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เวิร์กบุ๊กนี้" defaultThemeVersion="166925"/>
  <mc:AlternateContent xmlns:mc="http://schemas.openxmlformats.org/markup-compatibility/2006">
    <mc:Choice Requires="x15">
      <x15ac:absPath xmlns:x15ac="http://schemas.microsoft.com/office/spreadsheetml/2010/11/ac" url="D:\งาน ร.ร.หนองหานวิทยา\1.วิชาการ\งานทะเบียนและวัดผล\"/>
    </mc:Choice>
  </mc:AlternateContent>
  <xr:revisionPtr revIDLastSave="0" documentId="13_ncr:1_{034AD8C6-8F41-48D2-A619-6E744BA0BC08}" xr6:coauthVersionLast="47" xr6:coauthVersionMax="47" xr10:uidLastSave="{00000000-0000-0000-0000-000000000000}"/>
  <workbookProtection workbookAlgorithmName="SHA-512" workbookHashValue="7s4ygYdhy6EwzeWunP4Sv4fljd8cGyhIUyX2bXrdGFpYJVgKUZ5ifMNNvIKUTEDKHLD+cY/XLSJ3S80HqfsNzw==" workbookSaltValue="NUO6Q1C36WvQ5moK0YtdTw==" workbookSpinCount="100000" lockStructure="1"/>
  <bookViews>
    <workbookView xWindow="-120" yWindow="-120" windowWidth="20730" windowHeight="11160" tabRatio="771" firstSheet="7" activeTab="7" xr2:uid="{ECCE0289-8D11-40DD-8A3F-993FF47E0A56}"/>
  </bookViews>
  <sheets>
    <sheet name="คำชี้แจง" sheetId="16" r:id="rId1"/>
    <sheet name="1 ข้อมูลรายวิชา" sheetId="1" r:id="rId2"/>
    <sheet name="2 วันเดือนปี" sheetId="2" r:id="rId3"/>
    <sheet name="3บันทึกตัวชี้วัด" sheetId="3" r:id="rId4"/>
    <sheet name="3บันทึกตัวชี้วัดหน้า2 (ถ้ามี)" sheetId="17" r:id="rId5"/>
    <sheet name="4บันทึกเวลาเรียน" sheetId="5" r:id="rId6"/>
    <sheet name="5บันทึกคะแนน" sheetId="6" r:id="rId7"/>
    <sheet name="1พิมพ์ปกปพ" sheetId="8" r:id="rId8"/>
    <sheet name="2พิมพ์เวลาเรียน" sheetId="9" r:id="rId9"/>
    <sheet name="DT" sheetId="4" state="hidden" r:id="rId10"/>
    <sheet name="3พิมพ์คะแนน" sheetId="10" r:id="rId11"/>
    <sheet name="4พิมพ์จปส." sheetId="11" r:id="rId12"/>
    <sheet name="4.2พิมพ์จปส.หน้า2 (ถ้ามี)" sheetId="18" r:id="rId13"/>
    <sheet name="พิมพ์สรุปผลSAR" sheetId="15" r:id="rId14"/>
    <sheet name="รายงาน 0 ร มส" sheetId="13" r:id="rId15"/>
    <sheet name="ส่งรายงาน0รมส" sheetId="14" state="hidden" r:id="rId16"/>
    <sheet name="ประเมินคุณลักษณะอ่านคิดวิเคราะห" sheetId="12" state="hidden" r:id="rId17"/>
  </sheets>
  <definedNames>
    <definedName name="_xlnm.Print_Area" localSheetId="7">'1พิมพ์ปกปพ'!$B$2:$Q$46</definedName>
    <definedName name="_xlnm.Print_Area" localSheetId="8">'2พิมพ์เวลาเรียน'!$B$2:$DK$58</definedName>
    <definedName name="_xlnm.Print_Area" localSheetId="3">'3บันทึกตัวชี้วัด'!$B$3:$T$58</definedName>
    <definedName name="_xlnm.Print_Area" localSheetId="4">'3บันทึกตัวชี้วัดหน้า2 (ถ้ามี)'!$B$3:$T$58</definedName>
    <definedName name="_xlnm.Print_Area" localSheetId="10">'3พิมพ์คะแนน'!$B$2:$BP$58</definedName>
    <definedName name="_xlnm.Print_Area" localSheetId="12">'4.2พิมพ์จปส.หน้า2 (ถ้ามี)'!$B$2:$T$57</definedName>
    <definedName name="_xlnm.Print_Area" localSheetId="11">'4พิมพ์จปส.'!$B$2:$T$57</definedName>
    <definedName name="_xlnm.Print_Area" localSheetId="16">ประเมินคุณลักษณะอ่านคิดวิเคราะห!$A$1:$B$121</definedName>
    <definedName name="_xlnm.Print_Area" localSheetId="13">พิมพ์สรุปผลSAR!$A$1:$P$47</definedName>
    <definedName name="_xlnm.Print_Area" localSheetId="14">'รายงาน 0 ร มส'!$A$1:$F$32</definedName>
    <definedName name="Z_91809F3A_D06D_4BF8_87EA_0EE51397F810_.wvu.Cols" localSheetId="12">'4.2พิมพ์จปส.หน้า2 (ถ้ามี)'!$V:$DR</definedName>
    <definedName name="Z_91809F3A_D06D_4BF8_87EA_0EE51397F810_.wvu.Cols" localSheetId="5">'4บันทึกเวลาเรียน'!$DC:$DC</definedName>
    <definedName name="Z_91809F3A_D06D_4BF8_87EA_0EE51397F810_.wvu.Cols" localSheetId="11">'4พิมพ์จปส.'!$V:$DR</definedName>
    <definedName name="Z_91809F3A_D06D_4BF8_87EA_0EE51397F810_.wvu.PrintArea" localSheetId="7">'1พิมพ์ปกปพ'!$B$2:$Q$46</definedName>
    <definedName name="Z_91809F3A_D06D_4BF8_87EA_0EE51397F810_.wvu.PrintArea" localSheetId="8">'2พิมพ์เวลาเรียน'!$B$2:$DJ$58</definedName>
    <definedName name="Z_91809F3A_D06D_4BF8_87EA_0EE51397F810_.wvu.PrintArea" localSheetId="10">'3พิมพ์คะแนน'!$B$2:$BP$58</definedName>
    <definedName name="Z_91809F3A_D06D_4BF8_87EA_0EE51397F810_.wvu.PrintArea" localSheetId="12">'4.2พิมพ์จปส.หน้า2 (ถ้ามี)'!$B$2:$T$57</definedName>
    <definedName name="Z_91809F3A_D06D_4BF8_87EA_0EE51397F810_.wvu.PrintArea" localSheetId="5">'4บันทึกเวลาเรียน'!$B$1:$DB$56</definedName>
    <definedName name="Z_91809F3A_D06D_4BF8_87EA_0EE51397F810_.wvu.PrintArea" localSheetId="11">'4พิมพ์จปส.'!$B$2:$T$57</definedName>
    <definedName name="Z_91809F3A_D06D_4BF8_87EA_0EE51397F810_.wvu.Rows" localSheetId="10">'3พิมพ์คะแนน'!$59:$59</definedName>
    <definedName name="Z_91809F3A_D06D_4BF8_87EA_0EE51397F810_.wvu.Rows" localSheetId="12">'4.2พิมพ์จปส.หน้า2 (ถ้ามี)'!$58:$65333</definedName>
    <definedName name="Z_91809F3A_D06D_4BF8_87EA_0EE51397F810_.wvu.Rows" localSheetId="5">'4บันทึกเวลาเรียน'!$58:$64</definedName>
    <definedName name="Z_91809F3A_D06D_4BF8_87EA_0EE51397F810_.wvu.Rows" localSheetId="11">'4พิมพ์จปส.'!$58:$65333</definedName>
    <definedName name="Z_91809F3A_D06D_4BF8_87EA_0EE51397F810_.wvu.Rows" localSheetId="6">'5บันทึกคะแนน'!$59:$61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" i="18" l="1"/>
  <c r="H34" i="18"/>
  <c r="H35" i="18"/>
  <c r="H33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7" i="18"/>
  <c r="B32" i="18"/>
  <c r="S35" i="18"/>
  <c r="Q35" i="18"/>
  <c r="Q3" i="18"/>
  <c r="H3" i="18"/>
  <c r="B2" i="18"/>
  <c r="S36" i="17"/>
  <c r="Q36" i="17"/>
  <c r="EU33" i="17"/>
  <c r="ET33" i="17"/>
  <c r="ES33" i="17"/>
  <c r="ER33" i="17"/>
  <c r="EV33" i="17" s="1"/>
  <c r="V33" i="17"/>
  <c r="EU32" i="17"/>
  <c r="ET32" i="17"/>
  <c r="ES32" i="17"/>
  <c r="ER32" i="17"/>
  <c r="V32" i="17"/>
  <c r="EU31" i="17"/>
  <c r="ET31" i="17"/>
  <c r="ES31" i="17"/>
  <c r="ER31" i="17"/>
  <c r="EV31" i="17" s="1"/>
  <c r="V31" i="17"/>
  <c r="EU30" i="17"/>
  <c r="ET30" i="17"/>
  <c r="ES30" i="17"/>
  <c r="ER30" i="17"/>
  <c r="V30" i="17"/>
  <c r="EU29" i="17"/>
  <c r="ET29" i="17"/>
  <c r="ES29" i="17"/>
  <c r="ER29" i="17"/>
  <c r="EV29" i="17" s="1"/>
  <c r="V29" i="17"/>
  <c r="EU28" i="17"/>
  <c r="ET28" i="17"/>
  <c r="ES28" i="17"/>
  <c r="ER28" i="17"/>
  <c r="EV28" i="17" s="1"/>
  <c r="V28" i="17"/>
  <c r="EU27" i="17"/>
  <c r="ET27" i="17"/>
  <c r="ES27" i="17"/>
  <c r="ER27" i="17"/>
  <c r="EO27" i="17"/>
  <c r="EO28" i="17" s="1"/>
  <c r="EO29" i="17" s="1"/>
  <c r="EO30" i="17" s="1"/>
  <c r="EO31" i="17" s="1"/>
  <c r="EO32" i="17" s="1"/>
  <c r="EO33" i="17" s="1"/>
  <c r="EM27" i="17"/>
  <c r="EM28" i="17" s="1"/>
  <c r="EJ27" i="17"/>
  <c r="EJ28" i="17" s="1"/>
  <c r="EJ29" i="17" s="1"/>
  <c r="EJ30" i="17" s="1"/>
  <c r="EJ31" i="17" s="1"/>
  <c r="EJ32" i="17" s="1"/>
  <c r="EJ33" i="17" s="1"/>
  <c r="EI27" i="17"/>
  <c r="EK27" i="17" s="1"/>
  <c r="EH27" i="17"/>
  <c r="EH28" i="17" s="1"/>
  <c r="EE27" i="17"/>
  <c r="EE28" i="17" s="1"/>
  <c r="EE29" i="17" s="1"/>
  <c r="EE30" i="17" s="1"/>
  <c r="EE31" i="17" s="1"/>
  <c r="EE32" i="17" s="1"/>
  <c r="EE33" i="17" s="1"/>
  <c r="EC27" i="17"/>
  <c r="EC28" i="17" s="1"/>
  <c r="DZ27" i="17"/>
  <c r="DZ28" i="17" s="1"/>
  <c r="DZ29" i="17" s="1"/>
  <c r="DZ30" i="17" s="1"/>
  <c r="DZ31" i="17" s="1"/>
  <c r="DZ32" i="17" s="1"/>
  <c r="DZ33" i="17" s="1"/>
  <c r="DX27" i="17"/>
  <c r="DX28" i="17" s="1"/>
  <c r="DU27" i="17"/>
  <c r="DU28" i="17" s="1"/>
  <c r="DU29" i="17" s="1"/>
  <c r="DU30" i="17" s="1"/>
  <c r="DU31" i="17" s="1"/>
  <c r="DU32" i="17" s="1"/>
  <c r="DU33" i="17" s="1"/>
  <c r="DT27" i="17"/>
  <c r="DV27" i="17" s="1"/>
  <c r="DS27" i="17"/>
  <c r="DS28" i="17" s="1"/>
  <c r="DP27" i="17"/>
  <c r="DP28" i="17" s="1"/>
  <c r="DP29" i="17" s="1"/>
  <c r="DP30" i="17" s="1"/>
  <c r="DP31" i="17" s="1"/>
  <c r="DP32" i="17" s="1"/>
  <c r="DP33" i="17" s="1"/>
  <c r="DN27" i="17"/>
  <c r="DN28" i="17" s="1"/>
  <c r="DK27" i="17"/>
  <c r="DK28" i="17" s="1"/>
  <c r="DK29" i="17" s="1"/>
  <c r="DK30" i="17" s="1"/>
  <c r="DK31" i="17" s="1"/>
  <c r="DK32" i="17" s="1"/>
  <c r="DK33" i="17" s="1"/>
  <c r="DI27" i="17"/>
  <c r="DI28" i="17" s="1"/>
  <c r="DF27" i="17"/>
  <c r="DF28" i="17" s="1"/>
  <c r="DF29" i="17" s="1"/>
  <c r="DF30" i="17" s="1"/>
  <c r="DF31" i="17" s="1"/>
  <c r="DF32" i="17" s="1"/>
  <c r="DF33" i="17" s="1"/>
  <c r="DE27" i="17"/>
  <c r="DG27" i="17" s="1"/>
  <c r="DD27" i="17"/>
  <c r="DD28" i="17" s="1"/>
  <c r="DA27" i="17"/>
  <c r="DA28" i="17" s="1"/>
  <c r="DA29" i="17" s="1"/>
  <c r="DA30" i="17" s="1"/>
  <c r="DA31" i="17" s="1"/>
  <c r="DA32" i="17" s="1"/>
  <c r="DA33" i="17" s="1"/>
  <c r="CY27" i="17"/>
  <c r="CY28" i="17" s="1"/>
  <c r="CV27" i="17"/>
  <c r="CV28" i="17" s="1"/>
  <c r="CV29" i="17" s="1"/>
  <c r="CV30" i="17" s="1"/>
  <c r="CV31" i="17" s="1"/>
  <c r="CV32" i="17" s="1"/>
  <c r="CV33" i="17" s="1"/>
  <c r="CT27" i="17"/>
  <c r="CT28" i="17" s="1"/>
  <c r="CQ27" i="17"/>
  <c r="CQ28" i="17" s="1"/>
  <c r="CQ29" i="17" s="1"/>
  <c r="CQ30" i="17" s="1"/>
  <c r="CQ31" i="17" s="1"/>
  <c r="CQ32" i="17" s="1"/>
  <c r="CQ33" i="17" s="1"/>
  <c r="CP27" i="17"/>
  <c r="CR27" i="17" s="1"/>
  <c r="CO27" i="17"/>
  <c r="CO28" i="17" s="1"/>
  <c r="CL27" i="17"/>
  <c r="CL28" i="17" s="1"/>
  <c r="CL29" i="17" s="1"/>
  <c r="CL30" i="17" s="1"/>
  <c r="CL31" i="17" s="1"/>
  <c r="CL32" i="17" s="1"/>
  <c r="CL33" i="17" s="1"/>
  <c r="CJ27" i="17"/>
  <c r="CJ28" i="17" s="1"/>
  <c r="CG27" i="17"/>
  <c r="CG28" i="17" s="1"/>
  <c r="CG29" i="17" s="1"/>
  <c r="CG30" i="17" s="1"/>
  <c r="CG31" i="17" s="1"/>
  <c r="CG32" i="17" s="1"/>
  <c r="CG33" i="17" s="1"/>
  <c r="CE27" i="17"/>
  <c r="CE28" i="17" s="1"/>
  <c r="CB27" i="17"/>
  <c r="CB28" i="17" s="1"/>
  <c r="CB29" i="17" s="1"/>
  <c r="CB30" i="17" s="1"/>
  <c r="CB31" i="17" s="1"/>
  <c r="CB32" i="17" s="1"/>
  <c r="CB33" i="17" s="1"/>
  <c r="CA27" i="17"/>
  <c r="CC27" i="17" s="1"/>
  <c r="BZ27" i="17"/>
  <c r="BZ28" i="17" s="1"/>
  <c r="BW27" i="17"/>
  <c r="BW28" i="17" s="1"/>
  <c r="BW29" i="17" s="1"/>
  <c r="BW30" i="17" s="1"/>
  <c r="BW31" i="17" s="1"/>
  <c r="BW32" i="17" s="1"/>
  <c r="BW33" i="17" s="1"/>
  <c r="BU27" i="17"/>
  <c r="BU28" i="17" s="1"/>
  <c r="BR27" i="17"/>
  <c r="BR28" i="17" s="1"/>
  <c r="BR29" i="17" s="1"/>
  <c r="BR30" i="17" s="1"/>
  <c r="BR31" i="17" s="1"/>
  <c r="BR32" i="17" s="1"/>
  <c r="BR33" i="17" s="1"/>
  <c r="BP27" i="17"/>
  <c r="BP28" i="17" s="1"/>
  <c r="BM27" i="17"/>
  <c r="BM28" i="17" s="1"/>
  <c r="BM29" i="17" s="1"/>
  <c r="BM30" i="17" s="1"/>
  <c r="BM31" i="17" s="1"/>
  <c r="BM32" i="17" s="1"/>
  <c r="BM33" i="17" s="1"/>
  <c r="BL27" i="17"/>
  <c r="BN27" i="17" s="1"/>
  <c r="BK27" i="17"/>
  <c r="BK28" i="17" s="1"/>
  <c r="BH27" i="17"/>
  <c r="BH28" i="17" s="1"/>
  <c r="BH29" i="17" s="1"/>
  <c r="BH30" i="17" s="1"/>
  <c r="BH31" i="17" s="1"/>
  <c r="BH32" i="17" s="1"/>
  <c r="BH33" i="17" s="1"/>
  <c r="BF27" i="17"/>
  <c r="BF28" i="17" s="1"/>
  <c r="BC27" i="17"/>
  <c r="BC28" i="17" s="1"/>
  <c r="BC29" i="17" s="1"/>
  <c r="BC30" i="17" s="1"/>
  <c r="BC31" i="17" s="1"/>
  <c r="BC32" i="17" s="1"/>
  <c r="BC33" i="17" s="1"/>
  <c r="BA27" i="17"/>
  <c r="BA28" i="17" s="1"/>
  <c r="AX27" i="17"/>
  <c r="AX28" i="17" s="1"/>
  <c r="AX29" i="17" s="1"/>
  <c r="AX30" i="17" s="1"/>
  <c r="AX31" i="17" s="1"/>
  <c r="AX32" i="17" s="1"/>
  <c r="AX33" i="17" s="1"/>
  <c r="AW27" i="17"/>
  <c r="AY27" i="17" s="1"/>
  <c r="AV27" i="17"/>
  <c r="AV28" i="17" s="1"/>
  <c r="AS27" i="17"/>
  <c r="AS28" i="17" s="1"/>
  <c r="AS29" i="17" s="1"/>
  <c r="AS30" i="17" s="1"/>
  <c r="AS31" i="17" s="1"/>
  <c r="AS32" i="17" s="1"/>
  <c r="AS33" i="17" s="1"/>
  <c r="AQ27" i="17"/>
  <c r="AQ28" i="17" s="1"/>
  <c r="AN27" i="17"/>
  <c r="AN28" i="17" s="1"/>
  <c r="AN29" i="17" s="1"/>
  <c r="AN30" i="17" s="1"/>
  <c r="AN31" i="17" s="1"/>
  <c r="AN32" i="17" s="1"/>
  <c r="AN33" i="17" s="1"/>
  <c r="AL27" i="17"/>
  <c r="AL28" i="17" s="1"/>
  <c r="AI27" i="17"/>
  <c r="AI28" i="17" s="1"/>
  <c r="AI29" i="17" s="1"/>
  <c r="AI30" i="17" s="1"/>
  <c r="AI31" i="17" s="1"/>
  <c r="AI32" i="17" s="1"/>
  <c r="AI33" i="17" s="1"/>
  <c r="AH27" i="17"/>
  <c r="AJ27" i="17" s="1"/>
  <c r="AG27" i="17"/>
  <c r="AG28" i="17" s="1"/>
  <c r="AD27" i="17"/>
  <c r="AD28" i="17" s="1"/>
  <c r="AD29" i="17" s="1"/>
  <c r="AD30" i="17" s="1"/>
  <c r="AD31" i="17" s="1"/>
  <c r="AD32" i="17" s="1"/>
  <c r="AD33" i="17" s="1"/>
  <c r="AB27" i="17"/>
  <c r="AB28" i="17" s="1"/>
  <c r="V27" i="17"/>
  <c r="EU26" i="17"/>
  <c r="ET26" i="17"/>
  <c r="ES26" i="17"/>
  <c r="ER26" i="17"/>
  <c r="V26" i="17"/>
  <c r="EU25" i="17"/>
  <c r="ET25" i="17"/>
  <c r="ES25" i="17"/>
  <c r="ER25" i="17"/>
  <c r="EV25" i="17" s="1"/>
  <c r="V25" i="17"/>
  <c r="EU23" i="17"/>
  <c r="ET23" i="17"/>
  <c r="EV23" i="17" s="1"/>
  <c r="ES23" i="17"/>
  <c r="ER23" i="17"/>
  <c r="V23" i="17"/>
  <c r="EU14" i="17"/>
  <c r="ET14" i="17"/>
  <c r="ES14" i="17"/>
  <c r="ER14" i="17"/>
  <c r="EV14" i="17" s="1"/>
  <c r="V14" i="17"/>
  <c r="EU13" i="17"/>
  <c r="ET13" i="17"/>
  <c r="ES13" i="17"/>
  <c r="ER13" i="17"/>
  <c r="EV13" i="17" s="1"/>
  <c r="V13" i="17"/>
  <c r="EU12" i="17"/>
  <c r="ET12" i="17"/>
  <c r="EV12" i="17" s="1"/>
  <c r="ES12" i="17"/>
  <c r="ER12" i="17"/>
  <c r="V12" i="17"/>
  <c r="EU11" i="17"/>
  <c r="ET11" i="17"/>
  <c r="ES11" i="17"/>
  <c r="ER11" i="17"/>
  <c r="EV11" i="17" s="1"/>
  <c r="V11" i="17"/>
  <c r="EU10" i="17"/>
  <c r="ET10" i="17"/>
  <c r="EV10" i="17" s="1"/>
  <c r="ES10" i="17"/>
  <c r="ER10" i="17"/>
  <c r="DZ10" i="17"/>
  <c r="DZ11" i="17" s="1"/>
  <c r="DZ12" i="17" s="1"/>
  <c r="DZ13" i="17" s="1"/>
  <c r="DZ14" i="17" s="1"/>
  <c r="DZ23" i="17" s="1"/>
  <c r="DZ25" i="17" s="1"/>
  <c r="DZ26" i="17" s="1"/>
  <c r="DK10" i="17"/>
  <c r="DK11" i="17" s="1"/>
  <c r="DK12" i="17" s="1"/>
  <c r="DK13" i="17" s="1"/>
  <c r="DK14" i="17" s="1"/>
  <c r="DK23" i="17" s="1"/>
  <c r="DK25" i="17" s="1"/>
  <c r="DK26" i="17" s="1"/>
  <c r="CV10" i="17"/>
  <c r="CV11" i="17" s="1"/>
  <c r="CV12" i="17" s="1"/>
  <c r="CV13" i="17" s="1"/>
  <c r="CV14" i="17" s="1"/>
  <c r="CV23" i="17" s="1"/>
  <c r="CV25" i="17" s="1"/>
  <c r="CV26" i="17" s="1"/>
  <c r="CG10" i="17"/>
  <c r="CG11" i="17" s="1"/>
  <c r="CG12" i="17" s="1"/>
  <c r="CG13" i="17" s="1"/>
  <c r="CG14" i="17" s="1"/>
  <c r="CG23" i="17" s="1"/>
  <c r="CG25" i="17" s="1"/>
  <c r="CG26" i="17" s="1"/>
  <c r="BR10" i="17"/>
  <c r="BR11" i="17" s="1"/>
  <c r="BR12" i="17" s="1"/>
  <c r="BR13" i="17" s="1"/>
  <c r="BR14" i="17" s="1"/>
  <c r="BR23" i="17" s="1"/>
  <c r="BR25" i="17" s="1"/>
  <c r="BR26" i="17" s="1"/>
  <c r="BC10" i="17"/>
  <c r="BC11" i="17" s="1"/>
  <c r="BC12" i="17" s="1"/>
  <c r="BC13" i="17" s="1"/>
  <c r="BC14" i="17" s="1"/>
  <c r="BC23" i="17" s="1"/>
  <c r="BC25" i="17" s="1"/>
  <c r="BC26" i="17" s="1"/>
  <c r="AN10" i="17"/>
  <c r="AN11" i="17" s="1"/>
  <c r="AN12" i="17" s="1"/>
  <c r="AN13" i="17" s="1"/>
  <c r="AN14" i="17" s="1"/>
  <c r="AN23" i="17" s="1"/>
  <c r="AN25" i="17" s="1"/>
  <c r="AN26" i="17" s="1"/>
  <c r="V10" i="17"/>
  <c r="EU9" i="17"/>
  <c r="ET9" i="17"/>
  <c r="ES9" i="17"/>
  <c r="ER9" i="17"/>
  <c r="EO9" i="17"/>
  <c r="EO10" i="17" s="1"/>
  <c r="EO11" i="17" s="1"/>
  <c r="EO12" i="17" s="1"/>
  <c r="EO13" i="17" s="1"/>
  <c r="EO14" i="17" s="1"/>
  <c r="EO23" i="17" s="1"/>
  <c r="EO25" i="17" s="1"/>
  <c r="EO26" i="17" s="1"/>
  <c r="EJ9" i="17"/>
  <c r="EJ10" i="17" s="1"/>
  <c r="EJ11" i="17" s="1"/>
  <c r="EJ12" i="17" s="1"/>
  <c r="EJ13" i="17" s="1"/>
  <c r="EJ14" i="17" s="1"/>
  <c r="EJ23" i="17" s="1"/>
  <c r="EJ25" i="17" s="1"/>
  <c r="EJ26" i="17" s="1"/>
  <c r="EE9" i="17"/>
  <c r="EE10" i="17" s="1"/>
  <c r="EE11" i="17" s="1"/>
  <c r="EE12" i="17" s="1"/>
  <c r="EE13" i="17" s="1"/>
  <c r="EE14" i="17" s="1"/>
  <c r="EE23" i="17" s="1"/>
  <c r="EE25" i="17" s="1"/>
  <c r="EE26" i="17" s="1"/>
  <c r="DZ9" i="17"/>
  <c r="DU9" i="17"/>
  <c r="DU10" i="17" s="1"/>
  <c r="DU11" i="17" s="1"/>
  <c r="DU12" i="17" s="1"/>
  <c r="DU13" i="17" s="1"/>
  <c r="DU14" i="17" s="1"/>
  <c r="DU23" i="17" s="1"/>
  <c r="DU25" i="17" s="1"/>
  <c r="DU26" i="17" s="1"/>
  <c r="DP9" i="17"/>
  <c r="DP10" i="17" s="1"/>
  <c r="DP11" i="17" s="1"/>
  <c r="DP12" i="17" s="1"/>
  <c r="DP13" i="17" s="1"/>
  <c r="DP14" i="17" s="1"/>
  <c r="DP23" i="17" s="1"/>
  <c r="DP25" i="17" s="1"/>
  <c r="DP26" i="17" s="1"/>
  <c r="DK9" i="17"/>
  <c r="DF9" i="17"/>
  <c r="DF10" i="17" s="1"/>
  <c r="DF11" i="17" s="1"/>
  <c r="DF12" i="17" s="1"/>
  <c r="DF13" i="17" s="1"/>
  <c r="DF14" i="17" s="1"/>
  <c r="DF23" i="17" s="1"/>
  <c r="DF25" i="17" s="1"/>
  <c r="DF26" i="17" s="1"/>
  <c r="DA9" i="17"/>
  <c r="DA10" i="17" s="1"/>
  <c r="DA11" i="17" s="1"/>
  <c r="DA12" i="17" s="1"/>
  <c r="DA13" i="17" s="1"/>
  <c r="DA14" i="17" s="1"/>
  <c r="DA23" i="17" s="1"/>
  <c r="DA25" i="17" s="1"/>
  <c r="DA26" i="17" s="1"/>
  <c r="CV9" i="17"/>
  <c r="CQ9" i="17"/>
  <c r="CQ10" i="17" s="1"/>
  <c r="CQ11" i="17" s="1"/>
  <c r="CQ12" i="17" s="1"/>
  <c r="CQ13" i="17" s="1"/>
  <c r="CQ14" i="17" s="1"/>
  <c r="CQ23" i="17" s="1"/>
  <c r="CQ25" i="17" s="1"/>
  <c r="CQ26" i="17" s="1"/>
  <c r="CL9" i="17"/>
  <c r="CL10" i="17" s="1"/>
  <c r="CL11" i="17" s="1"/>
  <c r="CL12" i="17" s="1"/>
  <c r="CL13" i="17" s="1"/>
  <c r="CL14" i="17" s="1"/>
  <c r="CL23" i="17" s="1"/>
  <c r="CL25" i="17" s="1"/>
  <c r="CL26" i="17" s="1"/>
  <c r="CG9" i="17"/>
  <c r="CB9" i="17"/>
  <c r="CB10" i="17" s="1"/>
  <c r="CB11" i="17" s="1"/>
  <c r="CB12" i="17" s="1"/>
  <c r="CB13" i="17" s="1"/>
  <c r="CB14" i="17" s="1"/>
  <c r="CB23" i="17" s="1"/>
  <c r="CB25" i="17" s="1"/>
  <c r="CB26" i="17" s="1"/>
  <c r="BW9" i="17"/>
  <c r="BW10" i="17" s="1"/>
  <c r="BW11" i="17" s="1"/>
  <c r="BW12" i="17" s="1"/>
  <c r="BW13" i="17" s="1"/>
  <c r="BW14" i="17" s="1"/>
  <c r="BW23" i="17" s="1"/>
  <c r="BW25" i="17" s="1"/>
  <c r="BW26" i="17" s="1"/>
  <c r="BR9" i="17"/>
  <c r="BM9" i="17"/>
  <c r="BM10" i="17" s="1"/>
  <c r="BM11" i="17" s="1"/>
  <c r="BM12" i="17" s="1"/>
  <c r="BM13" i="17" s="1"/>
  <c r="BM14" i="17" s="1"/>
  <c r="BM23" i="17" s="1"/>
  <c r="BM25" i="17" s="1"/>
  <c r="BM26" i="17" s="1"/>
  <c r="BH9" i="17"/>
  <c r="BH10" i="17" s="1"/>
  <c r="BH11" i="17" s="1"/>
  <c r="BH12" i="17" s="1"/>
  <c r="BH13" i="17" s="1"/>
  <c r="BH14" i="17" s="1"/>
  <c r="BH23" i="17" s="1"/>
  <c r="BH25" i="17" s="1"/>
  <c r="BH26" i="17" s="1"/>
  <c r="BC9" i="17"/>
  <c r="AX9" i="17"/>
  <c r="AX10" i="17" s="1"/>
  <c r="AX11" i="17" s="1"/>
  <c r="AX12" i="17" s="1"/>
  <c r="AX13" i="17" s="1"/>
  <c r="AX14" i="17" s="1"/>
  <c r="AX23" i="17" s="1"/>
  <c r="AX25" i="17" s="1"/>
  <c r="AX26" i="17" s="1"/>
  <c r="AS9" i="17"/>
  <c r="AS10" i="17" s="1"/>
  <c r="AS11" i="17" s="1"/>
  <c r="AS12" i="17" s="1"/>
  <c r="AS13" i="17" s="1"/>
  <c r="AS14" i="17" s="1"/>
  <c r="AS23" i="17" s="1"/>
  <c r="AS25" i="17" s="1"/>
  <c r="AS26" i="17" s="1"/>
  <c r="AN9" i="17"/>
  <c r="AI9" i="17"/>
  <c r="AI10" i="17" s="1"/>
  <c r="AI11" i="17" s="1"/>
  <c r="AI12" i="17" s="1"/>
  <c r="AI13" i="17" s="1"/>
  <c r="AI14" i="17" s="1"/>
  <c r="AI23" i="17" s="1"/>
  <c r="AI25" i="17" s="1"/>
  <c r="AI26" i="17" s="1"/>
  <c r="AD9" i="17"/>
  <c r="AD10" i="17" s="1"/>
  <c r="AD11" i="17" s="1"/>
  <c r="AD12" i="17" s="1"/>
  <c r="AD13" i="17" s="1"/>
  <c r="AD14" i="17" s="1"/>
  <c r="AD23" i="17" s="1"/>
  <c r="AD25" i="17" s="1"/>
  <c r="AD26" i="17" s="1"/>
  <c r="AB9" i="17"/>
  <c r="AB10" i="17" s="1"/>
  <c r="V9" i="17"/>
  <c r="EU8" i="17"/>
  <c r="ET8" i="17"/>
  <c r="ES8" i="17"/>
  <c r="ER8" i="17"/>
  <c r="AH8" i="17"/>
  <c r="AJ8" i="17" s="1"/>
  <c r="AG8" i="17"/>
  <c r="AL8" i="17" s="1"/>
  <c r="AC8" i="17"/>
  <c r="AE8" i="17" s="1"/>
  <c r="V8" i="17"/>
  <c r="Q4" i="17"/>
  <c r="H4" i="17"/>
  <c r="B3" i="17"/>
  <c r="BO8" i="10"/>
  <c r="BN8" i="10"/>
  <c r="BJ8" i="10"/>
  <c r="BK8" i="10"/>
  <c r="BL8" i="10"/>
  <c r="BM8" i="10"/>
  <c r="BI8" i="10"/>
  <c r="BH8" i="10"/>
  <c r="BG8" i="10"/>
  <c r="BF8" i="10"/>
  <c r="BD8" i="10"/>
  <c r="BA8" i="10"/>
  <c r="BB8" i="10"/>
  <c r="BC8" i="10"/>
  <c r="AZ8" i="10"/>
  <c r="AY8" i="10"/>
  <c r="EV26" i="17" l="1"/>
  <c r="EV8" i="17"/>
  <c r="EV9" i="17"/>
  <c r="EV27" i="17"/>
  <c r="EV30" i="17"/>
  <c r="AM8" i="17"/>
  <c r="AO8" i="17" s="1"/>
  <c r="AL9" i="17"/>
  <c r="AQ8" i="17"/>
  <c r="AB11" i="17"/>
  <c r="AC10" i="17"/>
  <c r="AE10" i="17" s="1"/>
  <c r="AC9" i="17"/>
  <c r="AE9" i="17" s="1"/>
  <c r="AG9" i="17"/>
  <c r="AG29" i="17"/>
  <c r="AH28" i="17"/>
  <c r="AJ28" i="17" s="1"/>
  <c r="AL29" i="17"/>
  <c r="AM28" i="17"/>
  <c r="AO28" i="17" s="1"/>
  <c r="BF29" i="17"/>
  <c r="BG28" i="17"/>
  <c r="BI28" i="17" s="1"/>
  <c r="CA28" i="17"/>
  <c r="CC28" i="17" s="1"/>
  <c r="BZ29" i="17"/>
  <c r="CE29" i="17"/>
  <c r="CF28" i="17"/>
  <c r="CH28" i="17" s="1"/>
  <c r="CY29" i="17"/>
  <c r="CZ28" i="17"/>
  <c r="DB28" i="17" s="1"/>
  <c r="DS29" i="17"/>
  <c r="DT28" i="17"/>
  <c r="DV28" i="17" s="1"/>
  <c r="DX29" i="17"/>
  <c r="DY28" i="17"/>
  <c r="EA28" i="17" s="1"/>
  <c r="AB29" i="17"/>
  <c r="AC28" i="17"/>
  <c r="AE28" i="17" s="1"/>
  <c r="AV29" i="17"/>
  <c r="AW28" i="17"/>
  <c r="AY28" i="17" s="1"/>
  <c r="BA29" i="17"/>
  <c r="BB28" i="17"/>
  <c r="BD28" i="17" s="1"/>
  <c r="BU29" i="17"/>
  <c r="BV28" i="17"/>
  <c r="BX28" i="17" s="1"/>
  <c r="CO29" i="17"/>
  <c r="CP28" i="17"/>
  <c r="CR28" i="17" s="1"/>
  <c r="CT29" i="17"/>
  <c r="CU28" i="17"/>
  <c r="CW28" i="17" s="1"/>
  <c r="DN29" i="17"/>
  <c r="DO28" i="17"/>
  <c r="DQ28" i="17" s="1"/>
  <c r="EI28" i="17"/>
  <c r="EK28" i="17" s="1"/>
  <c r="EH29" i="17"/>
  <c r="EM29" i="17"/>
  <c r="EN28" i="17"/>
  <c r="EP28" i="17" s="1"/>
  <c r="AQ29" i="17"/>
  <c r="AR28" i="17"/>
  <c r="AT28" i="17" s="1"/>
  <c r="BL28" i="17"/>
  <c r="BN28" i="17" s="1"/>
  <c r="BK29" i="17"/>
  <c r="BP29" i="17"/>
  <c r="BQ28" i="17"/>
  <c r="BS28" i="17" s="1"/>
  <c r="CJ29" i="17"/>
  <c r="CK28" i="17"/>
  <c r="CM28" i="17" s="1"/>
  <c r="DE28" i="17"/>
  <c r="DG28" i="17" s="1"/>
  <c r="DD29" i="17"/>
  <c r="DI29" i="17"/>
  <c r="DJ28" i="17"/>
  <c r="DL28" i="17" s="1"/>
  <c r="EC29" i="17"/>
  <c r="ED28" i="17"/>
  <c r="EF28" i="17" s="1"/>
  <c r="AC27" i="17"/>
  <c r="AE27" i="17" s="1"/>
  <c r="AR27" i="17"/>
  <c r="AT27" i="17" s="1"/>
  <c r="BG27" i="17"/>
  <c r="BI27" i="17" s="1"/>
  <c r="BV27" i="17"/>
  <c r="BX27" i="17" s="1"/>
  <c r="CK27" i="17"/>
  <c r="CM27" i="17" s="1"/>
  <c r="CZ27" i="17"/>
  <c r="DB27" i="17" s="1"/>
  <c r="DO27" i="17"/>
  <c r="DQ27" i="17" s="1"/>
  <c r="ED27" i="17"/>
  <c r="EF27" i="17" s="1"/>
  <c r="AM27" i="17"/>
  <c r="AO27" i="17" s="1"/>
  <c r="BB27" i="17"/>
  <c r="BD27" i="17" s="1"/>
  <c r="BQ27" i="17"/>
  <c r="BS27" i="17" s="1"/>
  <c r="CF27" i="17"/>
  <c r="CH27" i="17" s="1"/>
  <c r="CU27" i="17"/>
  <c r="CW27" i="17" s="1"/>
  <c r="DJ27" i="17"/>
  <c r="DL27" i="17" s="1"/>
  <c r="DY27" i="17"/>
  <c r="EA27" i="17" s="1"/>
  <c r="EN27" i="17"/>
  <c r="EP27" i="17" s="1"/>
  <c r="EV32" i="17"/>
  <c r="BI33" i="6"/>
  <c r="BI34" i="6"/>
  <c r="BI35" i="6"/>
  <c r="BI36" i="6"/>
  <c r="BI37" i="6"/>
  <c r="BI38" i="6"/>
  <c r="BI39" i="6"/>
  <c r="BI40" i="6"/>
  <c r="BI41" i="6"/>
  <c r="BI42" i="6"/>
  <c r="BI43" i="6"/>
  <c r="BI44" i="6"/>
  <c r="BI45" i="6"/>
  <c r="BI46" i="6"/>
  <c r="BI47" i="6"/>
  <c r="BI48" i="6"/>
  <c r="BI49" i="6"/>
  <c r="BI50" i="6"/>
  <c r="BI51" i="6"/>
  <c r="BI52" i="6"/>
  <c r="BI53" i="6"/>
  <c r="BI54" i="6"/>
  <c r="BI55" i="6"/>
  <c r="BI56" i="6"/>
  <c r="BI57" i="6"/>
  <c r="BA33" i="6"/>
  <c r="BB33" i="6" s="1"/>
  <c r="BA34" i="6"/>
  <c r="BB34" i="6" s="1"/>
  <c r="BA35" i="6"/>
  <c r="BB35" i="6" s="1"/>
  <c r="BA36" i="6"/>
  <c r="BB36" i="6" s="1"/>
  <c r="BA37" i="6"/>
  <c r="BB37" i="6" s="1"/>
  <c r="BA38" i="6"/>
  <c r="BB38" i="6" s="1"/>
  <c r="BA39" i="6"/>
  <c r="BB39" i="6" s="1"/>
  <c r="BA40" i="6"/>
  <c r="BB40" i="6" s="1"/>
  <c r="BA41" i="6"/>
  <c r="BB41" i="6" s="1"/>
  <c r="BA42" i="6"/>
  <c r="BB42" i="6" s="1"/>
  <c r="BA43" i="6"/>
  <c r="BB43" i="6" s="1"/>
  <c r="BA44" i="6"/>
  <c r="BB44" i="6" s="1"/>
  <c r="BA45" i="6"/>
  <c r="BB45" i="6" s="1"/>
  <c r="BA46" i="6"/>
  <c r="BB46" i="6" s="1"/>
  <c r="BA47" i="6"/>
  <c r="BB47" i="6" s="1"/>
  <c r="BA48" i="6"/>
  <c r="BB48" i="6" s="1"/>
  <c r="BA49" i="6"/>
  <c r="BB49" i="6" s="1"/>
  <c r="BA50" i="6"/>
  <c r="BB50" i="6" s="1"/>
  <c r="BA51" i="6"/>
  <c r="BB51" i="6" s="1"/>
  <c r="BA52" i="6"/>
  <c r="BB52" i="6" s="1"/>
  <c r="BA53" i="6"/>
  <c r="BB53" i="6" s="1"/>
  <c r="BA54" i="6"/>
  <c r="BB54" i="6" s="1"/>
  <c r="BA55" i="6"/>
  <c r="BB55" i="6" s="1"/>
  <c r="BA56" i="6"/>
  <c r="BB56" i="6" s="1"/>
  <c r="BA57" i="6"/>
  <c r="BB57" i="6" s="1"/>
  <c r="Z27" i="17" l="1"/>
  <c r="CO30" i="17"/>
  <c r="CP29" i="17"/>
  <c r="CR29" i="17" s="1"/>
  <c r="AV30" i="17"/>
  <c r="AW29" i="17"/>
  <c r="AY29" i="17" s="1"/>
  <c r="DS30" i="17"/>
  <c r="DT29" i="17"/>
  <c r="DV29" i="17" s="1"/>
  <c r="AG30" i="17"/>
  <c r="AH29" i="17"/>
  <c r="AJ29" i="17" s="1"/>
  <c r="AV8" i="17"/>
  <c r="AQ9" i="17"/>
  <c r="AR8" i="17"/>
  <c r="AT8" i="17" s="1"/>
  <c r="DI30" i="17"/>
  <c r="DJ29" i="17"/>
  <c r="DL29" i="17" s="1"/>
  <c r="BP30" i="17"/>
  <c r="BQ29" i="17"/>
  <c r="BS29" i="17" s="1"/>
  <c r="EM30" i="17"/>
  <c r="EN29" i="17"/>
  <c r="EP29" i="17" s="1"/>
  <c r="CT30" i="17"/>
  <c r="CU29" i="17"/>
  <c r="CW29" i="17" s="1"/>
  <c r="BA30" i="17"/>
  <c r="BB29" i="17"/>
  <c r="BD29" i="17" s="1"/>
  <c r="Z28" i="17"/>
  <c r="DX30" i="17"/>
  <c r="DY29" i="17"/>
  <c r="EA29" i="17" s="1"/>
  <c r="CE30" i="17"/>
  <c r="CF29" i="17"/>
  <c r="CH29" i="17" s="1"/>
  <c r="AL30" i="17"/>
  <c r="AM29" i="17"/>
  <c r="AO29" i="17" s="1"/>
  <c r="AG10" i="17"/>
  <c r="AH9" i="17"/>
  <c r="AJ9" i="17" s="1"/>
  <c r="AB12" i="17"/>
  <c r="AC11" i="17"/>
  <c r="AE11" i="17" s="1"/>
  <c r="AL10" i="17"/>
  <c r="AM9" i="17"/>
  <c r="AO9" i="17" s="1"/>
  <c r="EC30" i="17"/>
  <c r="ED29" i="17"/>
  <c r="EF29" i="17" s="1"/>
  <c r="DD30" i="17"/>
  <c r="DE29" i="17"/>
  <c r="DG29" i="17" s="1"/>
  <c r="CJ30" i="17"/>
  <c r="CK29" i="17"/>
  <c r="CM29" i="17" s="1"/>
  <c r="BK30" i="17"/>
  <c r="BL29" i="17"/>
  <c r="BN29" i="17" s="1"/>
  <c r="AR29" i="17"/>
  <c r="AT29" i="17" s="1"/>
  <c r="AQ30" i="17"/>
  <c r="EH30" i="17"/>
  <c r="EI29" i="17"/>
  <c r="EK29" i="17" s="1"/>
  <c r="DN30" i="17"/>
  <c r="DO29" i="17"/>
  <c r="DQ29" i="17" s="1"/>
  <c r="BV29" i="17"/>
  <c r="BX29" i="17" s="1"/>
  <c r="BU30" i="17"/>
  <c r="AC29" i="17"/>
  <c r="AE29" i="17" s="1"/>
  <c r="AB30" i="17"/>
  <c r="CY30" i="17"/>
  <c r="CZ29" i="17"/>
  <c r="DB29" i="17" s="1"/>
  <c r="BZ30" i="17"/>
  <c r="CA29" i="17"/>
  <c r="CC29" i="17" s="1"/>
  <c r="BF30" i="17"/>
  <c r="BG29" i="17"/>
  <c r="BI29" i="17" s="1"/>
  <c r="Q4" i="3"/>
  <c r="H4" i="3"/>
  <c r="CY31" i="17" l="1"/>
  <c r="CZ30" i="17"/>
  <c r="DB30" i="17" s="1"/>
  <c r="BZ31" i="17"/>
  <c r="CA30" i="17"/>
  <c r="CC30" i="17" s="1"/>
  <c r="AB31" i="17"/>
  <c r="AC30" i="17"/>
  <c r="AE30" i="17" s="1"/>
  <c r="DD31" i="17"/>
  <c r="DE30" i="17"/>
  <c r="DG30" i="17" s="1"/>
  <c r="AB13" i="17"/>
  <c r="AC12" i="17"/>
  <c r="AE12" i="17" s="1"/>
  <c r="CE31" i="17"/>
  <c r="CF30" i="17"/>
  <c r="CH30" i="17" s="1"/>
  <c r="EM31" i="17"/>
  <c r="EN30" i="17"/>
  <c r="EP30" i="17" s="1"/>
  <c r="AQ10" i="17"/>
  <c r="AR9" i="17"/>
  <c r="AT9" i="17" s="1"/>
  <c r="DS31" i="17"/>
  <c r="DT30" i="17"/>
  <c r="DV30" i="17" s="1"/>
  <c r="BF31" i="17"/>
  <c r="BG30" i="17"/>
  <c r="BI30" i="17" s="1"/>
  <c r="Z29" i="17"/>
  <c r="EH31" i="17"/>
  <c r="EI30" i="17"/>
  <c r="EK30" i="17" s="1"/>
  <c r="CJ31" i="17"/>
  <c r="CK30" i="17"/>
  <c r="CM30" i="17" s="1"/>
  <c r="AL11" i="17"/>
  <c r="AM10" i="17"/>
  <c r="AO10" i="17" s="1"/>
  <c r="AL31" i="17"/>
  <c r="AM30" i="17"/>
  <c r="AO30" i="17" s="1"/>
  <c r="CT31" i="17"/>
  <c r="CU30" i="17"/>
  <c r="CW30" i="17" s="1"/>
  <c r="DI31" i="17"/>
  <c r="DJ30" i="17"/>
  <c r="DL30" i="17" s="1"/>
  <c r="BA8" i="17"/>
  <c r="AW8" i="17"/>
  <c r="AY8" i="17" s="1"/>
  <c r="AV9" i="17"/>
  <c r="AG31" i="17"/>
  <c r="AH30" i="17"/>
  <c r="AJ30" i="17" s="1"/>
  <c r="CO31" i="17"/>
  <c r="CP30" i="17"/>
  <c r="CR30" i="17" s="1"/>
  <c r="BU31" i="17"/>
  <c r="BV30" i="17"/>
  <c r="BX30" i="17" s="1"/>
  <c r="DN31" i="17"/>
  <c r="DO30" i="17"/>
  <c r="DQ30" i="17" s="1"/>
  <c r="AQ31" i="17"/>
  <c r="AR30" i="17"/>
  <c r="AT30" i="17" s="1"/>
  <c r="BK31" i="17"/>
  <c r="BL30" i="17"/>
  <c r="BN30" i="17" s="1"/>
  <c r="EC31" i="17"/>
  <c r="ED30" i="17"/>
  <c r="EF30" i="17" s="1"/>
  <c r="AG11" i="17"/>
  <c r="AH10" i="17"/>
  <c r="AJ10" i="17" s="1"/>
  <c r="DX31" i="17"/>
  <c r="DY30" i="17"/>
  <c r="EA30" i="17" s="1"/>
  <c r="BA31" i="17"/>
  <c r="BB30" i="17"/>
  <c r="BD30" i="17" s="1"/>
  <c r="BP31" i="17"/>
  <c r="BQ30" i="17"/>
  <c r="BS30" i="17" s="1"/>
  <c r="AV31" i="17"/>
  <c r="AW30" i="17"/>
  <c r="AY30" i="17" s="1"/>
  <c r="B32" i="11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CY1" i="5"/>
  <c r="D57" i="6"/>
  <c r="C57" i="6"/>
  <c r="D56" i="6"/>
  <c r="C56" i="6"/>
  <c r="D55" i="6"/>
  <c r="C55" i="6"/>
  <c r="D54" i="6"/>
  <c r="C54" i="6"/>
  <c r="D53" i="6"/>
  <c r="C53" i="6"/>
  <c r="D52" i="6"/>
  <c r="C52" i="6"/>
  <c r="D51" i="6"/>
  <c r="C51" i="6"/>
  <c r="D50" i="6"/>
  <c r="C50" i="6"/>
  <c r="D49" i="6"/>
  <c r="C49" i="6"/>
  <c r="D48" i="6"/>
  <c r="C48" i="6"/>
  <c r="D47" i="6"/>
  <c r="C47" i="6"/>
  <c r="D46" i="6"/>
  <c r="C46" i="6"/>
  <c r="D45" i="6"/>
  <c r="C45" i="6"/>
  <c r="D44" i="6"/>
  <c r="C44" i="6"/>
  <c r="D43" i="6"/>
  <c r="C43" i="6"/>
  <c r="D42" i="6"/>
  <c r="C42" i="6"/>
  <c r="D41" i="6"/>
  <c r="C41" i="6"/>
  <c r="D40" i="6"/>
  <c r="C40" i="6"/>
  <c r="D39" i="6"/>
  <c r="C39" i="6"/>
  <c r="D38" i="6"/>
  <c r="C38" i="6"/>
  <c r="D37" i="6"/>
  <c r="C37" i="6"/>
  <c r="D36" i="6"/>
  <c r="C36" i="6"/>
  <c r="D35" i="6"/>
  <c r="C35" i="6"/>
  <c r="D34" i="6"/>
  <c r="C34" i="6"/>
  <c r="D33" i="6"/>
  <c r="C33" i="6"/>
  <c r="DX32" i="17" l="1"/>
  <c r="DY31" i="17"/>
  <c r="EA31" i="17" s="1"/>
  <c r="AQ32" i="17"/>
  <c r="AR31" i="17"/>
  <c r="AT31" i="17" s="1"/>
  <c r="CO32" i="17"/>
  <c r="CP31" i="17"/>
  <c r="CR31" i="17" s="1"/>
  <c r="AV10" i="17"/>
  <c r="AW9" i="17"/>
  <c r="AY9" i="17" s="1"/>
  <c r="CT32" i="17"/>
  <c r="CU31" i="17"/>
  <c r="CW31" i="17" s="1"/>
  <c r="CJ32" i="17"/>
  <c r="CK31" i="17"/>
  <c r="CM31" i="17" s="1"/>
  <c r="AQ11" i="17"/>
  <c r="AR10" i="17"/>
  <c r="AT10" i="17" s="1"/>
  <c r="AB14" i="17"/>
  <c r="AC13" i="17"/>
  <c r="AE13" i="17" s="1"/>
  <c r="Z30" i="17"/>
  <c r="BZ32" i="17"/>
  <c r="CA31" i="17"/>
  <c r="CC31" i="17" s="1"/>
  <c r="BA32" i="17"/>
  <c r="BB31" i="17"/>
  <c r="BD31" i="17" s="1"/>
  <c r="BK32" i="17"/>
  <c r="BL31" i="17"/>
  <c r="BN31" i="17" s="1"/>
  <c r="BU32" i="17"/>
  <c r="BV31" i="17"/>
  <c r="BX31" i="17" s="1"/>
  <c r="DJ31" i="17"/>
  <c r="DL31" i="17" s="1"/>
  <c r="DI32" i="17"/>
  <c r="AL12" i="17"/>
  <c r="AM11" i="17"/>
  <c r="AO11" i="17" s="1"/>
  <c r="DS32" i="17"/>
  <c r="DT31" i="17"/>
  <c r="DV31" i="17" s="1"/>
  <c r="CE32" i="17"/>
  <c r="CF31" i="17"/>
  <c r="CH31" i="17" s="1"/>
  <c r="AB32" i="17"/>
  <c r="AC31" i="17"/>
  <c r="AE31" i="17" s="1"/>
  <c r="AV32" i="17"/>
  <c r="AW31" i="17"/>
  <c r="AY31" i="17" s="1"/>
  <c r="BP32" i="17"/>
  <c r="BQ31" i="17"/>
  <c r="BS31" i="17" s="1"/>
  <c r="AG12" i="17"/>
  <c r="AH11" i="17"/>
  <c r="AJ11" i="17" s="1"/>
  <c r="EC32" i="17"/>
  <c r="ED31" i="17"/>
  <c r="EF31" i="17" s="1"/>
  <c r="DN32" i="17"/>
  <c r="DO31" i="17"/>
  <c r="DQ31" i="17" s="1"/>
  <c r="AG32" i="17"/>
  <c r="AH31" i="17"/>
  <c r="AJ31" i="17" s="1"/>
  <c r="BB8" i="17"/>
  <c r="BD8" i="17" s="1"/>
  <c r="BA9" i="17"/>
  <c r="BF8" i="17"/>
  <c r="AL32" i="17"/>
  <c r="AM31" i="17"/>
  <c r="AO31" i="17" s="1"/>
  <c r="EH32" i="17"/>
  <c r="EI31" i="17"/>
  <c r="EK31" i="17" s="1"/>
  <c r="BF32" i="17"/>
  <c r="BG31" i="17"/>
  <c r="BI31" i="17" s="1"/>
  <c r="EM32" i="17"/>
  <c r="EN31" i="17"/>
  <c r="EP31" i="17" s="1"/>
  <c r="DD32" i="17"/>
  <c r="DE31" i="17"/>
  <c r="DG31" i="17" s="1"/>
  <c r="CY32" i="17"/>
  <c r="CZ31" i="17"/>
  <c r="DB31" i="17" s="1"/>
  <c r="D56" i="5"/>
  <c r="C56" i="5"/>
  <c r="D55" i="5"/>
  <c r="C55" i="5"/>
  <c r="D54" i="5"/>
  <c r="C54" i="5"/>
  <c r="D53" i="5"/>
  <c r="C53" i="5"/>
  <c r="D52" i="5"/>
  <c r="C52" i="5"/>
  <c r="D51" i="5"/>
  <c r="C51" i="5"/>
  <c r="D50" i="5"/>
  <c r="C50" i="5"/>
  <c r="D49" i="5"/>
  <c r="C49" i="5"/>
  <c r="D48" i="5"/>
  <c r="C48" i="5"/>
  <c r="D47" i="5"/>
  <c r="C47" i="5"/>
  <c r="D46" i="5"/>
  <c r="C46" i="5"/>
  <c r="D45" i="5"/>
  <c r="C45" i="5"/>
  <c r="D44" i="5"/>
  <c r="C44" i="5"/>
  <c r="D43" i="5"/>
  <c r="C43" i="5"/>
  <c r="D42" i="5"/>
  <c r="C42" i="5"/>
  <c r="D41" i="5"/>
  <c r="C41" i="5"/>
  <c r="D40" i="5"/>
  <c r="C40" i="5"/>
  <c r="D39" i="5"/>
  <c r="C39" i="5"/>
  <c r="D38" i="5"/>
  <c r="C38" i="5"/>
  <c r="D37" i="5"/>
  <c r="C37" i="5"/>
  <c r="D36" i="5"/>
  <c r="C36" i="5"/>
  <c r="D35" i="5"/>
  <c r="C35" i="5"/>
  <c r="D34" i="5"/>
  <c r="C34" i="5"/>
  <c r="D33" i="5"/>
  <c r="C33" i="5"/>
  <c r="D32" i="5"/>
  <c r="C32" i="5"/>
  <c r="CY33" i="17" l="1"/>
  <c r="CZ33" i="17" s="1"/>
  <c r="DB33" i="17" s="1"/>
  <c r="CZ32" i="17"/>
  <c r="DB32" i="17" s="1"/>
  <c r="AL33" i="17"/>
  <c r="AM33" i="17" s="1"/>
  <c r="AO33" i="17" s="1"/>
  <c r="AM32" i="17"/>
  <c r="AO32" i="17" s="1"/>
  <c r="AV33" i="17"/>
  <c r="AW33" i="17" s="1"/>
  <c r="AY33" i="17" s="1"/>
  <c r="AW32" i="17"/>
  <c r="AY32" i="17" s="1"/>
  <c r="DS33" i="17"/>
  <c r="DT33" i="17" s="1"/>
  <c r="DV33" i="17" s="1"/>
  <c r="DT32" i="17"/>
  <c r="DV32" i="17" s="1"/>
  <c r="EH33" i="17"/>
  <c r="EI33" i="17" s="1"/>
  <c r="EK33" i="17" s="1"/>
  <c r="EI32" i="17"/>
  <c r="EK32" i="17" s="1"/>
  <c r="BF9" i="17"/>
  <c r="BK8" i="17"/>
  <c r="BG8" i="17"/>
  <c r="BI8" i="17" s="1"/>
  <c r="DN33" i="17"/>
  <c r="DO33" i="17" s="1"/>
  <c r="DQ33" i="17" s="1"/>
  <c r="DO32" i="17"/>
  <c r="DQ32" i="17" s="1"/>
  <c r="BP33" i="17"/>
  <c r="BQ33" i="17" s="1"/>
  <c r="BS33" i="17" s="1"/>
  <c r="BQ32" i="17"/>
  <c r="BS32" i="17" s="1"/>
  <c r="Z31" i="17"/>
  <c r="CE33" i="17"/>
  <c r="CF33" i="17" s="1"/>
  <c r="CH33" i="17" s="1"/>
  <c r="CF32" i="17"/>
  <c r="CH32" i="17" s="1"/>
  <c r="BZ33" i="17"/>
  <c r="CA33" i="17" s="1"/>
  <c r="CC33" i="17" s="1"/>
  <c r="CA32" i="17"/>
  <c r="CC32" i="17" s="1"/>
  <c r="AB23" i="17"/>
  <c r="AC14" i="17"/>
  <c r="AE14" i="17" s="1"/>
  <c r="CT33" i="17"/>
  <c r="CU33" i="17" s="1"/>
  <c r="CW33" i="17" s="1"/>
  <c r="CU32" i="17"/>
  <c r="CW32" i="17" s="1"/>
  <c r="AQ33" i="17"/>
  <c r="AR33" i="17" s="1"/>
  <c r="AT33" i="17" s="1"/>
  <c r="AR32" i="17"/>
  <c r="AT32" i="17" s="1"/>
  <c r="DE32" i="17"/>
  <c r="DG32" i="17" s="1"/>
  <c r="DD33" i="17"/>
  <c r="DE33" i="17" s="1"/>
  <c r="DG33" i="17" s="1"/>
  <c r="EM33" i="17"/>
  <c r="EN33" i="17" s="1"/>
  <c r="EP33" i="17" s="1"/>
  <c r="EN32" i="17"/>
  <c r="EP32" i="17" s="1"/>
  <c r="BF33" i="17"/>
  <c r="BG33" i="17" s="1"/>
  <c r="BI33" i="17" s="1"/>
  <c r="BG32" i="17"/>
  <c r="BI32" i="17" s="1"/>
  <c r="BA10" i="17"/>
  <c r="BB9" i="17"/>
  <c r="BD9" i="17" s="1"/>
  <c r="AG33" i="17"/>
  <c r="AH33" i="17" s="1"/>
  <c r="AJ33" i="17" s="1"/>
  <c r="AH32" i="17"/>
  <c r="AJ32" i="17" s="1"/>
  <c r="AG13" i="17"/>
  <c r="AH12" i="17"/>
  <c r="AJ12" i="17" s="1"/>
  <c r="AB33" i="17"/>
  <c r="AC33" i="17" s="1"/>
  <c r="AE33" i="17" s="1"/>
  <c r="AC32" i="17"/>
  <c r="AE32" i="17" s="1"/>
  <c r="AL13" i="17"/>
  <c r="AM12" i="17"/>
  <c r="AO12" i="17" s="1"/>
  <c r="BL32" i="17"/>
  <c r="BN32" i="17" s="1"/>
  <c r="BK33" i="17"/>
  <c r="BL33" i="17" s="1"/>
  <c r="BN33" i="17" s="1"/>
  <c r="BA33" i="17"/>
  <c r="BB33" i="17" s="1"/>
  <c r="BD33" i="17" s="1"/>
  <c r="BB32" i="17"/>
  <c r="BD32" i="17" s="1"/>
  <c r="CJ33" i="17"/>
  <c r="CK33" i="17" s="1"/>
  <c r="CM33" i="17" s="1"/>
  <c r="CK32" i="17"/>
  <c r="CM32" i="17" s="1"/>
  <c r="CO33" i="17"/>
  <c r="CP33" i="17" s="1"/>
  <c r="CR33" i="17" s="1"/>
  <c r="CP32" i="17"/>
  <c r="CR32" i="17" s="1"/>
  <c r="EC33" i="17"/>
  <c r="ED33" i="17" s="1"/>
  <c r="EF33" i="17" s="1"/>
  <c r="ED32" i="17"/>
  <c r="EF32" i="17" s="1"/>
  <c r="DI33" i="17"/>
  <c r="DJ33" i="17" s="1"/>
  <c r="DL33" i="17" s="1"/>
  <c r="DJ32" i="17"/>
  <c r="DL32" i="17" s="1"/>
  <c r="BU33" i="17"/>
  <c r="BV33" i="17" s="1"/>
  <c r="BX33" i="17" s="1"/>
  <c r="BV32" i="17"/>
  <c r="BX32" i="17" s="1"/>
  <c r="AQ12" i="17"/>
  <c r="AR11" i="17"/>
  <c r="AT11" i="17" s="1"/>
  <c r="AV11" i="17"/>
  <c r="AW10" i="17"/>
  <c r="AY10" i="17" s="1"/>
  <c r="DX33" i="17"/>
  <c r="DY33" i="17" s="1"/>
  <c r="EA33" i="17" s="1"/>
  <c r="DY32" i="17"/>
  <c r="EA32" i="17" s="1"/>
  <c r="E1" i="2"/>
  <c r="O3" i="4"/>
  <c r="B2" i="15"/>
  <c r="F45" i="14"/>
  <c r="G45" i="14" s="1"/>
  <c r="B45" i="14" s="1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A1" i="13"/>
  <c r="S35" i="11"/>
  <c r="W2" i="6" s="1"/>
  <c r="Y2" i="10" s="1"/>
  <c r="Q35" i="11"/>
  <c r="T2" i="6" s="1"/>
  <c r="L2" i="10" s="1"/>
  <c r="H34" i="11"/>
  <c r="H35" i="11"/>
  <c r="H33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H58" i="10"/>
  <c r="BG58" i="10"/>
  <c r="BJ57" i="10"/>
  <c r="BI57" i="10"/>
  <c r="BL56" i="10"/>
  <c r="BK56" i="10"/>
  <c r="BN55" i="10"/>
  <c r="BM55" i="10"/>
  <c r="BP54" i="10"/>
  <c r="BO54" i="10"/>
  <c r="AZ54" i="10"/>
  <c r="AY54" i="10"/>
  <c r="BB53" i="10"/>
  <c r="BA53" i="10"/>
  <c r="BD52" i="10"/>
  <c r="BC52" i="10"/>
  <c r="BF51" i="10"/>
  <c r="BE51" i="10"/>
  <c r="BH50" i="10"/>
  <c r="BG50" i="10"/>
  <c r="BJ49" i="10"/>
  <c r="BI49" i="10"/>
  <c r="BL48" i="10"/>
  <c r="BK48" i="10"/>
  <c r="BN47" i="10"/>
  <c r="BM47" i="10"/>
  <c r="BP46" i="10"/>
  <c r="BO46" i="10"/>
  <c r="AZ46" i="10"/>
  <c r="AY46" i="10"/>
  <c r="BB45" i="10"/>
  <c r="BA45" i="10"/>
  <c r="BD44" i="10"/>
  <c r="BC44" i="10"/>
  <c r="BF43" i="10"/>
  <c r="BE43" i="10"/>
  <c r="BH42" i="10"/>
  <c r="BG42" i="10"/>
  <c r="BJ41" i="10"/>
  <c r="BI41" i="10"/>
  <c r="BL40" i="10"/>
  <c r="BK40" i="10"/>
  <c r="BN39" i="10"/>
  <c r="BM39" i="10"/>
  <c r="BP38" i="10"/>
  <c r="BO38" i="10"/>
  <c r="AZ38" i="10"/>
  <c r="AY38" i="10"/>
  <c r="BB37" i="10"/>
  <c r="BA37" i="10"/>
  <c r="BD36" i="10"/>
  <c r="BC36" i="10"/>
  <c r="BF35" i="10"/>
  <c r="BE35" i="10"/>
  <c r="BH34" i="10"/>
  <c r="BG34" i="10"/>
  <c r="BF58" i="10"/>
  <c r="AZ53" i="10"/>
  <c r="AW55" i="10"/>
  <c r="F50" i="14" s="1"/>
  <c r="G50" i="14" s="1"/>
  <c r="B50" i="14" s="1"/>
  <c r="AV55" i="10"/>
  <c r="AU57" i="10"/>
  <c r="AM8" i="10"/>
  <c r="AM58" i="10" s="1"/>
  <c r="Y8" i="10"/>
  <c r="Y20" i="10" s="1"/>
  <c r="AL58" i="10"/>
  <c r="Y57" i="6"/>
  <c r="V58" i="10" s="1"/>
  <c r="Y56" i="6"/>
  <c r="V57" i="10" s="1"/>
  <c r="Y55" i="6"/>
  <c r="V56" i="10" s="1"/>
  <c r="Y54" i="6"/>
  <c r="V55" i="10" s="1"/>
  <c r="Y53" i="6"/>
  <c r="V54" i="10" s="1"/>
  <c r="Y52" i="6"/>
  <c r="Y51" i="6"/>
  <c r="V52" i="10" s="1"/>
  <c r="Y50" i="6"/>
  <c r="Y49" i="6"/>
  <c r="Y48" i="6"/>
  <c r="V49" i="10" s="1"/>
  <c r="Y47" i="6"/>
  <c r="Y46" i="6"/>
  <c r="Y45" i="6"/>
  <c r="Y44" i="6"/>
  <c r="Y43" i="6"/>
  <c r="Y42" i="6"/>
  <c r="Y41" i="6"/>
  <c r="Y40" i="6"/>
  <c r="V41" i="10" s="1"/>
  <c r="Y39" i="6"/>
  <c r="V40" i="10" s="1"/>
  <c r="Y38" i="6"/>
  <c r="V39" i="10" s="1"/>
  <c r="Y37" i="6"/>
  <c r="Y36" i="6"/>
  <c r="V37" i="10" s="1"/>
  <c r="Y35" i="6"/>
  <c r="V36" i="10" s="1"/>
  <c r="Y34" i="6"/>
  <c r="Y33" i="6"/>
  <c r="S8" i="10"/>
  <c r="Q8" i="10"/>
  <c r="R24" i="10" s="1"/>
  <c r="O8" i="10"/>
  <c r="P44" i="10" s="1"/>
  <c r="M8" i="10"/>
  <c r="N15" i="10" s="1"/>
  <c r="K8" i="10"/>
  <c r="Z8" i="10"/>
  <c r="AA8" i="10"/>
  <c r="AB8" i="10"/>
  <c r="AC8" i="10"/>
  <c r="AD8" i="10"/>
  <c r="AE8" i="10"/>
  <c r="AF8" i="10"/>
  <c r="Z7" i="10"/>
  <c r="AA7" i="10"/>
  <c r="AB7" i="10"/>
  <c r="AC7" i="10"/>
  <c r="AD7" i="10"/>
  <c r="AE7" i="10"/>
  <c r="AF7" i="10"/>
  <c r="Y7" i="10"/>
  <c r="E7" i="10"/>
  <c r="F7" i="10"/>
  <c r="G7" i="10"/>
  <c r="H7" i="10"/>
  <c r="I7" i="10"/>
  <c r="J7" i="10"/>
  <c r="K7" i="10"/>
  <c r="D7" i="10"/>
  <c r="E8" i="10"/>
  <c r="F8" i="10"/>
  <c r="G8" i="10"/>
  <c r="H8" i="10"/>
  <c r="I8" i="10"/>
  <c r="J8" i="10"/>
  <c r="D8" i="10"/>
  <c r="D40" i="10" s="1"/>
  <c r="AG51" i="10"/>
  <c r="AG52" i="10"/>
  <c r="D6" i="10"/>
  <c r="Y6" i="10"/>
  <c r="V34" i="10"/>
  <c r="V35" i="10"/>
  <c r="V38" i="10"/>
  <c r="V42" i="10"/>
  <c r="V43" i="10"/>
  <c r="V44" i="10"/>
  <c r="V45" i="10"/>
  <c r="V46" i="10"/>
  <c r="V47" i="10"/>
  <c r="V48" i="10"/>
  <c r="V50" i="10"/>
  <c r="V51" i="10"/>
  <c r="V53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T26" i="10"/>
  <c r="T27" i="10"/>
  <c r="T28" i="10"/>
  <c r="T29" i="10"/>
  <c r="T30" i="10"/>
  <c r="T31" i="10"/>
  <c r="T32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10" i="10"/>
  <c r="T9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10" i="10"/>
  <c r="S9" i="10"/>
  <c r="R11" i="10"/>
  <c r="R12" i="10"/>
  <c r="R13" i="10"/>
  <c r="R14" i="10"/>
  <c r="R15" i="10"/>
  <c r="R17" i="10"/>
  <c r="R18" i="10"/>
  <c r="R19" i="10"/>
  <c r="R20" i="10"/>
  <c r="R21" i="10"/>
  <c r="R22" i="10"/>
  <c r="R23" i="10"/>
  <c r="R26" i="10"/>
  <c r="R27" i="10"/>
  <c r="R28" i="10"/>
  <c r="R29" i="10"/>
  <c r="R30" i="10"/>
  <c r="R31" i="10"/>
  <c r="R33" i="10"/>
  <c r="R34" i="10"/>
  <c r="R35" i="10"/>
  <c r="R36" i="10"/>
  <c r="R37" i="10"/>
  <c r="R38" i="10"/>
  <c r="R39" i="10"/>
  <c r="R42" i="10"/>
  <c r="R43" i="10"/>
  <c r="R44" i="10"/>
  <c r="R45" i="10"/>
  <c r="R46" i="10"/>
  <c r="R47" i="10"/>
  <c r="R49" i="10"/>
  <c r="R50" i="10"/>
  <c r="R51" i="10"/>
  <c r="R52" i="10"/>
  <c r="R53" i="10"/>
  <c r="R54" i="10"/>
  <c r="R55" i="10"/>
  <c r="R58" i="10"/>
  <c r="R10" i="10"/>
  <c r="R9" i="10"/>
  <c r="Q11" i="10"/>
  <c r="Q12" i="10"/>
  <c r="Q13" i="10"/>
  <c r="Q15" i="10"/>
  <c r="Q16" i="10"/>
  <c r="Q17" i="10"/>
  <c r="Q18" i="10"/>
  <c r="Q19" i="10"/>
  <c r="Q20" i="10"/>
  <c r="Q21" i="10"/>
  <c r="Q24" i="10"/>
  <c r="Q25" i="10"/>
  <c r="Q26" i="10"/>
  <c r="Q27" i="10"/>
  <c r="Q28" i="10"/>
  <c r="Q29" i="10"/>
  <c r="Q31" i="10"/>
  <c r="Q32" i="10"/>
  <c r="Q33" i="10"/>
  <c r="Q34" i="10"/>
  <c r="Q35" i="10"/>
  <c r="Q36" i="10"/>
  <c r="Q37" i="10"/>
  <c r="Q40" i="10"/>
  <c r="Q41" i="10"/>
  <c r="Q42" i="10"/>
  <c r="Q43" i="10"/>
  <c r="Q44" i="10"/>
  <c r="Q45" i="10"/>
  <c r="Q47" i="10"/>
  <c r="Q48" i="10"/>
  <c r="Q49" i="10"/>
  <c r="Q50" i="10"/>
  <c r="Q51" i="10"/>
  <c r="Q52" i="10"/>
  <c r="Q53" i="10"/>
  <c r="Q56" i="10"/>
  <c r="Q57" i="10"/>
  <c r="Q58" i="10"/>
  <c r="Q10" i="10"/>
  <c r="Q9" i="10"/>
  <c r="N7" i="10"/>
  <c r="O7" i="10"/>
  <c r="P7" i="10"/>
  <c r="Q7" i="10"/>
  <c r="R7" i="10"/>
  <c r="S7" i="10"/>
  <c r="T7" i="10"/>
  <c r="M7" i="10"/>
  <c r="M6" i="10"/>
  <c r="L51" i="10"/>
  <c r="L52" i="10"/>
  <c r="C44" i="10"/>
  <c r="L44" i="10" s="1"/>
  <c r="C45" i="10"/>
  <c r="L45" i="10" s="1"/>
  <c r="C46" i="10"/>
  <c r="L46" i="10" s="1"/>
  <c r="C47" i="10"/>
  <c r="L47" i="10" s="1"/>
  <c r="C48" i="10"/>
  <c r="L48" i="10" s="1"/>
  <c r="C49" i="10"/>
  <c r="L49" i="10" s="1"/>
  <c r="C50" i="10"/>
  <c r="AW50" i="10" s="1"/>
  <c r="C51" i="10"/>
  <c r="AW51" i="10" s="1"/>
  <c r="F46" i="14" s="1"/>
  <c r="G46" i="14" s="1"/>
  <c r="B46" i="14" s="1"/>
  <c r="C52" i="10"/>
  <c r="AW52" i="10" s="1"/>
  <c r="F47" i="14" s="1"/>
  <c r="G47" i="14" s="1"/>
  <c r="B47" i="14" s="1"/>
  <c r="C53" i="10"/>
  <c r="L53" i="10" s="1"/>
  <c r="C54" i="10"/>
  <c r="AW54" i="10" s="1"/>
  <c r="F49" i="14" s="1"/>
  <c r="G49" i="14" s="1"/>
  <c r="B49" i="14" s="1"/>
  <c r="C55" i="10"/>
  <c r="AU55" i="10" s="1"/>
  <c r="C56" i="10"/>
  <c r="L56" i="10" s="1"/>
  <c r="C57" i="10"/>
  <c r="AL57" i="10" s="1"/>
  <c r="C58" i="10"/>
  <c r="L58" i="10" s="1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C41" i="9"/>
  <c r="C42" i="10" s="1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N3" i="4"/>
  <c r="G15" i="8" s="1"/>
  <c r="C71" i="4"/>
  <c r="C70" i="4"/>
  <c r="D37" i="8" s="1"/>
  <c r="C69" i="4"/>
  <c r="D39" i="8" s="1"/>
  <c r="B71" i="4"/>
  <c r="B70" i="4"/>
  <c r="B69" i="4"/>
  <c r="B68" i="4"/>
  <c r="B67" i="4"/>
  <c r="B66" i="4"/>
  <c r="C68" i="4"/>
  <c r="J11" i="8" s="1"/>
  <c r="C67" i="4"/>
  <c r="D43" i="8" s="1"/>
  <c r="C66" i="4"/>
  <c r="D46" i="8" s="1"/>
  <c r="C8" i="8"/>
  <c r="C7" i="8"/>
  <c r="AI7" i="6"/>
  <c r="AG8" i="10" s="1"/>
  <c r="O7" i="6"/>
  <c r="L8" i="10" s="1"/>
  <c r="B10" i="4"/>
  <c r="C9" i="9" s="1"/>
  <c r="C10" i="4"/>
  <c r="D9" i="9" s="1"/>
  <c r="B11" i="4"/>
  <c r="C10" i="9" s="1"/>
  <c r="C11" i="4"/>
  <c r="D10" i="9" s="1"/>
  <c r="B12" i="4"/>
  <c r="C11" i="9" s="1"/>
  <c r="C12" i="4"/>
  <c r="D11" i="9" s="1"/>
  <c r="B13" i="4"/>
  <c r="C12" i="9" s="1"/>
  <c r="C13" i="4"/>
  <c r="D12" i="9" s="1"/>
  <c r="B14" i="4"/>
  <c r="C13" i="9" s="1"/>
  <c r="C14" i="4"/>
  <c r="D13" i="9" s="1"/>
  <c r="B15" i="4"/>
  <c r="C14" i="9" s="1"/>
  <c r="C15" i="4"/>
  <c r="D14" i="9" s="1"/>
  <c r="B16" i="4"/>
  <c r="C15" i="9" s="1"/>
  <c r="C16" i="4"/>
  <c r="D15" i="9" s="1"/>
  <c r="B17" i="4"/>
  <c r="C16" i="9" s="1"/>
  <c r="C17" i="4"/>
  <c r="D16" i="9" s="1"/>
  <c r="B18" i="4"/>
  <c r="C17" i="9" s="1"/>
  <c r="C18" i="4"/>
  <c r="D17" i="9" s="1"/>
  <c r="B19" i="4"/>
  <c r="C18" i="9" s="1"/>
  <c r="C19" i="4"/>
  <c r="D18" i="9" s="1"/>
  <c r="B20" i="4"/>
  <c r="C19" i="9" s="1"/>
  <c r="C20" i="4"/>
  <c r="D19" i="9" s="1"/>
  <c r="B21" i="4"/>
  <c r="C20" i="9" s="1"/>
  <c r="C21" i="4"/>
  <c r="D20" i="9" s="1"/>
  <c r="B22" i="4"/>
  <c r="C21" i="9" s="1"/>
  <c r="C22" i="4"/>
  <c r="D21" i="9" s="1"/>
  <c r="B23" i="4"/>
  <c r="C22" i="9" s="1"/>
  <c r="C23" i="4"/>
  <c r="D22" i="9" s="1"/>
  <c r="B24" i="4"/>
  <c r="C23" i="9" s="1"/>
  <c r="C24" i="4"/>
  <c r="D23" i="9" s="1"/>
  <c r="B25" i="4"/>
  <c r="C24" i="9" s="1"/>
  <c r="C25" i="4"/>
  <c r="D24" i="9" s="1"/>
  <c r="B26" i="4"/>
  <c r="C25" i="9" s="1"/>
  <c r="C26" i="4"/>
  <c r="D25" i="9" s="1"/>
  <c r="B27" i="4"/>
  <c r="C26" i="9" s="1"/>
  <c r="C27" i="4"/>
  <c r="D26" i="9" s="1"/>
  <c r="B28" i="4"/>
  <c r="C27" i="9" s="1"/>
  <c r="C28" i="4"/>
  <c r="D27" i="9" s="1"/>
  <c r="B29" i="4"/>
  <c r="C28" i="9" s="1"/>
  <c r="C29" i="4"/>
  <c r="D28" i="9" s="1"/>
  <c r="B30" i="4"/>
  <c r="C29" i="9" s="1"/>
  <c r="C30" i="4"/>
  <c r="D29" i="9" s="1"/>
  <c r="B31" i="4"/>
  <c r="C30" i="9" s="1"/>
  <c r="C31" i="4"/>
  <c r="D30" i="9" s="1"/>
  <c r="B32" i="4"/>
  <c r="C31" i="9" s="1"/>
  <c r="C32" i="4"/>
  <c r="D31" i="9" s="1"/>
  <c r="B33" i="4"/>
  <c r="C32" i="9" s="1"/>
  <c r="C33" i="4"/>
  <c r="D32" i="9" s="1"/>
  <c r="B34" i="4"/>
  <c r="C33" i="9" s="1"/>
  <c r="C34" i="10" s="1"/>
  <c r="AW34" i="10" s="1"/>
  <c r="F29" i="14" s="1"/>
  <c r="G29" i="14" s="1"/>
  <c r="B29" i="14" s="1"/>
  <c r="C34" i="4"/>
  <c r="D33" i="9" s="1"/>
  <c r="B35" i="4"/>
  <c r="C34" i="9" s="1"/>
  <c r="C35" i="10" s="1"/>
  <c r="C35" i="4"/>
  <c r="D34" i="9" s="1"/>
  <c r="B36" i="4"/>
  <c r="C35" i="9" s="1"/>
  <c r="C36" i="10" s="1"/>
  <c r="C36" i="4"/>
  <c r="D35" i="9" s="1"/>
  <c r="B37" i="4"/>
  <c r="C36" i="9" s="1"/>
  <c r="C37" i="10" s="1"/>
  <c r="AG37" i="10" s="1"/>
  <c r="C37" i="4"/>
  <c r="D36" i="9" s="1"/>
  <c r="B38" i="4"/>
  <c r="C37" i="9" s="1"/>
  <c r="C38" i="10" s="1"/>
  <c r="L38" i="10" s="1"/>
  <c r="C38" i="4"/>
  <c r="D37" i="9" s="1"/>
  <c r="B39" i="4"/>
  <c r="C38" i="9" s="1"/>
  <c r="C39" i="10" s="1"/>
  <c r="C39" i="4"/>
  <c r="D38" i="9" s="1"/>
  <c r="B40" i="4"/>
  <c r="C39" i="9" s="1"/>
  <c r="C40" i="10" s="1"/>
  <c r="AL40" i="10" s="1"/>
  <c r="C40" i="4"/>
  <c r="D39" i="9" s="1"/>
  <c r="B41" i="4"/>
  <c r="C40" i="9" s="1"/>
  <c r="C41" i="10" s="1"/>
  <c r="C41" i="4"/>
  <c r="D40" i="9" s="1"/>
  <c r="B42" i="4"/>
  <c r="C42" i="4"/>
  <c r="D41" i="9" s="1"/>
  <c r="B43" i="4"/>
  <c r="C42" i="9" s="1"/>
  <c r="C43" i="10" s="1"/>
  <c r="C43" i="4"/>
  <c r="D42" i="9" s="1"/>
  <c r="B44" i="4"/>
  <c r="C44" i="4"/>
  <c r="B45" i="4"/>
  <c r="C45" i="4"/>
  <c r="B46" i="4"/>
  <c r="C46" i="4"/>
  <c r="B47" i="4"/>
  <c r="C47" i="4"/>
  <c r="B48" i="4"/>
  <c r="C48" i="4"/>
  <c r="B49" i="4"/>
  <c r="C49" i="4"/>
  <c r="B50" i="4"/>
  <c r="C50" i="4"/>
  <c r="B51" i="4"/>
  <c r="C51" i="4"/>
  <c r="B52" i="4"/>
  <c r="C52" i="4"/>
  <c r="B53" i="4"/>
  <c r="C53" i="4"/>
  <c r="B54" i="4"/>
  <c r="C54" i="4"/>
  <c r="B55" i="4"/>
  <c r="C55" i="4"/>
  <c r="B56" i="4"/>
  <c r="C56" i="4"/>
  <c r="B57" i="4"/>
  <c r="C57" i="4"/>
  <c r="B58" i="4"/>
  <c r="C58" i="4"/>
  <c r="D57" i="9" s="1"/>
  <c r="C9" i="4"/>
  <c r="D8" i="9" s="1"/>
  <c r="B9" i="4"/>
  <c r="C8" i="9" s="1"/>
  <c r="M3" i="4"/>
  <c r="G14" i="8" s="1"/>
  <c r="L3" i="4"/>
  <c r="G13" i="8" s="1"/>
  <c r="D35" i="8" s="1"/>
  <c r="K3" i="4"/>
  <c r="D5" i="15" s="1"/>
  <c r="J3" i="4"/>
  <c r="J4" i="15" s="1"/>
  <c r="I3" i="4"/>
  <c r="D4" i="15" s="1"/>
  <c r="H3" i="4"/>
  <c r="K10" i="8" s="1"/>
  <c r="H3" i="11" s="1"/>
  <c r="G3" i="4"/>
  <c r="P9" i="8" s="1"/>
  <c r="F3" i="4"/>
  <c r="M9" i="8" s="1"/>
  <c r="E3" i="4"/>
  <c r="I9" i="8" s="1"/>
  <c r="D3" i="4"/>
  <c r="E9" i="8" s="1"/>
  <c r="C3" i="4"/>
  <c r="B3" i="4"/>
  <c r="X57" i="6"/>
  <c r="U58" i="10" s="1"/>
  <c r="X56" i="6"/>
  <c r="U57" i="10" s="1"/>
  <c r="X55" i="6"/>
  <c r="U56" i="10" s="1"/>
  <c r="X54" i="6"/>
  <c r="U55" i="10" s="1"/>
  <c r="X53" i="6"/>
  <c r="U54" i="10" s="1"/>
  <c r="X52" i="6"/>
  <c r="U53" i="10" s="1"/>
  <c r="X51" i="6"/>
  <c r="U52" i="10" s="1"/>
  <c r="X50" i="6"/>
  <c r="U51" i="10" s="1"/>
  <c r="X49" i="6"/>
  <c r="U50" i="10" s="1"/>
  <c r="X48" i="6"/>
  <c r="U49" i="10" s="1"/>
  <c r="X47" i="6"/>
  <c r="U48" i="10" s="1"/>
  <c r="X46" i="6"/>
  <c r="U47" i="10" s="1"/>
  <c r="X45" i="6"/>
  <c r="U46" i="10" s="1"/>
  <c r="X44" i="6"/>
  <c r="U45" i="10" s="1"/>
  <c r="X43" i="6"/>
  <c r="U44" i="10" s="1"/>
  <c r="X42" i="6"/>
  <c r="U43" i="10" s="1"/>
  <c r="X41" i="6"/>
  <c r="U42" i="10" s="1"/>
  <c r="X40" i="6"/>
  <c r="U41" i="10" s="1"/>
  <c r="X39" i="6"/>
  <c r="U40" i="10" s="1"/>
  <c r="X38" i="6"/>
  <c r="U39" i="10" s="1"/>
  <c r="X37" i="6"/>
  <c r="U38" i="10" s="1"/>
  <c r="X36" i="6"/>
  <c r="U37" i="10" s="1"/>
  <c r="X35" i="6"/>
  <c r="U36" i="10" s="1"/>
  <c r="X34" i="6"/>
  <c r="U35" i="10" s="1"/>
  <c r="X33" i="6"/>
  <c r="U34" i="10" s="1"/>
  <c r="X58" i="6"/>
  <c r="X59" i="6"/>
  <c r="X60" i="6"/>
  <c r="X61" i="6"/>
  <c r="X62" i="6"/>
  <c r="X63" i="6"/>
  <c r="X7" i="6"/>
  <c r="U8" i="10" s="1"/>
  <c r="Y7" i="6"/>
  <c r="V8" i="10" s="1"/>
  <c r="BJ57" i="6"/>
  <c r="BK57" i="6" s="1"/>
  <c r="BL57" i="6" s="1"/>
  <c r="BM57" i="6" s="1"/>
  <c r="BN57" i="6" s="1"/>
  <c r="BO57" i="6" s="1"/>
  <c r="BP57" i="6" s="1"/>
  <c r="BG57" i="6"/>
  <c r="BF57" i="6"/>
  <c r="BH57" i="6"/>
  <c r="BJ56" i="6"/>
  <c r="BK56" i="6" s="1"/>
  <c r="BL56" i="6" s="1"/>
  <c r="BM56" i="6" s="1"/>
  <c r="BN56" i="6" s="1"/>
  <c r="BO56" i="6" s="1"/>
  <c r="BP56" i="6" s="1"/>
  <c r="BG56" i="6"/>
  <c r="BF56" i="6"/>
  <c r="BH56" i="6"/>
  <c r="BJ55" i="6"/>
  <c r="BK55" i="6" s="1"/>
  <c r="BL55" i="6" s="1"/>
  <c r="BM55" i="6" s="1"/>
  <c r="BN55" i="6" s="1"/>
  <c r="BO55" i="6" s="1"/>
  <c r="BP55" i="6" s="1"/>
  <c r="BG55" i="6"/>
  <c r="BF55" i="6"/>
  <c r="BH55" i="6"/>
  <c r="BJ54" i="6"/>
  <c r="BK54" i="6" s="1"/>
  <c r="BL54" i="6" s="1"/>
  <c r="BM54" i="6" s="1"/>
  <c r="BN54" i="6" s="1"/>
  <c r="BO54" i="6" s="1"/>
  <c r="BP54" i="6" s="1"/>
  <c r="BG54" i="6"/>
  <c r="BF54" i="6"/>
  <c r="BH54" i="6"/>
  <c r="BJ53" i="6"/>
  <c r="BK53" i="6" s="1"/>
  <c r="BL53" i="6" s="1"/>
  <c r="BM53" i="6" s="1"/>
  <c r="BN53" i="6" s="1"/>
  <c r="BO53" i="6" s="1"/>
  <c r="BP53" i="6" s="1"/>
  <c r="BG53" i="6"/>
  <c r="BF53" i="6"/>
  <c r="BH53" i="6"/>
  <c r="BJ52" i="6"/>
  <c r="BK52" i="6" s="1"/>
  <c r="BL52" i="6" s="1"/>
  <c r="BM52" i="6" s="1"/>
  <c r="BN52" i="6" s="1"/>
  <c r="BO52" i="6" s="1"/>
  <c r="BP52" i="6" s="1"/>
  <c r="BG52" i="6"/>
  <c r="BF52" i="6"/>
  <c r="BH52" i="6"/>
  <c r="BJ51" i="6"/>
  <c r="BK51" i="6" s="1"/>
  <c r="BL51" i="6" s="1"/>
  <c r="BM51" i="6" s="1"/>
  <c r="BN51" i="6" s="1"/>
  <c r="BO51" i="6" s="1"/>
  <c r="BP51" i="6" s="1"/>
  <c r="BG51" i="6"/>
  <c r="BF51" i="6"/>
  <c r="BH51" i="6"/>
  <c r="BJ50" i="6"/>
  <c r="BK50" i="6" s="1"/>
  <c r="BL50" i="6" s="1"/>
  <c r="BM50" i="6" s="1"/>
  <c r="BN50" i="6" s="1"/>
  <c r="BO50" i="6" s="1"/>
  <c r="BP50" i="6" s="1"/>
  <c r="BG50" i="6"/>
  <c r="BF50" i="6"/>
  <c r="BH50" i="6"/>
  <c r="BJ49" i="6"/>
  <c r="BK49" i="6" s="1"/>
  <c r="BL49" i="6" s="1"/>
  <c r="BM49" i="6" s="1"/>
  <c r="BN49" i="6" s="1"/>
  <c r="BO49" i="6" s="1"/>
  <c r="BP49" i="6" s="1"/>
  <c r="BG49" i="6"/>
  <c r="BF49" i="6"/>
  <c r="BH49" i="6"/>
  <c r="BJ48" i="6"/>
  <c r="BK48" i="6" s="1"/>
  <c r="BL48" i="6" s="1"/>
  <c r="BM48" i="6" s="1"/>
  <c r="BN48" i="6" s="1"/>
  <c r="BO48" i="6" s="1"/>
  <c r="BP48" i="6" s="1"/>
  <c r="BG48" i="6"/>
  <c r="BF48" i="6"/>
  <c r="BH48" i="6"/>
  <c r="BJ47" i="6"/>
  <c r="BK47" i="6" s="1"/>
  <c r="BL47" i="6" s="1"/>
  <c r="BM47" i="6" s="1"/>
  <c r="BN47" i="6" s="1"/>
  <c r="BO47" i="6" s="1"/>
  <c r="BP47" i="6" s="1"/>
  <c r="BG47" i="6"/>
  <c r="BF47" i="6"/>
  <c r="BH47" i="6"/>
  <c r="BJ46" i="6"/>
  <c r="BK46" i="6" s="1"/>
  <c r="BL46" i="6" s="1"/>
  <c r="BM46" i="6" s="1"/>
  <c r="BN46" i="6" s="1"/>
  <c r="BO46" i="6" s="1"/>
  <c r="BP46" i="6" s="1"/>
  <c r="BG46" i="6"/>
  <c r="BF46" i="6"/>
  <c r="BH46" i="6"/>
  <c r="BJ45" i="6"/>
  <c r="BK45" i="6" s="1"/>
  <c r="BL45" i="6" s="1"/>
  <c r="BM45" i="6" s="1"/>
  <c r="BN45" i="6" s="1"/>
  <c r="BO45" i="6" s="1"/>
  <c r="BP45" i="6" s="1"/>
  <c r="BG45" i="6"/>
  <c r="BF45" i="6"/>
  <c r="BH45" i="6"/>
  <c r="BJ44" i="6"/>
  <c r="BK44" i="6" s="1"/>
  <c r="BL44" i="6" s="1"/>
  <c r="BM44" i="6" s="1"/>
  <c r="BN44" i="6" s="1"/>
  <c r="BO44" i="6" s="1"/>
  <c r="BP44" i="6" s="1"/>
  <c r="BG44" i="6"/>
  <c r="BF44" i="6"/>
  <c r="BH44" i="6"/>
  <c r="BJ43" i="6"/>
  <c r="BK43" i="6" s="1"/>
  <c r="BL43" i="6" s="1"/>
  <c r="BM43" i="6" s="1"/>
  <c r="BN43" i="6" s="1"/>
  <c r="BO43" i="6" s="1"/>
  <c r="BP43" i="6" s="1"/>
  <c r="BG43" i="6"/>
  <c r="BF43" i="6"/>
  <c r="BH43" i="6"/>
  <c r="BJ42" i="6"/>
  <c r="BK42" i="6" s="1"/>
  <c r="BL42" i="6" s="1"/>
  <c r="BM42" i="6" s="1"/>
  <c r="BN42" i="6" s="1"/>
  <c r="BO42" i="6" s="1"/>
  <c r="BP42" i="6" s="1"/>
  <c r="BG42" i="6"/>
  <c r="BF42" i="6"/>
  <c r="BH42" i="6"/>
  <c r="BJ41" i="6"/>
  <c r="BK41" i="6" s="1"/>
  <c r="BL41" i="6" s="1"/>
  <c r="BM41" i="6" s="1"/>
  <c r="BN41" i="6" s="1"/>
  <c r="BO41" i="6" s="1"/>
  <c r="BP41" i="6" s="1"/>
  <c r="BG41" i="6"/>
  <c r="BF41" i="6"/>
  <c r="BH41" i="6"/>
  <c r="BJ40" i="6"/>
  <c r="BK40" i="6" s="1"/>
  <c r="BL40" i="6" s="1"/>
  <c r="BM40" i="6" s="1"/>
  <c r="BN40" i="6" s="1"/>
  <c r="BO40" i="6" s="1"/>
  <c r="BP40" i="6" s="1"/>
  <c r="BG40" i="6"/>
  <c r="BF40" i="6"/>
  <c r="BH40" i="6"/>
  <c r="BJ39" i="6"/>
  <c r="BK39" i="6" s="1"/>
  <c r="BL39" i="6" s="1"/>
  <c r="BM39" i="6" s="1"/>
  <c r="BN39" i="6" s="1"/>
  <c r="BO39" i="6" s="1"/>
  <c r="BP39" i="6" s="1"/>
  <c r="BG39" i="6"/>
  <c r="BF39" i="6"/>
  <c r="BH39" i="6"/>
  <c r="BJ38" i="6"/>
  <c r="BK38" i="6" s="1"/>
  <c r="BL38" i="6" s="1"/>
  <c r="BM38" i="6" s="1"/>
  <c r="BN38" i="6" s="1"/>
  <c r="BO38" i="6" s="1"/>
  <c r="BP38" i="6" s="1"/>
  <c r="BG38" i="6"/>
  <c r="BF38" i="6"/>
  <c r="BH38" i="6"/>
  <c r="BJ37" i="6"/>
  <c r="BK37" i="6" s="1"/>
  <c r="BL37" i="6" s="1"/>
  <c r="BM37" i="6" s="1"/>
  <c r="BN37" i="6" s="1"/>
  <c r="BO37" i="6" s="1"/>
  <c r="BP37" i="6" s="1"/>
  <c r="BG37" i="6"/>
  <c r="BF37" i="6"/>
  <c r="BH37" i="6"/>
  <c r="BJ36" i="6"/>
  <c r="BK36" i="6" s="1"/>
  <c r="BL36" i="6" s="1"/>
  <c r="BM36" i="6" s="1"/>
  <c r="BN36" i="6" s="1"/>
  <c r="BO36" i="6" s="1"/>
  <c r="BP36" i="6" s="1"/>
  <c r="BG36" i="6"/>
  <c r="BF36" i="6"/>
  <c r="BH36" i="6"/>
  <c r="BJ35" i="6"/>
  <c r="BK35" i="6" s="1"/>
  <c r="BL35" i="6" s="1"/>
  <c r="BM35" i="6" s="1"/>
  <c r="BN35" i="6" s="1"/>
  <c r="BO35" i="6" s="1"/>
  <c r="BP35" i="6" s="1"/>
  <c r="BG35" i="6"/>
  <c r="BF35" i="6"/>
  <c r="BH35" i="6"/>
  <c r="BJ34" i="6"/>
  <c r="BK34" i="6" s="1"/>
  <c r="BL34" i="6" s="1"/>
  <c r="BM34" i="6" s="1"/>
  <c r="BN34" i="6" s="1"/>
  <c r="BO34" i="6" s="1"/>
  <c r="BP34" i="6" s="1"/>
  <c r="BG34" i="6"/>
  <c r="BF34" i="6"/>
  <c r="BH34" i="6"/>
  <c r="BJ33" i="6"/>
  <c r="BK33" i="6" s="1"/>
  <c r="BL33" i="6" s="1"/>
  <c r="BM33" i="6" s="1"/>
  <c r="BN33" i="6" s="1"/>
  <c r="BO33" i="6" s="1"/>
  <c r="BP33" i="6" s="1"/>
  <c r="BG33" i="6"/>
  <c r="BF33" i="6"/>
  <c r="BH33" i="6"/>
  <c r="AL7" i="6"/>
  <c r="AL36" i="6"/>
  <c r="AL37" i="6"/>
  <c r="AL38" i="6"/>
  <c r="AL39" i="6"/>
  <c r="AL40" i="6"/>
  <c r="AL47" i="6"/>
  <c r="AL48" i="6"/>
  <c r="AL52" i="6"/>
  <c r="AL53" i="6"/>
  <c r="AL54" i="6"/>
  <c r="AL55" i="6"/>
  <c r="AL56" i="6"/>
  <c r="AI48" i="6"/>
  <c r="AI47" i="6"/>
  <c r="AI46" i="6"/>
  <c r="AI36" i="6"/>
  <c r="O49" i="6"/>
  <c r="O48" i="6"/>
  <c r="O47" i="6"/>
  <c r="O46" i="6"/>
  <c r="O45" i="6"/>
  <c r="AM55" i="6"/>
  <c r="AM56" i="6"/>
  <c r="AI33" i="6"/>
  <c r="O36" i="6"/>
  <c r="AI37" i="6"/>
  <c r="O38" i="6"/>
  <c r="AI40" i="6"/>
  <c r="AI41" i="6"/>
  <c r="O42" i="6"/>
  <c r="AY57" i="6"/>
  <c r="AI56" i="6"/>
  <c r="AX55" i="6"/>
  <c r="E55" i="6" s="1"/>
  <c r="AI54" i="6"/>
  <c r="O52" i="6"/>
  <c r="O51" i="6"/>
  <c r="AM49" i="6"/>
  <c r="BQ48" i="6"/>
  <c r="AL46" i="6"/>
  <c r="AL45" i="6"/>
  <c r="O43" i="6"/>
  <c r="AV7" i="6"/>
  <c r="AU8" i="10" s="1"/>
  <c r="E2" i="5"/>
  <c r="F3" i="5"/>
  <c r="G7" i="4"/>
  <c r="H7" i="4"/>
  <c r="I7" i="4"/>
  <c r="J6" i="9" s="1"/>
  <c r="K5" i="5" s="1"/>
  <c r="F7" i="4"/>
  <c r="G6" i="9" s="1"/>
  <c r="H5" i="5" s="1"/>
  <c r="F6" i="4"/>
  <c r="G5" i="9" s="1"/>
  <c r="H4" i="5" s="1"/>
  <c r="G6" i="4"/>
  <c r="H5" i="9" s="1"/>
  <c r="I4" i="5" s="1"/>
  <c r="H6" i="4"/>
  <c r="I5" i="9" s="1"/>
  <c r="J4" i="5" s="1"/>
  <c r="I6" i="4"/>
  <c r="J5" i="9" s="1"/>
  <c r="K4" i="5" s="1"/>
  <c r="E7" i="4"/>
  <c r="E8" i="4" s="1"/>
  <c r="F7" i="9" s="1"/>
  <c r="G6" i="5" s="1"/>
  <c r="E6" i="4"/>
  <c r="F5" i="9" s="1"/>
  <c r="G4" i="5" s="1"/>
  <c r="CZ61" i="4"/>
  <c r="CY61" i="4"/>
  <c r="CX61" i="4"/>
  <c r="CW61" i="4"/>
  <c r="CU61" i="4"/>
  <c r="CT61" i="4"/>
  <c r="CS61" i="4"/>
  <c r="CR61" i="4"/>
  <c r="CP61" i="4"/>
  <c r="CO61" i="4"/>
  <c r="CN61" i="4"/>
  <c r="CM61" i="4"/>
  <c r="CK61" i="4"/>
  <c r="CJ61" i="4"/>
  <c r="CI61" i="4"/>
  <c r="CH61" i="4"/>
  <c r="CF61" i="4"/>
  <c r="CE61" i="4"/>
  <c r="CD61" i="4"/>
  <c r="CC61" i="4"/>
  <c r="CA61" i="4"/>
  <c r="BZ61" i="4"/>
  <c r="BY61" i="4"/>
  <c r="BX61" i="4"/>
  <c r="BV61" i="4"/>
  <c r="BU61" i="4"/>
  <c r="BT61" i="4"/>
  <c r="BS61" i="4"/>
  <c r="BQ61" i="4"/>
  <c r="BP61" i="4"/>
  <c r="BO61" i="4"/>
  <c r="BN61" i="4"/>
  <c r="BL61" i="4"/>
  <c r="BK61" i="4"/>
  <c r="BJ61" i="4"/>
  <c r="BI61" i="4"/>
  <c r="BG61" i="4"/>
  <c r="BF61" i="4"/>
  <c r="BE61" i="4"/>
  <c r="BD61" i="4"/>
  <c r="BB61" i="4"/>
  <c r="BA61" i="4"/>
  <c r="AZ61" i="4"/>
  <c r="AY61" i="4"/>
  <c r="AW61" i="4"/>
  <c r="AV61" i="4"/>
  <c r="AU61" i="4"/>
  <c r="AT61" i="4"/>
  <c r="AR61" i="4"/>
  <c r="AQ61" i="4"/>
  <c r="AP61" i="4"/>
  <c r="AO61" i="4"/>
  <c r="AM61" i="4"/>
  <c r="AL61" i="4"/>
  <c r="AK61" i="4"/>
  <c r="AJ61" i="4"/>
  <c r="AH61" i="4"/>
  <c r="AG61" i="4"/>
  <c r="AF61" i="4"/>
  <c r="AE61" i="4"/>
  <c r="AC61" i="4"/>
  <c r="AB61" i="4"/>
  <c r="AA61" i="4"/>
  <c r="Z61" i="4"/>
  <c r="X61" i="4"/>
  <c r="W61" i="4"/>
  <c r="V61" i="4"/>
  <c r="U61" i="4"/>
  <c r="S61" i="4"/>
  <c r="R61" i="4"/>
  <c r="Q61" i="4"/>
  <c r="P61" i="4"/>
  <c r="N61" i="4"/>
  <c r="M61" i="4"/>
  <c r="L61" i="4"/>
  <c r="K61" i="4"/>
  <c r="I61" i="4"/>
  <c r="H61" i="4"/>
  <c r="G61" i="4"/>
  <c r="F61" i="4"/>
  <c r="Q36" i="3"/>
  <c r="S36" i="3"/>
  <c r="EU33" i="3"/>
  <c r="ET33" i="3"/>
  <c r="ES33" i="3"/>
  <c r="ER33" i="3"/>
  <c r="EV33" i="3" s="1"/>
  <c r="V33" i="3"/>
  <c r="EU32" i="3"/>
  <c r="ET32" i="3"/>
  <c r="ES32" i="3"/>
  <c r="ER32" i="3"/>
  <c r="EV32" i="3" s="1"/>
  <c r="V32" i="3"/>
  <c r="EU31" i="3"/>
  <c r="ET31" i="3"/>
  <c r="ES31" i="3"/>
  <c r="ER31" i="3"/>
  <c r="EV31" i="3" s="1"/>
  <c r="V31" i="3"/>
  <c r="EU30" i="3"/>
  <c r="ET30" i="3"/>
  <c r="ES30" i="3"/>
  <c r="ER30" i="3"/>
  <c r="EV30" i="3" s="1"/>
  <c r="DA30" i="3"/>
  <c r="DA31" i="3" s="1"/>
  <c r="DA32" i="3" s="1"/>
  <c r="DA33" i="3" s="1"/>
  <c r="CG30" i="3"/>
  <c r="CG31" i="3" s="1"/>
  <c r="CG32" i="3" s="1"/>
  <c r="CG33" i="3" s="1"/>
  <c r="V30" i="3"/>
  <c r="EU29" i="3"/>
  <c r="ET29" i="3"/>
  <c r="ES29" i="3"/>
  <c r="ER29" i="3"/>
  <c r="EV29" i="3" s="1"/>
  <c r="V29" i="3"/>
  <c r="EU28" i="3"/>
  <c r="ET28" i="3"/>
  <c r="ES28" i="3"/>
  <c r="ER28" i="3"/>
  <c r="EM28" i="3"/>
  <c r="EJ28" i="3"/>
  <c r="EJ29" i="3" s="1"/>
  <c r="EJ30" i="3" s="1"/>
  <c r="EJ31" i="3" s="1"/>
  <c r="EJ32" i="3" s="1"/>
  <c r="EJ33" i="3" s="1"/>
  <c r="DS28" i="3"/>
  <c r="DP28" i="3"/>
  <c r="DP29" i="3" s="1"/>
  <c r="DP30" i="3" s="1"/>
  <c r="DP31" i="3" s="1"/>
  <c r="DP32" i="3" s="1"/>
  <c r="DP33" i="3" s="1"/>
  <c r="CY28" i="3"/>
  <c r="CV28" i="3"/>
  <c r="CV29" i="3" s="1"/>
  <c r="CV30" i="3" s="1"/>
  <c r="CV31" i="3" s="1"/>
  <c r="CV32" i="3" s="1"/>
  <c r="CV33" i="3" s="1"/>
  <c r="CE28" i="3"/>
  <c r="CB28" i="3"/>
  <c r="CB29" i="3" s="1"/>
  <c r="CB30" i="3" s="1"/>
  <c r="CB31" i="3" s="1"/>
  <c r="CB32" i="3" s="1"/>
  <c r="CB33" i="3" s="1"/>
  <c r="BK28" i="3"/>
  <c r="BH28" i="3"/>
  <c r="BH29" i="3" s="1"/>
  <c r="BH30" i="3" s="1"/>
  <c r="BH31" i="3" s="1"/>
  <c r="BH32" i="3" s="1"/>
  <c r="BH33" i="3" s="1"/>
  <c r="AQ28" i="3"/>
  <c r="AN28" i="3"/>
  <c r="AN29" i="3" s="1"/>
  <c r="AN30" i="3" s="1"/>
  <c r="AN31" i="3" s="1"/>
  <c r="AN32" i="3" s="1"/>
  <c r="AN33" i="3" s="1"/>
  <c r="V28" i="3"/>
  <c r="EU27" i="3"/>
  <c r="ET27" i="3"/>
  <c r="ES27" i="3"/>
  <c r="ER27" i="3"/>
  <c r="EO27" i="3"/>
  <c r="EO28" i="3" s="1"/>
  <c r="EO29" i="3" s="1"/>
  <c r="EO30" i="3" s="1"/>
  <c r="EO31" i="3" s="1"/>
  <c r="EO32" i="3" s="1"/>
  <c r="EO33" i="3" s="1"/>
  <c r="EM27" i="3"/>
  <c r="EN27" i="3" s="1"/>
  <c r="EP27" i="3" s="1"/>
  <c r="EJ27" i="3"/>
  <c r="EH27" i="3"/>
  <c r="EH28" i="3" s="1"/>
  <c r="EE27" i="3"/>
  <c r="EE28" i="3" s="1"/>
  <c r="EE29" i="3" s="1"/>
  <c r="EE30" i="3" s="1"/>
  <c r="EE31" i="3" s="1"/>
  <c r="EE32" i="3" s="1"/>
  <c r="EE33" i="3" s="1"/>
  <c r="EC27" i="3"/>
  <c r="EC28" i="3" s="1"/>
  <c r="EA27" i="3"/>
  <c r="DZ27" i="3"/>
  <c r="DZ28" i="3" s="1"/>
  <c r="DZ29" i="3" s="1"/>
  <c r="DZ30" i="3" s="1"/>
  <c r="DZ31" i="3" s="1"/>
  <c r="DZ32" i="3" s="1"/>
  <c r="DZ33" i="3" s="1"/>
  <c r="DY27" i="3"/>
  <c r="DX27" i="3"/>
  <c r="DX28" i="3" s="1"/>
  <c r="DU27" i="3"/>
  <c r="DU28" i="3" s="1"/>
  <c r="DU29" i="3" s="1"/>
  <c r="DU30" i="3" s="1"/>
  <c r="DU31" i="3" s="1"/>
  <c r="DU32" i="3" s="1"/>
  <c r="DU33" i="3" s="1"/>
  <c r="DS27" i="3"/>
  <c r="DT27" i="3" s="1"/>
  <c r="DV27" i="3" s="1"/>
  <c r="DP27" i="3"/>
  <c r="DN27" i="3"/>
  <c r="DN28" i="3" s="1"/>
  <c r="DK27" i="3"/>
  <c r="DK28" i="3" s="1"/>
  <c r="DK29" i="3" s="1"/>
  <c r="DK30" i="3" s="1"/>
  <c r="DK31" i="3" s="1"/>
  <c r="DK32" i="3" s="1"/>
  <c r="DK33" i="3" s="1"/>
  <c r="DI27" i="3"/>
  <c r="DI28" i="3" s="1"/>
  <c r="DF27" i="3"/>
  <c r="DF28" i="3" s="1"/>
  <c r="DF29" i="3" s="1"/>
  <c r="DF30" i="3" s="1"/>
  <c r="DF31" i="3" s="1"/>
  <c r="DF32" i="3" s="1"/>
  <c r="DF33" i="3" s="1"/>
  <c r="DE27" i="3"/>
  <c r="DG27" i="3" s="1"/>
  <c r="DD27" i="3"/>
  <c r="DD28" i="3" s="1"/>
  <c r="DA27" i="3"/>
  <c r="DA28" i="3" s="1"/>
  <c r="DA29" i="3" s="1"/>
  <c r="CY27" i="3"/>
  <c r="CZ27" i="3" s="1"/>
  <c r="DB27" i="3" s="1"/>
  <c r="CV27" i="3"/>
  <c r="CT27" i="3"/>
  <c r="CT28" i="3" s="1"/>
  <c r="CQ27" i="3"/>
  <c r="CQ28" i="3" s="1"/>
  <c r="CQ29" i="3" s="1"/>
  <c r="CQ30" i="3" s="1"/>
  <c r="CQ31" i="3" s="1"/>
  <c r="CQ32" i="3" s="1"/>
  <c r="CQ33" i="3" s="1"/>
  <c r="CO27" i="3"/>
  <c r="CO28" i="3" s="1"/>
  <c r="CL27" i="3"/>
  <c r="CL28" i="3" s="1"/>
  <c r="CL29" i="3" s="1"/>
  <c r="CL30" i="3" s="1"/>
  <c r="CL31" i="3" s="1"/>
  <c r="CL32" i="3" s="1"/>
  <c r="CL33" i="3" s="1"/>
  <c r="CK27" i="3"/>
  <c r="CM27" i="3" s="1"/>
  <c r="CJ27" i="3"/>
  <c r="CJ28" i="3" s="1"/>
  <c r="CG27" i="3"/>
  <c r="CG28" i="3" s="1"/>
  <c r="CG29" i="3" s="1"/>
  <c r="CE27" i="3"/>
  <c r="CF27" i="3" s="1"/>
  <c r="CH27" i="3" s="1"/>
  <c r="CB27" i="3"/>
  <c r="BZ27" i="3"/>
  <c r="BZ28" i="3" s="1"/>
  <c r="BW27" i="3"/>
  <c r="BW28" i="3" s="1"/>
  <c r="BW29" i="3" s="1"/>
  <c r="BW30" i="3" s="1"/>
  <c r="BW31" i="3" s="1"/>
  <c r="BW32" i="3" s="1"/>
  <c r="BW33" i="3" s="1"/>
  <c r="BU27" i="3"/>
  <c r="BU28" i="3" s="1"/>
  <c r="BR27" i="3"/>
  <c r="BR28" i="3" s="1"/>
  <c r="BR29" i="3" s="1"/>
  <c r="BR30" i="3" s="1"/>
  <c r="BR31" i="3" s="1"/>
  <c r="BR32" i="3" s="1"/>
  <c r="BR33" i="3" s="1"/>
  <c r="BQ27" i="3"/>
  <c r="BS27" i="3" s="1"/>
  <c r="BP27" i="3"/>
  <c r="BP28" i="3" s="1"/>
  <c r="BM27" i="3"/>
  <c r="BM28" i="3" s="1"/>
  <c r="BM29" i="3" s="1"/>
  <c r="BM30" i="3" s="1"/>
  <c r="BM31" i="3" s="1"/>
  <c r="BM32" i="3" s="1"/>
  <c r="BM33" i="3" s="1"/>
  <c r="BK27" i="3"/>
  <c r="BL27" i="3" s="1"/>
  <c r="BN27" i="3" s="1"/>
  <c r="BH27" i="3"/>
  <c r="BF27" i="3"/>
  <c r="BF28" i="3" s="1"/>
  <c r="BC27" i="3"/>
  <c r="BC28" i="3" s="1"/>
  <c r="BC29" i="3" s="1"/>
  <c r="BC30" i="3" s="1"/>
  <c r="BC31" i="3" s="1"/>
  <c r="BC32" i="3" s="1"/>
  <c r="BC33" i="3" s="1"/>
  <c r="BA27" i="3"/>
  <c r="BA28" i="3" s="1"/>
  <c r="AX27" i="3"/>
  <c r="AX28" i="3" s="1"/>
  <c r="AX29" i="3" s="1"/>
  <c r="AX30" i="3" s="1"/>
  <c r="AX31" i="3" s="1"/>
  <c r="AX32" i="3" s="1"/>
  <c r="AX33" i="3" s="1"/>
  <c r="AW27" i="3"/>
  <c r="AY27" i="3" s="1"/>
  <c r="AV27" i="3"/>
  <c r="AV28" i="3" s="1"/>
  <c r="AS27" i="3"/>
  <c r="AS28" i="3" s="1"/>
  <c r="AS29" i="3" s="1"/>
  <c r="AS30" i="3" s="1"/>
  <c r="AS31" i="3" s="1"/>
  <c r="AS32" i="3" s="1"/>
  <c r="AS33" i="3" s="1"/>
  <c r="AQ27" i="3"/>
  <c r="AR27" i="3" s="1"/>
  <c r="AT27" i="3" s="1"/>
  <c r="AN27" i="3"/>
  <c r="AL27" i="3"/>
  <c r="AL28" i="3" s="1"/>
  <c r="AI27" i="3"/>
  <c r="AI28" i="3" s="1"/>
  <c r="AI29" i="3" s="1"/>
  <c r="AI30" i="3" s="1"/>
  <c r="AI31" i="3" s="1"/>
  <c r="AI32" i="3" s="1"/>
  <c r="AI33" i="3" s="1"/>
  <c r="AG27" i="3"/>
  <c r="AG28" i="3" s="1"/>
  <c r="AD27" i="3"/>
  <c r="AD28" i="3" s="1"/>
  <c r="AD29" i="3" s="1"/>
  <c r="AD30" i="3" s="1"/>
  <c r="AD31" i="3" s="1"/>
  <c r="AD32" i="3" s="1"/>
  <c r="AD33" i="3" s="1"/>
  <c r="AC27" i="3"/>
  <c r="AE27" i="3" s="1"/>
  <c r="AB27" i="3"/>
  <c r="AB28" i="3" s="1"/>
  <c r="V27" i="3"/>
  <c r="EU26" i="3"/>
  <c r="ET26" i="3"/>
  <c r="ES26" i="3"/>
  <c r="ER26" i="3"/>
  <c r="EV26" i="3" s="1"/>
  <c r="V26" i="3"/>
  <c r="EU25" i="3"/>
  <c r="ET25" i="3"/>
  <c r="ES25" i="3"/>
  <c r="ER25" i="3"/>
  <c r="V25" i="3"/>
  <c r="EU23" i="3"/>
  <c r="ET23" i="3"/>
  <c r="ES23" i="3"/>
  <c r="ER23" i="3"/>
  <c r="V23" i="3"/>
  <c r="EU14" i="3"/>
  <c r="ET14" i="3"/>
  <c r="ES14" i="3"/>
  <c r="ER14" i="3"/>
  <c r="EV14" i="3" s="1"/>
  <c r="V14" i="3"/>
  <c r="EU13" i="3"/>
  <c r="ET13" i="3"/>
  <c r="ES13" i="3"/>
  <c r="ER13" i="3"/>
  <c r="V13" i="3"/>
  <c r="EU12" i="3"/>
  <c r="ET12" i="3"/>
  <c r="ES12" i="3"/>
  <c r="ER12" i="3"/>
  <c r="V12" i="3"/>
  <c r="EU11" i="3"/>
  <c r="ET11" i="3"/>
  <c r="ES11" i="3"/>
  <c r="ER11" i="3"/>
  <c r="EV11" i="3" s="1"/>
  <c r="V11" i="3"/>
  <c r="EU10" i="3"/>
  <c r="ET10" i="3"/>
  <c r="ES10" i="3"/>
  <c r="ER10" i="3"/>
  <c r="CQ10" i="3"/>
  <c r="CQ11" i="3" s="1"/>
  <c r="CQ12" i="3" s="1"/>
  <c r="CQ13" i="3" s="1"/>
  <c r="CQ14" i="3" s="1"/>
  <c r="CQ23" i="3" s="1"/>
  <c r="CQ25" i="3" s="1"/>
  <c r="CQ26" i="3" s="1"/>
  <c r="BW10" i="3"/>
  <c r="BW11" i="3" s="1"/>
  <c r="BW12" i="3" s="1"/>
  <c r="BW13" i="3" s="1"/>
  <c r="BW14" i="3" s="1"/>
  <c r="BW23" i="3" s="1"/>
  <c r="BW25" i="3" s="1"/>
  <c r="BW26" i="3" s="1"/>
  <c r="BC10" i="3"/>
  <c r="BC11" i="3" s="1"/>
  <c r="BC12" i="3" s="1"/>
  <c r="BC13" i="3" s="1"/>
  <c r="BC14" i="3" s="1"/>
  <c r="BC23" i="3" s="1"/>
  <c r="BC25" i="3" s="1"/>
  <c r="BC26" i="3" s="1"/>
  <c r="AI10" i="3"/>
  <c r="AI11" i="3" s="1"/>
  <c r="AI12" i="3" s="1"/>
  <c r="AI13" i="3" s="1"/>
  <c r="AI14" i="3" s="1"/>
  <c r="AI23" i="3" s="1"/>
  <c r="AI25" i="3" s="1"/>
  <c r="AI26" i="3" s="1"/>
  <c r="V10" i="3"/>
  <c r="EU9" i="3"/>
  <c r="ET9" i="3"/>
  <c r="ES9" i="3"/>
  <c r="ER9" i="3"/>
  <c r="EO9" i="3"/>
  <c r="EO10" i="3" s="1"/>
  <c r="EO11" i="3" s="1"/>
  <c r="EO12" i="3" s="1"/>
  <c r="EO13" i="3" s="1"/>
  <c r="EO14" i="3" s="1"/>
  <c r="EO23" i="3" s="1"/>
  <c r="EO25" i="3" s="1"/>
  <c r="EO26" i="3" s="1"/>
  <c r="EJ9" i="3"/>
  <c r="EJ10" i="3" s="1"/>
  <c r="EJ11" i="3" s="1"/>
  <c r="EJ12" i="3" s="1"/>
  <c r="EJ13" i="3" s="1"/>
  <c r="EJ14" i="3" s="1"/>
  <c r="EJ23" i="3" s="1"/>
  <c r="EJ25" i="3" s="1"/>
  <c r="EJ26" i="3" s="1"/>
  <c r="EE9" i="3"/>
  <c r="EE10" i="3" s="1"/>
  <c r="EE11" i="3" s="1"/>
  <c r="EE12" i="3" s="1"/>
  <c r="EE13" i="3" s="1"/>
  <c r="EE14" i="3" s="1"/>
  <c r="EE23" i="3" s="1"/>
  <c r="EE25" i="3" s="1"/>
  <c r="EE26" i="3" s="1"/>
  <c r="DZ9" i="3"/>
  <c r="DZ10" i="3" s="1"/>
  <c r="DZ11" i="3" s="1"/>
  <c r="DZ12" i="3" s="1"/>
  <c r="DZ13" i="3" s="1"/>
  <c r="DZ14" i="3" s="1"/>
  <c r="DZ23" i="3" s="1"/>
  <c r="DZ25" i="3" s="1"/>
  <c r="DZ26" i="3" s="1"/>
  <c r="DU9" i="3"/>
  <c r="DU10" i="3" s="1"/>
  <c r="DU11" i="3" s="1"/>
  <c r="DU12" i="3" s="1"/>
  <c r="DU13" i="3" s="1"/>
  <c r="DU14" i="3" s="1"/>
  <c r="DU23" i="3" s="1"/>
  <c r="DU25" i="3" s="1"/>
  <c r="DU26" i="3" s="1"/>
  <c r="DP9" i="3"/>
  <c r="DP10" i="3" s="1"/>
  <c r="DP11" i="3" s="1"/>
  <c r="DP12" i="3" s="1"/>
  <c r="DP13" i="3" s="1"/>
  <c r="DP14" i="3" s="1"/>
  <c r="DP23" i="3" s="1"/>
  <c r="DP25" i="3" s="1"/>
  <c r="DP26" i="3" s="1"/>
  <c r="DK9" i="3"/>
  <c r="DK10" i="3" s="1"/>
  <c r="DK11" i="3" s="1"/>
  <c r="DK12" i="3" s="1"/>
  <c r="DK13" i="3" s="1"/>
  <c r="DK14" i="3" s="1"/>
  <c r="DK23" i="3" s="1"/>
  <c r="DK25" i="3" s="1"/>
  <c r="DK26" i="3" s="1"/>
  <c r="DF9" i="3"/>
  <c r="DF10" i="3" s="1"/>
  <c r="DF11" i="3" s="1"/>
  <c r="DF12" i="3" s="1"/>
  <c r="DF13" i="3" s="1"/>
  <c r="DF14" i="3" s="1"/>
  <c r="DF23" i="3" s="1"/>
  <c r="DF25" i="3" s="1"/>
  <c r="DF26" i="3" s="1"/>
  <c r="DA9" i="3"/>
  <c r="DA10" i="3" s="1"/>
  <c r="DA11" i="3" s="1"/>
  <c r="DA12" i="3" s="1"/>
  <c r="DA13" i="3" s="1"/>
  <c r="DA14" i="3" s="1"/>
  <c r="DA23" i="3" s="1"/>
  <c r="DA25" i="3" s="1"/>
  <c r="DA26" i="3" s="1"/>
  <c r="CV9" i="3"/>
  <c r="CV10" i="3" s="1"/>
  <c r="CV11" i="3" s="1"/>
  <c r="CV12" i="3" s="1"/>
  <c r="CV13" i="3" s="1"/>
  <c r="CV14" i="3" s="1"/>
  <c r="CV23" i="3" s="1"/>
  <c r="CV25" i="3" s="1"/>
  <c r="CV26" i="3" s="1"/>
  <c r="CQ9" i="3"/>
  <c r="CL9" i="3"/>
  <c r="CL10" i="3" s="1"/>
  <c r="CL11" i="3" s="1"/>
  <c r="CL12" i="3" s="1"/>
  <c r="CL13" i="3" s="1"/>
  <c r="CL14" i="3" s="1"/>
  <c r="CL23" i="3" s="1"/>
  <c r="CL25" i="3" s="1"/>
  <c r="CL26" i="3" s="1"/>
  <c r="CG9" i="3"/>
  <c r="CG10" i="3" s="1"/>
  <c r="CG11" i="3" s="1"/>
  <c r="CG12" i="3" s="1"/>
  <c r="CG13" i="3" s="1"/>
  <c r="CG14" i="3" s="1"/>
  <c r="CG23" i="3" s="1"/>
  <c r="CG25" i="3" s="1"/>
  <c r="CG26" i="3" s="1"/>
  <c r="CB9" i="3"/>
  <c r="CB10" i="3" s="1"/>
  <c r="CB11" i="3" s="1"/>
  <c r="CB12" i="3" s="1"/>
  <c r="CB13" i="3" s="1"/>
  <c r="CB14" i="3" s="1"/>
  <c r="CB23" i="3" s="1"/>
  <c r="CB25" i="3" s="1"/>
  <c r="CB26" i="3" s="1"/>
  <c r="BW9" i="3"/>
  <c r="BR9" i="3"/>
  <c r="BR10" i="3" s="1"/>
  <c r="BR11" i="3" s="1"/>
  <c r="BR12" i="3" s="1"/>
  <c r="BR13" i="3" s="1"/>
  <c r="BR14" i="3" s="1"/>
  <c r="BR23" i="3" s="1"/>
  <c r="BR25" i="3" s="1"/>
  <c r="BR26" i="3" s="1"/>
  <c r="BM9" i="3"/>
  <c r="BM10" i="3" s="1"/>
  <c r="BM11" i="3" s="1"/>
  <c r="BM12" i="3" s="1"/>
  <c r="BM13" i="3" s="1"/>
  <c r="BM14" i="3" s="1"/>
  <c r="BM23" i="3" s="1"/>
  <c r="BM25" i="3" s="1"/>
  <c r="BM26" i="3" s="1"/>
  <c r="BH9" i="3"/>
  <c r="BH10" i="3" s="1"/>
  <c r="BH11" i="3" s="1"/>
  <c r="BH12" i="3" s="1"/>
  <c r="BH13" i="3" s="1"/>
  <c r="BH14" i="3" s="1"/>
  <c r="BH23" i="3" s="1"/>
  <c r="BH25" i="3" s="1"/>
  <c r="BH26" i="3" s="1"/>
  <c r="BC9" i="3"/>
  <c r="AX9" i="3"/>
  <c r="AX10" i="3" s="1"/>
  <c r="AX11" i="3" s="1"/>
  <c r="AX12" i="3" s="1"/>
  <c r="AX13" i="3" s="1"/>
  <c r="AX14" i="3" s="1"/>
  <c r="AX23" i="3" s="1"/>
  <c r="AX25" i="3" s="1"/>
  <c r="AX26" i="3" s="1"/>
  <c r="AS9" i="3"/>
  <c r="AS10" i="3" s="1"/>
  <c r="AS11" i="3" s="1"/>
  <c r="AS12" i="3" s="1"/>
  <c r="AS13" i="3" s="1"/>
  <c r="AS14" i="3" s="1"/>
  <c r="AS23" i="3" s="1"/>
  <c r="AS25" i="3" s="1"/>
  <c r="AS26" i="3" s="1"/>
  <c r="AN9" i="3"/>
  <c r="AN10" i="3" s="1"/>
  <c r="AN11" i="3" s="1"/>
  <c r="AN12" i="3" s="1"/>
  <c r="AN13" i="3" s="1"/>
  <c r="AN14" i="3" s="1"/>
  <c r="AN23" i="3" s="1"/>
  <c r="AN25" i="3" s="1"/>
  <c r="AN26" i="3" s="1"/>
  <c r="AI9" i="3"/>
  <c r="AD9" i="3"/>
  <c r="AD10" i="3" s="1"/>
  <c r="AD11" i="3" s="1"/>
  <c r="AD12" i="3" s="1"/>
  <c r="AD13" i="3" s="1"/>
  <c r="AD14" i="3" s="1"/>
  <c r="AD23" i="3" s="1"/>
  <c r="AD25" i="3" s="1"/>
  <c r="AD26" i="3" s="1"/>
  <c r="AB9" i="3"/>
  <c r="AB10" i="3" s="1"/>
  <c r="V9" i="3"/>
  <c r="EU8" i="3"/>
  <c r="ET8" i="3"/>
  <c r="ES8" i="3"/>
  <c r="ER8" i="3"/>
  <c r="AQ8" i="3"/>
  <c r="AR8" i="3" s="1"/>
  <c r="AT8" i="3" s="1"/>
  <c r="AL8" i="3"/>
  <c r="AL9" i="3" s="1"/>
  <c r="AH8" i="3"/>
  <c r="AJ8" i="3" s="1"/>
  <c r="AG8" i="3"/>
  <c r="AG9" i="3" s="1"/>
  <c r="AC8" i="3"/>
  <c r="AE8" i="3" s="1"/>
  <c r="V8" i="3"/>
  <c r="M5" i="2"/>
  <c r="L5" i="2"/>
  <c r="K5" i="2"/>
  <c r="J5" i="2"/>
  <c r="I5" i="2"/>
  <c r="E2" i="2"/>
  <c r="C3" i="1"/>
  <c r="P35" i="10" l="1"/>
  <c r="O19" i="10"/>
  <c r="Z33" i="17"/>
  <c r="BA11" i="17"/>
  <c r="BB10" i="17"/>
  <c r="BD10" i="17" s="1"/>
  <c r="AB25" i="17"/>
  <c r="AC23" i="17"/>
  <c r="AE23" i="17" s="1"/>
  <c r="BL8" i="17"/>
  <c r="BN8" i="17" s="1"/>
  <c r="BP8" i="17"/>
  <c r="BK9" i="17"/>
  <c r="AQ13" i="17"/>
  <c r="AR12" i="17"/>
  <c r="AT12" i="17" s="1"/>
  <c r="AL14" i="17"/>
  <c r="AM13" i="17"/>
  <c r="AO13" i="17" s="1"/>
  <c r="BF10" i="17"/>
  <c r="BG9" i="17"/>
  <c r="BI9" i="17" s="1"/>
  <c r="AV12" i="17"/>
  <c r="AW11" i="17"/>
  <c r="AY11" i="17" s="1"/>
  <c r="Z32" i="17"/>
  <c r="AG14" i="17"/>
  <c r="AH13" i="17"/>
  <c r="AJ13" i="17" s="1"/>
  <c r="P10" i="10"/>
  <c r="Q46" i="10"/>
  <c r="Q30" i="10"/>
  <c r="Q14" i="10"/>
  <c r="R48" i="10"/>
  <c r="R32" i="10"/>
  <c r="R16" i="10"/>
  <c r="Q55" i="10"/>
  <c r="Q39" i="10"/>
  <c r="Q23" i="10"/>
  <c r="R57" i="10"/>
  <c r="R41" i="10"/>
  <c r="R25" i="10"/>
  <c r="Q54" i="10"/>
  <c r="Q38" i="10"/>
  <c r="Q22" i="10"/>
  <c r="R56" i="10"/>
  <c r="R40" i="10"/>
  <c r="G56" i="5"/>
  <c r="G40" i="5"/>
  <c r="G37" i="5"/>
  <c r="G34" i="5"/>
  <c r="G32" i="5"/>
  <c r="G44" i="5"/>
  <c r="G41" i="5"/>
  <c r="G55" i="5"/>
  <c r="G39" i="5"/>
  <c r="G35" i="5"/>
  <c r="G50" i="5"/>
  <c r="G48" i="5"/>
  <c r="G46" i="5"/>
  <c r="G43" i="5"/>
  <c r="G54" i="5"/>
  <c r="G38" i="5"/>
  <c r="G53" i="5"/>
  <c r="G33" i="5"/>
  <c r="G47" i="5"/>
  <c r="G52" i="5"/>
  <c r="G36" i="5"/>
  <c r="G51" i="5"/>
  <c r="G49" i="5"/>
  <c r="G45" i="5"/>
  <c r="G42" i="5"/>
  <c r="O34" i="10"/>
  <c r="M57" i="10"/>
  <c r="M50" i="10"/>
  <c r="M25" i="10"/>
  <c r="M18" i="10"/>
  <c r="M11" i="10"/>
  <c r="N29" i="10"/>
  <c r="N27" i="10"/>
  <c r="O49" i="10"/>
  <c r="O35" i="10"/>
  <c r="I6" i="9"/>
  <c r="J5" i="5" s="1"/>
  <c r="H6" i="9"/>
  <c r="I5" i="5" s="1"/>
  <c r="Y34" i="10"/>
  <c r="Y19" i="10"/>
  <c r="AL8" i="10"/>
  <c r="Y51" i="10"/>
  <c r="Y35" i="10"/>
  <c r="C16" i="10"/>
  <c r="C15" i="6"/>
  <c r="AL15" i="6" s="1"/>
  <c r="C14" i="5"/>
  <c r="C32" i="10"/>
  <c r="C31" i="6"/>
  <c r="C30" i="5"/>
  <c r="C26" i="10"/>
  <c r="C25" i="6"/>
  <c r="AL25" i="6" s="1"/>
  <c r="C24" i="5"/>
  <c r="C10" i="10"/>
  <c r="M10" i="10" s="1"/>
  <c r="C9" i="6"/>
  <c r="AI9" i="6" s="1"/>
  <c r="C8" i="5"/>
  <c r="G8" i="5" s="1"/>
  <c r="G9" i="5" s="1"/>
  <c r="C33" i="10"/>
  <c r="C32" i="6"/>
  <c r="O32" i="6" s="1"/>
  <c r="C31" i="5"/>
  <c r="C25" i="10"/>
  <c r="C24" i="6"/>
  <c r="AV24" i="6" s="1"/>
  <c r="AU25" i="10" s="1"/>
  <c r="C23" i="5"/>
  <c r="C17" i="10"/>
  <c r="C16" i="6"/>
  <c r="C15" i="5"/>
  <c r="C24" i="10"/>
  <c r="C23" i="6"/>
  <c r="O23" i="6" s="1"/>
  <c r="C22" i="5"/>
  <c r="C31" i="10"/>
  <c r="C30" i="6"/>
  <c r="C29" i="5"/>
  <c r="C23" i="10"/>
  <c r="C22" i="6"/>
  <c r="C21" i="5"/>
  <c r="C15" i="10"/>
  <c r="C14" i="6"/>
  <c r="AV14" i="6" s="1"/>
  <c r="AU15" i="10" s="1"/>
  <c r="C13" i="5"/>
  <c r="C30" i="10"/>
  <c r="C29" i="6"/>
  <c r="C28" i="5"/>
  <c r="C22" i="10"/>
  <c r="C21" i="6"/>
  <c r="C20" i="5"/>
  <c r="C14" i="10"/>
  <c r="C13" i="6"/>
  <c r="C12" i="5"/>
  <c r="C18" i="10"/>
  <c r="C17" i="6"/>
  <c r="O17" i="6" s="1"/>
  <c r="L18" i="10" s="1"/>
  <c r="C16" i="5"/>
  <c r="C29" i="10"/>
  <c r="C28" i="6"/>
  <c r="C27" i="5"/>
  <c r="C21" i="10"/>
  <c r="C20" i="6"/>
  <c r="AV20" i="6" s="1"/>
  <c r="AU21" i="10" s="1"/>
  <c r="C19" i="5"/>
  <c r="C13" i="10"/>
  <c r="C12" i="6"/>
  <c r="C11" i="5"/>
  <c r="C28" i="10"/>
  <c r="C27" i="6"/>
  <c r="AI27" i="6" s="1"/>
  <c r="AG28" i="10" s="1"/>
  <c r="C26" i="5"/>
  <c r="C20" i="10"/>
  <c r="C19" i="6"/>
  <c r="AI19" i="6" s="1"/>
  <c r="AG20" i="10" s="1"/>
  <c r="C18" i="5"/>
  <c r="C12" i="10"/>
  <c r="C11" i="6"/>
  <c r="AL11" i="6" s="1"/>
  <c r="C10" i="5"/>
  <c r="C8" i="6"/>
  <c r="O8" i="6" s="1"/>
  <c r="C7" i="5"/>
  <c r="G7" i="5" s="1"/>
  <c r="E9" i="4" s="1"/>
  <c r="F8" i="9" s="1"/>
  <c r="C27" i="10"/>
  <c r="C26" i="6"/>
  <c r="C25" i="5"/>
  <c r="C19" i="10"/>
  <c r="C18" i="6"/>
  <c r="C17" i="5"/>
  <c r="C11" i="10"/>
  <c r="C10" i="6"/>
  <c r="AV10" i="6" s="1"/>
  <c r="AU11" i="10" s="1"/>
  <c r="C9" i="5"/>
  <c r="D32" i="6"/>
  <c r="D31" i="5"/>
  <c r="E28" i="14" s="1"/>
  <c r="D8" i="6"/>
  <c r="D7" i="5"/>
  <c r="E4" i="14" s="1"/>
  <c r="D25" i="6"/>
  <c r="D24" i="5"/>
  <c r="E21" i="14" s="1"/>
  <c r="D17" i="6"/>
  <c r="D16" i="5"/>
  <c r="E13" i="14" s="1"/>
  <c r="D9" i="6"/>
  <c r="D8" i="5"/>
  <c r="E5" i="14" s="1"/>
  <c r="D16" i="6"/>
  <c r="D15" i="5"/>
  <c r="E12" i="14" s="1"/>
  <c r="D24" i="6"/>
  <c r="D23" i="5"/>
  <c r="E20" i="14" s="1"/>
  <c r="D31" i="6"/>
  <c r="D30" i="5"/>
  <c r="E27" i="14" s="1"/>
  <c r="D23" i="6"/>
  <c r="D22" i="5"/>
  <c r="E19" i="14" s="1"/>
  <c r="D15" i="6"/>
  <c r="D14" i="5"/>
  <c r="E11" i="14" s="1"/>
  <c r="D30" i="6"/>
  <c r="D29" i="5"/>
  <c r="E26" i="14" s="1"/>
  <c r="D22" i="6"/>
  <c r="D21" i="5"/>
  <c r="E18" i="14" s="1"/>
  <c r="D14" i="6"/>
  <c r="D13" i="5"/>
  <c r="E10" i="14" s="1"/>
  <c r="D26" i="6"/>
  <c r="D25" i="5"/>
  <c r="E22" i="14" s="1"/>
  <c r="D29" i="6"/>
  <c r="D28" i="5"/>
  <c r="E25" i="14" s="1"/>
  <c r="D21" i="6"/>
  <c r="D20" i="5"/>
  <c r="E17" i="14" s="1"/>
  <c r="D13" i="6"/>
  <c r="D12" i="5"/>
  <c r="E9" i="14" s="1"/>
  <c r="D28" i="6"/>
  <c r="D27" i="5"/>
  <c r="E24" i="14" s="1"/>
  <c r="D20" i="6"/>
  <c r="D19" i="5"/>
  <c r="E16" i="14" s="1"/>
  <c r="D12" i="6"/>
  <c r="D11" i="5"/>
  <c r="E8" i="14" s="1"/>
  <c r="D18" i="6"/>
  <c r="D17" i="5"/>
  <c r="E14" i="14" s="1"/>
  <c r="D27" i="6"/>
  <c r="D26" i="5"/>
  <c r="E23" i="14" s="1"/>
  <c r="D19" i="6"/>
  <c r="D18" i="5"/>
  <c r="E15" i="14" s="1"/>
  <c r="D11" i="6"/>
  <c r="D10" i="5"/>
  <c r="E7" i="14" s="1"/>
  <c r="D10" i="6"/>
  <c r="D9" i="5"/>
  <c r="E6" i="14" s="1"/>
  <c r="F6" i="15"/>
  <c r="B3" i="3"/>
  <c r="D3" i="5"/>
  <c r="F57" i="6"/>
  <c r="BR57" i="6" s="1"/>
  <c r="BS57" i="6" s="1"/>
  <c r="E56" i="5"/>
  <c r="EV9" i="3"/>
  <c r="EV10" i="3"/>
  <c r="F6" i="9"/>
  <c r="G5" i="5" s="1"/>
  <c r="E10" i="8"/>
  <c r="Q3" i="11" s="1"/>
  <c r="I5" i="15"/>
  <c r="B2" i="11"/>
  <c r="B1" i="6" s="1"/>
  <c r="AZ2" i="9"/>
  <c r="B2" i="9"/>
  <c r="B2" i="10"/>
  <c r="BH2" i="10" s="1"/>
  <c r="O3" i="8"/>
  <c r="F7" i="15"/>
  <c r="D3" i="15"/>
  <c r="H3" i="15"/>
  <c r="L3" i="15"/>
  <c r="O3" i="15"/>
  <c r="G12" i="8"/>
  <c r="E11" i="8"/>
  <c r="AW36" i="10"/>
  <c r="F31" i="14" s="1"/>
  <c r="G31" i="14" s="1"/>
  <c r="B31" i="14" s="1"/>
  <c r="AG36" i="10"/>
  <c r="C9" i="10"/>
  <c r="D9" i="10" s="1"/>
  <c r="E9" i="10" s="1"/>
  <c r="F9" i="10" s="1"/>
  <c r="G9" i="10" s="1"/>
  <c r="H9" i="10" s="1"/>
  <c r="I9" i="10" s="1"/>
  <c r="J9" i="10" s="1"/>
  <c r="K9" i="10" s="1"/>
  <c r="L43" i="10"/>
  <c r="AL43" i="10"/>
  <c r="AW35" i="10"/>
  <c r="F30" i="14" s="1"/>
  <c r="G30" i="14" s="1"/>
  <c r="B30" i="14" s="1"/>
  <c r="AG35" i="10"/>
  <c r="L42" i="10"/>
  <c r="AL42" i="10"/>
  <c r="AL41" i="10"/>
  <c r="AU41" i="10"/>
  <c r="AU39" i="10"/>
  <c r="AW39" i="10"/>
  <c r="F34" i="14" s="1"/>
  <c r="G34" i="14" s="1"/>
  <c r="B34" i="14" s="1"/>
  <c r="AV39" i="10"/>
  <c r="L50" i="10"/>
  <c r="Y49" i="10"/>
  <c r="Y33" i="10"/>
  <c r="Y17" i="10"/>
  <c r="AG50" i="10"/>
  <c r="AG34" i="10"/>
  <c r="AL44" i="10"/>
  <c r="AU42" i="10"/>
  <c r="AU58" i="10"/>
  <c r="AV41" i="10"/>
  <c r="AV57" i="10"/>
  <c r="AW41" i="10"/>
  <c r="F36" i="14" s="1"/>
  <c r="G36" i="14" s="1"/>
  <c r="B36" i="14" s="1"/>
  <c r="AW57" i="10"/>
  <c r="F52" i="14" s="1"/>
  <c r="G52" i="14" s="1"/>
  <c r="B52" i="14" s="1"/>
  <c r="BI34" i="10"/>
  <c r="BG35" i="10"/>
  <c r="BE36" i="10"/>
  <c r="BC37" i="10"/>
  <c r="BA38" i="10"/>
  <c r="AY39" i="10"/>
  <c r="BO39" i="10"/>
  <c r="BM40" i="10"/>
  <c r="BK41" i="10"/>
  <c r="BI42" i="10"/>
  <c r="BG43" i="10"/>
  <c r="BE44" i="10"/>
  <c r="BC45" i="10"/>
  <c r="BA46" i="10"/>
  <c r="AY47" i="10"/>
  <c r="BO47" i="10"/>
  <c r="BM48" i="10"/>
  <c r="BK49" i="10"/>
  <c r="BI50" i="10"/>
  <c r="BG51" i="10"/>
  <c r="BE52" i="10"/>
  <c r="BC53" i="10"/>
  <c r="BA54" i="10"/>
  <c r="AY55" i="10"/>
  <c r="BO55" i="10"/>
  <c r="BM56" i="10"/>
  <c r="BK57" i="10"/>
  <c r="BI58" i="10"/>
  <c r="AU40" i="10"/>
  <c r="L39" i="10"/>
  <c r="Y48" i="10"/>
  <c r="Y32" i="10"/>
  <c r="Y16" i="10"/>
  <c r="AG49" i="10"/>
  <c r="AL45" i="10"/>
  <c r="AU43" i="10"/>
  <c r="AV42" i="10"/>
  <c r="AV58" i="10"/>
  <c r="AW42" i="10"/>
  <c r="F37" i="14" s="1"/>
  <c r="G37" i="14" s="1"/>
  <c r="B37" i="14" s="1"/>
  <c r="AW58" i="10"/>
  <c r="F53" i="14" s="1"/>
  <c r="G53" i="14" s="1"/>
  <c r="B53" i="14" s="1"/>
  <c r="K53" i="14" s="1"/>
  <c r="BJ34" i="10"/>
  <c r="BH35" i="10"/>
  <c r="BF36" i="10"/>
  <c r="BD37" i="10"/>
  <c r="BB38" i="10"/>
  <c r="AZ39" i="10"/>
  <c r="BP39" i="10"/>
  <c r="BN40" i="10"/>
  <c r="BL41" i="10"/>
  <c r="BJ42" i="10"/>
  <c r="BH43" i="10"/>
  <c r="BF44" i="10"/>
  <c r="BD45" i="10"/>
  <c r="BB46" i="10"/>
  <c r="AZ47" i="10"/>
  <c r="BP47" i="10"/>
  <c r="BN48" i="10"/>
  <c r="BL49" i="10"/>
  <c r="BJ50" i="10"/>
  <c r="BH51" i="10"/>
  <c r="BF52" i="10"/>
  <c r="BD53" i="10"/>
  <c r="BB54" i="10"/>
  <c r="AZ55" i="10"/>
  <c r="BP55" i="10"/>
  <c r="BN56" i="10"/>
  <c r="BL57" i="10"/>
  <c r="BJ58" i="10"/>
  <c r="AU56" i="10"/>
  <c r="AW40" i="10"/>
  <c r="F35" i="14" s="1"/>
  <c r="G35" i="14" s="1"/>
  <c r="B35" i="14" s="1"/>
  <c r="L36" i="10"/>
  <c r="Y47" i="10"/>
  <c r="Y31" i="10"/>
  <c r="Y15" i="10"/>
  <c r="AG48" i="10"/>
  <c r="AL46" i="10"/>
  <c r="AU44" i="10"/>
  <c r="AV43" i="10"/>
  <c r="AW43" i="10"/>
  <c r="F38" i="14" s="1"/>
  <c r="G38" i="14" s="1"/>
  <c r="B38" i="14" s="1"/>
  <c r="BK34" i="10"/>
  <c r="BI35" i="10"/>
  <c r="BG36" i="10"/>
  <c r="BE37" i="10"/>
  <c r="BC38" i="10"/>
  <c r="BA39" i="10"/>
  <c r="AY40" i="10"/>
  <c r="BO40" i="10"/>
  <c r="BM41" i="10"/>
  <c r="BK42" i="10"/>
  <c r="BI43" i="10"/>
  <c r="BG44" i="10"/>
  <c r="BE45" i="10"/>
  <c r="BC46" i="10"/>
  <c r="BA47" i="10"/>
  <c r="AY48" i="10"/>
  <c r="BO48" i="10"/>
  <c r="BM49" i="10"/>
  <c r="BK50" i="10"/>
  <c r="BI51" i="10"/>
  <c r="BG52" i="10"/>
  <c r="BE53" i="10"/>
  <c r="BC54" i="10"/>
  <c r="BA55" i="10"/>
  <c r="AY56" i="10"/>
  <c r="BO56" i="10"/>
  <c r="BM57" i="10"/>
  <c r="BK58" i="10"/>
  <c r="L35" i="10"/>
  <c r="Y46" i="10"/>
  <c r="Y30" i="10"/>
  <c r="Y14" i="10"/>
  <c r="AG47" i="10"/>
  <c r="AL47" i="10"/>
  <c r="AU45" i="10"/>
  <c r="AV44" i="10"/>
  <c r="AW44" i="10"/>
  <c r="F39" i="14" s="1"/>
  <c r="G39" i="14" s="1"/>
  <c r="B39" i="14" s="1"/>
  <c r="BL34" i="10"/>
  <c r="BJ35" i="10"/>
  <c r="BH36" i="10"/>
  <c r="BF37" i="10"/>
  <c r="BD38" i="10"/>
  <c r="BB39" i="10"/>
  <c r="AZ40" i="10"/>
  <c r="BP40" i="10"/>
  <c r="BN41" i="10"/>
  <c r="BL42" i="10"/>
  <c r="BJ43" i="10"/>
  <c r="BH44" i="10"/>
  <c r="BF45" i="10"/>
  <c r="BD46" i="10"/>
  <c r="BB47" i="10"/>
  <c r="AZ48" i="10"/>
  <c r="BP48" i="10"/>
  <c r="BN49" i="10"/>
  <c r="BL50" i="10"/>
  <c r="BJ51" i="10"/>
  <c r="BH52" i="10"/>
  <c r="BF53" i="10"/>
  <c r="BD54" i="10"/>
  <c r="BB55" i="10"/>
  <c r="AZ56" i="10"/>
  <c r="BP56" i="10"/>
  <c r="BN57" i="10"/>
  <c r="BL58" i="10"/>
  <c r="L34" i="10"/>
  <c r="Y45" i="10"/>
  <c r="Y29" i="10"/>
  <c r="Y13" i="10"/>
  <c r="AG46" i="10"/>
  <c r="AL48" i="10"/>
  <c r="AU46" i="10"/>
  <c r="AV45" i="10"/>
  <c r="AW45" i="10"/>
  <c r="F40" i="14" s="1"/>
  <c r="G40" i="14" s="1"/>
  <c r="B40" i="14" s="1"/>
  <c r="BM34" i="10"/>
  <c r="BK35" i="10"/>
  <c r="BI36" i="10"/>
  <c r="BG37" i="10"/>
  <c r="BE38" i="10"/>
  <c r="BC39" i="10"/>
  <c r="BA40" i="10"/>
  <c r="AY41" i="10"/>
  <c r="BO41" i="10"/>
  <c r="BM42" i="10"/>
  <c r="BK43" i="10"/>
  <c r="BI44" i="10"/>
  <c r="BG45" i="10"/>
  <c r="BE46" i="10"/>
  <c r="BC47" i="10"/>
  <c r="BA48" i="10"/>
  <c r="AY49" i="10"/>
  <c r="BO49" i="10"/>
  <c r="BM50" i="10"/>
  <c r="BK51" i="10"/>
  <c r="BI52" i="10"/>
  <c r="BG53" i="10"/>
  <c r="BE54" i="10"/>
  <c r="BC55" i="10"/>
  <c r="BA56" i="10"/>
  <c r="AY57" i="10"/>
  <c r="BO57" i="10"/>
  <c r="BM58" i="10"/>
  <c r="Y44" i="10"/>
  <c r="Y28" i="10"/>
  <c r="Y12" i="10"/>
  <c r="AG45" i="10"/>
  <c r="AL49" i="10"/>
  <c r="AU47" i="10"/>
  <c r="AV46" i="10"/>
  <c r="AW46" i="10"/>
  <c r="F41" i="14" s="1"/>
  <c r="G41" i="14" s="1"/>
  <c r="B41" i="14" s="1"/>
  <c r="BN34" i="10"/>
  <c r="BL35" i="10"/>
  <c r="BJ36" i="10"/>
  <c r="BH37" i="10"/>
  <c r="BF38" i="10"/>
  <c r="BD39" i="10"/>
  <c r="BB40" i="10"/>
  <c r="AZ41" i="10"/>
  <c r="BP41" i="10"/>
  <c r="BN42" i="10"/>
  <c r="BL43" i="10"/>
  <c r="BJ44" i="10"/>
  <c r="BH45" i="10"/>
  <c r="BF46" i="10"/>
  <c r="BD47" i="10"/>
  <c r="BB48" i="10"/>
  <c r="AZ49" i="10"/>
  <c r="BP49" i="10"/>
  <c r="BN50" i="10"/>
  <c r="BL51" i="10"/>
  <c r="BJ52" i="10"/>
  <c r="BH53" i="10"/>
  <c r="BF54" i="10"/>
  <c r="BD55" i="10"/>
  <c r="BB56" i="10"/>
  <c r="AZ57" i="10"/>
  <c r="BP57" i="10"/>
  <c r="BN58" i="10"/>
  <c r="Y10" i="10"/>
  <c r="Y43" i="10"/>
  <c r="Y27" i="10"/>
  <c r="Y11" i="10"/>
  <c r="AG44" i="10"/>
  <c r="AL34" i="10"/>
  <c r="AL50" i="10"/>
  <c r="AU48" i="10"/>
  <c r="AV47" i="10"/>
  <c r="AW47" i="10"/>
  <c r="F42" i="14" s="1"/>
  <c r="G42" i="14" s="1"/>
  <c r="B42" i="14" s="1"/>
  <c r="AY34" i="10"/>
  <c r="BO34" i="10"/>
  <c r="BM35" i="10"/>
  <c r="BK36" i="10"/>
  <c r="BI37" i="10"/>
  <c r="BG38" i="10"/>
  <c r="BE39" i="10"/>
  <c r="BC40" i="10"/>
  <c r="BA41" i="10"/>
  <c r="AY42" i="10"/>
  <c r="BO42" i="10"/>
  <c r="BM43" i="10"/>
  <c r="BK44" i="10"/>
  <c r="BI45" i="10"/>
  <c r="BG46" i="10"/>
  <c r="BE47" i="10"/>
  <c r="BC48" i="10"/>
  <c r="BA49" i="10"/>
  <c r="AY50" i="10"/>
  <c r="BO50" i="10"/>
  <c r="BM51" i="10"/>
  <c r="BK52" i="10"/>
  <c r="BI53" i="10"/>
  <c r="BG54" i="10"/>
  <c r="BE55" i="10"/>
  <c r="BC56" i="10"/>
  <c r="BA57" i="10"/>
  <c r="AY58" i="10"/>
  <c r="BO58" i="10"/>
  <c r="AV40" i="10"/>
  <c r="Y58" i="10"/>
  <c r="Y42" i="10"/>
  <c r="Y26" i="10"/>
  <c r="AG43" i="10"/>
  <c r="AL35" i="10"/>
  <c r="AL51" i="10"/>
  <c r="AU49" i="10"/>
  <c r="AV48" i="10"/>
  <c r="AW48" i="10"/>
  <c r="F43" i="14" s="1"/>
  <c r="G43" i="14" s="1"/>
  <c r="B43" i="14" s="1"/>
  <c r="AZ34" i="10"/>
  <c r="BP34" i="10"/>
  <c r="BN35" i="10"/>
  <c r="BL36" i="10"/>
  <c r="BJ37" i="10"/>
  <c r="BH38" i="10"/>
  <c r="BF39" i="10"/>
  <c r="BD40" i="10"/>
  <c r="BB41" i="10"/>
  <c r="AZ42" i="10"/>
  <c r="BP42" i="10"/>
  <c r="BN43" i="10"/>
  <c r="BL44" i="10"/>
  <c r="BJ45" i="10"/>
  <c r="BH46" i="10"/>
  <c r="BF47" i="10"/>
  <c r="BD48" i="10"/>
  <c r="BB49" i="10"/>
  <c r="AZ50" i="10"/>
  <c r="BP50" i="10"/>
  <c r="BN51" i="10"/>
  <c r="BL52" i="10"/>
  <c r="BJ53" i="10"/>
  <c r="BH54" i="10"/>
  <c r="BF55" i="10"/>
  <c r="BD56" i="10"/>
  <c r="BB57" i="10"/>
  <c r="AZ58" i="10"/>
  <c r="BP58" i="10"/>
  <c r="Y57" i="10"/>
  <c r="Y41" i="10"/>
  <c r="Y25" i="10"/>
  <c r="AG58" i="10"/>
  <c r="AG42" i="10"/>
  <c r="E40" i="10"/>
  <c r="F40" i="10" s="1"/>
  <c r="G40" i="10" s="1"/>
  <c r="H40" i="10" s="1"/>
  <c r="I40" i="10" s="1"/>
  <c r="J40" i="10" s="1"/>
  <c r="K40" i="10" s="1"/>
  <c r="AL36" i="10"/>
  <c r="AL52" i="10"/>
  <c r="AU34" i="10"/>
  <c r="AU50" i="10"/>
  <c r="AV49" i="10"/>
  <c r="AW49" i="10"/>
  <c r="F44" i="14" s="1"/>
  <c r="G44" i="14" s="1"/>
  <c r="B44" i="14" s="1"/>
  <c r="BA34" i="10"/>
  <c r="AY35" i="10"/>
  <c r="BO35" i="10"/>
  <c r="BM36" i="10"/>
  <c r="BK37" i="10"/>
  <c r="BI38" i="10"/>
  <c r="BG39" i="10"/>
  <c r="BE40" i="10"/>
  <c r="BC41" i="10"/>
  <c r="BA42" i="10"/>
  <c r="AY43" i="10"/>
  <c r="BO43" i="10"/>
  <c r="BM44" i="10"/>
  <c r="BK45" i="10"/>
  <c r="BI46" i="10"/>
  <c r="BG47" i="10"/>
  <c r="BE48" i="10"/>
  <c r="BC49" i="10"/>
  <c r="BA50" i="10"/>
  <c r="AY51" i="10"/>
  <c r="BO51" i="10"/>
  <c r="BM52" i="10"/>
  <c r="BK53" i="10"/>
  <c r="BI54" i="10"/>
  <c r="BG55" i="10"/>
  <c r="BE56" i="10"/>
  <c r="BC57" i="10"/>
  <c r="BA58" i="10"/>
  <c r="Y56" i="10"/>
  <c r="Y40" i="10"/>
  <c r="Y24" i="10"/>
  <c r="AG57" i="10"/>
  <c r="AG41" i="10"/>
  <c r="AL37" i="10"/>
  <c r="AL53" i="10"/>
  <c r="AU35" i="10"/>
  <c r="AU51" i="10"/>
  <c r="AV34" i="10"/>
  <c r="AV50" i="10"/>
  <c r="BB34" i="10"/>
  <c r="AZ35" i="10"/>
  <c r="BP35" i="10"/>
  <c r="BN36" i="10"/>
  <c r="BL37" i="10"/>
  <c r="BJ38" i="10"/>
  <c r="BH39" i="10"/>
  <c r="BF40" i="10"/>
  <c r="BD41" i="10"/>
  <c r="BB42" i="10"/>
  <c r="AZ43" i="10"/>
  <c r="BP43" i="10"/>
  <c r="BN44" i="10"/>
  <c r="BL45" i="10"/>
  <c r="BJ46" i="10"/>
  <c r="BH47" i="10"/>
  <c r="BF48" i="10"/>
  <c r="BD49" i="10"/>
  <c r="BB50" i="10"/>
  <c r="AZ51" i="10"/>
  <c r="BP51" i="10"/>
  <c r="BN52" i="10"/>
  <c r="BL53" i="10"/>
  <c r="BJ54" i="10"/>
  <c r="BH55" i="10"/>
  <c r="BF56" i="10"/>
  <c r="BD57" i="10"/>
  <c r="BB58" i="10"/>
  <c r="Y55" i="10"/>
  <c r="Y39" i="10"/>
  <c r="Y23" i="10"/>
  <c r="AG56" i="10"/>
  <c r="AG40" i="10"/>
  <c r="AL38" i="10"/>
  <c r="AL54" i="10"/>
  <c r="AU36" i="10"/>
  <c r="AU52" i="10"/>
  <c r="AV35" i="10"/>
  <c r="AV51" i="10"/>
  <c r="BC34" i="10"/>
  <c r="BA35" i="10"/>
  <c r="AY36" i="10"/>
  <c r="BO36" i="10"/>
  <c r="BM37" i="10"/>
  <c r="BK38" i="10"/>
  <c r="BI39" i="10"/>
  <c r="BG40" i="10"/>
  <c r="BE41" i="10"/>
  <c r="BC42" i="10"/>
  <c r="BA43" i="10"/>
  <c r="AY44" i="10"/>
  <c r="BO44" i="10"/>
  <c r="BM45" i="10"/>
  <c r="BK46" i="10"/>
  <c r="BI47" i="10"/>
  <c r="BG48" i="10"/>
  <c r="BE49" i="10"/>
  <c r="BC50" i="10"/>
  <c r="BA51" i="10"/>
  <c r="AY52" i="10"/>
  <c r="BO52" i="10"/>
  <c r="BM53" i="10"/>
  <c r="BK54" i="10"/>
  <c r="BI55" i="10"/>
  <c r="BG56" i="10"/>
  <c r="BE57" i="10"/>
  <c r="BC58" i="10"/>
  <c r="Y54" i="10"/>
  <c r="Y38" i="10"/>
  <c r="Y22" i="10"/>
  <c r="AG55" i="10"/>
  <c r="AG39" i="10"/>
  <c r="AL39" i="10"/>
  <c r="AL55" i="10"/>
  <c r="AU37" i="10"/>
  <c r="AU53" i="10"/>
  <c r="AV36" i="10"/>
  <c r="AV52" i="10"/>
  <c r="BD34" i="10"/>
  <c r="BB35" i="10"/>
  <c r="AZ36" i="10"/>
  <c r="BP36" i="10"/>
  <c r="BN37" i="10"/>
  <c r="BL38" i="10"/>
  <c r="BJ39" i="10"/>
  <c r="BH40" i="10"/>
  <c r="BF41" i="10"/>
  <c r="BD42" i="10"/>
  <c r="BB43" i="10"/>
  <c r="AZ44" i="10"/>
  <c r="BP44" i="10"/>
  <c r="BN45" i="10"/>
  <c r="BL46" i="10"/>
  <c r="BJ47" i="10"/>
  <c r="BH48" i="10"/>
  <c r="BF49" i="10"/>
  <c r="BD50" i="10"/>
  <c r="BB51" i="10"/>
  <c r="AZ52" i="10"/>
  <c r="BP52" i="10"/>
  <c r="BN53" i="10"/>
  <c r="BL54" i="10"/>
  <c r="BJ55" i="10"/>
  <c r="BH56" i="10"/>
  <c r="BF57" i="10"/>
  <c r="BD58" i="10"/>
  <c r="AW56" i="10"/>
  <c r="F51" i="14" s="1"/>
  <c r="G51" i="14" s="1"/>
  <c r="B51" i="14" s="1"/>
  <c r="Y53" i="10"/>
  <c r="Y37" i="10"/>
  <c r="Y21" i="10"/>
  <c r="AG54" i="10"/>
  <c r="AG38" i="10"/>
  <c r="AL56" i="10"/>
  <c r="AU38" i="10"/>
  <c r="AU54" i="10"/>
  <c r="AV37" i="10"/>
  <c r="AV53" i="10"/>
  <c r="AW37" i="10"/>
  <c r="F32" i="14" s="1"/>
  <c r="G32" i="14" s="1"/>
  <c r="B32" i="14" s="1"/>
  <c r="AW53" i="10"/>
  <c r="F48" i="14" s="1"/>
  <c r="G48" i="14" s="1"/>
  <c r="B48" i="14" s="1"/>
  <c r="BE34" i="10"/>
  <c r="BC35" i="10"/>
  <c r="BA36" i="10"/>
  <c r="AY37" i="10"/>
  <c r="BO37" i="10"/>
  <c r="BM38" i="10"/>
  <c r="BK39" i="10"/>
  <c r="BI40" i="10"/>
  <c r="BG41" i="10"/>
  <c r="BE42" i="10"/>
  <c r="BC43" i="10"/>
  <c r="BA44" i="10"/>
  <c r="AY45" i="10"/>
  <c r="BO45" i="10"/>
  <c r="BM46" i="10"/>
  <c r="BK47" i="10"/>
  <c r="BI48" i="10"/>
  <c r="BG49" i="10"/>
  <c r="BE50" i="10"/>
  <c r="BC51" i="10"/>
  <c r="BA52" i="10"/>
  <c r="AY53" i="10"/>
  <c r="BO53" i="10"/>
  <c r="BM54" i="10"/>
  <c r="BK55" i="10"/>
  <c r="BI56" i="10"/>
  <c r="BG57" i="10"/>
  <c r="BE58" i="10"/>
  <c r="Y50" i="10"/>
  <c r="Y18" i="10"/>
  <c r="AV56" i="10"/>
  <c r="L55" i="10"/>
  <c r="Y52" i="10"/>
  <c r="Y36" i="10"/>
  <c r="AG53" i="10"/>
  <c r="AV38" i="10"/>
  <c r="AV54" i="10"/>
  <c r="AW38" i="10"/>
  <c r="F33" i="14" s="1"/>
  <c r="G33" i="14" s="1"/>
  <c r="B33" i="14" s="1"/>
  <c r="BF34" i="10"/>
  <c r="BD35" i="10"/>
  <c r="BB36" i="10"/>
  <c r="AZ37" i="10"/>
  <c r="BP37" i="10"/>
  <c r="BN38" i="10"/>
  <c r="BL39" i="10"/>
  <c r="BJ40" i="10"/>
  <c r="BH41" i="10"/>
  <c r="BF42" i="10"/>
  <c r="BD43" i="10"/>
  <c r="BB44" i="10"/>
  <c r="AZ45" i="10"/>
  <c r="BP45" i="10"/>
  <c r="BN46" i="10"/>
  <c r="BL47" i="10"/>
  <c r="BJ48" i="10"/>
  <c r="BH49" i="10"/>
  <c r="BF50" i="10"/>
  <c r="BD51" i="10"/>
  <c r="BB52" i="10"/>
  <c r="BP53" i="10"/>
  <c r="BN54" i="10"/>
  <c r="BL55" i="10"/>
  <c r="BJ56" i="10"/>
  <c r="BH57" i="10"/>
  <c r="N20" i="10"/>
  <c r="AM12" i="10"/>
  <c r="AM14" i="10"/>
  <c r="AM22" i="10"/>
  <c r="AM28" i="10"/>
  <c r="AM30" i="10"/>
  <c r="AM43" i="10"/>
  <c r="AM44" i="10"/>
  <c r="AM11" i="10"/>
  <c r="AM13" i="10"/>
  <c r="AM27" i="10"/>
  <c r="AM29" i="10"/>
  <c r="AM38" i="10"/>
  <c r="AM45" i="10"/>
  <c r="AM46" i="10"/>
  <c r="AM15" i="10"/>
  <c r="AM31" i="10"/>
  <c r="AM47" i="10"/>
  <c r="AM16" i="10"/>
  <c r="AM32" i="10"/>
  <c r="AM48" i="10"/>
  <c r="AM17" i="10"/>
  <c r="AM33" i="10"/>
  <c r="AM49" i="10"/>
  <c r="AM18" i="10"/>
  <c r="AM34" i="10"/>
  <c r="AM50" i="10"/>
  <c r="AM19" i="10"/>
  <c r="AM35" i="10"/>
  <c r="AM51" i="10"/>
  <c r="AM20" i="10"/>
  <c r="AM36" i="10"/>
  <c r="AM52" i="10"/>
  <c r="AM21" i="10"/>
  <c r="AM37" i="10"/>
  <c r="AM53" i="10"/>
  <c r="AM54" i="10"/>
  <c r="AM23" i="10"/>
  <c r="AM39" i="10"/>
  <c r="AM55" i="10"/>
  <c r="AM24" i="10"/>
  <c r="AM40" i="10"/>
  <c r="AM56" i="10"/>
  <c r="AM25" i="10"/>
  <c r="AM41" i="10"/>
  <c r="AM57" i="10"/>
  <c r="AM26" i="10"/>
  <c r="AM42" i="10"/>
  <c r="O9" i="10"/>
  <c r="O33" i="10"/>
  <c r="P34" i="10"/>
  <c r="O10" i="10"/>
  <c r="O32" i="10"/>
  <c r="P33" i="10"/>
  <c r="O58" i="10"/>
  <c r="O28" i="10"/>
  <c r="P23" i="10"/>
  <c r="P20" i="10"/>
  <c r="O51" i="10"/>
  <c r="O25" i="10"/>
  <c r="O50" i="10"/>
  <c r="O20" i="10"/>
  <c r="O48" i="10"/>
  <c r="O18" i="10"/>
  <c r="O44" i="10"/>
  <c r="O17" i="10"/>
  <c r="O43" i="10"/>
  <c r="O16" i="10"/>
  <c r="O12" i="10"/>
  <c r="O41" i="10"/>
  <c r="O11" i="10"/>
  <c r="O42" i="10"/>
  <c r="O36" i="10"/>
  <c r="P9" i="10"/>
  <c r="O57" i="10"/>
  <c r="O27" i="10"/>
  <c r="O52" i="10"/>
  <c r="O26" i="10"/>
  <c r="P46" i="10"/>
  <c r="O47" i="10"/>
  <c r="O31" i="10"/>
  <c r="P18" i="10"/>
  <c r="O45" i="10"/>
  <c r="O29" i="10"/>
  <c r="O13" i="10"/>
  <c r="P50" i="10"/>
  <c r="O39" i="10"/>
  <c r="O54" i="10"/>
  <c r="O38" i="10"/>
  <c r="O22" i="10"/>
  <c r="P39" i="10"/>
  <c r="O56" i="10"/>
  <c r="O40" i="10"/>
  <c r="O24" i="10"/>
  <c r="P43" i="10"/>
  <c r="O55" i="10"/>
  <c r="O23" i="10"/>
  <c r="P41" i="10"/>
  <c r="O53" i="10"/>
  <c r="O37" i="10"/>
  <c r="O21" i="10"/>
  <c r="P36" i="10"/>
  <c r="O15" i="10"/>
  <c r="O46" i="10"/>
  <c r="O30" i="10"/>
  <c r="O14" i="10"/>
  <c r="P17" i="10"/>
  <c r="P19" i="10"/>
  <c r="P32" i="10"/>
  <c r="P16" i="10"/>
  <c r="P31" i="10"/>
  <c r="P15" i="10"/>
  <c r="P30" i="10"/>
  <c r="P14" i="10"/>
  <c r="P29" i="10"/>
  <c r="P13" i="10"/>
  <c r="P28" i="10"/>
  <c r="P12" i="10"/>
  <c r="P27" i="10"/>
  <c r="P11" i="10"/>
  <c r="P42" i="10"/>
  <c r="P26" i="10"/>
  <c r="P58" i="10"/>
  <c r="P25" i="10"/>
  <c r="P57" i="10"/>
  <c r="P40" i="10"/>
  <c r="P24" i="10"/>
  <c r="P56" i="10"/>
  <c r="P38" i="10"/>
  <c r="P22" i="10"/>
  <c r="P49" i="10"/>
  <c r="P37" i="10"/>
  <c r="P21" i="10"/>
  <c r="P48" i="10"/>
  <c r="M51" i="10"/>
  <c r="N9" i="10"/>
  <c r="N19" i="10"/>
  <c r="N13" i="10"/>
  <c r="M49" i="10"/>
  <c r="N53" i="10"/>
  <c r="N12" i="10"/>
  <c r="M43" i="10"/>
  <c r="N52" i="10"/>
  <c r="N11" i="10"/>
  <c r="M42" i="10"/>
  <c r="N51" i="10"/>
  <c r="M41" i="10"/>
  <c r="N45" i="10"/>
  <c r="M35" i="10"/>
  <c r="N44" i="10"/>
  <c r="M34" i="10"/>
  <c r="N43" i="10"/>
  <c r="M33" i="10"/>
  <c r="N37" i="10"/>
  <c r="M27" i="10"/>
  <c r="N36" i="10"/>
  <c r="M26" i="10"/>
  <c r="N35" i="10"/>
  <c r="M19" i="10"/>
  <c r="N28" i="10"/>
  <c r="M58" i="10"/>
  <c r="M17" i="10"/>
  <c r="N21" i="10"/>
  <c r="P55" i="10"/>
  <c r="P54" i="10"/>
  <c r="P53" i="10"/>
  <c r="P52" i="10"/>
  <c r="P51" i="10"/>
  <c r="P47" i="10"/>
  <c r="P45" i="10"/>
  <c r="M48" i="10"/>
  <c r="M32" i="10"/>
  <c r="M16" i="10"/>
  <c r="N50" i="10"/>
  <c r="N34" i="10"/>
  <c r="N18" i="10"/>
  <c r="M47" i="10"/>
  <c r="M31" i="10"/>
  <c r="M15" i="10"/>
  <c r="N49" i="10"/>
  <c r="N33" i="10"/>
  <c r="N17" i="10"/>
  <c r="M30" i="10"/>
  <c r="N48" i="10"/>
  <c r="N32" i="10"/>
  <c r="M9" i="10"/>
  <c r="M44" i="10"/>
  <c r="M28" i="10"/>
  <c r="M12" i="10"/>
  <c r="N46" i="10"/>
  <c r="N30" i="10"/>
  <c r="N14" i="10"/>
  <c r="M38" i="10"/>
  <c r="N40" i="10"/>
  <c r="M53" i="10"/>
  <c r="M37" i="10"/>
  <c r="M21" i="10"/>
  <c r="N55" i="10"/>
  <c r="N39" i="10"/>
  <c r="N23" i="10"/>
  <c r="M56" i="10"/>
  <c r="M40" i="10"/>
  <c r="M24" i="10"/>
  <c r="N58" i="10"/>
  <c r="N42" i="10"/>
  <c r="N26" i="10"/>
  <c r="M55" i="10"/>
  <c r="M39" i="10"/>
  <c r="M23" i="10"/>
  <c r="N57" i="10"/>
  <c r="N41" i="10"/>
  <c r="N25" i="10"/>
  <c r="M54" i="10"/>
  <c r="M22" i="10"/>
  <c r="N56" i="10"/>
  <c r="N24" i="10"/>
  <c r="M52" i="10"/>
  <c r="M36" i="10"/>
  <c r="M20" i="10"/>
  <c r="N54" i="10"/>
  <c r="N38" i="10"/>
  <c r="N22" i="10"/>
  <c r="M46" i="10"/>
  <c r="M14" i="10"/>
  <c r="N16" i="10"/>
  <c r="M45" i="10"/>
  <c r="M29" i="10"/>
  <c r="M13" i="10"/>
  <c r="N47" i="10"/>
  <c r="N31" i="10"/>
  <c r="D31" i="10"/>
  <c r="E31" i="10" s="1"/>
  <c r="AA31" i="10" s="1"/>
  <c r="D27" i="10"/>
  <c r="E27" i="10" s="1"/>
  <c r="F27" i="10" s="1"/>
  <c r="G27" i="10" s="1"/>
  <c r="D26" i="10"/>
  <c r="E26" i="10" s="1"/>
  <c r="F26" i="10" s="1"/>
  <c r="G26" i="10" s="1"/>
  <c r="H26" i="10" s="1"/>
  <c r="I26" i="10" s="1"/>
  <c r="J26" i="10" s="1"/>
  <c r="K26" i="10" s="1"/>
  <c r="D23" i="10"/>
  <c r="E23" i="10" s="1"/>
  <c r="AA23" i="10" s="1"/>
  <c r="D20" i="10"/>
  <c r="E20" i="10" s="1"/>
  <c r="F20" i="10" s="1"/>
  <c r="G20" i="10" s="1"/>
  <c r="H20" i="10" s="1"/>
  <c r="I20" i="10" s="1"/>
  <c r="J20" i="10" s="1"/>
  <c r="K20" i="10" s="1"/>
  <c r="D17" i="10"/>
  <c r="Z17" i="10" s="1"/>
  <c r="D16" i="10"/>
  <c r="E16" i="10" s="1"/>
  <c r="F16" i="10" s="1"/>
  <c r="G16" i="10" s="1"/>
  <c r="H16" i="10" s="1"/>
  <c r="I16" i="10" s="1"/>
  <c r="J16" i="10" s="1"/>
  <c r="K16" i="10" s="1"/>
  <c r="D12" i="10"/>
  <c r="E12" i="10" s="1"/>
  <c r="F12" i="10" s="1"/>
  <c r="G12" i="10" s="1"/>
  <c r="H12" i="10" s="1"/>
  <c r="I12" i="10" s="1"/>
  <c r="J12" i="10" s="1"/>
  <c r="K12" i="10" s="1"/>
  <c r="D58" i="10"/>
  <c r="E58" i="10" s="1"/>
  <c r="F58" i="10" s="1"/>
  <c r="G58" i="10" s="1"/>
  <c r="H58" i="10" s="1"/>
  <c r="I58" i="10" s="1"/>
  <c r="J58" i="10" s="1"/>
  <c r="K58" i="10" s="1"/>
  <c r="D55" i="10"/>
  <c r="E55" i="10" s="1"/>
  <c r="AA55" i="10" s="1"/>
  <c r="D49" i="10"/>
  <c r="Z49" i="10" s="1"/>
  <c r="D48" i="10"/>
  <c r="E48" i="10" s="1"/>
  <c r="F48" i="10" s="1"/>
  <c r="G48" i="10" s="1"/>
  <c r="H48" i="10" s="1"/>
  <c r="I48" i="10" s="1"/>
  <c r="J48" i="10" s="1"/>
  <c r="K48" i="10" s="1"/>
  <c r="D44" i="10"/>
  <c r="E44" i="10" s="1"/>
  <c r="F44" i="10" s="1"/>
  <c r="G44" i="10" s="1"/>
  <c r="H44" i="10" s="1"/>
  <c r="I44" i="10" s="1"/>
  <c r="J44" i="10" s="1"/>
  <c r="K44" i="10" s="1"/>
  <c r="D41" i="10"/>
  <c r="E41" i="10" s="1"/>
  <c r="F41" i="10" s="1"/>
  <c r="D34" i="10"/>
  <c r="E34" i="10" s="1"/>
  <c r="F34" i="10" s="1"/>
  <c r="G34" i="10" s="1"/>
  <c r="H34" i="10" s="1"/>
  <c r="I34" i="10" s="1"/>
  <c r="J34" i="10" s="1"/>
  <c r="K34" i="10" s="1"/>
  <c r="Z40" i="10"/>
  <c r="AF12" i="10"/>
  <c r="F55" i="10"/>
  <c r="AD20" i="10"/>
  <c r="L54" i="10"/>
  <c r="D45" i="10"/>
  <c r="D30" i="10"/>
  <c r="D13" i="10"/>
  <c r="L37" i="10"/>
  <c r="D54" i="10"/>
  <c r="D37" i="10"/>
  <c r="D22" i="10"/>
  <c r="D51" i="10"/>
  <c r="Z51" i="10" s="1"/>
  <c r="D36" i="10"/>
  <c r="D19" i="10"/>
  <c r="D50" i="10"/>
  <c r="D33" i="10"/>
  <c r="Z33" i="10" s="1"/>
  <c r="D18" i="10"/>
  <c r="D47" i="10"/>
  <c r="Z47" i="10" s="1"/>
  <c r="D32" i="10"/>
  <c r="D15" i="10"/>
  <c r="Z15" i="10" s="1"/>
  <c r="D46" i="10"/>
  <c r="D29" i="10"/>
  <c r="Z29" i="10" s="1"/>
  <c r="D14" i="10"/>
  <c r="D43" i="10"/>
  <c r="Z43" i="10" s="1"/>
  <c r="D28" i="10"/>
  <c r="D11" i="10"/>
  <c r="D57" i="10"/>
  <c r="Z57" i="10" s="1"/>
  <c r="D42" i="10"/>
  <c r="D25" i="10"/>
  <c r="D56" i="10"/>
  <c r="D39" i="10"/>
  <c r="D24" i="10"/>
  <c r="D53" i="10"/>
  <c r="D38" i="10"/>
  <c r="D21" i="10"/>
  <c r="Z21" i="10" s="1"/>
  <c r="L57" i="10"/>
  <c r="L41" i="10"/>
  <c r="D52" i="10"/>
  <c r="D35" i="10"/>
  <c r="L40" i="10"/>
  <c r="F8" i="4"/>
  <c r="G7" i="9" s="1"/>
  <c r="EV13" i="3"/>
  <c r="AM7" i="6"/>
  <c r="AX7" i="6" s="1"/>
  <c r="AV8" i="10" s="1"/>
  <c r="BC54" i="6"/>
  <c r="BD54" i="6" s="1"/>
  <c r="BE54" i="6" s="1"/>
  <c r="BC41" i="6"/>
  <c r="BD41" i="6" s="1"/>
  <c r="BE41" i="6" s="1"/>
  <c r="BC57" i="6"/>
  <c r="BD57" i="6" s="1"/>
  <c r="BE57" i="6" s="1"/>
  <c r="BC34" i="6"/>
  <c r="BD34" i="6" s="1"/>
  <c r="BE34" i="6" s="1"/>
  <c r="BC38" i="6"/>
  <c r="BD38" i="6" s="1"/>
  <c r="BE38" i="6" s="1"/>
  <c r="BC42" i="6"/>
  <c r="BD42" i="6" s="1"/>
  <c r="BE42" i="6" s="1"/>
  <c r="BC46" i="6"/>
  <c r="BD46" i="6" s="1"/>
  <c r="BE46" i="6" s="1"/>
  <c r="BC50" i="6"/>
  <c r="BD50" i="6" s="1"/>
  <c r="BE50" i="6" s="1"/>
  <c r="BC33" i="6"/>
  <c r="BD33" i="6" s="1"/>
  <c r="BE33" i="6" s="1"/>
  <c r="BC37" i="6"/>
  <c r="BD37" i="6" s="1"/>
  <c r="BE37" i="6" s="1"/>
  <c r="BC45" i="6"/>
  <c r="BD45" i="6" s="1"/>
  <c r="BE45" i="6" s="1"/>
  <c r="BC49" i="6"/>
  <c r="BD49" i="6" s="1"/>
  <c r="BE49" i="6" s="1"/>
  <c r="BC53" i="6"/>
  <c r="BD53" i="6" s="1"/>
  <c r="BE53" i="6" s="1"/>
  <c r="BC35" i="6"/>
  <c r="BD35" i="6" s="1"/>
  <c r="BE35" i="6" s="1"/>
  <c r="BC39" i="6"/>
  <c r="BD39" i="6" s="1"/>
  <c r="BE39" i="6" s="1"/>
  <c r="BC43" i="6"/>
  <c r="BD43" i="6" s="1"/>
  <c r="BE43" i="6" s="1"/>
  <c r="BC47" i="6"/>
  <c r="BD47" i="6" s="1"/>
  <c r="BE47" i="6" s="1"/>
  <c r="BC51" i="6"/>
  <c r="BD51" i="6" s="1"/>
  <c r="BE51" i="6" s="1"/>
  <c r="BC55" i="6"/>
  <c r="BD55" i="6" s="1"/>
  <c r="BE55" i="6" s="1"/>
  <c r="BC44" i="6"/>
  <c r="BD44" i="6" s="1"/>
  <c r="BE44" i="6" s="1"/>
  <c r="BC48" i="6"/>
  <c r="BD48" i="6" s="1"/>
  <c r="BE48" i="6" s="1"/>
  <c r="BC56" i="6"/>
  <c r="BD56" i="6" s="1"/>
  <c r="BE56" i="6" s="1"/>
  <c r="BC36" i="6"/>
  <c r="BD36" i="6" s="1"/>
  <c r="BE36" i="6" s="1"/>
  <c r="BC40" i="6"/>
  <c r="BD40" i="6" s="1"/>
  <c r="BE40" i="6" s="1"/>
  <c r="BC52" i="6"/>
  <c r="BD52" i="6" s="1"/>
  <c r="BE52" i="6" s="1"/>
  <c r="AL35" i="6"/>
  <c r="O57" i="6"/>
  <c r="AL34" i="6"/>
  <c r="AI10" i="6"/>
  <c r="AG11" i="10" s="1"/>
  <c r="AL17" i="6"/>
  <c r="AM57" i="6"/>
  <c r="AI11" i="6"/>
  <c r="AG12" i="10" s="1"/>
  <c r="AL16" i="6"/>
  <c r="O31" i="6"/>
  <c r="AM50" i="6"/>
  <c r="AM47" i="6"/>
  <c r="AI49" i="6"/>
  <c r="AM46" i="6"/>
  <c r="AI50" i="6"/>
  <c r="AL43" i="6"/>
  <c r="AL27" i="6"/>
  <c r="O19" i="6"/>
  <c r="L20" i="10" s="1"/>
  <c r="O50" i="6"/>
  <c r="AI35" i="6"/>
  <c r="AL18" i="6"/>
  <c r="AI42" i="6"/>
  <c r="AL33" i="6"/>
  <c r="AI45" i="6"/>
  <c r="AL32" i="6"/>
  <c r="AL31" i="6"/>
  <c r="O35" i="6"/>
  <c r="AM45" i="6"/>
  <c r="O37" i="6"/>
  <c r="AL42" i="6"/>
  <c r="AL26" i="6"/>
  <c r="AL10" i="6"/>
  <c r="AL51" i="6"/>
  <c r="AL50" i="6"/>
  <c r="AL49" i="6"/>
  <c r="AL44" i="6"/>
  <c r="AA2" i="6"/>
  <c r="O44" i="6"/>
  <c r="AI26" i="6"/>
  <c r="AG27" i="10" s="1"/>
  <c r="AL57" i="6"/>
  <c r="AL41" i="6"/>
  <c r="AM43" i="6"/>
  <c r="O33" i="6"/>
  <c r="O18" i="6"/>
  <c r="L19" i="10" s="1"/>
  <c r="AI16" i="6"/>
  <c r="AG17" i="10" s="1"/>
  <c r="AI17" i="6"/>
  <c r="AG18" i="10" s="1"/>
  <c r="AI18" i="6"/>
  <c r="AG19" i="10" s="1"/>
  <c r="AI51" i="6"/>
  <c r="Z34" i="6"/>
  <c r="AM53" i="6"/>
  <c r="O22" i="6"/>
  <c r="L23" i="10" s="1"/>
  <c r="AI52" i="6"/>
  <c r="AM52" i="6"/>
  <c r="O39" i="6"/>
  <c r="O55" i="6"/>
  <c r="AI53" i="6"/>
  <c r="AI44" i="6"/>
  <c r="BQ53" i="6"/>
  <c r="AM54" i="6"/>
  <c r="O54" i="6"/>
  <c r="AM51" i="6"/>
  <c r="O40" i="6"/>
  <c r="O56" i="6"/>
  <c r="AI22" i="6"/>
  <c r="AG23" i="10" s="1"/>
  <c r="AI38" i="6"/>
  <c r="AV40" i="6"/>
  <c r="O41" i="6"/>
  <c r="AI39" i="6"/>
  <c r="AI55" i="6"/>
  <c r="AI43" i="6"/>
  <c r="AM44" i="6"/>
  <c r="AI34" i="6"/>
  <c r="O53" i="6"/>
  <c r="O12" i="6"/>
  <c r="O34" i="6"/>
  <c r="AM48" i="6"/>
  <c r="O11" i="6"/>
  <c r="AI57" i="6"/>
  <c r="AV44" i="6"/>
  <c r="AV26" i="6"/>
  <c r="AV53" i="6"/>
  <c r="AV29" i="6"/>
  <c r="AV36" i="6"/>
  <c r="AV57" i="6"/>
  <c r="BQ45" i="6"/>
  <c r="Z37" i="6"/>
  <c r="AM37" i="6" s="1"/>
  <c r="AV13" i="6"/>
  <c r="AU14" i="10" s="1"/>
  <c r="AV21" i="6"/>
  <c r="AU22" i="10" s="1"/>
  <c r="AV28" i="6"/>
  <c r="AU29" i="10" s="1"/>
  <c r="Z44" i="6"/>
  <c r="AV46" i="6"/>
  <c r="AY46" i="6"/>
  <c r="AV49" i="6"/>
  <c r="Z51" i="6"/>
  <c r="Z54" i="6"/>
  <c r="AV56" i="6"/>
  <c r="AY55" i="6"/>
  <c r="Z57" i="6"/>
  <c r="Z55" i="6"/>
  <c r="Z48" i="6"/>
  <c r="AY50" i="6"/>
  <c r="AY54" i="6"/>
  <c r="BQ57" i="6"/>
  <c r="AV48" i="6"/>
  <c r="BQ55" i="6"/>
  <c r="AV23" i="6"/>
  <c r="AU24" i="10" s="1"/>
  <c r="AV27" i="6"/>
  <c r="AU28" i="10" s="1"/>
  <c r="AV16" i="6"/>
  <c r="AU17" i="10" s="1"/>
  <c r="AV52" i="6"/>
  <c r="Z52" i="6"/>
  <c r="BQ52" i="6"/>
  <c r="AY52" i="6"/>
  <c r="AV17" i="6"/>
  <c r="AU18" i="10" s="1"/>
  <c r="AV19" i="6"/>
  <c r="AU20" i="10" s="1"/>
  <c r="AX52" i="6"/>
  <c r="E52" i="6" s="1"/>
  <c r="AX49" i="6"/>
  <c r="E49" i="6" s="1"/>
  <c r="AV43" i="6"/>
  <c r="AX46" i="6"/>
  <c r="E46" i="6" s="1"/>
  <c r="AY49" i="6"/>
  <c r="AX43" i="6"/>
  <c r="E43" i="6" s="1"/>
  <c r="BQ49" i="6"/>
  <c r="AV33" i="6"/>
  <c r="AY43" i="6"/>
  <c r="BQ46" i="6"/>
  <c r="AX56" i="6"/>
  <c r="E56" i="6" s="1"/>
  <c r="BQ43" i="6"/>
  <c r="Z45" i="6"/>
  <c r="AV50" i="6"/>
  <c r="AX53" i="6"/>
  <c r="E53" i="6" s="1"/>
  <c r="AY56" i="6"/>
  <c r="Z35" i="6"/>
  <c r="Z39" i="6"/>
  <c r="AV47" i="6"/>
  <c r="AX50" i="6"/>
  <c r="E50" i="6" s="1"/>
  <c r="AY53" i="6"/>
  <c r="BQ56" i="6"/>
  <c r="AX47" i="6"/>
  <c r="E47" i="6" s="1"/>
  <c r="AV37" i="6"/>
  <c r="AV41" i="6"/>
  <c r="AX44" i="6"/>
  <c r="E44" i="6" s="1"/>
  <c r="AY47" i="6"/>
  <c r="BQ50" i="6"/>
  <c r="AV30" i="6"/>
  <c r="AU31" i="10" s="1"/>
  <c r="AV34" i="6"/>
  <c r="AY44" i="6"/>
  <c r="BQ47" i="6"/>
  <c r="Z49" i="6"/>
  <c r="AV54" i="6"/>
  <c r="AX57" i="6"/>
  <c r="E57" i="6" s="1"/>
  <c r="BQ44" i="6"/>
  <c r="Z46" i="6"/>
  <c r="AV51" i="6"/>
  <c r="AX54" i="6"/>
  <c r="E54" i="6" s="1"/>
  <c r="Z43" i="6"/>
  <c r="AX51" i="6"/>
  <c r="E51" i="6" s="1"/>
  <c r="AV45" i="6"/>
  <c r="AX48" i="6"/>
  <c r="E48" i="6" s="1"/>
  <c r="AY51" i="6"/>
  <c r="BQ54" i="6"/>
  <c r="Z56" i="6"/>
  <c r="AV38" i="6"/>
  <c r="AV42" i="6"/>
  <c r="AX45" i="6"/>
  <c r="E45" i="6" s="1"/>
  <c r="AY48" i="6"/>
  <c r="BQ51" i="6"/>
  <c r="Z53" i="6"/>
  <c r="AV31" i="6"/>
  <c r="AU32" i="10" s="1"/>
  <c r="AV35" i="6"/>
  <c r="AV39" i="6"/>
  <c r="AY45" i="6"/>
  <c r="Z50" i="6"/>
  <c r="AV55" i="6"/>
  <c r="Z47" i="6"/>
  <c r="EV8" i="3"/>
  <c r="EV12" i="3"/>
  <c r="EV23" i="3"/>
  <c r="EV25" i="3"/>
  <c r="EV28" i="3"/>
  <c r="EV27" i="3"/>
  <c r="AH9" i="3"/>
  <c r="AJ9" i="3" s="1"/>
  <c r="AG10" i="3"/>
  <c r="AC10" i="3"/>
  <c r="AE10" i="3" s="1"/>
  <c r="AB11" i="3"/>
  <c r="AM9" i="3"/>
  <c r="AO9" i="3" s="1"/>
  <c r="AL10" i="3"/>
  <c r="AQ9" i="3"/>
  <c r="AV8" i="3"/>
  <c r="DJ28" i="3"/>
  <c r="DL28" i="3" s="1"/>
  <c r="DI29" i="3"/>
  <c r="EM29" i="3"/>
  <c r="EN28" i="3"/>
  <c r="EP28" i="3" s="1"/>
  <c r="BB28" i="3"/>
  <c r="BD28" i="3" s="1"/>
  <c r="BA29" i="3"/>
  <c r="CJ29" i="3"/>
  <c r="CK28" i="3"/>
  <c r="CM28" i="3" s="1"/>
  <c r="DO28" i="3"/>
  <c r="DQ28" i="3" s="1"/>
  <c r="DN29" i="3"/>
  <c r="DS29" i="3"/>
  <c r="DT28" i="3"/>
  <c r="DV28" i="3" s="1"/>
  <c r="AC9" i="3"/>
  <c r="AE9" i="3" s="1"/>
  <c r="AB29" i="3"/>
  <c r="AC28" i="3"/>
  <c r="AE28" i="3" s="1"/>
  <c r="BG28" i="3"/>
  <c r="BI28" i="3" s="1"/>
  <c r="BF29" i="3"/>
  <c r="CP28" i="3"/>
  <c r="CR28" i="3" s="1"/>
  <c r="CO29" i="3"/>
  <c r="DX29" i="3"/>
  <c r="DY28" i="3"/>
  <c r="EA28" i="3" s="1"/>
  <c r="AQ29" i="3"/>
  <c r="AR28" i="3"/>
  <c r="AT28" i="3" s="1"/>
  <c r="CA28" i="3"/>
  <c r="CC28" i="3" s="1"/>
  <c r="BZ29" i="3"/>
  <c r="AH28" i="3"/>
  <c r="AJ28" i="3" s="1"/>
  <c r="AG29" i="3"/>
  <c r="BP29" i="3"/>
  <c r="BQ28" i="3"/>
  <c r="BS28" i="3" s="1"/>
  <c r="CU28" i="3"/>
  <c r="CW28" i="3" s="1"/>
  <c r="CT29" i="3"/>
  <c r="BK29" i="3"/>
  <c r="BL28" i="3"/>
  <c r="BN28" i="3" s="1"/>
  <c r="AV29" i="3"/>
  <c r="AW28" i="3"/>
  <c r="AY28" i="3" s="1"/>
  <c r="AM28" i="3"/>
  <c r="AO28" i="3" s="1"/>
  <c r="AL29" i="3"/>
  <c r="ED28" i="3"/>
  <c r="EF28" i="3" s="1"/>
  <c r="EC29" i="3"/>
  <c r="CE29" i="3"/>
  <c r="CF28" i="3"/>
  <c r="CH28" i="3" s="1"/>
  <c r="AM8" i="3"/>
  <c r="AO8" i="3" s="1"/>
  <c r="BV28" i="3"/>
  <c r="BX28" i="3" s="1"/>
  <c r="BU29" i="3"/>
  <c r="DD29" i="3"/>
  <c r="DE28" i="3"/>
  <c r="DG28" i="3" s="1"/>
  <c r="EI28" i="3"/>
  <c r="EK28" i="3" s="1"/>
  <c r="EH29" i="3"/>
  <c r="CY29" i="3"/>
  <c r="CZ28" i="3"/>
  <c r="DB28" i="3" s="1"/>
  <c r="AH27" i="3"/>
  <c r="AJ27" i="3" s="1"/>
  <c r="Z27" i="3" s="1"/>
  <c r="BB27" i="3"/>
  <c r="BD27" i="3" s="1"/>
  <c r="BV27" i="3"/>
  <c r="BX27" i="3" s="1"/>
  <c r="CP27" i="3"/>
  <c r="CR27" i="3" s="1"/>
  <c r="DJ27" i="3"/>
  <c r="DL27" i="3" s="1"/>
  <c r="ED27" i="3"/>
  <c r="EF27" i="3" s="1"/>
  <c r="AM27" i="3"/>
  <c r="AO27" i="3" s="1"/>
  <c r="BG27" i="3"/>
  <c r="BI27" i="3" s="1"/>
  <c r="CA27" i="3"/>
  <c r="CC27" i="3" s="1"/>
  <c r="CU27" i="3"/>
  <c r="CW27" i="3" s="1"/>
  <c r="DO27" i="3"/>
  <c r="DQ27" i="3" s="1"/>
  <c r="EI27" i="3"/>
  <c r="EK27" i="3" s="1"/>
  <c r="D5" i="2"/>
  <c r="G5" i="2"/>
  <c r="F5" i="2"/>
  <c r="E5" i="2"/>
  <c r="C5" i="2"/>
  <c r="D10" i="10" l="1"/>
  <c r="Z10" i="10" s="1"/>
  <c r="AM10" i="10"/>
  <c r="N10" i="10"/>
  <c r="AG10" i="10"/>
  <c r="AM9" i="10"/>
  <c r="Y9" i="10"/>
  <c r="L9" i="10"/>
  <c r="AA27" i="10"/>
  <c r="AD40" i="10"/>
  <c r="AC26" i="10"/>
  <c r="AA40" i="10"/>
  <c r="AB40" i="10"/>
  <c r="AE12" i="10"/>
  <c r="AE40" i="10"/>
  <c r="Z44" i="10"/>
  <c r="AC48" i="10"/>
  <c r="Z48" i="10"/>
  <c r="AB16" i="10"/>
  <c r="AC16" i="10"/>
  <c r="AA12" i="10"/>
  <c r="AA41" i="10"/>
  <c r="E51" i="10"/>
  <c r="AA51" i="10" s="1"/>
  <c r="AC58" i="10"/>
  <c r="AE16" i="10"/>
  <c r="AE58" i="10"/>
  <c r="AA58" i="10"/>
  <c r="Z31" i="10"/>
  <c r="E49" i="10"/>
  <c r="AA49" i="10" s="1"/>
  <c r="E57" i="10"/>
  <c r="E43" i="10"/>
  <c r="AA43" i="10" s="1"/>
  <c r="AC12" i="10"/>
  <c r="AC40" i="10"/>
  <c r="AD16" i="10"/>
  <c r="AD58" i="10"/>
  <c r="AE26" i="10"/>
  <c r="AA16" i="10"/>
  <c r="AB12" i="10"/>
  <c r="AF58" i="10"/>
  <c r="AF40" i="10"/>
  <c r="AC27" i="10"/>
  <c r="H27" i="10"/>
  <c r="AD9" i="10"/>
  <c r="AA9" i="10"/>
  <c r="AB9" i="10"/>
  <c r="AG23" i="17"/>
  <c r="AH14" i="17"/>
  <c r="AJ14" i="17" s="1"/>
  <c r="AV13" i="17"/>
  <c r="AW12" i="17"/>
  <c r="AY12" i="17" s="1"/>
  <c r="BK10" i="17"/>
  <c r="BL9" i="17"/>
  <c r="BN9" i="17" s="1"/>
  <c r="BA12" i="17"/>
  <c r="BB11" i="17"/>
  <c r="BD11" i="17" s="1"/>
  <c r="AQ14" i="17"/>
  <c r="AR13" i="17"/>
  <c r="AT13" i="17" s="1"/>
  <c r="BP9" i="17"/>
  <c r="BU8" i="17"/>
  <c r="BQ8" i="17"/>
  <c r="BS8" i="17" s="1"/>
  <c r="AB26" i="17"/>
  <c r="AC26" i="17" s="1"/>
  <c r="AE26" i="17" s="1"/>
  <c r="AC25" i="17"/>
  <c r="AE25" i="17" s="1"/>
  <c r="BF11" i="17"/>
  <c r="BG10" i="17"/>
  <c r="BI10" i="17" s="1"/>
  <c r="AL23" i="17"/>
  <c r="AM14" i="17"/>
  <c r="AO14" i="17" s="1"/>
  <c r="O24" i="6"/>
  <c r="L25" i="10" s="1"/>
  <c r="AV8" i="6"/>
  <c r="AU9" i="10" s="1"/>
  <c r="AV25" i="6"/>
  <c r="AU26" i="10" s="1"/>
  <c r="AU27" i="10"/>
  <c r="O25" i="6"/>
  <c r="L26" i="10" s="1"/>
  <c r="AL9" i="6"/>
  <c r="AI15" i="6"/>
  <c r="AG16" i="10" s="1"/>
  <c r="AV11" i="6"/>
  <c r="AU12" i="10" s="1"/>
  <c r="AU30" i="10"/>
  <c r="O9" i="6"/>
  <c r="L10" i="10" s="1"/>
  <c r="G10" i="5"/>
  <c r="G11" i="5" s="1"/>
  <c r="G12" i="5" s="1"/>
  <c r="G13" i="5" s="1"/>
  <c r="G14" i="5" s="1"/>
  <c r="G15" i="5" s="1"/>
  <c r="G16" i="5" s="1"/>
  <c r="G17" i="5" s="1"/>
  <c r="G18" i="5" s="1"/>
  <c r="G19" i="5" s="1"/>
  <c r="G20" i="5" s="1"/>
  <c r="G21" i="5" s="1"/>
  <c r="G22" i="5" s="1"/>
  <c r="G23" i="5" s="1"/>
  <c r="G24" i="5" s="1"/>
  <c r="G25" i="5" s="1"/>
  <c r="G26" i="5" s="1"/>
  <c r="G27" i="5" s="1"/>
  <c r="G28" i="5" s="1"/>
  <c r="G29" i="5" s="1"/>
  <c r="G30" i="5" s="1"/>
  <c r="G31" i="5" s="1"/>
  <c r="AI32" i="6"/>
  <c r="AG33" i="10" s="1"/>
  <c r="E29" i="10"/>
  <c r="F29" i="10" s="1"/>
  <c r="AB29" i="10" s="1"/>
  <c r="Z16" i="10"/>
  <c r="E15" i="10"/>
  <c r="F15" i="10" s="1"/>
  <c r="AB15" i="10" s="1"/>
  <c r="E33" i="10"/>
  <c r="AA33" i="10" s="1"/>
  <c r="F31" i="10"/>
  <c r="AB31" i="10" s="1"/>
  <c r="F23" i="10"/>
  <c r="G23" i="10" s="1"/>
  <c r="E17" i="10"/>
  <c r="Z12" i="10"/>
  <c r="G8" i="4"/>
  <c r="G60" i="4" s="1"/>
  <c r="Z41" i="10"/>
  <c r="Z58" i="10"/>
  <c r="Z27" i="10"/>
  <c r="M6" i="2"/>
  <c r="G6" i="2" s="1"/>
  <c r="N6" i="4"/>
  <c r="O5" i="9" s="1"/>
  <c r="P4" i="5" s="1"/>
  <c r="N7" i="4"/>
  <c r="L6" i="2"/>
  <c r="F6" i="2" s="1"/>
  <c r="M7" i="4"/>
  <c r="M6" i="4"/>
  <c r="N5" i="9" s="1"/>
  <c r="O4" i="5" s="1"/>
  <c r="J52" i="14"/>
  <c r="J49" i="14"/>
  <c r="Z9" i="10"/>
  <c r="L43" i="14"/>
  <c r="J44" i="14"/>
  <c r="D4" i="14"/>
  <c r="X20" i="6"/>
  <c r="U21" i="10" s="1"/>
  <c r="AI20" i="6"/>
  <c r="AG21" i="10" s="1"/>
  <c r="O20" i="6"/>
  <c r="L21" i="10" s="1"/>
  <c r="AL20" i="6"/>
  <c r="Y20" i="6"/>
  <c r="V21" i="10" s="1"/>
  <c r="L33" i="10"/>
  <c r="L50" i="14"/>
  <c r="X8" i="6"/>
  <c r="U9" i="10" s="1"/>
  <c r="Y8" i="6"/>
  <c r="AL8" i="6"/>
  <c r="AI8" i="6"/>
  <c r="AG9" i="10" s="1"/>
  <c r="D25" i="14"/>
  <c r="D24" i="14"/>
  <c r="Y29" i="6"/>
  <c r="V30" i="10" s="1"/>
  <c r="O29" i="6"/>
  <c r="L30" i="10" s="1"/>
  <c r="AL29" i="6"/>
  <c r="AI29" i="6"/>
  <c r="AG30" i="10" s="1"/>
  <c r="X29" i="6"/>
  <c r="U30" i="10" s="1"/>
  <c r="D7" i="14"/>
  <c r="Y28" i="6"/>
  <c r="V29" i="10" s="1"/>
  <c r="AL28" i="6"/>
  <c r="O28" i="6"/>
  <c r="L29" i="10" s="1"/>
  <c r="AI28" i="6"/>
  <c r="AG29" i="10" s="1"/>
  <c r="X28" i="6"/>
  <c r="U29" i="10" s="1"/>
  <c r="Y11" i="6"/>
  <c r="X11" i="6"/>
  <c r="U12" i="10" s="1"/>
  <c r="D5" i="14"/>
  <c r="L12" i="10"/>
  <c r="D19" i="14"/>
  <c r="Y9" i="6"/>
  <c r="V10" i="10" s="1"/>
  <c r="X9" i="6"/>
  <c r="U10" i="10" s="1"/>
  <c r="AV9" i="6"/>
  <c r="AU10" i="10" s="1"/>
  <c r="D6" i="14"/>
  <c r="D15" i="14"/>
  <c r="X23" i="6"/>
  <c r="U24" i="10" s="1"/>
  <c r="AL23" i="6"/>
  <c r="AI23" i="6"/>
  <c r="AG24" i="10" s="1"/>
  <c r="Y23" i="6"/>
  <c r="V24" i="10" s="1"/>
  <c r="K52" i="14"/>
  <c r="Y10" i="6"/>
  <c r="V11" i="10" s="1"/>
  <c r="X10" i="6"/>
  <c r="U11" i="10" s="1"/>
  <c r="O10" i="6"/>
  <c r="L11" i="10" s="1"/>
  <c r="AL19" i="6"/>
  <c r="X19" i="6"/>
  <c r="U20" i="10" s="1"/>
  <c r="Y19" i="6"/>
  <c r="L24" i="10"/>
  <c r="D21" i="14"/>
  <c r="I51" i="14"/>
  <c r="D13" i="14"/>
  <c r="D10" i="14"/>
  <c r="D12" i="14"/>
  <c r="Y25" i="6"/>
  <c r="V26" i="10" s="1"/>
  <c r="AI25" i="6"/>
  <c r="AG26" i="10" s="1"/>
  <c r="X25" i="6"/>
  <c r="U26" i="10" s="1"/>
  <c r="D14" i="14"/>
  <c r="D23" i="14"/>
  <c r="X17" i="6"/>
  <c r="U18" i="10" s="1"/>
  <c r="Y17" i="6"/>
  <c r="AI14" i="6"/>
  <c r="AG15" i="10" s="1"/>
  <c r="Y14" i="6"/>
  <c r="V15" i="10" s="1"/>
  <c r="O14" i="6"/>
  <c r="L15" i="10" s="1"/>
  <c r="X14" i="6"/>
  <c r="U15" i="10" s="1"/>
  <c r="AL14" i="6"/>
  <c r="Y16" i="6"/>
  <c r="O16" i="6"/>
  <c r="L17" i="10" s="1"/>
  <c r="X16" i="6"/>
  <c r="U17" i="10" s="1"/>
  <c r="K49" i="14"/>
  <c r="AV18" i="6"/>
  <c r="AU19" i="10" s="1"/>
  <c r="X18" i="6"/>
  <c r="U19" i="10" s="1"/>
  <c r="Y18" i="6"/>
  <c r="V19" i="10" s="1"/>
  <c r="Y27" i="6"/>
  <c r="V28" i="10" s="1"/>
  <c r="O27" i="6"/>
  <c r="L28" i="10" s="1"/>
  <c r="X27" i="6"/>
  <c r="U28" i="10" s="1"/>
  <c r="D27" i="14"/>
  <c r="L49" i="14"/>
  <c r="D9" i="14"/>
  <c r="D18" i="14"/>
  <c r="D20" i="14"/>
  <c r="Y31" i="6"/>
  <c r="AI31" i="6"/>
  <c r="AG32" i="10" s="1"/>
  <c r="X31" i="6"/>
  <c r="U32" i="10" s="1"/>
  <c r="I49" i="14"/>
  <c r="D22" i="14"/>
  <c r="D8" i="14"/>
  <c r="Y13" i="6"/>
  <c r="V14" i="10" s="1"/>
  <c r="X13" i="6"/>
  <c r="U14" i="10" s="1"/>
  <c r="O13" i="6"/>
  <c r="L14" i="10" s="1"/>
  <c r="AI13" i="6"/>
  <c r="AG14" i="10" s="1"/>
  <c r="AL13" i="6"/>
  <c r="AL22" i="6"/>
  <c r="X22" i="6"/>
  <c r="U23" i="10" s="1"/>
  <c r="AV22" i="6"/>
  <c r="AU23" i="10" s="1"/>
  <c r="Y22" i="6"/>
  <c r="V23" i="10" s="1"/>
  <c r="X24" i="6"/>
  <c r="U25" i="10" s="1"/>
  <c r="AL24" i="6"/>
  <c r="Y24" i="6"/>
  <c r="V25" i="10" s="1"/>
  <c r="AI24" i="6"/>
  <c r="AG25" i="10" s="1"/>
  <c r="L32" i="10"/>
  <c r="Y26" i="6"/>
  <c r="V27" i="10" s="1"/>
  <c r="O26" i="6"/>
  <c r="L27" i="10" s="1"/>
  <c r="X26" i="6"/>
  <c r="U27" i="10" s="1"/>
  <c r="AV12" i="6"/>
  <c r="AU13" i="10" s="1"/>
  <c r="X12" i="6"/>
  <c r="U13" i="10" s="1"/>
  <c r="Y12" i="6"/>
  <c r="V13" i="10" s="1"/>
  <c r="AL12" i="6"/>
  <c r="AI12" i="6"/>
  <c r="AG13" i="10" s="1"/>
  <c r="D11" i="14"/>
  <c r="L13" i="10"/>
  <c r="D17" i="14"/>
  <c r="D26" i="14"/>
  <c r="D28" i="14"/>
  <c r="Y15" i="6"/>
  <c r="V16" i="10" s="1"/>
  <c r="AV15" i="6"/>
  <c r="AU16" i="10" s="1"/>
  <c r="O15" i="6"/>
  <c r="L16" i="10" s="1"/>
  <c r="X15" i="6"/>
  <c r="U16" i="10" s="1"/>
  <c r="D16" i="14"/>
  <c r="AL21" i="6"/>
  <c r="X21" i="6"/>
  <c r="U22" i="10" s="1"/>
  <c r="O21" i="6"/>
  <c r="L22" i="10" s="1"/>
  <c r="AI21" i="6"/>
  <c r="AG22" i="10" s="1"/>
  <c r="Y21" i="6"/>
  <c r="V22" i="10" s="1"/>
  <c r="Y30" i="6"/>
  <c r="O30" i="6"/>
  <c r="L31" i="10" s="1"/>
  <c r="AL30" i="6"/>
  <c r="AI30" i="6"/>
  <c r="AG31" i="10" s="1"/>
  <c r="X30" i="6"/>
  <c r="U31" i="10" s="1"/>
  <c r="Y32" i="6"/>
  <c r="X32" i="6"/>
  <c r="U33" i="10" s="1"/>
  <c r="AV32" i="6"/>
  <c r="AU33" i="10" s="1"/>
  <c r="H6" i="5"/>
  <c r="I50" i="14"/>
  <c r="K44" i="14"/>
  <c r="L53" i="14"/>
  <c r="L48" i="14"/>
  <c r="I52" i="14"/>
  <c r="L52" i="14"/>
  <c r="J51" i="14"/>
  <c r="F56" i="6"/>
  <c r="BR56" i="6" s="1"/>
  <c r="BS56" i="6" s="1"/>
  <c r="E55" i="5"/>
  <c r="K45" i="14"/>
  <c r="K51" i="14"/>
  <c r="L44" i="14"/>
  <c r="F54" i="6"/>
  <c r="BR54" i="6" s="1"/>
  <c r="BS54" i="6" s="1"/>
  <c r="E53" i="5"/>
  <c r="I44" i="14"/>
  <c r="L51" i="14"/>
  <c r="J50" i="14"/>
  <c r="F55" i="6"/>
  <c r="BR55" i="6" s="1"/>
  <c r="BS55" i="6" s="1"/>
  <c r="E54" i="5"/>
  <c r="I53" i="14"/>
  <c r="K50" i="14"/>
  <c r="L46" i="14"/>
  <c r="J53" i="14"/>
  <c r="F53" i="6"/>
  <c r="BR53" i="6" s="1"/>
  <c r="BS53" i="6" s="1"/>
  <c r="E52" i="5"/>
  <c r="L45" i="14"/>
  <c r="F52" i="6"/>
  <c r="BR52" i="6" s="1"/>
  <c r="BS52" i="6" s="1"/>
  <c r="E51" i="5"/>
  <c r="K41" i="14"/>
  <c r="L40" i="14"/>
  <c r="I48" i="14"/>
  <c r="I46" i="14"/>
  <c r="F49" i="6"/>
  <c r="BR49" i="6" s="1"/>
  <c r="BS49" i="6" s="1"/>
  <c r="E48" i="5"/>
  <c r="J48" i="14"/>
  <c r="J46" i="14"/>
  <c r="F48" i="6"/>
  <c r="BR48" i="6" s="1"/>
  <c r="BS48" i="6" s="1"/>
  <c r="E47" i="5"/>
  <c r="K48" i="14"/>
  <c r="K46" i="14"/>
  <c r="F51" i="6"/>
  <c r="BR51" i="6" s="1"/>
  <c r="BS51" i="6" s="1"/>
  <c r="E50" i="5"/>
  <c r="F50" i="6"/>
  <c r="BR50" i="6" s="1"/>
  <c r="BS50" i="6" s="1"/>
  <c r="E49" i="5"/>
  <c r="I47" i="14"/>
  <c r="L39" i="14"/>
  <c r="I40" i="14"/>
  <c r="J47" i="14"/>
  <c r="I45" i="14"/>
  <c r="K47" i="14"/>
  <c r="J45" i="14"/>
  <c r="L41" i="14"/>
  <c r="L47" i="14"/>
  <c r="F46" i="6"/>
  <c r="BR46" i="6" s="1"/>
  <c r="BS46" i="6" s="1"/>
  <c r="E45" i="5"/>
  <c r="L42" i="14"/>
  <c r="I39" i="14"/>
  <c r="F44" i="6"/>
  <c r="BR44" i="6" s="1"/>
  <c r="BS44" i="6" s="1"/>
  <c r="E43" i="5"/>
  <c r="K43" i="14"/>
  <c r="J39" i="14"/>
  <c r="J40" i="14"/>
  <c r="K40" i="14"/>
  <c r="I42" i="14"/>
  <c r="I43" i="14"/>
  <c r="J43" i="14"/>
  <c r="F47" i="6"/>
  <c r="BR47" i="6" s="1"/>
  <c r="BS47" i="6" s="1"/>
  <c r="E46" i="5"/>
  <c r="F45" i="6"/>
  <c r="BR45" i="6" s="1"/>
  <c r="BS45" i="6" s="1"/>
  <c r="E44" i="5"/>
  <c r="I41" i="14"/>
  <c r="K42" i="14"/>
  <c r="J42" i="14"/>
  <c r="F43" i="6"/>
  <c r="BR43" i="6" s="1"/>
  <c r="BS43" i="6" s="1"/>
  <c r="E42" i="5"/>
  <c r="J41" i="14"/>
  <c r="J38" i="14"/>
  <c r="K39" i="14"/>
  <c r="K33" i="14"/>
  <c r="D32" i="13" s="1"/>
  <c r="I36" i="14"/>
  <c r="J37" i="14"/>
  <c r="L35" i="14"/>
  <c r="I35" i="14"/>
  <c r="K29" i="14"/>
  <c r="D28" i="13" s="1"/>
  <c r="L29" i="14"/>
  <c r="E28" i="13" s="1"/>
  <c r="L32" i="14"/>
  <c r="E31" i="13" s="1"/>
  <c r="L34" i="14"/>
  <c r="J33" i="14"/>
  <c r="C32" i="13" s="1"/>
  <c r="K38" i="14"/>
  <c r="K37" i="14"/>
  <c r="I32" i="14"/>
  <c r="B31" i="13" s="1"/>
  <c r="L38" i="14"/>
  <c r="I6" i="2"/>
  <c r="C6" i="2" s="1"/>
  <c r="J6" i="4"/>
  <c r="K5" i="9" s="1"/>
  <c r="L4" i="5" s="1"/>
  <c r="J7" i="4"/>
  <c r="K6" i="9" s="1"/>
  <c r="L5" i="5" s="1"/>
  <c r="F60" i="4"/>
  <c r="K34" i="14"/>
  <c r="L37" i="14"/>
  <c r="J34" i="14"/>
  <c r="I34" i="14"/>
  <c r="I31" i="14"/>
  <c r="B30" i="13" s="1"/>
  <c r="I30" i="14"/>
  <c r="B29" i="13" s="1"/>
  <c r="J31" i="14"/>
  <c r="C30" i="13" s="1"/>
  <c r="J30" i="14"/>
  <c r="C29" i="13" s="1"/>
  <c r="I38" i="14"/>
  <c r="K31" i="14"/>
  <c r="D30" i="13" s="1"/>
  <c r="K30" i="14"/>
  <c r="D29" i="13" s="1"/>
  <c r="L31" i="14"/>
  <c r="E30" i="13" s="1"/>
  <c r="L30" i="14"/>
  <c r="E29" i="13" s="1"/>
  <c r="J36" i="14"/>
  <c r="J35" i="14"/>
  <c r="K36" i="14"/>
  <c r="K35" i="14"/>
  <c r="L33" i="14"/>
  <c r="E32" i="13" s="1"/>
  <c r="L36" i="14"/>
  <c r="I33" i="14"/>
  <c r="B32" i="13" s="1"/>
  <c r="J32" i="14"/>
  <c r="C31" i="13" s="1"/>
  <c r="I29" i="14"/>
  <c r="B28" i="13" s="1"/>
  <c r="K32" i="14"/>
  <c r="D31" i="13" s="1"/>
  <c r="J29" i="14"/>
  <c r="C28" i="13" s="1"/>
  <c r="I37" i="14"/>
  <c r="AE20" i="10"/>
  <c r="AA20" i="10"/>
  <c r="AF16" i="10"/>
  <c r="AC20" i="10"/>
  <c r="AA48" i="10"/>
  <c r="AE44" i="10"/>
  <c r="AB48" i="10"/>
  <c r="Z23" i="10"/>
  <c r="AB58" i="10"/>
  <c r="AD12" i="10"/>
  <c r="Z20" i="10"/>
  <c r="AC9" i="10"/>
  <c r="AE48" i="10"/>
  <c r="AA44" i="10"/>
  <c r="AF48" i="10"/>
  <c r="AB20" i="10"/>
  <c r="AB27" i="10"/>
  <c r="AD44" i="10"/>
  <c r="AB26" i="10"/>
  <c r="AD48" i="10"/>
  <c r="AB44" i="10"/>
  <c r="AF44" i="10"/>
  <c r="AC44" i="10"/>
  <c r="AA26" i="10"/>
  <c r="AB34" i="10"/>
  <c r="AE34" i="10"/>
  <c r="AF20" i="10"/>
  <c r="AA34" i="10"/>
  <c r="AD26" i="10"/>
  <c r="AF9" i="10"/>
  <c r="Z55" i="10"/>
  <c r="AD34" i="10"/>
  <c r="Z34" i="10"/>
  <c r="AF26" i="10"/>
  <c r="AC34" i="10"/>
  <c r="AE9" i="10"/>
  <c r="Z26" i="10"/>
  <c r="AF34" i="10"/>
  <c r="E10" i="10"/>
  <c r="E37" i="10"/>
  <c r="Z37" i="10"/>
  <c r="F51" i="10"/>
  <c r="E56" i="10"/>
  <c r="Z56" i="10"/>
  <c r="E25" i="10"/>
  <c r="AA25" i="10" s="1"/>
  <c r="Z25" i="10"/>
  <c r="E32" i="10"/>
  <c r="Z32" i="10"/>
  <c r="E54" i="10"/>
  <c r="Z54" i="10"/>
  <c r="F43" i="10"/>
  <c r="AB43" i="10" s="1"/>
  <c r="E42" i="10"/>
  <c r="Z42" i="10"/>
  <c r="E13" i="10"/>
  <c r="Z13" i="10"/>
  <c r="E22" i="10"/>
  <c r="Z22" i="10"/>
  <c r="E11" i="10"/>
  <c r="AA11" i="10" s="1"/>
  <c r="Z11" i="10"/>
  <c r="E18" i="10"/>
  <c r="Z18" i="10"/>
  <c r="E30" i="10"/>
  <c r="Z30" i="10"/>
  <c r="E38" i="10"/>
  <c r="Z38" i="10"/>
  <c r="E28" i="10"/>
  <c r="Z28" i="10"/>
  <c r="E45" i="10"/>
  <c r="Z45" i="10"/>
  <c r="E47" i="10"/>
  <c r="E53" i="10"/>
  <c r="AA53" i="10" s="1"/>
  <c r="Z53" i="10"/>
  <c r="E50" i="10"/>
  <c r="Z50" i="10"/>
  <c r="E35" i="10"/>
  <c r="AA35" i="10" s="1"/>
  <c r="Z35" i="10"/>
  <c r="E19" i="10"/>
  <c r="AA19" i="10" s="1"/>
  <c r="Z19" i="10"/>
  <c r="E21" i="10"/>
  <c r="E14" i="10"/>
  <c r="Z14" i="10"/>
  <c r="E24" i="10"/>
  <c r="Z24" i="10"/>
  <c r="E36" i="10"/>
  <c r="Z36" i="10"/>
  <c r="G41" i="10"/>
  <c r="AB41" i="10"/>
  <c r="E52" i="10"/>
  <c r="Z52" i="10"/>
  <c r="G55" i="10"/>
  <c r="AB55" i="10"/>
  <c r="E39" i="10"/>
  <c r="AA39" i="10" s="1"/>
  <c r="Z39" i="10"/>
  <c r="E46" i="10"/>
  <c r="Z46" i="10"/>
  <c r="J6" i="2"/>
  <c r="D6" i="2" s="1"/>
  <c r="K6" i="4"/>
  <c r="L5" i="9" s="1"/>
  <c r="M4" i="5" s="1"/>
  <c r="K7" i="4"/>
  <c r="L6" i="9" s="1"/>
  <c r="M5" i="5" s="1"/>
  <c r="AM34" i="6"/>
  <c r="AM35" i="6"/>
  <c r="Z41" i="6"/>
  <c r="AM41" i="6" s="1"/>
  <c r="AM39" i="6"/>
  <c r="AX39" i="6" s="1"/>
  <c r="E39" i="6" s="1"/>
  <c r="Z40" i="6"/>
  <c r="AM40" i="6" s="1"/>
  <c r="AX40" i="6" s="1"/>
  <c r="AY40" i="6" s="1"/>
  <c r="Z26" i="6"/>
  <c r="Z29" i="6"/>
  <c r="Z38" i="6"/>
  <c r="AM38" i="6" s="1"/>
  <c r="Z36" i="6"/>
  <c r="AM36" i="6" s="1"/>
  <c r="AX34" i="6"/>
  <c r="E34" i="6" s="1"/>
  <c r="AX37" i="6"/>
  <c r="E37" i="6" s="1"/>
  <c r="Z42" i="6"/>
  <c r="AM42" i="6" s="1"/>
  <c r="AX41" i="6"/>
  <c r="AX35" i="6"/>
  <c r="Z33" i="6"/>
  <c r="AM33" i="6" s="1"/>
  <c r="AX33" i="6" s="1"/>
  <c r="K6" i="2"/>
  <c r="E6" i="2" s="1"/>
  <c r="L6" i="4"/>
  <c r="M5" i="9" s="1"/>
  <c r="N4" i="5" s="1"/>
  <c r="L7" i="4"/>
  <c r="M6" i="9" s="1"/>
  <c r="N5" i="5" s="1"/>
  <c r="BA30" i="3"/>
  <c r="BB29" i="3"/>
  <c r="BD29" i="3" s="1"/>
  <c r="CO30" i="3"/>
  <c r="CP29" i="3"/>
  <c r="CR29" i="3" s="1"/>
  <c r="AV9" i="3"/>
  <c r="BA8" i="3"/>
  <c r="AW8" i="3"/>
  <c r="AY8" i="3" s="1"/>
  <c r="DI30" i="3"/>
  <c r="DJ29" i="3"/>
  <c r="DL29" i="3" s="1"/>
  <c r="Z28" i="3"/>
  <c r="AR9" i="3"/>
  <c r="AT9" i="3" s="1"/>
  <c r="AQ10" i="3"/>
  <c r="AC29" i="3"/>
  <c r="AE29" i="3" s="1"/>
  <c r="AB30" i="3"/>
  <c r="DY29" i="3"/>
  <c r="EA29" i="3" s="1"/>
  <c r="DX30" i="3"/>
  <c r="AL11" i="3"/>
  <c r="AM10" i="3"/>
  <c r="AO10" i="3" s="1"/>
  <c r="AR29" i="3"/>
  <c r="AT29" i="3" s="1"/>
  <c r="AQ30" i="3"/>
  <c r="AL30" i="3"/>
  <c r="AM29" i="3"/>
  <c r="AO29" i="3" s="1"/>
  <c r="AW29" i="3"/>
  <c r="AY29" i="3" s="1"/>
  <c r="AV30" i="3"/>
  <c r="CZ29" i="3"/>
  <c r="DB29" i="3" s="1"/>
  <c r="CY30" i="3"/>
  <c r="CT30" i="3"/>
  <c r="CU29" i="3"/>
  <c r="CW29" i="3" s="1"/>
  <c r="BU30" i="3"/>
  <c r="BV29" i="3"/>
  <c r="BX29" i="3" s="1"/>
  <c r="BQ29" i="3"/>
  <c r="BS29" i="3" s="1"/>
  <c r="BP30" i="3"/>
  <c r="DT29" i="3"/>
  <c r="DV29" i="3" s="1"/>
  <c r="DS30" i="3"/>
  <c r="AB12" i="3"/>
  <c r="AC11" i="3"/>
  <c r="AE11" i="3" s="1"/>
  <c r="EH30" i="3"/>
  <c r="EI29" i="3"/>
  <c r="EK29" i="3" s="1"/>
  <c r="BL29" i="3"/>
  <c r="BN29" i="3" s="1"/>
  <c r="BK30" i="3"/>
  <c r="DE29" i="3"/>
  <c r="DG29" i="3" s="1"/>
  <c r="DD30" i="3"/>
  <c r="AG30" i="3"/>
  <c r="AH29" i="3"/>
  <c r="AJ29" i="3" s="1"/>
  <c r="CF29" i="3"/>
  <c r="CH29" i="3" s="1"/>
  <c r="CE30" i="3"/>
  <c r="AG11" i="3"/>
  <c r="AH10" i="3"/>
  <c r="AJ10" i="3" s="1"/>
  <c r="EN29" i="3"/>
  <c r="EP29" i="3" s="1"/>
  <c r="EM30" i="3"/>
  <c r="BF30" i="3"/>
  <c r="BG29" i="3"/>
  <c r="BI29" i="3" s="1"/>
  <c r="DN30" i="3"/>
  <c r="DO29" i="3"/>
  <c r="DQ29" i="3" s="1"/>
  <c r="BZ30" i="3"/>
  <c r="CA29" i="3"/>
  <c r="CC29" i="3" s="1"/>
  <c r="EC30" i="3"/>
  <c r="ED29" i="3"/>
  <c r="EF29" i="3" s="1"/>
  <c r="CK29" i="3"/>
  <c r="CM29" i="3" s="1"/>
  <c r="CJ30" i="3"/>
  <c r="F49" i="10" l="1"/>
  <c r="AB49" i="10" s="1"/>
  <c r="AA29" i="10"/>
  <c r="F33" i="10"/>
  <c r="G31" i="10"/>
  <c r="AC31" i="10" s="1"/>
  <c r="AA15" i="10"/>
  <c r="AB23" i="10"/>
  <c r="G43" i="10"/>
  <c r="AD27" i="10"/>
  <c r="I27" i="10"/>
  <c r="AA57" i="10"/>
  <c r="F57" i="10"/>
  <c r="F39" i="10"/>
  <c r="AB39" i="10" s="1"/>
  <c r="AL25" i="17"/>
  <c r="AM23" i="17"/>
  <c r="AO23" i="17" s="1"/>
  <c r="BA13" i="17"/>
  <c r="BB12" i="17"/>
  <c r="BD12" i="17" s="1"/>
  <c r="BK11" i="17"/>
  <c r="BL10" i="17"/>
  <c r="BN10" i="17" s="1"/>
  <c r="BU9" i="17"/>
  <c r="BV8" i="17"/>
  <c r="BX8" i="17" s="1"/>
  <c r="BZ8" i="17"/>
  <c r="AQ23" i="17"/>
  <c r="AR14" i="17"/>
  <c r="AT14" i="17" s="1"/>
  <c r="AG25" i="17"/>
  <c r="AH23" i="17"/>
  <c r="AJ23" i="17" s="1"/>
  <c r="BF12" i="17"/>
  <c r="BG11" i="17"/>
  <c r="BI11" i="17" s="1"/>
  <c r="BP10" i="17"/>
  <c r="BQ9" i="17"/>
  <c r="BS9" i="17" s="1"/>
  <c r="AV14" i="17"/>
  <c r="AW13" i="17"/>
  <c r="AY13" i="17" s="1"/>
  <c r="Z18" i="6"/>
  <c r="AM18" i="6" s="1"/>
  <c r="AL19" i="10" s="1"/>
  <c r="Z20" i="6"/>
  <c r="Z13" i="6"/>
  <c r="G29" i="10"/>
  <c r="H29" i="10" s="1"/>
  <c r="F19" i="10"/>
  <c r="AB19" i="10" s="1"/>
  <c r="G15" i="10"/>
  <c r="AC15" i="10" s="1"/>
  <c r="AM13" i="6"/>
  <c r="AL14" i="10" s="1"/>
  <c r="AM29" i="6"/>
  <c r="AL30" i="10" s="1"/>
  <c r="H51" i="5"/>
  <c r="H44" i="5"/>
  <c r="H54" i="5"/>
  <c r="H47" i="5"/>
  <c r="H39" i="5"/>
  <c r="H50" i="5"/>
  <c r="H33" i="5"/>
  <c r="H37" i="5"/>
  <c r="H7" i="5"/>
  <c r="H8" i="5" s="1"/>
  <c r="H9" i="5" s="1"/>
  <c r="H56" i="5"/>
  <c r="H49" i="5"/>
  <c r="H46" i="5"/>
  <c r="H43" i="5"/>
  <c r="H48" i="5"/>
  <c r="H45" i="5"/>
  <c r="H52" i="5"/>
  <c r="H32" i="5"/>
  <c r="H40" i="5"/>
  <c r="H34" i="5"/>
  <c r="H38" i="5"/>
  <c r="H35" i="5"/>
  <c r="H41" i="5"/>
  <c r="H55" i="5"/>
  <c r="H36" i="5"/>
  <c r="H10" i="5"/>
  <c r="H11" i="5" s="1"/>
  <c r="H12" i="5" s="1"/>
  <c r="H13" i="5" s="1"/>
  <c r="H14" i="5" s="1"/>
  <c r="H15" i="5" s="1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42" i="5"/>
  <c r="H53" i="5"/>
  <c r="Z24" i="6"/>
  <c r="Z25" i="6"/>
  <c r="AM25" i="6" s="1"/>
  <c r="Z22" i="6"/>
  <c r="AM22" i="6" s="1"/>
  <c r="AL23" i="10" s="1"/>
  <c r="Z12" i="6"/>
  <c r="AM12" i="6" s="1"/>
  <c r="AL13" i="10" s="1"/>
  <c r="Z14" i="6"/>
  <c r="Z10" i="6"/>
  <c r="Z23" i="6"/>
  <c r="Z28" i="6"/>
  <c r="AM28" i="6" s="1"/>
  <c r="AL29" i="10" s="1"/>
  <c r="F25" i="10"/>
  <c r="AB25" i="10" s="1"/>
  <c r="AA17" i="10"/>
  <c r="F17" i="10"/>
  <c r="H7" i="9"/>
  <c r="I6" i="5" s="1"/>
  <c r="H8" i="4"/>
  <c r="I8" i="4" s="1"/>
  <c r="J7" i="9" s="1"/>
  <c r="K6" i="5" s="1"/>
  <c r="M7" i="2"/>
  <c r="S7" i="4"/>
  <c r="S6" i="4"/>
  <c r="T5" i="9" s="1"/>
  <c r="U4" i="5" s="1"/>
  <c r="O6" i="9"/>
  <c r="P5" i="5" s="1"/>
  <c r="L7" i="2"/>
  <c r="F7" i="2" s="1"/>
  <c r="R6" i="4"/>
  <c r="S5" i="9" s="1"/>
  <c r="T4" i="5" s="1"/>
  <c r="R7" i="4"/>
  <c r="N6" i="9"/>
  <c r="O5" i="5" s="1"/>
  <c r="E10" i="4"/>
  <c r="F9" i="9" s="1"/>
  <c r="AX25" i="6"/>
  <c r="AL26" i="10"/>
  <c r="Z15" i="6"/>
  <c r="AM15" i="6" s="1"/>
  <c r="AL16" i="10" s="1"/>
  <c r="V31" i="10"/>
  <c r="Z30" i="6"/>
  <c r="AM30" i="6" s="1"/>
  <c r="V18" i="10"/>
  <c r="Z17" i="6"/>
  <c r="AM17" i="6" s="1"/>
  <c r="V32" i="10"/>
  <c r="Z31" i="6"/>
  <c r="AM31" i="6" s="1"/>
  <c r="V20" i="10"/>
  <c r="Z19" i="6"/>
  <c r="AM19" i="6" s="1"/>
  <c r="Z21" i="6"/>
  <c r="V17" i="10"/>
  <c r="Z16" i="6"/>
  <c r="AM16" i="6" s="1"/>
  <c r="AX29" i="6"/>
  <c r="AY29" i="6" s="1"/>
  <c r="AW30" i="10" s="1"/>
  <c r="F25" i="14" s="1"/>
  <c r="G25" i="14" s="1"/>
  <c r="V33" i="10"/>
  <c r="Z32" i="6"/>
  <c r="AM32" i="6" s="1"/>
  <c r="Z9" i="6"/>
  <c r="AM9" i="6" s="1"/>
  <c r="AL10" i="10" s="1"/>
  <c r="V12" i="10"/>
  <c r="Z11" i="6"/>
  <c r="AM11" i="6" s="1"/>
  <c r="Z8" i="6"/>
  <c r="AM8" i="6" s="1"/>
  <c r="AL9" i="10" s="1"/>
  <c r="V9" i="10"/>
  <c r="Z27" i="6"/>
  <c r="AM27" i="6" s="1"/>
  <c r="J8" i="4"/>
  <c r="K7" i="9" s="1"/>
  <c r="F40" i="6"/>
  <c r="E39" i="5"/>
  <c r="I7" i="2"/>
  <c r="C7" i="2" s="1"/>
  <c r="O7" i="4"/>
  <c r="P6" i="9" s="1"/>
  <c r="Q5" i="5" s="1"/>
  <c r="O6" i="4"/>
  <c r="P5" i="9" s="1"/>
  <c r="Q4" i="5" s="1"/>
  <c r="F18" i="10"/>
  <c r="AA18" i="10"/>
  <c r="F54" i="10"/>
  <c r="AA54" i="10"/>
  <c r="F36" i="10"/>
  <c r="AA36" i="10"/>
  <c r="H23" i="10"/>
  <c r="AC23" i="10"/>
  <c r="F32" i="10"/>
  <c r="AA32" i="10"/>
  <c r="H15" i="10"/>
  <c r="G49" i="10"/>
  <c r="F24" i="10"/>
  <c r="AA24" i="10"/>
  <c r="F50" i="10"/>
  <c r="AA50" i="10"/>
  <c r="H31" i="10"/>
  <c r="F46" i="10"/>
  <c r="AA46" i="10"/>
  <c r="F47" i="10"/>
  <c r="AA47" i="10"/>
  <c r="F56" i="10"/>
  <c r="AA56" i="10"/>
  <c r="H33" i="10"/>
  <c r="F13" i="10"/>
  <c r="AA13" i="10"/>
  <c r="H41" i="10"/>
  <c r="AC41" i="10"/>
  <c r="F22" i="10"/>
  <c r="AA22" i="10"/>
  <c r="H43" i="10"/>
  <c r="AC43" i="10"/>
  <c r="F45" i="10"/>
  <c r="AA45" i="10"/>
  <c r="G51" i="10"/>
  <c r="AB51" i="10"/>
  <c r="F14" i="10"/>
  <c r="AA14" i="10"/>
  <c r="AA21" i="10"/>
  <c r="F21" i="10"/>
  <c r="F35" i="10"/>
  <c r="AB35" i="10" s="1"/>
  <c r="F42" i="10"/>
  <c r="AA42" i="10"/>
  <c r="F53" i="10"/>
  <c r="AB53" i="10" s="1"/>
  <c r="F38" i="10"/>
  <c r="AA38" i="10"/>
  <c r="F37" i="10"/>
  <c r="AA37" i="10"/>
  <c r="H55" i="10"/>
  <c r="AC55" i="10"/>
  <c r="F28" i="10"/>
  <c r="AA28" i="10"/>
  <c r="F52" i="10"/>
  <c r="AA52" i="10"/>
  <c r="F11" i="10"/>
  <c r="AB11" i="10" s="1"/>
  <c r="F30" i="10"/>
  <c r="AA30" i="10"/>
  <c r="F10" i="10"/>
  <c r="AA10" i="10"/>
  <c r="J7" i="2"/>
  <c r="D7" i="2" s="1"/>
  <c r="P7" i="4"/>
  <c r="Q6" i="9" s="1"/>
  <c r="R5" i="5" s="1"/>
  <c r="P6" i="4"/>
  <c r="Q5" i="9" s="1"/>
  <c r="R4" i="5" s="1"/>
  <c r="E40" i="6"/>
  <c r="AM14" i="6"/>
  <c r="AM20" i="6"/>
  <c r="AM10" i="6"/>
  <c r="AM26" i="6"/>
  <c r="AM21" i="6"/>
  <c r="AX22" i="6"/>
  <c r="AM24" i="6"/>
  <c r="AM23" i="6"/>
  <c r="AX36" i="6"/>
  <c r="AX38" i="6"/>
  <c r="AY34" i="6"/>
  <c r="AX18" i="6"/>
  <c r="AY37" i="6"/>
  <c r="AY39" i="6"/>
  <c r="AY41" i="6"/>
  <c r="E41" i="6"/>
  <c r="AX42" i="6"/>
  <c r="E35" i="6"/>
  <c r="AY35" i="6"/>
  <c r="E33" i="6"/>
  <c r="AY33" i="6"/>
  <c r="E25" i="6"/>
  <c r="AY25" i="6"/>
  <c r="AW26" i="10" s="1"/>
  <c r="F21" i="14" s="1"/>
  <c r="G21" i="14" s="1"/>
  <c r="K7" i="2"/>
  <c r="Q7" i="4"/>
  <c r="R6" i="9" s="1"/>
  <c r="S5" i="5" s="1"/>
  <c r="Q6" i="4"/>
  <c r="R5" i="9" s="1"/>
  <c r="S4" i="5" s="1"/>
  <c r="EC31" i="3"/>
  <c r="ED30" i="3"/>
  <c r="EF30" i="3" s="1"/>
  <c r="AB31" i="3"/>
  <c r="AC30" i="3"/>
  <c r="AE30" i="3" s="1"/>
  <c r="DD31" i="3"/>
  <c r="DE30" i="3"/>
  <c r="DG30" i="3" s="1"/>
  <c r="EI30" i="3"/>
  <c r="EK30" i="3" s="1"/>
  <c r="EH31" i="3"/>
  <c r="AG31" i="3"/>
  <c r="AH30" i="3"/>
  <c r="AJ30" i="3" s="1"/>
  <c r="AV31" i="3"/>
  <c r="AW30" i="3"/>
  <c r="AY30" i="3" s="1"/>
  <c r="AM30" i="3"/>
  <c r="AO30" i="3" s="1"/>
  <c r="AL31" i="3"/>
  <c r="BA9" i="3"/>
  <c r="BF8" i="3"/>
  <c r="BB8" i="3"/>
  <c r="BD8" i="3" s="1"/>
  <c r="Z29" i="3"/>
  <c r="AQ11" i="3"/>
  <c r="AR10" i="3"/>
  <c r="AT10" i="3" s="1"/>
  <c r="AQ31" i="3"/>
  <c r="AR30" i="3"/>
  <c r="AT30" i="3" s="1"/>
  <c r="AV10" i="3"/>
  <c r="AW9" i="3"/>
  <c r="AY9" i="3" s="1"/>
  <c r="CA30" i="3"/>
  <c r="CC30" i="3" s="1"/>
  <c r="BZ31" i="3"/>
  <c r="BU31" i="3"/>
  <c r="BV30" i="3"/>
  <c r="BX30" i="3" s="1"/>
  <c r="DI31" i="3"/>
  <c r="DJ30" i="3"/>
  <c r="DL30" i="3" s="1"/>
  <c r="DO30" i="3"/>
  <c r="DQ30" i="3" s="1"/>
  <c r="DN31" i="3"/>
  <c r="CO31" i="3"/>
  <c r="CP30" i="3"/>
  <c r="CR30" i="3" s="1"/>
  <c r="CJ31" i="3"/>
  <c r="CK30" i="3"/>
  <c r="CM30" i="3" s="1"/>
  <c r="CU30" i="3"/>
  <c r="CW30" i="3" s="1"/>
  <c r="CT31" i="3"/>
  <c r="BG30" i="3"/>
  <c r="BI30" i="3" s="1"/>
  <c r="BF31" i="3"/>
  <c r="AL12" i="3"/>
  <c r="AM11" i="3"/>
  <c r="AO11" i="3" s="1"/>
  <c r="CY31" i="3"/>
  <c r="CZ30" i="3"/>
  <c r="DB30" i="3" s="1"/>
  <c r="EM31" i="3"/>
  <c r="EN30" i="3"/>
  <c r="EP30" i="3" s="1"/>
  <c r="AB13" i="3"/>
  <c r="AC12" i="3"/>
  <c r="AE12" i="3" s="1"/>
  <c r="DS31" i="3"/>
  <c r="DT30" i="3"/>
  <c r="DV30" i="3" s="1"/>
  <c r="AG12" i="3"/>
  <c r="AH11" i="3"/>
  <c r="AJ11" i="3" s="1"/>
  <c r="BP31" i="3"/>
  <c r="BQ30" i="3"/>
  <c r="BS30" i="3" s="1"/>
  <c r="BA31" i="3"/>
  <c r="BB30" i="3"/>
  <c r="BD30" i="3" s="1"/>
  <c r="BK31" i="3"/>
  <c r="BL30" i="3"/>
  <c r="BN30" i="3" s="1"/>
  <c r="CE31" i="3"/>
  <c r="CF30" i="3"/>
  <c r="CH30" i="3" s="1"/>
  <c r="DX31" i="3"/>
  <c r="DY30" i="3"/>
  <c r="EA30" i="3" s="1"/>
  <c r="G7" i="2"/>
  <c r="E7" i="2"/>
  <c r="AB33" i="10" l="1"/>
  <c r="G33" i="10"/>
  <c r="AC33" i="10" s="1"/>
  <c r="G53" i="10"/>
  <c r="G25" i="10"/>
  <c r="AC25" i="10" s="1"/>
  <c r="AC29" i="10"/>
  <c r="AE27" i="10"/>
  <c r="J27" i="10"/>
  <c r="G39" i="10"/>
  <c r="AC39" i="10" s="1"/>
  <c r="G57" i="10"/>
  <c r="AB57" i="10"/>
  <c r="G19" i="10"/>
  <c r="AC19" i="10" s="1"/>
  <c r="BK12" i="17"/>
  <c r="BL11" i="17"/>
  <c r="BN11" i="17" s="1"/>
  <c r="AG26" i="17"/>
  <c r="AH26" i="17" s="1"/>
  <c r="AJ26" i="17" s="1"/>
  <c r="AH25" i="17"/>
  <c r="AJ25" i="17" s="1"/>
  <c r="AQ25" i="17"/>
  <c r="AR23" i="17"/>
  <c r="AT23" i="17" s="1"/>
  <c r="BU10" i="17"/>
  <c r="BV9" i="17"/>
  <c r="BX9" i="17" s="1"/>
  <c r="AL26" i="17"/>
  <c r="AM26" i="17" s="1"/>
  <c r="AO26" i="17" s="1"/>
  <c r="AM25" i="17"/>
  <c r="AO25" i="17" s="1"/>
  <c r="AV23" i="17"/>
  <c r="AW14" i="17"/>
  <c r="AY14" i="17" s="1"/>
  <c r="BP11" i="17"/>
  <c r="BQ10" i="17"/>
  <c r="BS10" i="17" s="1"/>
  <c r="BF13" i="17"/>
  <c r="BG12" i="17"/>
  <c r="BI12" i="17" s="1"/>
  <c r="CE8" i="17"/>
  <c r="BZ9" i="17"/>
  <c r="CA8" i="17"/>
  <c r="CC8" i="17" s="1"/>
  <c r="BA14" i="17"/>
  <c r="BB13" i="17"/>
  <c r="BD13" i="17" s="1"/>
  <c r="AX12" i="6"/>
  <c r="AX13" i="6"/>
  <c r="E13" i="6" s="1"/>
  <c r="K52" i="5"/>
  <c r="I54" i="4" s="1"/>
  <c r="K45" i="5"/>
  <c r="I47" i="4" s="1"/>
  <c r="K48" i="5"/>
  <c r="I50" i="4" s="1"/>
  <c r="K43" i="5"/>
  <c r="K50" i="5"/>
  <c r="I52" i="4" s="1"/>
  <c r="K49" i="5"/>
  <c r="I51" i="4" s="1"/>
  <c r="K42" i="5"/>
  <c r="I44" i="4" s="1"/>
  <c r="K56" i="5"/>
  <c r="I58" i="4" s="1"/>
  <c r="K46" i="5"/>
  <c r="I48" i="4" s="1"/>
  <c r="K37" i="5"/>
  <c r="I39" i="4" s="1"/>
  <c r="K34" i="5"/>
  <c r="I36" i="4" s="1"/>
  <c r="K21" i="5"/>
  <c r="K40" i="5"/>
  <c r="I42" i="4" s="1"/>
  <c r="K51" i="5"/>
  <c r="I53" i="4" s="1"/>
  <c r="K36" i="5"/>
  <c r="K31" i="5"/>
  <c r="K24" i="5"/>
  <c r="K18" i="5"/>
  <c r="K54" i="5"/>
  <c r="I56" i="4" s="1"/>
  <c r="K35" i="5"/>
  <c r="K41" i="5"/>
  <c r="I43" i="4" s="1"/>
  <c r="K32" i="5"/>
  <c r="I34" i="4" s="1"/>
  <c r="K23" i="5"/>
  <c r="K14" i="5"/>
  <c r="K38" i="5"/>
  <c r="I40" i="4" s="1"/>
  <c r="K7" i="5"/>
  <c r="I9" i="4" s="1"/>
  <c r="J8" i="9" s="1"/>
  <c r="K17" i="5"/>
  <c r="K27" i="5"/>
  <c r="K33" i="5"/>
  <c r="I35" i="4" s="1"/>
  <c r="K10" i="5"/>
  <c r="K8" i="5"/>
  <c r="K15" i="5"/>
  <c r="K44" i="5"/>
  <c r="K20" i="5"/>
  <c r="K13" i="5"/>
  <c r="K55" i="5"/>
  <c r="I57" i="4" s="1"/>
  <c r="K25" i="5"/>
  <c r="K12" i="5"/>
  <c r="K39" i="5"/>
  <c r="I41" i="4" s="1"/>
  <c r="K22" i="5"/>
  <c r="K53" i="5"/>
  <c r="I55" i="4" s="1"/>
  <c r="K47" i="5"/>
  <c r="I49" i="4" s="1"/>
  <c r="K11" i="5"/>
  <c r="K16" i="5"/>
  <c r="K28" i="5"/>
  <c r="K26" i="5"/>
  <c r="K19" i="5"/>
  <c r="K9" i="5"/>
  <c r="K30" i="5"/>
  <c r="K29" i="5"/>
  <c r="I56" i="5"/>
  <c r="I52" i="5"/>
  <c r="I48" i="5"/>
  <c r="I44" i="5"/>
  <c r="I43" i="5"/>
  <c r="I54" i="5"/>
  <c r="I47" i="5"/>
  <c r="I41" i="5"/>
  <c r="I51" i="5"/>
  <c r="I49" i="5"/>
  <c r="I36" i="5"/>
  <c r="I29" i="5"/>
  <c r="I55" i="5"/>
  <c r="I39" i="5"/>
  <c r="I46" i="5"/>
  <c r="I21" i="5"/>
  <c r="I31" i="5"/>
  <c r="I34" i="5"/>
  <c r="I22" i="5"/>
  <c r="I17" i="5"/>
  <c r="I9" i="5"/>
  <c r="I20" i="5"/>
  <c r="I16" i="5"/>
  <c r="I11" i="5"/>
  <c r="I15" i="5"/>
  <c r="I40" i="5"/>
  <c r="I50" i="5"/>
  <c r="I37" i="5"/>
  <c r="I32" i="5"/>
  <c r="I7" i="5"/>
  <c r="G9" i="4" s="1"/>
  <c r="H8" i="9" s="1"/>
  <c r="I18" i="5"/>
  <c r="I38" i="5"/>
  <c r="I35" i="5"/>
  <c r="I19" i="5"/>
  <c r="I45" i="5"/>
  <c r="I25" i="5"/>
  <c r="I33" i="5"/>
  <c r="I30" i="5"/>
  <c r="I27" i="5"/>
  <c r="I12" i="5"/>
  <c r="I8" i="5"/>
  <c r="G10" i="4" s="1"/>
  <c r="I24" i="5"/>
  <c r="I23" i="5"/>
  <c r="I14" i="5"/>
  <c r="I10" i="5"/>
  <c r="I26" i="5"/>
  <c r="I42" i="5"/>
  <c r="I28" i="5"/>
  <c r="I53" i="5"/>
  <c r="I13" i="5"/>
  <c r="AX15" i="6"/>
  <c r="BA15" i="6" s="1"/>
  <c r="E29" i="6"/>
  <c r="AX28" i="6"/>
  <c r="E28" i="6" s="1"/>
  <c r="BI29" i="6"/>
  <c r="BA29" i="6"/>
  <c r="BA25" i="6"/>
  <c r="BI25" i="6"/>
  <c r="BF26" i="10" s="1"/>
  <c r="BI22" i="6"/>
  <c r="BA22" i="6"/>
  <c r="BI18" i="6"/>
  <c r="BF19" i="10" s="1"/>
  <c r="BA18" i="6"/>
  <c r="AB17" i="10"/>
  <c r="G17" i="10"/>
  <c r="BI13" i="6"/>
  <c r="BF14" i="10" s="1"/>
  <c r="BA13" i="6"/>
  <c r="BA12" i="6"/>
  <c r="BI12" i="6"/>
  <c r="BF13" i="10" s="1"/>
  <c r="G11" i="10"/>
  <c r="H11" i="10" s="1"/>
  <c r="I37" i="4"/>
  <c r="I38" i="4"/>
  <c r="I45" i="4"/>
  <c r="I46" i="4"/>
  <c r="I7" i="9"/>
  <c r="J6" i="5" s="1"/>
  <c r="I60" i="4"/>
  <c r="H60" i="4"/>
  <c r="AX8" i="6"/>
  <c r="AY8" i="6" s="1"/>
  <c r="M8" i="2"/>
  <c r="X7" i="4"/>
  <c r="X6" i="4"/>
  <c r="Y5" i="9" s="1"/>
  <c r="Z4" i="5" s="1"/>
  <c r="T6" i="9"/>
  <c r="U5" i="5" s="1"/>
  <c r="L8" i="2"/>
  <c r="F8" i="2" s="1"/>
  <c r="W7" i="4"/>
  <c r="W6" i="4"/>
  <c r="X5" i="9" s="1"/>
  <c r="Y4" i="5" s="1"/>
  <c r="S6" i="9"/>
  <c r="T5" i="5" s="1"/>
  <c r="AX9" i="6"/>
  <c r="E9" i="6" s="1"/>
  <c r="F12" i="4"/>
  <c r="K8" i="4"/>
  <c r="L8" i="4" s="1"/>
  <c r="E11" i="4"/>
  <c r="F10" i="9" s="1"/>
  <c r="AL12" i="10"/>
  <c r="AX11" i="6"/>
  <c r="AX23" i="6"/>
  <c r="AL24" i="10"/>
  <c r="AX24" i="6"/>
  <c r="AY24" i="6" s="1"/>
  <c r="AW25" i="10" s="1"/>
  <c r="F20" i="14" s="1"/>
  <c r="G20" i="14" s="1"/>
  <c r="AL25" i="10"/>
  <c r="AX19" i="6"/>
  <c r="AL20" i="10"/>
  <c r="E22" i="6"/>
  <c r="AV23" i="10"/>
  <c r="AX21" i="6"/>
  <c r="AY21" i="6" s="1"/>
  <c r="AW22" i="10" s="1"/>
  <c r="F17" i="14" s="1"/>
  <c r="G17" i="14" s="1"/>
  <c r="AL22" i="10"/>
  <c r="AX27" i="6"/>
  <c r="AL28" i="10"/>
  <c r="F11" i="4"/>
  <c r="AL32" i="10"/>
  <c r="AX31" i="6"/>
  <c r="AX26" i="6"/>
  <c r="AL27" i="10"/>
  <c r="F10" i="4"/>
  <c r="AX10" i="6"/>
  <c r="AL11" i="10"/>
  <c r="F9" i="4"/>
  <c r="G8" i="9" s="1"/>
  <c r="AL33" i="10"/>
  <c r="AX32" i="6"/>
  <c r="AL18" i="10"/>
  <c r="AX17" i="6"/>
  <c r="AV13" i="10"/>
  <c r="AX20" i="6"/>
  <c r="AY20" i="6" s="1"/>
  <c r="AW21" i="10" s="1"/>
  <c r="F16" i="14" s="1"/>
  <c r="G16" i="14" s="1"/>
  <c r="AL21" i="10"/>
  <c r="AX14" i="6"/>
  <c r="E14" i="6" s="1"/>
  <c r="AL15" i="10"/>
  <c r="AL31" i="10"/>
  <c r="AX30" i="6"/>
  <c r="AV30" i="10"/>
  <c r="AV29" i="10"/>
  <c r="AV14" i="10"/>
  <c r="E18" i="6"/>
  <c r="AV19" i="10"/>
  <c r="AL17" i="10"/>
  <c r="AX16" i="6"/>
  <c r="AV16" i="10"/>
  <c r="AV26" i="10"/>
  <c r="L6" i="5"/>
  <c r="F41" i="6"/>
  <c r="E40" i="5"/>
  <c r="F39" i="6"/>
  <c r="E38" i="5"/>
  <c r="F35" i="6"/>
  <c r="E34" i="5"/>
  <c r="F33" i="6"/>
  <c r="E32" i="5"/>
  <c r="F37" i="6"/>
  <c r="E36" i="5"/>
  <c r="F34" i="6"/>
  <c r="E33" i="5"/>
  <c r="F29" i="6"/>
  <c r="E28" i="5"/>
  <c r="F25" i="6"/>
  <c r="E24" i="5"/>
  <c r="I8" i="2"/>
  <c r="C8" i="2" s="1"/>
  <c r="T7" i="4"/>
  <c r="U6" i="9" s="1"/>
  <c r="V5" i="5" s="1"/>
  <c r="T6" i="4"/>
  <c r="U5" i="9" s="1"/>
  <c r="V4" i="5" s="1"/>
  <c r="G13" i="10"/>
  <c r="AB13" i="10"/>
  <c r="H49" i="10"/>
  <c r="AC49" i="10"/>
  <c r="AB21" i="10"/>
  <c r="G21" i="10"/>
  <c r="I15" i="10"/>
  <c r="AD15" i="10"/>
  <c r="G42" i="10"/>
  <c r="AB42" i="10"/>
  <c r="H53" i="10"/>
  <c r="AC53" i="10"/>
  <c r="I33" i="10"/>
  <c r="AD33" i="10"/>
  <c r="G35" i="10"/>
  <c r="G32" i="10"/>
  <c r="AB32" i="10"/>
  <c r="H19" i="10"/>
  <c r="G28" i="10"/>
  <c r="AB28" i="10"/>
  <c r="G14" i="10"/>
  <c r="AB14" i="10"/>
  <c r="G56" i="10"/>
  <c r="AB56" i="10"/>
  <c r="I23" i="10"/>
  <c r="AD23" i="10"/>
  <c r="G24" i="10"/>
  <c r="AB24" i="10"/>
  <c r="H25" i="10"/>
  <c r="I55" i="10"/>
  <c r="AD55" i="10"/>
  <c r="H51" i="10"/>
  <c r="AC51" i="10"/>
  <c r="AB47" i="10"/>
  <c r="G47" i="10"/>
  <c r="AD41" i="10"/>
  <c r="I41" i="10"/>
  <c r="H39" i="10"/>
  <c r="G36" i="10"/>
  <c r="AB36" i="10"/>
  <c r="AB45" i="10"/>
  <c r="G45" i="10"/>
  <c r="G46" i="10"/>
  <c r="AB46" i="10"/>
  <c r="G52" i="10"/>
  <c r="AB52" i="10"/>
  <c r="G10" i="10"/>
  <c r="AB10" i="10"/>
  <c r="G54" i="10"/>
  <c r="AB54" i="10"/>
  <c r="G37" i="10"/>
  <c r="AB37" i="10"/>
  <c r="I43" i="10"/>
  <c r="AD43" i="10"/>
  <c r="I31" i="10"/>
  <c r="AD31" i="10"/>
  <c r="G30" i="10"/>
  <c r="AB30" i="10"/>
  <c r="G18" i="10"/>
  <c r="AB18" i="10"/>
  <c r="G38" i="10"/>
  <c r="AB38" i="10"/>
  <c r="G22" i="10"/>
  <c r="AB22" i="10"/>
  <c r="G50" i="10"/>
  <c r="AB50" i="10"/>
  <c r="I29" i="10"/>
  <c r="AD29" i="10"/>
  <c r="F13" i="4"/>
  <c r="J8" i="2"/>
  <c r="D8" i="2" s="1"/>
  <c r="U6" i="4"/>
  <c r="V5" i="9" s="1"/>
  <c r="W4" i="5" s="1"/>
  <c r="U7" i="4"/>
  <c r="V6" i="9" s="1"/>
  <c r="W5" i="5" s="1"/>
  <c r="AY22" i="6"/>
  <c r="AW23" i="10" s="1"/>
  <c r="F18" i="14" s="1"/>
  <c r="G18" i="14" s="1"/>
  <c r="AY36" i="6"/>
  <c r="E38" i="6"/>
  <c r="AY38" i="6"/>
  <c r="BQ38" i="6"/>
  <c r="E36" i="6"/>
  <c r="AY18" i="6"/>
  <c r="AW19" i="10" s="1"/>
  <c r="F14" i="14" s="1"/>
  <c r="G14" i="14" s="1"/>
  <c r="E15" i="6"/>
  <c r="AY13" i="6"/>
  <c r="AW14" i="10" s="1"/>
  <c r="F9" i="14" s="1"/>
  <c r="G9" i="14" s="1"/>
  <c r="BQ39" i="6"/>
  <c r="BR39" i="6" s="1"/>
  <c r="BS39" i="6" s="1"/>
  <c r="BQ37" i="6"/>
  <c r="BQ41" i="6"/>
  <c r="E42" i="6"/>
  <c r="AY42" i="6"/>
  <c r="E12" i="6"/>
  <c r="AY12" i="6"/>
  <c r="AW13" i="10" s="1"/>
  <c r="F8" i="14" s="1"/>
  <c r="G8" i="14" s="1"/>
  <c r="BQ40" i="6"/>
  <c r="BR40" i="6" s="1"/>
  <c r="BS40" i="6" s="1"/>
  <c r="BQ34" i="6"/>
  <c r="BQ36" i="6"/>
  <c r="K8" i="2"/>
  <c r="E8" i="2" s="1"/>
  <c r="V7" i="4"/>
  <c r="W6" i="9" s="1"/>
  <c r="X5" i="5" s="1"/>
  <c r="V6" i="4"/>
  <c r="W5" i="9" s="1"/>
  <c r="X4" i="5" s="1"/>
  <c r="EM32" i="3"/>
  <c r="EN31" i="3"/>
  <c r="EP31" i="3" s="1"/>
  <c r="AM12" i="3"/>
  <c r="AO12" i="3" s="1"/>
  <c r="AL13" i="3"/>
  <c r="AL32" i="3"/>
  <c r="AM31" i="3"/>
  <c r="AO31" i="3" s="1"/>
  <c r="AW31" i="3"/>
  <c r="AY31" i="3" s="1"/>
  <c r="AV32" i="3"/>
  <c r="AQ32" i="3"/>
  <c r="AR31" i="3"/>
  <c r="AT31" i="3" s="1"/>
  <c r="DE31" i="3"/>
  <c r="DG31" i="3" s="1"/>
  <c r="DD32" i="3"/>
  <c r="BF32" i="3"/>
  <c r="BG31" i="3"/>
  <c r="BI31" i="3" s="1"/>
  <c r="BA32" i="3"/>
  <c r="BB31" i="3"/>
  <c r="BD31" i="3" s="1"/>
  <c r="Z30" i="3"/>
  <c r="CE32" i="3"/>
  <c r="CF31" i="3"/>
  <c r="CH31" i="3" s="1"/>
  <c r="AG32" i="3"/>
  <c r="AH31" i="3"/>
  <c r="AJ31" i="3" s="1"/>
  <c r="CY32" i="3"/>
  <c r="CZ31" i="3"/>
  <c r="DB31" i="3" s="1"/>
  <c r="AV11" i="3"/>
  <c r="AW10" i="3"/>
  <c r="AY10" i="3" s="1"/>
  <c r="AH12" i="3"/>
  <c r="AJ12" i="3" s="1"/>
  <c r="AG13" i="3"/>
  <c r="DS32" i="3"/>
  <c r="DT31" i="3"/>
  <c r="DV31" i="3" s="1"/>
  <c r="DI32" i="3"/>
  <c r="DJ31" i="3"/>
  <c r="DL31" i="3" s="1"/>
  <c r="BU32" i="3"/>
  <c r="BV31" i="3"/>
  <c r="BX31" i="3" s="1"/>
  <c r="BQ31" i="3"/>
  <c r="BS31" i="3" s="1"/>
  <c r="BP32" i="3"/>
  <c r="AR11" i="3"/>
  <c r="AT11" i="3" s="1"/>
  <c r="AQ12" i="3"/>
  <c r="DN32" i="3"/>
  <c r="DO31" i="3"/>
  <c r="DQ31" i="3" s="1"/>
  <c r="EC32" i="3"/>
  <c r="ED31" i="3"/>
  <c r="EF31" i="3" s="1"/>
  <c r="DY31" i="3"/>
  <c r="EA31" i="3" s="1"/>
  <c r="DX32" i="3"/>
  <c r="BK32" i="3"/>
  <c r="BL31" i="3"/>
  <c r="BN31" i="3" s="1"/>
  <c r="CT32" i="3"/>
  <c r="CU31" i="3"/>
  <c r="CW31" i="3" s="1"/>
  <c r="AC13" i="3"/>
  <c r="AE13" i="3" s="1"/>
  <c r="AB14" i="3"/>
  <c r="BF9" i="3"/>
  <c r="BK8" i="3"/>
  <c r="BG8" i="3"/>
  <c r="BI8" i="3" s="1"/>
  <c r="BZ32" i="3"/>
  <c r="CA31" i="3"/>
  <c r="CC31" i="3" s="1"/>
  <c r="EH32" i="3"/>
  <c r="EI31" i="3"/>
  <c r="EK31" i="3" s="1"/>
  <c r="CK31" i="3"/>
  <c r="CM31" i="3" s="1"/>
  <c r="CJ32" i="3"/>
  <c r="AC31" i="3"/>
  <c r="AE31" i="3" s="1"/>
  <c r="Z31" i="3" s="1"/>
  <c r="AB32" i="3"/>
  <c r="CO32" i="3"/>
  <c r="CP31" i="3"/>
  <c r="CR31" i="3" s="1"/>
  <c r="BB9" i="3"/>
  <c r="BD9" i="3" s="1"/>
  <c r="BA10" i="3"/>
  <c r="G8" i="2"/>
  <c r="BR41" i="6" l="1"/>
  <c r="BS41" i="6" s="1"/>
  <c r="AC11" i="10"/>
  <c r="K27" i="10"/>
  <c r="AF27" i="10"/>
  <c r="H17" i="10"/>
  <c r="AC17" i="10"/>
  <c r="AC57" i="10"/>
  <c r="H57" i="10"/>
  <c r="BP12" i="17"/>
  <c r="BQ11" i="17"/>
  <c r="BS11" i="17" s="1"/>
  <c r="BU11" i="17"/>
  <c r="BV10" i="17"/>
  <c r="BX10" i="17" s="1"/>
  <c r="BZ10" i="17"/>
  <c r="CA9" i="17"/>
  <c r="CC9" i="17" s="1"/>
  <c r="BF14" i="17"/>
  <c r="BG13" i="17"/>
  <c r="BI13" i="17" s="1"/>
  <c r="BL12" i="17"/>
  <c r="BN12" i="17" s="1"/>
  <c r="BK13" i="17"/>
  <c r="BA23" i="17"/>
  <c r="BB14" i="17"/>
  <c r="BD14" i="17" s="1"/>
  <c r="CF8" i="17"/>
  <c r="CH8" i="17" s="1"/>
  <c r="CE9" i="17"/>
  <c r="CJ8" i="17"/>
  <c r="AV25" i="17"/>
  <c r="AW23" i="17"/>
  <c r="AY23" i="17" s="1"/>
  <c r="AQ26" i="17"/>
  <c r="AR26" i="17" s="1"/>
  <c r="AT26" i="17" s="1"/>
  <c r="AR25" i="17"/>
  <c r="AT25" i="17" s="1"/>
  <c r="AY16" i="10"/>
  <c r="BB15" i="6"/>
  <c r="AY30" i="10"/>
  <c r="BB29" i="6"/>
  <c r="AY26" i="10"/>
  <c r="BB25" i="6"/>
  <c r="AY14" i="10"/>
  <c r="BB13" i="6"/>
  <c r="AY23" i="10"/>
  <c r="BB22" i="6"/>
  <c r="AY13" i="10"/>
  <c r="BB12" i="6"/>
  <c r="AY19" i="10"/>
  <c r="BB18" i="6"/>
  <c r="AY15" i="6"/>
  <c r="AW16" i="10" s="1"/>
  <c r="F11" i="14" s="1"/>
  <c r="G11" i="14" s="1"/>
  <c r="BI15" i="6"/>
  <c r="BJ15" i="6" s="1"/>
  <c r="BA28" i="6"/>
  <c r="BI28" i="6"/>
  <c r="BF16" i="10"/>
  <c r="BJ22" i="6"/>
  <c r="BF23" i="10"/>
  <c r="BJ29" i="6"/>
  <c r="BF30" i="10"/>
  <c r="AY28" i="6"/>
  <c r="AW29" i="10" s="1"/>
  <c r="F24" i="14" s="1"/>
  <c r="G24" i="14" s="1"/>
  <c r="J52" i="5"/>
  <c r="H54" i="4" s="1"/>
  <c r="J55" i="5"/>
  <c r="H57" i="4" s="1"/>
  <c r="J54" i="5"/>
  <c r="H56" i="4" s="1"/>
  <c r="J43" i="5"/>
  <c r="H45" i="4" s="1"/>
  <c r="J42" i="5"/>
  <c r="H44" i="4" s="1"/>
  <c r="J25" i="5"/>
  <c r="J46" i="5"/>
  <c r="H48" i="4" s="1"/>
  <c r="J31" i="5"/>
  <c r="J27" i="5"/>
  <c r="J56" i="5"/>
  <c r="H58" i="4" s="1"/>
  <c r="J51" i="5"/>
  <c r="H53" i="4" s="1"/>
  <c r="J49" i="5"/>
  <c r="H51" i="4" s="1"/>
  <c r="J36" i="5"/>
  <c r="H38" i="4" s="1"/>
  <c r="J24" i="5"/>
  <c r="J18" i="5"/>
  <c r="J50" i="5"/>
  <c r="H52" i="4" s="1"/>
  <c r="J22" i="5"/>
  <c r="J17" i="5"/>
  <c r="J9" i="5"/>
  <c r="J41" i="5"/>
  <c r="H43" i="4" s="1"/>
  <c r="J32" i="5"/>
  <c r="H34" i="4" s="1"/>
  <c r="J23" i="5"/>
  <c r="J14" i="5"/>
  <c r="J47" i="5"/>
  <c r="J15" i="5"/>
  <c r="J33" i="5"/>
  <c r="H35" i="4" s="1"/>
  <c r="J10" i="5"/>
  <c r="J40" i="5"/>
  <c r="H42" i="4" s="1"/>
  <c r="J37" i="5"/>
  <c r="H39" i="4" s="1"/>
  <c r="J7" i="5"/>
  <c r="H9" i="4" s="1"/>
  <c r="I8" i="9" s="1"/>
  <c r="J19" i="5"/>
  <c r="J45" i="5"/>
  <c r="H47" i="4" s="1"/>
  <c r="J21" i="5"/>
  <c r="J30" i="5"/>
  <c r="J12" i="5"/>
  <c r="J8" i="5"/>
  <c r="J44" i="5"/>
  <c r="H46" i="4" s="1"/>
  <c r="J20" i="5"/>
  <c r="J39" i="5"/>
  <c r="H41" i="4" s="1"/>
  <c r="J34" i="5"/>
  <c r="H36" i="4" s="1"/>
  <c r="J28" i="5"/>
  <c r="J26" i="5"/>
  <c r="J48" i="5"/>
  <c r="H50" i="4" s="1"/>
  <c r="J35" i="5"/>
  <c r="H37" i="4" s="1"/>
  <c r="J11" i="5"/>
  <c r="J53" i="5"/>
  <c r="H55" i="4" s="1"/>
  <c r="J16" i="5"/>
  <c r="J13" i="5"/>
  <c r="J38" i="5"/>
  <c r="H40" i="4" s="1"/>
  <c r="J29" i="5"/>
  <c r="L53" i="5"/>
  <c r="L50" i="5"/>
  <c r="L49" i="5"/>
  <c r="L42" i="5"/>
  <c r="L38" i="5"/>
  <c r="L52" i="5"/>
  <c r="L41" i="5"/>
  <c r="L32" i="5"/>
  <c r="L56" i="5"/>
  <c r="L43" i="5"/>
  <c r="L35" i="5"/>
  <c r="L33" i="5"/>
  <c r="L39" i="5"/>
  <c r="L37" i="5"/>
  <c r="L55" i="5"/>
  <c r="L40" i="5"/>
  <c r="L51" i="5"/>
  <c r="L46" i="5"/>
  <c r="L45" i="5"/>
  <c r="L44" i="5"/>
  <c r="L7" i="5"/>
  <c r="L8" i="5" s="1"/>
  <c r="L9" i="5" s="1"/>
  <c r="L10" i="5" s="1"/>
  <c r="L11" i="5" s="1"/>
  <c r="L12" i="5" s="1"/>
  <c r="L13" i="5" s="1"/>
  <c r="L14" i="5" s="1"/>
  <c r="L15" i="5" s="1"/>
  <c r="L16" i="5" s="1"/>
  <c r="L17" i="5" s="1"/>
  <c r="L18" i="5" s="1"/>
  <c r="L19" i="5" s="1"/>
  <c r="L20" i="5" s="1"/>
  <c r="L21" i="5" s="1"/>
  <c r="L22" i="5" s="1"/>
  <c r="L23" i="5" s="1"/>
  <c r="L24" i="5" s="1"/>
  <c r="L25" i="5" s="1"/>
  <c r="L26" i="5" s="1"/>
  <c r="L27" i="5" s="1"/>
  <c r="L28" i="5" s="1"/>
  <c r="L29" i="5" s="1"/>
  <c r="L30" i="5" s="1"/>
  <c r="L31" i="5" s="1"/>
  <c r="L36" i="5"/>
  <c r="L47" i="5"/>
  <c r="L54" i="5"/>
  <c r="L34" i="5"/>
  <c r="L48" i="5"/>
  <c r="BR37" i="6"/>
  <c r="BS37" i="6" s="1"/>
  <c r="BR34" i="6"/>
  <c r="BS34" i="6" s="1"/>
  <c r="E21" i="6"/>
  <c r="AY14" i="6"/>
  <c r="AW15" i="10" s="1"/>
  <c r="F10" i="14" s="1"/>
  <c r="G10" i="14" s="1"/>
  <c r="E20" i="6"/>
  <c r="BI32" i="6"/>
  <c r="BF33" i="10" s="1"/>
  <c r="BA32" i="6"/>
  <c r="BA31" i="6"/>
  <c r="BI31" i="6"/>
  <c r="BF32" i="10" s="1"/>
  <c r="BI30" i="6"/>
  <c r="BF31" i="10" s="1"/>
  <c r="BA30" i="6"/>
  <c r="BA27" i="6"/>
  <c r="BI27" i="6"/>
  <c r="BF28" i="10" s="1"/>
  <c r="E27" i="6"/>
  <c r="AY27" i="6"/>
  <c r="AW28" i="10" s="1"/>
  <c r="F23" i="14" s="1"/>
  <c r="G23" i="14" s="1"/>
  <c r="BA26" i="6"/>
  <c r="BI26" i="6"/>
  <c r="BF27" i="10" s="1"/>
  <c r="AY26" i="6"/>
  <c r="AW27" i="10" s="1"/>
  <c r="F22" i="14" s="1"/>
  <c r="G22" i="14" s="1"/>
  <c r="E26" i="6"/>
  <c r="E24" i="6"/>
  <c r="BA24" i="6"/>
  <c r="BI24" i="6"/>
  <c r="BF25" i="10" s="1"/>
  <c r="BI23" i="6"/>
  <c r="BF24" i="10" s="1"/>
  <c r="BA23" i="6"/>
  <c r="AY23" i="6"/>
  <c r="AW24" i="10" s="1"/>
  <c r="F19" i="14" s="1"/>
  <c r="G19" i="14" s="1"/>
  <c r="BI21" i="6"/>
  <c r="BF22" i="10" s="1"/>
  <c r="BA21" i="6"/>
  <c r="BI20" i="6"/>
  <c r="BF21" i="10" s="1"/>
  <c r="BA20" i="6"/>
  <c r="BI19" i="6"/>
  <c r="BF20" i="10" s="1"/>
  <c r="BA19" i="6"/>
  <c r="BI17" i="6"/>
  <c r="BF18" i="10" s="1"/>
  <c r="BA17" i="6"/>
  <c r="BI16" i="6"/>
  <c r="BF17" i="10" s="1"/>
  <c r="BA16" i="6"/>
  <c r="BI14" i="6"/>
  <c r="BF15" i="10" s="1"/>
  <c r="BA14" i="6"/>
  <c r="BA11" i="6"/>
  <c r="BI11" i="6"/>
  <c r="BF12" i="10" s="1"/>
  <c r="BA10" i="6"/>
  <c r="BI10" i="6"/>
  <c r="BF11" i="10" s="1"/>
  <c r="E10" i="6"/>
  <c r="AY10" i="6"/>
  <c r="AW11" i="10" s="1"/>
  <c r="F6" i="14" s="1"/>
  <c r="G6" i="14" s="1"/>
  <c r="AY9" i="6"/>
  <c r="E8" i="5" s="1"/>
  <c r="H9" i="9"/>
  <c r="I10" i="4"/>
  <c r="J9" i="9" s="1"/>
  <c r="H49" i="4"/>
  <c r="BI8" i="6"/>
  <c r="BA8" i="6"/>
  <c r="BB8" i="6" s="1"/>
  <c r="AV9" i="10"/>
  <c r="E8" i="6"/>
  <c r="G9" i="9"/>
  <c r="G10" i="9" s="1"/>
  <c r="G11" i="9" s="1"/>
  <c r="G12" i="9" s="1"/>
  <c r="M9" i="2"/>
  <c r="G9" i="2" s="1"/>
  <c r="AC7" i="4"/>
  <c r="AC6" i="4"/>
  <c r="AD5" i="9" s="1"/>
  <c r="AE4" i="5" s="1"/>
  <c r="I11" i="4"/>
  <c r="Y6" i="9"/>
  <c r="Z5" i="5" s="1"/>
  <c r="X6" i="9"/>
  <c r="Y5" i="5" s="1"/>
  <c r="L9" i="2"/>
  <c r="AB7" i="4"/>
  <c r="AB6" i="4"/>
  <c r="AC5" i="9" s="1"/>
  <c r="AD4" i="5" s="1"/>
  <c r="M8" i="4"/>
  <c r="L7" i="9"/>
  <c r="G11" i="4"/>
  <c r="AV10" i="10"/>
  <c r="BI9" i="6"/>
  <c r="BA9" i="6"/>
  <c r="BB9" i="6" s="1"/>
  <c r="E12" i="4"/>
  <c r="F11" i="9" s="1"/>
  <c r="BJ25" i="6"/>
  <c r="BJ13" i="6"/>
  <c r="AV28" i="10"/>
  <c r="AV18" i="10"/>
  <c r="AY17" i="6"/>
  <c r="E17" i="6"/>
  <c r="AV22" i="10"/>
  <c r="AV33" i="10"/>
  <c r="E32" i="6"/>
  <c r="AY32" i="6"/>
  <c r="AV27" i="10"/>
  <c r="AY31" i="6"/>
  <c r="AV32" i="10"/>
  <c r="E31" i="6"/>
  <c r="AV17" i="10"/>
  <c r="AY16" i="6"/>
  <c r="E16" i="6"/>
  <c r="AV31" i="10"/>
  <c r="AY30" i="6"/>
  <c r="E30" i="6"/>
  <c r="E19" i="6"/>
  <c r="AV20" i="10"/>
  <c r="AY19" i="6"/>
  <c r="AV25" i="10"/>
  <c r="BJ18" i="6"/>
  <c r="AV15" i="10"/>
  <c r="AV11" i="10"/>
  <c r="AV21" i="10"/>
  <c r="E23" i="6"/>
  <c r="AV24" i="10"/>
  <c r="BJ12" i="6"/>
  <c r="AY11" i="6"/>
  <c r="AV12" i="10"/>
  <c r="E11" i="6"/>
  <c r="F38" i="6"/>
  <c r="BR38" i="6" s="1"/>
  <c r="BS38" i="6" s="1"/>
  <c r="E37" i="5"/>
  <c r="F42" i="6"/>
  <c r="E41" i="5"/>
  <c r="F36" i="6"/>
  <c r="BR36" i="6" s="1"/>
  <c r="BS36" i="6" s="1"/>
  <c r="E35" i="5"/>
  <c r="F24" i="6"/>
  <c r="E23" i="5"/>
  <c r="F20" i="6"/>
  <c r="E19" i="5"/>
  <c r="F18" i="6"/>
  <c r="E17" i="5"/>
  <c r="F21" i="6"/>
  <c r="E20" i="5"/>
  <c r="F22" i="6"/>
  <c r="E21" i="5"/>
  <c r="F13" i="6"/>
  <c r="E12" i="5"/>
  <c r="F12" i="6"/>
  <c r="E11" i="5"/>
  <c r="AW9" i="10"/>
  <c r="F4" i="14" s="1"/>
  <c r="G4" i="14" s="1"/>
  <c r="E7" i="5"/>
  <c r="I9" i="2"/>
  <c r="C9" i="2" s="1"/>
  <c r="Y7" i="4"/>
  <c r="Z6" i="9" s="1"/>
  <c r="AA5" i="5" s="1"/>
  <c r="Y6" i="4"/>
  <c r="Z5" i="9" s="1"/>
  <c r="AA4" i="5" s="1"/>
  <c r="M7" i="9"/>
  <c r="F8" i="6"/>
  <c r="H35" i="10"/>
  <c r="AC35" i="10"/>
  <c r="H32" i="10"/>
  <c r="AC32" i="10"/>
  <c r="J43" i="10"/>
  <c r="AE43" i="10"/>
  <c r="H36" i="10"/>
  <c r="AC36" i="10"/>
  <c r="AE23" i="10"/>
  <c r="J23" i="10"/>
  <c r="H24" i="10"/>
  <c r="AC24" i="10"/>
  <c r="J33" i="10"/>
  <c r="AE33" i="10"/>
  <c r="J29" i="10"/>
  <c r="AE29" i="10"/>
  <c r="H37" i="10"/>
  <c r="AC37" i="10"/>
  <c r="I39" i="10"/>
  <c r="AD39" i="10"/>
  <c r="I11" i="10"/>
  <c r="AD11" i="10"/>
  <c r="AE41" i="10"/>
  <c r="J41" i="10"/>
  <c r="I53" i="10"/>
  <c r="AD53" i="10"/>
  <c r="H50" i="10"/>
  <c r="AC50" i="10"/>
  <c r="H47" i="10"/>
  <c r="AC47" i="10"/>
  <c r="H42" i="10"/>
  <c r="AC42" i="10"/>
  <c r="H56" i="10"/>
  <c r="AC56" i="10"/>
  <c r="H22" i="10"/>
  <c r="AC22" i="10"/>
  <c r="H10" i="10"/>
  <c r="AC10" i="10"/>
  <c r="H14" i="10"/>
  <c r="AC14" i="10"/>
  <c r="J15" i="10"/>
  <c r="AE15" i="10"/>
  <c r="H38" i="10"/>
  <c r="AC38" i="10"/>
  <c r="H52" i="10"/>
  <c r="AC52" i="10"/>
  <c r="I51" i="10"/>
  <c r="AD51" i="10"/>
  <c r="H28" i="10"/>
  <c r="AC28" i="10"/>
  <c r="H21" i="10"/>
  <c r="AC21" i="10"/>
  <c r="J31" i="10"/>
  <c r="AE31" i="10"/>
  <c r="H54" i="10"/>
  <c r="AC54" i="10"/>
  <c r="H18" i="10"/>
  <c r="AC18" i="10"/>
  <c r="H46" i="10"/>
  <c r="AC46" i="10"/>
  <c r="AE55" i="10"/>
  <c r="J55" i="10"/>
  <c r="I19" i="10"/>
  <c r="AD19" i="10"/>
  <c r="I49" i="10"/>
  <c r="AD49" i="10"/>
  <c r="H45" i="10"/>
  <c r="AC45" i="10"/>
  <c r="H30" i="10"/>
  <c r="AC30" i="10"/>
  <c r="I25" i="10"/>
  <c r="AD25" i="10"/>
  <c r="H13" i="10"/>
  <c r="AC13" i="10"/>
  <c r="F14" i="4"/>
  <c r="J9" i="2"/>
  <c r="D9" i="2" s="1"/>
  <c r="Z7" i="4"/>
  <c r="AA6" i="9" s="1"/>
  <c r="AB5" i="5" s="1"/>
  <c r="Z6" i="4"/>
  <c r="AA5" i="9" s="1"/>
  <c r="AB4" i="5" s="1"/>
  <c r="BQ35" i="6"/>
  <c r="BR35" i="6" s="1"/>
  <c r="BS35" i="6" s="1"/>
  <c r="BQ33" i="6"/>
  <c r="BR33" i="6" s="1"/>
  <c r="BS33" i="6" s="1"/>
  <c r="K9" i="2"/>
  <c r="AA7" i="4"/>
  <c r="AB6" i="9" s="1"/>
  <c r="AC5" i="5" s="1"/>
  <c r="AA6" i="4"/>
  <c r="AB5" i="9" s="1"/>
  <c r="AC4" i="5" s="1"/>
  <c r="DD33" i="3"/>
  <c r="DE33" i="3" s="1"/>
  <c r="DG33" i="3" s="1"/>
  <c r="DE32" i="3"/>
  <c r="DG32" i="3" s="1"/>
  <c r="CA32" i="3"/>
  <c r="CC32" i="3" s="1"/>
  <c r="BZ33" i="3"/>
  <c r="CA33" i="3" s="1"/>
  <c r="CC33" i="3" s="1"/>
  <c r="EC33" i="3"/>
  <c r="ED33" i="3" s="1"/>
  <c r="EF33" i="3" s="1"/>
  <c r="ED32" i="3"/>
  <c r="EF32" i="3" s="1"/>
  <c r="AG33" i="3"/>
  <c r="AH33" i="3" s="1"/>
  <c r="AJ33" i="3" s="1"/>
  <c r="AH32" i="3"/>
  <c r="AJ32" i="3" s="1"/>
  <c r="AL14" i="3"/>
  <c r="AM13" i="3"/>
  <c r="AO13" i="3" s="1"/>
  <c r="CF32" i="3"/>
  <c r="CH32" i="3" s="1"/>
  <c r="CE33" i="3"/>
  <c r="CF33" i="3" s="1"/>
  <c r="CH33" i="3" s="1"/>
  <c r="DT32" i="3"/>
  <c r="DV32" i="3" s="1"/>
  <c r="DS33" i="3"/>
  <c r="DT33" i="3" s="1"/>
  <c r="DV33" i="3" s="1"/>
  <c r="CJ33" i="3"/>
  <c r="CK33" i="3" s="1"/>
  <c r="CM33" i="3" s="1"/>
  <c r="CK32" i="3"/>
  <c r="CM32" i="3" s="1"/>
  <c r="DX33" i="3"/>
  <c r="DY33" i="3" s="1"/>
  <c r="EA33" i="3" s="1"/>
  <c r="DY32" i="3"/>
  <c r="EA32" i="3" s="1"/>
  <c r="CZ32" i="3"/>
  <c r="DB32" i="3" s="1"/>
  <c r="CY33" i="3"/>
  <c r="CZ33" i="3" s="1"/>
  <c r="DB33" i="3" s="1"/>
  <c r="AM32" i="3"/>
  <c r="AO32" i="3" s="1"/>
  <c r="AL33" i="3"/>
  <c r="AM33" i="3" s="1"/>
  <c r="AO33" i="3" s="1"/>
  <c r="AB23" i="3"/>
  <c r="AC14" i="3"/>
  <c r="AE14" i="3" s="1"/>
  <c r="BU33" i="3"/>
  <c r="BV33" i="3" s="1"/>
  <c r="BX33" i="3" s="1"/>
  <c r="BV32" i="3"/>
  <c r="BX32" i="3" s="1"/>
  <c r="EN32" i="3"/>
  <c r="EP32" i="3" s="1"/>
  <c r="EM33" i="3"/>
  <c r="EN33" i="3" s="1"/>
  <c r="EP33" i="3" s="1"/>
  <c r="AR32" i="3"/>
  <c r="AT32" i="3" s="1"/>
  <c r="AQ33" i="3"/>
  <c r="AR33" i="3" s="1"/>
  <c r="AT33" i="3" s="1"/>
  <c r="BP8" i="3"/>
  <c r="BL8" i="3"/>
  <c r="BN8" i="3" s="1"/>
  <c r="BK9" i="3"/>
  <c r="BG9" i="3"/>
  <c r="BI9" i="3" s="1"/>
  <c r="BF10" i="3"/>
  <c r="BA11" i="3"/>
  <c r="BB10" i="3"/>
  <c r="BD10" i="3" s="1"/>
  <c r="BG32" i="3"/>
  <c r="BI32" i="3" s="1"/>
  <c r="BF33" i="3"/>
  <c r="BG33" i="3" s="1"/>
  <c r="BI33" i="3" s="1"/>
  <c r="AG14" i="3"/>
  <c r="AH13" i="3"/>
  <c r="AJ13" i="3" s="1"/>
  <c r="EI32" i="3"/>
  <c r="EK32" i="3" s="1"/>
  <c r="EH33" i="3"/>
  <c r="EI33" i="3" s="1"/>
  <c r="EK33" i="3" s="1"/>
  <c r="AW11" i="3"/>
  <c r="AY11" i="3" s="1"/>
  <c r="AV12" i="3"/>
  <c r="DO32" i="3"/>
  <c r="DQ32" i="3" s="1"/>
  <c r="DN33" i="3"/>
  <c r="DO33" i="3" s="1"/>
  <c r="DQ33" i="3" s="1"/>
  <c r="BP33" i="3"/>
  <c r="BQ33" i="3" s="1"/>
  <c r="BS33" i="3" s="1"/>
  <c r="BQ32" i="3"/>
  <c r="BS32" i="3" s="1"/>
  <c r="CO33" i="3"/>
  <c r="CP33" i="3" s="1"/>
  <c r="CR33" i="3" s="1"/>
  <c r="CP32" i="3"/>
  <c r="CR32" i="3" s="1"/>
  <c r="DI33" i="3"/>
  <c r="DJ33" i="3" s="1"/>
  <c r="DL33" i="3" s="1"/>
  <c r="DJ32" i="3"/>
  <c r="DL32" i="3" s="1"/>
  <c r="BA33" i="3"/>
  <c r="BB33" i="3" s="1"/>
  <c r="BD33" i="3" s="1"/>
  <c r="BB32" i="3"/>
  <c r="BD32" i="3" s="1"/>
  <c r="AV33" i="3"/>
  <c r="AW33" i="3" s="1"/>
  <c r="AY33" i="3" s="1"/>
  <c r="AW32" i="3"/>
  <c r="AY32" i="3" s="1"/>
  <c r="AQ13" i="3"/>
  <c r="AR12" i="3"/>
  <c r="AT12" i="3" s="1"/>
  <c r="CU32" i="3"/>
  <c r="CW32" i="3" s="1"/>
  <c r="CT33" i="3"/>
  <c r="CU33" i="3" s="1"/>
  <c r="CW33" i="3" s="1"/>
  <c r="AB33" i="3"/>
  <c r="AC33" i="3" s="1"/>
  <c r="AE33" i="3" s="1"/>
  <c r="AC32" i="3"/>
  <c r="AE32" i="3" s="1"/>
  <c r="BL32" i="3"/>
  <c r="BN32" i="3" s="1"/>
  <c r="BK33" i="3"/>
  <c r="BL33" i="3" s="1"/>
  <c r="BN33" i="3" s="1"/>
  <c r="F9" i="2"/>
  <c r="E9" i="2"/>
  <c r="I57" i="10" l="1"/>
  <c r="AD57" i="10"/>
  <c r="I17" i="10"/>
  <c r="AD17" i="10"/>
  <c r="BK14" i="17"/>
  <c r="BL13" i="17"/>
  <c r="BN13" i="17" s="1"/>
  <c r="BZ11" i="17"/>
  <c r="CA10" i="17"/>
  <c r="CC10" i="17" s="1"/>
  <c r="BU12" i="17"/>
  <c r="BV11" i="17"/>
  <c r="BX11" i="17" s="1"/>
  <c r="CJ9" i="17"/>
  <c r="CO8" i="17"/>
  <c r="CK8" i="17"/>
  <c r="CM8" i="17" s="1"/>
  <c r="BF23" i="17"/>
  <c r="BG14" i="17"/>
  <c r="BI14" i="17" s="1"/>
  <c r="AV26" i="17"/>
  <c r="AW26" i="17" s="1"/>
  <c r="AY26" i="17" s="1"/>
  <c r="AW25" i="17"/>
  <c r="AY25" i="17" s="1"/>
  <c r="CE10" i="17"/>
  <c r="CF9" i="17"/>
  <c r="CH9" i="17" s="1"/>
  <c r="BA25" i="17"/>
  <c r="BB23" i="17"/>
  <c r="BD23" i="17" s="1"/>
  <c r="BP13" i="17"/>
  <c r="BQ12" i="17"/>
  <c r="BS12" i="17" s="1"/>
  <c r="AY22" i="10"/>
  <c r="BB21" i="6"/>
  <c r="AY33" i="10"/>
  <c r="BB32" i="6"/>
  <c r="AY25" i="10"/>
  <c r="BB24" i="6"/>
  <c r="AY11" i="10"/>
  <c r="BB10" i="6"/>
  <c r="AY12" i="10"/>
  <c r="BB11" i="6"/>
  <c r="AY15" i="10"/>
  <c r="BB14" i="6"/>
  <c r="AY18" i="10"/>
  <c r="BB17" i="6"/>
  <c r="E14" i="5"/>
  <c r="AY31" i="10"/>
  <c r="BB30" i="6"/>
  <c r="AY32" i="10"/>
  <c r="BB31" i="6"/>
  <c r="AY20" i="10"/>
  <c r="BB19" i="6"/>
  <c r="AY21" i="10"/>
  <c r="BB20" i="6"/>
  <c r="AY24" i="10"/>
  <c r="BB23" i="6"/>
  <c r="AY17" i="10"/>
  <c r="BB16" i="6"/>
  <c r="AY27" i="10"/>
  <c r="BB26" i="6"/>
  <c r="F15" i="6"/>
  <c r="AY28" i="10"/>
  <c r="BB27" i="6"/>
  <c r="AY29" i="10"/>
  <c r="BB28" i="6"/>
  <c r="BJ24" i="6"/>
  <c r="BJ9" i="6"/>
  <c r="BF10" i="10"/>
  <c r="BC28" i="6"/>
  <c r="AZ29" i="10"/>
  <c r="E27" i="5"/>
  <c r="BK22" i="6"/>
  <c r="BG23" i="10"/>
  <c r="BK24" i="6"/>
  <c r="BG25" i="10"/>
  <c r="F28" i="6"/>
  <c r="BK13" i="6"/>
  <c r="BG14" i="10"/>
  <c r="E13" i="5"/>
  <c r="BC18" i="6"/>
  <c r="AZ19" i="10"/>
  <c r="BK25" i="6"/>
  <c r="BG26" i="10"/>
  <c r="BK15" i="6"/>
  <c r="BG16" i="10"/>
  <c r="BC22" i="6"/>
  <c r="AZ23" i="10"/>
  <c r="BC12" i="6"/>
  <c r="AZ13" i="10"/>
  <c r="F14" i="6"/>
  <c r="BC29" i="6"/>
  <c r="AZ30" i="10"/>
  <c r="BJ28" i="6"/>
  <c r="BF29" i="10"/>
  <c r="BC13" i="6"/>
  <c r="AZ14" i="10"/>
  <c r="BK12" i="6"/>
  <c r="BG13" i="10"/>
  <c r="BK29" i="6"/>
  <c r="BG30" i="10"/>
  <c r="BC25" i="6"/>
  <c r="AZ26" i="10"/>
  <c r="BK18" i="6"/>
  <c r="BG19" i="10"/>
  <c r="BC15" i="6"/>
  <c r="AZ16" i="10"/>
  <c r="AY10" i="10"/>
  <c r="H10" i="9"/>
  <c r="J10" i="9"/>
  <c r="AY9" i="10"/>
  <c r="BJ8" i="6"/>
  <c r="BF9" i="10"/>
  <c r="F9" i="6"/>
  <c r="BJ27" i="6"/>
  <c r="E25" i="5"/>
  <c r="E22" i="5"/>
  <c r="F23" i="6"/>
  <c r="CQ71" i="6"/>
  <c r="N20" i="8" s="1"/>
  <c r="E9" i="5"/>
  <c r="F10" i="6"/>
  <c r="BJ26" i="6"/>
  <c r="F26" i="6"/>
  <c r="CP71" i="6"/>
  <c r="M20" i="8" s="1"/>
  <c r="E26" i="5"/>
  <c r="F27" i="6"/>
  <c r="AW10" i="10"/>
  <c r="F5" i="14" s="1"/>
  <c r="G5" i="14" s="1"/>
  <c r="B6" i="14" s="1"/>
  <c r="CO71" i="6"/>
  <c r="K12" i="15" s="1"/>
  <c r="CN71" i="6"/>
  <c r="K20" i="8" s="1"/>
  <c r="CJ71" i="6"/>
  <c r="F12" i="15" s="1"/>
  <c r="CH71" i="6"/>
  <c r="D12" i="15" s="1"/>
  <c r="CL71" i="6"/>
  <c r="I20" i="8" s="1"/>
  <c r="CK71" i="6"/>
  <c r="H20" i="8" s="1"/>
  <c r="CM71" i="6"/>
  <c r="I12" i="15" s="1"/>
  <c r="CI71" i="6"/>
  <c r="F20" i="8" s="1"/>
  <c r="H10" i="4"/>
  <c r="I9" i="9" s="1"/>
  <c r="G13" i="9"/>
  <c r="M6" i="5"/>
  <c r="M10" i="2"/>
  <c r="G10" i="2" s="1"/>
  <c r="AH7" i="4"/>
  <c r="AH6" i="4"/>
  <c r="AI5" i="9" s="1"/>
  <c r="AJ4" i="5" s="1"/>
  <c r="I12" i="4"/>
  <c r="N8" i="4"/>
  <c r="AD6" i="9"/>
  <c r="AE5" i="5" s="1"/>
  <c r="N7" i="9"/>
  <c r="AC6" i="9"/>
  <c r="AD5" i="5" s="1"/>
  <c r="L10" i="2"/>
  <c r="F10" i="2" s="1"/>
  <c r="AG7" i="4"/>
  <c r="AG6" i="4"/>
  <c r="AH5" i="9" s="1"/>
  <c r="AI4" i="5" s="1"/>
  <c r="G12" i="4"/>
  <c r="J14" i="4"/>
  <c r="E13" i="4"/>
  <c r="F12" i="9" s="1"/>
  <c r="BJ30" i="6"/>
  <c r="AW33" i="10"/>
  <c r="F28" i="14" s="1"/>
  <c r="G28" i="14" s="1"/>
  <c r="F32" i="6"/>
  <c r="E31" i="5"/>
  <c r="BJ32" i="6"/>
  <c r="BJ11" i="6"/>
  <c r="BJ10" i="6"/>
  <c r="AW17" i="10"/>
  <c r="F12" i="14" s="1"/>
  <c r="G12" i="14" s="1"/>
  <c r="F16" i="6"/>
  <c r="E15" i="5"/>
  <c r="BJ16" i="6"/>
  <c r="AW12" i="10"/>
  <c r="F7" i="14" s="1"/>
  <c r="G7" i="14" s="1"/>
  <c r="F11" i="6"/>
  <c r="E10" i="5"/>
  <c r="BJ21" i="6"/>
  <c r="AW20" i="10"/>
  <c r="F15" i="14" s="1"/>
  <c r="G15" i="14" s="1"/>
  <c r="F19" i="6"/>
  <c r="E18" i="5"/>
  <c r="J13" i="4"/>
  <c r="BJ23" i="6"/>
  <c r="BJ19" i="6"/>
  <c r="J12" i="4"/>
  <c r="BJ14" i="6"/>
  <c r="J11" i="4"/>
  <c r="BJ31" i="6"/>
  <c r="AW18" i="10"/>
  <c r="F13" i="14" s="1"/>
  <c r="G13" i="14" s="1"/>
  <c r="F17" i="6"/>
  <c r="E16" i="5"/>
  <c r="B4" i="14"/>
  <c r="J10" i="4"/>
  <c r="K9" i="9" s="1"/>
  <c r="BJ20" i="6"/>
  <c r="J9" i="4"/>
  <c r="K8" i="9" s="1"/>
  <c r="AW31" i="10"/>
  <c r="F26" i="14" s="1"/>
  <c r="G26" i="14" s="1"/>
  <c r="F30" i="6"/>
  <c r="E29" i="5"/>
  <c r="AW32" i="10"/>
  <c r="F27" i="14" s="1"/>
  <c r="G27" i="14" s="1"/>
  <c r="F31" i="6"/>
  <c r="E30" i="5"/>
  <c r="BJ17" i="6"/>
  <c r="N6" i="5"/>
  <c r="I10" i="2"/>
  <c r="C10" i="2" s="1"/>
  <c r="AD7" i="4"/>
  <c r="AE6" i="9" s="1"/>
  <c r="AF5" i="5" s="1"/>
  <c r="AD6" i="4"/>
  <c r="AE5" i="9" s="1"/>
  <c r="AF4" i="5" s="1"/>
  <c r="I52" i="10"/>
  <c r="AD52" i="10"/>
  <c r="I47" i="10"/>
  <c r="AD47" i="10"/>
  <c r="K29" i="10"/>
  <c r="AF29" i="10"/>
  <c r="I46" i="10"/>
  <c r="AD46" i="10"/>
  <c r="I38" i="10"/>
  <c r="AD38" i="10"/>
  <c r="K33" i="10"/>
  <c r="AF33" i="10"/>
  <c r="I18" i="10"/>
  <c r="AD18" i="10"/>
  <c r="K15" i="10"/>
  <c r="AF15" i="10"/>
  <c r="I50" i="10"/>
  <c r="AD50" i="10"/>
  <c r="I24" i="10"/>
  <c r="AD24" i="10"/>
  <c r="AF23" i="10"/>
  <c r="K23" i="10"/>
  <c r="K55" i="10"/>
  <c r="AF55" i="10"/>
  <c r="J25" i="10"/>
  <c r="AE25" i="10"/>
  <c r="I54" i="10"/>
  <c r="AD54" i="10"/>
  <c r="I14" i="10"/>
  <c r="AD14" i="10"/>
  <c r="J53" i="10"/>
  <c r="AE53" i="10"/>
  <c r="K41" i="10"/>
  <c r="AF41" i="10"/>
  <c r="I13" i="10"/>
  <c r="AD13" i="10"/>
  <c r="I30" i="10"/>
  <c r="AD30" i="10"/>
  <c r="K31" i="10"/>
  <c r="AF31" i="10"/>
  <c r="I10" i="10"/>
  <c r="AD10" i="10"/>
  <c r="I36" i="10"/>
  <c r="AD36" i="10"/>
  <c r="I45" i="10"/>
  <c r="AD45" i="10"/>
  <c r="I21" i="10"/>
  <c r="AD21" i="10"/>
  <c r="I22" i="10"/>
  <c r="AD22" i="10"/>
  <c r="J11" i="10"/>
  <c r="AE11" i="10"/>
  <c r="K43" i="10"/>
  <c r="AF43" i="10"/>
  <c r="J49" i="10"/>
  <c r="AE49" i="10"/>
  <c r="I28" i="10"/>
  <c r="AD28" i="10"/>
  <c r="I56" i="10"/>
  <c r="AD56" i="10"/>
  <c r="J39" i="10"/>
  <c r="AE39" i="10"/>
  <c r="I32" i="10"/>
  <c r="AD32" i="10"/>
  <c r="J19" i="10"/>
  <c r="AE19" i="10"/>
  <c r="J51" i="10"/>
  <c r="AE51" i="10"/>
  <c r="I42" i="10"/>
  <c r="AD42" i="10"/>
  <c r="I37" i="10"/>
  <c r="AD37" i="10"/>
  <c r="I35" i="10"/>
  <c r="AD35" i="10"/>
  <c r="F15" i="4"/>
  <c r="J10" i="2"/>
  <c r="D10" i="2" s="1"/>
  <c r="AE6" i="4"/>
  <c r="AF5" i="9" s="1"/>
  <c r="AG4" i="5" s="1"/>
  <c r="AE7" i="4"/>
  <c r="AF6" i="9" s="1"/>
  <c r="AG5" i="5" s="1"/>
  <c r="BQ42" i="6"/>
  <c r="BR42" i="6" s="1"/>
  <c r="BS42" i="6" s="1"/>
  <c r="K10" i="2"/>
  <c r="E10" i="2" s="1"/>
  <c r="AF7" i="4"/>
  <c r="AG6" i="9" s="1"/>
  <c r="AH5" i="5" s="1"/>
  <c r="AF6" i="4"/>
  <c r="AG5" i="9" s="1"/>
  <c r="AH4" i="5" s="1"/>
  <c r="AQ14" i="3"/>
  <c r="AR13" i="3"/>
  <c r="AT13" i="3" s="1"/>
  <c r="AM14" i="3"/>
  <c r="AO14" i="3" s="1"/>
  <c r="AL23" i="3"/>
  <c r="AG23" i="3"/>
  <c r="AH14" i="3"/>
  <c r="AJ14" i="3" s="1"/>
  <c r="AC23" i="3"/>
  <c r="AE23" i="3" s="1"/>
  <c r="AB25" i="3"/>
  <c r="BA12" i="3"/>
  <c r="BB11" i="3"/>
  <c r="BD11" i="3" s="1"/>
  <c r="BK10" i="3"/>
  <c r="BL9" i="3"/>
  <c r="BN9" i="3" s="1"/>
  <c r="BQ8" i="3"/>
  <c r="BS8" i="3" s="1"/>
  <c r="BU8" i="3"/>
  <c r="BP9" i="3"/>
  <c r="Z32" i="3"/>
  <c r="BF11" i="3"/>
  <c r="BG10" i="3"/>
  <c r="BI10" i="3" s="1"/>
  <c r="Z33" i="3"/>
  <c r="AV13" i="3"/>
  <c r="AW12" i="3"/>
  <c r="AY12" i="3" s="1"/>
  <c r="J11" i="9" l="1"/>
  <c r="J17" i="10"/>
  <c r="AE17" i="10"/>
  <c r="J57" i="10"/>
  <c r="AE57" i="10"/>
  <c r="BA26" i="17"/>
  <c r="BB26" i="17" s="1"/>
  <c r="BD26" i="17" s="1"/>
  <c r="BB25" i="17"/>
  <c r="BD25" i="17" s="1"/>
  <c r="BF25" i="17"/>
  <c r="BG23" i="17"/>
  <c r="BI23" i="17" s="1"/>
  <c r="CJ10" i="17"/>
  <c r="CK9" i="17"/>
  <c r="CM9" i="17" s="1"/>
  <c r="BK23" i="17"/>
  <c r="BL14" i="17"/>
  <c r="BN14" i="17" s="1"/>
  <c r="BP14" i="17"/>
  <c r="BQ13" i="17"/>
  <c r="BS13" i="17" s="1"/>
  <c r="BZ12" i="17"/>
  <c r="CA11" i="17"/>
  <c r="CC11" i="17" s="1"/>
  <c r="CE11" i="17"/>
  <c r="CF10" i="17"/>
  <c r="CH10" i="17" s="1"/>
  <c r="CP8" i="17"/>
  <c r="CR8" i="17" s="1"/>
  <c r="CT8" i="17"/>
  <c r="CO9" i="17"/>
  <c r="BU13" i="17"/>
  <c r="BV12" i="17"/>
  <c r="BX12" i="17" s="1"/>
  <c r="B8" i="14"/>
  <c r="BC31" i="6"/>
  <c r="AZ32" i="10"/>
  <c r="BC32" i="6"/>
  <c r="AZ33" i="10"/>
  <c r="BK26" i="6"/>
  <c r="BG27" i="10"/>
  <c r="BD13" i="6"/>
  <c r="BA14" i="10"/>
  <c r="BC17" i="6"/>
  <c r="AZ18" i="10"/>
  <c r="BC21" i="6"/>
  <c r="AZ22" i="10"/>
  <c r="BC9" i="6"/>
  <c r="AZ10" i="10"/>
  <c r="BD15" i="6"/>
  <c r="BA16" i="10"/>
  <c r="BK17" i="6"/>
  <c r="BG18" i="10"/>
  <c r="BK27" i="6"/>
  <c r="BG28" i="10"/>
  <c r="BD22" i="6"/>
  <c r="BA23" i="10"/>
  <c r="BC20" i="6"/>
  <c r="AZ21" i="10"/>
  <c r="BK14" i="6"/>
  <c r="BG15" i="10"/>
  <c r="BC16" i="6"/>
  <c r="AZ17" i="10"/>
  <c r="BK20" i="6"/>
  <c r="BG21" i="10"/>
  <c r="BC24" i="6"/>
  <c r="AZ25" i="10"/>
  <c r="BC23" i="6"/>
  <c r="AZ24" i="10"/>
  <c r="BK31" i="6"/>
  <c r="BG32" i="10"/>
  <c r="BK30" i="6"/>
  <c r="BG31" i="10"/>
  <c r="BD25" i="6"/>
  <c r="BA26" i="10"/>
  <c r="BD28" i="6"/>
  <c r="BA29" i="10"/>
  <c r="BL12" i="6"/>
  <c r="BH13" i="10"/>
  <c r="BK32" i="6"/>
  <c r="BG33" i="10"/>
  <c r="BL22" i="6"/>
  <c r="BH23" i="10"/>
  <c r="BC26" i="6"/>
  <c r="AZ27" i="10"/>
  <c r="BL18" i="6"/>
  <c r="BH19" i="10"/>
  <c r="BC14" i="6"/>
  <c r="AZ15" i="10"/>
  <c r="BL15" i="6"/>
  <c r="BH16" i="10"/>
  <c r="BK21" i="6"/>
  <c r="BG22" i="10"/>
  <c r="BD18" i="6"/>
  <c r="BA19" i="10"/>
  <c r="BK10" i="6"/>
  <c r="BG11" i="10"/>
  <c r="BL13" i="6"/>
  <c r="BH14" i="10"/>
  <c r="BD29" i="6"/>
  <c r="BA30" i="10"/>
  <c r="BC27" i="6"/>
  <c r="AZ28" i="10"/>
  <c r="BC10" i="6"/>
  <c r="AZ11" i="10"/>
  <c r="BL29" i="6"/>
  <c r="BH30" i="10"/>
  <c r="BK9" i="6"/>
  <c r="BG10" i="10"/>
  <c r="BK19" i="6"/>
  <c r="BG20" i="10"/>
  <c r="BK11" i="6"/>
  <c r="BG12" i="10"/>
  <c r="BK23" i="6"/>
  <c r="BG24" i="10"/>
  <c r="BK28" i="6"/>
  <c r="BG29" i="10"/>
  <c r="BC19" i="6"/>
  <c r="AZ20" i="10"/>
  <c r="BL24" i="6"/>
  <c r="BH25" i="10"/>
  <c r="BC30" i="6"/>
  <c r="AZ31" i="10"/>
  <c r="BK16" i="6"/>
  <c r="BG17" i="10"/>
  <c r="BD12" i="6"/>
  <c r="BA13" i="10"/>
  <c r="BC11" i="6"/>
  <c r="AZ12" i="10"/>
  <c r="BL25" i="6"/>
  <c r="BH26" i="10"/>
  <c r="N54" i="5"/>
  <c r="N55" i="5"/>
  <c r="N48" i="5"/>
  <c r="N45" i="5"/>
  <c r="N38" i="5"/>
  <c r="N56" i="5"/>
  <c r="N23" i="5"/>
  <c r="N19" i="5"/>
  <c r="N49" i="5"/>
  <c r="N12" i="5"/>
  <c r="N53" i="5"/>
  <c r="N27" i="5"/>
  <c r="N44" i="5"/>
  <c r="N42" i="5"/>
  <c r="N36" i="5"/>
  <c r="N31" i="5"/>
  <c r="N8" i="5"/>
  <c r="N10" i="5"/>
  <c r="N51" i="5"/>
  <c r="N40" i="5"/>
  <c r="N32" i="5"/>
  <c r="N17" i="5"/>
  <c r="N50" i="5"/>
  <c r="N43" i="5"/>
  <c r="N33" i="5"/>
  <c r="N18" i="5"/>
  <c r="N46" i="5"/>
  <c r="N34" i="5"/>
  <c r="N29" i="5"/>
  <c r="N21" i="5"/>
  <c r="N9" i="5"/>
  <c r="N52" i="5"/>
  <c r="N20" i="5"/>
  <c r="N7" i="5"/>
  <c r="N41" i="5"/>
  <c r="N13" i="5"/>
  <c r="N16" i="5"/>
  <c r="N25" i="5"/>
  <c r="N39" i="5"/>
  <c r="N22" i="5"/>
  <c r="N14" i="5"/>
  <c r="N11" i="5"/>
  <c r="N37" i="5"/>
  <c r="N26" i="5"/>
  <c r="N15" i="5"/>
  <c r="N30" i="5"/>
  <c r="N47" i="5"/>
  <c r="N28" i="5"/>
  <c r="N24" i="5"/>
  <c r="N35" i="5"/>
  <c r="M55" i="5"/>
  <c r="M51" i="5"/>
  <c r="M47" i="5"/>
  <c r="M53" i="5"/>
  <c r="M46" i="5"/>
  <c r="M56" i="5"/>
  <c r="M49" i="5"/>
  <c r="M52" i="5"/>
  <c r="M48" i="5"/>
  <c r="M43" i="5"/>
  <c r="M35" i="5"/>
  <c r="M33" i="5"/>
  <c r="M50" i="5"/>
  <c r="M40" i="5"/>
  <c r="M38" i="5"/>
  <c r="M42" i="5"/>
  <c r="M36" i="5"/>
  <c r="M8" i="5"/>
  <c r="M9" i="5" s="1"/>
  <c r="M10" i="5" s="1"/>
  <c r="M11" i="5" s="1"/>
  <c r="M12" i="5" s="1"/>
  <c r="M13" i="5" s="1"/>
  <c r="M14" i="5" s="1"/>
  <c r="M15" i="5" s="1"/>
  <c r="M16" i="5" s="1"/>
  <c r="M17" i="5" s="1"/>
  <c r="M18" i="5" s="1"/>
  <c r="M19" i="5" s="1"/>
  <c r="M20" i="5" s="1"/>
  <c r="M21" i="5" s="1"/>
  <c r="M22" i="5" s="1"/>
  <c r="M23" i="5" s="1"/>
  <c r="M24" i="5" s="1"/>
  <c r="M25" i="5" s="1"/>
  <c r="M26" i="5" s="1"/>
  <c r="M27" i="5" s="1"/>
  <c r="M28" i="5" s="1"/>
  <c r="M29" i="5" s="1"/>
  <c r="M30" i="5" s="1"/>
  <c r="M31" i="5" s="1"/>
  <c r="M37" i="5"/>
  <c r="M32" i="5"/>
  <c r="M7" i="5"/>
  <c r="M41" i="5"/>
  <c r="M45" i="5"/>
  <c r="M39" i="5"/>
  <c r="M54" i="5"/>
  <c r="M44" i="5"/>
  <c r="M34" i="5"/>
  <c r="H11" i="9"/>
  <c r="G14" i="9"/>
  <c r="BK8" i="6"/>
  <c r="BG9" i="10"/>
  <c r="BC8" i="6"/>
  <c r="AZ9" i="10"/>
  <c r="M12" i="15"/>
  <c r="L12" i="15"/>
  <c r="B5" i="14"/>
  <c r="J20" i="8"/>
  <c r="H12" i="15"/>
  <c r="E20" i="8"/>
  <c r="G12" i="15"/>
  <c r="B11" i="14"/>
  <c r="J12" i="15"/>
  <c r="G20" i="8"/>
  <c r="CN73" i="6"/>
  <c r="L20" i="8"/>
  <c r="B12" i="14"/>
  <c r="CN72" i="6"/>
  <c r="CR71" i="6" s="1"/>
  <c r="E12" i="15"/>
  <c r="B16" i="14"/>
  <c r="B25" i="14"/>
  <c r="B21" i="14"/>
  <c r="B26" i="14"/>
  <c r="B13" i="14"/>
  <c r="B10" i="14"/>
  <c r="B9" i="14"/>
  <c r="H11" i="4"/>
  <c r="I10" i="9" s="1"/>
  <c r="K9" i="4"/>
  <c r="L8" i="9" s="1"/>
  <c r="K10" i="9"/>
  <c r="K11" i="9" s="1"/>
  <c r="K12" i="9" s="1"/>
  <c r="K13" i="9" s="1"/>
  <c r="O6" i="5"/>
  <c r="O7" i="9"/>
  <c r="M11" i="2"/>
  <c r="G11" i="2" s="1"/>
  <c r="AM7" i="4"/>
  <c r="AM6" i="4"/>
  <c r="AN5" i="9" s="1"/>
  <c r="AO4" i="5" s="1"/>
  <c r="I13" i="4"/>
  <c r="J12" i="9" s="1"/>
  <c r="AI6" i="9"/>
  <c r="AJ5" i="5" s="1"/>
  <c r="N60" i="4"/>
  <c r="O8" i="4"/>
  <c r="P7" i="9" s="1"/>
  <c r="L11" i="2"/>
  <c r="F11" i="2" s="1"/>
  <c r="AL6" i="4"/>
  <c r="AM5" i="9" s="1"/>
  <c r="AN4" i="5" s="1"/>
  <c r="AL7" i="4"/>
  <c r="AH6" i="9"/>
  <c r="AI5" i="5" s="1"/>
  <c r="J15" i="4"/>
  <c r="G13" i="4"/>
  <c r="E14" i="4"/>
  <c r="F13" i="9" s="1"/>
  <c r="B18" i="14"/>
  <c r="B14" i="14"/>
  <c r="B20" i="14"/>
  <c r="B22" i="14"/>
  <c r="B7" i="14"/>
  <c r="B17" i="14"/>
  <c r="B24" i="14"/>
  <c r="B28" i="14"/>
  <c r="B19" i="14"/>
  <c r="B27" i="14"/>
  <c r="B15" i="14"/>
  <c r="B23" i="14"/>
  <c r="I11" i="2"/>
  <c r="C11" i="2" s="1"/>
  <c r="AI7" i="4"/>
  <c r="AJ6" i="9" s="1"/>
  <c r="AK5" i="5" s="1"/>
  <c r="AI6" i="4"/>
  <c r="AJ5" i="9" s="1"/>
  <c r="AK4" i="5" s="1"/>
  <c r="J35" i="10"/>
  <c r="AE35" i="10"/>
  <c r="K25" i="10"/>
  <c r="AF25" i="10"/>
  <c r="J36" i="10"/>
  <c r="AE36" i="10"/>
  <c r="J30" i="10"/>
  <c r="AE30" i="10"/>
  <c r="J38" i="10"/>
  <c r="AE38" i="10"/>
  <c r="J56" i="10"/>
  <c r="AE56" i="10"/>
  <c r="J42" i="10"/>
  <c r="AE42" i="10"/>
  <c r="K51" i="10"/>
  <c r="AF51" i="10"/>
  <c r="K11" i="10"/>
  <c r="AF11" i="10"/>
  <c r="J13" i="10"/>
  <c r="AE13" i="10"/>
  <c r="J24" i="10"/>
  <c r="AE24" i="10"/>
  <c r="J46" i="10"/>
  <c r="AE46" i="10"/>
  <c r="J10" i="10"/>
  <c r="AE10" i="10"/>
  <c r="K49" i="10"/>
  <c r="AF49" i="10"/>
  <c r="K19" i="10"/>
  <c r="AF19" i="10"/>
  <c r="J22" i="10"/>
  <c r="AE22" i="10"/>
  <c r="J50" i="10"/>
  <c r="AE50" i="10"/>
  <c r="J28" i="10"/>
  <c r="AE28" i="10"/>
  <c r="J54" i="10"/>
  <c r="AE54" i="10"/>
  <c r="J32" i="10"/>
  <c r="AE32" i="10"/>
  <c r="J21" i="10"/>
  <c r="AE21" i="10"/>
  <c r="K53" i="10"/>
  <c r="AF53" i="10"/>
  <c r="J47" i="10"/>
  <c r="AE47" i="10"/>
  <c r="J37" i="10"/>
  <c r="AE37" i="10"/>
  <c r="K39" i="10"/>
  <c r="AF39" i="10"/>
  <c r="J45" i="10"/>
  <c r="AE45" i="10"/>
  <c r="J14" i="10"/>
  <c r="AE14" i="10"/>
  <c r="J18" i="10"/>
  <c r="AE18" i="10"/>
  <c r="J52" i="10"/>
  <c r="AE52" i="10"/>
  <c r="J16" i="4"/>
  <c r="F16" i="4"/>
  <c r="J11" i="2"/>
  <c r="D11" i="2" s="1"/>
  <c r="AJ7" i="4"/>
  <c r="AK6" i="9" s="1"/>
  <c r="AL5" i="5" s="1"/>
  <c r="AJ6" i="4"/>
  <c r="AK5" i="9" s="1"/>
  <c r="AL4" i="5" s="1"/>
  <c r="K11" i="2"/>
  <c r="E11" i="2" s="1"/>
  <c r="AK6" i="4"/>
  <c r="AL5" i="9" s="1"/>
  <c r="AM4" i="5" s="1"/>
  <c r="AK7" i="4"/>
  <c r="AL6" i="9" s="1"/>
  <c r="AM5" i="5" s="1"/>
  <c r="AB26" i="3"/>
  <c r="AC26" i="3" s="1"/>
  <c r="AE26" i="3" s="1"/>
  <c r="AC25" i="3"/>
  <c r="AE25" i="3" s="1"/>
  <c r="BK11" i="3"/>
  <c r="BL10" i="3"/>
  <c r="BN10" i="3" s="1"/>
  <c r="AH23" i="3"/>
  <c r="AJ23" i="3" s="1"/>
  <c r="AG25" i="3"/>
  <c r="AW13" i="3"/>
  <c r="AY13" i="3" s="1"/>
  <c r="AV14" i="3"/>
  <c r="BF12" i="3"/>
  <c r="BG11" i="3"/>
  <c r="BI11" i="3" s="1"/>
  <c r="AQ23" i="3"/>
  <c r="AR14" i="3"/>
  <c r="AT14" i="3" s="1"/>
  <c r="BB12" i="3"/>
  <c r="BD12" i="3" s="1"/>
  <c r="BA13" i="3"/>
  <c r="AL25" i="3"/>
  <c r="AM23" i="3"/>
  <c r="AO23" i="3" s="1"/>
  <c r="BP10" i="3"/>
  <c r="BQ9" i="3"/>
  <c r="BS9" i="3" s="1"/>
  <c r="BU9" i="3"/>
  <c r="BV8" i="3"/>
  <c r="BX8" i="3" s="1"/>
  <c r="BZ8" i="3"/>
  <c r="K57" i="10" l="1"/>
  <c r="AF57" i="10"/>
  <c r="AF17" i="10"/>
  <c r="K17" i="10"/>
  <c r="CO10" i="17"/>
  <c r="CP9" i="17"/>
  <c r="CR9" i="17" s="1"/>
  <c r="BZ13" i="17"/>
  <c r="CA12" i="17"/>
  <c r="CC12" i="17" s="1"/>
  <c r="BP23" i="17"/>
  <c r="BQ14" i="17"/>
  <c r="BS14" i="17" s="1"/>
  <c r="CT9" i="17"/>
  <c r="CY8" i="17"/>
  <c r="CU8" i="17"/>
  <c r="CW8" i="17" s="1"/>
  <c r="CE12" i="17"/>
  <c r="CF11" i="17"/>
  <c r="CH11" i="17" s="1"/>
  <c r="BF26" i="17"/>
  <c r="BG26" i="17" s="1"/>
  <c r="BI26" i="17" s="1"/>
  <c r="BG25" i="17"/>
  <c r="BI25" i="17" s="1"/>
  <c r="BU14" i="17"/>
  <c r="BV13" i="17"/>
  <c r="BX13" i="17" s="1"/>
  <c r="BK25" i="17"/>
  <c r="BL23" i="17"/>
  <c r="BN23" i="17" s="1"/>
  <c r="CJ11" i="17"/>
  <c r="CK10" i="17"/>
  <c r="CM10" i="17" s="1"/>
  <c r="BM15" i="6"/>
  <c r="BI16" i="10"/>
  <c r="BL14" i="6"/>
  <c r="BH15" i="10"/>
  <c r="BE22" i="6"/>
  <c r="BB23" i="10"/>
  <c r="BG22" i="6"/>
  <c r="BD26" i="6"/>
  <c r="BA27" i="10"/>
  <c r="BL11" i="6"/>
  <c r="BH12" i="10"/>
  <c r="BL27" i="6"/>
  <c r="BH28" i="10"/>
  <c r="BL16" i="6"/>
  <c r="BH17" i="10"/>
  <c r="BE18" i="6"/>
  <c r="BB19" i="10"/>
  <c r="BD24" i="6"/>
  <c r="BA25" i="10"/>
  <c r="BM18" i="6"/>
  <c r="BI19" i="10"/>
  <c r="BM22" i="6"/>
  <c r="BI23" i="10"/>
  <c r="BL9" i="6"/>
  <c r="BH10" i="10"/>
  <c r="BL32" i="6"/>
  <c r="BH33" i="10"/>
  <c r="BE15" i="6"/>
  <c r="BC16" i="10" s="1"/>
  <c r="BB16" i="10"/>
  <c r="BD10" i="6"/>
  <c r="BA11" i="10"/>
  <c r="BD17" i="6"/>
  <c r="BA18" i="10"/>
  <c r="BD14" i="6"/>
  <c r="BA15" i="10"/>
  <c r="BD20" i="6"/>
  <c r="BA21" i="10"/>
  <c r="BE29" i="6"/>
  <c r="BB30" i="10"/>
  <c r="BD32" i="6"/>
  <c r="BA33" i="10"/>
  <c r="BL10" i="6"/>
  <c r="BH11" i="10"/>
  <c r="BD30" i="6"/>
  <c r="BA31" i="10"/>
  <c r="BL21" i="6"/>
  <c r="BH22" i="10"/>
  <c r="BD21" i="6"/>
  <c r="BA22" i="10"/>
  <c r="BE28" i="6"/>
  <c r="BC29" i="10" s="1"/>
  <c r="BB29" i="10"/>
  <c r="BD27" i="6"/>
  <c r="BA28" i="10"/>
  <c r="BL31" i="6"/>
  <c r="BH32" i="10"/>
  <c r="BL19" i="6"/>
  <c r="BH20" i="10"/>
  <c r="BL17" i="6"/>
  <c r="BH18" i="10"/>
  <c r="BM29" i="6"/>
  <c r="BI30" i="10"/>
  <c r="BL20" i="6"/>
  <c r="BH21" i="10"/>
  <c r="BD9" i="6"/>
  <c r="BA10" i="10"/>
  <c r="BD16" i="6"/>
  <c r="BA17" i="10"/>
  <c r="BD19" i="6"/>
  <c r="BA20" i="10"/>
  <c r="BM25" i="6"/>
  <c r="BI26" i="10"/>
  <c r="BE25" i="6"/>
  <c r="BC26" i="10" s="1"/>
  <c r="BB26" i="10"/>
  <c r="BL28" i="6"/>
  <c r="BH29" i="10"/>
  <c r="BE13" i="6"/>
  <c r="BC14" i="10" s="1"/>
  <c r="BB14" i="10"/>
  <c r="BL30" i="6"/>
  <c r="BH31" i="10"/>
  <c r="BD11" i="6"/>
  <c r="BA12" i="10"/>
  <c r="BL23" i="6"/>
  <c r="BH24" i="10"/>
  <c r="BL26" i="6"/>
  <c r="BH27" i="10"/>
  <c r="BM13" i="6"/>
  <c r="BI14" i="10"/>
  <c r="BE12" i="6"/>
  <c r="BG12" i="6" s="1"/>
  <c r="BB13" i="10"/>
  <c r="BD23" i="6"/>
  <c r="BA24" i="10"/>
  <c r="BD31" i="6"/>
  <c r="BA32" i="10"/>
  <c r="BM24" i="6"/>
  <c r="BI25" i="10"/>
  <c r="BM12" i="6"/>
  <c r="BI13" i="10"/>
  <c r="O54" i="5"/>
  <c r="M56" i="4" s="1"/>
  <c r="O50" i="5"/>
  <c r="O55" i="5"/>
  <c r="M57" i="4" s="1"/>
  <c r="O48" i="5"/>
  <c r="M50" i="4" s="1"/>
  <c r="O51" i="5"/>
  <c r="M53" i="4" s="1"/>
  <c r="O41" i="5"/>
  <c r="M43" i="4" s="1"/>
  <c r="O53" i="5"/>
  <c r="O33" i="5"/>
  <c r="M35" i="4" s="1"/>
  <c r="O30" i="5"/>
  <c r="O26" i="5"/>
  <c r="O45" i="5"/>
  <c r="M47" i="4" s="1"/>
  <c r="O27" i="5"/>
  <c r="O12" i="5"/>
  <c r="O13" i="5"/>
  <c r="O11" i="5"/>
  <c r="O47" i="5"/>
  <c r="M49" i="4" s="1"/>
  <c r="O44" i="5"/>
  <c r="M46" i="4" s="1"/>
  <c r="O20" i="5"/>
  <c r="O10" i="5"/>
  <c r="O24" i="5"/>
  <c r="O43" i="5"/>
  <c r="M45" i="4" s="1"/>
  <c r="O8" i="5"/>
  <c r="O29" i="5"/>
  <c r="O18" i="5"/>
  <c r="O46" i="5"/>
  <c r="M48" i="4" s="1"/>
  <c r="O34" i="5"/>
  <c r="M36" i="4" s="1"/>
  <c r="O25" i="5"/>
  <c r="O49" i="5"/>
  <c r="M51" i="4" s="1"/>
  <c r="O9" i="5"/>
  <c r="O31" i="5"/>
  <c r="O39" i="5"/>
  <c r="M41" i="4" s="1"/>
  <c r="O16" i="5"/>
  <c r="O22" i="5"/>
  <c r="O36" i="5"/>
  <c r="O21" i="5"/>
  <c r="O23" i="5"/>
  <c r="O52" i="5"/>
  <c r="M54" i="4" s="1"/>
  <c r="O35" i="5"/>
  <c r="M37" i="4" s="1"/>
  <c r="O56" i="5"/>
  <c r="M58" i="4" s="1"/>
  <c r="O14" i="5"/>
  <c r="O19" i="5"/>
  <c r="O7" i="5"/>
  <c r="M9" i="4" s="1"/>
  <c r="N8" i="9" s="1"/>
  <c r="O42" i="5"/>
  <c r="M44" i="4" s="1"/>
  <c r="O40" i="5"/>
  <c r="M42" i="4" s="1"/>
  <c r="O38" i="5"/>
  <c r="M40" i="4" s="1"/>
  <c r="O32" i="5"/>
  <c r="M34" i="4" s="1"/>
  <c r="O37" i="5"/>
  <c r="M39" i="4" s="1"/>
  <c r="O28" i="5"/>
  <c r="O17" i="5"/>
  <c r="O15" i="5"/>
  <c r="H12" i="9"/>
  <c r="G15" i="9"/>
  <c r="BD8" i="6"/>
  <c r="BA9" i="10"/>
  <c r="BL8" i="6"/>
  <c r="BH9" i="10"/>
  <c r="I4" i="14"/>
  <c r="B3" i="13" s="1"/>
  <c r="I6" i="14"/>
  <c r="B5" i="13" s="1"/>
  <c r="J10" i="14"/>
  <c r="C9" i="13" s="1"/>
  <c r="J11" i="14"/>
  <c r="C10" i="13" s="1"/>
  <c r="I8" i="14"/>
  <c r="B7" i="13" s="1"/>
  <c r="K8" i="14"/>
  <c r="D7" i="13" s="1"/>
  <c r="K5" i="14"/>
  <c r="D4" i="13" s="1"/>
  <c r="J4" i="14"/>
  <c r="C3" i="13" s="1"/>
  <c r="L8" i="14"/>
  <c r="E7" i="13" s="1"/>
  <c r="J8" i="14"/>
  <c r="C7" i="13" s="1"/>
  <c r="L25" i="14"/>
  <c r="E24" i="13" s="1"/>
  <c r="J12" i="14"/>
  <c r="C11" i="13" s="1"/>
  <c r="K4" i="14"/>
  <c r="D3" i="13" s="1"/>
  <c r="L4" i="14"/>
  <c r="E3" i="13" s="1"/>
  <c r="K9" i="14"/>
  <c r="D8" i="13" s="1"/>
  <c r="I5" i="14"/>
  <c r="B4" i="13" s="1"/>
  <c r="K25" i="14"/>
  <c r="D24" i="13" s="1"/>
  <c r="I25" i="14"/>
  <c r="B24" i="13" s="1"/>
  <c r="J5" i="14"/>
  <c r="C4" i="13" s="1"/>
  <c r="L5" i="14"/>
  <c r="E4" i="13" s="1"/>
  <c r="K13" i="14"/>
  <c r="D12" i="13" s="1"/>
  <c r="J9" i="14"/>
  <c r="C8" i="13" s="1"/>
  <c r="I9" i="14"/>
  <c r="B8" i="13" s="1"/>
  <c r="I11" i="14"/>
  <c r="B10" i="13" s="1"/>
  <c r="K11" i="14"/>
  <c r="D10" i="13" s="1"/>
  <c r="I12" i="14"/>
  <c r="B11" i="13" s="1"/>
  <c r="L11" i="14"/>
  <c r="E10" i="13" s="1"/>
  <c r="K21" i="14"/>
  <c r="D20" i="13" s="1"/>
  <c r="J25" i="14"/>
  <c r="C24" i="13" s="1"/>
  <c r="L12" i="14"/>
  <c r="E11" i="13" s="1"/>
  <c r="K12" i="14"/>
  <c r="D11" i="13" s="1"/>
  <c r="CN74" i="6"/>
  <c r="C22" i="8" s="1"/>
  <c r="I16" i="14"/>
  <c r="B15" i="13" s="1"/>
  <c r="I10" i="14"/>
  <c r="B9" i="13" s="1"/>
  <c r="K10" i="14"/>
  <c r="D9" i="13" s="1"/>
  <c r="L10" i="14"/>
  <c r="E9" i="13" s="1"/>
  <c r="I26" i="14"/>
  <c r="B25" i="13" s="1"/>
  <c r="L9" i="14"/>
  <c r="E8" i="13" s="1"/>
  <c r="H12" i="4"/>
  <c r="I11" i="9" s="1"/>
  <c r="M52" i="4"/>
  <c r="M38" i="4"/>
  <c r="K14" i="9"/>
  <c r="K15" i="9" s="1"/>
  <c r="Q6" i="5"/>
  <c r="M55" i="4"/>
  <c r="M12" i="2"/>
  <c r="G12" i="2" s="1"/>
  <c r="AR7" i="4"/>
  <c r="AR6" i="4"/>
  <c r="AS5" i="9" s="1"/>
  <c r="AT4" i="5" s="1"/>
  <c r="I14" i="4"/>
  <c r="J13" i="9" s="1"/>
  <c r="AN6" i="9"/>
  <c r="AO5" i="5" s="1"/>
  <c r="P8" i="4"/>
  <c r="Q7" i="9" s="1"/>
  <c r="P6" i="5"/>
  <c r="AM6" i="9"/>
  <c r="AN5" i="5" s="1"/>
  <c r="L12" i="2"/>
  <c r="F12" i="2" s="1"/>
  <c r="AQ6" i="4"/>
  <c r="AR5" i="9" s="1"/>
  <c r="AS4" i="5" s="1"/>
  <c r="AQ7" i="4"/>
  <c r="L12" i="4"/>
  <c r="G14" i="4"/>
  <c r="J13" i="14"/>
  <c r="C12" i="13" s="1"/>
  <c r="L26" i="14"/>
  <c r="E25" i="13" s="1"/>
  <c r="L13" i="14"/>
  <c r="E12" i="13" s="1"/>
  <c r="K26" i="14"/>
  <c r="D25" i="13" s="1"/>
  <c r="J16" i="14"/>
  <c r="C15" i="13" s="1"/>
  <c r="K16" i="14"/>
  <c r="D15" i="13" s="1"/>
  <c r="J26" i="14"/>
  <c r="C25" i="13" s="1"/>
  <c r="K6" i="14"/>
  <c r="D5" i="13" s="1"/>
  <c r="J21" i="14"/>
  <c r="C20" i="13" s="1"/>
  <c r="J6" i="14"/>
  <c r="C5" i="13" s="1"/>
  <c r="L21" i="14"/>
  <c r="E20" i="13" s="1"/>
  <c r="I21" i="14"/>
  <c r="B20" i="13" s="1"/>
  <c r="I13" i="14"/>
  <c r="B12" i="13" s="1"/>
  <c r="L16" i="14"/>
  <c r="E15" i="13" s="1"/>
  <c r="L6" i="14"/>
  <c r="E5" i="13" s="1"/>
  <c r="K10" i="4"/>
  <c r="L9" i="9" s="1"/>
  <c r="E15" i="4"/>
  <c r="F14" i="9" s="1"/>
  <c r="L10" i="4"/>
  <c r="J28" i="14"/>
  <c r="C27" i="13" s="1"/>
  <c r="I28" i="14"/>
  <c r="B27" i="13" s="1"/>
  <c r="L28" i="14"/>
  <c r="E27" i="13" s="1"/>
  <c r="K28" i="14"/>
  <c r="D27" i="13" s="1"/>
  <c r="L20" i="14"/>
  <c r="E19" i="13" s="1"/>
  <c r="I20" i="14"/>
  <c r="B19" i="13" s="1"/>
  <c r="J20" i="14"/>
  <c r="C19" i="13" s="1"/>
  <c r="K20" i="14"/>
  <c r="D19" i="13" s="1"/>
  <c r="L11" i="4"/>
  <c r="L19" i="14"/>
  <c r="E18" i="13" s="1"/>
  <c r="I19" i="14"/>
  <c r="B18" i="13" s="1"/>
  <c r="J19" i="14"/>
  <c r="C18" i="13" s="1"/>
  <c r="K19" i="14"/>
  <c r="D18" i="13" s="1"/>
  <c r="L14" i="14"/>
  <c r="E13" i="13" s="1"/>
  <c r="I14" i="14"/>
  <c r="B13" i="13" s="1"/>
  <c r="J14" i="14"/>
  <c r="C13" i="13" s="1"/>
  <c r="K14" i="14"/>
  <c r="D13" i="13" s="1"/>
  <c r="L27" i="14"/>
  <c r="E26" i="13" s="1"/>
  <c r="J27" i="14"/>
  <c r="C26" i="13" s="1"/>
  <c r="K27" i="14"/>
  <c r="D26" i="13" s="1"/>
  <c r="I27" i="14"/>
  <c r="B26" i="13" s="1"/>
  <c r="K24" i="14"/>
  <c r="D23" i="13" s="1"/>
  <c r="I24" i="14"/>
  <c r="B23" i="13" s="1"/>
  <c r="J24" i="14"/>
  <c r="C23" i="13" s="1"/>
  <c r="L24" i="14"/>
  <c r="E23" i="13" s="1"/>
  <c r="J22" i="14"/>
  <c r="C21" i="13" s="1"/>
  <c r="K22" i="14"/>
  <c r="D21" i="13" s="1"/>
  <c r="L22" i="14"/>
  <c r="E21" i="13" s="1"/>
  <c r="I22" i="14"/>
  <c r="B21" i="13" s="1"/>
  <c r="L9" i="4"/>
  <c r="M8" i="9" s="1"/>
  <c r="K23" i="14"/>
  <c r="D22" i="13" s="1"/>
  <c r="I23" i="14"/>
  <c r="B22" i="13" s="1"/>
  <c r="J23" i="14"/>
  <c r="C22" i="13" s="1"/>
  <c r="L23" i="14"/>
  <c r="E22" i="13" s="1"/>
  <c r="L15" i="14"/>
  <c r="E14" i="13" s="1"/>
  <c r="I15" i="14"/>
  <c r="B14" i="13" s="1"/>
  <c r="J15" i="14"/>
  <c r="C14" i="13" s="1"/>
  <c r="K15" i="14"/>
  <c r="D14" i="13" s="1"/>
  <c r="I17" i="14"/>
  <c r="B16" i="13" s="1"/>
  <c r="K17" i="14"/>
  <c r="D16" i="13" s="1"/>
  <c r="J17" i="14"/>
  <c r="C16" i="13" s="1"/>
  <c r="L17" i="14"/>
  <c r="E16" i="13" s="1"/>
  <c r="L7" i="14"/>
  <c r="E6" i="13" s="1"/>
  <c r="J7" i="14"/>
  <c r="C6" i="13" s="1"/>
  <c r="K7" i="14"/>
  <c r="D6" i="13" s="1"/>
  <c r="I7" i="14"/>
  <c r="B6" i="13" s="1"/>
  <c r="I18" i="14"/>
  <c r="B17" i="13" s="1"/>
  <c r="L18" i="14"/>
  <c r="E17" i="13" s="1"/>
  <c r="J18" i="14"/>
  <c r="C17" i="13" s="1"/>
  <c r="K18" i="14"/>
  <c r="D17" i="13" s="1"/>
  <c r="O22" i="8"/>
  <c r="N14" i="15"/>
  <c r="I12" i="2"/>
  <c r="AN7" i="4"/>
  <c r="AO6" i="9" s="1"/>
  <c r="AP5" i="5" s="1"/>
  <c r="AN6" i="4"/>
  <c r="AO5" i="9" s="1"/>
  <c r="AP4" i="5" s="1"/>
  <c r="K42" i="10"/>
  <c r="AF42" i="10"/>
  <c r="K56" i="10"/>
  <c r="AF56" i="10"/>
  <c r="K22" i="10"/>
  <c r="AF22" i="10"/>
  <c r="K21" i="10"/>
  <c r="AF21" i="10"/>
  <c r="K10" i="10"/>
  <c r="AF10" i="10"/>
  <c r="K38" i="10"/>
  <c r="AF38" i="10"/>
  <c r="K47" i="10"/>
  <c r="AF47" i="10"/>
  <c r="K32" i="10"/>
  <c r="AF32" i="10"/>
  <c r="K46" i="10"/>
  <c r="AF46" i="10"/>
  <c r="K30" i="10"/>
  <c r="AF30" i="10"/>
  <c r="K37" i="10"/>
  <c r="AF37" i="10"/>
  <c r="K14" i="10"/>
  <c r="AF14" i="10"/>
  <c r="K54" i="10"/>
  <c r="AF54" i="10"/>
  <c r="K24" i="10"/>
  <c r="AF24" i="10"/>
  <c r="K36" i="10"/>
  <c r="AF36" i="10"/>
  <c r="K52" i="10"/>
  <c r="AF52" i="10"/>
  <c r="K45" i="10"/>
  <c r="AF45" i="10"/>
  <c r="K28" i="10"/>
  <c r="AF28" i="10"/>
  <c r="K13" i="10"/>
  <c r="AF13" i="10"/>
  <c r="K18" i="10"/>
  <c r="AF18" i="10"/>
  <c r="K50" i="10"/>
  <c r="AF50" i="10"/>
  <c r="K35" i="10"/>
  <c r="AF35" i="10"/>
  <c r="F17" i="4"/>
  <c r="J17" i="4"/>
  <c r="J12" i="2"/>
  <c r="D12" i="2" s="1"/>
  <c r="AO7" i="4"/>
  <c r="AP6" i="9" s="1"/>
  <c r="AQ5" i="5" s="1"/>
  <c r="AO6" i="4"/>
  <c r="AP5" i="9" s="1"/>
  <c r="AQ4" i="5" s="1"/>
  <c r="K12" i="2"/>
  <c r="E12" i="2" s="1"/>
  <c r="AP6" i="4"/>
  <c r="AQ5" i="9" s="1"/>
  <c r="AR4" i="5" s="1"/>
  <c r="AP7" i="4"/>
  <c r="AQ6" i="9" s="1"/>
  <c r="AR5" i="5" s="1"/>
  <c r="BL11" i="3"/>
  <c r="BN11" i="3" s="1"/>
  <c r="BK12" i="3"/>
  <c r="AV23" i="3"/>
  <c r="AW14" i="3"/>
  <c r="AY14" i="3" s="1"/>
  <c r="AG26" i="3"/>
  <c r="AH26" i="3" s="1"/>
  <c r="AJ26" i="3" s="1"/>
  <c r="AH25" i="3"/>
  <c r="AJ25" i="3" s="1"/>
  <c r="AM25" i="3"/>
  <c r="AO25" i="3" s="1"/>
  <c r="AL26" i="3"/>
  <c r="AM26" i="3" s="1"/>
  <c r="AO26" i="3" s="1"/>
  <c r="BG12" i="3"/>
  <c r="BI12" i="3" s="1"/>
  <c r="BF13" i="3"/>
  <c r="BZ9" i="3"/>
  <c r="CE8" i="3"/>
  <c r="CA8" i="3"/>
  <c r="CC8" i="3" s="1"/>
  <c r="BU10" i="3"/>
  <c r="BV9" i="3"/>
  <c r="BX9" i="3" s="1"/>
  <c r="BP11" i="3"/>
  <c r="BQ10" i="3"/>
  <c r="BS10" i="3" s="1"/>
  <c r="BA14" i="3"/>
  <c r="BB13" i="3"/>
  <c r="BD13" i="3" s="1"/>
  <c r="AQ25" i="3"/>
  <c r="AR23" i="3"/>
  <c r="AT23" i="3" s="1"/>
  <c r="C12" i="2"/>
  <c r="G16" i="9" l="1"/>
  <c r="CJ12" i="17"/>
  <c r="CK11" i="17"/>
  <c r="CM11" i="17" s="1"/>
  <c r="BZ14" i="17"/>
  <c r="CA13" i="17"/>
  <c r="CC13" i="17" s="1"/>
  <c r="BU23" i="17"/>
  <c r="BV14" i="17"/>
  <c r="BX14" i="17" s="1"/>
  <c r="CY9" i="17"/>
  <c r="CZ8" i="17"/>
  <c r="DB8" i="17" s="1"/>
  <c r="DD8" i="17"/>
  <c r="BP25" i="17"/>
  <c r="BQ23" i="17"/>
  <c r="BS23" i="17" s="1"/>
  <c r="BK26" i="17"/>
  <c r="BL26" i="17" s="1"/>
  <c r="BN26" i="17" s="1"/>
  <c r="BL25" i="17"/>
  <c r="BN25" i="17" s="1"/>
  <c r="CE13" i="17"/>
  <c r="CF12" i="17"/>
  <c r="CH12" i="17" s="1"/>
  <c r="CT10" i="17"/>
  <c r="CU9" i="17"/>
  <c r="CW9" i="17" s="1"/>
  <c r="CO11" i="17"/>
  <c r="CP10" i="17"/>
  <c r="CR10" i="17" s="1"/>
  <c r="BG15" i="6"/>
  <c r="BE24" i="6"/>
  <c r="BC25" i="10" s="1"/>
  <c r="BB25" i="10"/>
  <c r="BF24" i="6"/>
  <c r="BG18" i="6"/>
  <c r="BC19" i="10"/>
  <c r="BC13" i="10"/>
  <c r="BF12" i="6"/>
  <c r="BF18" i="6"/>
  <c r="BM28" i="6"/>
  <c r="BI29" i="10"/>
  <c r="BG28" i="6"/>
  <c r="BM32" i="6"/>
  <c r="BI33" i="10"/>
  <c r="BN15" i="6"/>
  <c r="BJ16" i="10"/>
  <c r="BG25" i="6"/>
  <c r="BM20" i="6"/>
  <c r="BI21" i="10"/>
  <c r="BF28" i="6"/>
  <c r="BC30" i="10"/>
  <c r="BG29" i="6"/>
  <c r="BM16" i="6"/>
  <c r="BI17" i="10"/>
  <c r="BN12" i="6"/>
  <c r="BJ13" i="10"/>
  <c r="BN13" i="6"/>
  <c r="BJ14" i="10"/>
  <c r="BF25" i="6"/>
  <c r="BF29" i="6"/>
  <c r="BH12" i="6"/>
  <c r="BE13" i="10" s="1"/>
  <c r="BD13" i="10"/>
  <c r="BE27" i="6"/>
  <c r="BC28" i="10" s="1"/>
  <c r="BB28" i="10"/>
  <c r="BN24" i="6"/>
  <c r="BJ25" i="10"/>
  <c r="BM26" i="6"/>
  <c r="BI27" i="10"/>
  <c r="BN29" i="6"/>
  <c r="BJ30" i="10"/>
  <c r="BM27" i="6"/>
  <c r="BI28" i="10"/>
  <c r="BE14" i="6"/>
  <c r="BG14" i="6" s="1"/>
  <c r="BB15" i="10"/>
  <c r="BM21" i="6"/>
  <c r="BI22" i="10"/>
  <c r="BF13" i="6"/>
  <c r="BG13" i="6"/>
  <c r="BE11" i="6"/>
  <c r="BC12" i="10" s="1"/>
  <c r="BB12" i="10"/>
  <c r="BF11" i="6"/>
  <c r="BG11" i="6"/>
  <c r="BE17" i="6"/>
  <c r="BB18" i="10"/>
  <c r="BE26" i="6"/>
  <c r="BC27" i="10" s="1"/>
  <c r="BB27" i="10"/>
  <c r="BE23" i="6"/>
  <c r="BC24" i="10" s="1"/>
  <c r="BB24" i="10"/>
  <c r="BG23" i="6"/>
  <c r="BF23" i="6"/>
  <c r="BM10" i="6"/>
  <c r="BI11" i="10"/>
  <c r="BE32" i="6"/>
  <c r="BC33" i="10" s="1"/>
  <c r="BB33" i="10"/>
  <c r="BE20" i="6"/>
  <c r="BC21" i="10" s="1"/>
  <c r="BB21" i="10"/>
  <c r="BF20" i="6"/>
  <c r="BN22" i="6"/>
  <c r="BJ23" i="10"/>
  <c r="BE19" i="6"/>
  <c r="BB20" i="10"/>
  <c r="BM17" i="6"/>
  <c r="BI18" i="10"/>
  <c r="BE30" i="6"/>
  <c r="BF30" i="6" s="1"/>
  <c r="BB31" i="10"/>
  <c r="BH22" i="6"/>
  <c r="BE23" i="10" s="1"/>
  <c r="BD23" i="10"/>
  <c r="BE9" i="6"/>
  <c r="BB10" i="10"/>
  <c r="BE21" i="6"/>
  <c r="BC22" i="10" s="1"/>
  <c r="BB22" i="10"/>
  <c r="BN25" i="6"/>
  <c r="BJ26" i="10"/>
  <c r="BE31" i="6"/>
  <c r="BB32" i="10"/>
  <c r="BE10" i="6"/>
  <c r="BB11" i="10"/>
  <c r="BN18" i="6"/>
  <c r="BJ19" i="10"/>
  <c r="BH15" i="6"/>
  <c r="BE16" i="10" s="1"/>
  <c r="BD16" i="10"/>
  <c r="BM31" i="6"/>
  <c r="BI32" i="10"/>
  <c r="BM14" i="6"/>
  <c r="BI15" i="10"/>
  <c r="BM9" i="6"/>
  <c r="BI10" i="10"/>
  <c r="BG20" i="6"/>
  <c r="BM23" i="6"/>
  <c r="BI24" i="10"/>
  <c r="BM11" i="6"/>
  <c r="BI12" i="10"/>
  <c r="BM30" i="6"/>
  <c r="BI31" i="10"/>
  <c r="BE16" i="6"/>
  <c r="BF16" i="6" s="1"/>
  <c r="BB17" i="10"/>
  <c r="BM19" i="6"/>
  <c r="BI20" i="10"/>
  <c r="BF15" i="6"/>
  <c r="BC23" i="10"/>
  <c r="BF22" i="6"/>
  <c r="Q54" i="5"/>
  <c r="Q50" i="5"/>
  <c r="Q46" i="5"/>
  <c r="Q55" i="5"/>
  <c r="Q47" i="5"/>
  <c r="Q53" i="5"/>
  <c r="Q44" i="5"/>
  <c r="Q42" i="5"/>
  <c r="Q51" i="5"/>
  <c r="Q33" i="5"/>
  <c r="Q34" i="5"/>
  <c r="Q38" i="5"/>
  <c r="Q45" i="5"/>
  <c r="Q35" i="5"/>
  <c r="Q56" i="5"/>
  <c r="Q39" i="5"/>
  <c r="Q36" i="5"/>
  <c r="Q48" i="5"/>
  <c r="Q41" i="5"/>
  <c r="Q32" i="5"/>
  <c r="Q49" i="5"/>
  <c r="Q43" i="5"/>
  <c r="Q40" i="5"/>
  <c r="Q37" i="5"/>
  <c r="Q7" i="5"/>
  <c r="Q8" i="5" s="1"/>
  <c r="Q9" i="5" s="1"/>
  <c r="Q10" i="5" s="1"/>
  <c r="Q11" i="5" s="1"/>
  <c r="Q12" i="5" s="1"/>
  <c r="Q13" i="5" s="1"/>
  <c r="Q14" i="5" s="1"/>
  <c r="Q15" i="5" s="1"/>
  <c r="Q16" i="5" s="1"/>
  <c r="Q17" i="5" s="1"/>
  <c r="Q18" i="5" s="1"/>
  <c r="Q19" i="5" s="1"/>
  <c r="Q20" i="5" s="1"/>
  <c r="Q21" i="5" s="1"/>
  <c r="Q22" i="5" s="1"/>
  <c r="Q23" i="5" s="1"/>
  <c r="Q24" i="5" s="1"/>
  <c r="Q25" i="5" s="1"/>
  <c r="Q26" i="5" s="1"/>
  <c r="Q27" i="5" s="1"/>
  <c r="Q28" i="5" s="1"/>
  <c r="Q29" i="5" s="1"/>
  <c r="Q30" i="5" s="1"/>
  <c r="Q31" i="5" s="1"/>
  <c r="Q52" i="5"/>
  <c r="H13" i="9"/>
  <c r="P47" i="5"/>
  <c r="N49" i="4" s="1"/>
  <c r="P51" i="5"/>
  <c r="N53" i="4" s="1"/>
  <c r="P41" i="5"/>
  <c r="N43" i="4" s="1"/>
  <c r="P37" i="5"/>
  <c r="N39" i="4" s="1"/>
  <c r="P44" i="5"/>
  <c r="N46" i="4" s="1"/>
  <c r="P39" i="5"/>
  <c r="N41" i="4" s="1"/>
  <c r="P35" i="5"/>
  <c r="N37" i="4" s="1"/>
  <c r="P28" i="5"/>
  <c r="P20" i="5"/>
  <c r="P13" i="5"/>
  <c r="P11" i="5"/>
  <c r="P53" i="5"/>
  <c r="N55" i="4" s="1"/>
  <c r="P55" i="5"/>
  <c r="N57" i="4" s="1"/>
  <c r="P24" i="5"/>
  <c r="P33" i="5"/>
  <c r="N35" i="4" s="1"/>
  <c r="P16" i="5"/>
  <c r="P18" i="5"/>
  <c r="P8" i="5"/>
  <c r="P10" i="5"/>
  <c r="P50" i="5"/>
  <c r="N52" i="4" s="1"/>
  <c r="P25" i="5"/>
  <c r="P38" i="5"/>
  <c r="N40" i="4" s="1"/>
  <c r="P46" i="5"/>
  <c r="N48" i="4" s="1"/>
  <c r="P34" i="5"/>
  <c r="N36" i="4" s="1"/>
  <c r="P29" i="5"/>
  <c r="P27" i="5"/>
  <c r="P31" i="5"/>
  <c r="P56" i="5"/>
  <c r="P36" i="5"/>
  <c r="N38" i="4" s="1"/>
  <c r="P26" i="5"/>
  <c r="P22" i="5"/>
  <c r="P43" i="5"/>
  <c r="N45" i="4" s="1"/>
  <c r="P32" i="5"/>
  <c r="N34" i="4" s="1"/>
  <c r="P49" i="5"/>
  <c r="N51" i="4" s="1"/>
  <c r="P45" i="5"/>
  <c r="N47" i="4" s="1"/>
  <c r="P12" i="5"/>
  <c r="P15" i="5"/>
  <c r="P23" i="5"/>
  <c r="P19" i="5"/>
  <c r="P21" i="5"/>
  <c r="P48" i="5"/>
  <c r="N50" i="4" s="1"/>
  <c r="P42" i="5"/>
  <c r="N44" i="4" s="1"/>
  <c r="P14" i="5"/>
  <c r="P40" i="5"/>
  <c r="N42" i="4" s="1"/>
  <c r="P30" i="5"/>
  <c r="P17" i="5"/>
  <c r="P52" i="5"/>
  <c r="N54" i="4" s="1"/>
  <c r="P54" i="5"/>
  <c r="N56" i="4" s="1"/>
  <c r="P9" i="5"/>
  <c r="P7" i="5"/>
  <c r="BM8" i="6"/>
  <c r="BI9" i="10"/>
  <c r="BE8" i="6"/>
  <c r="BB9" i="10"/>
  <c r="B14" i="15"/>
  <c r="D14" i="15" s="1"/>
  <c r="H13" i="4"/>
  <c r="I12" i="9" s="1"/>
  <c r="N58" i="4"/>
  <c r="M9" i="9"/>
  <c r="K16" i="9"/>
  <c r="R6" i="5"/>
  <c r="Q8" i="4"/>
  <c r="R8" i="4" s="1"/>
  <c r="S7" i="9" s="1"/>
  <c r="I15" i="4"/>
  <c r="J14" i="9" s="1"/>
  <c r="M13" i="2"/>
  <c r="G13" i="2" s="1"/>
  <c r="AW6" i="4"/>
  <c r="AX5" i="9" s="1"/>
  <c r="AY4" i="5" s="1"/>
  <c r="AW7" i="4"/>
  <c r="AS6" i="9"/>
  <c r="AT5" i="5" s="1"/>
  <c r="AR6" i="9"/>
  <c r="AS5" i="5" s="1"/>
  <c r="L13" i="2"/>
  <c r="F13" i="2" s="1"/>
  <c r="AV7" i="4"/>
  <c r="AV6" i="4"/>
  <c r="AW5" i="9" s="1"/>
  <c r="AX4" i="5" s="1"/>
  <c r="L13" i="4"/>
  <c r="G15" i="4"/>
  <c r="L14" i="4"/>
  <c r="K11" i="4"/>
  <c r="L10" i="9" s="1"/>
  <c r="E16" i="4"/>
  <c r="F15" i="9" s="1"/>
  <c r="G22" i="8"/>
  <c r="M22" i="8"/>
  <c r="E22" i="8"/>
  <c r="K22" i="8"/>
  <c r="N22" i="8"/>
  <c r="H22" i="8"/>
  <c r="F22" i="8"/>
  <c r="J22" i="8"/>
  <c r="L22" i="8"/>
  <c r="I22" i="8"/>
  <c r="I13" i="2"/>
  <c r="C13" i="2" s="1"/>
  <c r="AS7" i="4"/>
  <c r="AT6" i="9" s="1"/>
  <c r="AU5" i="5" s="1"/>
  <c r="AS6" i="4"/>
  <c r="AT5" i="9" s="1"/>
  <c r="AU4" i="5" s="1"/>
  <c r="F18" i="4"/>
  <c r="J18" i="4"/>
  <c r="J13" i="2"/>
  <c r="D13" i="2" s="1"/>
  <c r="AT6" i="4"/>
  <c r="AU5" i="9" s="1"/>
  <c r="AV4" i="5" s="1"/>
  <c r="AT7" i="4"/>
  <c r="AU6" i="9" s="1"/>
  <c r="AV5" i="5" s="1"/>
  <c r="K13" i="2"/>
  <c r="E13" i="2" s="1"/>
  <c r="AU6" i="4"/>
  <c r="AV5" i="9" s="1"/>
  <c r="AW4" i="5" s="1"/>
  <c r="AU7" i="4"/>
  <c r="AV6" i="9" s="1"/>
  <c r="AW5" i="5" s="1"/>
  <c r="AR25" i="3"/>
  <c r="AT25" i="3" s="1"/>
  <c r="AQ26" i="3"/>
  <c r="AR26" i="3" s="1"/>
  <c r="AT26" i="3" s="1"/>
  <c r="AW23" i="3"/>
  <c r="AY23" i="3" s="1"/>
  <c r="AV25" i="3"/>
  <c r="BQ11" i="3"/>
  <c r="BS11" i="3" s="1"/>
  <c r="BP12" i="3"/>
  <c r="BA23" i="3"/>
  <c r="BB14" i="3"/>
  <c r="BD14" i="3" s="1"/>
  <c r="BK13" i="3"/>
  <c r="BL12" i="3"/>
  <c r="BN12" i="3" s="1"/>
  <c r="CA9" i="3"/>
  <c r="CC9" i="3" s="1"/>
  <c r="BZ10" i="3"/>
  <c r="BF14" i="3"/>
  <c r="BG13" i="3"/>
  <c r="BI13" i="3" s="1"/>
  <c r="BU11" i="3"/>
  <c r="BV10" i="3"/>
  <c r="BX10" i="3" s="1"/>
  <c r="CJ8" i="3"/>
  <c r="CF8" i="3"/>
  <c r="CH8" i="3" s="1"/>
  <c r="CE9" i="3"/>
  <c r="H14" i="9" l="1"/>
  <c r="G17" i="9"/>
  <c r="CE14" i="17"/>
  <c r="CF13" i="17"/>
  <c r="CH13" i="17" s="1"/>
  <c r="DI8" i="17"/>
  <c r="DD9" i="17"/>
  <c r="DE8" i="17"/>
  <c r="DG8" i="17" s="1"/>
  <c r="BZ23" i="17"/>
  <c r="CA14" i="17"/>
  <c r="CC14" i="17" s="1"/>
  <c r="CT11" i="17"/>
  <c r="CU10" i="17"/>
  <c r="CW10" i="17" s="1"/>
  <c r="BU25" i="17"/>
  <c r="BV23" i="17"/>
  <c r="BX23" i="17" s="1"/>
  <c r="CO12" i="17"/>
  <c r="CP11" i="17"/>
  <c r="CR11" i="17" s="1"/>
  <c r="BP26" i="17"/>
  <c r="BQ26" i="17" s="1"/>
  <c r="BS26" i="17" s="1"/>
  <c r="BQ25" i="17"/>
  <c r="BS25" i="17" s="1"/>
  <c r="CY10" i="17"/>
  <c r="CZ9" i="17"/>
  <c r="DB9" i="17" s="1"/>
  <c r="CJ13" i="17"/>
  <c r="CK12" i="17"/>
  <c r="CM12" i="17" s="1"/>
  <c r="BF26" i="6"/>
  <c r="BF32" i="6"/>
  <c r="BG32" i="6"/>
  <c r="BH32" i="6" s="1"/>
  <c r="BE33" i="10" s="1"/>
  <c r="BF27" i="6"/>
  <c r="BN21" i="6"/>
  <c r="BJ22" i="10"/>
  <c r="BH14" i="6"/>
  <c r="BE15" i="10" s="1"/>
  <c r="BD15" i="10"/>
  <c r="BO25" i="6"/>
  <c r="BK26" i="10"/>
  <c r="BG26" i="6"/>
  <c r="BC15" i="10"/>
  <c r="BF14" i="6"/>
  <c r="BH18" i="6"/>
  <c r="BE19" i="10" s="1"/>
  <c r="BD19" i="10"/>
  <c r="BN9" i="6"/>
  <c r="BJ10" i="10"/>
  <c r="BG27" i="6"/>
  <c r="BO22" i="6"/>
  <c r="BK23" i="10"/>
  <c r="BN20" i="6"/>
  <c r="BJ21" i="10"/>
  <c r="BG24" i="6"/>
  <c r="BG21" i="6"/>
  <c r="BN31" i="6"/>
  <c r="BJ32" i="10"/>
  <c r="BO13" i="6"/>
  <c r="BK14" i="10"/>
  <c r="BN32" i="6"/>
  <c r="BJ33" i="10"/>
  <c r="BN16" i="6"/>
  <c r="BJ17" i="10"/>
  <c r="BH29" i="6"/>
  <c r="BE30" i="10" s="1"/>
  <c r="BD30" i="10"/>
  <c r="BH20" i="6"/>
  <c r="BE21" i="10" s="1"/>
  <c r="BD21" i="10"/>
  <c r="BC20" i="10"/>
  <c r="BF19" i="6"/>
  <c r="BN27" i="6"/>
  <c r="BJ28" i="10"/>
  <c r="BN19" i="6"/>
  <c r="BJ20" i="10"/>
  <c r="BN30" i="6"/>
  <c r="BJ31" i="10"/>
  <c r="BH28" i="6"/>
  <c r="BE29" i="10" s="1"/>
  <c r="BD29" i="10"/>
  <c r="BC11" i="10"/>
  <c r="BG10" i="6"/>
  <c r="BF10" i="6"/>
  <c r="BO24" i="6"/>
  <c r="BK25" i="10"/>
  <c r="BN23" i="6"/>
  <c r="BJ24" i="10"/>
  <c r="BC17" i="10"/>
  <c r="BG16" i="6"/>
  <c r="BO18" i="6"/>
  <c r="BK19" i="10"/>
  <c r="BH13" i="6"/>
  <c r="BE14" i="10" s="1"/>
  <c r="BD14" i="10"/>
  <c r="BN26" i="6"/>
  <c r="BJ27" i="10"/>
  <c r="BO12" i="6"/>
  <c r="BK13" i="10"/>
  <c r="BN28" i="6"/>
  <c r="BJ29" i="10"/>
  <c r="BN17" i="6"/>
  <c r="BJ18" i="10"/>
  <c r="BH23" i="6"/>
  <c r="BE24" i="10" s="1"/>
  <c r="BD24" i="10"/>
  <c r="BC32" i="10"/>
  <c r="BG31" i="6"/>
  <c r="BF31" i="6"/>
  <c r="BH25" i="6"/>
  <c r="BE26" i="10" s="1"/>
  <c r="BD26" i="10"/>
  <c r="BN14" i="6"/>
  <c r="BJ15" i="10"/>
  <c r="BC18" i="10"/>
  <c r="BG17" i="6"/>
  <c r="BF17" i="6"/>
  <c r="BO15" i="6"/>
  <c r="BK16" i="10"/>
  <c r="BC10" i="10"/>
  <c r="BG9" i="6"/>
  <c r="BF9" i="6"/>
  <c r="BH11" i="6"/>
  <c r="BE12" i="10" s="1"/>
  <c r="BD12" i="10"/>
  <c r="BF21" i="6"/>
  <c r="BD33" i="10"/>
  <c r="BO29" i="6"/>
  <c r="BK30" i="10"/>
  <c r="BN11" i="6"/>
  <c r="BJ12" i="10"/>
  <c r="BC31" i="10"/>
  <c r="BG30" i="6"/>
  <c r="BN10" i="6"/>
  <c r="BJ11" i="10"/>
  <c r="BG19" i="6"/>
  <c r="R55" i="5"/>
  <c r="R48" i="5"/>
  <c r="R51" i="5"/>
  <c r="R44" i="5"/>
  <c r="R43" i="5"/>
  <c r="R47" i="5"/>
  <c r="R56" i="5"/>
  <c r="R40" i="5"/>
  <c r="R36" i="5"/>
  <c r="R53" i="5"/>
  <c r="R42" i="5"/>
  <c r="R34" i="5"/>
  <c r="R46" i="5"/>
  <c r="R33" i="5"/>
  <c r="R50" i="5"/>
  <c r="R38" i="5"/>
  <c r="R35" i="5"/>
  <c r="R45" i="5"/>
  <c r="R49" i="5"/>
  <c r="R39" i="5"/>
  <c r="R41" i="5"/>
  <c r="R32" i="5"/>
  <c r="R37" i="5"/>
  <c r="R7" i="5"/>
  <c r="R8" i="5" s="1"/>
  <c r="R9" i="5" s="1"/>
  <c r="R10" i="5" s="1"/>
  <c r="R11" i="5" s="1"/>
  <c r="R12" i="5" s="1"/>
  <c r="R13" i="5" s="1"/>
  <c r="R14" i="5" s="1"/>
  <c r="R15" i="5" s="1"/>
  <c r="R16" i="5" s="1"/>
  <c r="R17" i="5" s="1"/>
  <c r="R18" i="5" s="1"/>
  <c r="R19" i="5" s="1"/>
  <c r="R20" i="5" s="1"/>
  <c r="R21" i="5" s="1"/>
  <c r="R22" i="5" s="1"/>
  <c r="R23" i="5" s="1"/>
  <c r="R24" i="5" s="1"/>
  <c r="R25" i="5" s="1"/>
  <c r="R26" i="5" s="1"/>
  <c r="R27" i="5" s="1"/>
  <c r="R28" i="5" s="1"/>
  <c r="R29" i="5" s="1"/>
  <c r="R30" i="5" s="1"/>
  <c r="R31" i="5" s="1"/>
  <c r="R52" i="5"/>
  <c r="R54" i="5"/>
  <c r="BC9" i="10"/>
  <c r="BF8" i="6"/>
  <c r="BG8" i="6"/>
  <c r="BN8" i="6"/>
  <c r="BJ9" i="10"/>
  <c r="E14" i="15"/>
  <c r="I14" i="15"/>
  <c r="L14" i="15"/>
  <c r="J14" i="15"/>
  <c r="H14" i="15"/>
  <c r="M14" i="15"/>
  <c r="G14" i="15"/>
  <c r="F14" i="15"/>
  <c r="K14" i="15"/>
  <c r="N9" i="4"/>
  <c r="O8" i="9" s="1"/>
  <c r="S8" i="4"/>
  <c r="T7" i="9" s="1"/>
  <c r="H14" i="4"/>
  <c r="I13" i="9" s="1"/>
  <c r="O10" i="4"/>
  <c r="O9" i="4"/>
  <c r="P8" i="9" s="1"/>
  <c r="M10" i="9"/>
  <c r="M11" i="9" s="1"/>
  <c r="M12" i="9" s="1"/>
  <c r="M13" i="9" s="1"/>
  <c r="M10" i="4"/>
  <c r="N9" i="9" s="1"/>
  <c r="K17" i="9"/>
  <c r="T6" i="5"/>
  <c r="R7" i="9"/>
  <c r="AX6" i="9"/>
  <c r="AY5" i="5" s="1"/>
  <c r="I16" i="4"/>
  <c r="J15" i="9" s="1"/>
  <c r="M14" i="2"/>
  <c r="G14" i="2" s="1"/>
  <c r="BB7" i="4"/>
  <c r="BB6" i="4"/>
  <c r="BD5" i="9" s="1"/>
  <c r="BD4" i="5" s="1"/>
  <c r="L14" i="2"/>
  <c r="F14" i="2" s="1"/>
  <c r="BA6" i="4"/>
  <c r="BC5" i="9" s="1"/>
  <c r="BC4" i="5" s="1"/>
  <c r="BA7" i="4"/>
  <c r="AW6" i="9"/>
  <c r="AX5" i="5" s="1"/>
  <c r="M11" i="4"/>
  <c r="G16" i="4"/>
  <c r="H15" i="9" s="1"/>
  <c r="L15" i="4"/>
  <c r="O11" i="4"/>
  <c r="K12" i="4"/>
  <c r="L11" i="9" s="1"/>
  <c r="E17" i="4"/>
  <c r="F16" i="9" s="1"/>
  <c r="O12" i="4"/>
  <c r="I14" i="2"/>
  <c r="C14" i="2" s="1"/>
  <c r="AX6" i="4"/>
  <c r="AZ5" i="9" s="1"/>
  <c r="AZ4" i="5" s="1"/>
  <c r="AX7" i="4"/>
  <c r="AZ6" i="9" s="1"/>
  <c r="AZ5" i="5" s="1"/>
  <c r="F19" i="4"/>
  <c r="G18" i="9" s="1"/>
  <c r="J19" i="4"/>
  <c r="J14" i="2"/>
  <c r="D14" i="2" s="1"/>
  <c r="AY6" i="4"/>
  <c r="BA5" i="9" s="1"/>
  <c r="BA4" i="5" s="1"/>
  <c r="AY7" i="4"/>
  <c r="BA6" i="9" s="1"/>
  <c r="BA5" i="5" s="1"/>
  <c r="K14" i="2"/>
  <c r="E14" i="2" s="1"/>
  <c r="AZ7" i="4"/>
  <c r="BB6" i="9" s="1"/>
  <c r="BB5" i="5" s="1"/>
  <c r="AZ6" i="4"/>
  <c r="BB5" i="9" s="1"/>
  <c r="BB4" i="5" s="1"/>
  <c r="BB23" i="3"/>
  <c r="BD23" i="3" s="1"/>
  <c r="BA25" i="3"/>
  <c r="BP13" i="3"/>
  <c r="BQ12" i="3"/>
  <c r="BS12" i="3" s="1"/>
  <c r="AV26" i="3"/>
  <c r="AW26" i="3" s="1"/>
  <c r="AY26" i="3" s="1"/>
  <c r="AW25" i="3"/>
  <c r="AY25" i="3" s="1"/>
  <c r="CE10" i="3"/>
  <c r="CF9" i="3"/>
  <c r="CH9" i="3" s="1"/>
  <c r="CO8" i="3"/>
  <c r="CK8" i="3"/>
  <c r="CM8" i="3" s="1"/>
  <c r="CJ9" i="3"/>
  <c r="BU12" i="3"/>
  <c r="BV11" i="3"/>
  <c r="BX11" i="3" s="1"/>
  <c r="BK14" i="3"/>
  <c r="BL13" i="3"/>
  <c r="BN13" i="3" s="1"/>
  <c r="BG14" i="3"/>
  <c r="BI14" i="3" s="1"/>
  <c r="BF23" i="3"/>
  <c r="BZ11" i="3"/>
  <c r="CA10" i="3"/>
  <c r="CC10" i="3" s="1"/>
  <c r="P9" i="9" l="1"/>
  <c r="CT12" i="17"/>
  <c r="CU11" i="17"/>
  <c r="CW11" i="17" s="1"/>
  <c r="CY11" i="17"/>
  <c r="CZ10" i="17"/>
  <c r="DB10" i="17" s="1"/>
  <c r="BU26" i="17"/>
  <c r="BV26" i="17" s="1"/>
  <c r="BX26" i="17" s="1"/>
  <c r="BV25" i="17"/>
  <c r="BX25" i="17" s="1"/>
  <c r="DD10" i="17"/>
  <c r="DE9" i="17"/>
  <c r="DG9" i="17" s="1"/>
  <c r="CE23" i="17"/>
  <c r="CF14" i="17"/>
  <c r="CH14" i="17" s="1"/>
  <c r="CJ14" i="17"/>
  <c r="CK13" i="17"/>
  <c r="CM13" i="17" s="1"/>
  <c r="CO13" i="17"/>
  <c r="CP12" i="17"/>
  <c r="CR12" i="17" s="1"/>
  <c r="BZ25" i="17"/>
  <c r="CA23" i="17"/>
  <c r="CC23" i="17" s="1"/>
  <c r="DJ8" i="17"/>
  <c r="DL8" i="17" s="1"/>
  <c r="DI9" i="17"/>
  <c r="DN8" i="17"/>
  <c r="BP29" i="6"/>
  <c r="BM30" i="10" s="1"/>
  <c r="BL30" i="10"/>
  <c r="BQ29" i="6"/>
  <c r="BO26" i="6"/>
  <c r="BK27" i="10"/>
  <c r="BO16" i="6"/>
  <c r="BK17" i="10"/>
  <c r="BO32" i="6"/>
  <c r="BK33" i="10"/>
  <c r="BH26" i="6"/>
  <c r="BE27" i="10" s="1"/>
  <c r="BD27" i="10"/>
  <c r="BH19" i="6"/>
  <c r="BE20" i="10" s="1"/>
  <c r="BD20" i="10"/>
  <c r="BH16" i="6"/>
  <c r="BE17" i="10" s="1"/>
  <c r="BD17" i="10"/>
  <c r="BO10" i="6"/>
  <c r="BK11" i="10"/>
  <c r="BO17" i="6"/>
  <c r="BK18" i="10"/>
  <c r="BP15" i="6"/>
  <c r="BM16" i="10" s="1"/>
  <c r="BL16" i="10"/>
  <c r="BQ15" i="6"/>
  <c r="BP24" i="6"/>
  <c r="BL25" i="10"/>
  <c r="BH17" i="6"/>
  <c r="BE18" i="10" s="1"/>
  <c r="BD18" i="10"/>
  <c r="BO21" i="6"/>
  <c r="BK22" i="10"/>
  <c r="BO9" i="6"/>
  <c r="BK10" i="10"/>
  <c r="BH31" i="6"/>
  <c r="BE32" i="10" s="1"/>
  <c r="BD32" i="10"/>
  <c r="BO30" i="6"/>
  <c r="BK31" i="10"/>
  <c r="BP18" i="6"/>
  <c r="BL19" i="10"/>
  <c r="BP13" i="6"/>
  <c r="BL14" i="10"/>
  <c r="BO19" i="6"/>
  <c r="BK20" i="10"/>
  <c r="BO31" i="6"/>
  <c r="BK32" i="10"/>
  <c r="BO27" i="6"/>
  <c r="BK28" i="10"/>
  <c r="BP25" i="6"/>
  <c r="BL26" i="10"/>
  <c r="BO23" i="6"/>
  <c r="BK24" i="10"/>
  <c r="BH30" i="6"/>
  <c r="BE31" i="10" s="1"/>
  <c r="BD31" i="10"/>
  <c r="BH10" i="6"/>
  <c r="BE11" i="10" s="1"/>
  <c r="BD11" i="10"/>
  <c r="BO11" i="6"/>
  <c r="BK12" i="10"/>
  <c r="BP12" i="6"/>
  <c r="BL13" i="10"/>
  <c r="BH27" i="6"/>
  <c r="BE28" i="10" s="1"/>
  <c r="BD28" i="10"/>
  <c r="BH9" i="6"/>
  <c r="BE10" i="10" s="1"/>
  <c r="BD10" i="10"/>
  <c r="BH21" i="6"/>
  <c r="BE22" i="10" s="1"/>
  <c r="BD22" i="10"/>
  <c r="BH24" i="6"/>
  <c r="BE25" i="10" s="1"/>
  <c r="BD25" i="10"/>
  <c r="BO28" i="6"/>
  <c r="BK29" i="10"/>
  <c r="BO20" i="6"/>
  <c r="BK21" i="10"/>
  <c r="BP22" i="6"/>
  <c r="BM23" i="10" s="1"/>
  <c r="BL23" i="10"/>
  <c r="BQ22" i="6"/>
  <c r="BO14" i="6"/>
  <c r="BK15" i="10"/>
  <c r="T8" i="4"/>
  <c r="S60" i="4"/>
  <c r="T56" i="5"/>
  <c r="R58" i="4" s="1"/>
  <c r="T49" i="5"/>
  <c r="R51" i="4" s="1"/>
  <c r="T52" i="5"/>
  <c r="R54" i="4" s="1"/>
  <c r="T45" i="5"/>
  <c r="R47" i="4" s="1"/>
  <c r="T46" i="5"/>
  <c r="R48" i="4" s="1"/>
  <c r="T40" i="5"/>
  <c r="R42" i="4" s="1"/>
  <c r="T36" i="5"/>
  <c r="T34" i="5"/>
  <c r="R36" i="4" s="1"/>
  <c r="T20" i="5"/>
  <c r="T30" i="5"/>
  <c r="T14" i="5"/>
  <c r="T50" i="5"/>
  <c r="R52" i="4" s="1"/>
  <c r="T47" i="5"/>
  <c r="R49" i="4" s="1"/>
  <c r="T23" i="5"/>
  <c r="T32" i="5"/>
  <c r="R34" i="4" s="1"/>
  <c r="T53" i="5"/>
  <c r="R55" i="4" s="1"/>
  <c r="T25" i="5"/>
  <c r="T26" i="5"/>
  <c r="T7" i="5"/>
  <c r="R9" i="4" s="1"/>
  <c r="S8" i="9" s="1"/>
  <c r="T38" i="5"/>
  <c r="R40" i="4" s="1"/>
  <c r="T35" i="5"/>
  <c r="R37" i="4" s="1"/>
  <c r="T27" i="5"/>
  <c r="T19" i="5"/>
  <c r="T21" i="5"/>
  <c r="T48" i="5"/>
  <c r="R50" i="4" s="1"/>
  <c r="T41" i="5"/>
  <c r="R43" i="4" s="1"/>
  <c r="T55" i="5"/>
  <c r="R57" i="4" s="1"/>
  <c r="T42" i="5"/>
  <c r="R44" i="4" s="1"/>
  <c r="T28" i="5"/>
  <c r="T54" i="5"/>
  <c r="R56" i="4" s="1"/>
  <c r="T44" i="5"/>
  <c r="R46" i="4" s="1"/>
  <c r="T13" i="5"/>
  <c r="T51" i="5"/>
  <c r="T43" i="5"/>
  <c r="R45" i="4" s="1"/>
  <c r="T22" i="5"/>
  <c r="T16" i="5"/>
  <c r="T37" i="5"/>
  <c r="R39" i="4" s="1"/>
  <c r="T29" i="5"/>
  <c r="T33" i="5"/>
  <c r="R35" i="4" s="1"/>
  <c r="T15" i="5"/>
  <c r="T8" i="5"/>
  <c r="R10" i="4" s="1"/>
  <c r="T11" i="5"/>
  <c r="T9" i="5"/>
  <c r="T18" i="5"/>
  <c r="T31" i="5"/>
  <c r="T39" i="5"/>
  <c r="R41" i="4" s="1"/>
  <c r="T17" i="5"/>
  <c r="T24" i="5"/>
  <c r="T12" i="5"/>
  <c r="T10" i="5"/>
  <c r="BO8" i="6"/>
  <c r="BK9" i="10"/>
  <c r="BH8" i="6"/>
  <c r="BD9" i="10"/>
  <c r="H15" i="4"/>
  <c r="I14" i="9" s="1"/>
  <c r="P9" i="4"/>
  <c r="Q8" i="9" s="1"/>
  <c r="N10" i="9"/>
  <c r="R38" i="4"/>
  <c r="P10" i="9"/>
  <c r="P11" i="9" s="1"/>
  <c r="M14" i="9"/>
  <c r="K18" i="9"/>
  <c r="S6" i="5"/>
  <c r="R53" i="4"/>
  <c r="U8" i="4"/>
  <c r="U7" i="9"/>
  <c r="I17" i="4"/>
  <c r="J16" i="9" s="1"/>
  <c r="N10" i="4"/>
  <c r="O9" i="9" s="1"/>
  <c r="U6" i="5"/>
  <c r="M15" i="2"/>
  <c r="G15" i="2" s="1"/>
  <c r="BG6" i="4"/>
  <c r="BI5" i="9" s="1"/>
  <c r="BI4" i="5" s="1"/>
  <c r="BG7" i="4"/>
  <c r="BD6" i="9"/>
  <c r="BD5" i="5" s="1"/>
  <c r="M12" i="4"/>
  <c r="BC6" i="9"/>
  <c r="BC5" i="5" s="1"/>
  <c r="L15" i="2"/>
  <c r="F15" i="2" s="1"/>
  <c r="BF6" i="4"/>
  <c r="BH5" i="9" s="1"/>
  <c r="BH4" i="5" s="1"/>
  <c r="BF7" i="4"/>
  <c r="L16" i="4"/>
  <c r="G17" i="4"/>
  <c r="H16" i="9" s="1"/>
  <c r="K13" i="4"/>
  <c r="L12" i="9" s="1"/>
  <c r="P10" i="4"/>
  <c r="O13" i="4"/>
  <c r="E18" i="4"/>
  <c r="F17" i="9" s="1"/>
  <c r="I15" i="2"/>
  <c r="BC7" i="4"/>
  <c r="BE6" i="9" s="1"/>
  <c r="BE5" i="5" s="1"/>
  <c r="BC6" i="4"/>
  <c r="BE5" i="9" s="1"/>
  <c r="BE4" i="5" s="1"/>
  <c r="J20" i="4"/>
  <c r="F20" i="4"/>
  <c r="G19" i="9" s="1"/>
  <c r="J15" i="2"/>
  <c r="D15" i="2" s="1"/>
  <c r="BD6" i="4"/>
  <c r="BF5" i="9" s="1"/>
  <c r="BF4" i="5" s="1"/>
  <c r="BD7" i="4"/>
  <c r="BF6" i="9" s="1"/>
  <c r="BF5" i="5" s="1"/>
  <c r="K15" i="2"/>
  <c r="E15" i="2" s="1"/>
  <c r="BE6" i="4"/>
  <c r="BG5" i="9" s="1"/>
  <c r="BG4" i="5" s="1"/>
  <c r="BE7" i="4"/>
  <c r="BG6" i="9" s="1"/>
  <c r="BG5" i="5" s="1"/>
  <c r="BA26" i="3"/>
  <c r="BB26" i="3" s="1"/>
  <c r="BD26" i="3" s="1"/>
  <c r="BB25" i="3"/>
  <c r="BD25" i="3" s="1"/>
  <c r="BZ12" i="3"/>
  <c r="CA11" i="3"/>
  <c r="CC11" i="3" s="1"/>
  <c r="BQ13" i="3"/>
  <c r="BS13" i="3" s="1"/>
  <c r="BP14" i="3"/>
  <c r="BF25" i="3"/>
  <c r="BG23" i="3"/>
  <c r="BI23" i="3" s="1"/>
  <c r="BK23" i="3"/>
  <c r="BL14" i="3"/>
  <c r="BN14" i="3" s="1"/>
  <c r="CE11" i="3"/>
  <c r="CF10" i="3"/>
  <c r="CH10" i="3" s="1"/>
  <c r="BV12" i="3"/>
  <c r="BX12" i="3" s="1"/>
  <c r="BU13" i="3"/>
  <c r="CJ10" i="3"/>
  <c r="CK9" i="3"/>
  <c r="CM9" i="3" s="1"/>
  <c r="CP8" i="3"/>
  <c r="CR8" i="3" s="1"/>
  <c r="CT8" i="3"/>
  <c r="CO9" i="3"/>
  <c r="C15" i="2"/>
  <c r="CJ23" i="17" l="1"/>
  <c r="CK14" i="17"/>
  <c r="CM14" i="17" s="1"/>
  <c r="DN9" i="17"/>
  <c r="DS8" i="17"/>
  <c r="DO8" i="17"/>
  <c r="DQ8" i="17" s="1"/>
  <c r="CO14" i="17"/>
  <c r="CP13" i="17"/>
  <c r="CR13" i="17" s="1"/>
  <c r="DD11" i="17"/>
  <c r="DE10" i="17"/>
  <c r="DG10" i="17" s="1"/>
  <c r="CT13" i="17"/>
  <c r="CU12" i="17"/>
  <c r="CW12" i="17" s="1"/>
  <c r="DI10" i="17"/>
  <c r="DJ9" i="17"/>
  <c r="DL9" i="17" s="1"/>
  <c r="BZ26" i="17"/>
  <c r="CA26" i="17" s="1"/>
  <c r="CC26" i="17" s="1"/>
  <c r="CA25" i="17"/>
  <c r="CC25" i="17" s="1"/>
  <c r="CE25" i="17"/>
  <c r="CF23" i="17"/>
  <c r="CH23" i="17" s="1"/>
  <c r="CY12" i="17"/>
  <c r="CZ11" i="17"/>
  <c r="DB11" i="17" s="1"/>
  <c r="BM13" i="10"/>
  <c r="BQ12" i="6"/>
  <c r="BP11" i="6"/>
  <c r="BM12" i="10" s="1"/>
  <c r="BL12" i="10"/>
  <c r="BQ11" i="6"/>
  <c r="BP20" i="6"/>
  <c r="BL21" i="10"/>
  <c r="BM25" i="10"/>
  <c r="BQ24" i="6"/>
  <c r="BN16" i="10"/>
  <c r="BR15" i="6"/>
  <c r="BM19" i="10"/>
  <c r="BQ18" i="6"/>
  <c r="BP16" i="6"/>
  <c r="BM17" i="10" s="1"/>
  <c r="BL17" i="10"/>
  <c r="BP26" i="6"/>
  <c r="BL27" i="10"/>
  <c r="BR22" i="6"/>
  <c r="BN23" i="10"/>
  <c r="BM14" i="10"/>
  <c r="BQ13" i="6"/>
  <c r="BP32" i="6"/>
  <c r="BL33" i="10"/>
  <c r="BP30" i="6"/>
  <c r="BL31" i="10"/>
  <c r="BM26" i="10"/>
  <c r="BQ25" i="6"/>
  <c r="BR29" i="6"/>
  <c r="BN30" i="10"/>
  <c r="BP31" i="6"/>
  <c r="BL32" i="10"/>
  <c r="BP19" i="6"/>
  <c r="BM20" i="10" s="1"/>
  <c r="BL20" i="10"/>
  <c r="BP28" i="6"/>
  <c r="BL29" i="10"/>
  <c r="BP10" i="6"/>
  <c r="BL11" i="10"/>
  <c r="BP21" i="6"/>
  <c r="BL22" i="10"/>
  <c r="BP23" i="6"/>
  <c r="BL24" i="10"/>
  <c r="BP17" i="6"/>
  <c r="BM18" i="10" s="1"/>
  <c r="BL18" i="10"/>
  <c r="BQ17" i="6"/>
  <c r="BP14" i="6"/>
  <c r="BL15" i="10"/>
  <c r="BP27" i="6"/>
  <c r="BL28" i="10"/>
  <c r="BP9" i="6"/>
  <c r="BL10" i="10"/>
  <c r="U53" i="5"/>
  <c r="U49" i="5"/>
  <c r="S51" i="4" s="1"/>
  <c r="U45" i="5"/>
  <c r="S47" i="4" s="1"/>
  <c r="U56" i="5"/>
  <c r="U52" i="5"/>
  <c r="U43" i="5"/>
  <c r="S45" i="4" s="1"/>
  <c r="U42" i="5"/>
  <c r="S44" i="4" s="1"/>
  <c r="U31" i="5"/>
  <c r="U27" i="5"/>
  <c r="U50" i="5"/>
  <c r="S52" i="4" s="1"/>
  <c r="U37" i="5"/>
  <c r="S39" i="4" s="1"/>
  <c r="U47" i="5"/>
  <c r="S49" i="4" s="1"/>
  <c r="U40" i="5"/>
  <c r="S42" i="4" s="1"/>
  <c r="U23" i="5"/>
  <c r="U10" i="5"/>
  <c r="U55" i="5"/>
  <c r="S57" i="4" s="1"/>
  <c r="U39" i="5"/>
  <c r="U32" i="5"/>
  <c r="S34" i="4" s="1"/>
  <c r="U26" i="5"/>
  <c r="U41" i="5"/>
  <c r="S43" i="4" s="1"/>
  <c r="U38" i="5"/>
  <c r="S40" i="4" s="1"/>
  <c r="U7" i="5"/>
  <c r="U25" i="5"/>
  <c r="U19" i="5"/>
  <c r="U21" i="5"/>
  <c r="U9" i="5"/>
  <c r="U28" i="5"/>
  <c r="U54" i="5"/>
  <c r="S56" i="4" s="1"/>
  <c r="U44" i="5"/>
  <c r="S46" i="4" s="1"/>
  <c r="U13" i="5"/>
  <c r="U15" i="5"/>
  <c r="U12" i="5"/>
  <c r="U51" i="5"/>
  <c r="S53" i="4" s="1"/>
  <c r="U22" i="5"/>
  <c r="U16" i="5"/>
  <c r="U29" i="5"/>
  <c r="U24" i="5"/>
  <c r="U8" i="5"/>
  <c r="U11" i="5"/>
  <c r="U34" i="5"/>
  <c r="U46" i="5"/>
  <c r="S48" i="4" s="1"/>
  <c r="U48" i="5"/>
  <c r="S50" i="4" s="1"/>
  <c r="U35" i="5"/>
  <c r="S37" i="4" s="1"/>
  <c r="U18" i="5"/>
  <c r="U17" i="5"/>
  <c r="U33" i="5"/>
  <c r="S35" i="4" s="1"/>
  <c r="U30" i="5"/>
  <c r="U36" i="5"/>
  <c r="S38" i="4" s="1"/>
  <c r="U20" i="5"/>
  <c r="U14" i="5"/>
  <c r="S56" i="5"/>
  <c r="S52" i="5"/>
  <c r="S46" i="5"/>
  <c r="S54" i="5"/>
  <c r="S47" i="5"/>
  <c r="S32" i="5"/>
  <c r="S22" i="5"/>
  <c r="S44" i="5"/>
  <c r="S24" i="5"/>
  <c r="S40" i="5"/>
  <c r="S30" i="5"/>
  <c r="S14" i="5"/>
  <c r="S51" i="5"/>
  <c r="S34" i="5"/>
  <c r="S16" i="5"/>
  <c r="S53" i="5"/>
  <c r="S45" i="5"/>
  <c r="S25" i="5"/>
  <c r="S50" i="5"/>
  <c r="S29" i="5"/>
  <c r="S10" i="5"/>
  <c r="S49" i="5"/>
  <c r="S23" i="5"/>
  <c r="S19" i="5"/>
  <c r="S38" i="5"/>
  <c r="S35" i="5"/>
  <c r="S27" i="5"/>
  <c r="S36" i="5"/>
  <c r="S48" i="5"/>
  <c r="S41" i="5"/>
  <c r="S26" i="5"/>
  <c r="S7" i="5"/>
  <c r="S55" i="5"/>
  <c r="S42" i="5"/>
  <c r="S28" i="5"/>
  <c r="S33" i="5"/>
  <c r="S8" i="5"/>
  <c r="S13" i="5"/>
  <c r="S43" i="5"/>
  <c r="S37" i="5"/>
  <c r="S39" i="5"/>
  <c r="S21" i="5"/>
  <c r="S15" i="5"/>
  <c r="S11" i="5"/>
  <c r="S12" i="5"/>
  <c r="S20" i="5"/>
  <c r="S9" i="5"/>
  <c r="S17" i="5"/>
  <c r="S31" i="5"/>
  <c r="S18" i="5"/>
  <c r="Q9" i="9"/>
  <c r="BE9" i="10"/>
  <c r="CH78" i="6"/>
  <c r="CH80" i="6"/>
  <c r="CH79" i="6"/>
  <c r="CH81" i="6"/>
  <c r="BP8" i="6"/>
  <c r="BM9" i="10" s="1"/>
  <c r="BL9" i="10"/>
  <c r="N11" i="9"/>
  <c r="H16" i="4"/>
  <c r="I15" i="9" s="1"/>
  <c r="S9" i="9"/>
  <c r="P12" i="9"/>
  <c r="S55" i="4"/>
  <c r="S41" i="4"/>
  <c r="S54" i="4"/>
  <c r="S58" i="4"/>
  <c r="S36" i="4"/>
  <c r="M15" i="9"/>
  <c r="K19" i="9"/>
  <c r="V6" i="5"/>
  <c r="M16" i="2"/>
  <c r="G16" i="2" s="1"/>
  <c r="BL6" i="4"/>
  <c r="BN5" i="9" s="1"/>
  <c r="BN4" i="5" s="1"/>
  <c r="BL7" i="4"/>
  <c r="BI6" i="9"/>
  <c r="BI5" i="5" s="1"/>
  <c r="N11" i="4"/>
  <c r="O10" i="9" s="1"/>
  <c r="I18" i="4"/>
  <c r="J17" i="9" s="1"/>
  <c r="V8" i="4"/>
  <c r="V7" i="9"/>
  <c r="M13" i="4"/>
  <c r="BH6" i="9"/>
  <c r="BH5" i="5" s="1"/>
  <c r="L16" i="2"/>
  <c r="F16" i="2" s="1"/>
  <c r="BK6" i="4"/>
  <c r="BM5" i="9" s="1"/>
  <c r="BM4" i="5" s="1"/>
  <c r="BK7" i="4"/>
  <c r="G18" i="4"/>
  <c r="H17" i="9" s="1"/>
  <c r="L17" i="4"/>
  <c r="P11" i="4"/>
  <c r="K14" i="4"/>
  <c r="L13" i="9" s="1"/>
  <c r="O14" i="4"/>
  <c r="E19" i="4"/>
  <c r="F18" i="9" s="1"/>
  <c r="I16" i="2"/>
  <c r="C16" i="2" s="1"/>
  <c r="BH7" i="4"/>
  <c r="BJ6" i="9" s="1"/>
  <c r="BJ5" i="5" s="1"/>
  <c r="BH6" i="4"/>
  <c r="BJ5" i="9" s="1"/>
  <c r="BJ4" i="5" s="1"/>
  <c r="F21" i="4"/>
  <c r="G20" i="9" s="1"/>
  <c r="J21" i="4"/>
  <c r="J16" i="2"/>
  <c r="D16" i="2" s="1"/>
  <c r="BI7" i="4"/>
  <c r="BK6" i="9" s="1"/>
  <c r="BK5" i="5" s="1"/>
  <c r="BI6" i="4"/>
  <c r="BK5" i="9" s="1"/>
  <c r="BK4" i="5" s="1"/>
  <c r="K16" i="2"/>
  <c r="E16" i="2" s="1"/>
  <c r="BJ6" i="4"/>
  <c r="BL5" i="9" s="1"/>
  <c r="BL4" i="5" s="1"/>
  <c r="BJ7" i="4"/>
  <c r="BL6" i="9" s="1"/>
  <c r="BL5" i="5" s="1"/>
  <c r="BG25" i="3"/>
  <c r="BI25" i="3" s="1"/>
  <c r="BF26" i="3"/>
  <c r="BG26" i="3" s="1"/>
  <c r="BI26" i="3" s="1"/>
  <c r="CP9" i="3"/>
  <c r="CR9" i="3" s="1"/>
  <c r="CO10" i="3"/>
  <c r="BP23" i="3"/>
  <c r="BQ14" i="3"/>
  <c r="BS14" i="3" s="1"/>
  <c r="CA12" i="3"/>
  <c r="CC12" i="3" s="1"/>
  <c r="BZ13" i="3"/>
  <c r="CT9" i="3"/>
  <c r="CU8" i="3"/>
  <c r="CW8" i="3" s="1"/>
  <c r="CY8" i="3"/>
  <c r="CF11" i="3"/>
  <c r="CH11" i="3" s="1"/>
  <c r="CE12" i="3"/>
  <c r="BU14" i="3"/>
  <c r="BV13" i="3"/>
  <c r="BX13" i="3" s="1"/>
  <c r="CJ11" i="3"/>
  <c r="CK10" i="3"/>
  <c r="CM10" i="3" s="1"/>
  <c r="BK25" i="3"/>
  <c r="BL23" i="3"/>
  <c r="BN23" i="3" s="1"/>
  <c r="DD12" i="17" l="1"/>
  <c r="DE11" i="17"/>
  <c r="DG11" i="17" s="1"/>
  <c r="CE26" i="17"/>
  <c r="CF26" i="17" s="1"/>
  <c r="CH26" i="17" s="1"/>
  <c r="CF25" i="17"/>
  <c r="CH25" i="17" s="1"/>
  <c r="CT14" i="17"/>
  <c r="CU13" i="17"/>
  <c r="CW13" i="17" s="1"/>
  <c r="DT8" i="17"/>
  <c r="DV8" i="17" s="1"/>
  <c r="DX8" i="17"/>
  <c r="DS9" i="17"/>
  <c r="CJ25" i="17"/>
  <c r="CK23" i="17"/>
  <c r="CM23" i="17" s="1"/>
  <c r="CY13" i="17"/>
  <c r="CZ12" i="17"/>
  <c r="DB12" i="17" s="1"/>
  <c r="DI11" i="17"/>
  <c r="DJ10" i="17"/>
  <c r="DL10" i="17" s="1"/>
  <c r="CO23" i="17"/>
  <c r="CP14" i="17"/>
  <c r="CR14" i="17" s="1"/>
  <c r="DN10" i="17"/>
  <c r="DO9" i="17"/>
  <c r="DQ9" i="17" s="1"/>
  <c r="BQ19" i="6"/>
  <c r="BM27" i="10"/>
  <c r="BQ26" i="6"/>
  <c r="BM15" i="10"/>
  <c r="BQ14" i="6"/>
  <c r="BM32" i="10"/>
  <c r="BQ31" i="6"/>
  <c r="BQ16" i="6"/>
  <c r="BM21" i="10"/>
  <c r="BQ20" i="6"/>
  <c r="BR18" i="6"/>
  <c r="BN19" i="10"/>
  <c r="BR25" i="6"/>
  <c r="BN26" i="10"/>
  <c r="BR24" i="6"/>
  <c r="BN25" i="10"/>
  <c r="BM33" i="10"/>
  <c r="BQ32" i="6"/>
  <c r="BM10" i="10"/>
  <c r="BQ9" i="6"/>
  <c r="BR19" i="6"/>
  <c r="BN20" i="10"/>
  <c r="BS15" i="6"/>
  <c r="BP16" i="10" s="1"/>
  <c r="BO16" i="10"/>
  <c r="BM22" i="10"/>
  <c r="BQ21" i="6"/>
  <c r="BR13" i="6"/>
  <c r="BN14" i="10"/>
  <c r="BS22" i="6"/>
  <c r="BP23" i="10" s="1"/>
  <c r="BO23" i="10"/>
  <c r="BR12" i="6"/>
  <c r="BN13" i="10"/>
  <c r="BN18" i="10"/>
  <c r="BR17" i="6"/>
  <c r="BS29" i="6"/>
  <c r="BP30" i="10" s="1"/>
  <c r="BO30" i="10"/>
  <c r="BM24" i="10"/>
  <c r="BQ23" i="6"/>
  <c r="BM31" i="10"/>
  <c r="BQ30" i="6"/>
  <c r="BM11" i="10"/>
  <c r="BQ10" i="6"/>
  <c r="BN12" i="10"/>
  <c r="BR11" i="6"/>
  <c r="BM29" i="10"/>
  <c r="BQ28" i="6"/>
  <c r="BQ8" i="6"/>
  <c r="BR8" i="6" s="1"/>
  <c r="BM28" i="10"/>
  <c r="BQ27" i="6"/>
  <c r="Q10" i="9"/>
  <c r="V50" i="5"/>
  <c r="V45" i="5"/>
  <c r="V54" i="5"/>
  <c r="V55" i="5"/>
  <c r="V46" i="5"/>
  <c r="V51" i="5"/>
  <c r="V42" i="5"/>
  <c r="V39" i="5"/>
  <c r="V32" i="5"/>
  <c r="V34" i="5"/>
  <c r="V52" i="5"/>
  <c r="V48" i="5"/>
  <c r="V44" i="5"/>
  <c r="V43" i="5"/>
  <c r="V37" i="5"/>
  <c r="V35" i="5"/>
  <c r="V49" i="5"/>
  <c r="V56" i="5"/>
  <c r="V7" i="5"/>
  <c r="V8" i="5" s="1"/>
  <c r="V9" i="5" s="1"/>
  <c r="V10" i="5" s="1"/>
  <c r="V11" i="5" s="1"/>
  <c r="V12" i="5" s="1"/>
  <c r="V13" i="5" s="1"/>
  <c r="V14" i="5" s="1"/>
  <c r="V15" i="5" s="1"/>
  <c r="V16" i="5" s="1"/>
  <c r="V17" i="5" s="1"/>
  <c r="V18" i="5" s="1"/>
  <c r="V19" i="5" s="1"/>
  <c r="V20" i="5" s="1"/>
  <c r="V21" i="5" s="1"/>
  <c r="V22" i="5" s="1"/>
  <c r="V23" i="5" s="1"/>
  <c r="V24" i="5" s="1"/>
  <c r="V25" i="5" s="1"/>
  <c r="V26" i="5" s="1"/>
  <c r="V27" i="5" s="1"/>
  <c r="V28" i="5" s="1"/>
  <c r="V29" i="5" s="1"/>
  <c r="V30" i="5" s="1"/>
  <c r="V31" i="5" s="1"/>
  <c r="V36" i="5"/>
  <c r="V38" i="5"/>
  <c r="V53" i="5"/>
  <c r="V40" i="5"/>
  <c r="V41" i="5"/>
  <c r="V47" i="5"/>
  <c r="V33" i="5"/>
  <c r="P13" i="9"/>
  <c r="N12" i="9"/>
  <c r="D23" i="15"/>
  <c r="CI81" i="6"/>
  <c r="F23" i="15" s="1"/>
  <c r="D21" i="15"/>
  <c r="CI79" i="6"/>
  <c r="F21" i="15" s="1"/>
  <c r="CI80" i="6"/>
  <c r="F22" i="15" s="1"/>
  <c r="D22" i="15"/>
  <c r="D20" i="15"/>
  <c r="CI78" i="6"/>
  <c r="F20" i="15" s="1"/>
  <c r="E28" i="8"/>
  <c r="E31" i="8"/>
  <c r="E30" i="8"/>
  <c r="E29" i="8"/>
  <c r="H17" i="4"/>
  <c r="I16" i="9" s="1"/>
  <c r="R11" i="4"/>
  <c r="S10" i="9" s="1"/>
  <c r="M16" i="9"/>
  <c r="K20" i="9"/>
  <c r="S9" i="4"/>
  <c r="T8" i="9" s="1"/>
  <c r="Q9" i="4"/>
  <c r="R8" i="9" s="1"/>
  <c r="W6" i="5"/>
  <c r="W7" i="9"/>
  <c r="W8" i="4"/>
  <c r="N12" i="4"/>
  <c r="O11" i="9" s="1"/>
  <c r="BN6" i="9"/>
  <c r="BN5" i="5" s="1"/>
  <c r="M17" i="2"/>
  <c r="G17" i="2" s="1"/>
  <c r="BQ6" i="4"/>
  <c r="BS5" i="9" s="1"/>
  <c r="BS4" i="5" s="1"/>
  <c r="BQ7" i="4"/>
  <c r="I19" i="4"/>
  <c r="J18" i="9" s="1"/>
  <c r="L17" i="2"/>
  <c r="F17" i="2" s="1"/>
  <c r="BP7" i="4"/>
  <c r="BP6" i="4"/>
  <c r="BR5" i="9" s="1"/>
  <c r="BR4" i="5" s="1"/>
  <c r="BM6" i="9"/>
  <c r="BM5" i="5" s="1"/>
  <c r="M14" i="4"/>
  <c r="L18" i="4"/>
  <c r="G19" i="4"/>
  <c r="H18" i="9" s="1"/>
  <c r="K15" i="4"/>
  <c r="L14" i="9" s="1"/>
  <c r="P12" i="4"/>
  <c r="E20" i="4"/>
  <c r="F19" i="9" s="1"/>
  <c r="O15" i="4"/>
  <c r="I17" i="2"/>
  <c r="C17" i="2" s="1"/>
  <c r="BM7" i="4"/>
  <c r="BO6" i="9" s="1"/>
  <c r="BO5" i="5" s="1"/>
  <c r="BM6" i="4"/>
  <c r="BO5" i="9" s="1"/>
  <c r="BO4" i="5" s="1"/>
  <c r="F22" i="4"/>
  <c r="G21" i="9" s="1"/>
  <c r="J22" i="4"/>
  <c r="J17" i="2"/>
  <c r="D17" i="2" s="1"/>
  <c r="BN6" i="4"/>
  <c r="BP5" i="9" s="1"/>
  <c r="BP4" i="5" s="1"/>
  <c r="BN7" i="4"/>
  <c r="BP6" i="9" s="1"/>
  <c r="BP5" i="5" s="1"/>
  <c r="K17" i="2"/>
  <c r="E17" i="2" s="1"/>
  <c r="BO6" i="4"/>
  <c r="BQ5" i="9" s="1"/>
  <c r="BQ4" i="5" s="1"/>
  <c r="BO7" i="4"/>
  <c r="BQ6" i="9" s="1"/>
  <c r="BQ5" i="5" s="1"/>
  <c r="BZ14" i="3"/>
  <c r="CA13" i="3"/>
  <c r="CC13" i="3" s="1"/>
  <c r="BL25" i="3"/>
  <c r="BN25" i="3" s="1"/>
  <c r="BK26" i="3"/>
  <c r="BL26" i="3" s="1"/>
  <c r="BN26" i="3" s="1"/>
  <c r="CK11" i="3"/>
  <c r="CM11" i="3" s="1"/>
  <c r="CJ12" i="3"/>
  <c r="CE13" i="3"/>
  <c r="CF12" i="3"/>
  <c r="CH12" i="3" s="1"/>
  <c r="DD8" i="3"/>
  <c r="CZ8" i="3"/>
  <c r="DB8" i="3" s="1"/>
  <c r="CY9" i="3"/>
  <c r="BQ23" i="3"/>
  <c r="BS23" i="3" s="1"/>
  <c r="BP25" i="3"/>
  <c r="CO11" i="3"/>
  <c r="CP10" i="3"/>
  <c r="CR10" i="3" s="1"/>
  <c r="BU23" i="3"/>
  <c r="BV14" i="3"/>
  <c r="BX14" i="3" s="1"/>
  <c r="CU9" i="3"/>
  <c r="CW9" i="3" s="1"/>
  <c r="CT10" i="3"/>
  <c r="Q11" i="9" l="1"/>
  <c r="N13" i="9"/>
  <c r="DI12" i="17"/>
  <c r="DJ11" i="17"/>
  <c r="DL11" i="17" s="1"/>
  <c r="DX9" i="17"/>
  <c r="EC8" i="17"/>
  <c r="DY8" i="17"/>
  <c r="EA8" i="17" s="1"/>
  <c r="CT23" i="17"/>
  <c r="CU14" i="17"/>
  <c r="CW14" i="17" s="1"/>
  <c r="CO25" i="17"/>
  <c r="CP23" i="17"/>
  <c r="CR23" i="17" s="1"/>
  <c r="CK25" i="17"/>
  <c r="CM25" i="17" s="1"/>
  <c r="CJ26" i="17"/>
  <c r="CK26" i="17" s="1"/>
  <c r="CM26" i="17" s="1"/>
  <c r="DE12" i="17"/>
  <c r="DG12" i="17" s="1"/>
  <c r="DD13" i="17"/>
  <c r="DN11" i="17"/>
  <c r="DO10" i="17"/>
  <c r="DQ10" i="17" s="1"/>
  <c r="CY14" i="17"/>
  <c r="CZ13" i="17"/>
  <c r="DB13" i="17" s="1"/>
  <c r="DS10" i="17"/>
  <c r="DT9" i="17"/>
  <c r="DV9" i="17" s="1"/>
  <c r="BN9" i="10"/>
  <c r="BR27" i="6"/>
  <c r="BN28" i="10"/>
  <c r="BS12" i="6"/>
  <c r="BP13" i="10" s="1"/>
  <c r="BO13" i="10"/>
  <c r="BS13" i="6"/>
  <c r="BP14" i="10" s="1"/>
  <c r="BO14" i="10"/>
  <c r="BR20" i="6"/>
  <c r="BN21" i="10"/>
  <c r="BR30" i="6"/>
  <c r="BN31" i="10"/>
  <c r="BR31" i="6"/>
  <c r="BN32" i="10"/>
  <c r="BR14" i="6"/>
  <c r="BN15" i="10"/>
  <c r="BS24" i="6"/>
  <c r="BP25" i="10" s="1"/>
  <c r="BO25" i="10"/>
  <c r="BS11" i="6"/>
  <c r="BP12" i="10" s="1"/>
  <c r="BO12" i="10"/>
  <c r="BS18" i="6"/>
  <c r="BP19" i="10" s="1"/>
  <c r="BO19" i="10"/>
  <c r="BN11" i="10"/>
  <c r="BR10" i="6"/>
  <c r="BS19" i="6"/>
  <c r="BP20" i="10" s="1"/>
  <c r="BO20" i="10"/>
  <c r="BN10" i="10"/>
  <c r="BR9" i="6"/>
  <c r="BS25" i="6"/>
  <c r="BP26" i="10" s="1"/>
  <c r="BO26" i="10"/>
  <c r="BR26" i="6"/>
  <c r="BN27" i="10"/>
  <c r="BN29" i="10"/>
  <c r="BR28" i="6"/>
  <c r="BR21" i="6"/>
  <c r="BN22" i="10"/>
  <c r="BN17" i="10"/>
  <c r="BR16" i="6"/>
  <c r="BR23" i="6"/>
  <c r="BN24" i="10"/>
  <c r="BS17" i="6"/>
  <c r="BP18" i="10" s="1"/>
  <c r="BO18" i="10"/>
  <c r="BR32" i="6"/>
  <c r="BN33" i="10"/>
  <c r="P14" i="9"/>
  <c r="W50" i="5"/>
  <c r="W53" i="5"/>
  <c r="W46" i="5"/>
  <c r="W45" i="5"/>
  <c r="W44" i="5"/>
  <c r="W35" i="5"/>
  <c r="W49" i="5"/>
  <c r="W41" i="5"/>
  <c r="W38" i="5"/>
  <c r="W34" i="5"/>
  <c r="W8" i="5"/>
  <c r="W9" i="5" s="1"/>
  <c r="W10" i="5" s="1"/>
  <c r="W11" i="5" s="1"/>
  <c r="W12" i="5" s="1"/>
  <c r="W13" i="5" s="1"/>
  <c r="W14" i="5" s="1"/>
  <c r="W15" i="5" s="1"/>
  <c r="W16" i="5" s="1"/>
  <c r="W17" i="5" s="1"/>
  <c r="W18" i="5" s="1"/>
  <c r="W19" i="5" s="1"/>
  <c r="W20" i="5" s="1"/>
  <c r="W21" i="5" s="1"/>
  <c r="W22" i="5" s="1"/>
  <c r="W23" i="5" s="1"/>
  <c r="W24" i="5" s="1"/>
  <c r="W25" i="5" s="1"/>
  <c r="W26" i="5" s="1"/>
  <c r="W27" i="5" s="1"/>
  <c r="W28" i="5" s="1"/>
  <c r="W29" i="5" s="1"/>
  <c r="W30" i="5" s="1"/>
  <c r="W31" i="5" s="1"/>
  <c r="W7" i="5"/>
  <c r="W55" i="5"/>
  <c r="W52" i="5"/>
  <c r="W36" i="5"/>
  <c r="W48" i="5"/>
  <c r="W43" i="5"/>
  <c r="W37" i="5"/>
  <c r="W39" i="5"/>
  <c r="W54" i="5"/>
  <c r="W42" i="5"/>
  <c r="W32" i="5"/>
  <c r="W56" i="5"/>
  <c r="W47" i="5"/>
  <c r="W51" i="5"/>
  <c r="W33" i="5"/>
  <c r="W40" i="5"/>
  <c r="BS8" i="6"/>
  <c r="BO9" i="10"/>
  <c r="H18" i="4"/>
  <c r="I17" i="9" s="1"/>
  <c r="M17" i="9"/>
  <c r="T9" i="4"/>
  <c r="U8" i="9" s="1"/>
  <c r="R12" i="4"/>
  <c r="S11" i="9" s="1"/>
  <c r="K21" i="9"/>
  <c r="X6" i="5"/>
  <c r="Q10" i="4"/>
  <c r="R9" i="9" s="1"/>
  <c r="T10" i="4"/>
  <c r="N13" i="4"/>
  <c r="O12" i="9" s="1"/>
  <c r="X8" i="4"/>
  <c r="X60" i="4" s="1"/>
  <c r="BS6" i="9"/>
  <c r="BS5" i="5" s="1"/>
  <c r="I20" i="4"/>
  <c r="J19" i="9" s="1"/>
  <c r="M18" i="2"/>
  <c r="G18" i="2" s="1"/>
  <c r="BV6" i="4"/>
  <c r="BX5" i="9" s="1"/>
  <c r="BX4" i="5" s="1"/>
  <c r="BV7" i="4"/>
  <c r="X7" i="9"/>
  <c r="S10" i="4"/>
  <c r="T9" i="9" s="1"/>
  <c r="L18" i="2"/>
  <c r="F18" i="2" s="1"/>
  <c r="BU6" i="4"/>
  <c r="BW5" i="9" s="1"/>
  <c r="BW4" i="5" s="1"/>
  <c r="BU7" i="4"/>
  <c r="BR6" i="9"/>
  <c r="BR5" i="5" s="1"/>
  <c r="M15" i="4"/>
  <c r="N14" i="9" s="1"/>
  <c r="G20" i="4"/>
  <c r="H19" i="9" s="1"/>
  <c r="L19" i="4"/>
  <c r="P13" i="4"/>
  <c r="Q12" i="9" s="1"/>
  <c r="K16" i="4"/>
  <c r="L15" i="9" s="1"/>
  <c r="E21" i="4"/>
  <c r="F20" i="9" s="1"/>
  <c r="T11" i="4"/>
  <c r="O16" i="4"/>
  <c r="I18" i="2"/>
  <c r="C18" i="2" s="1"/>
  <c r="BR7" i="4"/>
  <c r="BT6" i="9" s="1"/>
  <c r="BT5" i="5" s="1"/>
  <c r="BR6" i="4"/>
  <c r="BT5" i="9" s="1"/>
  <c r="BT4" i="5" s="1"/>
  <c r="J23" i="4"/>
  <c r="F23" i="4"/>
  <c r="G22" i="9" s="1"/>
  <c r="J18" i="2"/>
  <c r="D18" i="2" s="1"/>
  <c r="BS6" i="4"/>
  <c r="BU5" i="9" s="1"/>
  <c r="BU4" i="5" s="1"/>
  <c r="BS7" i="4"/>
  <c r="BU6" i="9" s="1"/>
  <c r="BU5" i="5" s="1"/>
  <c r="K18" i="2"/>
  <c r="E18" i="2" s="1"/>
  <c r="BT6" i="4"/>
  <c r="BV5" i="9" s="1"/>
  <c r="BV4" i="5" s="1"/>
  <c r="BT7" i="4"/>
  <c r="BV6" i="9" s="1"/>
  <c r="BV5" i="5" s="1"/>
  <c r="CT11" i="3"/>
  <c r="CU10" i="3"/>
  <c r="CW10" i="3" s="1"/>
  <c r="CA14" i="3"/>
  <c r="CC14" i="3" s="1"/>
  <c r="BZ23" i="3"/>
  <c r="CY10" i="3"/>
  <c r="CZ9" i="3"/>
  <c r="DB9" i="3" s="1"/>
  <c r="CE14" i="3"/>
  <c r="CF13" i="3"/>
  <c r="CH13" i="3" s="1"/>
  <c r="CJ13" i="3"/>
  <c r="CK12" i="3"/>
  <c r="CM12" i="3" s="1"/>
  <c r="BV23" i="3"/>
  <c r="BX23" i="3" s="1"/>
  <c r="BU25" i="3"/>
  <c r="CO12" i="3"/>
  <c r="CP11" i="3"/>
  <c r="CR11" i="3" s="1"/>
  <c r="BP26" i="3"/>
  <c r="BQ26" i="3" s="1"/>
  <c r="BS26" i="3" s="1"/>
  <c r="BQ25" i="3"/>
  <c r="BS25" i="3" s="1"/>
  <c r="DI8" i="3"/>
  <c r="DE8" i="3"/>
  <c r="DG8" i="3" s="1"/>
  <c r="DD9" i="3"/>
  <c r="DS11" i="17" l="1"/>
  <c r="DT10" i="17"/>
  <c r="DV10" i="17" s="1"/>
  <c r="CT25" i="17"/>
  <c r="CU23" i="17"/>
  <c r="CW23" i="17" s="1"/>
  <c r="DX10" i="17"/>
  <c r="DY9" i="17"/>
  <c r="EA9" i="17" s="1"/>
  <c r="DN12" i="17"/>
  <c r="DO11" i="17"/>
  <c r="DQ11" i="17" s="1"/>
  <c r="CO26" i="17"/>
  <c r="CP26" i="17" s="1"/>
  <c r="CR26" i="17" s="1"/>
  <c r="CP25" i="17"/>
  <c r="CR25" i="17" s="1"/>
  <c r="CY23" i="17"/>
  <c r="CZ14" i="17"/>
  <c r="DB14" i="17" s="1"/>
  <c r="DD14" i="17"/>
  <c r="DE13" i="17"/>
  <c r="DG13" i="17" s="1"/>
  <c r="EC9" i="17"/>
  <c r="ED8" i="17"/>
  <c r="EF8" i="17" s="1"/>
  <c r="EH8" i="17"/>
  <c r="DI13" i="17"/>
  <c r="DJ12" i="17"/>
  <c r="DL12" i="17" s="1"/>
  <c r="P15" i="9"/>
  <c r="U9" i="9"/>
  <c r="U10" i="9" s="1"/>
  <c r="BS14" i="6"/>
  <c r="BP15" i="10" s="1"/>
  <c r="BO15" i="10"/>
  <c r="BS31" i="6"/>
  <c r="BP32" i="10" s="1"/>
  <c r="BO32" i="10"/>
  <c r="BS30" i="6"/>
  <c r="BP31" i="10" s="1"/>
  <c r="BO31" i="10"/>
  <c r="BS10" i="6"/>
  <c r="BP11" i="10" s="1"/>
  <c r="BO11" i="10"/>
  <c r="BS26" i="6"/>
  <c r="BP27" i="10" s="1"/>
  <c r="BO27" i="10"/>
  <c r="BS32" i="6"/>
  <c r="BP33" i="10" s="1"/>
  <c r="BO33" i="10"/>
  <c r="BS20" i="6"/>
  <c r="BP21" i="10" s="1"/>
  <c r="BO21" i="10"/>
  <c r="BS23" i="6"/>
  <c r="BP24" i="10" s="1"/>
  <c r="BO24" i="10"/>
  <c r="BS28" i="6"/>
  <c r="BP29" i="10" s="1"/>
  <c r="BO29" i="10"/>
  <c r="BS9" i="6"/>
  <c r="BP10" i="10" s="1"/>
  <c r="BO10" i="10"/>
  <c r="BS16" i="6"/>
  <c r="BP17" i="10" s="1"/>
  <c r="BO17" i="10"/>
  <c r="BS21" i="6"/>
  <c r="BP22" i="10" s="1"/>
  <c r="BO22" i="10"/>
  <c r="BS27" i="6"/>
  <c r="BP28" i="10" s="1"/>
  <c r="BO28" i="10"/>
  <c r="X51" i="5"/>
  <c r="X44" i="5"/>
  <c r="X39" i="5"/>
  <c r="X35" i="5"/>
  <c r="X49" i="5"/>
  <c r="X43" i="5"/>
  <c r="X33" i="5"/>
  <c r="X29" i="5"/>
  <c r="X55" i="5"/>
  <c r="X26" i="5"/>
  <c r="X10" i="5"/>
  <c r="X8" i="5"/>
  <c r="X7" i="5"/>
  <c r="X52" i="5"/>
  <c r="X48" i="5"/>
  <c r="X50" i="5"/>
  <c r="X38" i="5"/>
  <c r="X19" i="5"/>
  <c r="X15" i="5"/>
  <c r="X40" i="5"/>
  <c r="X30" i="5"/>
  <c r="X56" i="5"/>
  <c r="X42" i="5"/>
  <c r="X45" i="5"/>
  <c r="X54" i="5"/>
  <c r="X47" i="5"/>
  <c r="X46" i="5"/>
  <c r="X13" i="5"/>
  <c r="X11" i="5"/>
  <c r="X25" i="5"/>
  <c r="X9" i="5"/>
  <c r="X21" i="5"/>
  <c r="X23" i="5"/>
  <c r="X12" i="5"/>
  <c r="X37" i="5"/>
  <c r="X24" i="5"/>
  <c r="X22" i="5"/>
  <c r="X16" i="5"/>
  <c r="X14" i="5"/>
  <c r="X27" i="5"/>
  <c r="X36" i="5"/>
  <c r="X20" i="5"/>
  <c r="X34" i="5"/>
  <c r="X17" i="5"/>
  <c r="X53" i="5"/>
  <c r="X32" i="5"/>
  <c r="X28" i="5"/>
  <c r="X18" i="5"/>
  <c r="X41" i="5"/>
  <c r="X31" i="5"/>
  <c r="M18" i="9"/>
  <c r="BP9" i="10"/>
  <c r="H19" i="4"/>
  <c r="I18" i="9" s="1"/>
  <c r="R13" i="4"/>
  <c r="S12" i="9" s="1"/>
  <c r="K22" i="9"/>
  <c r="Y6" i="5"/>
  <c r="U9" i="4"/>
  <c r="V8" i="9" s="1"/>
  <c r="Q11" i="4"/>
  <c r="R10" i="9" s="1"/>
  <c r="M19" i="2"/>
  <c r="G19" i="2" s="1"/>
  <c r="CA7" i="4"/>
  <c r="CA6" i="4"/>
  <c r="CC5" i="9" s="1"/>
  <c r="CC4" i="5" s="1"/>
  <c r="BX6" i="9"/>
  <c r="BX5" i="5" s="1"/>
  <c r="U10" i="4"/>
  <c r="Y7" i="9"/>
  <c r="N14" i="4"/>
  <c r="O13" i="9" s="1"/>
  <c r="I21" i="4"/>
  <c r="J20" i="9" s="1"/>
  <c r="S11" i="4"/>
  <c r="T10" i="9" s="1"/>
  <c r="Y8" i="4"/>
  <c r="Z8" i="4" s="1"/>
  <c r="BW6" i="9"/>
  <c r="BW5" i="5" s="1"/>
  <c r="L19" i="2"/>
  <c r="F19" i="2" s="1"/>
  <c r="BZ7" i="4"/>
  <c r="BZ6" i="4"/>
  <c r="CB5" i="9" s="1"/>
  <c r="CB4" i="5" s="1"/>
  <c r="M16" i="4"/>
  <c r="N15" i="9" s="1"/>
  <c r="G21" i="4"/>
  <c r="H20" i="9" s="1"/>
  <c r="L20" i="4"/>
  <c r="P14" i="4"/>
  <c r="Q13" i="9" s="1"/>
  <c r="K17" i="4"/>
  <c r="L16" i="9" s="1"/>
  <c r="O17" i="4"/>
  <c r="P16" i="9" s="1"/>
  <c r="T12" i="4"/>
  <c r="E22" i="4"/>
  <c r="F21" i="9" s="1"/>
  <c r="I19" i="2"/>
  <c r="C19" i="2" s="1"/>
  <c r="BW7" i="4"/>
  <c r="BY6" i="9" s="1"/>
  <c r="BY5" i="5" s="1"/>
  <c r="BW6" i="4"/>
  <c r="BY5" i="9" s="1"/>
  <c r="BY4" i="5" s="1"/>
  <c r="F24" i="4"/>
  <c r="G23" i="9" s="1"/>
  <c r="J24" i="4"/>
  <c r="J19" i="2"/>
  <c r="D19" i="2" s="1"/>
  <c r="BX6" i="4"/>
  <c r="BZ5" i="9" s="1"/>
  <c r="BZ4" i="5" s="1"/>
  <c r="BX7" i="4"/>
  <c r="BZ6" i="9" s="1"/>
  <c r="BZ5" i="5" s="1"/>
  <c r="K19" i="2"/>
  <c r="E19" i="2" s="1"/>
  <c r="BY7" i="4"/>
  <c r="CA6" i="9" s="1"/>
  <c r="CA5" i="5" s="1"/>
  <c r="BY6" i="4"/>
  <c r="CA5" i="9" s="1"/>
  <c r="CA4" i="5" s="1"/>
  <c r="DD10" i="3"/>
  <c r="DE9" i="3"/>
  <c r="DG9" i="3" s="1"/>
  <c r="CP12" i="3"/>
  <c r="CR12" i="3" s="1"/>
  <c r="CO13" i="3"/>
  <c r="CE23" i="3"/>
  <c r="CF14" i="3"/>
  <c r="CH14" i="3" s="1"/>
  <c r="CY11" i="3"/>
  <c r="CZ10" i="3"/>
  <c r="DB10" i="3" s="1"/>
  <c r="BZ25" i="3"/>
  <c r="CA23" i="3"/>
  <c r="CC23" i="3" s="1"/>
  <c r="DN8" i="3"/>
  <c r="DJ8" i="3"/>
  <c r="DL8" i="3" s="1"/>
  <c r="DI9" i="3"/>
  <c r="CT12" i="3"/>
  <c r="CU11" i="3"/>
  <c r="CW11" i="3" s="1"/>
  <c r="BU26" i="3"/>
  <c r="BV26" i="3" s="1"/>
  <c r="BX26" i="3" s="1"/>
  <c r="BV25" i="3"/>
  <c r="BX25" i="3" s="1"/>
  <c r="CK13" i="3"/>
  <c r="CM13" i="3" s="1"/>
  <c r="CJ14" i="3"/>
  <c r="EM8" i="17" l="1"/>
  <c r="EH9" i="17"/>
  <c r="EI8" i="17"/>
  <c r="EK8" i="17" s="1"/>
  <c r="CY25" i="17"/>
  <c r="CZ23" i="17"/>
  <c r="DB23" i="17" s="1"/>
  <c r="CT26" i="17"/>
  <c r="CU26" i="17" s="1"/>
  <c r="CW26" i="17" s="1"/>
  <c r="CU25" i="17"/>
  <c r="CW25" i="17" s="1"/>
  <c r="DD23" i="17"/>
  <c r="DE14" i="17"/>
  <c r="DG14" i="17" s="1"/>
  <c r="DX11" i="17"/>
  <c r="DY10" i="17"/>
  <c r="EA10" i="17" s="1"/>
  <c r="DI14" i="17"/>
  <c r="DJ13" i="17"/>
  <c r="DL13" i="17" s="1"/>
  <c r="EC10" i="17"/>
  <c r="ED9" i="17"/>
  <c r="EF9" i="17" s="1"/>
  <c r="DN13" i="17"/>
  <c r="DO12" i="17"/>
  <c r="DQ12" i="17" s="1"/>
  <c r="DS12" i="17"/>
  <c r="DT11" i="17"/>
  <c r="DV11" i="17" s="1"/>
  <c r="M19" i="9"/>
  <c r="CO78" i="6"/>
  <c r="K20" i="15" s="1"/>
  <c r="CO81" i="6"/>
  <c r="CP81" i="6" s="1"/>
  <c r="M23" i="15" s="1"/>
  <c r="CO80" i="6"/>
  <c r="CP80" i="6" s="1"/>
  <c r="M22" i="15" s="1"/>
  <c r="CO79" i="6"/>
  <c r="CP79" i="6" s="1"/>
  <c r="M21" i="15" s="1"/>
  <c r="Y56" i="5"/>
  <c r="W58" i="4" s="1"/>
  <c r="Y52" i="5"/>
  <c r="W54" i="4" s="1"/>
  <c r="Y48" i="5"/>
  <c r="W50" i="4" s="1"/>
  <c r="Y44" i="5"/>
  <c r="Y51" i="5"/>
  <c r="W53" i="4" s="1"/>
  <c r="Y43" i="5"/>
  <c r="W45" i="4" s="1"/>
  <c r="Y54" i="5"/>
  <c r="W56" i="4" s="1"/>
  <c r="Y47" i="5"/>
  <c r="W49" i="4" s="1"/>
  <c r="Y53" i="5"/>
  <c r="W55" i="4" s="1"/>
  <c r="Y50" i="5"/>
  <c r="W52" i="4" s="1"/>
  <c r="Y41" i="5"/>
  <c r="W43" i="4" s="1"/>
  <c r="Y23" i="5"/>
  <c r="Y19" i="5"/>
  <c r="Y25" i="5"/>
  <c r="Y38" i="5"/>
  <c r="W40" i="4" s="1"/>
  <c r="Y15" i="5"/>
  <c r="Y45" i="5"/>
  <c r="W47" i="4" s="1"/>
  <c r="Y16" i="5"/>
  <c r="Y42" i="5"/>
  <c r="W44" i="4" s="1"/>
  <c r="Y33" i="5"/>
  <c r="W35" i="4" s="1"/>
  <c r="Y46" i="5"/>
  <c r="W48" i="4" s="1"/>
  <c r="Y39" i="5"/>
  <c r="W41" i="4" s="1"/>
  <c r="Y35" i="5"/>
  <c r="Y26" i="5"/>
  <c r="Y13" i="5"/>
  <c r="Y11" i="5"/>
  <c r="Y21" i="5"/>
  <c r="Y9" i="5"/>
  <c r="Y31" i="5"/>
  <c r="Y49" i="5"/>
  <c r="W51" i="4" s="1"/>
  <c r="Y36" i="5"/>
  <c r="W38" i="4" s="1"/>
  <c r="Y55" i="5"/>
  <c r="W57" i="4" s="1"/>
  <c r="Y12" i="5"/>
  <c r="Y37" i="5"/>
  <c r="W39" i="4" s="1"/>
  <c r="Y24" i="5"/>
  <c r="Y22" i="5"/>
  <c r="Y14" i="5"/>
  <c r="Y32" i="5"/>
  <c r="W34" i="4" s="1"/>
  <c r="Y30" i="5"/>
  <c r="Y20" i="5"/>
  <c r="Y17" i="5"/>
  <c r="Y29" i="5"/>
  <c r="Y34" i="5"/>
  <c r="W36" i="4" s="1"/>
  <c r="Y7" i="5"/>
  <c r="W9" i="4" s="1"/>
  <c r="X8" i="9" s="1"/>
  <c r="Y8" i="5"/>
  <c r="Y28" i="5"/>
  <c r="Y27" i="5"/>
  <c r="Y10" i="5"/>
  <c r="Y40" i="5"/>
  <c r="W42" i="4" s="1"/>
  <c r="Y18" i="5"/>
  <c r="K23" i="9"/>
  <c r="U11" i="9"/>
  <c r="L29" i="8"/>
  <c r="L28" i="8"/>
  <c r="L30" i="8"/>
  <c r="L31" i="8"/>
  <c r="H20" i="4"/>
  <c r="I19" i="9" s="1"/>
  <c r="R14" i="4"/>
  <c r="S13" i="9" s="1"/>
  <c r="W46" i="4"/>
  <c r="W37" i="4"/>
  <c r="V9" i="9"/>
  <c r="V9" i="4"/>
  <c r="W8" i="9" s="1"/>
  <c r="Q12" i="4"/>
  <c r="R11" i="9" s="1"/>
  <c r="I22" i="4"/>
  <c r="J21" i="9" s="1"/>
  <c r="AA7" i="9"/>
  <c r="Z6" i="5"/>
  <c r="M20" i="2"/>
  <c r="G20" i="2" s="1"/>
  <c r="CF7" i="4"/>
  <c r="CF6" i="4"/>
  <c r="CH5" i="9" s="1"/>
  <c r="CH4" i="5" s="1"/>
  <c r="U11" i="4"/>
  <c r="Z7" i="9"/>
  <c r="N15" i="4"/>
  <c r="O14" i="9" s="1"/>
  <c r="V10" i="4"/>
  <c r="CC6" i="9"/>
  <c r="CC5" i="5" s="1"/>
  <c r="AA8" i="4"/>
  <c r="S12" i="4"/>
  <c r="T11" i="9" s="1"/>
  <c r="L20" i="2"/>
  <c r="F20" i="2" s="1"/>
  <c r="CE6" i="4"/>
  <c r="CG5" i="9" s="1"/>
  <c r="CG4" i="5" s="1"/>
  <c r="CE7" i="4"/>
  <c r="CB6" i="9"/>
  <c r="CB5" i="5" s="1"/>
  <c r="M17" i="4"/>
  <c r="N16" i="9" s="1"/>
  <c r="L21" i="4"/>
  <c r="M20" i="9" s="1"/>
  <c r="G22" i="4"/>
  <c r="H21" i="9" s="1"/>
  <c r="P15" i="4"/>
  <c r="Q14" i="9" s="1"/>
  <c r="K18" i="4"/>
  <c r="L17" i="9" s="1"/>
  <c r="U15" i="4"/>
  <c r="T13" i="4"/>
  <c r="E23" i="4"/>
  <c r="F22" i="9" s="1"/>
  <c r="O18" i="4"/>
  <c r="P17" i="9" s="1"/>
  <c r="I20" i="2"/>
  <c r="C20" i="2" s="1"/>
  <c r="CB7" i="4"/>
  <c r="CD6" i="9" s="1"/>
  <c r="CD5" i="5" s="1"/>
  <c r="CB6" i="4"/>
  <c r="CD5" i="9" s="1"/>
  <c r="CD4" i="5" s="1"/>
  <c r="F25" i="4"/>
  <c r="G24" i="9" s="1"/>
  <c r="J25" i="4"/>
  <c r="J20" i="2"/>
  <c r="D20" i="2" s="1"/>
  <c r="CC6" i="4"/>
  <c r="CE5" i="9" s="1"/>
  <c r="CE4" i="5" s="1"/>
  <c r="CC7" i="4"/>
  <c r="CE6" i="9" s="1"/>
  <c r="CE5" i="5" s="1"/>
  <c r="K20" i="2"/>
  <c r="E20" i="2" s="1"/>
  <c r="CD6" i="4"/>
  <c r="CF5" i="9" s="1"/>
  <c r="CF4" i="5" s="1"/>
  <c r="CD7" i="4"/>
  <c r="CF6" i="9" s="1"/>
  <c r="CF5" i="5" s="1"/>
  <c r="CE25" i="3"/>
  <c r="CF23" i="3"/>
  <c r="CH23" i="3" s="1"/>
  <c r="DD11" i="3"/>
  <c r="DE10" i="3"/>
  <c r="DG10" i="3" s="1"/>
  <c r="DJ9" i="3"/>
  <c r="DL9" i="3" s="1"/>
  <c r="DI10" i="3"/>
  <c r="CO14" i="3"/>
  <c r="CP13" i="3"/>
  <c r="CR13" i="3" s="1"/>
  <c r="DS8" i="3"/>
  <c r="DN9" i="3"/>
  <c r="DO8" i="3"/>
  <c r="DQ8" i="3" s="1"/>
  <c r="CA25" i="3"/>
  <c r="CC25" i="3" s="1"/>
  <c r="BZ26" i="3"/>
  <c r="CA26" i="3" s="1"/>
  <c r="CC26" i="3" s="1"/>
  <c r="CJ23" i="3"/>
  <c r="CK14" i="3"/>
  <c r="CM14" i="3" s="1"/>
  <c r="CU12" i="3"/>
  <c r="CW12" i="3" s="1"/>
  <c r="CT13" i="3"/>
  <c r="CZ11" i="3"/>
  <c r="DB11" i="3" s="1"/>
  <c r="CY12" i="3"/>
  <c r="K24" i="9" l="1"/>
  <c r="K22" i="15"/>
  <c r="K23" i="15"/>
  <c r="CP78" i="6"/>
  <c r="M20" i="15" s="1"/>
  <c r="K21" i="15"/>
  <c r="DS13" i="17"/>
  <c r="DT12" i="17"/>
  <c r="DV12" i="17" s="1"/>
  <c r="DI23" i="17"/>
  <c r="DJ14" i="17"/>
  <c r="DL14" i="17" s="1"/>
  <c r="EC11" i="17"/>
  <c r="ED10" i="17"/>
  <c r="EF10" i="17" s="1"/>
  <c r="DD25" i="17"/>
  <c r="DE23" i="17"/>
  <c r="DG23" i="17" s="1"/>
  <c r="EH10" i="17"/>
  <c r="EI9" i="17"/>
  <c r="EK9" i="17" s="1"/>
  <c r="DN14" i="17"/>
  <c r="DO13" i="17"/>
  <c r="DQ13" i="17" s="1"/>
  <c r="DY11" i="17"/>
  <c r="EA11" i="17" s="1"/>
  <c r="DX12" i="17"/>
  <c r="CZ25" i="17"/>
  <c r="DB25" i="17" s="1"/>
  <c r="CY26" i="17"/>
  <c r="CZ26" i="17" s="1"/>
  <c r="DB26" i="17" s="1"/>
  <c r="EN8" i="17"/>
  <c r="EP8" i="17" s="1"/>
  <c r="Z8" i="17" s="1"/>
  <c r="EM9" i="17"/>
  <c r="U12" i="9"/>
  <c r="Z44" i="5"/>
  <c r="X46" i="4" s="1"/>
  <c r="Z53" i="5"/>
  <c r="X55" i="4" s="1"/>
  <c r="Z55" i="5"/>
  <c r="X57" i="4" s="1"/>
  <c r="Z48" i="5"/>
  <c r="X50" i="4" s="1"/>
  <c r="Z56" i="5"/>
  <c r="Z45" i="5"/>
  <c r="X47" i="4" s="1"/>
  <c r="Z36" i="5"/>
  <c r="X38" i="4" s="1"/>
  <c r="Z52" i="5"/>
  <c r="X54" i="4" s="1"/>
  <c r="Z39" i="5"/>
  <c r="X41" i="4" s="1"/>
  <c r="Z21" i="5"/>
  <c r="Z50" i="5"/>
  <c r="X52" i="4" s="1"/>
  <c r="Z19" i="5"/>
  <c r="Z16" i="5"/>
  <c r="Z37" i="5"/>
  <c r="X39" i="4" s="1"/>
  <c r="Z29" i="5"/>
  <c r="Z31" i="5"/>
  <c r="Z54" i="5"/>
  <c r="X56" i="4" s="1"/>
  <c r="Z47" i="5"/>
  <c r="Z49" i="5"/>
  <c r="Z27" i="5"/>
  <c r="Z9" i="5"/>
  <c r="Z23" i="5"/>
  <c r="Z41" i="5"/>
  <c r="X43" i="4" s="1"/>
  <c r="Z26" i="5"/>
  <c r="Z24" i="5"/>
  <c r="Z22" i="5"/>
  <c r="Z14" i="5"/>
  <c r="Z13" i="5"/>
  <c r="Z32" i="5"/>
  <c r="X34" i="4" s="1"/>
  <c r="Z30" i="5"/>
  <c r="Z20" i="5"/>
  <c r="Z17" i="5"/>
  <c r="Z15" i="5"/>
  <c r="Z40" i="5"/>
  <c r="X42" i="4" s="1"/>
  <c r="Z11" i="5"/>
  <c r="Z43" i="5"/>
  <c r="Z7" i="5"/>
  <c r="X9" i="4" s="1"/>
  <c r="Y8" i="9" s="1"/>
  <c r="Z34" i="5"/>
  <c r="X36" i="4" s="1"/>
  <c r="Z51" i="5"/>
  <c r="X53" i="4" s="1"/>
  <c r="Z46" i="5"/>
  <c r="X48" i="4" s="1"/>
  <c r="Z38" i="5"/>
  <c r="X40" i="4" s="1"/>
  <c r="Z42" i="5"/>
  <c r="X44" i="4" s="1"/>
  <c r="Z28" i="5"/>
  <c r="Z12" i="5"/>
  <c r="Z35" i="5"/>
  <c r="X37" i="4" s="1"/>
  <c r="Z33" i="5"/>
  <c r="X35" i="4" s="1"/>
  <c r="Z8" i="5"/>
  <c r="Z25" i="5"/>
  <c r="Z18" i="5"/>
  <c r="Z10" i="5"/>
  <c r="H21" i="4"/>
  <c r="I20" i="9" s="1"/>
  <c r="R15" i="4"/>
  <c r="S14" i="9" s="1"/>
  <c r="X58" i="4"/>
  <c r="X49" i="4"/>
  <c r="X51" i="4"/>
  <c r="X45" i="4"/>
  <c r="V10" i="9"/>
  <c r="W9" i="9"/>
  <c r="Q13" i="4"/>
  <c r="R12" i="9" s="1"/>
  <c r="AA6" i="5"/>
  <c r="AB6" i="5"/>
  <c r="M21" i="2"/>
  <c r="G21" i="2" s="1"/>
  <c r="CK6" i="4"/>
  <c r="CM5" i="9" s="1"/>
  <c r="CM4" i="5" s="1"/>
  <c r="CK7" i="4"/>
  <c r="AB7" i="9"/>
  <c r="S13" i="4"/>
  <c r="T12" i="9" s="1"/>
  <c r="I23" i="4"/>
  <c r="J22" i="9" s="1"/>
  <c r="U12" i="4"/>
  <c r="CH6" i="9"/>
  <c r="CH5" i="5" s="1"/>
  <c r="V11" i="4"/>
  <c r="AB8" i="4"/>
  <c r="N16" i="4"/>
  <c r="O15" i="9" s="1"/>
  <c r="M18" i="4"/>
  <c r="N17" i="9" s="1"/>
  <c r="CG6" i="9"/>
  <c r="CG5" i="5" s="1"/>
  <c r="L21" i="2"/>
  <c r="F21" i="2" s="1"/>
  <c r="CJ7" i="4"/>
  <c r="CJ6" i="4"/>
  <c r="CL5" i="9" s="1"/>
  <c r="CL4" i="5" s="1"/>
  <c r="G23" i="4"/>
  <c r="H22" i="9" s="1"/>
  <c r="L22" i="4"/>
  <c r="M21" i="9" s="1"/>
  <c r="P16" i="4"/>
  <c r="Q15" i="9" s="1"/>
  <c r="U16" i="4"/>
  <c r="K19" i="4"/>
  <c r="L18" i="9" s="1"/>
  <c r="E24" i="4"/>
  <c r="F23" i="9" s="1"/>
  <c r="T14" i="4"/>
  <c r="O19" i="4"/>
  <c r="P18" i="9" s="1"/>
  <c r="I21" i="2"/>
  <c r="C21" i="2" s="1"/>
  <c r="CG7" i="4"/>
  <c r="CI6" i="9" s="1"/>
  <c r="CI5" i="5" s="1"/>
  <c r="CG6" i="4"/>
  <c r="CI5" i="9" s="1"/>
  <c r="CI4" i="5" s="1"/>
  <c r="J26" i="4"/>
  <c r="K25" i="9" s="1"/>
  <c r="F26" i="4"/>
  <c r="G25" i="9" s="1"/>
  <c r="J21" i="2"/>
  <c r="D21" i="2" s="1"/>
  <c r="CH6" i="4"/>
  <c r="CJ5" i="9" s="1"/>
  <c r="CJ4" i="5" s="1"/>
  <c r="CH7" i="4"/>
  <c r="CJ6" i="9" s="1"/>
  <c r="CJ5" i="5" s="1"/>
  <c r="K21" i="2"/>
  <c r="E21" i="2" s="1"/>
  <c r="CI6" i="4"/>
  <c r="CK5" i="9" s="1"/>
  <c r="CK4" i="5" s="1"/>
  <c r="CI7" i="4"/>
  <c r="CK6" i="9" s="1"/>
  <c r="CK5" i="5" s="1"/>
  <c r="CY13" i="3"/>
  <c r="CZ12" i="3"/>
  <c r="DB12" i="3" s="1"/>
  <c r="CT14" i="3"/>
  <c r="CU13" i="3"/>
  <c r="CW13" i="3" s="1"/>
  <c r="CK23" i="3"/>
  <c r="CM23" i="3" s="1"/>
  <c r="CJ25" i="3"/>
  <c r="CO23" i="3"/>
  <c r="CP14" i="3"/>
  <c r="CR14" i="3" s="1"/>
  <c r="CF25" i="3"/>
  <c r="CH25" i="3" s="1"/>
  <c r="CE26" i="3"/>
  <c r="CF26" i="3" s="1"/>
  <c r="CH26" i="3" s="1"/>
  <c r="DO9" i="3"/>
  <c r="DQ9" i="3" s="1"/>
  <c r="DN10" i="3"/>
  <c r="DI11" i="3"/>
  <c r="DJ10" i="3"/>
  <c r="DL10" i="3" s="1"/>
  <c r="DE11" i="3"/>
  <c r="DG11" i="3" s="1"/>
  <c r="DD12" i="3"/>
  <c r="DX8" i="3"/>
  <c r="DS9" i="3"/>
  <c r="DT8" i="3"/>
  <c r="DV8" i="3" s="1"/>
  <c r="U13" i="9" l="1"/>
  <c r="DX13" i="17"/>
  <c r="DY12" i="17"/>
  <c r="EA12" i="17" s="1"/>
  <c r="DN23" i="17"/>
  <c r="DO14" i="17"/>
  <c r="DQ14" i="17" s="1"/>
  <c r="EH11" i="17"/>
  <c r="EI10" i="17"/>
  <c r="EK10" i="17" s="1"/>
  <c r="DI25" i="17"/>
  <c r="DJ23" i="17"/>
  <c r="DL23" i="17" s="1"/>
  <c r="EC12" i="17"/>
  <c r="ED11" i="17"/>
  <c r="EF11" i="17" s="1"/>
  <c r="EM10" i="17"/>
  <c r="EN9" i="17"/>
  <c r="EP9" i="17" s="1"/>
  <c r="Z9" i="17" s="1"/>
  <c r="DD26" i="17"/>
  <c r="DE26" i="17" s="1"/>
  <c r="DG26" i="17" s="1"/>
  <c r="DE25" i="17"/>
  <c r="DG25" i="17" s="1"/>
  <c r="DS14" i="17"/>
  <c r="DT13" i="17"/>
  <c r="DV13" i="17" s="1"/>
  <c r="AA52" i="5"/>
  <c r="AA55" i="5"/>
  <c r="AA42" i="5"/>
  <c r="AA34" i="5"/>
  <c r="AA48" i="5"/>
  <c r="AA37" i="5"/>
  <c r="AA45" i="5"/>
  <c r="AA41" i="5"/>
  <c r="AA56" i="5"/>
  <c r="AA49" i="5"/>
  <c r="AA44" i="5"/>
  <c r="AA36" i="5"/>
  <c r="AA39" i="5"/>
  <c r="AA32" i="5"/>
  <c r="AA40" i="5"/>
  <c r="AA53" i="5"/>
  <c r="AA33" i="5"/>
  <c r="AA50" i="5"/>
  <c r="AA38" i="5"/>
  <c r="AA7" i="5"/>
  <c r="AA47" i="5"/>
  <c r="AA51" i="5"/>
  <c r="AA46" i="5"/>
  <c r="AA8" i="5"/>
  <c r="AA9" i="5" s="1"/>
  <c r="AA43" i="5"/>
  <c r="AA35" i="5"/>
  <c r="AA10" i="5"/>
  <c r="AA11" i="5" s="1"/>
  <c r="AA12" i="5" s="1"/>
  <c r="AA13" i="5" s="1"/>
  <c r="AA14" i="5" s="1"/>
  <c r="AA15" i="5" s="1"/>
  <c r="AA16" i="5" s="1"/>
  <c r="AA17" i="5" s="1"/>
  <c r="AA18" i="5" s="1"/>
  <c r="AA19" i="5" s="1"/>
  <c r="AA20" i="5" s="1"/>
  <c r="AA21" i="5" s="1"/>
  <c r="AA22" i="5" s="1"/>
  <c r="AA23" i="5" s="1"/>
  <c r="AA24" i="5" s="1"/>
  <c r="AA25" i="5" s="1"/>
  <c r="AA26" i="5" s="1"/>
  <c r="AA27" i="5" s="1"/>
  <c r="AA28" i="5" s="1"/>
  <c r="AA29" i="5" s="1"/>
  <c r="AA30" i="5" s="1"/>
  <c r="AA31" i="5" s="1"/>
  <c r="AA54" i="5"/>
  <c r="AB52" i="5"/>
  <c r="AB45" i="5"/>
  <c r="AB48" i="5"/>
  <c r="AB42" i="5"/>
  <c r="AB38" i="5"/>
  <c r="AB43" i="5"/>
  <c r="AB51" i="5"/>
  <c r="AB47" i="5"/>
  <c r="AB37" i="5"/>
  <c r="AB40" i="5"/>
  <c r="AB32" i="5"/>
  <c r="AB41" i="5"/>
  <c r="AB49" i="5"/>
  <c r="AB39" i="5"/>
  <c r="AB7" i="5"/>
  <c r="AB36" i="5"/>
  <c r="AB44" i="5"/>
  <c r="AB53" i="5"/>
  <c r="AB33" i="5"/>
  <c r="AB50" i="5"/>
  <c r="AB35" i="5"/>
  <c r="AB34" i="5"/>
  <c r="AB46" i="5"/>
  <c r="AB56" i="5"/>
  <c r="AB10" i="5"/>
  <c r="AB11" i="5" s="1"/>
  <c r="AB12" i="5" s="1"/>
  <c r="AB13" i="5" s="1"/>
  <c r="AB14" i="5" s="1"/>
  <c r="AB15" i="5" s="1"/>
  <c r="AB16" i="5" s="1"/>
  <c r="AB17" i="5" s="1"/>
  <c r="AB18" i="5" s="1"/>
  <c r="AB19" i="5" s="1"/>
  <c r="AB20" i="5" s="1"/>
  <c r="AB21" i="5" s="1"/>
  <c r="AB22" i="5" s="1"/>
  <c r="AB23" i="5" s="1"/>
  <c r="AB24" i="5" s="1"/>
  <c r="AB25" i="5" s="1"/>
  <c r="AB26" i="5" s="1"/>
  <c r="AB27" i="5" s="1"/>
  <c r="AB28" i="5" s="1"/>
  <c r="AB29" i="5" s="1"/>
  <c r="AB30" i="5" s="1"/>
  <c r="AB31" i="5" s="1"/>
  <c r="AB55" i="5"/>
  <c r="AB54" i="5"/>
  <c r="AB8" i="5"/>
  <c r="AB9" i="5" s="1"/>
  <c r="H22" i="4"/>
  <c r="I21" i="9" s="1"/>
  <c r="W10" i="4"/>
  <c r="X9" i="9" s="1"/>
  <c r="R16" i="4"/>
  <c r="S15" i="9" s="1"/>
  <c r="Z9" i="4"/>
  <c r="AA8" i="9" s="1"/>
  <c r="W10" i="9"/>
  <c r="V11" i="9"/>
  <c r="W11" i="4"/>
  <c r="Q14" i="4"/>
  <c r="R13" i="9" s="1"/>
  <c r="AC6" i="5"/>
  <c r="V12" i="4"/>
  <c r="I24" i="4"/>
  <c r="J23" i="9" s="1"/>
  <c r="AC7" i="9"/>
  <c r="N17" i="4"/>
  <c r="O16" i="9" s="1"/>
  <c r="U14" i="4"/>
  <c r="U13" i="4"/>
  <c r="M22" i="2"/>
  <c r="G22" i="2" s="1"/>
  <c r="CP6" i="4"/>
  <c r="CR5" i="9" s="1"/>
  <c r="CR4" i="5" s="1"/>
  <c r="CP7" i="4"/>
  <c r="CM6" i="9"/>
  <c r="CM5" i="5" s="1"/>
  <c r="AC8" i="4"/>
  <c r="AC60" i="4" s="1"/>
  <c r="S14" i="4"/>
  <c r="T13" i="9" s="1"/>
  <c r="L22" i="2"/>
  <c r="F22" i="2" s="1"/>
  <c r="CO6" i="4"/>
  <c r="CQ5" i="9" s="1"/>
  <c r="CQ4" i="5" s="1"/>
  <c r="CO7" i="4"/>
  <c r="CL6" i="9"/>
  <c r="CL5" i="5" s="1"/>
  <c r="M19" i="4"/>
  <c r="N18" i="9" s="1"/>
  <c r="L23" i="4"/>
  <c r="M22" i="9" s="1"/>
  <c r="G24" i="4"/>
  <c r="H23" i="9" s="1"/>
  <c r="K20" i="4"/>
  <c r="L19" i="9" s="1"/>
  <c r="U17" i="4"/>
  <c r="P17" i="4"/>
  <c r="Q16" i="9" s="1"/>
  <c r="O20" i="4"/>
  <c r="P19" i="9" s="1"/>
  <c r="T15" i="4"/>
  <c r="U14" i="9" s="1"/>
  <c r="E25" i="4"/>
  <c r="F24" i="9" s="1"/>
  <c r="I22" i="2"/>
  <c r="C22" i="2" s="1"/>
  <c r="CL7" i="4"/>
  <c r="CN6" i="9" s="1"/>
  <c r="CN5" i="5" s="1"/>
  <c r="CL6" i="4"/>
  <c r="CN5" i="9" s="1"/>
  <c r="CN4" i="5" s="1"/>
  <c r="J27" i="4"/>
  <c r="K26" i="9" s="1"/>
  <c r="F27" i="4"/>
  <c r="G26" i="9" s="1"/>
  <c r="J22" i="2"/>
  <c r="D22" i="2" s="1"/>
  <c r="CM7" i="4"/>
  <c r="CO6" i="9" s="1"/>
  <c r="CO5" i="5" s="1"/>
  <c r="CM6" i="4"/>
  <c r="CO5" i="9" s="1"/>
  <c r="CO4" i="5" s="1"/>
  <c r="K22" i="2"/>
  <c r="E22" i="2" s="1"/>
  <c r="CN7" i="4"/>
  <c r="CP6" i="9" s="1"/>
  <c r="CP5" i="5" s="1"/>
  <c r="CN6" i="4"/>
  <c r="CP5" i="9" s="1"/>
  <c r="CP4" i="5" s="1"/>
  <c r="CY14" i="3"/>
  <c r="CZ13" i="3"/>
  <c r="DB13" i="3" s="1"/>
  <c r="CP23" i="3"/>
  <c r="CR23" i="3" s="1"/>
  <c r="CO25" i="3"/>
  <c r="CJ26" i="3"/>
  <c r="CK26" i="3" s="1"/>
  <c r="CM26" i="3" s="1"/>
  <c r="CK25" i="3"/>
  <c r="CM25" i="3" s="1"/>
  <c r="DD13" i="3"/>
  <c r="DE12" i="3"/>
  <c r="DG12" i="3" s="1"/>
  <c r="CU14" i="3"/>
  <c r="CW14" i="3" s="1"/>
  <c r="CT23" i="3"/>
  <c r="DS10" i="3"/>
  <c r="DT9" i="3"/>
  <c r="DV9" i="3" s="1"/>
  <c r="DX9" i="3"/>
  <c r="EC8" i="3"/>
  <c r="DY8" i="3"/>
  <c r="EA8" i="3" s="1"/>
  <c r="DI12" i="3"/>
  <c r="DJ11" i="3"/>
  <c r="DL11" i="3" s="1"/>
  <c r="DN11" i="3"/>
  <c r="DO10" i="3"/>
  <c r="DQ10" i="3" s="1"/>
  <c r="X10" i="9" l="1"/>
  <c r="DS23" i="17"/>
  <c r="DT14" i="17"/>
  <c r="DV14" i="17" s="1"/>
  <c r="EC13" i="17"/>
  <c r="ED12" i="17"/>
  <c r="EF12" i="17" s="1"/>
  <c r="DN25" i="17"/>
  <c r="DO23" i="17"/>
  <c r="DQ23" i="17" s="1"/>
  <c r="EM11" i="17"/>
  <c r="EN10" i="17"/>
  <c r="EP10" i="17" s="1"/>
  <c r="Z10" i="17" s="1"/>
  <c r="EH12" i="17"/>
  <c r="EI11" i="17"/>
  <c r="EK11" i="17" s="1"/>
  <c r="DI26" i="17"/>
  <c r="DJ26" i="17" s="1"/>
  <c r="DL26" i="17" s="1"/>
  <c r="DJ25" i="17"/>
  <c r="DL25" i="17" s="1"/>
  <c r="DX14" i="17"/>
  <c r="DY13" i="17"/>
  <c r="EA13" i="17" s="1"/>
  <c r="AC55" i="5"/>
  <c r="AC51" i="5"/>
  <c r="AC47" i="5"/>
  <c r="AC53" i="5"/>
  <c r="AC43" i="5"/>
  <c r="AC54" i="5"/>
  <c r="AC28" i="5"/>
  <c r="AC45" i="5"/>
  <c r="AC29" i="5"/>
  <c r="AC52" i="5"/>
  <c r="AC48" i="5"/>
  <c r="AC36" i="5"/>
  <c r="AC22" i="5"/>
  <c r="AC27" i="5"/>
  <c r="AC18" i="5"/>
  <c r="AC23" i="5"/>
  <c r="AC19" i="5"/>
  <c r="AC7" i="5"/>
  <c r="AC39" i="5"/>
  <c r="AC31" i="5"/>
  <c r="AC41" i="5"/>
  <c r="AC56" i="5"/>
  <c r="AC40" i="5"/>
  <c r="AC37" i="5"/>
  <c r="AC33" i="5"/>
  <c r="AC30" i="5"/>
  <c r="AC20" i="5"/>
  <c r="AC17" i="5"/>
  <c r="AC15" i="5"/>
  <c r="AC16" i="5"/>
  <c r="AC11" i="5"/>
  <c r="AC8" i="5"/>
  <c r="AA10" i="4" s="1"/>
  <c r="AC50" i="5"/>
  <c r="AC13" i="5"/>
  <c r="AC49" i="5"/>
  <c r="AC35" i="5"/>
  <c r="AC24" i="5"/>
  <c r="AC38" i="5"/>
  <c r="AC46" i="5"/>
  <c r="AC21" i="5"/>
  <c r="AC14" i="5"/>
  <c r="AC9" i="5"/>
  <c r="AC10" i="5"/>
  <c r="AC32" i="5"/>
  <c r="AC25" i="5"/>
  <c r="AC12" i="5"/>
  <c r="AC26" i="5"/>
  <c r="AC34" i="5"/>
  <c r="AC42" i="5"/>
  <c r="AC44" i="5"/>
  <c r="W12" i="4"/>
  <c r="X11" i="9" s="1"/>
  <c r="V12" i="9"/>
  <c r="V13" i="9" s="1"/>
  <c r="V14" i="9" s="1"/>
  <c r="V15" i="9" s="1"/>
  <c r="V16" i="9" s="1"/>
  <c r="Z10" i="4"/>
  <c r="AA9" i="9" s="1"/>
  <c r="H23" i="4"/>
  <c r="I22" i="9" s="1"/>
  <c r="R17" i="4"/>
  <c r="S16" i="9" s="1"/>
  <c r="W11" i="9"/>
  <c r="Y9" i="4"/>
  <c r="Z8" i="9" s="1"/>
  <c r="Q15" i="4"/>
  <c r="R14" i="9" s="1"/>
  <c r="AD6" i="5"/>
  <c r="Y10" i="4"/>
  <c r="M23" i="2"/>
  <c r="G23" i="2" s="1"/>
  <c r="CU6" i="4"/>
  <c r="CW5" i="9" s="1"/>
  <c r="CW4" i="5" s="1"/>
  <c r="CU7" i="4"/>
  <c r="S15" i="4"/>
  <c r="T14" i="9" s="1"/>
  <c r="N18" i="4"/>
  <c r="O17" i="9" s="1"/>
  <c r="W13" i="4"/>
  <c r="X10" i="4"/>
  <c r="Y9" i="9" s="1"/>
  <c r="I25" i="4"/>
  <c r="J24" i="9" s="1"/>
  <c r="AD7" i="9"/>
  <c r="V13" i="4"/>
  <c r="CR6" i="9"/>
  <c r="CR5" i="5" s="1"/>
  <c r="AD8" i="4"/>
  <c r="CQ6" i="9"/>
  <c r="CQ5" i="5" s="1"/>
  <c r="L23" i="2"/>
  <c r="F23" i="2" s="1"/>
  <c r="CT7" i="4"/>
  <c r="CT6" i="4"/>
  <c r="CV5" i="9" s="1"/>
  <c r="CV4" i="5" s="1"/>
  <c r="M20" i="4"/>
  <c r="N19" i="9" s="1"/>
  <c r="G25" i="4"/>
  <c r="H24" i="9" s="1"/>
  <c r="L24" i="4"/>
  <c r="M23" i="9" s="1"/>
  <c r="P18" i="4"/>
  <c r="Q17" i="9" s="1"/>
  <c r="U18" i="4"/>
  <c r="K21" i="4"/>
  <c r="L20" i="9" s="1"/>
  <c r="T16" i="4"/>
  <c r="U15" i="9" s="1"/>
  <c r="O21" i="4"/>
  <c r="P20" i="9" s="1"/>
  <c r="E26" i="4"/>
  <c r="F25" i="9" s="1"/>
  <c r="I23" i="2"/>
  <c r="C23" i="2" s="1"/>
  <c r="CQ7" i="4"/>
  <c r="CS6" i="9" s="1"/>
  <c r="CS5" i="5" s="1"/>
  <c r="CQ6" i="4"/>
  <c r="CS5" i="9" s="1"/>
  <c r="CS4" i="5" s="1"/>
  <c r="F28" i="4"/>
  <c r="G27" i="9" s="1"/>
  <c r="J28" i="4"/>
  <c r="K27" i="9" s="1"/>
  <c r="J23" i="2"/>
  <c r="D23" i="2" s="1"/>
  <c r="CR6" i="4"/>
  <c r="CT5" i="9" s="1"/>
  <c r="CT4" i="5" s="1"/>
  <c r="CR7" i="4"/>
  <c r="CT6" i="9" s="1"/>
  <c r="CT5" i="5" s="1"/>
  <c r="K23" i="2"/>
  <c r="E23" i="2" s="1"/>
  <c r="CS6" i="4"/>
  <c r="CU5" i="9" s="1"/>
  <c r="CU4" i="5" s="1"/>
  <c r="CS7" i="4"/>
  <c r="CU6" i="9" s="1"/>
  <c r="CU5" i="5" s="1"/>
  <c r="DE13" i="3"/>
  <c r="DG13" i="3" s="1"/>
  <c r="DD14" i="3"/>
  <c r="CO26" i="3"/>
  <c r="CP26" i="3" s="1"/>
  <c r="CR26" i="3" s="1"/>
  <c r="CP25" i="3"/>
  <c r="CR25" i="3" s="1"/>
  <c r="DN12" i="3"/>
  <c r="DO11" i="3"/>
  <c r="DQ11" i="3" s="1"/>
  <c r="DJ12" i="3"/>
  <c r="DL12" i="3" s="1"/>
  <c r="DI13" i="3"/>
  <c r="CY23" i="3"/>
  <c r="CZ14" i="3"/>
  <c r="DB14" i="3" s="1"/>
  <c r="EC9" i="3"/>
  <c r="EH8" i="3"/>
  <c r="ED8" i="3"/>
  <c r="EF8" i="3" s="1"/>
  <c r="DX10" i="3"/>
  <c r="DY9" i="3"/>
  <c r="EA9" i="3" s="1"/>
  <c r="DS11" i="3"/>
  <c r="DT10" i="3"/>
  <c r="DV10" i="3" s="1"/>
  <c r="CT25" i="3"/>
  <c r="CU23" i="3"/>
  <c r="CW23" i="3" s="1"/>
  <c r="DX23" i="17" l="1"/>
  <c r="DY14" i="17"/>
  <c r="EA14" i="17" s="1"/>
  <c r="EM12" i="17"/>
  <c r="EN11" i="17"/>
  <c r="EP11" i="17" s="1"/>
  <c r="Z11" i="17" s="1"/>
  <c r="DS25" i="17"/>
  <c r="DT23" i="17"/>
  <c r="DV23" i="17" s="1"/>
  <c r="EH13" i="17"/>
  <c r="EI12" i="17"/>
  <c r="EK12" i="17" s="1"/>
  <c r="EC14" i="17"/>
  <c r="ED13" i="17"/>
  <c r="EF13" i="17" s="1"/>
  <c r="DN26" i="17"/>
  <c r="DO26" i="17" s="1"/>
  <c r="DQ26" i="17" s="1"/>
  <c r="DO25" i="17"/>
  <c r="DQ25" i="17" s="1"/>
  <c r="AD53" i="5"/>
  <c r="AB55" i="4" s="1"/>
  <c r="AD46" i="5"/>
  <c r="AD56" i="5"/>
  <c r="AD49" i="5"/>
  <c r="AB51" i="4" s="1"/>
  <c r="AD54" i="5"/>
  <c r="AB56" i="4" s="1"/>
  <c r="AD44" i="5"/>
  <c r="AB46" i="4" s="1"/>
  <c r="AD24" i="5"/>
  <c r="AD30" i="5"/>
  <c r="AD26" i="5"/>
  <c r="AD52" i="5"/>
  <c r="AB54" i="4" s="1"/>
  <c r="AD48" i="5"/>
  <c r="AD36" i="5"/>
  <c r="AB38" i="4" s="1"/>
  <c r="AD22" i="5"/>
  <c r="AD9" i="5"/>
  <c r="AD33" i="5"/>
  <c r="AB35" i="4" s="1"/>
  <c r="AD17" i="5"/>
  <c r="AD34" i="5"/>
  <c r="AB36" i="4" s="1"/>
  <c r="AD18" i="5"/>
  <c r="AD50" i="5"/>
  <c r="AB52" i="4" s="1"/>
  <c r="AD28" i="5"/>
  <c r="AD19" i="5"/>
  <c r="AD7" i="5"/>
  <c r="AB9" i="4" s="1"/>
  <c r="AC8" i="9" s="1"/>
  <c r="AD42" i="5"/>
  <c r="AB44" i="4" s="1"/>
  <c r="AD39" i="5"/>
  <c r="AB41" i="4" s="1"/>
  <c r="AD31" i="5"/>
  <c r="AD45" i="5"/>
  <c r="AB47" i="4" s="1"/>
  <c r="AD41" i="5"/>
  <c r="AB43" i="4" s="1"/>
  <c r="AD16" i="5"/>
  <c r="AD11" i="5"/>
  <c r="AD8" i="5"/>
  <c r="AD47" i="5"/>
  <c r="AB49" i="4" s="1"/>
  <c r="AD43" i="5"/>
  <c r="AB45" i="4" s="1"/>
  <c r="AD29" i="5"/>
  <c r="AD37" i="5"/>
  <c r="AD35" i="5"/>
  <c r="AB37" i="4" s="1"/>
  <c r="AD38" i="5"/>
  <c r="AB40" i="4" s="1"/>
  <c r="AD51" i="5"/>
  <c r="AB53" i="4" s="1"/>
  <c r="AD23" i="5"/>
  <c r="AD21" i="5"/>
  <c r="AD15" i="5"/>
  <c r="AD20" i="5"/>
  <c r="AD14" i="5"/>
  <c r="AD32" i="5"/>
  <c r="AB34" i="4" s="1"/>
  <c r="AD25" i="5"/>
  <c r="AD12" i="5"/>
  <c r="AD13" i="5"/>
  <c r="AD55" i="5"/>
  <c r="AB57" i="4" s="1"/>
  <c r="AD10" i="5"/>
  <c r="AD27" i="5"/>
  <c r="AD40" i="5"/>
  <c r="AB42" i="4" s="1"/>
  <c r="V17" i="9"/>
  <c r="H24" i="4"/>
  <c r="I23" i="9" s="1"/>
  <c r="R18" i="4"/>
  <c r="S17" i="9" s="1"/>
  <c r="AB58" i="4"/>
  <c r="AB48" i="4"/>
  <c r="AB39" i="4"/>
  <c r="AB50" i="4"/>
  <c r="X12" i="9"/>
  <c r="Z9" i="9"/>
  <c r="W12" i="9"/>
  <c r="Q16" i="4"/>
  <c r="R15" i="9" s="1"/>
  <c r="Z11" i="4"/>
  <c r="AA10" i="9" s="1"/>
  <c r="AA9" i="4"/>
  <c r="AB8" i="9" s="1"/>
  <c r="AB9" i="9" s="1"/>
  <c r="Z12" i="4"/>
  <c r="Y11" i="4"/>
  <c r="V14" i="4"/>
  <c r="AE7" i="9"/>
  <c r="AE8" i="4"/>
  <c r="S16" i="4"/>
  <c r="T15" i="9" s="1"/>
  <c r="AE6" i="5"/>
  <c r="CW6" i="9"/>
  <c r="CW5" i="5" s="1"/>
  <c r="I26" i="4"/>
  <c r="J25" i="9" s="1"/>
  <c r="CZ6" i="4"/>
  <c r="DB5" i="9" s="1"/>
  <c r="DB4" i="5" s="1"/>
  <c r="CZ7" i="4"/>
  <c r="W14" i="4"/>
  <c r="X11" i="4"/>
  <c r="Y10" i="9" s="1"/>
  <c r="N19" i="4"/>
  <c r="O18" i="9" s="1"/>
  <c r="M21" i="4"/>
  <c r="N20" i="9" s="1"/>
  <c r="CY6" i="4"/>
  <c r="DA5" i="9" s="1"/>
  <c r="DA4" i="5" s="1"/>
  <c r="CY7" i="4"/>
  <c r="CV6" i="9"/>
  <c r="CV5" i="5" s="1"/>
  <c r="L25" i="4"/>
  <c r="M24" i="9" s="1"/>
  <c r="G26" i="4"/>
  <c r="H25" i="9" s="1"/>
  <c r="U19" i="4"/>
  <c r="P19" i="4"/>
  <c r="Q18" i="9" s="1"/>
  <c r="K22" i="4"/>
  <c r="L21" i="9" s="1"/>
  <c r="O22" i="4"/>
  <c r="P21" i="9" s="1"/>
  <c r="T17" i="4"/>
  <c r="U16" i="9" s="1"/>
  <c r="E27" i="4"/>
  <c r="F26" i="9" s="1"/>
  <c r="CV7" i="4"/>
  <c r="CX6" i="9" s="1"/>
  <c r="CX5" i="5" s="1"/>
  <c r="CV6" i="4"/>
  <c r="CX5" i="9" s="1"/>
  <c r="CX4" i="5" s="1"/>
  <c r="F29" i="4"/>
  <c r="G28" i="9" s="1"/>
  <c r="J29" i="4"/>
  <c r="K28" i="9" s="1"/>
  <c r="CW6" i="4"/>
  <c r="CY5" i="9" s="1"/>
  <c r="CY4" i="5" s="1"/>
  <c r="CW7" i="4"/>
  <c r="CY6" i="9" s="1"/>
  <c r="CY5" i="5" s="1"/>
  <c r="CX6" i="4"/>
  <c r="CZ5" i="9" s="1"/>
  <c r="CZ4" i="5" s="1"/>
  <c r="CX7" i="4"/>
  <c r="CZ6" i="9" s="1"/>
  <c r="CZ5" i="5" s="1"/>
  <c r="CU25" i="3"/>
  <c r="CW25" i="3" s="1"/>
  <c r="CT26" i="3"/>
  <c r="CU26" i="3" s="1"/>
  <c r="CW26" i="3" s="1"/>
  <c r="DI14" i="3"/>
  <c r="DJ13" i="3"/>
  <c r="DL13" i="3" s="1"/>
  <c r="DT11" i="3"/>
  <c r="DV11" i="3" s="1"/>
  <c r="DS12" i="3"/>
  <c r="DD23" i="3"/>
  <c r="DE14" i="3"/>
  <c r="DG14" i="3" s="1"/>
  <c r="EH9" i="3"/>
  <c r="EM8" i="3"/>
  <c r="EI8" i="3"/>
  <c r="EK8" i="3" s="1"/>
  <c r="DO12" i="3"/>
  <c r="DQ12" i="3" s="1"/>
  <c r="DN13" i="3"/>
  <c r="DX11" i="3"/>
  <c r="DY10" i="3"/>
  <c r="EA10" i="3" s="1"/>
  <c r="ED9" i="3"/>
  <c r="EF9" i="3" s="1"/>
  <c r="EC10" i="3"/>
  <c r="CY25" i="3"/>
  <c r="CZ23" i="3"/>
  <c r="DB23" i="3" s="1"/>
  <c r="V18" i="9" l="1"/>
  <c r="DS26" i="17"/>
  <c r="DT26" i="17" s="1"/>
  <c r="DV26" i="17" s="1"/>
  <c r="DT25" i="17"/>
  <c r="DV25" i="17" s="1"/>
  <c r="EH14" i="17"/>
  <c r="EI13" i="17"/>
  <c r="EK13" i="17" s="1"/>
  <c r="DX25" i="17"/>
  <c r="DY23" i="17"/>
  <c r="EA23" i="17" s="1"/>
  <c r="EC23" i="17"/>
  <c r="ED14" i="17"/>
  <c r="EF14" i="17" s="1"/>
  <c r="EM13" i="17"/>
  <c r="EN12" i="17"/>
  <c r="EP12" i="17" s="1"/>
  <c r="Z12" i="17" s="1"/>
  <c r="AE54" i="5"/>
  <c r="AE50" i="5"/>
  <c r="AE49" i="5"/>
  <c r="AC51" i="4" s="1"/>
  <c r="AE41" i="5"/>
  <c r="AC43" i="4" s="1"/>
  <c r="AE46" i="5"/>
  <c r="AC48" i="4" s="1"/>
  <c r="AE42" i="5"/>
  <c r="AC44" i="4" s="1"/>
  <c r="AE38" i="5"/>
  <c r="AC40" i="4" s="1"/>
  <c r="AE33" i="5"/>
  <c r="AC35" i="4" s="1"/>
  <c r="AE20" i="5"/>
  <c r="AE53" i="5"/>
  <c r="AC55" i="4" s="1"/>
  <c r="AE47" i="5"/>
  <c r="AC49" i="4" s="1"/>
  <c r="AE17" i="5"/>
  <c r="AE9" i="5"/>
  <c r="AE35" i="5"/>
  <c r="AC37" i="4" s="1"/>
  <c r="AE25" i="5"/>
  <c r="AE28" i="5"/>
  <c r="AE19" i="5"/>
  <c r="AE32" i="5"/>
  <c r="AC34" i="4" s="1"/>
  <c r="AE15" i="5"/>
  <c r="AE39" i="5"/>
  <c r="AE36" i="5"/>
  <c r="AE31" i="5"/>
  <c r="AE7" i="5"/>
  <c r="AC9" i="4" s="1"/>
  <c r="AD8" i="9" s="1"/>
  <c r="AE55" i="5"/>
  <c r="AC57" i="4" s="1"/>
  <c r="AE45" i="5"/>
  <c r="AC47" i="4" s="1"/>
  <c r="AE56" i="5"/>
  <c r="AC58" i="4" s="1"/>
  <c r="AE12" i="5"/>
  <c r="AE43" i="5"/>
  <c r="AC45" i="4" s="1"/>
  <c r="AE10" i="5"/>
  <c r="AE51" i="5"/>
  <c r="AC53" i="4" s="1"/>
  <c r="AE34" i="5"/>
  <c r="AC36" i="4" s="1"/>
  <c r="AE18" i="5"/>
  <c r="AE37" i="5"/>
  <c r="AC39" i="4" s="1"/>
  <c r="AE24" i="5"/>
  <c r="AE48" i="5"/>
  <c r="AE14" i="5"/>
  <c r="AE11" i="5"/>
  <c r="AE52" i="5"/>
  <c r="AC54" i="4" s="1"/>
  <c r="AE22" i="5"/>
  <c r="AE40" i="5"/>
  <c r="AC42" i="4" s="1"/>
  <c r="AE13" i="5"/>
  <c r="AE16" i="5"/>
  <c r="AE26" i="5"/>
  <c r="AE21" i="5"/>
  <c r="AE23" i="5"/>
  <c r="AE29" i="5"/>
  <c r="AE30" i="5"/>
  <c r="AE44" i="5"/>
  <c r="AC46" i="4" s="1"/>
  <c r="AE27" i="5"/>
  <c r="AE8" i="5"/>
  <c r="X13" i="9"/>
  <c r="H25" i="4"/>
  <c r="I24" i="9" s="1"/>
  <c r="R19" i="4"/>
  <c r="S18" i="9" s="1"/>
  <c r="AC52" i="4"/>
  <c r="AC56" i="4"/>
  <c r="AC50" i="4"/>
  <c r="AC41" i="4"/>
  <c r="AC38" i="4"/>
  <c r="Z10" i="9"/>
  <c r="W13" i="9"/>
  <c r="AA11" i="9"/>
  <c r="AA11" i="4"/>
  <c r="AB10" i="9" s="1"/>
  <c r="Q17" i="4"/>
  <c r="R16" i="9" s="1"/>
  <c r="AA12" i="4"/>
  <c r="Y12" i="4"/>
  <c r="Z13" i="4"/>
  <c r="W15" i="4"/>
  <c r="X14" i="9" s="1"/>
  <c r="AF7" i="9"/>
  <c r="AF8" i="4"/>
  <c r="X12" i="4"/>
  <c r="Y11" i="9" s="1"/>
  <c r="I27" i="4"/>
  <c r="J26" i="9" s="1"/>
  <c r="DB6" i="9"/>
  <c r="DB5" i="5" s="1"/>
  <c r="AF6" i="5"/>
  <c r="S17" i="4"/>
  <c r="T16" i="9" s="1"/>
  <c r="V15" i="4"/>
  <c r="N20" i="4"/>
  <c r="O19" i="9" s="1"/>
  <c r="DA6" i="9"/>
  <c r="DA5" i="5" s="1"/>
  <c r="M22" i="4"/>
  <c r="N21" i="9" s="1"/>
  <c r="L26" i="4"/>
  <c r="M25" i="9" s="1"/>
  <c r="G27" i="4"/>
  <c r="H26" i="9" s="1"/>
  <c r="U20" i="4"/>
  <c r="V19" i="9" s="1"/>
  <c r="P20" i="4"/>
  <c r="Q19" i="9" s="1"/>
  <c r="K23" i="4"/>
  <c r="L22" i="9" s="1"/>
  <c r="T18" i="4"/>
  <c r="U17" i="9" s="1"/>
  <c r="O23" i="4"/>
  <c r="P22" i="9" s="1"/>
  <c r="E28" i="4"/>
  <c r="F27" i="9" s="1"/>
  <c r="J30" i="4"/>
  <c r="K29" i="9" s="1"/>
  <c r="F30" i="4"/>
  <c r="G29" i="9" s="1"/>
  <c r="DE23" i="3"/>
  <c r="DG23" i="3" s="1"/>
  <c r="DD25" i="3"/>
  <c r="EC11" i="3"/>
  <c r="ED10" i="3"/>
  <c r="EF10" i="3" s="1"/>
  <c r="DS13" i="3"/>
  <c r="DT12" i="3"/>
  <c r="DV12" i="3" s="1"/>
  <c r="DY11" i="3"/>
  <c r="EA11" i="3" s="1"/>
  <c r="DX12" i="3"/>
  <c r="DN14" i="3"/>
  <c r="DO13" i="3"/>
  <c r="DQ13" i="3" s="1"/>
  <c r="EN8" i="3"/>
  <c r="EP8" i="3" s="1"/>
  <c r="Z8" i="3" s="1"/>
  <c r="EM9" i="3"/>
  <c r="CZ25" i="3"/>
  <c r="DB25" i="3" s="1"/>
  <c r="CY26" i="3"/>
  <c r="CZ26" i="3" s="1"/>
  <c r="DB26" i="3" s="1"/>
  <c r="DI23" i="3"/>
  <c r="DJ14" i="3"/>
  <c r="DL14" i="3" s="1"/>
  <c r="EI9" i="3"/>
  <c r="EK9" i="3" s="1"/>
  <c r="EH10" i="3"/>
  <c r="EM14" i="17" l="1"/>
  <c r="EN13" i="17"/>
  <c r="EP13" i="17" s="1"/>
  <c r="Z13" i="17" s="1"/>
  <c r="EH23" i="17"/>
  <c r="EI14" i="17"/>
  <c r="EK14" i="17" s="1"/>
  <c r="DX26" i="17"/>
  <c r="DY26" i="17" s="1"/>
  <c r="EA26" i="17" s="1"/>
  <c r="DY25" i="17"/>
  <c r="EA25" i="17" s="1"/>
  <c r="EC25" i="17"/>
  <c r="ED23" i="17"/>
  <c r="EF23" i="17" s="1"/>
  <c r="AF54" i="5"/>
  <c r="AF50" i="5"/>
  <c r="AF49" i="5"/>
  <c r="AF41" i="5"/>
  <c r="AF37" i="5"/>
  <c r="AF56" i="5"/>
  <c r="AF35" i="5"/>
  <c r="AF33" i="5"/>
  <c r="AF32" i="5"/>
  <c r="AF51" i="5"/>
  <c r="AF45" i="5"/>
  <c r="AF55" i="5"/>
  <c r="AF42" i="5"/>
  <c r="AF48" i="5"/>
  <c r="AF40" i="5"/>
  <c r="AF44" i="5"/>
  <c r="AF53" i="5"/>
  <c r="AF43" i="5"/>
  <c r="AF47" i="5"/>
  <c r="AF34" i="5"/>
  <c r="AF52" i="5"/>
  <c r="AF38" i="5"/>
  <c r="AF36" i="5"/>
  <c r="AF7" i="5"/>
  <c r="AF8" i="5" s="1"/>
  <c r="AF9" i="5" s="1"/>
  <c r="AF10" i="5" s="1"/>
  <c r="AF11" i="5" s="1"/>
  <c r="AF12" i="5" s="1"/>
  <c r="AF13" i="5" s="1"/>
  <c r="AF14" i="5" s="1"/>
  <c r="AF15" i="5" s="1"/>
  <c r="AF16" i="5" s="1"/>
  <c r="AF17" i="5" s="1"/>
  <c r="AF18" i="5" s="1"/>
  <c r="AF19" i="5" s="1"/>
  <c r="AF20" i="5" s="1"/>
  <c r="AF21" i="5" s="1"/>
  <c r="AF22" i="5" s="1"/>
  <c r="AF23" i="5" s="1"/>
  <c r="AF24" i="5" s="1"/>
  <c r="AF25" i="5" s="1"/>
  <c r="AF26" i="5" s="1"/>
  <c r="AF27" i="5" s="1"/>
  <c r="AF28" i="5" s="1"/>
  <c r="AF29" i="5" s="1"/>
  <c r="AF30" i="5" s="1"/>
  <c r="AF31" i="5" s="1"/>
  <c r="AF46" i="5"/>
  <c r="AF39" i="5"/>
  <c r="AB10" i="4"/>
  <c r="AC9" i="9" s="1"/>
  <c r="AC10" i="4"/>
  <c r="AD9" i="9" s="1"/>
  <c r="AA12" i="9"/>
  <c r="H26" i="4"/>
  <c r="I25" i="9" s="1"/>
  <c r="R20" i="4"/>
  <c r="S19" i="9" s="1"/>
  <c r="AB11" i="9"/>
  <c r="W14" i="9"/>
  <c r="Z11" i="9"/>
  <c r="Q18" i="4"/>
  <c r="R17" i="9" s="1"/>
  <c r="AA13" i="4"/>
  <c r="Z14" i="4"/>
  <c r="Y13" i="4"/>
  <c r="AB11" i="4"/>
  <c r="AG8" i="4"/>
  <c r="AH8" i="4" s="1"/>
  <c r="W16" i="4"/>
  <c r="X15" i="9" s="1"/>
  <c r="V16" i="4"/>
  <c r="S18" i="4"/>
  <c r="T17" i="9" s="1"/>
  <c r="AG6" i="5"/>
  <c r="AG7" i="9"/>
  <c r="I28" i="4"/>
  <c r="J27" i="9" s="1"/>
  <c r="X13" i="4"/>
  <c r="Y12" i="9" s="1"/>
  <c r="N21" i="4"/>
  <c r="O20" i="9" s="1"/>
  <c r="M23" i="4"/>
  <c r="N22" i="9" s="1"/>
  <c r="G28" i="4"/>
  <c r="H27" i="9" s="1"/>
  <c r="L27" i="4"/>
  <c r="M26" i="9" s="1"/>
  <c r="P21" i="4"/>
  <c r="Q20" i="9" s="1"/>
  <c r="U21" i="4"/>
  <c r="V20" i="9" s="1"/>
  <c r="K24" i="4"/>
  <c r="L23" i="9" s="1"/>
  <c r="O24" i="4"/>
  <c r="P23" i="9" s="1"/>
  <c r="E29" i="4"/>
  <c r="F28" i="9" s="1"/>
  <c r="T19" i="4"/>
  <c r="U18" i="9" s="1"/>
  <c r="F31" i="4"/>
  <c r="G30" i="9" s="1"/>
  <c r="J31" i="4"/>
  <c r="K30" i="9" s="1"/>
  <c r="EH11" i="3"/>
  <c r="EI10" i="3"/>
  <c r="EK10" i="3" s="1"/>
  <c r="EM10" i="3"/>
  <c r="EN9" i="3"/>
  <c r="EP9" i="3" s="1"/>
  <c r="Z9" i="3" s="1"/>
  <c r="DS14" i="3"/>
  <c r="DT13" i="3"/>
  <c r="DV13" i="3" s="1"/>
  <c r="DO14" i="3"/>
  <c r="DQ14" i="3" s="1"/>
  <c r="DN23" i="3"/>
  <c r="EC12" i="3"/>
  <c r="ED11" i="3"/>
  <c r="EF11" i="3" s="1"/>
  <c r="DD26" i="3"/>
  <c r="DE26" i="3" s="1"/>
  <c r="DG26" i="3" s="1"/>
  <c r="DE25" i="3"/>
  <c r="DG25" i="3" s="1"/>
  <c r="DJ23" i="3"/>
  <c r="DL23" i="3" s="1"/>
  <c r="DI25" i="3"/>
  <c r="DX13" i="3"/>
  <c r="DY12" i="3"/>
  <c r="EA12" i="3" s="1"/>
  <c r="ED25" i="17" l="1"/>
  <c r="EF25" i="17" s="1"/>
  <c r="EC26" i="17"/>
  <c r="ED26" i="17" s="1"/>
  <c r="EF26" i="17" s="1"/>
  <c r="EM23" i="17"/>
  <c r="EN14" i="17"/>
  <c r="EP14" i="17" s="1"/>
  <c r="Z14" i="17" s="1"/>
  <c r="EH25" i="17"/>
  <c r="EI23" i="17"/>
  <c r="EK23" i="17" s="1"/>
  <c r="AC10" i="9"/>
  <c r="AA13" i="9"/>
  <c r="AG54" i="5"/>
  <c r="AG50" i="5"/>
  <c r="AG46" i="5"/>
  <c r="AG47" i="5"/>
  <c r="AG48" i="5"/>
  <c r="AG52" i="5"/>
  <c r="AG45" i="5"/>
  <c r="AG51" i="5"/>
  <c r="AG41" i="5"/>
  <c r="AG39" i="5"/>
  <c r="AG35" i="5"/>
  <c r="AG43" i="5"/>
  <c r="AG53" i="5"/>
  <c r="AG55" i="5"/>
  <c r="AG40" i="5"/>
  <c r="AG42" i="5"/>
  <c r="AG56" i="5"/>
  <c r="AG44" i="5"/>
  <c r="AG37" i="5"/>
  <c r="AG34" i="5"/>
  <c r="AG38" i="5"/>
  <c r="AG49" i="5"/>
  <c r="AG36" i="5"/>
  <c r="AG9" i="5"/>
  <c r="AG10" i="5" s="1"/>
  <c r="AG11" i="5" s="1"/>
  <c r="AG12" i="5" s="1"/>
  <c r="AG13" i="5" s="1"/>
  <c r="AG14" i="5" s="1"/>
  <c r="AG15" i="5" s="1"/>
  <c r="AG16" i="5" s="1"/>
  <c r="AG17" i="5" s="1"/>
  <c r="AG18" i="5" s="1"/>
  <c r="AG19" i="5" s="1"/>
  <c r="AG20" i="5" s="1"/>
  <c r="AG21" i="5" s="1"/>
  <c r="AG22" i="5" s="1"/>
  <c r="AG23" i="5" s="1"/>
  <c r="AG24" i="5" s="1"/>
  <c r="AG25" i="5" s="1"/>
  <c r="AG26" i="5" s="1"/>
  <c r="AG27" i="5" s="1"/>
  <c r="AG28" i="5" s="1"/>
  <c r="AG29" i="5" s="1"/>
  <c r="AG30" i="5" s="1"/>
  <c r="AG31" i="5" s="1"/>
  <c r="AG7" i="5"/>
  <c r="AG8" i="5" s="1"/>
  <c r="AG32" i="5"/>
  <c r="AG33" i="5"/>
  <c r="AB12" i="9"/>
  <c r="W15" i="9"/>
  <c r="H27" i="4"/>
  <c r="I26" i="9" s="1"/>
  <c r="R21" i="4"/>
  <c r="S20" i="9" s="1"/>
  <c r="Z12" i="9"/>
  <c r="AH6" i="5"/>
  <c r="Q19" i="4"/>
  <c r="R18" i="9" s="1"/>
  <c r="AD9" i="4"/>
  <c r="AE8" i="9" s="1"/>
  <c r="AA14" i="4"/>
  <c r="Y14" i="4"/>
  <c r="Z15" i="4"/>
  <c r="AI7" i="9"/>
  <c r="AI8" i="4"/>
  <c r="AJ8" i="4" s="1"/>
  <c r="W17" i="4"/>
  <c r="X16" i="9" s="1"/>
  <c r="AH60" i="4"/>
  <c r="AH7" i="9"/>
  <c r="AC11" i="4"/>
  <c r="AD10" i="9" s="1"/>
  <c r="V17" i="4"/>
  <c r="N22" i="4"/>
  <c r="O21" i="9" s="1"/>
  <c r="S19" i="4"/>
  <c r="T18" i="9" s="1"/>
  <c r="I29" i="4"/>
  <c r="J28" i="9" s="1"/>
  <c r="AB12" i="4"/>
  <c r="X14" i="4"/>
  <c r="Y13" i="9" s="1"/>
  <c r="M24" i="4"/>
  <c r="N23" i="9" s="1"/>
  <c r="G29" i="4"/>
  <c r="H28" i="9" s="1"/>
  <c r="L28" i="4"/>
  <c r="M27" i="9" s="1"/>
  <c r="K25" i="4"/>
  <c r="L24" i="9" s="1"/>
  <c r="U22" i="4"/>
  <c r="V21" i="9" s="1"/>
  <c r="P22" i="4"/>
  <c r="Q21" i="9" s="1"/>
  <c r="T20" i="4"/>
  <c r="U19" i="9" s="1"/>
  <c r="E30" i="4"/>
  <c r="F29" i="9" s="1"/>
  <c r="O25" i="4"/>
  <c r="P24" i="9" s="1"/>
  <c r="J32" i="4"/>
  <c r="K31" i="9" s="1"/>
  <c r="F32" i="4"/>
  <c r="G31" i="9" s="1"/>
  <c r="DI26" i="3"/>
  <c r="DJ26" i="3" s="1"/>
  <c r="DL26" i="3" s="1"/>
  <c r="DJ25" i="3"/>
  <c r="DL25" i="3" s="1"/>
  <c r="ED12" i="3"/>
  <c r="EF12" i="3" s="1"/>
  <c r="EC13" i="3"/>
  <c r="DN25" i="3"/>
  <c r="DO23" i="3"/>
  <c r="DQ23" i="3" s="1"/>
  <c r="EM11" i="3"/>
  <c r="EN10" i="3"/>
  <c r="EP10" i="3" s="1"/>
  <c r="Z10" i="3" s="1"/>
  <c r="EH12" i="3"/>
  <c r="EI11" i="3"/>
  <c r="EK11" i="3" s="1"/>
  <c r="DS23" i="3"/>
  <c r="DT14" i="3"/>
  <c r="DV14" i="3" s="1"/>
  <c r="DY13" i="3"/>
  <c r="EA13" i="3" s="1"/>
  <c r="DX14" i="3"/>
  <c r="AA14" i="9" l="1"/>
  <c r="AC11" i="9"/>
  <c r="W16" i="9"/>
  <c r="EH26" i="17"/>
  <c r="EI26" i="17" s="1"/>
  <c r="EK26" i="17" s="1"/>
  <c r="EI25" i="17"/>
  <c r="EK25" i="17" s="1"/>
  <c r="EM25" i="17"/>
  <c r="EN23" i="17"/>
  <c r="EP23" i="17" s="1"/>
  <c r="Z23" i="17" s="1"/>
  <c r="AB13" i="9"/>
  <c r="AH55" i="5"/>
  <c r="AH43" i="5"/>
  <c r="AH50" i="5"/>
  <c r="AH48" i="5"/>
  <c r="AH49" i="5"/>
  <c r="AH22" i="5"/>
  <c r="AH25" i="5"/>
  <c r="AH54" i="5"/>
  <c r="AH46" i="5"/>
  <c r="AH53" i="5"/>
  <c r="AH39" i="5"/>
  <c r="AH37" i="5"/>
  <c r="AH44" i="5"/>
  <c r="AH51" i="5"/>
  <c r="AH40" i="5"/>
  <c r="AH15" i="5"/>
  <c r="AH38" i="5"/>
  <c r="AH36" i="5"/>
  <c r="AH20" i="5"/>
  <c r="AH12" i="5"/>
  <c r="AH13" i="5"/>
  <c r="AH56" i="5"/>
  <c r="AH42" i="5"/>
  <c r="AH41" i="5"/>
  <c r="AH32" i="5"/>
  <c r="AH28" i="5"/>
  <c r="AH14" i="5"/>
  <c r="AH47" i="5"/>
  <c r="AH10" i="5"/>
  <c r="AH52" i="5"/>
  <c r="AH18" i="5"/>
  <c r="AH35" i="5"/>
  <c r="AH24" i="5"/>
  <c r="AH26" i="5"/>
  <c r="AH19" i="5"/>
  <c r="AH31" i="5"/>
  <c r="AH30" i="5"/>
  <c r="AH29" i="5"/>
  <c r="AH21" i="5"/>
  <c r="AH34" i="5"/>
  <c r="AH17" i="5"/>
  <c r="AH33" i="5"/>
  <c r="AH27" i="5"/>
  <c r="AH9" i="5"/>
  <c r="AH45" i="5"/>
  <c r="AH23" i="5"/>
  <c r="AH7" i="5"/>
  <c r="AH8" i="5"/>
  <c r="AH11" i="5"/>
  <c r="AH16" i="5"/>
  <c r="H28" i="4"/>
  <c r="I27" i="9" s="1"/>
  <c r="R22" i="4"/>
  <c r="S21" i="9" s="1"/>
  <c r="AE9" i="4"/>
  <c r="AF8" i="9" s="1"/>
  <c r="Z13" i="9"/>
  <c r="Q20" i="4"/>
  <c r="R19" i="9" s="1"/>
  <c r="AI6" i="5"/>
  <c r="AA15" i="4"/>
  <c r="AB14" i="9" s="1"/>
  <c r="AD10" i="4"/>
  <c r="AE9" i="9" s="1"/>
  <c r="Z16" i="4"/>
  <c r="AA15" i="9" s="1"/>
  <c r="Y15" i="4"/>
  <c r="Z14" i="9" s="1"/>
  <c r="AK7" i="9"/>
  <c r="W18" i="4"/>
  <c r="X17" i="9" s="1"/>
  <c r="X15" i="4"/>
  <c r="Y14" i="9" s="1"/>
  <c r="AK8" i="4"/>
  <c r="N23" i="4"/>
  <c r="O22" i="9" s="1"/>
  <c r="AB13" i="4"/>
  <c r="AC12" i="9" s="1"/>
  <c r="I30" i="4"/>
  <c r="J29" i="9" s="1"/>
  <c r="V18" i="4"/>
  <c r="AJ6" i="5"/>
  <c r="AJ7" i="9"/>
  <c r="S20" i="4"/>
  <c r="T19" i="9" s="1"/>
  <c r="AC12" i="4"/>
  <c r="AD11" i="9" s="1"/>
  <c r="M25" i="4"/>
  <c r="N24" i="9" s="1"/>
  <c r="G30" i="4"/>
  <c r="H29" i="9" s="1"/>
  <c r="L29" i="4"/>
  <c r="M28" i="9" s="1"/>
  <c r="P23" i="4"/>
  <c r="Q22" i="9" s="1"/>
  <c r="U23" i="4"/>
  <c r="V22" i="9" s="1"/>
  <c r="K26" i="4"/>
  <c r="L25" i="9" s="1"/>
  <c r="O26" i="4"/>
  <c r="P25" i="9" s="1"/>
  <c r="T21" i="4"/>
  <c r="U20" i="9" s="1"/>
  <c r="E31" i="4"/>
  <c r="F30" i="9" s="1"/>
  <c r="G34" i="4"/>
  <c r="K34" i="4"/>
  <c r="F33" i="4"/>
  <c r="G32" i="9" s="1"/>
  <c r="J33" i="4"/>
  <c r="K32" i="9" s="1"/>
  <c r="DS25" i="3"/>
  <c r="DT23" i="3"/>
  <c r="DV23" i="3" s="1"/>
  <c r="EI12" i="3"/>
  <c r="EK12" i="3" s="1"/>
  <c r="EH13" i="3"/>
  <c r="EN11" i="3"/>
  <c r="EP11" i="3" s="1"/>
  <c r="Z11" i="3" s="1"/>
  <c r="EM12" i="3"/>
  <c r="DO25" i="3"/>
  <c r="DQ25" i="3" s="1"/>
  <c r="DN26" i="3"/>
  <c r="DO26" i="3" s="1"/>
  <c r="DQ26" i="3" s="1"/>
  <c r="EC14" i="3"/>
  <c r="ED13" i="3"/>
  <c r="EF13" i="3" s="1"/>
  <c r="DX23" i="3"/>
  <c r="DY14" i="3"/>
  <c r="EA14" i="3" s="1"/>
  <c r="W17" i="9" l="1"/>
  <c r="EM26" i="17"/>
  <c r="EN26" i="17" s="1"/>
  <c r="EP26" i="17" s="1"/>
  <c r="Z26" i="17" s="1"/>
  <c r="EN25" i="17"/>
  <c r="EP25" i="17" s="1"/>
  <c r="Z25" i="17" s="1"/>
  <c r="AI55" i="5"/>
  <c r="AI48" i="5"/>
  <c r="AG50" i="4" s="1"/>
  <c r="AI51" i="5"/>
  <c r="AG53" i="4" s="1"/>
  <c r="AI44" i="5"/>
  <c r="AI50" i="5"/>
  <c r="AG52" i="4" s="1"/>
  <c r="AI43" i="5"/>
  <c r="AG45" i="4" s="1"/>
  <c r="AI40" i="5"/>
  <c r="AG42" i="4" s="1"/>
  <c r="AI32" i="5"/>
  <c r="AG34" i="4" s="1"/>
  <c r="AI29" i="5"/>
  <c r="AI54" i="5"/>
  <c r="AI46" i="5"/>
  <c r="AG48" i="4" s="1"/>
  <c r="AI36" i="5"/>
  <c r="AG38" i="4" s="1"/>
  <c r="AI28" i="5"/>
  <c r="AI35" i="5"/>
  <c r="AG37" i="4" s="1"/>
  <c r="AI38" i="5"/>
  <c r="AG40" i="4" s="1"/>
  <c r="AI20" i="5"/>
  <c r="AI21" i="5"/>
  <c r="AI12" i="5"/>
  <c r="AI9" i="5"/>
  <c r="AI56" i="5"/>
  <c r="AG58" i="4" s="1"/>
  <c r="AI42" i="5"/>
  <c r="AG44" i="4" s="1"/>
  <c r="AI41" i="5"/>
  <c r="AI14" i="5"/>
  <c r="AI26" i="5"/>
  <c r="AI13" i="5"/>
  <c r="AI37" i="5"/>
  <c r="AG39" i="4" s="1"/>
  <c r="AI24" i="5"/>
  <c r="AI52" i="5"/>
  <c r="AG54" i="4" s="1"/>
  <c r="AI18" i="5"/>
  <c r="AI49" i="5"/>
  <c r="AG51" i="4" s="1"/>
  <c r="AI19" i="5"/>
  <c r="AI17" i="5"/>
  <c r="AI10" i="5"/>
  <c r="AI22" i="5"/>
  <c r="AI47" i="5"/>
  <c r="AG49" i="4" s="1"/>
  <c r="AI31" i="5"/>
  <c r="AI30" i="5"/>
  <c r="AI7" i="5"/>
  <c r="AG9" i="4" s="1"/>
  <c r="AH8" i="9" s="1"/>
  <c r="AI27" i="5"/>
  <c r="AI11" i="5"/>
  <c r="AI23" i="5"/>
  <c r="AI33" i="5"/>
  <c r="AG35" i="4" s="1"/>
  <c r="AI8" i="5"/>
  <c r="AI34" i="5"/>
  <c r="AG36" i="4" s="1"/>
  <c r="AI15" i="5"/>
  <c r="AI53" i="5"/>
  <c r="AG55" i="4" s="1"/>
  <c r="AI45" i="5"/>
  <c r="AG47" i="4" s="1"/>
  <c r="AI39" i="5"/>
  <c r="AG41" i="4" s="1"/>
  <c r="AI16" i="5"/>
  <c r="AI25" i="5"/>
  <c r="AJ56" i="5"/>
  <c r="AJ40" i="5"/>
  <c r="AH42" i="4" s="1"/>
  <c r="AJ36" i="5"/>
  <c r="AH38" i="4" s="1"/>
  <c r="AJ55" i="5"/>
  <c r="AH57" i="4" s="1"/>
  <c r="AJ51" i="5"/>
  <c r="AH53" i="4" s="1"/>
  <c r="AJ47" i="5"/>
  <c r="AH49" i="4" s="1"/>
  <c r="AJ44" i="5"/>
  <c r="AH46" i="4" s="1"/>
  <c r="AJ52" i="5"/>
  <c r="AJ25" i="5"/>
  <c r="AJ34" i="5"/>
  <c r="AH36" i="4" s="1"/>
  <c r="AJ31" i="5"/>
  <c r="AJ27" i="5"/>
  <c r="AJ28" i="5"/>
  <c r="AJ49" i="5"/>
  <c r="AH51" i="4" s="1"/>
  <c r="AJ54" i="5"/>
  <c r="AJ46" i="5"/>
  <c r="AH48" i="4" s="1"/>
  <c r="AJ43" i="5"/>
  <c r="AH45" i="4" s="1"/>
  <c r="AJ21" i="5"/>
  <c r="AJ18" i="5"/>
  <c r="AJ45" i="5"/>
  <c r="AH47" i="4" s="1"/>
  <c r="AJ50" i="5"/>
  <c r="AH52" i="4" s="1"/>
  <c r="AJ12" i="5"/>
  <c r="AJ9" i="5"/>
  <c r="AJ42" i="5"/>
  <c r="AH44" i="4" s="1"/>
  <c r="AJ41" i="5"/>
  <c r="AH43" i="4" s="1"/>
  <c r="AJ33" i="5"/>
  <c r="AH35" i="4" s="1"/>
  <c r="AJ29" i="5"/>
  <c r="AJ8" i="5"/>
  <c r="AJ14" i="5"/>
  <c r="AJ13" i="5"/>
  <c r="AJ37" i="5"/>
  <c r="AJ32" i="5"/>
  <c r="AJ24" i="5"/>
  <c r="AJ48" i="5"/>
  <c r="AH50" i="4" s="1"/>
  <c r="AJ30" i="5"/>
  <c r="AJ16" i="5"/>
  <c r="AJ11" i="5"/>
  <c r="AJ26" i="5"/>
  <c r="AJ38" i="5"/>
  <c r="AH40" i="4" s="1"/>
  <c r="AJ35" i="5"/>
  <c r="AH37" i="4" s="1"/>
  <c r="AJ19" i="5"/>
  <c r="AJ17" i="5"/>
  <c r="AJ10" i="5"/>
  <c r="AJ39" i="5"/>
  <c r="AH41" i="4" s="1"/>
  <c r="AJ20" i="5"/>
  <c r="AJ53" i="5"/>
  <c r="AH55" i="4" s="1"/>
  <c r="AJ15" i="5"/>
  <c r="AJ23" i="5"/>
  <c r="AJ7" i="5"/>
  <c r="AJ22" i="5"/>
  <c r="H29" i="4"/>
  <c r="I28" i="9" s="1"/>
  <c r="AF10" i="4"/>
  <c r="AF9" i="4"/>
  <c r="AG8" i="9" s="1"/>
  <c r="R23" i="4"/>
  <c r="S22" i="9" s="1"/>
  <c r="AG56" i="4"/>
  <c r="AG46" i="4"/>
  <c r="AG43" i="4"/>
  <c r="AG57" i="4"/>
  <c r="AH56" i="4"/>
  <c r="AH58" i="4"/>
  <c r="AH54" i="4"/>
  <c r="AH34" i="4"/>
  <c r="AH39" i="4"/>
  <c r="AH9" i="4"/>
  <c r="AI8" i="9" s="1"/>
  <c r="Q21" i="4"/>
  <c r="R20" i="9" s="1"/>
  <c r="AD11" i="4"/>
  <c r="AE10" i="9" s="1"/>
  <c r="AA16" i="4"/>
  <c r="AB15" i="9" s="1"/>
  <c r="AE10" i="4"/>
  <c r="AF9" i="9" s="1"/>
  <c r="Y16" i="4"/>
  <c r="Z15" i="9" s="1"/>
  <c r="Z17" i="4"/>
  <c r="AA16" i="9" s="1"/>
  <c r="AL7" i="9"/>
  <c r="X16" i="4"/>
  <c r="Y15" i="9" s="1"/>
  <c r="AK6" i="5"/>
  <c r="S21" i="4"/>
  <c r="T20" i="9" s="1"/>
  <c r="V19" i="4"/>
  <c r="W18" i="9" s="1"/>
  <c r="W19" i="4"/>
  <c r="X18" i="9" s="1"/>
  <c r="AL6" i="5"/>
  <c r="N24" i="4"/>
  <c r="O23" i="9" s="1"/>
  <c r="AF11" i="4"/>
  <c r="AC13" i="4"/>
  <c r="AD12" i="9" s="1"/>
  <c r="I31" i="4"/>
  <c r="J30" i="9" s="1"/>
  <c r="AB14" i="4"/>
  <c r="AC13" i="9" s="1"/>
  <c r="AL8" i="4"/>
  <c r="M26" i="4"/>
  <c r="N25" i="9" s="1"/>
  <c r="L30" i="4"/>
  <c r="M29" i="9" s="1"/>
  <c r="G31" i="4"/>
  <c r="H30" i="9" s="1"/>
  <c r="K27" i="4"/>
  <c r="L26" i="9" s="1"/>
  <c r="U24" i="4"/>
  <c r="V23" i="9" s="1"/>
  <c r="P24" i="4"/>
  <c r="Q23" i="9" s="1"/>
  <c r="O27" i="4"/>
  <c r="P26" i="9" s="1"/>
  <c r="E32" i="4"/>
  <c r="F31" i="9" s="1"/>
  <c r="E33" i="4"/>
  <c r="T22" i="4"/>
  <c r="U21" i="9" s="1"/>
  <c r="Z34" i="4"/>
  <c r="Y34" i="4"/>
  <c r="G35" i="4"/>
  <c r="K35" i="4"/>
  <c r="AA34" i="4"/>
  <c r="E34" i="4"/>
  <c r="DE32" i="5"/>
  <c r="DD33" i="9" s="1"/>
  <c r="DF32" i="5"/>
  <c r="DE33" i="9" s="1"/>
  <c r="DH32" i="5"/>
  <c r="DG33" i="9" s="1"/>
  <c r="DI32" i="5"/>
  <c r="DH33" i="9" s="1"/>
  <c r="DG32" i="5"/>
  <c r="DF33" i="9" s="1"/>
  <c r="DD32" i="5"/>
  <c r="DC33" i="9" s="1"/>
  <c r="AD34" i="4"/>
  <c r="AE34" i="4"/>
  <c r="V34" i="4"/>
  <c r="O34" i="4"/>
  <c r="J34" i="4"/>
  <c r="K33" i="9" s="1"/>
  <c r="Q34" i="4"/>
  <c r="AF34" i="4"/>
  <c r="F34" i="4"/>
  <c r="G33" i="9" s="1"/>
  <c r="L34" i="4"/>
  <c r="P34" i="4"/>
  <c r="U34" i="4"/>
  <c r="T34" i="4"/>
  <c r="EC23" i="3"/>
  <c r="ED14" i="3"/>
  <c r="EF14" i="3" s="1"/>
  <c r="EM13" i="3"/>
  <c r="EN12" i="3"/>
  <c r="EP12" i="3" s="1"/>
  <c r="Z12" i="3" s="1"/>
  <c r="EH14" i="3"/>
  <c r="EI13" i="3"/>
  <c r="EK13" i="3" s="1"/>
  <c r="DT25" i="3"/>
  <c r="DV25" i="3" s="1"/>
  <c r="DS26" i="3"/>
  <c r="DT26" i="3" s="1"/>
  <c r="DV26" i="3" s="1"/>
  <c r="DY23" i="3"/>
  <c r="EA23" i="3" s="1"/>
  <c r="DX25" i="3"/>
  <c r="AL49" i="5" l="1"/>
  <c r="AL45" i="5"/>
  <c r="AL46" i="5"/>
  <c r="AL53" i="5"/>
  <c r="AL48" i="5"/>
  <c r="AL55" i="5"/>
  <c r="AL37" i="5"/>
  <c r="AL56" i="5"/>
  <c r="AL51" i="5"/>
  <c r="AL42" i="5"/>
  <c r="AL47" i="5"/>
  <c r="AL43" i="5"/>
  <c r="AL7" i="5"/>
  <c r="AL8" i="5" s="1"/>
  <c r="AL9" i="5" s="1"/>
  <c r="AL10" i="5" s="1"/>
  <c r="AL11" i="5" s="1"/>
  <c r="AL12" i="5" s="1"/>
  <c r="AL13" i="5" s="1"/>
  <c r="AL14" i="5" s="1"/>
  <c r="AL32" i="5"/>
  <c r="AJ34" i="4" s="1"/>
  <c r="AL40" i="5"/>
  <c r="AL34" i="5"/>
  <c r="AL33" i="5"/>
  <c r="AL54" i="5"/>
  <c r="AL44" i="5"/>
  <c r="AL15" i="5"/>
  <c r="AL16" i="5" s="1"/>
  <c r="AL17" i="5" s="1"/>
  <c r="AL18" i="5" s="1"/>
  <c r="AL19" i="5" s="1"/>
  <c r="AL20" i="5" s="1"/>
  <c r="AL21" i="5" s="1"/>
  <c r="AL22" i="5" s="1"/>
  <c r="AL23" i="5" s="1"/>
  <c r="AL24" i="5" s="1"/>
  <c r="AL25" i="5" s="1"/>
  <c r="AL26" i="5" s="1"/>
  <c r="AL27" i="5" s="1"/>
  <c r="AL28" i="5" s="1"/>
  <c r="AL29" i="5" s="1"/>
  <c r="AL30" i="5" s="1"/>
  <c r="AL31" i="5" s="1"/>
  <c r="AL38" i="5"/>
  <c r="AL36" i="5"/>
  <c r="AL35" i="5"/>
  <c r="AL39" i="5"/>
  <c r="AL52" i="5"/>
  <c r="AL41" i="5"/>
  <c r="AL50" i="5"/>
  <c r="AG9" i="9"/>
  <c r="AG10" i="9" s="1"/>
  <c r="AK53" i="5"/>
  <c r="AK49" i="5"/>
  <c r="AK45" i="5"/>
  <c r="AK56" i="5"/>
  <c r="AK52" i="5"/>
  <c r="AK55" i="5"/>
  <c r="AK51" i="5"/>
  <c r="AK47" i="5"/>
  <c r="AK42" i="5"/>
  <c r="AK54" i="5"/>
  <c r="AK46" i="5"/>
  <c r="AK43" i="5"/>
  <c r="AK44" i="5"/>
  <c r="AK41" i="5"/>
  <c r="AK36" i="5"/>
  <c r="AK33" i="5"/>
  <c r="AI35" i="4" s="1"/>
  <c r="AK48" i="5"/>
  <c r="AK40" i="5"/>
  <c r="AK37" i="5"/>
  <c r="AK32" i="5"/>
  <c r="AI34" i="4" s="1"/>
  <c r="AK38" i="5"/>
  <c r="AK35" i="5"/>
  <c r="AK7" i="5"/>
  <c r="AK8" i="5" s="1"/>
  <c r="AK9" i="5" s="1"/>
  <c r="AK10" i="5" s="1"/>
  <c r="AK11" i="5" s="1"/>
  <c r="AK12" i="5" s="1"/>
  <c r="AK13" i="5" s="1"/>
  <c r="AK14" i="5" s="1"/>
  <c r="AK15" i="5" s="1"/>
  <c r="AK16" i="5" s="1"/>
  <c r="AK17" i="5" s="1"/>
  <c r="AK18" i="5" s="1"/>
  <c r="AK19" i="5" s="1"/>
  <c r="AK20" i="5" s="1"/>
  <c r="AK21" i="5" s="1"/>
  <c r="AK22" i="5" s="1"/>
  <c r="AK23" i="5" s="1"/>
  <c r="AK24" i="5" s="1"/>
  <c r="AK25" i="5" s="1"/>
  <c r="AK26" i="5" s="1"/>
  <c r="AK27" i="5" s="1"/>
  <c r="AK28" i="5" s="1"/>
  <c r="AK29" i="5" s="1"/>
  <c r="AK30" i="5" s="1"/>
  <c r="AK31" i="5" s="1"/>
  <c r="AK39" i="5"/>
  <c r="AK34" i="5"/>
  <c r="AK50" i="5"/>
  <c r="H30" i="4"/>
  <c r="I29" i="9" s="1"/>
  <c r="R24" i="4"/>
  <c r="S23" i="9" s="1"/>
  <c r="AJ35" i="4"/>
  <c r="AD12" i="4"/>
  <c r="AE11" i="9" s="1"/>
  <c r="AD13" i="4"/>
  <c r="Q22" i="4"/>
  <c r="R21" i="9" s="1"/>
  <c r="AM6" i="5"/>
  <c r="AE11" i="4"/>
  <c r="AF10" i="9" s="1"/>
  <c r="AA17" i="4"/>
  <c r="AB16" i="9" s="1"/>
  <c r="AH10" i="4"/>
  <c r="AI9" i="9" s="1"/>
  <c r="Z18" i="4"/>
  <c r="AA17" i="9" s="1"/>
  <c r="Y17" i="4"/>
  <c r="Z16" i="9" s="1"/>
  <c r="I32" i="4"/>
  <c r="J31" i="9" s="1"/>
  <c r="I33" i="4"/>
  <c r="S22" i="4"/>
  <c r="T21" i="9" s="1"/>
  <c r="AC14" i="4"/>
  <c r="AD13" i="9" s="1"/>
  <c r="N25" i="4"/>
  <c r="O24" i="9" s="1"/>
  <c r="AM7" i="9"/>
  <c r="AB15" i="4"/>
  <c r="AC14" i="9" s="1"/>
  <c r="AM8" i="4"/>
  <c r="AM60" i="4" s="1"/>
  <c r="AG10" i="4"/>
  <c r="AH9" i="9" s="1"/>
  <c r="AD14" i="4"/>
  <c r="W20" i="4"/>
  <c r="X19" i="9" s="1"/>
  <c r="X17" i="4"/>
  <c r="Y16" i="9" s="1"/>
  <c r="V20" i="4"/>
  <c r="W19" i="9" s="1"/>
  <c r="AF12" i="4"/>
  <c r="M27" i="4"/>
  <c r="N26" i="9" s="1"/>
  <c r="L31" i="4"/>
  <c r="M30" i="9" s="1"/>
  <c r="G32" i="4"/>
  <c r="H31" i="9" s="1"/>
  <c r="G33" i="4"/>
  <c r="F32" i="9"/>
  <c r="P25" i="4"/>
  <c r="Q24" i="9" s="1"/>
  <c r="U25" i="4"/>
  <c r="V24" i="9" s="1"/>
  <c r="K28" i="4"/>
  <c r="L27" i="9" s="1"/>
  <c r="O28" i="4"/>
  <c r="P27" i="9" s="1"/>
  <c r="T23" i="4"/>
  <c r="U22" i="9" s="1"/>
  <c r="AE35" i="4"/>
  <c r="AD35" i="4"/>
  <c r="Q35" i="4"/>
  <c r="Y35" i="4"/>
  <c r="P35" i="4"/>
  <c r="L35" i="4"/>
  <c r="DC32" i="5"/>
  <c r="DK32" i="5" s="1"/>
  <c r="DJ33" i="9" s="1"/>
  <c r="DJ32" i="5"/>
  <c r="F32" i="5"/>
  <c r="K36" i="4"/>
  <c r="AF35" i="4"/>
  <c r="E35" i="4"/>
  <c r="DI33" i="5"/>
  <c r="DH34" i="9" s="1"/>
  <c r="DH33" i="5"/>
  <c r="DG33" i="5"/>
  <c r="DF34" i="9" s="1"/>
  <c r="DE33" i="5"/>
  <c r="DD34" i="9" s="1"/>
  <c r="DF33" i="5"/>
  <c r="DE34" i="9" s="1"/>
  <c r="G36" i="4"/>
  <c r="U35" i="4"/>
  <c r="F35" i="4"/>
  <c r="G34" i="9" s="1"/>
  <c r="T35" i="4"/>
  <c r="J35" i="4"/>
  <c r="K34" i="9" s="1"/>
  <c r="V35" i="4"/>
  <c r="AA35" i="4"/>
  <c r="Z35" i="4"/>
  <c r="O35" i="4"/>
  <c r="DX26" i="3"/>
  <c r="DY26" i="3" s="1"/>
  <c r="EA26" i="3" s="1"/>
  <c r="DY25" i="3"/>
  <c r="EA25" i="3" s="1"/>
  <c r="EM14" i="3"/>
  <c r="EN13" i="3"/>
  <c r="EP13" i="3" s="1"/>
  <c r="Z13" i="3" s="1"/>
  <c r="ED23" i="3"/>
  <c r="EF23" i="3" s="1"/>
  <c r="EC25" i="3"/>
  <c r="EI14" i="3"/>
  <c r="EK14" i="3" s="1"/>
  <c r="EH23" i="3"/>
  <c r="AG11" i="9" l="1"/>
  <c r="AM50" i="5"/>
  <c r="AM46" i="5"/>
  <c r="AM43" i="5"/>
  <c r="AM21" i="5"/>
  <c r="AM56" i="5"/>
  <c r="AM45" i="5"/>
  <c r="AM18" i="5"/>
  <c r="AM7" i="5"/>
  <c r="AM51" i="5"/>
  <c r="AM49" i="5"/>
  <c r="AM42" i="5"/>
  <c r="AM40" i="5"/>
  <c r="AM32" i="5"/>
  <c r="AK34" i="4" s="1"/>
  <c r="AM47" i="5"/>
  <c r="AM55" i="5"/>
  <c r="AM29" i="5"/>
  <c r="AM8" i="5"/>
  <c r="AM34" i="5"/>
  <c r="AK36" i="4" s="1"/>
  <c r="AM30" i="5"/>
  <c r="AM17" i="5"/>
  <c r="AM37" i="5"/>
  <c r="AM14" i="5"/>
  <c r="AM13" i="5"/>
  <c r="AM15" i="5"/>
  <c r="AM12" i="5"/>
  <c r="AM33" i="5"/>
  <c r="AK35" i="4" s="1"/>
  <c r="AM28" i="5"/>
  <c r="AM16" i="5"/>
  <c r="AM54" i="5"/>
  <c r="AM22" i="5"/>
  <c r="AM53" i="5"/>
  <c r="AM48" i="5"/>
  <c r="AM44" i="5"/>
  <c r="AM26" i="5"/>
  <c r="AM24" i="5"/>
  <c r="AM11" i="5"/>
  <c r="AM27" i="5"/>
  <c r="AM39" i="5"/>
  <c r="AM19" i="5"/>
  <c r="AM10" i="5"/>
  <c r="AM9" i="5"/>
  <c r="AM20" i="5"/>
  <c r="AM35" i="5"/>
  <c r="AM52" i="5"/>
  <c r="AM38" i="5"/>
  <c r="AM41" i="5"/>
  <c r="AM36" i="5"/>
  <c r="AM23" i="5"/>
  <c r="AM31" i="5"/>
  <c r="AM25" i="5"/>
  <c r="AE12" i="9"/>
  <c r="AE13" i="9" s="1"/>
  <c r="H31" i="4"/>
  <c r="I30" i="9" s="1"/>
  <c r="R25" i="4"/>
  <c r="S24" i="9" s="1"/>
  <c r="AJ9" i="4"/>
  <c r="AK8" i="9" s="1"/>
  <c r="Q23" i="4"/>
  <c r="R22" i="9" s="1"/>
  <c r="AN6" i="5"/>
  <c r="H32" i="9"/>
  <c r="H33" i="9" s="1"/>
  <c r="H34" i="9" s="1"/>
  <c r="H35" i="9" s="1"/>
  <c r="AE12" i="4"/>
  <c r="AF11" i="9" s="1"/>
  <c r="AI9" i="4"/>
  <c r="AJ8" i="9" s="1"/>
  <c r="AA18" i="4"/>
  <c r="AB17" i="9" s="1"/>
  <c r="Y18" i="4"/>
  <c r="Z17" i="9" s="1"/>
  <c r="Z19" i="4"/>
  <c r="AA18" i="9" s="1"/>
  <c r="J32" i="9"/>
  <c r="J33" i="9" s="1"/>
  <c r="J34" i="9" s="1"/>
  <c r="J35" i="9" s="1"/>
  <c r="J36" i="9" s="1"/>
  <c r="J37" i="9" s="1"/>
  <c r="J38" i="9" s="1"/>
  <c r="J39" i="9" s="1"/>
  <c r="J40" i="9" s="1"/>
  <c r="J41" i="9" s="1"/>
  <c r="J42" i="9" s="1"/>
  <c r="J43" i="9" s="1"/>
  <c r="J44" i="9" s="1"/>
  <c r="J45" i="9" s="1"/>
  <c r="J46" i="9" s="1"/>
  <c r="J47" i="9" s="1"/>
  <c r="J48" i="9" s="1"/>
  <c r="J49" i="9" s="1"/>
  <c r="J50" i="9" s="1"/>
  <c r="J51" i="9" s="1"/>
  <c r="J52" i="9" s="1"/>
  <c r="J53" i="9" s="1"/>
  <c r="J54" i="9" s="1"/>
  <c r="J55" i="9" s="1"/>
  <c r="J56" i="9" s="1"/>
  <c r="J57" i="9" s="1"/>
  <c r="AF13" i="4"/>
  <c r="AG12" i="9" s="1"/>
  <c r="AG11" i="4"/>
  <c r="AH10" i="9" s="1"/>
  <c r="AC15" i="4"/>
  <c r="AD14" i="9" s="1"/>
  <c r="S23" i="4"/>
  <c r="T22" i="9" s="1"/>
  <c r="W21" i="4"/>
  <c r="X20" i="9" s="1"/>
  <c r="AN7" i="9"/>
  <c r="AN8" i="4"/>
  <c r="X18" i="4"/>
  <c r="Y17" i="9" s="1"/>
  <c r="AD15" i="4"/>
  <c r="N26" i="4"/>
  <c r="O25" i="9" s="1"/>
  <c r="AH11" i="4"/>
  <c r="AI10" i="9" s="1"/>
  <c r="V21" i="4"/>
  <c r="W20" i="9" s="1"/>
  <c r="AB16" i="4"/>
  <c r="AC15" i="9" s="1"/>
  <c r="M28" i="4"/>
  <c r="N27" i="9" s="1"/>
  <c r="L33" i="4"/>
  <c r="L32" i="4"/>
  <c r="M31" i="9" s="1"/>
  <c r="F33" i="9"/>
  <c r="F34" i="9" s="1"/>
  <c r="K29" i="4"/>
  <c r="L28" i="9" s="1"/>
  <c r="U26" i="4"/>
  <c r="V25" i="9" s="1"/>
  <c r="P26" i="4"/>
  <c r="Q25" i="9" s="1"/>
  <c r="O29" i="4"/>
  <c r="P28" i="9" s="1"/>
  <c r="T24" i="4"/>
  <c r="U23" i="9" s="1"/>
  <c r="DD33" i="5"/>
  <c r="DC34" i="9" s="1"/>
  <c r="DG34" i="9"/>
  <c r="DL32" i="5"/>
  <c r="DK33" i="9" s="1"/>
  <c r="DI33" i="9"/>
  <c r="E36" i="4"/>
  <c r="DH34" i="5"/>
  <c r="DG35" i="9" s="1"/>
  <c r="DG34" i="5"/>
  <c r="DF35" i="9" s="1"/>
  <c r="DE34" i="5"/>
  <c r="DD35" i="9" s="1"/>
  <c r="DF34" i="5"/>
  <c r="DE35" i="9" s="1"/>
  <c r="DI34" i="5"/>
  <c r="DH35" i="9" s="1"/>
  <c r="DD34" i="5"/>
  <c r="DC35" i="9" s="1"/>
  <c r="L36" i="4"/>
  <c r="J36" i="4"/>
  <c r="K35" i="9" s="1"/>
  <c r="U36" i="4"/>
  <c r="AA36" i="4"/>
  <c r="K37" i="4"/>
  <c r="O36" i="4"/>
  <c r="AI36" i="4"/>
  <c r="AJ36" i="4"/>
  <c r="P36" i="4"/>
  <c r="Q36" i="4"/>
  <c r="Z36" i="4"/>
  <c r="T36" i="4"/>
  <c r="Y36" i="4"/>
  <c r="AD36" i="4"/>
  <c r="V36" i="4"/>
  <c r="AF36" i="4"/>
  <c r="F36" i="4"/>
  <c r="G35" i="9" s="1"/>
  <c r="G37" i="4"/>
  <c r="AE36" i="4"/>
  <c r="DJ33" i="5"/>
  <c r="EM23" i="3"/>
  <c r="EN14" i="3"/>
  <c r="EP14" i="3" s="1"/>
  <c r="Z14" i="3"/>
  <c r="EH25" i="3"/>
  <c r="EI23" i="3"/>
  <c r="EK23" i="3" s="1"/>
  <c r="EC26" i="3"/>
  <c r="ED26" i="3" s="1"/>
  <c r="EF26" i="3" s="1"/>
  <c r="ED25" i="3"/>
  <c r="EF25" i="3" s="1"/>
  <c r="AN50" i="5" l="1"/>
  <c r="AL52" i="4" s="1"/>
  <c r="AN53" i="5"/>
  <c r="AN46" i="5"/>
  <c r="AL48" i="4" s="1"/>
  <c r="AN39" i="5"/>
  <c r="AL41" i="4" s="1"/>
  <c r="AN35" i="5"/>
  <c r="AL37" i="4" s="1"/>
  <c r="AN56" i="5"/>
  <c r="AL58" i="4" s="1"/>
  <c r="AN52" i="5"/>
  <c r="AL54" i="4" s="1"/>
  <c r="AN38" i="5"/>
  <c r="AL40" i="4" s="1"/>
  <c r="AN33" i="5"/>
  <c r="AL35" i="4" s="1"/>
  <c r="AN23" i="5"/>
  <c r="AN19" i="5"/>
  <c r="AN51" i="5"/>
  <c r="AL53" i="4" s="1"/>
  <c r="AN49" i="5"/>
  <c r="AL51" i="4" s="1"/>
  <c r="AN42" i="5"/>
  <c r="AL44" i="4" s="1"/>
  <c r="AN40" i="5"/>
  <c r="AL42" i="4" s="1"/>
  <c r="AN32" i="5"/>
  <c r="AL34" i="4" s="1"/>
  <c r="AN21" i="5"/>
  <c r="AN7" i="5"/>
  <c r="AL9" i="4" s="1"/>
  <c r="AM8" i="9" s="1"/>
  <c r="AN12" i="5"/>
  <c r="AN44" i="5"/>
  <c r="AL46" i="4" s="1"/>
  <c r="AN34" i="5"/>
  <c r="AL36" i="4" s="1"/>
  <c r="AN31" i="5"/>
  <c r="AN24" i="5"/>
  <c r="AN45" i="5"/>
  <c r="AL47" i="4" s="1"/>
  <c r="AN43" i="5"/>
  <c r="AN48" i="5"/>
  <c r="AL50" i="4" s="1"/>
  <c r="AN30" i="5"/>
  <c r="AN17" i="5"/>
  <c r="AN14" i="5"/>
  <c r="AN10" i="5"/>
  <c r="AN26" i="5"/>
  <c r="AN15" i="5"/>
  <c r="AN16" i="5"/>
  <c r="AN11" i="5"/>
  <c r="AN55" i="5"/>
  <c r="AL57" i="4" s="1"/>
  <c r="AN54" i="5"/>
  <c r="AL56" i="4" s="1"/>
  <c r="AN22" i="5"/>
  <c r="AN8" i="5"/>
  <c r="AN28" i="5"/>
  <c r="AN20" i="5"/>
  <c r="AN27" i="5"/>
  <c r="AN29" i="5"/>
  <c r="AN9" i="5"/>
  <c r="AN47" i="5"/>
  <c r="AL49" i="4" s="1"/>
  <c r="AN18" i="5"/>
  <c r="AN13" i="5"/>
  <c r="AN37" i="5"/>
  <c r="AL39" i="4" s="1"/>
  <c r="AN25" i="5"/>
  <c r="AN36" i="5"/>
  <c r="AL38" i="4" s="1"/>
  <c r="AN41" i="5"/>
  <c r="AL43" i="4" s="1"/>
  <c r="AK9" i="4"/>
  <c r="AL8" i="9" s="1"/>
  <c r="H33" i="4"/>
  <c r="H32" i="4"/>
  <c r="I31" i="9" s="1"/>
  <c r="R26" i="4"/>
  <c r="S25" i="9" s="1"/>
  <c r="AE14" i="9"/>
  <c r="AL55" i="4"/>
  <c r="AL45" i="4"/>
  <c r="M32" i="9"/>
  <c r="M33" i="9" s="1"/>
  <c r="M34" i="9" s="1"/>
  <c r="M35" i="9" s="1"/>
  <c r="H36" i="9"/>
  <c r="Q24" i="4"/>
  <c r="R23" i="9" s="1"/>
  <c r="AA19" i="4"/>
  <c r="AB18" i="9" s="1"/>
  <c r="AI10" i="4"/>
  <c r="AJ9" i="9" s="1"/>
  <c r="AJ10" i="4"/>
  <c r="AK9" i="9" s="1"/>
  <c r="AE13" i="4"/>
  <c r="AF12" i="9" s="1"/>
  <c r="AK10" i="4"/>
  <c r="F35" i="9"/>
  <c r="Z20" i="4"/>
  <c r="AA19" i="9" s="1"/>
  <c r="Y19" i="4"/>
  <c r="Z18" i="9" s="1"/>
  <c r="AB17" i="4"/>
  <c r="AC16" i="9" s="1"/>
  <c r="AO6" i="5"/>
  <c r="W22" i="4"/>
  <c r="X21" i="9" s="1"/>
  <c r="AC16" i="4"/>
  <c r="AD15" i="9" s="1"/>
  <c r="S24" i="4"/>
  <c r="T23" i="9" s="1"/>
  <c r="V22" i="4"/>
  <c r="W21" i="9" s="1"/>
  <c r="X19" i="4"/>
  <c r="Y18" i="9" s="1"/>
  <c r="AF14" i="4"/>
  <c r="AG13" i="9" s="1"/>
  <c r="AO7" i="9"/>
  <c r="AO8" i="4"/>
  <c r="AH12" i="4"/>
  <c r="AI11" i="9" s="1"/>
  <c r="AD16" i="4"/>
  <c r="AG12" i="4"/>
  <c r="AH11" i="9" s="1"/>
  <c r="N27" i="4"/>
  <c r="O26" i="9" s="1"/>
  <c r="M29" i="4"/>
  <c r="N28" i="9" s="1"/>
  <c r="F33" i="5"/>
  <c r="DC33" i="5"/>
  <c r="DK33" i="5" s="1"/>
  <c r="DJ34" i="9" s="1"/>
  <c r="P27" i="4"/>
  <c r="Q26" i="9" s="1"/>
  <c r="K30" i="4"/>
  <c r="L29" i="9" s="1"/>
  <c r="U27" i="4"/>
  <c r="V26" i="9" s="1"/>
  <c r="O30" i="4"/>
  <c r="P29" i="9" s="1"/>
  <c r="T25" i="4"/>
  <c r="U24" i="9" s="1"/>
  <c r="DL33" i="5"/>
  <c r="DK34" i="9" s="1"/>
  <c r="DI34" i="9"/>
  <c r="U37" i="4"/>
  <c r="AA37" i="4"/>
  <c r="T37" i="4"/>
  <c r="L37" i="4"/>
  <c r="AK37" i="4"/>
  <c r="F37" i="4"/>
  <c r="G36" i="9" s="1"/>
  <c r="P37" i="4"/>
  <c r="AE37" i="4"/>
  <c r="Z37" i="4"/>
  <c r="AJ37" i="4"/>
  <c r="DJ34" i="5"/>
  <c r="DC34" i="5"/>
  <c r="DK34" i="5" s="1"/>
  <c r="DJ35" i="9" s="1"/>
  <c r="F34" i="5"/>
  <c r="V37" i="4"/>
  <c r="AI37" i="4"/>
  <c r="AF37" i="4"/>
  <c r="AD37" i="4"/>
  <c r="E37" i="4"/>
  <c r="DF35" i="5"/>
  <c r="DE36" i="9" s="1"/>
  <c r="DG35" i="5"/>
  <c r="DF36" i="9" s="1"/>
  <c r="DE35" i="5"/>
  <c r="DH35" i="5"/>
  <c r="DG36" i="9" s="1"/>
  <c r="DI35" i="5"/>
  <c r="DH36" i="9" s="1"/>
  <c r="O37" i="4"/>
  <c r="G38" i="4"/>
  <c r="Y37" i="4"/>
  <c r="Q37" i="4"/>
  <c r="J37" i="4"/>
  <c r="K36" i="9" s="1"/>
  <c r="K38" i="4"/>
  <c r="EI25" i="3"/>
  <c r="EK25" i="3" s="1"/>
  <c r="EH26" i="3"/>
  <c r="EI26" i="3" s="1"/>
  <c r="EK26" i="3" s="1"/>
  <c r="EM25" i="3"/>
  <c r="EN23" i="3"/>
  <c r="EP23" i="3" s="1"/>
  <c r="Z23" i="3" s="1"/>
  <c r="I32" i="9" l="1"/>
  <c r="I33" i="9" s="1"/>
  <c r="I34" i="9" s="1"/>
  <c r="I35" i="9" s="1"/>
  <c r="I36" i="9" s="1"/>
  <c r="I37" i="9" s="1"/>
  <c r="I38" i="9" s="1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5" i="9" s="1"/>
  <c r="I56" i="9" s="1"/>
  <c r="I57" i="9" s="1"/>
  <c r="AO56" i="5"/>
  <c r="AO52" i="5"/>
  <c r="AM54" i="4" s="1"/>
  <c r="AO48" i="5"/>
  <c r="AM50" i="4" s="1"/>
  <c r="AO44" i="5"/>
  <c r="AM46" i="4" s="1"/>
  <c r="AO43" i="5"/>
  <c r="AM45" i="4" s="1"/>
  <c r="AO51" i="5"/>
  <c r="AM53" i="4" s="1"/>
  <c r="AO45" i="5"/>
  <c r="AM47" i="4" s="1"/>
  <c r="AO41" i="5"/>
  <c r="AM43" i="4" s="1"/>
  <c r="AO53" i="5"/>
  <c r="AM55" i="4" s="1"/>
  <c r="AO47" i="5"/>
  <c r="AM49" i="4" s="1"/>
  <c r="AO35" i="5"/>
  <c r="AM37" i="4" s="1"/>
  <c r="AO30" i="5"/>
  <c r="AO26" i="5"/>
  <c r="AO42" i="5"/>
  <c r="AM44" i="4" s="1"/>
  <c r="AO34" i="5"/>
  <c r="AM36" i="4" s="1"/>
  <c r="AO31" i="5"/>
  <c r="AO24" i="5"/>
  <c r="AO12" i="5"/>
  <c r="AO13" i="5"/>
  <c r="AO11" i="5"/>
  <c r="AO39" i="5"/>
  <c r="AM41" i="4" s="1"/>
  <c r="AO54" i="5"/>
  <c r="AO46" i="5"/>
  <c r="AM48" i="4" s="1"/>
  <c r="AO21" i="5"/>
  <c r="AO14" i="5"/>
  <c r="AO10" i="5"/>
  <c r="AO7" i="5"/>
  <c r="AM9" i="4" s="1"/>
  <c r="AN8" i="9" s="1"/>
  <c r="AO22" i="5"/>
  <c r="AO28" i="5"/>
  <c r="AO16" i="5"/>
  <c r="AO55" i="5"/>
  <c r="AM57" i="4" s="1"/>
  <c r="AO40" i="5"/>
  <c r="AM42" i="4" s="1"/>
  <c r="AO33" i="5"/>
  <c r="AO20" i="5"/>
  <c r="AO8" i="5"/>
  <c r="AO17" i="5"/>
  <c r="AO38" i="5"/>
  <c r="AM40" i="4" s="1"/>
  <c r="AO27" i="5"/>
  <c r="AO29" i="5"/>
  <c r="AO9" i="5"/>
  <c r="AO25" i="5"/>
  <c r="AO23" i="5"/>
  <c r="AO19" i="5"/>
  <c r="AO18" i="5"/>
  <c r="AO37" i="5"/>
  <c r="AM39" i="4" s="1"/>
  <c r="AO15" i="5"/>
  <c r="AO32" i="5"/>
  <c r="AM34" i="4" s="1"/>
  <c r="AO36" i="5"/>
  <c r="AM38" i="4" s="1"/>
  <c r="AO49" i="5"/>
  <c r="AO50" i="5"/>
  <c r="AM52" i="4" s="1"/>
  <c r="AL9" i="9"/>
  <c r="AE15" i="9"/>
  <c r="R27" i="4"/>
  <c r="S26" i="9" s="1"/>
  <c r="M36" i="9"/>
  <c r="AM51" i="4"/>
  <c r="AM56" i="4"/>
  <c r="AM35" i="4"/>
  <c r="AM58" i="4"/>
  <c r="F36" i="9"/>
  <c r="H37" i="9"/>
  <c r="AJ11" i="4"/>
  <c r="AK10" i="9" s="1"/>
  <c r="Q25" i="4"/>
  <c r="R24" i="9" s="1"/>
  <c r="AE14" i="4"/>
  <c r="AF13" i="9" s="1"/>
  <c r="AI11" i="4"/>
  <c r="AJ10" i="9" s="1"/>
  <c r="AK11" i="4"/>
  <c r="AA20" i="4"/>
  <c r="AB19" i="9" s="1"/>
  <c r="Y20" i="4"/>
  <c r="Z19" i="9" s="1"/>
  <c r="Z21" i="4"/>
  <c r="AA20" i="9" s="1"/>
  <c r="AB18" i="4"/>
  <c r="AC17" i="9" s="1"/>
  <c r="AD17" i="4"/>
  <c r="AE16" i="9" s="1"/>
  <c r="AL10" i="4"/>
  <c r="AM9" i="9" s="1"/>
  <c r="V23" i="4"/>
  <c r="W22" i="9" s="1"/>
  <c r="AH13" i="4"/>
  <c r="AI12" i="9" s="1"/>
  <c r="S25" i="4"/>
  <c r="T24" i="9" s="1"/>
  <c r="AG13" i="4"/>
  <c r="AH12" i="9" s="1"/>
  <c r="X20" i="4"/>
  <c r="Y19" i="9" s="1"/>
  <c r="AC17" i="4"/>
  <c r="AD16" i="9" s="1"/>
  <c r="AP6" i="5"/>
  <c r="AF15" i="4"/>
  <c r="AG14" i="9" s="1"/>
  <c r="AJ12" i="4"/>
  <c r="N28" i="4"/>
  <c r="O27" i="9" s="1"/>
  <c r="AP7" i="9"/>
  <c r="AP8" i="4"/>
  <c r="W23" i="4"/>
  <c r="X22" i="9" s="1"/>
  <c r="M30" i="4"/>
  <c r="N29" i="9" s="1"/>
  <c r="P28" i="4"/>
  <c r="Q27" i="9" s="1"/>
  <c r="U28" i="4"/>
  <c r="V27" i="9" s="1"/>
  <c r="K31" i="4"/>
  <c r="L30" i="9" s="1"/>
  <c r="T26" i="4"/>
  <c r="U25" i="9" s="1"/>
  <c r="O31" i="4"/>
  <c r="P30" i="9" s="1"/>
  <c r="DD35" i="5"/>
  <c r="DC36" i="9" s="1"/>
  <c r="DD36" i="9"/>
  <c r="DL34" i="5"/>
  <c r="DK35" i="9" s="1"/>
  <c r="DI35" i="9"/>
  <c r="DJ35" i="5"/>
  <c r="K39" i="4"/>
  <c r="G39" i="4"/>
  <c r="AI38" i="4"/>
  <c r="V38" i="4"/>
  <c r="P38" i="4"/>
  <c r="AJ38" i="4"/>
  <c r="Z38" i="4"/>
  <c r="T38" i="4"/>
  <c r="E38" i="4"/>
  <c r="DF36" i="5"/>
  <c r="DE37" i="9" s="1"/>
  <c r="DH36" i="5"/>
  <c r="DG37" i="9" s="1"/>
  <c r="DI36" i="5"/>
  <c r="DH37" i="9" s="1"/>
  <c r="DG36" i="5"/>
  <c r="DF37" i="9" s="1"/>
  <c r="DE36" i="5"/>
  <c r="J38" i="4"/>
  <c r="K37" i="9" s="1"/>
  <c r="AA38" i="4"/>
  <c r="AD38" i="4"/>
  <c r="F38" i="4"/>
  <c r="G37" i="9" s="1"/>
  <c r="U38" i="4"/>
  <c r="Q38" i="4"/>
  <c r="O38" i="4"/>
  <c r="AF38" i="4"/>
  <c r="AE38" i="4"/>
  <c r="AK38" i="4"/>
  <c r="L38" i="4"/>
  <c r="Y38" i="4"/>
  <c r="EN25" i="3"/>
  <c r="EP25" i="3" s="1"/>
  <c r="Z25" i="3" s="1"/>
  <c r="EM26" i="3"/>
  <c r="EN26" i="3" s="1"/>
  <c r="EP26" i="3" s="1"/>
  <c r="Z26" i="3" s="1"/>
  <c r="AL10" i="9" l="1"/>
  <c r="AP51" i="5"/>
  <c r="AP54" i="5"/>
  <c r="AP47" i="5"/>
  <c r="AP56" i="5"/>
  <c r="AP52" i="5"/>
  <c r="AP45" i="5"/>
  <c r="AP44" i="5"/>
  <c r="AP39" i="5"/>
  <c r="AP48" i="5"/>
  <c r="AP46" i="5"/>
  <c r="AP32" i="5"/>
  <c r="AN34" i="4" s="1"/>
  <c r="AP49" i="5"/>
  <c r="AP42" i="5"/>
  <c r="AP34" i="5"/>
  <c r="AP55" i="5"/>
  <c r="AP40" i="5"/>
  <c r="AP33" i="5"/>
  <c r="AN35" i="4" s="1"/>
  <c r="AP53" i="5"/>
  <c r="AP38" i="5"/>
  <c r="AP50" i="5"/>
  <c r="AP36" i="5"/>
  <c r="AN38" i="4" s="1"/>
  <c r="AP7" i="5"/>
  <c r="AP8" i="5" s="1"/>
  <c r="AP9" i="5" s="1"/>
  <c r="AP10" i="5" s="1"/>
  <c r="AP11" i="5" s="1"/>
  <c r="AP12" i="5" s="1"/>
  <c r="AP13" i="5" s="1"/>
  <c r="AP14" i="5" s="1"/>
  <c r="AP15" i="5" s="1"/>
  <c r="AP16" i="5" s="1"/>
  <c r="AP17" i="5" s="1"/>
  <c r="AP18" i="5" s="1"/>
  <c r="AP19" i="5" s="1"/>
  <c r="AP20" i="5" s="1"/>
  <c r="AP21" i="5" s="1"/>
  <c r="AP22" i="5" s="1"/>
  <c r="AP23" i="5" s="1"/>
  <c r="AP24" i="5" s="1"/>
  <c r="AP25" i="5" s="1"/>
  <c r="AP26" i="5" s="1"/>
  <c r="AP27" i="5" s="1"/>
  <c r="AP28" i="5" s="1"/>
  <c r="AP29" i="5" s="1"/>
  <c r="AP30" i="5" s="1"/>
  <c r="AP31" i="5" s="1"/>
  <c r="AP35" i="5"/>
  <c r="AN37" i="4" s="1"/>
  <c r="AP43" i="5"/>
  <c r="AP41" i="5"/>
  <c r="AP37" i="5"/>
  <c r="AN39" i="4" s="1"/>
  <c r="F37" i="9"/>
  <c r="H38" i="9"/>
  <c r="M37" i="9"/>
  <c r="AK11" i="9"/>
  <c r="R28" i="4"/>
  <c r="S27" i="9" s="1"/>
  <c r="AN36" i="4"/>
  <c r="Q26" i="4"/>
  <c r="R25" i="9" s="1"/>
  <c r="AA21" i="4"/>
  <c r="AB20" i="9" s="1"/>
  <c r="AI12" i="4"/>
  <c r="AJ11" i="9" s="1"/>
  <c r="AK12" i="4"/>
  <c r="AE15" i="4"/>
  <c r="AF14" i="9" s="1"/>
  <c r="Z22" i="4"/>
  <c r="AA21" i="9" s="1"/>
  <c r="Y21" i="4"/>
  <c r="Z20" i="9" s="1"/>
  <c r="W24" i="4"/>
  <c r="X23" i="9" s="1"/>
  <c r="AL11" i="4"/>
  <c r="AM10" i="9" s="1"/>
  <c r="AQ6" i="5"/>
  <c r="AG14" i="4"/>
  <c r="AH13" i="9" s="1"/>
  <c r="AD18" i="4"/>
  <c r="AE17" i="9" s="1"/>
  <c r="AC18" i="4"/>
  <c r="AD17" i="9" s="1"/>
  <c r="DC35" i="5"/>
  <c r="DK35" i="5" s="1"/>
  <c r="DJ36" i="9" s="1"/>
  <c r="S26" i="4"/>
  <c r="T25" i="9" s="1"/>
  <c r="AB19" i="4"/>
  <c r="AC18" i="9" s="1"/>
  <c r="AH14" i="4"/>
  <c r="AI13" i="9" s="1"/>
  <c r="AF16" i="4"/>
  <c r="AG15" i="9" s="1"/>
  <c r="AQ7" i="9"/>
  <c r="AQ8" i="4"/>
  <c r="X21" i="4"/>
  <c r="Y20" i="9" s="1"/>
  <c r="N29" i="4"/>
  <c r="O28" i="9" s="1"/>
  <c r="AJ13" i="4"/>
  <c r="V24" i="4"/>
  <c r="W23" i="9" s="1"/>
  <c r="M31" i="4"/>
  <c r="N30" i="9" s="1"/>
  <c r="F35" i="5"/>
  <c r="U29" i="4"/>
  <c r="V28" i="9" s="1"/>
  <c r="P29" i="4"/>
  <c r="Q28" i="9" s="1"/>
  <c r="K32" i="4"/>
  <c r="L31" i="9" s="1"/>
  <c r="K33" i="4"/>
  <c r="O32" i="4"/>
  <c r="P31" i="9" s="1"/>
  <c r="O33" i="4"/>
  <c r="T27" i="4"/>
  <c r="U26" i="9" s="1"/>
  <c r="DD36" i="5"/>
  <c r="DC37" i="9" s="1"/>
  <c r="DD37" i="9"/>
  <c r="DL35" i="5"/>
  <c r="DK36" i="9" s="1"/>
  <c r="DI36" i="9"/>
  <c r="T39" i="4"/>
  <c r="DJ36" i="5"/>
  <c r="F39" i="4"/>
  <c r="G38" i="9" s="1"/>
  <c r="AI39" i="4"/>
  <c r="AA39" i="4"/>
  <c r="U39" i="4"/>
  <c r="E39" i="4"/>
  <c r="DI37" i="5"/>
  <c r="DH38" i="9" s="1"/>
  <c r="DE37" i="5"/>
  <c r="DD38" i="9" s="1"/>
  <c r="DH37" i="5"/>
  <c r="DF37" i="5"/>
  <c r="DE38" i="9" s="1"/>
  <c r="DG37" i="5"/>
  <c r="DF38" i="9" s="1"/>
  <c r="Z39" i="4"/>
  <c r="P39" i="4"/>
  <c r="Y39" i="4"/>
  <c r="AE39" i="4"/>
  <c r="AF39" i="4"/>
  <c r="AD39" i="4"/>
  <c r="V39" i="4"/>
  <c r="G40" i="4"/>
  <c r="L39" i="4"/>
  <c r="K40" i="4"/>
  <c r="O39" i="4"/>
  <c r="J39" i="4"/>
  <c r="K38" i="9" s="1"/>
  <c r="AJ39" i="4"/>
  <c r="AK39" i="4"/>
  <c r="Q39" i="4"/>
  <c r="F38" i="9" l="1"/>
  <c r="AL11" i="9"/>
  <c r="H39" i="9"/>
  <c r="M38" i="9"/>
  <c r="AQ44" i="5"/>
  <c r="AQ42" i="5"/>
  <c r="AQ54" i="5"/>
  <c r="AQ49" i="5"/>
  <c r="AQ36" i="5"/>
  <c r="AO38" i="4" s="1"/>
  <c r="AQ34" i="5"/>
  <c r="AO36" i="4" s="1"/>
  <c r="AQ41" i="5"/>
  <c r="AQ39" i="5"/>
  <c r="AQ53" i="5"/>
  <c r="AQ56" i="5"/>
  <c r="AQ38" i="5"/>
  <c r="AQ37" i="5"/>
  <c r="AO39" i="4" s="1"/>
  <c r="AQ48" i="5"/>
  <c r="AQ35" i="5"/>
  <c r="AO37" i="4" s="1"/>
  <c r="AQ52" i="5"/>
  <c r="AQ47" i="5"/>
  <c r="AQ51" i="5"/>
  <c r="AQ50" i="5"/>
  <c r="AQ7" i="5"/>
  <c r="AQ8" i="5" s="1"/>
  <c r="AQ9" i="5" s="1"/>
  <c r="AQ10" i="5" s="1"/>
  <c r="AQ11" i="5" s="1"/>
  <c r="AQ12" i="5" s="1"/>
  <c r="AQ13" i="5" s="1"/>
  <c r="AQ14" i="5" s="1"/>
  <c r="AQ15" i="5" s="1"/>
  <c r="AQ16" i="5" s="1"/>
  <c r="AQ17" i="5" s="1"/>
  <c r="AQ18" i="5" s="1"/>
  <c r="AQ19" i="5" s="1"/>
  <c r="AQ20" i="5" s="1"/>
  <c r="AQ21" i="5" s="1"/>
  <c r="AQ22" i="5" s="1"/>
  <c r="AQ23" i="5" s="1"/>
  <c r="AQ24" i="5" s="1"/>
  <c r="AQ25" i="5" s="1"/>
  <c r="AQ26" i="5" s="1"/>
  <c r="AQ27" i="5" s="1"/>
  <c r="AQ28" i="5" s="1"/>
  <c r="AQ29" i="5" s="1"/>
  <c r="AQ30" i="5" s="1"/>
  <c r="AQ31" i="5" s="1"/>
  <c r="AQ46" i="5"/>
  <c r="AQ32" i="5"/>
  <c r="AO34" i="4" s="1"/>
  <c r="AQ43" i="5"/>
  <c r="AQ40" i="5"/>
  <c r="AQ33" i="5"/>
  <c r="AO35" i="4" s="1"/>
  <c r="AQ55" i="5"/>
  <c r="AQ45" i="5"/>
  <c r="AK12" i="9"/>
  <c r="R29" i="4"/>
  <c r="S28" i="9" s="1"/>
  <c r="AO40" i="4"/>
  <c r="P32" i="9"/>
  <c r="P33" i="9" s="1"/>
  <c r="P34" i="9" s="1"/>
  <c r="P35" i="9" s="1"/>
  <c r="P36" i="9" s="1"/>
  <c r="P37" i="9" s="1"/>
  <c r="P38" i="9" s="1"/>
  <c r="L32" i="9"/>
  <c r="L33" i="9" s="1"/>
  <c r="L34" i="9" s="1"/>
  <c r="L35" i="9" s="1"/>
  <c r="L36" i="9" s="1"/>
  <c r="L37" i="9" s="1"/>
  <c r="L38" i="9" s="1"/>
  <c r="L39" i="9" s="1"/>
  <c r="Q27" i="4"/>
  <c r="R26" i="9" s="1"/>
  <c r="AR6" i="5"/>
  <c r="AM10" i="4"/>
  <c r="AN9" i="9" s="1"/>
  <c r="AI13" i="4"/>
  <c r="AJ12" i="9" s="1"/>
  <c r="AN9" i="4"/>
  <c r="AO8" i="9" s="1"/>
  <c r="AE16" i="4"/>
  <c r="AF15" i="9" s="1"/>
  <c r="AA22" i="4"/>
  <c r="AB21" i="9" s="1"/>
  <c r="AK13" i="4"/>
  <c r="Y22" i="4"/>
  <c r="Z21" i="9" s="1"/>
  <c r="Z23" i="4"/>
  <c r="AA22" i="9" s="1"/>
  <c r="AR8" i="4"/>
  <c r="AS8" i="4" s="1"/>
  <c r="DC36" i="5"/>
  <c r="DK36" i="5" s="1"/>
  <c r="DJ37" i="9" s="1"/>
  <c r="X22" i="4"/>
  <c r="Y21" i="9" s="1"/>
  <c r="AL12" i="4"/>
  <c r="AM11" i="9" s="1"/>
  <c r="AB20" i="4"/>
  <c r="AC19" i="9" s="1"/>
  <c r="W25" i="4"/>
  <c r="X24" i="9" s="1"/>
  <c r="AC19" i="4"/>
  <c r="AD18" i="9" s="1"/>
  <c r="AR7" i="9"/>
  <c r="S27" i="4"/>
  <c r="T26" i="9" s="1"/>
  <c r="V25" i="4"/>
  <c r="W24" i="9" s="1"/>
  <c r="AJ14" i="4"/>
  <c r="AD19" i="4"/>
  <c r="AE18" i="9" s="1"/>
  <c r="AH15" i="4"/>
  <c r="AI14" i="9" s="1"/>
  <c r="N30" i="4"/>
  <c r="O29" i="9" s="1"/>
  <c r="AF17" i="4"/>
  <c r="AG16" i="9" s="1"/>
  <c r="AG15" i="4"/>
  <c r="AH14" i="9" s="1"/>
  <c r="M32" i="4"/>
  <c r="N31" i="9" s="1"/>
  <c r="M33" i="4"/>
  <c r="F36" i="5"/>
  <c r="P30" i="4"/>
  <c r="Q29" i="9" s="1"/>
  <c r="U30" i="4"/>
  <c r="V29" i="9" s="1"/>
  <c r="T28" i="4"/>
  <c r="U27" i="9" s="1"/>
  <c r="DD37" i="5"/>
  <c r="DC38" i="9" s="1"/>
  <c r="DG38" i="9"/>
  <c r="DL36" i="5"/>
  <c r="DK37" i="9" s="1"/>
  <c r="DI37" i="9"/>
  <c r="F40" i="4"/>
  <c r="G39" i="9" s="1"/>
  <c r="AJ40" i="4"/>
  <c r="P40" i="4"/>
  <c r="Z40" i="4"/>
  <c r="V40" i="4"/>
  <c r="J40" i="4"/>
  <c r="K39" i="9" s="1"/>
  <c r="AE40" i="4"/>
  <c r="AD40" i="4"/>
  <c r="DJ37" i="5"/>
  <c r="AI40" i="4"/>
  <c r="O40" i="4"/>
  <c r="AF40" i="4"/>
  <c r="E40" i="4"/>
  <c r="F39" i="9" s="1"/>
  <c r="DH38" i="5"/>
  <c r="DI38" i="5"/>
  <c r="DH39" i="9" s="1"/>
  <c r="DF38" i="5"/>
  <c r="DE39" i="9" s="1"/>
  <c r="DE38" i="5"/>
  <c r="DD39" i="9" s="1"/>
  <c r="DG38" i="5"/>
  <c r="DF39" i="9" s="1"/>
  <c r="Q40" i="4"/>
  <c r="AN40" i="4"/>
  <c r="L40" i="4"/>
  <c r="U40" i="4"/>
  <c r="AK40" i="4"/>
  <c r="K41" i="4"/>
  <c r="G41" i="4"/>
  <c r="H40" i="9" s="1"/>
  <c r="Y40" i="4"/>
  <c r="T40" i="4"/>
  <c r="AA40" i="4"/>
  <c r="AL12" i="9" l="1"/>
  <c r="M39" i="9"/>
  <c r="AK13" i="9"/>
  <c r="AR52" i="5"/>
  <c r="AR55" i="5"/>
  <c r="AR42" i="5"/>
  <c r="AR38" i="5"/>
  <c r="AR44" i="5"/>
  <c r="AR54" i="5"/>
  <c r="AR32" i="5"/>
  <c r="AR28" i="5"/>
  <c r="AR56" i="5"/>
  <c r="AR13" i="5"/>
  <c r="AR11" i="5"/>
  <c r="AR47" i="5"/>
  <c r="AR53" i="5"/>
  <c r="AR27" i="5"/>
  <c r="AR49" i="5"/>
  <c r="AR50" i="5"/>
  <c r="AR37" i="5"/>
  <c r="AP39" i="4" s="1"/>
  <c r="AR22" i="5"/>
  <c r="AR24" i="5"/>
  <c r="AR12" i="5"/>
  <c r="AR35" i="5"/>
  <c r="AP37" i="4" s="1"/>
  <c r="AR34" i="5"/>
  <c r="AP36" i="4" s="1"/>
  <c r="AR20" i="5"/>
  <c r="AR8" i="5"/>
  <c r="AR30" i="5"/>
  <c r="AR17" i="5"/>
  <c r="AR10" i="5"/>
  <c r="AR43" i="5"/>
  <c r="AR51" i="5"/>
  <c r="AR29" i="5"/>
  <c r="AR9" i="5"/>
  <c r="AR7" i="5"/>
  <c r="AP9" i="4" s="1"/>
  <c r="AQ8" i="9" s="1"/>
  <c r="AR46" i="5"/>
  <c r="AR36" i="5"/>
  <c r="AR25" i="5"/>
  <c r="AR23" i="5"/>
  <c r="AR39" i="5"/>
  <c r="AP41" i="4" s="1"/>
  <c r="AR40" i="5"/>
  <c r="AR26" i="5"/>
  <c r="AR14" i="5"/>
  <c r="AR48" i="5"/>
  <c r="AR31" i="5"/>
  <c r="AR21" i="5"/>
  <c r="AR41" i="5"/>
  <c r="AR19" i="5"/>
  <c r="AR18" i="5"/>
  <c r="AR33" i="5"/>
  <c r="AP35" i="4" s="1"/>
  <c r="AR45" i="5"/>
  <c r="AR15" i="5"/>
  <c r="AR16" i="5"/>
  <c r="R30" i="4"/>
  <c r="S29" i="9" s="1"/>
  <c r="AP38" i="4"/>
  <c r="AP34" i="4"/>
  <c r="AP40" i="4"/>
  <c r="AO9" i="4"/>
  <c r="AP8" i="9" s="1"/>
  <c r="L40" i="9"/>
  <c r="P39" i="9"/>
  <c r="N32" i="9"/>
  <c r="N33" i="9" s="1"/>
  <c r="N34" i="9" s="1"/>
  <c r="N35" i="9" s="1"/>
  <c r="N36" i="9" s="1"/>
  <c r="N37" i="9" s="1"/>
  <c r="N38" i="9" s="1"/>
  <c r="N39" i="9" s="1"/>
  <c r="N40" i="9" s="1"/>
  <c r="N41" i="9" s="1"/>
  <c r="N42" i="9" s="1"/>
  <c r="N43" i="9" s="1"/>
  <c r="N44" i="9" s="1"/>
  <c r="N45" i="9" s="1"/>
  <c r="N46" i="9" s="1"/>
  <c r="N47" i="9" s="1"/>
  <c r="N48" i="9" s="1"/>
  <c r="N49" i="9" s="1"/>
  <c r="N50" i="9" s="1"/>
  <c r="N51" i="9" s="1"/>
  <c r="N52" i="9" s="1"/>
  <c r="N53" i="9" s="1"/>
  <c r="N54" i="9" s="1"/>
  <c r="N55" i="9" s="1"/>
  <c r="N56" i="9" s="1"/>
  <c r="N57" i="9" s="1"/>
  <c r="AM11" i="4"/>
  <c r="AN10" i="9" s="1"/>
  <c r="Q28" i="4"/>
  <c r="R27" i="9" s="1"/>
  <c r="AS6" i="5"/>
  <c r="AK14" i="4"/>
  <c r="AL13" i="9" s="1"/>
  <c r="AA23" i="4"/>
  <c r="AB22" i="9" s="1"/>
  <c r="AE17" i="4"/>
  <c r="AF16" i="9" s="1"/>
  <c r="AI14" i="4"/>
  <c r="AJ13" i="9" s="1"/>
  <c r="AR60" i="4"/>
  <c r="AN10" i="4"/>
  <c r="AO9" i="9" s="1"/>
  <c r="AT8" i="4"/>
  <c r="AU8" i="4" s="1"/>
  <c r="AV7" i="9" s="1"/>
  <c r="AT7" i="9"/>
  <c r="AS7" i="9"/>
  <c r="AT6" i="5" s="1"/>
  <c r="Z24" i="4"/>
  <c r="AA23" i="9" s="1"/>
  <c r="Y23" i="4"/>
  <c r="Z22" i="9" s="1"/>
  <c r="N31" i="4"/>
  <c r="O30" i="9" s="1"/>
  <c r="AH16" i="4"/>
  <c r="AI15" i="9" s="1"/>
  <c r="AC20" i="4"/>
  <c r="AD19" i="9" s="1"/>
  <c r="AG16" i="4"/>
  <c r="AH15" i="9" s="1"/>
  <c r="S28" i="4"/>
  <c r="T27" i="9" s="1"/>
  <c r="AF18" i="4"/>
  <c r="AG17" i="9" s="1"/>
  <c r="AM12" i="4"/>
  <c r="AD20" i="4"/>
  <c r="AE19" i="9" s="1"/>
  <c r="V26" i="4"/>
  <c r="W25" i="9" s="1"/>
  <c r="W26" i="4"/>
  <c r="X25" i="9" s="1"/>
  <c r="AL13" i="4"/>
  <c r="AM12" i="9" s="1"/>
  <c r="AJ15" i="4"/>
  <c r="AB21" i="4"/>
  <c r="AC20" i="9" s="1"/>
  <c r="X23" i="4"/>
  <c r="Y22" i="9" s="1"/>
  <c r="DC37" i="5"/>
  <c r="DK37" i="5" s="1"/>
  <c r="DJ38" i="9" s="1"/>
  <c r="F37" i="5"/>
  <c r="P31" i="4"/>
  <c r="Q30" i="9" s="1"/>
  <c r="U31" i="4"/>
  <c r="V30" i="9" s="1"/>
  <c r="T29" i="4"/>
  <c r="U28" i="9" s="1"/>
  <c r="DD38" i="5"/>
  <c r="DC39" i="9" s="1"/>
  <c r="DG39" i="9"/>
  <c r="DL37" i="5"/>
  <c r="DK38" i="9" s="1"/>
  <c r="DI38" i="9"/>
  <c r="O41" i="4"/>
  <c r="AA41" i="4"/>
  <c r="U41" i="4"/>
  <c r="T41" i="4"/>
  <c r="V41" i="4"/>
  <c r="AO41" i="4"/>
  <c r="AI41" i="4"/>
  <c r="Y41" i="4"/>
  <c r="DJ38" i="5"/>
  <c r="AJ41" i="4"/>
  <c r="E41" i="4"/>
  <c r="F40" i="9" s="1"/>
  <c r="DI39" i="5"/>
  <c r="DH40" i="9" s="1"/>
  <c r="DF39" i="5"/>
  <c r="DE40" i="9" s="1"/>
  <c r="DG39" i="5"/>
  <c r="DF40" i="9" s="1"/>
  <c r="DE39" i="5"/>
  <c r="DD40" i="9" s="1"/>
  <c r="DH39" i="5"/>
  <c r="G42" i="4"/>
  <c r="H41" i="9" s="1"/>
  <c r="L41" i="4"/>
  <c r="AE41" i="4"/>
  <c r="F41" i="4"/>
  <c r="G40" i="9" s="1"/>
  <c r="J41" i="4"/>
  <c r="K40" i="9" s="1"/>
  <c r="K42" i="4"/>
  <c r="AN41" i="4"/>
  <c r="Z41" i="4"/>
  <c r="AF41" i="4"/>
  <c r="AK41" i="4"/>
  <c r="Q41" i="4"/>
  <c r="AD41" i="4"/>
  <c r="P41" i="4"/>
  <c r="AK14" i="9" l="1"/>
  <c r="M40" i="9"/>
  <c r="AS55" i="5"/>
  <c r="AQ57" i="4" s="1"/>
  <c r="AS51" i="5"/>
  <c r="AQ53" i="4" s="1"/>
  <c r="AS47" i="5"/>
  <c r="AQ49" i="4" s="1"/>
  <c r="AS52" i="5"/>
  <c r="AS45" i="5"/>
  <c r="AS48" i="5"/>
  <c r="AQ50" i="4" s="1"/>
  <c r="AS44" i="5"/>
  <c r="AQ46" i="4" s="1"/>
  <c r="AS53" i="5"/>
  <c r="AQ55" i="4" s="1"/>
  <c r="AS50" i="5"/>
  <c r="AQ52" i="4" s="1"/>
  <c r="AS40" i="5"/>
  <c r="AQ42" i="4" s="1"/>
  <c r="AS46" i="5"/>
  <c r="AQ48" i="4" s="1"/>
  <c r="AS37" i="5"/>
  <c r="AQ39" i="4" s="1"/>
  <c r="AS22" i="5"/>
  <c r="AS24" i="5"/>
  <c r="AS38" i="5"/>
  <c r="AQ40" i="4" s="1"/>
  <c r="AS27" i="5"/>
  <c r="AS10" i="5"/>
  <c r="AS8" i="5"/>
  <c r="AS20" i="5"/>
  <c r="AS14" i="5"/>
  <c r="AS54" i="5"/>
  <c r="AS36" i="5"/>
  <c r="AQ38" i="4" s="1"/>
  <c r="AS33" i="5"/>
  <c r="AQ35" i="4" s="1"/>
  <c r="AS41" i="5"/>
  <c r="AQ43" i="4" s="1"/>
  <c r="AS35" i="5"/>
  <c r="AS31" i="5"/>
  <c r="AS23" i="5"/>
  <c r="AS56" i="5"/>
  <c r="AQ58" i="4" s="1"/>
  <c r="AS11" i="5"/>
  <c r="AS18" i="5"/>
  <c r="AS34" i="5"/>
  <c r="AQ36" i="4" s="1"/>
  <c r="AS30" i="5"/>
  <c r="AS17" i="5"/>
  <c r="AS43" i="5"/>
  <c r="AS25" i="5"/>
  <c r="AS39" i="5"/>
  <c r="AS19" i="5"/>
  <c r="AS26" i="5"/>
  <c r="AS9" i="5"/>
  <c r="AS7" i="5"/>
  <c r="AS21" i="5"/>
  <c r="AS32" i="5"/>
  <c r="AQ34" i="4" s="1"/>
  <c r="AS29" i="5"/>
  <c r="AS28" i="5"/>
  <c r="AS16" i="5"/>
  <c r="AS15" i="5"/>
  <c r="AS12" i="5"/>
  <c r="AS13" i="5"/>
  <c r="AS49" i="5"/>
  <c r="AS42" i="5"/>
  <c r="AT53" i="5"/>
  <c r="AR55" i="4" s="1"/>
  <c r="AT43" i="5"/>
  <c r="AR45" i="4" s="1"/>
  <c r="AT48" i="5"/>
  <c r="AT49" i="5"/>
  <c r="AR51" i="4" s="1"/>
  <c r="AT40" i="5"/>
  <c r="AR42" i="4" s="1"/>
  <c r="AT20" i="5"/>
  <c r="AT14" i="5"/>
  <c r="AT10" i="5"/>
  <c r="AT8" i="5"/>
  <c r="AT47" i="5"/>
  <c r="AR49" i="4" s="1"/>
  <c r="AT44" i="5"/>
  <c r="AR46" i="4" s="1"/>
  <c r="AT37" i="5"/>
  <c r="AR39" i="4" s="1"/>
  <c r="AT15" i="5"/>
  <c r="AT50" i="5"/>
  <c r="AR52" i="4" s="1"/>
  <c r="AT41" i="5"/>
  <c r="AR43" i="4" s="1"/>
  <c r="AT38" i="5"/>
  <c r="AR40" i="4" s="1"/>
  <c r="AT35" i="5"/>
  <c r="AT31" i="5"/>
  <c r="AT23" i="5"/>
  <c r="AT56" i="5"/>
  <c r="AR58" i="4" s="1"/>
  <c r="AT52" i="5"/>
  <c r="AR54" i="4" s="1"/>
  <c r="AT39" i="5"/>
  <c r="AR41" i="4" s="1"/>
  <c r="AT16" i="5"/>
  <c r="AT34" i="5"/>
  <c r="AR36" i="4" s="1"/>
  <c r="AT30" i="5"/>
  <c r="AT17" i="5"/>
  <c r="AT22" i="5"/>
  <c r="AT18" i="5"/>
  <c r="AT54" i="5"/>
  <c r="AR56" i="4" s="1"/>
  <c r="AT46" i="5"/>
  <c r="AR48" i="4" s="1"/>
  <c r="AT36" i="5"/>
  <c r="AR38" i="4" s="1"/>
  <c r="AT19" i="5"/>
  <c r="AT21" i="5"/>
  <c r="AT26" i="5"/>
  <c r="AT9" i="5"/>
  <c r="AT7" i="5"/>
  <c r="AR9" i="4" s="1"/>
  <c r="AS8" i="9" s="1"/>
  <c r="AT11" i="5"/>
  <c r="AT42" i="5"/>
  <c r="AT32" i="5"/>
  <c r="AR34" i="4" s="1"/>
  <c r="AT27" i="5"/>
  <c r="AT45" i="5"/>
  <c r="AR47" i="4" s="1"/>
  <c r="AT28" i="5"/>
  <c r="AT51" i="5"/>
  <c r="AR53" i="4" s="1"/>
  <c r="AT12" i="5"/>
  <c r="AT33" i="5"/>
  <c r="AR35" i="4" s="1"/>
  <c r="AT13" i="5"/>
  <c r="AT55" i="5"/>
  <c r="AR57" i="4" s="1"/>
  <c r="AT24" i="5"/>
  <c r="AT25" i="5"/>
  <c r="AT29" i="5"/>
  <c r="R31" i="4"/>
  <c r="S30" i="9" s="1"/>
  <c r="AR50" i="4"/>
  <c r="AR44" i="4"/>
  <c r="AR37" i="4"/>
  <c r="AN11" i="9"/>
  <c r="AQ45" i="4"/>
  <c r="AQ44" i="4"/>
  <c r="AQ54" i="4"/>
  <c r="AQ47" i="4"/>
  <c r="AQ56" i="4"/>
  <c r="AQ51" i="4"/>
  <c r="AQ9" i="4"/>
  <c r="AR8" i="9" s="1"/>
  <c r="AQ37" i="4"/>
  <c r="AQ41" i="4"/>
  <c r="P40" i="9"/>
  <c r="L41" i="9"/>
  <c r="AU6" i="5"/>
  <c r="AW6" i="5"/>
  <c r="Q29" i="4"/>
  <c r="R28" i="9" s="1"/>
  <c r="AV8" i="4"/>
  <c r="AW7" i="9" s="1"/>
  <c r="AU7" i="9"/>
  <c r="AN11" i="4"/>
  <c r="AO10" i="9" s="1"/>
  <c r="AE18" i="4"/>
  <c r="AF17" i="9" s="1"/>
  <c r="AI15" i="4"/>
  <c r="AJ14" i="9" s="1"/>
  <c r="AA24" i="4"/>
  <c r="AB23" i="9" s="1"/>
  <c r="AK15" i="4"/>
  <c r="AL14" i="9" s="1"/>
  <c r="AO10" i="4"/>
  <c r="AP9" i="9" s="1"/>
  <c r="Z25" i="4"/>
  <c r="AA24" i="9" s="1"/>
  <c r="Y24" i="4"/>
  <c r="Z23" i="9" s="1"/>
  <c r="AB22" i="4"/>
  <c r="AC21" i="9" s="1"/>
  <c r="AC21" i="4"/>
  <c r="AD20" i="9" s="1"/>
  <c r="X24" i="4"/>
  <c r="Y23" i="9" s="1"/>
  <c r="S29" i="4"/>
  <c r="T28" i="9" s="1"/>
  <c r="V27" i="4"/>
  <c r="W26" i="9" s="1"/>
  <c r="AH17" i="4"/>
  <c r="AI16" i="9" s="1"/>
  <c r="AD21" i="4"/>
  <c r="AE20" i="9" s="1"/>
  <c r="AM13" i="4"/>
  <c r="N32" i="4"/>
  <c r="O31" i="9" s="1"/>
  <c r="N33" i="4"/>
  <c r="AJ16" i="4"/>
  <c r="AK15" i="9" s="1"/>
  <c r="AL14" i="4"/>
  <c r="AM13" i="9" s="1"/>
  <c r="W27" i="4"/>
  <c r="X26" i="9" s="1"/>
  <c r="AG17" i="4"/>
  <c r="AH16" i="9" s="1"/>
  <c r="AF19" i="4"/>
  <c r="AG18" i="9" s="1"/>
  <c r="P32" i="4"/>
  <c r="Q31" i="9" s="1"/>
  <c r="P33" i="4"/>
  <c r="U32" i="4"/>
  <c r="V31" i="9" s="1"/>
  <c r="U33" i="4"/>
  <c r="T30" i="4"/>
  <c r="U29" i="9" s="1"/>
  <c r="F38" i="5"/>
  <c r="DC38" i="5"/>
  <c r="DK38" i="5" s="1"/>
  <c r="DJ39" i="9" s="1"/>
  <c r="DD39" i="5"/>
  <c r="DC40" i="9" s="1"/>
  <c r="DG40" i="9"/>
  <c r="DL38" i="5"/>
  <c r="DK39" i="9" s="1"/>
  <c r="DI39" i="9"/>
  <c r="AK42" i="4"/>
  <c r="AN42" i="4"/>
  <c r="AE42" i="4"/>
  <c r="AI42" i="4"/>
  <c r="AJ42" i="4"/>
  <c r="L42" i="4"/>
  <c r="G43" i="4"/>
  <c r="H42" i="9" s="1"/>
  <c r="AO42" i="4"/>
  <c r="AF42" i="4"/>
  <c r="P42" i="4"/>
  <c r="V42" i="4"/>
  <c r="K43" i="4"/>
  <c r="AP42" i="4"/>
  <c r="J42" i="4"/>
  <c r="K41" i="9" s="1"/>
  <c r="DJ39" i="5"/>
  <c r="U42" i="4"/>
  <c r="Z42" i="4"/>
  <c r="F42" i="4"/>
  <c r="G41" i="9" s="1"/>
  <c r="AA42" i="4"/>
  <c r="AD42" i="4"/>
  <c r="T42" i="4"/>
  <c r="O42" i="4"/>
  <c r="E42" i="4"/>
  <c r="F41" i="9" s="1"/>
  <c r="DH40" i="5"/>
  <c r="DG40" i="5"/>
  <c r="DF41" i="9" s="1"/>
  <c r="DE40" i="5"/>
  <c r="DD41" i="9" s="1"/>
  <c r="DF40" i="5"/>
  <c r="DE41" i="9" s="1"/>
  <c r="DI40" i="5"/>
  <c r="DH41" i="9" s="1"/>
  <c r="Q42" i="4"/>
  <c r="Y42" i="4"/>
  <c r="M41" i="9" l="1"/>
  <c r="AW54" i="5"/>
  <c r="AW50" i="5"/>
  <c r="AW46" i="5"/>
  <c r="AW51" i="5"/>
  <c r="AW45" i="5"/>
  <c r="AW31" i="5"/>
  <c r="AW27" i="5"/>
  <c r="AW53" i="5"/>
  <c r="AW36" i="5"/>
  <c r="AU38" i="4" s="1"/>
  <c r="AW20" i="5"/>
  <c r="AW15" i="5"/>
  <c r="AW33" i="5"/>
  <c r="AU35" i="4" s="1"/>
  <c r="AW30" i="5"/>
  <c r="AW55" i="5"/>
  <c r="AW16" i="5"/>
  <c r="AW22" i="5"/>
  <c r="AW8" i="5"/>
  <c r="AW52" i="5"/>
  <c r="AW10" i="5"/>
  <c r="AW47" i="5"/>
  <c r="AW38" i="5"/>
  <c r="AU40" i="4" s="1"/>
  <c r="AW18" i="5"/>
  <c r="AW43" i="5"/>
  <c r="AW7" i="5"/>
  <c r="AU9" i="4" s="1"/>
  <c r="AV8" i="9" s="1"/>
  <c r="AW23" i="5"/>
  <c r="AW19" i="5"/>
  <c r="AW21" i="5"/>
  <c r="AW49" i="5"/>
  <c r="AW32" i="5"/>
  <c r="AU34" i="4" s="1"/>
  <c r="AW48" i="5"/>
  <c r="AW39" i="5"/>
  <c r="AU41" i="4" s="1"/>
  <c r="AW34" i="5"/>
  <c r="AU36" i="4" s="1"/>
  <c r="AW42" i="5"/>
  <c r="AW17" i="5"/>
  <c r="AW14" i="5"/>
  <c r="AW40" i="5"/>
  <c r="AU42" i="4" s="1"/>
  <c r="AW11" i="5"/>
  <c r="AW28" i="5"/>
  <c r="AW41" i="5"/>
  <c r="AU43" i="4" s="1"/>
  <c r="AW56" i="5"/>
  <c r="AW35" i="5"/>
  <c r="AU37" i="4" s="1"/>
  <c r="AW25" i="5"/>
  <c r="AW12" i="5"/>
  <c r="AW37" i="5"/>
  <c r="AU39" i="4" s="1"/>
  <c r="AW44" i="5"/>
  <c r="AW13" i="5"/>
  <c r="AW9" i="5"/>
  <c r="AW29" i="5"/>
  <c r="AW26" i="5"/>
  <c r="AW24" i="5"/>
  <c r="AU53" i="5"/>
  <c r="AU46" i="5"/>
  <c r="AU56" i="5"/>
  <c r="AU49" i="5"/>
  <c r="AU43" i="5"/>
  <c r="AU41" i="5"/>
  <c r="AS43" i="4" s="1"/>
  <c r="AU55" i="5"/>
  <c r="AU33" i="5"/>
  <c r="AS35" i="4" s="1"/>
  <c r="AU50" i="5"/>
  <c r="AU47" i="5"/>
  <c r="AU44" i="5"/>
  <c r="AU37" i="5"/>
  <c r="AS39" i="4" s="1"/>
  <c r="AU40" i="5"/>
  <c r="AS42" i="4" s="1"/>
  <c r="AU52" i="5"/>
  <c r="AU39" i="5"/>
  <c r="AS41" i="4" s="1"/>
  <c r="AU54" i="5"/>
  <c r="AU38" i="5"/>
  <c r="AS40" i="4" s="1"/>
  <c r="AU35" i="5"/>
  <c r="AU48" i="5"/>
  <c r="AU34" i="5"/>
  <c r="AS36" i="4" s="1"/>
  <c r="AU42" i="5"/>
  <c r="AS44" i="4" s="1"/>
  <c r="AU32" i="5"/>
  <c r="AS34" i="4" s="1"/>
  <c r="AU7" i="5"/>
  <c r="AU8" i="5" s="1"/>
  <c r="AU9" i="5" s="1"/>
  <c r="AU10" i="5" s="1"/>
  <c r="AU11" i="5" s="1"/>
  <c r="AU12" i="5" s="1"/>
  <c r="AU13" i="5" s="1"/>
  <c r="AU14" i="5" s="1"/>
  <c r="AU15" i="5" s="1"/>
  <c r="AU16" i="5" s="1"/>
  <c r="AU17" i="5" s="1"/>
  <c r="AU18" i="5" s="1"/>
  <c r="AU19" i="5" s="1"/>
  <c r="AU20" i="5" s="1"/>
  <c r="AU21" i="5" s="1"/>
  <c r="AU22" i="5" s="1"/>
  <c r="AU23" i="5" s="1"/>
  <c r="AU24" i="5" s="1"/>
  <c r="AU25" i="5" s="1"/>
  <c r="AU26" i="5" s="1"/>
  <c r="AU27" i="5" s="1"/>
  <c r="AU28" i="5" s="1"/>
  <c r="AU29" i="5" s="1"/>
  <c r="AU30" i="5" s="1"/>
  <c r="AU31" i="5" s="1"/>
  <c r="AU36" i="5"/>
  <c r="AS38" i="4" s="1"/>
  <c r="AU51" i="5"/>
  <c r="AU45" i="5"/>
  <c r="AN12" i="9"/>
  <c r="AW8" i="4"/>
  <c r="AX7" i="9" s="1"/>
  <c r="L42" i="9"/>
  <c r="V32" i="9"/>
  <c r="V33" i="9" s="1"/>
  <c r="V34" i="9" s="1"/>
  <c r="V35" i="9" s="1"/>
  <c r="V36" i="9" s="1"/>
  <c r="V37" i="9" s="1"/>
  <c r="V38" i="9" s="1"/>
  <c r="V39" i="9" s="1"/>
  <c r="V40" i="9" s="1"/>
  <c r="V41" i="9" s="1"/>
  <c r="R33" i="4"/>
  <c r="R32" i="4"/>
  <c r="S31" i="9" s="1"/>
  <c r="AS37" i="4"/>
  <c r="P41" i="9"/>
  <c r="Q32" i="9"/>
  <c r="Q33" i="9" s="1"/>
  <c r="Q34" i="9" s="1"/>
  <c r="Q35" i="9" s="1"/>
  <c r="Q36" i="9" s="1"/>
  <c r="Q37" i="9" s="1"/>
  <c r="Q38" i="9" s="1"/>
  <c r="Q39" i="9" s="1"/>
  <c r="Q40" i="9" s="1"/>
  <c r="Q41" i="9" s="1"/>
  <c r="AP10" i="4"/>
  <c r="AQ9" i="9" s="1"/>
  <c r="O32" i="9"/>
  <c r="O33" i="9" s="1"/>
  <c r="O34" i="9" s="1"/>
  <c r="O35" i="9" s="1"/>
  <c r="O36" i="9" s="1"/>
  <c r="O37" i="9" s="1"/>
  <c r="O38" i="9" s="1"/>
  <c r="O39" i="9" s="1"/>
  <c r="O40" i="9" s="1"/>
  <c r="O41" i="9" s="1"/>
  <c r="O42" i="9" s="1"/>
  <c r="O43" i="9" s="1"/>
  <c r="O44" i="9" s="1"/>
  <c r="O45" i="9" s="1"/>
  <c r="O46" i="9" s="1"/>
  <c r="O47" i="9" s="1"/>
  <c r="O48" i="9" s="1"/>
  <c r="O49" i="9" s="1"/>
  <c r="O50" i="9" s="1"/>
  <c r="O51" i="9" s="1"/>
  <c r="O52" i="9" s="1"/>
  <c r="O53" i="9" s="1"/>
  <c r="O54" i="9" s="1"/>
  <c r="O55" i="9" s="1"/>
  <c r="O56" i="9" s="1"/>
  <c r="O57" i="9" s="1"/>
  <c r="AP11" i="4"/>
  <c r="Q30" i="4"/>
  <c r="R29" i="9" s="1"/>
  <c r="AX6" i="5"/>
  <c r="AV6" i="5"/>
  <c r="AK16" i="4"/>
  <c r="AL15" i="9" s="1"/>
  <c r="AE19" i="4"/>
  <c r="AF18" i="9" s="1"/>
  <c r="AN12" i="4"/>
  <c r="AO11" i="9" s="1"/>
  <c r="AA25" i="4"/>
  <c r="AB24" i="9" s="1"/>
  <c r="AI16" i="4"/>
  <c r="AJ15" i="9" s="1"/>
  <c r="AO11" i="4"/>
  <c r="AP10" i="9" s="1"/>
  <c r="Y25" i="4"/>
  <c r="Z24" i="9" s="1"/>
  <c r="Z26" i="4"/>
  <c r="AA25" i="9" s="1"/>
  <c r="AO12" i="4"/>
  <c r="AB23" i="4"/>
  <c r="AC22" i="9" s="1"/>
  <c r="AP12" i="4"/>
  <c r="AL15" i="4"/>
  <c r="AM14" i="9" s="1"/>
  <c r="AX8" i="4"/>
  <c r="AY8" i="4" s="1"/>
  <c r="AF20" i="4"/>
  <c r="AG19" i="9" s="1"/>
  <c r="V28" i="4"/>
  <c r="W27" i="9" s="1"/>
  <c r="AG18" i="4"/>
  <c r="AH17" i="9" s="1"/>
  <c r="AH18" i="4"/>
  <c r="AI17" i="9" s="1"/>
  <c r="AQ10" i="4"/>
  <c r="AR9" i="9" s="1"/>
  <c r="S30" i="4"/>
  <c r="T29" i="9" s="1"/>
  <c r="W28" i="4"/>
  <c r="X27" i="9" s="1"/>
  <c r="X25" i="4"/>
  <c r="Y24" i="9" s="1"/>
  <c r="AM14" i="4"/>
  <c r="AD22" i="4"/>
  <c r="AE21" i="9" s="1"/>
  <c r="AJ17" i="4"/>
  <c r="AK16" i="9" s="1"/>
  <c r="AC22" i="4"/>
  <c r="AD21" i="9" s="1"/>
  <c r="DC39" i="5"/>
  <c r="DK39" i="5" s="1"/>
  <c r="DJ40" i="9" s="1"/>
  <c r="F39" i="5"/>
  <c r="T31" i="4"/>
  <c r="U30" i="9" s="1"/>
  <c r="DD40" i="5"/>
  <c r="DC41" i="9" s="1"/>
  <c r="DG41" i="9"/>
  <c r="DL39" i="5"/>
  <c r="DK40" i="9" s="1"/>
  <c r="DI40" i="9"/>
  <c r="K44" i="4"/>
  <c r="P43" i="4"/>
  <c r="G44" i="4"/>
  <c r="H43" i="9" s="1"/>
  <c r="AJ43" i="4"/>
  <c r="U43" i="4"/>
  <c r="AD43" i="4"/>
  <c r="DJ40" i="5"/>
  <c r="AF43" i="4"/>
  <c r="AI43" i="4"/>
  <c r="E43" i="4"/>
  <c r="F42" i="9" s="1"/>
  <c r="DG41" i="5"/>
  <c r="DF42" i="9" s="1"/>
  <c r="DF41" i="5"/>
  <c r="DE42" i="9" s="1"/>
  <c r="DE41" i="5"/>
  <c r="DD42" i="9" s="1"/>
  <c r="DH41" i="5"/>
  <c r="DG42" i="9" s="1"/>
  <c r="DI41" i="5"/>
  <c r="DH42" i="9" s="1"/>
  <c r="DD41" i="5"/>
  <c r="DC42" i="9" s="1"/>
  <c r="AA43" i="4"/>
  <c r="V43" i="4"/>
  <c r="O43" i="4"/>
  <c r="L43" i="4"/>
  <c r="M42" i="9" s="1"/>
  <c r="AE43" i="4"/>
  <c r="T43" i="4"/>
  <c r="J43" i="4"/>
  <c r="K42" i="9" s="1"/>
  <c r="AN43" i="4"/>
  <c r="F43" i="4"/>
  <c r="G42" i="9" s="1"/>
  <c r="AO43" i="4"/>
  <c r="AK43" i="4"/>
  <c r="Y43" i="4"/>
  <c r="Z43" i="4"/>
  <c r="Q43" i="4"/>
  <c r="AP43" i="4"/>
  <c r="S32" i="9" l="1"/>
  <c r="S33" i="9" s="1"/>
  <c r="S34" i="9" s="1"/>
  <c r="S35" i="9" s="1"/>
  <c r="S36" i="9" s="1"/>
  <c r="S37" i="9" s="1"/>
  <c r="S38" i="9" s="1"/>
  <c r="S39" i="9" s="1"/>
  <c r="S40" i="9" s="1"/>
  <c r="S41" i="9" s="1"/>
  <c r="S42" i="9" s="1"/>
  <c r="S43" i="9" s="1"/>
  <c r="S44" i="9" s="1"/>
  <c r="S45" i="9" s="1"/>
  <c r="S46" i="9" s="1"/>
  <c r="S47" i="9" s="1"/>
  <c r="S48" i="9" s="1"/>
  <c r="S49" i="9" s="1"/>
  <c r="S50" i="9" s="1"/>
  <c r="S51" i="9" s="1"/>
  <c r="S52" i="9" s="1"/>
  <c r="S53" i="9" s="1"/>
  <c r="S54" i="9" s="1"/>
  <c r="S55" i="9" s="1"/>
  <c r="S56" i="9" s="1"/>
  <c r="S57" i="9" s="1"/>
  <c r="AW60" i="4"/>
  <c r="AN13" i="9"/>
  <c r="V42" i="9"/>
  <c r="AX54" i="5"/>
  <c r="AV56" i="4" s="1"/>
  <c r="AX47" i="5"/>
  <c r="AX50" i="5"/>
  <c r="AV52" i="4" s="1"/>
  <c r="AX43" i="5"/>
  <c r="AV45" i="4" s="1"/>
  <c r="AX49" i="5"/>
  <c r="AV51" i="4" s="1"/>
  <c r="AX56" i="5"/>
  <c r="AV58" i="4" s="1"/>
  <c r="AX42" i="5"/>
  <c r="AV44" i="4" s="1"/>
  <c r="AX39" i="5"/>
  <c r="AV41" i="4" s="1"/>
  <c r="AX48" i="5"/>
  <c r="AV50" i="4" s="1"/>
  <c r="AX35" i="5"/>
  <c r="AV37" i="4" s="1"/>
  <c r="AX29" i="5"/>
  <c r="AX33" i="5"/>
  <c r="AV35" i="4" s="1"/>
  <c r="AX30" i="5"/>
  <c r="AX55" i="5"/>
  <c r="AV57" i="4" s="1"/>
  <c r="AX41" i="5"/>
  <c r="AV43" i="4" s="1"/>
  <c r="AX23" i="5"/>
  <c r="AX34" i="5"/>
  <c r="AX24" i="5"/>
  <c r="AX38" i="5"/>
  <c r="AV40" i="4" s="1"/>
  <c r="AX20" i="5"/>
  <c r="AX18" i="5"/>
  <c r="AX53" i="5"/>
  <c r="AX9" i="5"/>
  <c r="AX51" i="5"/>
  <c r="AV53" i="4" s="1"/>
  <c r="AX52" i="5"/>
  <c r="AV54" i="4" s="1"/>
  <c r="AX10" i="5"/>
  <c r="AX7" i="5"/>
  <c r="AV9" i="4" s="1"/>
  <c r="AW8" i="9" s="1"/>
  <c r="AX21" i="5"/>
  <c r="AX45" i="5"/>
  <c r="AV47" i="4" s="1"/>
  <c r="AX32" i="5"/>
  <c r="AV34" i="4" s="1"/>
  <c r="AX17" i="5"/>
  <c r="AX14" i="5"/>
  <c r="AX40" i="5"/>
  <c r="AV42" i="4" s="1"/>
  <c r="AX11" i="5"/>
  <c r="AX31" i="5"/>
  <c r="AX28" i="5"/>
  <c r="AX19" i="5"/>
  <c r="AX37" i="5"/>
  <c r="AV39" i="4" s="1"/>
  <c r="AX13" i="5"/>
  <c r="AX27" i="5"/>
  <c r="AX25" i="5"/>
  <c r="AX12" i="5"/>
  <c r="AX26" i="5"/>
  <c r="AX16" i="5"/>
  <c r="AX8" i="5"/>
  <c r="AX44" i="5"/>
  <c r="AV46" i="4" s="1"/>
  <c r="AX46" i="5"/>
  <c r="AX22" i="5"/>
  <c r="AX15" i="5"/>
  <c r="AX36" i="5"/>
  <c r="AV38" i="4" s="1"/>
  <c r="L43" i="9"/>
  <c r="AV54" i="5"/>
  <c r="AV53" i="5"/>
  <c r="AV41" i="5"/>
  <c r="AT43" i="4" s="1"/>
  <c r="AV37" i="5"/>
  <c r="AV55" i="5"/>
  <c r="AV47" i="5"/>
  <c r="AV38" i="5"/>
  <c r="AT40" i="4" s="1"/>
  <c r="AV51" i="5"/>
  <c r="AV43" i="5"/>
  <c r="AV36" i="5"/>
  <c r="AT38" i="4" s="1"/>
  <c r="AV56" i="5"/>
  <c r="AV44" i="5"/>
  <c r="AV35" i="5"/>
  <c r="AT37" i="4" s="1"/>
  <c r="AV52" i="5"/>
  <c r="AV7" i="5"/>
  <c r="AV8" i="5" s="1"/>
  <c r="AV9" i="5" s="1"/>
  <c r="AV10" i="5" s="1"/>
  <c r="AV11" i="5" s="1"/>
  <c r="AV12" i="5" s="1"/>
  <c r="AV13" i="5" s="1"/>
  <c r="AV14" i="5" s="1"/>
  <c r="AV15" i="5" s="1"/>
  <c r="AV16" i="5" s="1"/>
  <c r="AV17" i="5" s="1"/>
  <c r="AV18" i="5" s="1"/>
  <c r="AV19" i="5" s="1"/>
  <c r="AV20" i="5" s="1"/>
  <c r="AV21" i="5" s="1"/>
  <c r="AV22" i="5" s="1"/>
  <c r="AV23" i="5" s="1"/>
  <c r="AV24" i="5" s="1"/>
  <c r="AV25" i="5" s="1"/>
  <c r="AV26" i="5" s="1"/>
  <c r="AV27" i="5" s="1"/>
  <c r="AV28" i="5" s="1"/>
  <c r="AV29" i="5" s="1"/>
  <c r="AV30" i="5" s="1"/>
  <c r="AV31" i="5" s="1"/>
  <c r="AV50" i="5"/>
  <c r="AV39" i="5"/>
  <c r="AT41" i="4" s="1"/>
  <c r="AV45" i="5"/>
  <c r="AV48" i="5"/>
  <c r="AV34" i="5"/>
  <c r="AT36" i="4" s="1"/>
  <c r="AV42" i="5"/>
  <c r="AT44" i="4" s="1"/>
  <c r="AV40" i="5"/>
  <c r="AT42" i="4" s="1"/>
  <c r="AV32" i="5"/>
  <c r="AT34" i="4" s="1"/>
  <c r="AV33" i="5"/>
  <c r="AT35" i="4" s="1"/>
  <c r="AV46" i="5"/>
  <c r="AV49" i="5"/>
  <c r="P42" i="9"/>
  <c r="AP11" i="9"/>
  <c r="AV48" i="4"/>
  <c r="AV49" i="4"/>
  <c r="AV55" i="4"/>
  <c r="AV36" i="4"/>
  <c r="AQ10" i="9"/>
  <c r="AQ11" i="9" s="1"/>
  <c r="AT39" i="4"/>
  <c r="Q42" i="9"/>
  <c r="AR11" i="4"/>
  <c r="Q31" i="4"/>
  <c r="R30" i="9" s="1"/>
  <c r="AR10" i="4"/>
  <c r="AS9" i="9" s="1"/>
  <c r="AU10" i="4"/>
  <c r="AV9" i="9" s="1"/>
  <c r="AS9" i="4"/>
  <c r="AT8" i="9" s="1"/>
  <c r="AN13" i="4"/>
  <c r="AO12" i="9" s="1"/>
  <c r="AE20" i="4"/>
  <c r="AF19" i="9" s="1"/>
  <c r="AK17" i="4"/>
  <c r="AL16" i="9" s="1"/>
  <c r="AI17" i="4"/>
  <c r="AJ16" i="9" s="1"/>
  <c r="AS10" i="4"/>
  <c r="AA26" i="4"/>
  <c r="AB25" i="9" s="1"/>
  <c r="Z27" i="4"/>
  <c r="AA26" i="9" s="1"/>
  <c r="Y26" i="4"/>
  <c r="Z25" i="9" s="1"/>
  <c r="AO13" i="4"/>
  <c r="AP12" i="9" s="1"/>
  <c r="V29" i="4"/>
  <c r="W28" i="9" s="1"/>
  <c r="AQ11" i="4"/>
  <c r="AR10" i="9" s="1"/>
  <c r="AB24" i="4"/>
  <c r="AC23" i="9" s="1"/>
  <c r="AP13" i="4"/>
  <c r="AF21" i="4"/>
  <c r="AG20" i="9" s="1"/>
  <c r="AH19" i="4"/>
  <c r="AI18" i="9" s="1"/>
  <c r="AD23" i="4"/>
  <c r="AE22" i="9" s="1"/>
  <c r="AY6" i="5"/>
  <c r="AC23" i="4"/>
  <c r="AD22" i="9" s="1"/>
  <c r="W29" i="4"/>
  <c r="X28" i="9" s="1"/>
  <c r="S31" i="4"/>
  <c r="T30" i="9" s="1"/>
  <c r="AR12" i="4"/>
  <c r="X26" i="4"/>
  <c r="Y25" i="9" s="1"/>
  <c r="AG19" i="4"/>
  <c r="AH18" i="9" s="1"/>
  <c r="AZ7" i="9"/>
  <c r="AM15" i="4"/>
  <c r="AS11" i="4"/>
  <c r="AJ18" i="4"/>
  <c r="AK17" i="9" s="1"/>
  <c r="AZ8" i="4"/>
  <c r="BA8" i="4" s="1"/>
  <c r="BA7" i="9"/>
  <c r="AL16" i="4"/>
  <c r="AM15" i="9" s="1"/>
  <c r="F40" i="5"/>
  <c r="DC40" i="5"/>
  <c r="DK40" i="5" s="1"/>
  <c r="DJ41" i="9" s="1"/>
  <c r="T32" i="4"/>
  <c r="U31" i="9" s="1"/>
  <c r="T33" i="4"/>
  <c r="DL40" i="5"/>
  <c r="DK41" i="9" s="1"/>
  <c r="DI41" i="9"/>
  <c r="AD44" i="4"/>
  <c r="Z44" i="4"/>
  <c r="AU44" i="4"/>
  <c r="E44" i="4"/>
  <c r="F43" i="9" s="1"/>
  <c r="DF42" i="5"/>
  <c r="DE43" i="9" s="1"/>
  <c r="DH42" i="5"/>
  <c r="DG43" i="9" s="1"/>
  <c r="DG42" i="5"/>
  <c r="DF43" i="9" s="1"/>
  <c r="DI42" i="5"/>
  <c r="DH43" i="9" s="1"/>
  <c r="DE42" i="5"/>
  <c r="J44" i="4"/>
  <c r="K43" i="9" s="1"/>
  <c r="V44" i="4"/>
  <c r="AI44" i="4"/>
  <c r="U44" i="4"/>
  <c r="Y44" i="4"/>
  <c r="F44" i="4"/>
  <c r="G43" i="9" s="1"/>
  <c r="AK44" i="4"/>
  <c r="AF44" i="4"/>
  <c r="AJ44" i="4"/>
  <c r="AS45" i="4"/>
  <c r="T44" i="4"/>
  <c r="AA44" i="4"/>
  <c r="G45" i="4"/>
  <c r="H44" i="9" s="1"/>
  <c r="AP44" i="4"/>
  <c r="AO44" i="4"/>
  <c r="AN44" i="4"/>
  <c r="AE44" i="4"/>
  <c r="O44" i="4"/>
  <c r="F41" i="5"/>
  <c r="DJ41" i="5"/>
  <c r="DC41" i="5"/>
  <c r="DK41" i="5" s="1"/>
  <c r="DJ42" i="9" s="1"/>
  <c r="P44" i="4"/>
  <c r="Q44" i="4"/>
  <c r="L44" i="4"/>
  <c r="M43" i="9" s="1"/>
  <c r="K45" i="4"/>
  <c r="AN14" i="9" l="1"/>
  <c r="V43" i="9"/>
  <c r="P43" i="9"/>
  <c r="AY55" i="5"/>
  <c r="AY49" i="5"/>
  <c r="AY46" i="5"/>
  <c r="AW48" i="4" s="1"/>
  <c r="AY32" i="5"/>
  <c r="AW34" i="4" s="1"/>
  <c r="AY23" i="5"/>
  <c r="AY19" i="5"/>
  <c r="AY52" i="5"/>
  <c r="AY25" i="5"/>
  <c r="AY41" i="5"/>
  <c r="AW43" i="4" s="1"/>
  <c r="AY9" i="5"/>
  <c r="AY50" i="5"/>
  <c r="AW52" i="4" s="1"/>
  <c r="AY45" i="5"/>
  <c r="AW47" i="4" s="1"/>
  <c r="AY35" i="5"/>
  <c r="AW37" i="4" s="1"/>
  <c r="AY26" i="5"/>
  <c r="AY16" i="5"/>
  <c r="AY29" i="5"/>
  <c r="AY51" i="5"/>
  <c r="AY42" i="5"/>
  <c r="AW44" i="4" s="1"/>
  <c r="AY24" i="5"/>
  <c r="AY10" i="5"/>
  <c r="AY7" i="5"/>
  <c r="AY47" i="5"/>
  <c r="AW49" i="4" s="1"/>
  <c r="AY53" i="5"/>
  <c r="AW55" i="4" s="1"/>
  <c r="AY43" i="5"/>
  <c r="AW45" i="4" s="1"/>
  <c r="AY40" i="5"/>
  <c r="AW42" i="4" s="1"/>
  <c r="AY11" i="5"/>
  <c r="AY31" i="5"/>
  <c r="AY28" i="5"/>
  <c r="AY21" i="5"/>
  <c r="AY33" i="5"/>
  <c r="AW35" i="4" s="1"/>
  <c r="AY15" i="5"/>
  <c r="AY18" i="5"/>
  <c r="AY37" i="5"/>
  <c r="AY56" i="5"/>
  <c r="AY38" i="5"/>
  <c r="AY14" i="5"/>
  <c r="AY13" i="5"/>
  <c r="AY8" i="5"/>
  <c r="AY54" i="5"/>
  <c r="AY44" i="5"/>
  <c r="AW46" i="4" s="1"/>
  <c r="AY20" i="5"/>
  <c r="AY17" i="5"/>
  <c r="AY34" i="5"/>
  <c r="AW36" i="4" s="1"/>
  <c r="AY36" i="5"/>
  <c r="AW38" i="4" s="1"/>
  <c r="AY39" i="5"/>
  <c r="AW41" i="4" s="1"/>
  <c r="AY27" i="5"/>
  <c r="AY12" i="5"/>
  <c r="AY48" i="5"/>
  <c r="AW50" i="4" s="1"/>
  <c r="AY22" i="5"/>
  <c r="AY30" i="5"/>
  <c r="L44" i="9"/>
  <c r="AQ12" i="9"/>
  <c r="U32" i="9"/>
  <c r="U33" i="9" s="1"/>
  <c r="U34" i="9" s="1"/>
  <c r="U35" i="9" s="1"/>
  <c r="U36" i="9" s="1"/>
  <c r="U37" i="9" s="1"/>
  <c r="U38" i="9" s="1"/>
  <c r="U39" i="9" s="1"/>
  <c r="U40" i="9" s="1"/>
  <c r="U41" i="9" s="1"/>
  <c r="U42" i="9" s="1"/>
  <c r="U43" i="9" s="1"/>
  <c r="AS10" i="9"/>
  <c r="AS11" i="9" s="1"/>
  <c r="AU11" i="4"/>
  <c r="AV10" i="9" s="1"/>
  <c r="AW54" i="4"/>
  <c r="AW56" i="4"/>
  <c r="AW57" i="4"/>
  <c r="AW40" i="4"/>
  <c r="AW39" i="4"/>
  <c r="AW53" i="4"/>
  <c r="AW51" i="4"/>
  <c r="Q43" i="9"/>
  <c r="AT9" i="9"/>
  <c r="AT10" i="9" s="1"/>
  <c r="AT9" i="4"/>
  <c r="AU8" i="9" s="1"/>
  <c r="Q33" i="4"/>
  <c r="Q32" i="4"/>
  <c r="R31" i="9" s="1"/>
  <c r="AI18" i="4"/>
  <c r="AJ17" i="9" s="1"/>
  <c r="AE21" i="4"/>
  <c r="AF20" i="9" s="1"/>
  <c r="AN14" i="4"/>
  <c r="AO13" i="9" s="1"/>
  <c r="AA27" i="4"/>
  <c r="AB26" i="9" s="1"/>
  <c r="AW58" i="4"/>
  <c r="AK18" i="4"/>
  <c r="AL17" i="9" s="1"/>
  <c r="Y27" i="4"/>
  <c r="Z26" i="9" s="1"/>
  <c r="Z28" i="4"/>
  <c r="AA27" i="9" s="1"/>
  <c r="AO14" i="4"/>
  <c r="AP13" i="9" s="1"/>
  <c r="BC7" i="9"/>
  <c r="BC6" i="5" s="1"/>
  <c r="AD24" i="4"/>
  <c r="AE23" i="9" s="1"/>
  <c r="W30" i="4"/>
  <c r="X29" i="9" s="1"/>
  <c r="AV10" i="4"/>
  <c r="AW9" i="9" s="1"/>
  <c r="AF22" i="4"/>
  <c r="AG21" i="9" s="1"/>
  <c r="AS12" i="4"/>
  <c r="AP14" i="4"/>
  <c r="AQ13" i="9" s="1"/>
  <c r="X27" i="4"/>
  <c r="Y26" i="9" s="1"/>
  <c r="V30" i="4"/>
  <c r="W29" i="9" s="1"/>
  <c r="S32" i="4"/>
  <c r="T31" i="9" s="1"/>
  <c r="S33" i="4"/>
  <c r="AC24" i="4"/>
  <c r="AD23" i="9" s="1"/>
  <c r="AL17" i="4"/>
  <c r="AM16" i="9" s="1"/>
  <c r="AJ19" i="4"/>
  <c r="AK18" i="9" s="1"/>
  <c r="AM16" i="4"/>
  <c r="AN15" i="9" s="1"/>
  <c r="AZ6" i="5"/>
  <c r="AG20" i="4"/>
  <c r="AH19" i="9" s="1"/>
  <c r="BB7" i="9"/>
  <c r="BB6" i="5" s="1"/>
  <c r="BB8" i="4"/>
  <c r="BC8" i="4" s="1"/>
  <c r="AR13" i="4"/>
  <c r="AH20" i="4"/>
  <c r="AI19" i="9" s="1"/>
  <c r="BA6" i="5"/>
  <c r="AB25" i="4"/>
  <c r="AC24" i="9" s="1"/>
  <c r="AQ12" i="4"/>
  <c r="AR11" i="9" s="1"/>
  <c r="DD42" i="5"/>
  <c r="DC43" i="9" s="1"/>
  <c r="DD43" i="9"/>
  <c r="DL41" i="5"/>
  <c r="DK42" i="9" s="1"/>
  <c r="DI42" i="9"/>
  <c r="DJ42" i="5"/>
  <c r="AN45" i="4"/>
  <c r="AS46" i="4"/>
  <c r="J45" i="4"/>
  <c r="K44" i="9" s="1"/>
  <c r="AO45" i="4"/>
  <c r="AK45" i="4"/>
  <c r="F45" i="4"/>
  <c r="G44" i="9" s="1"/>
  <c r="AP45" i="4"/>
  <c r="Y45" i="4"/>
  <c r="Q45" i="4"/>
  <c r="AE45" i="4"/>
  <c r="L45" i="4"/>
  <c r="M44" i="9" s="1"/>
  <c r="G46" i="4"/>
  <c r="H45" i="9" s="1"/>
  <c r="AJ45" i="4"/>
  <c r="AU45" i="4"/>
  <c r="P45" i="4"/>
  <c r="AF45" i="4"/>
  <c r="U45" i="4"/>
  <c r="V44" i="9" s="1"/>
  <c r="Z45" i="4"/>
  <c r="E45" i="4"/>
  <c r="F44" i="9" s="1"/>
  <c r="DE43" i="5"/>
  <c r="DD44" i="9" s="1"/>
  <c r="DI43" i="5"/>
  <c r="DH44" i="9" s="1"/>
  <c r="DF43" i="5"/>
  <c r="DE44" i="9" s="1"/>
  <c r="DH43" i="5"/>
  <c r="DG44" i="9" s="1"/>
  <c r="DD43" i="5"/>
  <c r="DC44" i="9" s="1"/>
  <c r="DG43" i="5"/>
  <c r="DF44" i="9" s="1"/>
  <c r="K46" i="4"/>
  <c r="L45" i="9" s="1"/>
  <c r="AA45" i="4"/>
  <c r="AI45" i="4"/>
  <c r="AT45" i="4"/>
  <c r="T45" i="4"/>
  <c r="O45" i="4"/>
  <c r="V45" i="4"/>
  <c r="AD45" i="4"/>
  <c r="P44" i="9" l="1"/>
  <c r="BC49" i="5"/>
  <c r="BC45" i="5"/>
  <c r="BA47" i="4" s="1"/>
  <c r="BC47" i="5"/>
  <c r="BC44" i="5"/>
  <c r="BC28" i="5"/>
  <c r="BC53" i="5"/>
  <c r="BA55" i="4" s="1"/>
  <c r="BC37" i="5"/>
  <c r="BC50" i="5"/>
  <c r="BA52" i="4" s="1"/>
  <c r="BC7" i="5"/>
  <c r="BA9" i="4" s="1"/>
  <c r="BC8" i="9" s="1"/>
  <c r="BC52" i="5"/>
  <c r="BA54" i="4" s="1"/>
  <c r="BC48" i="5"/>
  <c r="BA50" i="4" s="1"/>
  <c r="BC19" i="5"/>
  <c r="BC55" i="5"/>
  <c r="BA57" i="4" s="1"/>
  <c r="BC39" i="5"/>
  <c r="BA41" i="4" s="1"/>
  <c r="BC46" i="5"/>
  <c r="BA48" i="4" s="1"/>
  <c r="BC25" i="5"/>
  <c r="BC13" i="5"/>
  <c r="BC11" i="5"/>
  <c r="BC38" i="5"/>
  <c r="BC9" i="5"/>
  <c r="BC51" i="5"/>
  <c r="BC27" i="5"/>
  <c r="BC36" i="5"/>
  <c r="BA38" i="4" s="1"/>
  <c r="BC29" i="5"/>
  <c r="BC41" i="5"/>
  <c r="BA43" i="4" s="1"/>
  <c r="BC33" i="5"/>
  <c r="BA35" i="4" s="1"/>
  <c r="BC40" i="5"/>
  <c r="BC31" i="5"/>
  <c r="BC15" i="5"/>
  <c r="BC42" i="5"/>
  <c r="BA44" i="4" s="1"/>
  <c r="BC34" i="5"/>
  <c r="BA36" i="4" s="1"/>
  <c r="BC12" i="5"/>
  <c r="BC21" i="5"/>
  <c r="BC8" i="5"/>
  <c r="BC56" i="5"/>
  <c r="BA58" i="4" s="1"/>
  <c r="BC17" i="5"/>
  <c r="BC30" i="5"/>
  <c r="BC26" i="5"/>
  <c r="BC16" i="5"/>
  <c r="BC43" i="5"/>
  <c r="BA45" i="4" s="1"/>
  <c r="BC10" i="5"/>
  <c r="BC54" i="5"/>
  <c r="BA56" i="4" s="1"/>
  <c r="BC18" i="5"/>
  <c r="BC14" i="5"/>
  <c r="BC32" i="5"/>
  <c r="BA34" i="4" s="1"/>
  <c r="BC20" i="5"/>
  <c r="BC23" i="5"/>
  <c r="BC24" i="5"/>
  <c r="BC22" i="5"/>
  <c r="BC35" i="5"/>
  <c r="BA37" i="4" s="1"/>
  <c r="AZ55" i="5"/>
  <c r="AZ48" i="5"/>
  <c r="AZ51" i="5"/>
  <c r="AZ44" i="5"/>
  <c r="AX46" i="4" s="1"/>
  <c r="AZ40" i="5"/>
  <c r="AX42" i="4" s="1"/>
  <c r="AZ36" i="5"/>
  <c r="AX38" i="4" s="1"/>
  <c r="AZ54" i="5"/>
  <c r="AZ56" i="5"/>
  <c r="AZ45" i="5"/>
  <c r="AX47" i="4" s="1"/>
  <c r="AZ41" i="5"/>
  <c r="AX43" i="4" s="1"/>
  <c r="AZ34" i="5"/>
  <c r="AX36" i="4" s="1"/>
  <c r="AZ35" i="5"/>
  <c r="AX37" i="4" s="1"/>
  <c r="AZ9" i="5"/>
  <c r="AZ10" i="5" s="1"/>
  <c r="AZ11" i="5" s="1"/>
  <c r="AZ12" i="5" s="1"/>
  <c r="AZ13" i="5" s="1"/>
  <c r="AZ14" i="5" s="1"/>
  <c r="AZ15" i="5" s="1"/>
  <c r="AZ16" i="5" s="1"/>
  <c r="AZ17" i="5" s="1"/>
  <c r="AZ18" i="5" s="1"/>
  <c r="AZ19" i="5" s="1"/>
  <c r="AZ20" i="5" s="1"/>
  <c r="AZ21" i="5" s="1"/>
  <c r="AZ22" i="5" s="1"/>
  <c r="AZ23" i="5" s="1"/>
  <c r="AZ24" i="5" s="1"/>
  <c r="AZ25" i="5" s="1"/>
  <c r="AZ26" i="5" s="1"/>
  <c r="AZ27" i="5" s="1"/>
  <c r="AZ28" i="5" s="1"/>
  <c r="AZ29" i="5" s="1"/>
  <c r="AZ30" i="5" s="1"/>
  <c r="AZ31" i="5" s="1"/>
  <c r="AZ50" i="5"/>
  <c r="AZ42" i="5"/>
  <c r="AZ32" i="5"/>
  <c r="AX34" i="4" s="1"/>
  <c r="AZ53" i="5"/>
  <c r="AZ52" i="5"/>
  <c r="AZ43" i="5"/>
  <c r="AZ46" i="5"/>
  <c r="AZ39" i="5"/>
  <c r="AX41" i="4" s="1"/>
  <c r="AZ47" i="5"/>
  <c r="AZ49" i="5"/>
  <c r="AZ37" i="5"/>
  <c r="AX39" i="4" s="1"/>
  <c r="AZ33" i="5"/>
  <c r="AX35" i="4" s="1"/>
  <c r="AZ38" i="5"/>
  <c r="AX40" i="4" s="1"/>
  <c r="AZ7" i="5"/>
  <c r="AZ8" i="5" s="1"/>
  <c r="BA53" i="5"/>
  <c r="BA49" i="5"/>
  <c r="BA45" i="5"/>
  <c r="BA56" i="5"/>
  <c r="BA54" i="5"/>
  <c r="BA50" i="5"/>
  <c r="BA48" i="5"/>
  <c r="BA52" i="5"/>
  <c r="BA42" i="5"/>
  <c r="AY44" i="4" s="1"/>
  <c r="BA44" i="5"/>
  <c r="AY46" i="4" s="1"/>
  <c r="BA36" i="5"/>
  <c r="AY38" i="4" s="1"/>
  <c r="BA55" i="5"/>
  <c r="BA51" i="5"/>
  <c r="BA32" i="5"/>
  <c r="AY34" i="4" s="1"/>
  <c r="BA43" i="5"/>
  <c r="AY45" i="4" s="1"/>
  <c r="BA47" i="5"/>
  <c r="BA46" i="5"/>
  <c r="BA9" i="5"/>
  <c r="BA10" i="5" s="1"/>
  <c r="BA11" i="5" s="1"/>
  <c r="BA12" i="5" s="1"/>
  <c r="BA13" i="5" s="1"/>
  <c r="BA14" i="5" s="1"/>
  <c r="BA15" i="5" s="1"/>
  <c r="BA16" i="5" s="1"/>
  <c r="BA17" i="5" s="1"/>
  <c r="BA18" i="5" s="1"/>
  <c r="BA19" i="5" s="1"/>
  <c r="BA20" i="5" s="1"/>
  <c r="BA21" i="5" s="1"/>
  <c r="BA22" i="5" s="1"/>
  <c r="BA23" i="5" s="1"/>
  <c r="BA24" i="5" s="1"/>
  <c r="BA25" i="5" s="1"/>
  <c r="BA26" i="5" s="1"/>
  <c r="BA27" i="5" s="1"/>
  <c r="BA28" i="5" s="1"/>
  <c r="BA29" i="5" s="1"/>
  <c r="BA30" i="5" s="1"/>
  <c r="BA31" i="5" s="1"/>
  <c r="BA39" i="5"/>
  <c r="AY41" i="4" s="1"/>
  <c r="BA37" i="5"/>
  <c r="BA41" i="5"/>
  <c r="AY43" i="4" s="1"/>
  <c r="BA40" i="5"/>
  <c r="BA33" i="5"/>
  <c r="AY35" i="4" s="1"/>
  <c r="BA35" i="5"/>
  <c r="AY37" i="4" s="1"/>
  <c r="BA7" i="5"/>
  <c r="BA8" i="5" s="1"/>
  <c r="BA38" i="5"/>
  <c r="AY40" i="4" s="1"/>
  <c r="BA34" i="5"/>
  <c r="AY36" i="4" s="1"/>
  <c r="BB56" i="5"/>
  <c r="BB52" i="5"/>
  <c r="BB50" i="5"/>
  <c r="BB48" i="5"/>
  <c r="BB40" i="5"/>
  <c r="AZ42" i="4" s="1"/>
  <c r="BB47" i="5"/>
  <c r="BB21" i="5"/>
  <c r="BB55" i="5"/>
  <c r="BB26" i="5"/>
  <c r="BB23" i="5"/>
  <c r="BB16" i="5"/>
  <c r="BB45" i="5"/>
  <c r="BB43" i="5"/>
  <c r="AZ45" i="4" s="1"/>
  <c r="BB53" i="5"/>
  <c r="BB46" i="5"/>
  <c r="BB25" i="5"/>
  <c r="BB13" i="5"/>
  <c r="BB11" i="5"/>
  <c r="BB39" i="5"/>
  <c r="AZ41" i="4" s="1"/>
  <c r="BB36" i="5"/>
  <c r="AZ38" i="4" s="1"/>
  <c r="BB29" i="5"/>
  <c r="BB9" i="5"/>
  <c r="BB51" i="5"/>
  <c r="BB27" i="5"/>
  <c r="BB49" i="5"/>
  <c r="BB37" i="5"/>
  <c r="BB32" i="5"/>
  <c r="BB41" i="5"/>
  <c r="AZ43" i="4" s="1"/>
  <c r="BB33" i="5"/>
  <c r="BB31" i="5"/>
  <c r="BB15" i="5"/>
  <c r="BB42" i="5"/>
  <c r="AZ44" i="4" s="1"/>
  <c r="BB28" i="5"/>
  <c r="BB10" i="5"/>
  <c r="BB12" i="5"/>
  <c r="BB35" i="5"/>
  <c r="AZ37" i="4" s="1"/>
  <c r="BB14" i="5"/>
  <c r="BB54" i="5"/>
  <c r="BB44" i="5"/>
  <c r="AZ46" i="4" s="1"/>
  <c r="BB7" i="5"/>
  <c r="BB34" i="5"/>
  <c r="BB19" i="5"/>
  <c r="BB20" i="5"/>
  <c r="BB38" i="5"/>
  <c r="BB18" i="5"/>
  <c r="BB17" i="5"/>
  <c r="BB24" i="5"/>
  <c r="BB8" i="5"/>
  <c r="BB22" i="5"/>
  <c r="BB30" i="5"/>
  <c r="AS12" i="9"/>
  <c r="AW10" i="4"/>
  <c r="AW9" i="4"/>
  <c r="AX8" i="9" s="1"/>
  <c r="T32" i="9"/>
  <c r="T33" i="9" s="1"/>
  <c r="T34" i="9" s="1"/>
  <c r="T35" i="9" s="1"/>
  <c r="T36" i="9" s="1"/>
  <c r="T37" i="9" s="1"/>
  <c r="T38" i="9" s="1"/>
  <c r="T39" i="9" s="1"/>
  <c r="T40" i="9" s="1"/>
  <c r="T41" i="9" s="1"/>
  <c r="T42" i="9" s="1"/>
  <c r="T43" i="9" s="1"/>
  <c r="T44" i="9" s="1"/>
  <c r="T45" i="9" s="1"/>
  <c r="T46" i="9" s="1"/>
  <c r="T47" i="9" s="1"/>
  <c r="T48" i="9" s="1"/>
  <c r="T49" i="9" s="1"/>
  <c r="T50" i="9" s="1"/>
  <c r="T51" i="9" s="1"/>
  <c r="T52" i="9" s="1"/>
  <c r="T53" i="9" s="1"/>
  <c r="T54" i="9" s="1"/>
  <c r="T55" i="9" s="1"/>
  <c r="T56" i="9" s="1"/>
  <c r="T57" i="9" s="1"/>
  <c r="AU12" i="4"/>
  <c r="AV11" i="9" s="1"/>
  <c r="AY42" i="4"/>
  <c r="AY39" i="4"/>
  <c r="BA53" i="4"/>
  <c r="BA40" i="4"/>
  <c r="BA49" i="4"/>
  <c r="BA39" i="4"/>
  <c r="BA42" i="4"/>
  <c r="BA51" i="4"/>
  <c r="R32" i="9"/>
  <c r="R33" i="9" s="1"/>
  <c r="R34" i="9" s="1"/>
  <c r="R35" i="9" s="1"/>
  <c r="R36" i="9" s="1"/>
  <c r="R37" i="9" s="1"/>
  <c r="R38" i="9" s="1"/>
  <c r="R39" i="9" s="1"/>
  <c r="R40" i="9" s="1"/>
  <c r="R41" i="9" s="1"/>
  <c r="R42" i="9" s="1"/>
  <c r="R43" i="9" s="1"/>
  <c r="R44" i="9" s="1"/>
  <c r="AX45" i="4"/>
  <c r="AX44" i="4"/>
  <c r="U44" i="9"/>
  <c r="AZ40" i="4"/>
  <c r="AZ35" i="4"/>
  <c r="AZ36" i="4"/>
  <c r="AZ39" i="4"/>
  <c r="AZ34" i="4"/>
  <c r="AT11" i="9"/>
  <c r="Q44" i="9"/>
  <c r="AT10" i="4"/>
  <c r="AU9" i="9" s="1"/>
  <c r="BA46" i="4"/>
  <c r="AA28" i="4"/>
  <c r="AB27" i="9" s="1"/>
  <c r="AE22" i="4"/>
  <c r="AF21" i="9" s="1"/>
  <c r="AI19" i="4"/>
  <c r="AJ18" i="9" s="1"/>
  <c r="AK19" i="4"/>
  <c r="AL18" i="9" s="1"/>
  <c r="AN15" i="4"/>
  <c r="AO14" i="9" s="1"/>
  <c r="BB60" i="4"/>
  <c r="Z29" i="4"/>
  <c r="AA28" i="9" s="1"/>
  <c r="Y28" i="4"/>
  <c r="Z27" i="9" s="1"/>
  <c r="AO15" i="4"/>
  <c r="AP14" i="9" s="1"/>
  <c r="AJ20" i="4"/>
  <c r="AK19" i="9" s="1"/>
  <c r="AP15" i="4"/>
  <c r="AQ14" i="9" s="1"/>
  <c r="BD8" i="4"/>
  <c r="AQ13" i="4"/>
  <c r="AR12" i="9" s="1"/>
  <c r="AL18" i="4"/>
  <c r="AM17" i="9" s="1"/>
  <c r="AD25" i="4"/>
  <c r="AE24" i="9" s="1"/>
  <c r="BD7" i="9"/>
  <c r="BD6" i="5" s="1"/>
  <c r="AF23" i="4"/>
  <c r="AG22" i="9" s="1"/>
  <c r="AH21" i="4"/>
  <c r="AI20" i="9" s="1"/>
  <c r="V31" i="4"/>
  <c r="W30" i="9" s="1"/>
  <c r="X28" i="4"/>
  <c r="Y27" i="9" s="1"/>
  <c r="BE7" i="9"/>
  <c r="AB26" i="4"/>
  <c r="AC25" i="9" s="1"/>
  <c r="AG21" i="4"/>
  <c r="AH20" i="9" s="1"/>
  <c r="AC25" i="4"/>
  <c r="AD24" i="9" s="1"/>
  <c r="AM17" i="4"/>
  <c r="AN16" i="9" s="1"/>
  <c r="W31" i="4"/>
  <c r="X30" i="9" s="1"/>
  <c r="AS13" i="4"/>
  <c r="AR14" i="4"/>
  <c r="AV11" i="4"/>
  <c r="AW10" i="9" s="1"/>
  <c r="DC42" i="5"/>
  <c r="DK42" i="5" s="1"/>
  <c r="DJ43" i="9" s="1"/>
  <c r="F42" i="5"/>
  <c r="DL42" i="5"/>
  <c r="DK43" i="9" s="1"/>
  <c r="DI43" i="9"/>
  <c r="AD46" i="4"/>
  <c r="K47" i="4"/>
  <c r="L46" i="9" s="1"/>
  <c r="AF46" i="4"/>
  <c r="DJ43" i="5"/>
  <c r="DC43" i="5"/>
  <c r="DK43" i="5" s="1"/>
  <c r="DJ44" i="9" s="1"/>
  <c r="F43" i="5"/>
  <c r="P46" i="4"/>
  <c r="AJ46" i="4"/>
  <c r="Y46" i="4"/>
  <c r="F46" i="4"/>
  <c r="G45" i="9" s="1"/>
  <c r="G47" i="4"/>
  <c r="H46" i="9" s="1"/>
  <c r="AK46" i="4"/>
  <c r="AI46" i="4"/>
  <c r="E46" i="4"/>
  <c r="F45" i="9" s="1"/>
  <c r="DG44" i="5"/>
  <c r="DF45" i="9" s="1"/>
  <c r="DF44" i="5"/>
  <c r="DE45" i="9" s="1"/>
  <c r="DH44" i="5"/>
  <c r="DG45" i="9" s="1"/>
  <c r="DI44" i="5"/>
  <c r="DH45" i="9" s="1"/>
  <c r="DE44" i="5"/>
  <c r="L46" i="4"/>
  <c r="M45" i="9" s="1"/>
  <c r="AS47" i="4"/>
  <c r="Z46" i="4"/>
  <c r="AE46" i="4"/>
  <c r="AP46" i="4"/>
  <c r="AO46" i="4"/>
  <c r="AN46" i="4"/>
  <c r="J46" i="4"/>
  <c r="K45" i="9" s="1"/>
  <c r="V46" i="4"/>
  <c r="O46" i="4"/>
  <c r="P45" i="9" s="1"/>
  <c r="AA46" i="4"/>
  <c r="U46" i="4"/>
  <c r="V45" i="9" s="1"/>
  <c r="AU46" i="4"/>
  <c r="Q46" i="4"/>
  <c r="T46" i="4"/>
  <c r="AT46" i="4"/>
  <c r="AX9" i="9" l="1"/>
  <c r="BD50" i="5"/>
  <c r="BB52" i="4" s="1"/>
  <c r="BD47" i="5"/>
  <c r="BB49" i="4" s="1"/>
  <c r="BD39" i="5"/>
  <c r="BD35" i="5"/>
  <c r="BB37" i="4" s="1"/>
  <c r="BD55" i="5"/>
  <c r="BB57" i="4" s="1"/>
  <c r="BD51" i="5"/>
  <c r="BB53" i="4" s="1"/>
  <c r="BD43" i="5"/>
  <c r="BB45" i="4" s="1"/>
  <c r="BD24" i="5"/>
  <c r="BD33" i="5"/>
  <c r="BD30" i="5"/>
  <c r="BD26" i="5"/>
  <c r="BD45" i="5"/>
  <c r="BB47" i="4" s="1"/>
  <c r="BD19" i="5"/>
  <c r="BD7" i="5"/>
  <c r="BB9" i="4" s="1"/>
  <c r="BD8" i="9" s="1"/>
  <c r="BD52" i="5"/>
  <c r="BB54" i="4" s="1"/>
  <c r="BD48" i="5"/>
  <c r="BB50" i="4" s="1"/>
  <c r="BD29" i="5"/>
  <c r="BD17" i="5"/>
  <c r="BD37" i="5"/>
  <c r="BB39" i="4" s="1"/>
  <c r="BD53" i="5"/>
  <c r="BB55" i="4" s="1"/>
  <c r="BD38" i="5"/>
  <c r="BB40" i="4" s="1"/>
  <c r="BD44" i="5"/>
  <c r="BB46" i="4" s="1"/>
  <c r="BD15" i="5"/>
  <c r="BD46" i="5"/>
  <c r="BB48" i="4" s="1"/>
  <c r="BD25" i="5"/>
  <c r="BD36" i="5"/>
  <c r="BD27" i="5"/>
  <c r="BD40" i="5"/>
  <c r="BB42" i="4" s="1"/>
  <c r="BD31" i="5"/>
  <c r="BD42" i="5"/>
  <c r="BB44" i="4" s="1"/>
  <c r="BD34" i="5"/>
  <c r="BB36" i="4" s="1"/>
  <c r="BD12" i="5"/>
  <c r="BD28" i="5"/>
  <c r="BD14" i="5"/>
  <c r="BD13" i="5"/>
  <c r="BD56" i="5"/>
  <c r="BD8" i="5"/>
  <c r="BD23" i="5"/>
  <c r="BD18" i="5"/>
  <c r="BD54" i="5"/>
  <c r="BB56" i="4" s="1"/>
  <c r="BD41" i="5"/>
  <c r="BD49" i="5"/>
  <c r="BB51" i="4" s="1"/>
  <c r="BD32" i="5"/>
  <c r="BB34" i="4" s="1"/>
  <c r="BD9" i="5"/>
  <c r="BD11" i="5"/>
  <c r="BD10" i="5"/>
  <c r="BD20" i="5"/>
  <c r="BD21" i="5"/>
  <c r="BD22" i="5"/>
  <c r="BD16" i="5"/>
  <c r="AS13" i="9"/>
  <c r="U45" i="9"/>
  <c r="Q45" i="9"/>
  <c r="AU13" i="4"/>
  <c r="AV12" i="9" s="1"/>
  <c r="AT12" i="9"/>
  <c r="BB58" i="4"/>
  <c r="BB43" i="4"/>
  <c r="BB35" i="4"/>
  <c r="BB38" i="4"/>
  <c r="BB41" i="4"/>
  <c r="AX9" i="4"/>
  <c r="AZ8" i="9" s="1"/>
  <c r="R45" i="9"/>
  <c r="AZ9" i="4"/>
  <c r="BB8" i="9" s="1"/>
  <c r="AT11" i="4"/>
  <c r="AU10" i="9" s="1"/>
  <c r="AZ10" i="4"/>
  <c r="AK20" i="4"/>
  <c r="AL19" i="9" s="1"/>
  <c r="AI20" i="4"/>
  <c r="AJ19" i="9" s="1"/>
  <c r="AE23" i="4"/>
  <c r="AF22" i="9" s="1"/>
  <c r="AA29" i="4"/>
  <c r="AB28" i="9" s="1"/>
  <c r="AY9" i="4"/>
  <c r="BA8" i="9" s="1"/>
  <c r="AN16" i="4"/>
  <c r="AO15" i="9" s="1"/>
  <c r="Y29" i="4"/>
  <c r="Z28" i="9" s="1"/>
  <c r="Z30" i="4"/>
  <c r="AA29" i="9" s="1"/>
  <c r="AO16" i="4"/>
  <c r="AP15" i="9" s="1"/>
  <c r="AJ21" i="4"/>
  <c r="AK20" i="9" s="1"/>
  <c r="X29" i="4"/>
  <c r="Y28" i="9" s="1"/>
  <c r="V32" i="4"/>
  <c r="W31" i="9" s="1"/>
  <c r="V33" i="4"/>
  <c r="W33" i="4"/>
  <c r="W32" i="4"/>
  <c r="X31" i="9" s="1"/>
  <c r="AM18" i="4"/>
  <c r="AN17" i="9" s="1"/>
  <c r="AH22" i="4"/>
  <c r="AI21" i="9" s="1"/>
  <c r="AF24" i="4"/>
  <c r="AG23" i="9" s="1"/>
  <c r="AL19" i="4"/>
  <c r="AM18" i="9" s="1"/>
  <c r="AW11" i="4"/>
  <c r="AX10" i="9" s="1"/>
  <c r="BE6" i="5"/>
  <c r="AG22" i="4"/>
  <c r="AH21" i="9" s="1"/>
  <c r="AQ14" i="4"/>
  <c r="AR13" i="9" s="1"/>
  <c r="AR15" i="4"/>
  <c r="AS14" i="9" s="1"/>
  <c r="AS14" i="4"/>
  <c r="AB27" i="4"/>
  <c r="AC26" i="9" s="1"/>
  <c r="AC26" i="4"/>
  <c r="AD25" i="9" s="1"/>
  <c r="BE8" i="4"/>
  <c r="BF8" i="4" s="1"/>
  <c r="BF7" i="9"/>
  <c r="AV12" i="4"/>
  <c r="AW11" i="9" s="1"/>
  <c r="AD26" i="4"/>
  <c r="AE25" i="9" s="1"/>
  <c r="AP16" i="4"/>
  <c r="AQ15" i="9" s="1"/>
  <c r="DD44" i="5"/>
  <c r="DC45" i="9" s="1"/>
  <c r="DD45" i="9"/>
  <c r="DL43" i="5"/>
  <c r="DK44" i="9" s="1"/>
  <c r="DI44" i="9"/>
  <c r="DJ44" i="5"/>
  <c r="AA47" i="4"/>
  <c r="F47" i="4"/>
  <c r="G46" i="9" s="1"/>
  <c r="AT47" i="4"/>
  <c r="AX48" i="4"/>
  <c r="U47" i="4"/>
  <c r="V46" i="9" s="1"/>
  <c r="O47" i="4"/>
  <c r="P46" i="9" s="1"/>
  <c r="Z47" i="4"/>
  <c r="L47" i="4"/>
  <c r="M46" i="9" s="1"/>
  <c r="AI47" i="4"/>
  <c r="Y47" i="4"/>
  <c r="AE47" i="4"/>
  <c r="AY47" i="4"/>
  <c r="T47" i="4"/>
  <c r="V47" i="4"/>
  <c r="AJ47" i="4"/>
  <c r="AF47" i="4"/>
  <c r="AK47" i="4"/>
  <c r="P47" i="4"/>
  <c r="K48" i="4"/>
  <c r="L47" i="9" s="1"/>
  <c r="J47" i="4"/>
  <c r="K46" i="9" s="1"/>
  <c r="G48" i="4"/>
  <c r="H47" i="9" s="1"/>
  <c r="Q47" i="4"/>
  <c r="AO47" i="4"/>
  <c r="AZ47" i="4"/>
  <c r="AU47" i="4"/>
  <c r="AP47" i="4"/>
  <c r="AS48" i="4"/>
  <c r="E47" i="4"/>
  <c r="F46" i="9" s="1"/>
  <c r="DH45" i="5"/>
  <c r="DG45" i="5"/>
  <c r="DF46" i="9" s="1"/>
  <c r="DI45" i="5"/>
  <c r="DH46" i="9" s="1"/>
  <c r="DF45" i="5"/>
  <c r="DE46" i="9" s="1"/>
  <c r="DE45" i="5"/>
  <c r="DD46" i="9" s="1"/>
  <c r="AD47" i="4"/>
  <c r="AN47" i="4"/>
  <c r="U46" i="9" l="1"/>
  <c r="Q46" i="9"/>
  <c r="BE56" i="5"/>
  <c r="BE52" i="5"/>
  <c r="BE48" i="5"/>
  <c r="BE44" i="5"/>
  <c r="BC46" i="4" s="1"/>
  <c r="BE50" i="5"/>
  <c r="BE43" i="5"/>
  <c r="BC45" i="4" s="1"/>
  <c r="BE53" i="5"/>
  <c r="BE46" i="5"/>
  <c r="BC48" i="4" s="1"/>
  <c r="BE55" i="5"/>
  <c r="BE51" i="5"/>
  <c r="BE41" i="5"/>
  <c r="BC43" i="4" s="1"/>
  <c r="BE38" i="5"/>
  <c r="BC40" i="4" s="1"/>
  <c r="BE32" i="5"/>
  <c r="BC34" i="4" s="1"/>
  <c r="BE35" i="5"/>
  <c r="BC37" i="4" s="1"/>
  <c r="BE40" i="5"/>
  <c r="BC42" i="4" s="1"/>
  <c r="BE36" i="5"/>
  <c r="BC38" i="4" s="1"/>
  <c r="BE33" i="5"/>
  <c r="BE39" i="5"/>
  <c r="BE45" i="5"/>
  <c r="BC47" i="4" s="1"/>
  <c r="BE42" i="5"/>
  <c r="BC44" i="4" s="1"/>
  <c r="BE34" i="5"/>
  <c r="BC36" i="4" s="1"/>
  <c r="BE54" i="5"/>
  <c r="BE47" i="5"/>
  <c r="BC49" i="4" s="1"/>
  <c r="BE37" i="5"/>
  <c r="BC39" i="4" s="1"/>
  <c r="BE49" i="5"/>
  <c r="BE7" i="5"/>
  <c r="BE8" i="5" s="1"/>
  <c r="BE9" i="5" s="1"/>
  <c r="BE10" i="5" s="1"/>
  <c r="BE11" i="5" s="1"/>
  <c r="BE12" i="5" s="1"/>
  <c r="BE13" i="5" s="1"/>
  <c r="BE14" i="5" s="1"/>
  <c r="BE15" i="5" s="1"/>
  <c r="BE16" i="5" s="1"/>
  <c r="BE17" i="5" s="1"/>
  <c r="BE18" i="5" s="1"/>
  <c r="BE19" i="5" s="1"/>
  <c r="BE20" i="5" s="1"/>
  <c r="BE21" i="5" s="1"/>
  <c r="BE22" i="5" s="1"/>
  <c r="BE23" i="5" s="1"/>
  <c r="BE24" i="5" s="1"/>
  <c r="BE25" i="5" s="1"/>
  <c r="BE26" i="5" s="1"/>
  <c r="BE27" i="5" s="1"/>
  <c r="BE28" i="5" s="1"/>
  <c r="BE29" i="5" s="1"/>
  <c r="BE30" i="5" s="1"/>
  <c r="BE31" i="5" s="1"/>
  <c r="AT13" i="9"/>
  <c r="W32" i="9"/>
  <c r="W33" i="9" s="1"/>
  <c r="W34" i="9" s="1"/>
  <c r="W35" i="9" s="1"/>
  <c r="W36" i="9" s="1"/>
  <c r="W37" i="9" s="1"/>
  <c r="W38" i="9" s="1"/>
  <c r="W39" i="9" s="1"/>
  <c r="W40" i="9" s="1"/>
  <c r="W41" i="9" s="1"/>
  <c r="W42" i="9" s="1"/>
  <c r="W43" i="9" s="1"/>
  <c r="W44" i="9" s="1"/>
  <c r="W45" i="9" s="1"/>
  <c r="W46" i="9" s="1"/>
  <c r="X32" i="9"/>
  <c r="X33" i="9" s="1"/>
  <c r="X34" i="9" s="1"/>
  <c r="X35" i="9" s="1"/>
  <c r="X36" i="9" s="1"/>
  <c r="X37" i="9" s="1"/>
  <c r="X38" i="9" s="1"/>
  <c r="X39" i="9" s="1"/>
  <c r="X40" i="9" s="1"/>
  <c r="X41" i="9" s="1"/>
  <c r="X42" i="9" s="1"/>
  <c r="X43" i="9" s="1"/>
  <c r="X44" i="9" s="1"/>
  <c r="X45" i="9" s="1"/>
  <c r="X46" i="9" s="1"/>
  <c r="X47" i="9" s="1"/>
  <c r="X48" i="9" s="1"/>
  <c r="X49" i="9" s="1"/>
  <c r="X50" i="9" s="1"/>
  <c r="X51" i="9" s="1"/>
  <c r="X52" i="9" s="1"/>
  <c r="X53" i="9" s="1"/>
  <c r="X54" i="9" s="1"/>
  <c r="X55" i="9" s="1"/>
  <c r="X56" i="9" s="1"/>
  <c r="X57" i="9" s="1"/>
  <c r="R46" i="9"/>
  <c r="AU14" i="4"/>
  <c r="AV13" i="9" s="1"/>
  <c r="BC35" i="4"/>
  <c r="BC41" i="4"/>
  <c r="BB9" i="9"/>
  <c r="AT12" i="4"/>
  <c r="AU11" i="9" s="1"/>
  <c r="AE24" i="4"/>
  <c r="AF23" i="9" s="1"/>
  <c r="AX10" i="4"/>
  <c r="AZ9" i="9" s="1"/>
  <c r="AI21" i="4"/>
  <c r="AJ20" i="9" s="1"/>
  <c r="AA30" i="4"/>
  <c r="AB29" i="9" s="1"/>
  <c r="AN17" i="4"/>
  <c r="AO16" i="9" s="1"/>
  <c r="AK21" i="4"/>
  <c r="AL20" i="9" s="1"/>
  <c r="AY10" i="4"/>
  <c r="BA9" i="9" s="1"/>
  <c r="Z31" i="4"/>
  <c r="AA30" i="9" s="1"/>
  <c r="Y30" i="4"/>
  <c r="Z29" i="9" s="1"/>
  <c r="BF6" i="5"/>
  <c r="AO17" i="4"/>
  <c r="AP16" i="9" s="1"/>
  <c r="BH7" i="9"/>
  <c r="AP17" i="4"/>
  <c r="AQ16" i="9" s="1"/>
  <c r="AB28" i="4"/>
  <c r="AC27" i="9" s="1"/>
  <c r="AZ11" i="4"/>
  <c r="AV13" i="4"/>
  <c r="AW12" i="9" s="1"/>
  <c r="AJ22" i="4"/>
  <c r="AK21" i="9" s="1"/>
  <c r="AS15" i="4"/>
  <c r="AW12" i="4"/>
  <c r="AX11" i="9" s="1"/>
  <c r="AM19" i="4"/>
  <c r="AN18" i="9" s="1"/>
  <c r="AC27" i="4"/>
  <c r="AD26" i="9" s="1"/>
  <c r="AH23" i="4"/>
  <c r="AI22" i="9" s="1"/>
  <c r="AR16" i="4"/>
  <c r="AS15" i="9" s="1"/>
  <c r="BA10" i="4"/>
  <c r="BC9" i="9" s="1"/>
  <c r="AL20" i="4"/>
  <c r="AM19" i="9" s="1"/>
  <c r="AG23" i="4"/>
  <c r="AH22" i="9" s="1"/>
  <c r="AD27" i="4"/>
  <c r="AE26" i="9" s="1"/>
  <c r="X30" i="4"/>
  <c r="Y29" i="9" s="1"/>
  <c r="F44" i="5"/>
  <c r="AQ15" i="4"/>
  <c r="AR14" i="9" s="1"/>
  <c r="AF25" i="4"/>
  <c r="AG24" i="9" s="1"/>
  <c r="BG7" i="9"/>
  <c r="BG8" i="4"/>
  <c r="BG60" i="4" s="1"/>
  <c r="DC44" i="5"/>
  <c r="DK44" i="5" s="1"/>
  <c r="DJ45" i="9" s="1"/>
  <c r="DD45" i="5"/>
  <c r="DC46" i="9" s="1"/>
  <c r="DG46" i="9"/>
  <c r="DL44" i="5"/>
  <c r="DK45" i="9" s="1"/>
  <c r="DI45" i="9"/>
  <c r="DJ45" i="5"/>
  <c r="AE48" i="4"/>
  <c r="AJ48" i="4"/>
  <c r="AD48" i="4"/>
  <c r="AP48" i="4"/>
  <c r="U48" i="4"/>
  <c r="V47" i="9" s="1"/>
  <c r="AA48" i="4"/>
  <c r="E48" i="4"/>
  <c r="F47" i="9" s="1"/>
  <c r="DI46" i="5"/>
  <c r="DH47" i="9" s="1"/>
  <c r="DE46" i="5"/>
  <c r="DH46" i="5"/>
  <c r="DG47" i="9" s="1"/>
  <c r="DG46" i="5"/>
  <c r="DF47" i="9" s="1"/>
  <c r="DF46" i="5"/>
  <c r="DE47" i="9" s="1"/>
  <c r="J48" i="4"/>
  <c r="K47" i="9" s="1"/>
  <c r="AN48" i="4"/>
  <c r="AU48" i="4"/>
  <c r="K49" i="4"/>
  <c r="L48" i="9" s="1"/>
  <c r="Y48" i="4"/>
  <c r="AX49" i="4"/>
  <c r="AS49" i="4"/>
  <c r="AZ48" i="4"/>
  <c r="P48" i="4"/>
  <c r="Q47" i="9" s="1"/>
  <c r="V48" i="4"/>
  <c r="AI48" i="4"/>
  <c r="G49" i="4"/>
  <c r="H48" i="9" s="1"/>
  <c r="AK48" i="4"/>
  <c r="T48" i="4"/>
  <c r="U47" i="9" s="1"/>
  <c r="L48" i="4"/>
  <c r="M47" i="9" s="1"/>
  <c r="AT48" i="4"/>
  <c r="AO48" i="4"/>
  <c r="Z48" i="4"/>
  <c r="Q48" i="4"/>
  <c r="AF48" i="4"/>
  <c r="AY48" i="4"/>
  <c r="O48" i="4"/>
  <c r="P47" i="9" s="1"/>
  <c r="F48" i="4"/>
  <c r="G47" i="9" s="1"/>
  <c r="BF51" i="5" l="1"/>
  <c r="BF46" i="5"/>
  <c r="BF43" i="5"/>
  <c r="BD45" i="4" s="1"/>
  <c r="BF49" i="5"/>
  <c r="BF35" i="5"/>
  <c r="BD37" i="4" s="1"/>
  <c r="BF54" i="5"/>
  <c r="BF52" i="5"/>
  <c r="BF48" i="5"/>
  <c r="BF32" i="5"/>
  <c r="BD34" i="4" s="1"/>
  <c r="BF34" i="5"/>
  <c r="BD36" i="4" s="1"/>
  <c r="BF44" i="5"/>
  <c r="BF40" i="5"/>
  <c r="BD42" i="4" s="1"/>
  <c r="BF36" i="5"/>
  <c r="BD38" i="4" s="1"/>
  <c r="BF33" i="5"/>
  <c r="BD35" i="4" s="1"/>
  <c r="BF47" i="5"/>
  <c r="BD49" i="4" s="1"/>
  <c r="BF45" i="5"/>
  <c r="BD47" i="4" s="1"/>
  <c r="BF7" i="5"/>
  <c r="BF8" i="5" s="1"/>
  <c r="BF9" i="5" s="1"/>
  <c r="BF10" i="5" s="1"/>
  <c r="BF39" i="5"/>
  <c r="BD41" i="4" s="1"/>
  <c r="BF11" i="5"/>
  <c r="BF12" i="5" s="1"/>
  <c r="BF13" i="5" s="1"/>
  <c r="BF14" i="5" s="1"/>
  <c r="BF15" i="5" s="1"/>
  <c r="BF16" i="5" s="1"/>
  <c r="BF17" i="5" s="1"/>
  <c r="BF18" i="5" s="1"/>
  <c r="BF19" i="5" s="1"/>
  <c r="BF20" i="5" s="1"/>
  <c r="BF21" i="5" s="1"/>
  <c r="BF22" i="5" s="1"/>
  <c r="BF23" i="5" s="1"/>
  <c r="BF24" i="5" s="1"/>
  <c r="BF25" i="5" s="1"/>
  <c r="BF26" i="5" s="1"/>
  <c r="BF27" i="5" s="1"/>
  <c r="BF28" i="5" s="1"/>
  <c r="BF29" i="5" s="1"/>
  <c r="BF30" i="5" s="1"/>
  <c r="BF31" i="5" s="1"/>
  <c r="BF56" i="5"/>
  <c r="BF41" i="5"/>
  <c r="BD43" i="4" s="1"/>
  <c r="BF37" i="5"/>
  <c r="BD39" i="4" s="1"/>
  <c r="BF53" i="5"/>
  <c r="BF42" i="5"/>
  <c r="BD44" i="4" s="1"/>
  <c r="BF50" i="5"/>
  <c r="BF55" i="5"/>
  <c r="BF38" i="5"/>
  <c r="BD40" i="4" s="1"/>
  <c r="R47" i="9"/>
  <c r="AT14" i="9"/>
  <c r="AU15" i="4"/>
  <c r="AV14" i="9" s="1"/>
  <c r="BD46" i="4"/>
  <c r="BD48" i="4"/>
  <c r="W47" i="9"/>
  <c r="BB10" i="9"/>
  <c r="AX11" i="4"/>
  <c r="AZ10" i="9" s="1"/>
  <c r="AT13" i="4"/>
  <c r="AU12" i="9" s="1"/>
  <c r="AY11" i="4"/>
  <c r="BA10" i="9" s="1"/>
  <c r="BC9" i="4"/>
  <c r="BE8" i="9" s="1"/>
  <c r="AA31" i="4"/>
  <c r="AB30" i="9" s="1"/>
  <c r="AE25" i="4"/>
  <c r="AF24" i="9" s="1"/>
  <c r="AK22" i="4"/>
  <c r="AL21" i="9" s="1"/>
  <c r="AI22" i="4"/>
  <c r="AJ21" i="9" s="1"/>
  <c r="AN18" i="4"/>
  <c r="AO17" i="9" s="1"/>
  <c r="Y31" i="4"/>
  <c r="Z30" i="9" s="1"/>
  <c r="Z32" i="4"/>
  <c r="AA31" i="9" s="1"/>
  <c r="Z33" i="4"/>
  <c r="BH6" i="5"/>
  <c r="BH8" i="4"/>
  <c r="BI8" i="4" s="1"/>
  <c r="BK7" i="9" s="1"/>
  <c r="BG6" i="5"/>
  <c r="AO18" i="4"/>
  <c r="AP17" i="9" s="1"/>
  <c r="AM20" i="4"/>
  <c r="AN19" i="9" s="1"/>
  <c r="AR17" i="4"/>
  <c r="AS16" i="9" s="1"/>
  <c r="AW13" i="4"/>
  <c r="AX12" i="9" s="1"/>
  <c r="AQ16" i="4"/>
  <c r="AR15" i="9" s="1"/>
  <c r="AH24" i="4"/>
  <c r="AI23" i="9" s="1"/>
  <c r="AD28" i="4"/>
  <c r="AE27" i="9" s="1"/>
  <c r="AP18" i="4"/>
  <c r="AQ17" i="9" s="1"/>
  <c r="AS16" i="4"/>
  <c r="AZ12" i="4"/>
  <c r="AG24" i="4"/>
  <c r="AH23" i="9" s="1"/>
  <c r="AL21" i="4"/>
  <c r="AM20" i="9" s="1"/>
  <c r="AJ23" i="4"/>
  <c r="AK22" i="9" s="1"/>
  <c r="AB29" i="4"/>
  <c r="AC28" i="9" s="1"/>
  <c r="AC28" i="4"/>
  <c r="AD27" i="9" s="1"/>
  <c r="X31" i="4"/>
  <c r="Y30" i="9" s="1"/>
  <c r="BB10" i="4"/>
  <c r="BD9" i="9" s="1"/>
  <c r="BI7" i="9"/>
  <c r="AX12" i="4"/>
  <c r="AF26" i="4"/>
  <c r="AG25" i="9" s="1"/>
  <c r="AV14" i="4"/>
  <c r="AW13" i="9" s="1"/>
  <c r="BA11" i="4"/>
  <c r="BC10" i="9" s="1"/>
  <c r="DC45" i="5"/>
  <c r="DK45" i="5" s="1"/>
  <c r="DJ46" i="9" s="1"/>
  <c r="F45" i="5"/>
  <c r="DD46" i="5"/>
  <c r="DC47" i="9" s="1"/>
  <c r="DD47" i="9"/>
  <c r="DL45" i="5"/>
  <c r="DK46" i="9" s="1"/>
  <c r="DI46" i="9"/>
  <c r="DJ46" i="5"/>
  <c r="DI47" i="9" s="1"/>
  <c r="DL46" i="5"/>
  <c r="DK47" i="9" s="1"/>
  <c r="O49" i="4"/>
  <c r="P48" i="9" s="1"/>
  <c r="Z49" i="4"/>
  <c r="AK49" i="4"/>
  <c r="V49" i="4"/>
  <c r="AX50" i="4"/>
  <c r="J49" i="4"/>
  <c r="K48" i="9" s="1"/>
  <c r="BC50" i="4"/>
  <c r="AO49" i="4"/>
  <c r="AY49" i="4"/>
  <c r="G50" i="4"/>
  <c r="H49" i="9" s="1"/>
  <c r="P49" i="4"/>
  <c r="Q48" i="9" s="1"/>
  <c r="Y49" i="4"/>
  <c r="K50" i="4"/>
  <c r="L49" i="9" s="1"/>
  <c r="AE49" i="4"/>
  <c r="AF49" i="4"/>
  <c r="AP49" i="4"/>
  <c r="AT49" i="4"/>
  <c r="AS50" i="4"/>
  <c r="AU49" i="4"/>
  <c r="E49" i="4"/>
  <c r="F48" i="9" s="1"/>
  <c r="DF47" i="5"/>
  <c r="DE48" i="9" s="1"/>
  <c r="DI47" i="5"/>
  <c r="DH48" i="9" s="1"/>
  <c r="DH47" i="5"/>
  <c r="DG48" i="9" s="1"/>
  <c r="DG47" i="5"/>
  <c r="DF48" i="9" s="1"/>
  <c r="DE47" i="5"/>
  <c r="AD49" i="4"/>
  <c r="Q49" i="4"/>
  <c r="L49" i="4"/>
  <c r="M48" i="9" s="1"/>
  <c r="AA49" i="4"/>
  <c r="AJ49" i="4"/>
  <c r="F49" i="4"/>
  <c r="G48" i="9" s="1"/>
  <c r="T49" i="4"/>
  <c r="U48" i="9" s="1"/>
  <c r="AI49" i="4"/>
  <c r="AN49" i="4"/>
  <c r="U49" i="4"/>
  <c r="V48" i="9" s="1"/>
  <c r="AZ49" i="4"/>
  <c r="AT15" i="9" l="1"/>
  <c r="BG51" i="5"/>
  <c r="BG54" i="5"/>
  <c r="BG47" i="5"/>
  <c r="BG46" i="5"/>
  <c r="BG42" i="5"/>
  <c r="BE44" i="4" s="1"/>
  <c r="BG53" i="5"/>
  <c r="BG34" i="5"/>
  <c r="BG20" i="5"/>
  <c r="BG29" i="5"/>
  <c r="BG17" i="5"/>
  <c r="BG40" i="5"/>
  <c r="BE42" i="4" s="1"/>
  <c r="BG22" i="5"/>
  <c r="BG30" i="5"/>
  <c r="BG56" i="5"/>
  <c r="BG45" i="5"/>
  <c r="BE47" i="4" s="1"/>
  <c r="BG15" i="5"/>
  <c r="BG7" i="5"/>
  <c r="BG49" i="5"/>
  <c r="BG26" i="5"/>
  <c r="BG18" i="5"/>
  <c r="BG36" i="5"/>
  <c r="BE38" i="4" s="1"/>
  <c r="BG27" i="5"/>
  <c r="BG21" i="5"/>
  <c r="BG41" i="5"/>
  <c r="BE43" i="4" s="1"/>
  <c r="BG37" i="5"/>
  <c r="BE39" i="4" s="1"/>
  <c r="BG25" i="5"/>
  <c r="BG12" i="5"/>
  <c r="BG28" i="5"/>
  <c r="BG14" i="5"/>
  <c r="BG13" i="5"/>
  <c r="BG11" i="5"/>
  <c r="BG31" i="5"/>
  <c r="BG33" i="5"/>
  <c r="BG8" i="5"/>
  <c r="BG23" i="5"/>
  <c r="BG55" i="5"/>
  <c r="BG32" i="5"/>
  <c r="BE34" i="4" s="1"/>
  <c r="BG52" i="5"/>
  <c r="BG10" i="5"/>
  <c r="BG39" i="5"/>
  <c r="BG9" i="5"/>
  <c r="BG19" i="5"/>
  <c r="BG50" i="5"/>
  <c r="BG38" i="5"/>
  <c r="BE40" i="4" s="1"/>
  <c r="BG48" i="5"/>
  <c r="BE50" i="4" s="1"/>
  <c r="BG43" i="5"/>
  <c r="BE45" i="4" s="1"/>
  <c r="BG24" i="5"/>
  <c r="BG44" i="5"/>
  <c r="BG35" i="5"/>
  <c r="BG16" i="5"/>
  <c r="BH44" i="5"/>
  <c r="BF46" i="4" s="1"/>
  <c r="BH42" i="5"/>
  <c r="BF44" i="4" s="1"/>
  <c r="BH38" i="5"/>
  <c r="BF40" i="4" s="1"/>
  <c r="BH45" i="5"/>
  <c r="BF47" i="4" s="1"/>
  <c r="BH50" i="5"/>
  <c r="BH36" i="5"/>
  <c r="BF38" i="4" s="1"/>
  <c r="BH46" i="5"/>
  <c r="BF48" i="4" s="1"/>
  <c r="BH39" i="5"/>
  <c r="BF41" i="4" s="1"/>
  <c r="BH32" i="5"/>
  <c r="BF34" i="4" s="1"/>
  <c r="BH22" i="5"/>
  <c r="BH40" i="5"/>
  <c r="BF42" i="4" s="1"/>
  <c r="BH34" i="5"/>
  <c r="BF36" i="4" s="1"/>
  <c r="BH43" i="5"/>
  <c r="BF45" i="4" s="1"/>
  <c r="BH56" i="5"/>
  <c r="BH31" i="5"/>
  <c r="BH52" i="5"/>
  <c r="BF54" i="4" s="1"/>
  <c r="BH49" i="5"/>
  <c r="BF51" i="4" s="1"/>
  <c r="BH47" i="5"/>
  <c r="BF49" i="4" s="1"/>
  <c r="BH26" i="5"/>
  <c r="BH18" i="5"/>
  <c r="BH54" i="5"/>
  <c r="BF56" i="4" s="1"/>
  <c r="BH48" i="5"/>
  <c r="BF50" i="4" s="1"/>
  <c r="BH41" i="5"/>
  <c r="BF43" i="4" s="1"/>
  <c r="BH27" i="5"/>
  <c r="BH9" i="5"/>
  <c r="BH21" i="5"/>
  <c r="BH37" i="5"/>
  <c r="BF39" i="4" s="1"/>
  <c r="BH51" i="5"/>
  <c r="BF53" i="4" s="1"/>
  <c r="BH29" i="5"/>
  <c r="BH25" i="5"/>
  <c r="BH23" i="5"/>
  <c r="BH19" i="5"/>
  <c r="BH28" i="5"/>
  <c r="BH15" i="5"/>
  <c r="BH14" i="5"/>
  <c r="BH13" i="5"/>
  <c r="BH11" i="5"/>
  <c r="BH16" i="5"/>
  <c r="BH33" i="5"/>
  <c r="BF35" i="4" s="1"/>
  <c r="BH8" i="5"/>
  <c r="BH12" i="5"/>
  <c r="BH55" i="5"/>
  <c r="BF57" i="4" s="1"/>
  <c r="BH10" i="5"/>
  <c r="BH30" i="5"/>
  <c r="BH53" i="5"/>
  <c r="BF55" i="4" s="1"/>
  <c r="BH17" i="5"/>
  <c r="BH24" i="5"/>
  <c r="BH7" i="5"/>
  <c r="BF9" i="4" s="1"/>
  <c r="BH8" i="9" s="1"/>
  <c r="BH35" i="5"/>
  <c r="BF37" i="4" s="1"/>
  <c r="BH20" i="5"/>
  <c r="R48" i="9"/>
  <c r="AU16" i="4"/>
  <c r="AV15" i="9" s="1"/>
  <c r="BE46" i="4"/>
  <c r="BE41" i="4"/>
  <c r="BE35" i="4"/>
  <c r="BE49" i="4"/>
  <c r="BE36" i="4"/>
  <c r="BE9" i="4"/>
  <c r="BG8" i="9" s="1"/>
  <c r="BE37" i="4"/>
  <c r="W48" i="9"/>
  <c r="AA32" i="9"/>
  <c r="AA33" i="9" s="1"/>
  <c r="AA34" i="9" s="1"/>
  <c r="AA35" i="9" s="1"/>
  <c r="AA36" i="9" s="1"/>
  <c r="AA37" i="9" s="1"/>
  <c r="AA38" i="9" s="1"/>
  <c r="AA39" i="9" s="1"/>
  <c r="AA40" i="9" s="1"/>
  <c r="AA41" i="9" s="1"/>
  <c r="AA42" i="9" s="1"/>
  <c r="AA43" i="9" s="1"/>
  <c r="AA44" i="9" s="1"/>
  <c r="AA45" i="9" s="1"/>
  <c r="AA46" i="9" s="1"/>
  <c r="AA47" i="9" s="1"/>
  <c r="AA48" i="9" s="1"/>
  <c r="BF58" i="4"/>
  <c r="BF52" i="4"/>
  <c r="BB11" i="9"/>
  <c r="AT14" i="4"/>
  <c r="AU13" i="9" s="1"/>
  <c r="AZ11" i="9"/>
  <c r="AA33" i="4"/>
  <c r="AA32" i="4"/>
  <c r="AB31" i="9" s="1"/>
  <c r="BC10" i="4"/>
  <c r="BE9" i="9" s="1"/>
  <c r="AE26" i="4"/>
  <c r="AF25" i="9" s="1"/>
  <c r="AY12" i="4"/>
  <c r="BA11" i="9" s="1"/>
  <c r="BD9" i="4"/>
  <c r="BF8" i="9" s="1"/>
  <c r="BJ8" i="4"/>
  <c r="BK8" i="4" s="1"/>
  <c r="AN19" i="4"/>
  <c r="AO18" i="9" s="1"/>
  <c r="AI23" i="4"/>
  <c r="AJ22" i="9" s="1"/>
  <c r="AK23" i="4"/>
  <c r="AL22" i="9" s="1"/>
  <c r="BE48" i="4"/>
  <c r="BJ7" i="9"/>
  <c r="BJ6" i="5" s="1"/>
  <c r="Y32" i="4"/>
  <c r="Z31" i="9" s="1"/>
  <c r="Y33" i="4"/>
  <c r="BK6" i="5"/>
  <c r="AO19" i="4"/>
  <c r="AP18" i="9" s="1"/>
  <c r="BA12" i="4"/>
  <c r="BC11" i="9" s="1"/>
  <c r="AC29" i="4"/>
  <c r="AD28" i="9" s="1"/>
  <c r="AG25" i="4"/>
  <c r="AH24" i="9" s="1"/>
  <c r="BB11" i="4"/>
  <c r="BD10" i="9" s="1"/>
  <c r="AV15" i="4"/>
  <c r="AW14" i="9" s="1"/>
  <c r="AJ24" i="4"/>
  <c r="AK23" i="9" s="1"/>
  <c r="AH25" i="4"/>
  <c r="AI24" i="9" s="1"/>
  <c r="BI6" i="5"/>
  <c r="AM21" i="4"/>
  <c r="AN20" i="9" s="1"/>
  <c r="X32" i="4"/>
  <c r="Y31" i="9" s="1"/>
  <c r="X33" i="4"/>
  <c r="AS17" i="4"/>
  <c r="AT16" i="9" s="1"/>
  <c r="AR18" i="4"/>
  <c r="AS17" i="9" s="1"/>
  <c r="AD29" i="4"/>
  <c r="AE28" i="9" s="1"/>
  <c r="AF27" i="4"/>
  <c r="AG26" i="9" s="1"/>
  <c r="AL22" i="4"/>
  <c r="AM21" i="9" s="1"/>
  <c r="AQ17" i="4"/>
  <c r="AR16" i="9" s="1"/>
  <c r="AB30" i="4"/>
  <c r="AC29" i="9" s="1"/>
  <c r="AX13" i="4"/>
  <c r="AZ13" i="4"/>
  <c r="AP19" i="4"/>
  <c r="AQ18" i="9" s="1"/>
  <c r="AW14" i="4"/>
  <c r="AX13" i="9" s="1"/>
  <c r="DC46" i="5"/>
  <c r="DK46" i="5" s="1"/>
  <c r="DJ47" i="9" s="1"/>
  <c r="DD47" i="5"/>
  <c r="DC48" i="9" s="1"/>
  <c r="DD48" i="9"/>
  <c r="F46" i="5"/>
  <c r="DJ47" i="5"/>
  <c r="F50" i="4"/>
  <c r="G49" i="9" s="1"/>
  <c r="AD50" i="4"/>
  <c r="G51" i="4"/>
  <c r="H50" i="9" s="1"/>
  <c r="U50" i="4"/>
  <c r="V49" i="9" s="1"/>
  <c r="Q50" i="4"/>
  <c r="L50" i="4"/>
  <c r="M49" i="9" s="1"/>
  <c r="AX51" i="4"/>
  <c r="V50" i="4"/>
  <c r="K51" i="4"/>
  <c r="L50" i="9" s="1"/>
  <c r="BD50" i="4"/>
  <c r="AY50" i="4"/>
  <c r="AK50" i="4"/>
  <c r="E50" i="4"/>
  <c r="F49" i="9" s="1"/>
  <c r="DI48" i="5"/>
  <c r="DH49" i="9" s="1"/>
  <c r="DE48" i="5"/>
  <c r="DD49" i="9" s="1"/>
  <c r="DG48" i="5"/>
  <c r="DF49" i="9" s="1"/>
  <c r="DF48" i="5"/>
  <c r="DE49" i="9" s="1"/>
  <c r="DH48" i="5"/>
  <c r="AP50" i="4"/>
  <c r="AO50" i="4"/>
  <c r="Z50" i="4"/>
  <c r="J50" i="4"/>
  <c r="K49" i="9" s="1"/>
  <c r="AI50" i="4"/>
  <c r="AU50" i="4"/>
  <c r="AF50" i="4"/>
  <c r="BC51" i="4"/>
  <c r="O50" i="4"/>
  <c r="P49" i="9" s="1"/>
  <c r="AZ50" i="4"/>
  <c r="AJ50" i="4"/>
  <c r="T50" i="4"/>
  <c r="U49" i="9" s="1"/>
  <c r="AS51" i="4"/>
  <c r="AE50" i="4"/>
  <c r="P50" i="4"/>
  <c r="Q49" i="9" s="1"/>
  <c r="AA50" i="4"/>
  <c r="AN50" i="4"/>
  <c r="AT50" i="4"/>
  <c r="Y50" i="4"/>
  <c r="R49" i="9" l="1"/>
  <c r="BI55" i="5"/>
  <c r="BI51" i="5"/>
  <c r="BG53" i="4" s="1"/>
  <c r="BI47" i="5"/>
  <c r="BI43" i="5"/>
  <c r="BI52" i="5"/>
  <c r="BI45" i="5"/>
  <c r="BG47" i="4" s="1"/>
  <c r="BI56" i="5"/>
  <c r="BG58" i="4" s="1"/>
  <c r="BI40" i="5"/>
  <c r="BG42" i="4" s="1"/>
  <c r="BI48" i="5"/>
  <c r="BG50" i="4" s="1"/>
  <c r="BI29" i="5"/>
  <c r="BI22" i="5"/>
  <c r="BI54" i="5"/>
  <c r="BG56" i="4" s="1"/>
  <c r="BI39" i="5"/>
  <c r="BG41" i="4" s="1"/>
  <c r="BI25" i="5"/>
  <c r="BI41" i="5"/>
  <c r="BG43" i="4" s="1"/>
  <c r="BI27" i="5"/>
  <c r="BI9" i="5"/>
  <c r="BI23" i="5"/>
  <c r="BI32" i="5"/>
  <c r="BG34" i="4" s="1"/>
  <c r="BI49" i="5"/>
  <c r="BG51" i="4" s="1"/>
  <c r="BI46" i="5"/>
  <c r="BG48" i="4" s="1"/>
  <c r="BI21" i="5"/>
  <c r="BI37" i="5"/>
  <c r="BI19" i="5"/>
  <c r="BI50" i="5"/>
  <c r="BG52" i="4" s="1"/>
  <c r="BI16" i="5"/>
  <c r="BI8" i="5"/>
  <c r="BI38" i="5"/>
  <c r="BG40" i="4" s="1"/>
  <c r="BI35" i="5"/>
  <c r="BG37" i="4" s="1"/>
  <c r="BI26" i="5"/>
  <c r="BI24" i="5"/>
  <c r="BI17" i="5"/>
  <c r="BI15" i="5"/>
  <c r="BI12" i="5"/>
  <c r="BI18" i="5"/>
  <c r="BI10" i="5"/>
  <c r="BI33" i="5"/>
  <c r="BI53" i="5"/>
  <c r="BG55" i="4" s="1"/>
  <c r="BI13" i="5"/>
  <c r="BI42" i="5"/>
  <c r="BG44" i="4" s="1"/>
  <c r="BI30" i="5"/>
  <c r="BI36" i="5"/>
  <c r="BG38" i="4" s="1"/>
  <c r="BI7" i="5"/>
  <c r="BG9" i="4" s="1"/>
  <c r="BI8" i="9" s="1"/>
  <c r="BI31" i="5"/>
  <c r="BI14" i="5"/>
  <c r="BI20" i="5"/>
  <c r="BI28" i="5"/>
  <c r="BI44" i="5"/>
  <c r="BG46" i="4" s="1"/>
  <c r="BI34" i="5"/>
  <c r="BI11" i="5"/>
  <c r="BK53" i="5"/>
  <c r="BK52" i="5"/>
  <c r="BK44" i="5"/>
  <c r="BI46" i="4" s="1"/>
  <c r="BK41" i="5"/>
  <c r="BI43" i="4" s="1"/>
  <c r="BK54" i="5"/>
  <c r="BK33" i="5"/>
  <c r="BI35" i="4" s="1"/>
  <c r="BK55" i="5"/>
  <c r="BK43" i="5"/>
  <c r="BK49" i="5"/>
  <c r="BI51" i="4" s="1"/>
  <c r="BK46" i="5"/>
  <c r="BI48" i="4" s="1"/>
  <c r="BK42" i="5"/>
  <c r="BI44" i="4" s="1"/>
  <c r="BK38" i="5"/>
  <c r="BI40" i="4" s="1"/>
  <c r="BK32" i="5"/>
  <c r="BI34" i="4" s="1"/>
  <c r="BK48" i="5"/>
  <c r="BI50" i="4" s="1"/>
  <c r="BK34" i="5"/>
  <c r="BI36" i="4" s="1"/>
  <c r="BK51" i="5"/>
  <c r="BK50" i="5"/>
  <c r="BK37" i="5"/>
  <c r="BI39" i="4" s="1"/>
  <c r="BK35" i="5"/>
  <c r="BI37" i="4" s="1"/>
  <c r="BK7" i="5"/>
  <c r="BK8" i="5" s="1"/>
  <c r="BK9" i="5" s="1"/>
  <c r="BK10" i="5" s="1"/>
  <c r="BK11" i="5" s="1"/>
  <c r="BK12" i="5" s="1"/>
  <c r="BK13" i="5" s="1"/>
  <c r="BK14" i="5" s="1"/>
  <c r="BK15" i="5" s="1"/>
  <c r="BK16" i="5" s="1"/>
  <c r="BK17" i="5" s="1"/>
  <c r="BK18" i="5" s="1"/>
  <c r="BK19" i="5" s="1"/>
  <c r="BK20" i="5" s="1"/>
  <c r="BK21" i="5" s="1"/>
  <c r="BK22" i="5" s="1"/>
  <c r="BK23" i="5" s="1"/>
  <c r="BK24" i="5" s="1"/>
  <c r="BK25" i="5" s="1"/>
  <c r="BK26" i="5" s="1"/>
  <c r="BK27" i="5" s="1"/>
  <c r="BK28" i="5" s="1"/>
  <c r="BK29" i="5" s="1"/>
  <c r="BK30" i="5" s="1"/>
  <c r="BK31" i="5" s="1"/>
  <c r="BK47" i="5"/>
  <c r="BI49" i="4" s="1"/>
  <c r="BK56" i="5"/>
  <c r="BK40" i="5"/>
  <c r="BI42" i="4" s="1"/>
  <c r="BK36" i="5"/>
  <c r="BK39" i="5"/>
  <c r="BI41" i="4" s="1"/>
  <c r="BK45" i="5"/>
  <c r="BI47" i="4" s="1"/>
  <c r="BJ52" i="5"/>
  <c r="BJ45" i="5"/>
  <c r="BH47" i="4" s="1"/>
  <c r="BJ55" i="5"/>
  <c r="BJ48" i="5"/>
  <c r="BH50" i="4" s="1"/>
  <c r="BJ56" i="5"/>
  <c r="BJ49" i="5"/>
  <c r="BH51" i="4" s="1"/>
  <c r="BJ51" i="5"/>
  <c r="BJ37" i="5"/>
  <c r="BJ42" i="5"/>
  <c r="BH44" i="4" s="1"/>
  <c r="BJ41" i="5"/>
  <c r="BH43" i="4" s="1"/>
  <c r="BJ39" i="5"/>
  <c r="BH41" i="4" s="1"/>
  <c r="BJ46" i="5"/>
  <c r="BH48" i="4" s="1"/>
  <c r="BJ54" i="5"/>
  <c r="BJ43" i="5"/>
  <c r="BH45" i="4" s="1"/>
  <c r="BJ34" i="5"/>
  <c r="BH36" i="4" s="1"/>
  <c r="BJ32" i="5"/>
  <c r="BH34" i="4" s="1"/>
  <c r="BJ50" i="5"/>
  <c r="BJ33" i="5"/>
  <c r="BH35" i="4" s="1"/>
  <c r="BJ8" i="5"/>
  <c r="BJ9" i="5" s="1"/>
  <c r="BJ10" i="5" s="1"/>
  <c r="BJ11" i="5" s="1"/>
  <c r="BJ12" i="5" s="1"/>
  <c r="BJ13" i="5" s="1"/>
  <c r="BJ14" i="5" s="1"/>
  <c r="BJ15" i="5" s="1"/>
  <c r="BJ16" i="5" s="1"/>
  <c r="BJ17" i="5" s="1"/>
  <c r="BJ18" i="5" s="1"/>
  <c r="BJ19" i="5" s="1"/>
  <c r="BJ20" i="5" s="1"/>
  <c r="BJ21" i="5" s="1"/>
  <c r="BJ22" i="5" s="1"/>
  <c r="BJ23" i="5" s="1"/>
  <c r="BJ24" i="5" s="1"/>
  <c r="BJ25" i="5" s="1"/>
  <c r="BJ26" i="5" s="1"/>
  <c r="BJ27" i="5" s="1"/>
  <c r="BJ28" i="5" s="1"/>
  <c r="BJ29" i="5" s="1"/>
  <c r="BJ30" i="5" s="1"/>
  <c r="BJ31" i="5" s="1"/>
  <c r="BJ38" i="5"/>
  <c r="BH40" i="4" s="1"/>
  <c r="BJ35" i="5"/>
  <c r="BH37" i="4" s="1"/>
  <c r="BJ44" i="5"/>
  <c r="BH46" i="4" s="1"/>
  <c r="BJ53" i="5"/>
  <c r="BJ47" i="5"/>
  <c r="BH49" i="4" s="1"/>
  <c r="BJ7" i="5"/>
  <c r="BJ36" i="5"/>
  <c r="BH38" i="4" s="1"/>
  <c r="BJ40" i="5"/>
  <c r="BH42" i="4" s="1"/>
  <c r="AA49" i="9"/>
  <c r="W49" i="9"/>
  <c r="AB32" i="9"/>
  <c r="AB33" i="9" s="1"/>
  <c r="AB34" i="9" s="1"/>
  <c r="AB35" i="9" s="1"/>
  <c r="AB36" i="9" s="1"/>
  <c r="AB37" i="9" s="1"/>
  <c r="AB38" i="9" s="1"/>
  <c r="AB39" i="9" s="1"/>
  <c r="AB40" i="9" s="1"/>
  <c r="AB41" i="9" s="1"/>
  <c r="AB42" i="9" s="1"/>
  <c r="AB43" i="9" s="1"/>
  <c r="AB44" i="9" s="1"/>
  <c r="AB45" i="9" s="1"/>
  <c r="AB46" i="9" s="1"/>
  <c r="AB47" i="9" s="1"/>
  <c r="AB48" i="9" s="1"/>
  <c r="AB49" i="9" s="1"/>
  <c r="Y32" i="9"/>
  <c r="Y33" i="9" s="1"/>
  <c r="Y34" i="9" s="1"/>
  <c r="Y35" i="9" s="1"/>
  <c r="Y36" i="9" s="1"/>
  <c r="Y37" i="9" s="1"/>
  <c r="Y38" i="9" s="1"/>
  <c r="Y39" i="9" s="1"/>
  <c r="Y40" i="9" s="1"/>
  <c r="Y41" i="9" s="1"/>
  <c r="Y42" i="9" s="1"/>
  <c r="Y43" i="9" s="1"/>
  <c r="Y44" i="9" s="1"/>
  <c r="Y45" i="9" s="1"/>
  <c r="Y46" i="9" s="1"/>
  <c r="Y47" i="9" s="1"/>
  <c r="Y48" i="9" s="1"/>
  <c r="Y49" i="9" s="1"/>
  <c r="Y50" i="9" s="1"/>
  <c r="Y51" i="9" s="1"/>
  <c r="Y52" i="9" s="1"/>
  <c r="Y53" i="9" s="1"/>
  <c r="Y54" i="9" s="1"/>
  <c r="Y55" i="9" s="1"/>
  <c r="Y56" i="9" s="1"/>
  <c r="Y57" i="9" s="1"/>
  <c r="AU17" i="4"/>
  <c r="AV16" i="9" s="1"/>
  <c r="BG45" i="4"/>
  <c r="BG39" i="4"/>
  <c r="BG35" i="4"/>
  <c r="BG57" i="4"/>
  <c r="BG36" i="4"/>
  <c r="BG49" i="4"/>
  <c r="BG54" i="4"/>
  <c r="BI52" i="4"/>
  <c r="BI38" i="4"/>
  <c r="BI45" i="4"/>
  <c r="BH39" i="4"/>
  <c r="BB12" i="9"/>
  <c r="Z32" i="9"/>
  <c r="Z33" i="9" s="1"/>
  <c r="Z34" i="9" s="1"/>
  <c r="Z35" i="9" s="1"/>
  <c r="Z36" i="9" s="1"/>
  <c r="Z37" i="9" s="1"/>
  <c r="Z38" i="9" s="1"/>
  <c r="Z39" i="9" s="1"/>
  <c r="Z40" i="9" s="1"/>
  <c r="Z41" i="9" s="1"/>
  <c r="Z42" i="9" s="1"/>
  <c r="Z43" i="9" s="1"/>
  <c r="Z44" i="9" s="1"/>
  <c r="Z45" i="9" s="1"/>
  <c r="Z46" i="9" s="1"/>
  <c r="Z47" i="9" s="1"/>
  <c r="Z48" i="9" s="1"/>
  <c r="Z49" i="9" s="1"/>
  <c r="AZ12" i="9"/>
  <c r="AT15" i="4"/>
  <c r="AU14" i="9" s="1"/>
  <c r="BE10" i="4"/>
  <c r="BG9" i="9" s="1"/>
  <c r="BL7" i="9"/>
  <c r="BL6" i="5" s="1"/>
  <c r="BD10" i="4"/>
  <c r="BF9" i="9" s="1"/>
  <c r="AY13" i="4"/>
  <c r="BA12" i="9" s="1"/>
  <c r="AK24" i="4"/>
  <c r="AL23" i="9" s="1"/>
  <c r="AE27" i="4"/>
  <c r="AF26" i="9" s="1"/>
  <c r="BC11" i="4"/>
  <c r="BE10" i="9" s="1"/>
  <c r="AI24" i="4"/>
  <c r="AJ23" i="9" s="1"/>
  <c r="AN20" i="4"/>
  <c r="AO19" i="9" s="1"/>
  <c r="BD11" i="4"/>
  <c r="AO20" i="4"/>
  <c r="AP19" i="9" s="1"/>
  <c r="AW15" i="4"/>
  <c r="AX14" i="9" s="1"/>
  <c r="AS18" i="4"/>
  <c r="AT17" i="9" s="1"/>
  <c r="AQ18" i="4"/>
  <c r="AR17" i="9" s="1"/>
  <c r="BB12" i="4"/>
  <c r="BD11" i="9" s="1"/>
  <c r="AZ14" i="4"/>
  <c r="AD30" i="4"/>
  <c r="AE29" i="9" s="1"/>
  <c r="BM7" i="9"/>
  <c r="BL8" i="4"/>
  <c r="BL60" i="4" s="1"/>
  <c r="AL23" i="4"/>
  <c r="AM22" i="9" s="1"/>
  <c r="AJ25" i="4"/>
  <c r="AK24" i="9" s="1"/>
  <c r="BF10" i="4"/>
  <c r="BH9" i="9" s="1"/>
  <c r="AC30" i="4"/>
  <c r="AD29" i="9" s="1"/>
  <c r="AV16" i="4"/>
  <c r="AW15" i="9" s="1"/>
  <c r="AM22" i="4"/>
  <c r="AN21" i="9" s="1"/>
  <c r="AP20" i="4"/>
  <c r="AQ19" i="9" s="1"/>
  <c r="AF28" i="4"/>
  <c r="AG27" i="9" s="1"/>
  <c r="AB31" i="4"/>
  <c r="AC30" i="9" s="1"/>
  <c r="BA13" i="4"/>
  <c r="BC12" i="9" s="1"/>
  <c r="AG26" i="4"/>
  <c r="AH25" i="9" s="1"/>
  <c r="AR19" i="4"/>
  <c r="AS18" i="9" s="1"/>
  <c r="AH26" i="4"/>
  <c r="AI25" i="9" s="1"/>
  <c r="AX14" i="4"/>
  <c r="DC47" i="5"/>
  <c r="DK47" i="5" s="1"/>
  <c r="DJ48" i="9" s="1"/>
  <c r="F47" i="5"/>
  <c r="DD48" i="5"/>
  <c r="DC49" i="9" s="1"/>
  <c r="DG49" i="9"/>
  <c r="DL47" i="5"/>
  <c r="DK48" i="9" s="1"/>
  <c r="DI48" i="9"/>
  <c r="DJ48" i="5"/>
  <c r="Q51" i="4"/>
  <c r="R50" i="9" s="1"/>
  <c r="V51" i="4"/>
  <c r="U51" i="4"/>
  <c r="V50" i="9" s="1"/>
  <c r="K52" i="4"/>
  <c r="L51" i="9" s="1"/>
  <c r="AA51" i="4"/>
  <c r="AT51" i="4"/>
  <c r="T51" i="4"/>
  <c r="U50" i="9" s="1"/>
  <c r="BC52" i="4"/>
  <c r="E51" i="4"/>
  <c r="F50" i="9" s="1"/>
  <c r="DI49" i="5"/>
  <c r="DH50" i="9" s="1"/>
  <c r="DH49" i="5"/>
  <c r="DF49" i="5"/>
  <c r="DE50" i="9" s="1"/>
  <c r="DE49" i="5"/>
  <c r="DD50" i="9" s="1"/>
  <c r="DG49" i="5"/>
  <c r="DF50" i="9" s="1"/>
  <c r="AX52" i="4"/>
  <c r="G52" i="4"/>
  <c r="H51" i="9" s="1"/>
  <c r="AN51" i="4"/>
  <c r="AI51" i="4"/>
  <c r="P51" i="4"/>
  <c r="Q50" i="9" s="1"/>
  <c r="BE51" i="4"/>
  <c r="J51" i="4"/>
  <c r="K50" i="9" s="1"/>
  <c r="L51" i="4"/>
  <c r="M50" i="9" s="1"/>
  <c r="AD51" i="4"/>
  <c r="AK51" i="4"/>
  <c r="AJ51" i="4"/>
  <c r="AF51" i="4"/>
  <c r="Z51" i="4"/>
  <c r="AY51" i="4"/>
  <c r="F51" i="4"/>
  <c r="G50" i="9" s="1"/>
  <c r="O51" i="4"/>
  <c r="P50" i="9" s="1"/>
  <c r="AU51" i="4"/>
  <c r="AO51" i="4"/>
  <c r="AS52" i="4"/>
  <c r="AE51" i="4"/>
  <c r="AZ51" i="4"/>
  <c r="AP51" i="4"/>
  <c r="BD51" i="4"/>
  <c r="Y51" i="4"/>
  <c r="W50" i="9" l="1"/>
  <c r="AA50" i="9"/>
  <c r="BL53" i="5"/>
  <c r="BL46" i="5"/>
  <c r="BL56" i="5"/>
  <c r="BL49" i="5"/>
  <c r="BJ51" i="4" s="1"/>
  <c r="BL52" i="5"/>
  <c r="BL44" i="5"/>
  <c r="BJ46" i="4" s="1"/>
  <c r="BL41" i="5"/>
  <c r="BJ43" i="4" s="1"/>
  <c r="BL37" i="5"/>
  <c r="BL25" i="5"/>
  <c r="BL45" i="5"/>
  <c r="BJ47" i="4" s="1"/>
  <c r="BL40" i="5"/>
  <c r="BJ42" i="4" s="1"/>
  <c r="BL31" i="5"/>
  <c r="BL27" i="5"/>
  <c r="BL54" i="5"/>
  <c r="BL42" i="5"/>
  <c r="BJ44" i="4" s="1"/>
  <c r="BL38" i="5"/>
  <c r="BL18" i="5"/>
  <c r="BL28" i="5"/>
  <c r="BL19" i="5"/>
  <c r="BL29" i="5"/>
  <c r="BL21" i="5"/>
  <c r="BL50" i="5"/>
  <c r="BJ52" i="4" s="1"/>
  <c r="BL32" i="5"/>
  <c r="BL23" i="5"/>
  <c r="BL33" i="5"/>
  <c r="BJ35" i="4" s="1"/>
  <c r="BL16" i="5"/>
  <c r="BL7" i="5"/>
  <c r="BJ9" i="4" s="1"/>
  <c r="BL8" i="9" s="1"/>
  <c r="BL26" i="5"/>
  <c r="BL24" i="5"/>
  <c r="BL17" i="5"/>
  <c r="BL10" i="5"/>
  <c r="BL48" i="5"/>
  <c r="BL20" i="5"/>
  <c r="BL47" i="5"/>
  <c r="BJ49" i="4" s="1"/>
  <c r="BL15" i="5"/>
  <c r="BL12" i="5"/>
  <c r="BL55" i="5"/>
  <c r="BL30" i="5"/>
  <c r="BL13" i="5"/>
  <c r="BL43" i="5"/>
  <c r="BJ45" i="4" s="1"/>
  <c r="BL34" i="5"/>
  <c r="BL22" i="5"/>
  <c r="BL36" i="5"/>
  <c r="BJ38" i="4" s="1"/>
  <c r="BL39" i="5"/>
  <c r="BJ41" i="4" s="1"/>
  <c r="BL14" i="5"/>
  <c r="BL11" i="5"/>
  <c r="BL51" i="5"/>
  <c r="BL9" i="5"/>
  <c r="BL35" i="5"/>
  <c r="BJ37" i="4" s="1"/>
  <c r="BL8" i="5"/>
  <c r="AB50" i="9"/>
  <c r="AU18" i="4"/>
  <c r="AV17" i="9" s="1"/>
  <c r="BJ50" i="4"/>
  <c r="BJ34" i="4"/>
  <c r="BJ39" i="4"/>
  <c r="BJ36" i="4"/>
  <c r="BJ40" i="4"/>
  <c r="BB13" i="9"/>
  <c r="Z50" i="9"/>
  <c r="BF10" i="9"/>
  <c r="AZ13" i="9"/>
  <c r="AT16" i="4"/>
  <c r="AU15" i="9" s="1"/>
  <c r="BJ48" i="4"/>
  <c r="BI9" i="4"/>
  <c r="BK8" i="9" s="1"/>
  <c r="BH9" i="4"/>
  <c r="BJ8" i="9" s="1"/>
  <c r="AN21" i="4"/>
  <c r="AO20" i="9" s="1"/>
  <c r="AY14" i="4"/>
  <c r="BA13" i="9" s="1"/>
  <c r="AI25" i="4"/>
  <c r="AJ24" i="9" s="1"/>
  <c r="AE28" i="4"/>
  <c r="AF27" i="9" s="1"/>
  <c r="BC12" i="4"/>
  <c r="BE11" i="9" s="1"/>
  <c r="AK25" i="4"/>
  <c r="AL24" i="9" s="1"/>
  <c r="BE11" i="4"/>
  <c r="BG10" i="9" s="1"/>
  <c r="BM6" i="5"/>
  <c r="BD12" i="4"/>
  <c r="AO21" i="4"/>
  <c r="AP20" i="9" s="1"/>
  <c r="AV17" i="4"/>
  <c r="AW16" i="9" s="1"/>
  <c r="BB13" i="4"/>
  <c r="BD12" i="9" s="1"/>
  <c r="AB32" i="4"/>
  <c r="AC31" i="9" s="1"/>
  <c r="AB33" i="4"/>
  <c r="BN7" i="9"/>
  <c r="AD31" i="4"/>
  <c r="AE30" i="9" s="1"/>
  <c r="BA14" i="4"/>
  <c r="BC13" i="9" s="1"/>
  <c r="AG27" i="4"/>
  <c r="AH26" i="9" s="1"/>
  <c r="AQ19" i="4"/>
  <c r="AR18" i="9" s="1"/>
  <c r="BM8" i="4"/>
  <c r="AH27" i="4"/>
  <c r="AI26" i="9" s="1"/>
  <c r="BF11" i="4"/>
  <c r="BH10" i="9" s="1"/>
  <c r="AL24" i="4"/>
  <c r="AM23" i="9" s="1"/>
  <c r="AJ26" i="4"/>
  <c r="AK25" i="9" s="1"/>
  <c r="AS19" i="4"/>
  <c r="AT18" i="9" s="1"/>
  <c r="AX15" i="4"/>
  <c r="AR20" i="4"/>
  <c r="AS19" i="9" s="1"/>
  <c r="AP21" i="4"/>
  <c r="AQ20" i="9" s="1"/>
  <c r="AZ15" i="4"/>
  <c r="AF29" i="4"/>
  <c r="AG28" i="9" s="1"/>
  <c r="AC31" i="4"/>
  <c r="AD30" i="9" s="1"/>
  <c r="AM23" i="4"/>
  <c r="AN22" i="9" s="1"/>
  <c r="AW16" i="4"/>
  <c r="AX15" i="9" s="1"/>
  <c r="DC48" i="5"/>
  <c r="DK48" i="5" s="1"/>
  <c r="DJ49" i="9" s="1"/>
  <c r="F48" i="5"/>
  <c r="DD49" i="5"/>
  <c r="DC50" i="9" s="1"/>
  <c r="DG50" i="9"/>
  <c r="DL48" i="5"/>
  <c r="DK49" i="9" s="1"/>
  <c r="DI49" i="9"/>
  <c r="DJ49" i="5"/>
  <c r="K53" i="4"/>
  <c r="L52" i="9" s="1"/>
  <c r="AU52" i="4"/>
  <c r="E52" i="4"/>
  <c r="F51" i="9" s="1"/>
  <c r="DI50" i="5"/>
  <c r="DH51" i="9" s="1"/>
  <c r="DE50" i="5"/>
  <c r="DD51" i="9" s="1"/>
  <c r="DD50" i="5"/>
  <c r="DC51" i="9" s="1"/>
  <c r="DH50" i="5"/>
  <c r="DG51" i="9" s="1"/>
  <c r="DG50" i="5"/>
  <c r="DF51" i="9" s="1"/>
  <c r="DF50" i="5"/>
  <c r="DE51" i="9" s="1"/>
  <c r="AY52" i="4"/>
  <c r="L52" i="4"/>
  <c r="M51" i="9" s="1"/>
  <c r="U52" i="4"/>
  <c r="V51" i="9" s="1"/>
  <c r="BD52" i="4"/>
  <c r="Z52" i="4"/>
  <c r="AA51" i="9" s="1"/>
  <c r="J52" i="4"/>
  <c r="K51" i="9" s="1"/>
  <c r="BC53" i="4"/>
  <c r="V52" i="4"/>
  <c r="W51" i="9" s="1"/>
  <c r="F52" i="4"/>
  <c r="G51" i="9" s="1"/>
  <c r="AF52" i="4"/>
  <c r="G53" i="4"/>
  <c r="H52" i="9" s="1"/>
  <c r="T52" i="4"/>
  <c r="U51" i="9" s="1"/>
  <c r="Q52" i="4"/>
  <c r="R51" i="9" s="1"/>
  <c r="AD52" i="4"/>
  <c r="AS53" i="4"/>
  <c r="AN52" i="4"/>
  <c r="BI53" i="4"/>
  <c r="O52" i="4"/>
  <c r="P51" i="9" s="1"/>
  <c r="AJ52" i="4"/>
  <c r="BE52" i="4"/>
  <c r="AX53" i="4"/>
  <c r="AK52" i="4"/>
  <c r="AP52" i="4"/>
  <c r="AI52" i="4"/>
  <c r="P52" i="4"/>
  <c r="Q51" i="9" s="1"/>
  <c r="AT52" i="4"/>
  <c r="AO52" i="4"/>
  <c r="AZ52" i="4"/>
  <c r="Y52" i="4"/>
  <c r="AE52" i="4"/>
  <c r="BH52" i="4"/>
  <c r="AA52" i="4"/>
  <c r="BM54" i="5" l="1"/>
  <c r="BM50" i="5"/>
  <c r="BM46" i="5"/>
  <c r="BK48" i="4" s="1"/>
  <c r="BM43" i="5"/>
  <c r="BK45" i="4" s="1"/>
  <c r="BM48" i="5"/>
  <c r="BM52" i="5"/>
  <c r="BK54" i="4" s="1"/>
  <c r="BM47" i="5"/>
  <c r="BK49" i="4" s="1"/>
  <c r="BM38" i="5"/>
  <c r="BK40" i="4" s="1"/>
  <c r="BM21" i="5"/>
  <c r="BM25" i="5"/>
  <c r="BM18" i="5"/>
  <c r="BM11" i="5"/>
  <c r="BM49" i="5"/>
  <c r="BK51" i="4" s="1"/>
  <c r="BM28" i="5"/>
  <c r="BM19" i="5"/>
  <c r="BM12" i="5"/>
  <c r="BM8" i="5"/>
  <c r="BM37" i="5"/>
  <c r="BK39" i="4" s="1"/>
  <c r="BM32" i="5"/>
  <c r="BM23" i="5"/>
  <c r="BM41" i="5"/>
  <c r="BK43" i="4" s="1"/>
  <c r="BM33" i="5"/>
  <c r="BK35" i="4" s="1"/>
  <c r="BM42" i="5"/>
  <c r="BK44" i="4" s="1"/>
  <c r="BM40" i="5"/>
  <c r="BK42" i="4" s="1"/>
  <c r="BM26" i="5"/>
  <c r="BM24" i="5"/>
  <c r="BM17" i="5"/>
  <c r="BM10" i="5"/>
  <c r="BM44" i="5"/>
  <c r="BK46" i="4" s="1"/>
  <c r="BM20" i="5"/>
  <c r="BM56" i="5"/>
  <c r="BK58" i="4" s="1"/>
  <c r="BM55" i="5"/>
  <c r="BK57" i="4" s="1"/>
  <c r="BM30" i="5"/>
  <c r="BM22" i="5"/>
  <c r="BM53" i="5"/>
  <c r="BK55" i="4" s="1"/>
  <c r="BM31" i="5"/>
  <c r="BM29" i="5"/>
  <c r="BM7" i="5"/>
  <c r="BM36" i="5"/>
  <c r="BK38" i="4" s="1"/>
  <c r="BM34" i="5"/>
  <c r="BK36" i="4" s="1"/>
  <c r="BM45" i="5"/>
  <c r="BK47" i="4" s="1"/>
  <c r="BM39" i="5"/>
  <c r="BK41" i="4" s="1"/>
  <c r="BM13" i="5"/>
  <c r="BM15" i="5"/>
  <c r="BM9" i="5"/>
  <c r="BM35" i="5"/>
  <c r="BK37" i="4" s="1"/>
  <c r="BM27" i="5"/>
  <c r="BM51" i="5"/>
  <c r="BK53" i="4" s="1"/>
  <c r="BM16" i="5"/>
  <c r="BM14" i="5"/>
  <c r="AB51" i="9"/>
  <c r="AU19" i="4"/>
  <c r="AV18" i="9" s="1"/>
  <c r="BK52" i="4"/>
  <c r="BK50" i="4"/>
  <c r="BK34" i="4"/>
  <c r="BK56" i="4"/>
  <c r="AC32" i="9"/>
  <c r="AC33" i="9" s="1"/>
  <c r="AC34" i="9" s="1"/>
  <c r="AC35" i="9" s="1"/>
  <c r="AC36" i="9" s="1"/>
  <c r="AC37" i="9" s="1"/>
  <c r="AC38" i="9" s="1"/>
  <c r="AC39" i="9" s="1"/>
  <c r="AC40" i="9" s="1"/>
  <c r="AC41" i="9" s="1"/>
  <c r="AC42" i="9" s="1"/>
  <c r="AC43" i="9" s="1"/>
  <c r="AC44" i="9" s="1"/>
  <c r="AC45" i="9" s="1"/>
  <c r="AC46" i="9" s="1"/>
  <c r="AC47" i="9" s="1"/>
  <c r="AC48" i="9" s="1"/>
  <c r="AC49" i="9" s="1"/>
  <c r="AC50" i="9" s="1"/>
  <c r="AC51" i="9" s="1"/>
  <c r="AC52" i="9" s="1"/>
  <c r="AC53" i="9" s="1"/>
  <c r="AC54" i="9" s="1"/>
  <c r="AC55" i="9" s="1"/>
  <c r="AC56" i="9" s="1"/>
  <c r="AC57" i="9" s="1"/>
  <c r="Z51" i="9"/>
  <c r="BB14" i="9"/>
  <c r="BF11" i="9"/>
  <c r="AT17" i="4"/>
  <c r="AU16" i="9" s="1"/>
  <c r="AZ14" i="9"/>
  <c r="AK26" i="4"/>
  <c r="AL25" i="9" s="1"/>
  <c r="BI10" i="4"/>
  <c r="BK9" i="9" s="1"/>
  <c r="BE12" i="4"/>
  <c r="BG11" i="9" s="1"/>
  <c r="AN22" i="4"/>
  <c r="AO21" i="9" s="1"/>
  <c r="AE29" i="4"/>
  <c r="AF28" i="9" s="1"/>
  <c r="AY15" i="4"/>
  <c r="BA14" i="9" s="1"/>
  <c r="BC13" i="4"/>
  <c r="BE12" i="9" s="1"/>
  <c r="AI26" i="4"/>
  <c r="AJ25" i="9" s="1"/>
  <c r="BH10" i="4"/>
  <c r="BJ9" i="9" s="1"/>
  <c r="BD13" i="4"/>
  <c r="AO22" i="4"/>
  <c r="AP21" i="9" s="1"/>
  <c r="AC32" i="4"/>
  <c r="AD31" i="9" s="1"/>
  <c r="AC33" i="4"/>
  <c r="AH28" i="4"/>
  <c r="AI27" i="9" s="1"/>
  <c r="AD32" i="4"/>
  <c r="AE31" i="9" s="1"/>
  <c r="AD33" i="4"/>
  <c r="AJ27" i="4"/>
  <c r="AK26" i="9" s="1"/>
  <c r="AV18" i="4"/>
  <c r="AW17" i="9" s="1"/>
  <c r="AW17" i="4"/>
  <c r="AX16" i="9" s="1"/>
  <c r="AL25" i="4"/>
  <c r="AM24" i="9" s="1"/>
  <c r="BF12" i="4"/>
  <c r="BH11" i="9" s="1"/>
  <c r="BN6" i="5"/>
  <c r="AX16" i="4"/>
  <c r="AP22" i="4"/>
  <c r="AQ21" i="9" s="1"/>
  <c r="AQ20" i="4"/>
  <c r="AR19" i="9" s="1"/>
  <c r="AS20" i="4"/>
  <c r="AT19" i="9" s="1"/>
  <c r="AZ16" i="4"/>
  <c r="AM24" i="4"/>
  <c r="AN23" i="9" s="1"/>
  <c r="BG10" i="4"/>
  <c r="BI9" i="9" s="1"/>
  <c r="AR21" i="4"/>
  <c r="AS20" i="9" s="1"/>
  <c r="BB14" i="4"/>
  <c r="BD13" i="9" s="1"/>
  <c r="BA15" i="4"/>
  <c r="BC14" i="9" s="1"/>
  <c r="AF30" i="4"/>
  <c r="AG29" i="9" s="1"/>
  <c r="BO7" i="9"/>
  <c r="BN8" i="4"/>
  <c r="AG28" i="4"/>
  <c r="AH27" i="9" s="1"/>
  <c r="F49" i="5"/>
  <c r="DC49" i="5"/>
  <c r="DK49" i="5" s="1"/>
  <c r="DJ50" i="9" s="1"/>
  <c r="DL49" i="5"/>
  <c r="DK50" i="9" s="1"/>
  <c r="DI50" i="9"/>
  <c r="DJ50" i="5"/>
  <c r="DC50" i="5"/>
  <c r="DK50" i="5" s="1"/>
  <c r="DJ51" i="9" s="1"/>
  <c r="F50" i="5"/>
  <c r="P53" i="4"/>
  <c r="Q52" i="9" s="1"/>
  <c r="BH53" i="4"/>
  <c r="AX54" i="4"/>
  <c r="L53" i="4"/>
  <c r="M52" i="9" s="1"/>
  <c r="E53" i="4"/>
  <c r="F52" i="9" s="1"/>
  <c r="DF51" i="5"/>
  <c r="DE52" i="9" s="1"/>
  <c r="DE51" i="5"/>
  <c r="DG51" i="5"/>
  <c r="DF52" i="9" s="1"/>
  <c r="DH51" i="5"/>
  <c r="DG52" i="9" s="1"/>
  <c r="DI51" i="5"/>
  <c r="DH52" i="9" s="1"/>
  <c r="BE53" i="4"/>
  <c r="BD53" i="4"/>
  <c r="AY53" i="4"/>
  <c r="AU53" i="4"/>
  <c r="AO53" i="4"/>
  <c r="J53" i="4"/>
  <c r="K52" i="9" s="1"/>
  <c r="U53" i="4"/>
  <c r="V52" i="9" s="1"/>
  <c r="AN53" i="4"/>
  <c r="AJ53" i="4"/>
  <c r="AD53" i="4"/>
  <c r="F53" i="4"/>
  <c r="G52" i="9" s="1"/>
  <c r="K54" i="4"/>
  <c r="L53" i="9" s="1"/>
  <c r="Y53" i="4"/>
  <c r="AI53" i="4"/>
  <c r="O53" i="4"/>
  <c r="P52" i="9" s="1"/>
  <c r="V53" i="4"/>
  <c r="W52" i="9" s="1"/>
  <c r="BJ53" i="4"/>
  <c r="T53" i="4"/>
  <c r="U52" i="9" s="1"/>
  <c r="G54" i="4"/>
  <c r="H53" i="9" s="1"/>
  <c r="AT53" i="4"/>
  <c r="AE53" i="4"/>
  <c r="AK53" i="4"/>
  <c r="Z53" i="4"/>
  <c r="AA52" i="9" s="1"/>
  <c r="AA53" i="4"/>
  <c r="AZ53" i="4"/>
  <c r="AP53" i="4"/>
  <c r="BI54" i="4"/>
  <c r="Q53" i="4"/>
  <c r="R52" i="9" s="1"/>
  <c r="BC54" i="4"/>
  <c r="AF53" i="4"/>
  <c r="AS54" i="4"/>
  <c r="AB52" i="9" l="1"/>
  <c r="BN54" i="5"/>
  <c r="BN43" i="5"/>
  <c r="BN50" i="5"/>
  <c r="BL52" i="4" s="1"/>
  <c r="BN53" i="5"/>
  <c r="BN56" i="5"/>
  <c r="BL58" i="4" s="1"/>
  <c r="BN23" i="5"/>
  <c r="BN19" i="5"/>
  <c r="BN49" i="5"/>
  <c r="BL51" i="4" s="1"/>
  <c r="BN46" i="5"/>
  <c r="BN28" i="5"/>
  <c r="BN11" i="5"/>
  <c r="BN12" i="5"/>
  <c r="BN51" i="5"/>
  <c r="BL53" i="4" s="1"/>
  <c r="BN37" i="5"/>
  <c r="BL39" i="4" s="1"/>
  <c r="BN52" i="5"/>
  <c r="BL54" i="4" s="1"/>
  <c r="BN36" i="5"/>
  <c r="BL38" i="4" s="1"/>
  <c r="BN33" i="5"/>
  <c r="BN8" i="5"/>
  <c r="BN42" i="5"/>
  <c r="BL44" i="4" s="1"/>
  <c r="BN35" i="5"/>
  <c r="BL37" i="4" s="1"/>
  <c r="BN20" i="5"/>
  <c r="BN25" i="5"/>
  <c r="BN41" i="5"/>
  <c r="BL43" i="4" s="1"/>
  <c r="BN14" i="5"/>
  <c r="BN45" i="5"/>
  <c r="BL47" i="4" s="1"/>
  <c r="BN40" i="5"/>
  <c r="BN34" i="5"/>
  <c r="BL36" i="4" s="1"/>
  <c r="BN31" i="5"/>
  <c r="BN15" i="5"/>
  <c r="BN13" i="5"/>
  <c r="BN44" i="5"/>
  <c r="BL46" i="4" s="1"/>
  <c r="BN38" i="5"/>
  <c r="BL40" i="4" s="1"/>
  <c r="BN55" i="5"/>
  <c r="BL57" i="4" s="1"/>
  <c r="BN48" i="5"/>
  <c r="BN30" i="5"/>
  <c r="BN22" i="5"/>
  <c r="BN18" i="5"/>
  <c r="BN32" i="5"/>
  <c r="BL34" i="4" s="1"/>
  <c r="BN7" i="5"/>
  <c r="BN47" i="5"/>
  <c r="BN17" i="5"/>
  <c r="BN16" i="5"/>
  <c r="BN29" i="5"/>
  <c r="BN27" i="5"/>
  <c r="BN39" i="5"/>
  <c r="BL41" i="4" s="1"/>
  <c r="BN24" i="5"/>
  <c r="BN9" i="5"/>
  <c r="BN10" i="5"/>
  <c r="BN26" i="5"/>
  <c r="BN21" i="5"/>
  <c r="AE32" i="9"/>
  <c r="AE33" i="9" s="1"/>
  <c r="AE34" i="9" s="1"/>
  <c r="AE35" i="9" s="1"/>
  <c r="AE36" i="9" s="1"/>
  <c r="AE37" i="9" s="1"/>
  <c r="AE38" i="9" s="1"/>
  <c r="AE39" i="9" s="1"/>
  <c r="AE40" i="9" s="1"/>
  <c r="AE41" i="9" s="1"/>
  <c r="AE42" i="9" s="1"/>
  <c r="AE43" i="9" s="1"/>
  <c r="AE44" i="9" s="1"/>
  <c r="AE45" i="9" s="1"/>
  <c r="AE46" i="9" s="1"/>
  <c r="AE47" i="9" s="1"/>
  <c r="AE48" i="9" s="1"/>
  <c r="AE49" i="9" s="1"/>
  <c r="AE50" i="9" s="1"/>
  <c r="AE51" i="9" s="1"/>
  <c r="AE52" i="9" s="1"/>
  <c r="Z52" i="9"/>
  <c r="AU20" i="4"/>
  <c r="AV19" i="9" s="1"/>
  <c r="AD32" i="9"/>
  <c r="AD33" i="9" s="1"/>
  <c r="AD34" i="9" s="1"/>
  <c r="AD35" i="9" s="1"/>
  <c r="AD36" i="9" s="1"/>
  <c r="AD37" i="9" s="1"/>
  <c r="AD38" i="9" s="1"/>
  <c r="AD39" i="9" s="1"/>
  <c r="AD40" i="9" s="1"/>
  <c r="AD41" i="9" s="1"/>
  <c r="AD42" i="9" s="1"/>
  <c r="AD43" i="9" s="1"/>
  <c r="AD44" i="9" s="1"/>
  <c r="AD45" i="9" s="1"/>
  <c r="AD46" i="9" s="1"/>
  <c r="AD47" i="9" s="1"/>
  <c r="AD48" i="9" s="1"/>
  <c r="AD49" i="9" s="1"/>
  <c r="AD50" i="9" s="1"/>
  <c r="AD51" i="9" s="1"/>
  <c r="AD52" i="9" s="1"/>
  <c r="AD53" i="9" s="1"/>
  <c r="AD54" i="9" s="1"/>
  <c r="AD55" i="9" s="1"/>
  <c r="AD56" i="9" s="1"/>
  <c r="AD57" i="9" s="1"/>
  <c r="BB15" i="9"/>
  <c r="BL48" i="4"/>
  <c r="BL42" i="4"/>
  <c r="BL55" i="4"/>
  <c r="BL49" i="4"/>
  <c r="BL35" i="4"/>
  <c r="BL50" i="4"/>
  <c r="BL45" i="4"/>
  <c r="BF12" i="9"/>
  <c r="AZ15" i="9"/>
  <c r="AT18" i="4"/>
  <c r="AU17" i="9" s="1"/>
  <c r="BK10" i="4"/>
  <c r="BK9" i="4"/>
  <c r="BM8" i="9" s="1"/>
  <c r="BE13" i="4"/>
  <c r="BG12" i="9" s="1"/>
  <c r="BJ10" i="4"/>
  <c r="BL9" i="9" s="1"/>
  <c r="AY16" i="4"/>
  <c r="BA15" i="9" s="1"/>
  <c r="BI11" i="4"/>
  <c r="BK10" i="9" s="1"/>
  <c r="AK27" i="4"/>
  <c r="AL26" i="9" s="1"/>
  <c r="BL56" i="4"/>
  <c r="AE30" i="4"/>
  <c r="AF29" i="9" s="1"/>
  <c r="BC14" i="4"/>
  <c r="BE13" i="9" s="1"/>
  <c r="AI27" i="4"/>
  <c r="AJ26" i="9" s="1"/>
  <c r="AN23" i="4"/>
  <c r="AO22" i="9" s="1"/>
  <c r="BH11" i="4"/>
  <c r="BJ10" i="9" s="1"/>
  <c r="BD14" i="4"/>
  <c r="BO6" i="5"/>
  <c r="AO23" i="4"/>
  <c r="AP22" i="9" s="1"/>
  <c r="AR22" i="4"/>
  <c r="AS21" i="9" s="1"/>
  <c r="AG29" i="4"/>
  <c r="AH28" i="9" s="1"/>
  <c r="AV19" i="4"/>
  <c r="AW18" i="9" s="1"/>
  <c r="AX17" i="4"/>
  <c r="BP7" i="9"/>
  <c r="BO8" i="4"/>
  <c r="BB15" i="4"/>
  <c r="BD14" i="9" s="1"/>
  <c r="AZ17" i="4"/>
  <c r="AL26" i="4"/>
  <c r="AM25" i="9" s="1"/>
  <c r="AM25" i="4"/>
  <c r="AN24" i="9" s="1"/>
  <c r="AJ28" i="4"/>
  <c r="AK27" i="9" s="1"/>
  <c r="AW18" i="4"/>
  <c r="AX17" i="9" s="1"/>
  <c r="AF31" i="4"/>
  <c r="AG30" i="9" s="1"/>
  <c r="AS21" i="4"/>
  <c r="AT20" i="9" s="1"/>
  <c r="AP23" i="4"/>
  <c r="AQ22" i="9" s="1"/>
  <c r="BG11" i="4"/>
  <c r="BI10" i="9" s="1"/>
  <c r="BA16" i="4"/>
  <c r="BC15" i="9" s="1"/>
  <c r="BF13" i="4"/>
  <c r="BH12" i="9" s="1"/>
  <c r="AH29" i="4"/>
  <c r="AI28" i="9" s="1"/>
  <c r="AQ21" i="4"/>
  <c r="AR20" i="9" s="1"/>
  <c r="DD51" i="5"/>
  <c r="DC52" i="9" s="1"/>
  <c r="DD52" i="9"/>
  <c r="DL50" i="5"/>
  <c r="DK51" i="9" s="1"/>
  <c r="DI51" i="9"/>
  <c r="DJ51" i="5"/>
  <c r="AZ54" i="4"/>
  <c r="AS55" i="4"/>
  <c r="Y54" i="4"/>
  <c r="Z53" i="9" s="1"/>
  <c r="AO54" i="4"/>
  <c r="AA54" i="4"/>
  <c r="AB53" i="9" s="1"/>
  <c r="T54" i="4"/>
  <c r="U53" i="9" s="1"/>
  <c r="AD54" i="4"/>
  <c r="AU54" i="4"/>
  <c r="AX55" i="4"/>
  <c r="F54" i="4"/>
  <c r="G53" i="9" s="1"/>
  <c r="AF54" i="4"/>
  <c r="BH54" i="4"/>
  <c r="P54" i="4"/>
  <c r="Q53" i="9" s="1"/>
  <c r="AY54" i="4"/>
  <c r="AE54" i="4"/>
  <c r="Q54" i="4"/>
  <c r="R53" i="9" s="1"/>
  <c r="K55" i="4"/>
  <c r="L54" i="9" s="1"/>
  <c r="U54" i="4"/>
  <c r="V53" i="9" s="1"/>
  <c r="BE54" i="4"/>
  <c r="E54" i="4"/>
  <c r="F53" i="9" s="1"/>
  <c r="DG52" i="5"/>
  <c r="DF53" i="9" s="1"/>
  <c r="DE52" i="5"/>
  <c r="DD53" i="9" s="1"/>
  <c r="DI52" i="5"/>
  <c r="DH53" i="9" s="1"/>
  <c r="DF52" i="5"/>
  <c r="DE53" i="9" s="1"/>
  <c r="DH52" i="5"/>
  <c r="V54" i="4"/>
  <c r="W53" i="9" s="1"/>
  <c r="Z54" i="4"/>
  <c r="AA53" i="9" s="1"/>
  <c r="AK54" i="4"/>
  <c r="BI55" i="4"/>
  <c r="AT54" i="4"/>
  <c r="O54" i="4"/>
  <c r="P53" i="9" s="1"/>
  <c r="L54" i="4"/>
  <c r="M53" i="9" s="1"/>
  <c r="AJ54" i="4"/>
  <c r="BD54" i="4"/>
  <c r="BC55" i="4"/>
  <c r="AN54" i="4"/>
  <c r="AP54" i="4"/>
  <c r="AI54" i="4"/>
  <c r="J54" i="4"/>
  <c r="K53" i="9" s="1"/>
  <c r="BJ54" i="4"/>
  <c r="G55" i="4"/>
  <c r="H54" i="9" s="1"/>
  <c r="AE53" i="9" l="1"/>
  <c r="BO54" i="5"/>
  <c r="BO47" i="5"/>
  <c r="BM49" i="4" s="1"/>
  <c r="BO50" i="5"/>
  <c r="BM52" i="4" s="1"/>
  <c r="BO43" i="5"/>
  <c r="BM45" i="4" s="1"/>
  <c r="BO53" i="5"/>
  <c r="BM55" i="4" s="1"/>
  <c r="BO40" i="5"/>
  <c r="BM42" i="4" s="1"/>
  <c r="BO39" i="5"/>
  <c r="BM41" i="4" s="1"/>
  <c r="BO32" i="5"/>
  <c r="BM34" i="4" s="1"/>
  <c r="BO44" i="5"/>
  <c r="BM46" i="4" s="1"/>
  <c r="BO35" i="5"/>
  <c r="BM37" i="4" s="1"/>
  <c r="BO37" i="5"/>
  <c r="BM39" i="4" s="1"/>
  <c r="BO51" i="5"/>
  <c r="BM53" i="4" s="1"/>
  <c r="BO36" i="5"/>
  <c r="BM38" i="4" s="1"/>
  <c r="BO33" i="5"/>
  <c r="BM35" i="4" s="1"/>
  <c r="BO42" i="5"/>
  <c r="BM44" i="4" s="1"/>
  <c r="BO46" i="5"/>
  <c r="BO45" i="5"/>
  <c r="BM47" i="4" s="1"/>
  <c r="BO41" i="5"/>
  <c r="BM43" i="4" s="1"/>
  <c r="BO34" i="5"/>
  <c r="BM36" i="4" s="1"/>
  <c r="BO49" i="5"/>
  <c r="BM51" i="4" s="1"/>
  <c r="BO55" i="5"/>
  <c r="BO48" i="5"/>
  <c r="BM50" i="4" s="1"/>
  <c r="BO56" i="5"/>
  <c r="BO7" i="5"/>
  <c r="BO8" i="5" s="1"/>
  <c r="BO9" i="5" s="1"/>
  <c r="BO10" i="5" s="1"/>
  <c r="BO11" i="5" s="1"/>
  <c r="BO12" i="5" s="1"/>
  <c r="BO13" i="5" s="1"/>
  <c r="BO14" i="5" s="1"/>
  <c r="BO15" i="5" s="1"/>
  <c r="BO16" i="5" s="1"/>
  <c r="BO17" i="5" s="1"/>
  <c r="BO18" i="5" s="1"/>
  <c r="BO19" i="5" s="1"/>
  <c r="BO20" i="5" s="1"/>
  <c r="BO21" i="5" s="1"/>
  <c r="BO22" i="5" s="1"/>
  <c r="BO23" i="5" s="1"/>
  <c r="BO24" i="5" s="1"/>
  <c r="BO25" i="5" s="1"/>
  <c r="BO26" i="5" s="1"/>
  <c r="BO27" i="5" s="1"/>
  <c r="BO28" i="5" s="1"/>
  <c r="BO29" i="5" s="1"/>
  <c r="BO30" i="5" s="1"/>
  <c r="BO31" i="5" s="1"/>
  <c r="BO38" i="5"/>
  <c r="BM40" i="4" s="1"/>
  <c r="BO52" i="5"/>
  <c r="BM54" i="4" s="1"/>
  <c r="BB16" i="9"/>
  <c r="BL9" i="4"/>
  <c r="BN8" i="9" s="1"/>
  <c r="AU21" i="4"/>
  <c r="AV20" i="9" s="1"/>
  <c r="BM9" i="9"/>
  <c r="BM48" i="4"/>
  <c r="BF13" i="9"/>
  <c r="AZ16" i="9"/>
  <c r="AT19" i="4"/>
  <c r="AU18" i="9" s="1"/>
  <c r="BK11" i="4"/>
  <c r="BI12" i="4"/>
  <c r="BK11" i="9" s="1"/>
  <c r="AN24" i="4"/>
  <c r="AO23" i="9" s="1"/>
  <c r="BJ11" i="4"/>
  <c r="BL10" i="9" s="1"/>
  <c r="AI28" i="4"/>
  <c r="AJ27" i="9" s="1"/>
  <c r="AY17" i="4"/>
  <c r="BA16" i="9" s="1"/>
  <c r="BC15" i="4"/>
  <c r="BE14" i="9" s="1"/>
  <c r="BE14" i="4"/>
  <c r="BG13" i="9" s="1"/>
  <c r="AE31" i="4"/>
  <c r="AF30" i="9" s="1"/>
  <c r="AK28" i="4"/>
  <c r="AL27" i="9" s="1"/>
  <c r="BH12" i="4"/>
  <c r="BJ11" i="9" s="1"/>
  <c r="BP6" i="5"/>
  <c r="BD15" i="4"/>
  <c r="AO24" i="4"/>
  <c r="AP23" i="9" s="1"/>
  <c r="AP24" i="4"/>
  <c r="AQ23" i="9" s="1"/>
  <c r="AS22" i="4"/>
  <c r="AT21" i="9" s="1"/>
  <c r="AH30" i="4"/>
  <c r="AI29" i="9" s="1"/>
  <c r="AX18" i="4"/>
  <c r="AR23" i="4"/>
  <c r="AS22" i="9" s="1"/>
  <c r="AL27" i="4"/>
  <c r="AM26" i="9" s="1"/>
  <c r="AG30" i="4"/>
  <c r="AH29" i="9" s="1"/>
  <c r="AF32" i="4"/>
  <c r="AG31" i="9" s="1"/>
  <c r="AF33" i="4"/>
  <c r="BA17" i="4"/>
  <c r="BC16" i="9" s="1"/>
  <c r="BF14" i="4"/>
  <c r="BH13" i="9" s="1"/>
  <c r="AJ29" i="4"/>
  <c r="AK28" i="9" s="1"/>
  <c r="BB16" i="4"/>
  <c r="BD15" i="9" s="1"/>
  <c r="AZ18" i="4"/>
  <c r="BG12" i="4"/>
  <c r="BI11" i="9" s="1"/>
  <c r="AM26" i="4"/>
  <c r="AN25" i="9" s="1"/>
  <c r="AV20" i="4"/>
  <c r="AW19" i="9" s="1"/>
  <c r="BQ7" i="9"/>
  <c r="BP8" i="4"/>
  <c r="BQ8" i="4" s="1"/>
  <c r="AW19" i="4"/>
  <c r="AX18" i="9" s="1"/>
  <c r="AQ22" i="4"/>
  <c r="AR21" i="9" s="1"/>
  <c r="DC51" i="5"/>
  <c r="DK51" i="5" s="1"/>
  <c r="DJ52" i="9" s="1"/>
  <c r="DD52" i="5"/>
  <c r="DC53" i="9" s="1"/>
  <c r="DG53" i="9"/>
  <c r="F51" i="5"/>
  <c r="DL51" i="5"/>
  <c r="DK52" i="9" s="1"/>
  <c r="DI52" i="9"/>
  <c r="DJ52" i="5"/>
  <c r="DI53" i="9" s="1"/>
  <c r="DL52" i="5"/>
  <c r="DK53" i="9" s="1"/>
  <c r="L55" i="4"/>
  <c r="M54" i="9" s="1"/>
  <c r="F55" i="4"/>
  <c r="G54" i="9" s="1"/>
  <c r="G56" i="4"/>
  <c r="H55" i="9" s="1"/>
  <c r="BJ55" i="4"/>
  <c r="BI56" i="4"/>
  <c r="AK55" i="4"/>
  <c r="BE55" i="4"/>
  <c r="AN55" i="4"/>
  <c r="U55" i="4"/>
  <c r="V54" i="9" s="1"/>
  <c r="AO55" i="4"/>
  <c r="J55" i="4"/>
  <c r="K54" i="9" s="1"/>
  <c r="E55" i="4"/>
  <c r="F54" i="9" s="1"/>
  <c r="DG53" i="5"/>
  <c r="DF54" i="9" s="1"/>
  <c r="DF53" i="5"/>
  <c r="DE54" i="9" s="1"/>
  <c r="DE53" i="5"/>
  <c r="DI53" i="5"/>
  <c r="DH54" i="9" s="1"/>
  <c r="DH53" i="5"/>
  <c r="DG54" i="9" s="1"/>
  <c r="AX56" i="4"/>
  <c r="AT55" i="4"/>
  <c r="AJ55" i="4"/>
  <c r="AA55" i="4"/>
  <c r="AB54" i="9" s="1"/>
  <c r="BC56" i="4"/>
  <c r="K56" i="4"/>
  <c r="L55" i="9" s="1"/>
  <c r="P55" i="4"/>
  <c r="Q54" i="9" s="1"/>
  <c r="Y55" i="4"/>
  <c r="Z54" i="9" s="1"/>
  <c r="AI55" i="4"/>
  <c r="AP55" i="4"/>
  <c r="Z55" i="4"/>
  <c r="AA54" i="9" s="1"/>
  <c r="V55" i="4"/>
  <c r="W54" i="9" s="1"/>
  <c r="O55" i="4"/>
  <c r="P54" i="9" s="1"/>
  <c r="BH55" i="4"/>
  <c r="AU55" i="4"/>
  <c r="AS56" i="4"/>
  <c r="BD55" i="4"/>
  <c r="AY55" i="4"/>
  <c r="AD55" i="4"/>
  <c r="AE54" i="9" s="1"/>
  <c r="AZ55" i="4"/>
  <c r="Q55" i="4"/>
  <c r="R54" i="9" s="1"/>
  <c r="AF55" i="4"/>
  <c r="AE55" i="4"/>
  <c r="T55" i="4"/>
  <c r="U54" i="9" s="1"/>
  <c r="BP55" i="5" l="1"/>
  <c r="BN57" i="4" s="1"/>
  <c r="BP53" i="5"/>
  <c r="BP40" i="5"/>
  <c r="BN42" i="4" s="1"/>
  <c r="BP36" i="5"/>
  <c r="BP47" i="5"/>
  <c r="BN49" i="4" s="1"/>
  <c r="BP34" i="5"/>
  <c r="BN36" i="4" s="1"/>
  <c r="BP51" i="5"/>
  <c r="BN53" i="4" s="1"/>
  <c r="BP33" i="5"/>
  <c r="BP12" i="5"/>
  <c r="BP13" i="5" s="1"/>
  <c r="BP14" i="5" s="1"/>
  <c r="BP15" i="5" s="1"/>
  <c r="BP16" i="5" s="1"/>
  <c r="BP17" i="5" s="1"/>
  <c r="BP18" i="5" s="1"/>
  <c r="BP19" i="5" s="1"/>
  <c r="BP20" i="5" s="1"/>
  <c r="BP21" i="5" s="1"/>
  <c r="BP22" i="5" s="1"/>
  <c r="BP23" i="5" s="1"/>
  <c r="BP24" i="5" s="1"/>
  <c r="BP25" i="5" s="1"/>
  <c r="BP26" i="5" s="1"/>
  <c r="BP27" i="5" s="1"/>
  <c r="BP28" i="5" s="1"/>
  <c r="BP29" i="5" s="1"/>
  <c r="BP30" i="5" s="1"/>
  <c r="BP31" i="5" s="1"/>
  <c r="BP10" i="5"/>
  <c r="BP11" i="5" s="1"/>
  <c r="BP56" i="5"/>
  <c r="BN58" i="4" s="1"/>
  <c r="BP38" i="5"/>
  <c r="BN40" i="4" s="1"/>
  <c r="BP44" i="5"/>
  <c r="BN46" i="4" s="1"/>
  <c r="BP54" i="5"/>
  <c r="BN56" i="4" s="1"/>
  <c r="BP35" i="5"/>
  <c r="BN37" i="4" s="1"/>
  <c r="BP50" i="5"/>
  <c r="BN52" i="4" s="1"/>
  <c r="BP39" i="5"/>
  <c r="BP37" i="5"/>
  <c r="BN39" i="4" s="1"/>
  <c r="BP41" i="5"/>
  <c r="BP45" i="5"/>
  <c r="BP49" i="5"/>
  <c r="BN51" i="4" s="1"/>
  <c r="BP42" i="5"/>
  <c r="BP7" i="5"/>
  <c r="BP8" i="5" s="1"/>
  <c r="BP32" i="5"/>
  <c r="BN34" i="4" s="1"/>
  <c r="BP46" i="5"/>
  <c r="BN48" i="4" s="1"/>
  <c r="BP48" i="5"/>
  <c r="BN50" i="4" s="1"/>
  <c r="BP43" i="5"/>
  <c r="BN45" i="4" s="1"/>
  <c r="BP9" i="5"/>
  <c r="BP52" i="5"/>
  <c r="BN54" i="4" s="1"/>
  <c r="BB17" i="9"/>
  <c r="BM10" i="9"/>
  <c r="AG32" i="9"/>
  <c r="AG33" i="9" s="1"/>
  <c r="AG34" i="9" s="1"/>
  <c r="AG35" i="9" s="1"/>
  <c r="AG36" i="9" s="1"/>
  <c r="AG37" i="9" s="1"/>
  <c r="AG38" i="9" s="1"/>
  <c r="AG39" i="9" s="1"/>
  <c r="AG40" i="9" s="1"/>
  <c r="AG41" i="9" s="1"/>
  <c r="AG42" i="9" s="1"/>
  <c r="AG43" i="9" s="1"/>
  <c r="AG44" i="9" s="1"/>
  <c r="AG45" i="9" s="1"/>
  <c r="AG46" i="9" s="1"/>
  <c r="AG47" i="9" s="1"/>
  <c r="AG48" i="9" s="1"/>
  <c r="AG49" i="9" s="1"/>
  <c r="AG50" i="9" s="1"/>
  <c r="AG51" i="9" s="1"/>
  <c r="AG52" i="9" s="1"/>
  <c r="AG53" i="9" s="1"/>
  <c r="AG54" i="9" s="1"/>
  <c r="AU22" i="4"/>
  <c r="AV21" i="9" s="1"/>
  <c r="BN41" i="4"/>
  <c r="BN38" i="4"/>
  <c r="BN43" i="4"/>
  <c r="BN47" i="4"/>
  <c r="BN44" i="4"/>
  <c r="BN55" i="4"/>
  <c r="BN35" i="4"/>
  <c r="AZ17" i="9"/>
  <c r="BF14" i="9"/>
  <c r="BM9" i="4"/>
  <c r="BO8" i="9" s="1"/>
  <c r="BK12" i="4"/>
  <c r="AT20" i="4"/>
  <c r="AU19" i="9" s="1"/>
  <c r="AI29" i="4"/>
  <c r="AJ28" i="9" s="1"/>
  <c r="AN25" i="4"/>
  <c r="AO24" i="9" s="1"/>
  <c r="AE33" i="4"/>
  <c r="AE32" i="4"/>
  <c r="AF31" i="9" s="1"/>
  <c r="BC16" i="4"/>
  <c r="BE15" i="9" s="1"/>
  <c r="BJ12" i="4"/>
  <c r="BL11" i="9" s="1"/>
  <c r="AY18" i="4"/>
  <c r="BA17" i="9" s="1"/>
  <c r="BI13" i="4"/>
  <c r="BK12" i="9" s="1"/>
  <c r="AK29" i="4"/>
  <c r="AL28" i="9" s="1"/>
  <c r="BE15" i="4"/>
  <c r="BG14" i="9" s="1"/>
  <c r="BH13" i="4"/>
  <c r="BJ12" i="9" s="1"/>
  <c r="BK13" i="4"/>
  <c r="BQ6" i="5"/>
  <c r="BD16" i="4"/>
  <c r="AO25" i="4"/>
  <c r="AP24" i="9" s="1"/>
  <c r="BS7" i="9"/>
  <c r="AS23" i="4"/>
  <c r="AT22" i="9" s="1"/>
  <c r="AJ30" i="4"/>
  <c r="AK29" i="9" s="1"/>
  <c r="AG31" i="4"/>
  <c r="AH30" i="9" s="1"/>
  <c r="AR24" i="4"/>
  <c r="AS23" i="9" s="1"/>
  <c r="BF15" i="4"/>
  <c r="BH14" i="9" s="1"/>
  <c r="AP25" i="4"/>
  <c r="AQ24" i="9" s="1"/>
  <c r="BL10" i="4"/>
  <c r="BN9" i="9" s="1"/>
  <c r="AM27" i="4"/>
  <c r="AN26" i="9" s="1"/>
  <c r="BM10" i="4"/>
  <c r="AV21" i="4"/>
  <c r="AW20" i="9" s="1"/>
  <c r="AL28" i="4"/>
  <c r="AM27" i="9" s="1"/>
  <c r="BB17" i="4"/>
  <c r="BD16" i="9" s="1"/>
  <c r="BG13" i="4"/>
  <c r="BI12" i="9" s="1"/>
  <c r="BR8" i="4"/>
  <c r="BR7" i="9"/>
  <c r="AX19" i="4"/>
  <c r="AQ23" i="4"/>
  <c r="AR22" i="9" s="1"/>
  <c r="AH31" i="4"/>
  <c r="AI30" i="9" s="1"/>
  <c r="BQ60" i="4"/>
  <c r="AW20" i="4"/>
  <c r="AX19" i="9" s="1"/>
  <c r="BA18" i="4"/>
  <c r="BC17" i="9" s="1"/>
  <c r="AZ19" i="4"/>
  <c r="DC52" i="5"/>
  <c r="DK52" i="5" s="1"/>
  <c r="DJ53" i="9" s="1"/>
  <c r="F52" i="5"/>
  <c r="DD53" i="5"/>
  <c r="DC54" i="9" s="1"/>
  <c r="DD54" i="9"/>
  <c r="DJ53" i="5"/>
  <c r="DI54" i="9" s="1"/>
  <c r="DL53" i="5"/>
  <c r="DK54" i="9" s="1"/>
  <c r="G57" i="4"/>
  <c r="H56" i="9" s="1"/>
  <c r="G58" i="4"/>
  <c r="AE56" i="4"/>
  <c r="Y56" i="4"/>
  <c r="Z55" i="9" s="1"/>
  <c r="AA56" i="4"/>
  <c r="AB55" i="9" s="1"/>
  <c r="E56" i="4"/>
  <c r="F55" i="9" s="1"/>
  <c r="DF54" i="5"/>
  <c r="DE55" i="9" s="1"/>
  <c r="DE54" i="5"/>
  <c r="DD55" i="9" s="1"/>
  <c r="DI54" i="5"/>
  <c r="DH55" i="9" s="1"/>
  <c r="DD54" i="5"/>
  <c r="DC55" i="9" s="1"/>
  <c r="DH54" i="5"/>
  <c r="DG55" i="9" s="1"/>
  <c r="DG54" i="5"/>
  <c r="DF55" i="9" s="1"/>
  <c r="AN56" i="4"/>
  <c r="F56" i="4"/>
  <c r="G55" i="9" s="1"/>
  <c r="Z56" i="4"/>
  <c r="AA55" i="9" s="1"/>
  <c r="BM56" i="4"/>
  <c r="BD56" i="4"/>
  <c r="AJ56" i="4"/>
  <c r="AZ56" i="4"/>
  <c r="T56" i="4"/>
  <c r="U55" i="9" s="1"/>
  <c r="AY56" i="4"/>
  <c r="AP56" i="4"/>
  <c r="P56" i="4"/>
  <c r="Q55" i="9" s="1"/>
  <c r="AT56" i="4"/>
  <c r="J56" i="4"/>
  <c r="K55" i="9" s="1"/>
  <c r="BE56" i="4"/>
  <c r="L56" i="4"/>
  <c r="M55" i="9" s="1"/>
  <c r="BJ56" i="4"/>
  <c r="O56" i="4"/>
  <c r="P55" i="9" s="1"/>
  <c r="Q56" i="4"/>
  <c r="R55" i="9" s="1"/>
  <c r="AU56" i="4"/>
  <c r="K57" i="4"/>
  <c r="L56" i="9" s="1"/>
  <c r="K58" i="4"/>
  <c r="AX57" i="4"/>
  <c r="AX58" i="4"/>
  <c r="AO56" i="4"/>
  <c r="AD56" i="4"/>
  <c r="AE55" i="9" s="1"/>
  <c r="AI56" i="4"/>
  <c r="AF56" i="4"/>
  <c r="BH56" i="4"/>
  <c r="V56" i="4"/>
  <c r="W55" i="9" s="1"/>
  <c r="AK56" i="4"/>
  <c r="AS57" i="4"/>
  <c r="AS58" i="4"/>
  <c r="BC57" i="4"/>
  <c r="BC58" i="4"/>
  <c r="U56" i="4"/>
  <c r="V55" i="9" s="1"/>
  <c r="BI57" i="4"/>
  <c r="BI58" i="4"/>
  <c r="BQ53" i="5" l="1"/>
  <c r="BQ49" i="5"/>
  <c r="BQ45" i="5"/>
  <c r="BQ55" i="5"/>
  <c r="BQ48" i="5"/>
  <c r="BO50" i="4" s="1"/>
  <c r="BQ51" i="5"/>
  <c r="BO53" i="4" s="1"/>
  <c r="BQ44" i="5"/>
  <c r="BQ42" i="5"/>
  <c r="BQ46" i="5"/>
  <c r="BO48" i="4" s="1"/>
  <c r="BQ30" i="5"/>
  <c r="BQ26" i="5"/>
  <c r="BQ36" i="5"/>
  <c r="BO38" i="4" s="1"/>
  <c r="BQ10" i="5"/>
  <c r="BQ13" i="5"/>
  <c r="BQ56" i="5"/>
  <c r="BO58" i="4" s="1"/>
  <c r="BQ21" i="5"/>
  <c r="BQ50" i="5"/>
  <c r="BQ39" i="5"/>
  <c r="BQ37" i="5"/>
  <c r="BQ28" i="5"/>
  <c r="BQ20" i="5"/>
  <c r="BQ12" i="5"/>
  <c r="BQ17" i="5"/>
  <c r="BQ33" i="5"/>
  <c r="BO35" i="4" s="1"/>
  <c r="BQ31" i="5"/>
  <c r="BQ15" i="5"/>
  <c r="BQ7" i="5"/>
  <c r="BQ34" i="5"/>
  <c r="BO36" i="4" s="1"/>
  <c r="BQ19" i="5"/>
  <c r="BQ40" i="5"/>
  <c r="BO42" i="4" s="1"/>
  <c r="BQ14" i="5"/>
  <c r="BQ22" i="5"/>
  <c r="BQ18" i="5"/>
  <c r="BQ32" i="5"/>
  <c r="BQ23" i="5"/>
  <c r="BQ54" i="5"/>
  <c r="BO56" i="4" s="1"/>
  <c r="BQ47" i="5"/>
  <c r="BQ41" i="5"/>
  <c r="BO43" i="4" s="1"/>
  <c r="BQ27" i="5"/>
  <c r="BQ43" i="5"/>
  <c r="BO45" i="4" s="1"/>
  <c r="BQ29" i="5"/>
  <c r="BQ16" i="5"/>
  <c r="BQ38" i="5"/>
  <c r="BO40" i="4" s="1"/>
  <c r="BQ8" i="5"/>
  <c r="BQ25" i="5"/>
  <c r="BQ24" i="5"/>
  <c r="BQ9" i="5"/>
  <c r="BQ11" i="5"/>
  <c r="BQ35" i="5"/>
  <c r="BQ52" i="5"/>
  <c r="BO54" i="4" s="1"/>
  <c r="BM11" i="9"/>
  <c r="BB18" i="9"/>
  <c r="AG55" i="9"/>
  <c r="BM12" i="9"/>
  <c r="AF32" i="9"/>
  <c r="AF33" i="9" s="1"/>
  <c r="AF34" i="9" s="1"/>
  <c r="AF35" i="9" s="1"/>
  <c r="AF36" i="9" s="1"/>
  <c r="AF37" i="9" s="1"/>
  <c r="AF38" i="9" s="1"/>
  <c r="AF39" i="9" s="1"/>
  <c r="AF40" i="9" s="1"/>
  <c r="AF41" i="9" s="1"/>
  <c r="AF42" i="9" s="1"/>
  <c r="AF43" i="9" s="1"/>
  <c r="AF44" i="9" s="1"/>
  <c r="AF45" i="9" s="1"/>
  <c r="AF46" i="9" s="1"/>
  <c r="AF47" i="9" s="1"/>
  <c r="AF48" i="9" s="1"/>
  <c r="AF49" i="9" s="1"/>
  <c r="AF50" i="9" s="1"/>
  <c r="AF51" i="9" s="1"/>
  <c r="AF52" i="9" s="1"/>
  <c r="AF53" i="9" s="1"/>
  <c r="AF54" i="9" s="1"/>
  <c r="AF55" i="9" s="1"/>
  <c r="BF15" i="9"/>
  <c r="AU23" i="4"/>
  <c r="AV22" i="9" s="1"/>
  <c r="BO41" i="4"/>
  <c r="BO37" i="4"/>
  <c r="BO52" i="4"/>
  <c r="BO49" i="4"/>
  <c r="BO55" i="4"/>
  <c r="BO51" i="4"/>
  <c r="BO47" i="4"/>
  <c r="BO39" i="4"/>
  <c r="BO44" i="4"/>
  <c r="BO46" i="4"/>
  <c r="L57" i="9"/>
  <c r="AZ18" i="9"/>
  <c r="BO9" i="9"/>
  <c r="AT21" i="4"/>
  <c r="AU20" i="9" s="1"/>
  <c r="BN9" i="4"/>
  <c r="BP8" i="9" s="1"/>
  <c r="AK30" i="4"/>
  <c r="AL29" i="9" s="1"/>
  <c r="AY19" i="4"/>
  <c r="BA18" i="9" s="1"/>
  <c r="BO57" i="4"/>
  <c r="BO34" i="4"/>
  <c r="BJ13" i="4"/>
  <c r="BL12" i="9" s="1"/>
  <c r="BC17" i="4"/>
  <c r="BE16" i="9" s="1"/>
  <c r="BE16" i="4"/>
  <c r="BG15" i="9" s="1"/>
  <c r="AI30" i="4"/>
  <c r="AJ29" i="9" s="1"/>
  <c r="AN26" i="4"/>
  <c r="AO25" i="9" s="1"/>
  <c r="BI14" i="4"/>
  <c r="BK13" i="9" s="1"/>
  <c r="BK14" i="4"/>
  <c r="BD17" i="4"/>
  <c r="BH14" i="4"/>
  <c r="BJ13" i="9" s="1"/>
  <c r="BR6" i="5"/>
  <c r="AO26" i="4"/>
  <c r="AP25" i="9" s="1"/>
  <c r="BT7" i="9"/>
  <c r="AH32" i="4"/>
  <c r="AI31" i="9" s="1"/>
  <c r="AH33" i="4"/>
  <c r="BL11" i="4"/>
  <c r="BN10" i="9" s="1"/>
  <c r="AJ31" i="4"/>
  <c r="AK30" i="9" s="1"/>
  <c r="AL29" i="4"/>
  <c r="AM28" i="9" s="1"/>
  <c r="AG32" i="4"/>
  <c r="AH31" i="9" s="1"/>
  <c r="AG33" i="4"/>
  <c r="AV22" i="4"/>
  <c r="AW21" i="9" s="1"/>
  <c r="AP26" i="4"/>
  <c r="AQ25" i="9" s="1"/>
  <c r="AS24" i="4"/>
  <c r="AT23" i="9" s="1"/>
  <c r="BM11" i="4"/>
  <c r="BF16" i="4"/>
  <c r="BH15" i="9" s="1"/>
  <c r="AW21" i="4"/>
  <c r="AX20" i="9" s="1"/>
  <c r="BB18" i="4"/>
  <c r="BD17" i="9" s="1"/>
  <c r="AR25" i="4"/>
  <c r="AS24" i="9" s="1"/>
  <c r="BS6" i="5"/>
  <c r="BA19" i="4"/>
  <c r="BC18" i="9" s="1"/>
  <c r="AQ24" i="4"/>
  <c r="AR23" i="9" s="1"/>
  <c r="AM28" i="4"/>
  <c r="AN27" i="9" s="1"/>
  <c r="BS8" i="4"/>
  <c r="BT8" i="4" s="1"/>
  <c r="BV7" i="9" s="1"/>
  <c r="BG14" i="4"/>
  <c r="BI13" i="9" s="1"/>
  <c r="AZ20" i="4"/>
  <c r="BN10" i="4"/>
  <c r="AX20" i="4"/>
  <c r="F53" i="5"/>
  <c r="DC53" i="5"/>
  <c r="DK53" i="5" s="1"/>
  <c r="DJ54" i="9" s="1"/>
  <c r="H57" i="9"/>
  <c r="L57" i="4"/>
  <c r="M56" i="9" s="1"/>
  <c r="L58" i="4"/>
  <c r="AF57" i="4"/>
  <c r="AF58" i="4"/>
  <c r="P57" i="4"/>
  <c r="Q56" i="9" s="1"/>
  <c r="P58" i="4"/>
  <c r="U57" i="4"/>
  <c r="V56" i="9" s="1"/>
  <c r="U58" i="4"/>
  <c r="V57" i="4"/>
  <c r="W56" i="9" s="1"/>
  <c r="V58" i="4"/>
  <c r="Z57" i="4"/>
  <c r="AA56" i="9" s="1"/>
  <c r="Z58" i="4"/>
  <c r="Y57" i="4"/>
  <c r="Z56" i="9" s="1"/>
  <c r="Y58" i="4"/>
  <c r="AZ57" i="4"/>
  <c r="AZ58" i="4"/>
  <c r="Q57" i="4"/>
  <c r="R56" i="9" s="1"/>
  <c r="Q58" i="4"/>
  <c r="AA58" i="4"/>
  <c r="AA57" i="4"/>
  <c r="AB56" i="9" s="1"/>
  <c r="BD57" i="4"/>
  <c r="BD58" i="4"/>
  <c r="BH57" i="4"/>
  <c r="BH58" i="4"/>
  <c r="AP58" i="4"/>
  <c r="AP57" i="4"/>
  <c r="AJ57" i="4"/>
  <c r="AJ58" i="4"/>
  <c r="F57" i="4"/>
  <c r="G56" i="9" s="1"/>
  <c r="F58" i="4"/>
  <c r="BE57" i="4"/>
  <c r="BE58" i="4"/>
  <c r="AK57" i="4"/>
  <c r="AK58" i="4"/>
  <c r="J57" i="4"/>
  <c r="K56" i="9" s="1"/>
  <c r="J58" i="4"/>
  <c r="AO57" i="4"/>
  <c r="AO58" i="4"/>
  <c r="AY57" i="4"/>
  <c r="AY58" i="4"/>
  <c r="AN57" i="4"/>
  <c r="AN58" i="4"/>
  <c r="AI57" i="4"/>
  <c r="AI58" i="4"/>
  <c r="O57" i="4"/>
  <c r="P56" i="9" s="1"/>
  <c r="O58" i="4"/>
  <c r="BJ57" i="4"/>
  <c r="BJ58" i="4"/>
  <c r="AE57" i="4"/>
  <c r="AE58" i="4"/>
  <c r="DJ54" i="5"/>
  <c r="DI55" i="9" s="1"/>
  <c r="DL54" i="5"/>
  <c r="DK55" i="9" s="1"/>
  <c r="F54" i="5"/>
  <c r="DC54" i="5"/>
  <c r="DK54" i="5" s="1"/>
  <c r="DJ55" i="9" s="1"/>
  <c r="BM57" i="4"/>
  <c r="BM58" i="4"/>
  <c r="E57" i="4"/>
  <c r="F56" i="9" s="1"/>
  <c r="DI55" i="5"/>
  <c r="DH56" i="9" s="1"/>
  <c r="DE55" i="5"/>
  <c r="DD56" i="9" s="1"/>
  <c r="DH55" i="5"/>
  <c r="DG55" i="5"/>
  <c r="DF56" i="9" s="1"/>
  <c r="DF55" i="5"/>
  <c r="DE56" i="9" s="1"/>
  <c r="T57" i="4"/>
  <c r="U56" i="9" s="1"/>
  <c r="T58" i="4"/>
  <c r="AD57" i="4"/>
  <c r="AE56" i="9" s="1"/>
  <c r="AD58" i="4"/>
  <c r="AU57" i="4"/>
  <c r="AU58" i="4"/>
  <c r="AT57" i="4"/>
  <c r="AT58" i="4"/>
  <c r="BM13" i="9" l="1"/>
  <c r="BB19" i="9"/>
  <c r="BS56" i="5"/>
  <c r="BQ58" i="4" s="1"/>
  <c r="BS52" i="5"/>
  <c r="BS49" i="5"/>
  <c r="BS41" i="5"/>
  <c r="BQ43" i="4" s="1"/>
  <c r="BS22" i="5"/>
  <c r="BS18" i="5"/>
  <c r="BS43" i="5"/>
  <c r="BQ45" i="4" s="1"/>
  <c r="BS24" i="5"/>
  <c r="BS35" i="5"/>
  <c r="BQ37" i="4" s="1"/>
  <c r="BS31" i="5"/>
  <c r="BS8" i="5"/>
  <c r="BS7" i="5"/>
  <c r="BS47" i="5"/>
  <c r="BQ49" i="4" s="1"/>
  <c r="BS44" i="5"/>
  <c r="BQ46" i="4" s="1"/>
  <c r="BS15" i="5"/>
  <c r="BS14" i="5"/>
  <c r="BS53" i="5"/>
  <c r="BS45" i="5"/>
  <c r="BS40" i="5"/>
  <c r="BS34" i="5"/>
  <c r="BQ36" i="4" s="1"/>
  <c r="BS48" i="5"/>
  <c r="BS29" i="5"/>
  <c r="BS55" i="5"/>
  <c r="BS13" i="5"/>
  <c r="BS11" i="5"/>
  <c r="BS38" i="5"/>
  <c r="BQ40" i="4" s="1"/>
  <c r="BS42" i="5"/>
  <c r="BQ44" i="4" s="1"/>
  <c r="BS16" i="5"/>
  <c r="BS12" i="5"/>
  <c r="BS9" i="5"/>
  <c r="BS54" i="5"/>
  <c r="BQ56" i="4" s="1"/>
  <c r="BS39" i="5"/>
  <c r="BQ41" i="4" s="1"/>
  <c r="BS30" i="5"/>
  <c r="BS25" i="5"/>
  <c r="BS46" i="5"/>
  <c r="BS27" i="5"/>
  <c r="BS20" i="5"/>
  <c r="BS36" i="5"/>
  <c r="BQ38" i="4" s="1"/>
  <c r="BS17" i="5"/>
  <c r="BS28" i="5"/>
  <c r="BS26" i="5"/>
  <c r="BS33" i="5"/>
  <c r="BQ35" i="4" s="1"/>
  <c r="BS19" i="5"/>
  <c r="BS50" i="5"/>
  <c r="BQ52" i="4" s="1"/>
  <c r="BS23" i="5"/>
  <c r="BS51" i="5"/>
  <c r="BQ53" i="4" s="1"/>
  <c r="BS10" i="5"/>
  <c r="BS32" i="5"/>
  <c r="BQ34" i="4" s="1"/>
  <c r="BS21" i="5"/>
  <c r="BS37" i="5"/>
  <c r="BQ39" i="4" s="1"/>
  <c r="AG56" i="9"/>
  <c r="BR56" i="5"/>
  <c r="BP58" i="4" s="1"/>
  <c r="BR49" i="5"/>
  <c r="BP51" i="4" s="1"/>
  <c r="BR55" i="5"/>
  <c r="BP57" i="4" s="1"/>
  <c r="BR51" i="5"/>
  <c r="BP53" i="4" s="1"/>
  <c r="BR46" i="5"/>
  <c r="BP48" i="4" s="1"/>
  <c r="BR54" i="5"/>
  <c r="BP56" i="4" s="1"/>
  <c r="BR42" i="5"/>
  <c r="BP44" i="4" s="1"/>
  <c r="BR36" i="5"/>
  <c r="BP38" i="4" s="1"/>
  <c r="BR28" i="5"/>
  <c r="BR21" i="5"/>
  <c r="BR13" i="5"/>
  <c r="BR8" i="5"/>
  <c r="BR44" i="5"/>
  <c r="BP46" i="4" s="1"/>
  <c r="BR35" i="5"/>
  <c r="BP37" i="4" s="1"/>
  <c r="BR31" i="5"/>
  <c r="BR24" i="5"/>
  <c r="BR53" i="5"/>
  <c r="BP55" i="4" s="1"/>
  <c r="BR47" i="5"/>
  <c r="BP49" i="4" s="1"/>
  <c r="BR45" i="5"/>
  <c r="BP47" i="4" s="1"/>
  <c r="BR43" i="5"/>
  <c r="BP45" i="4" s="1"/>
  <c r="BR41" i="5"/>
  <c r="BP43" i="4" s="1"/>
  <c r="BR17" i="5"/>
  <c r="BR10" i="5"/>
  <c r="BR29" i="5"/>
  <c r="BR14" i="5"/>
  <c r="BR50" i="5"/>
  <c r="BP52" i="4" s="1"/>
  <c r="BR34" i="5"/>
  <c r="BP36" i="4" s="1"/>
  <c r="BR19" i="5"/>
  <c r="BR7" i="5"/>
  <c r="BR12" i="5"/>
  <c r="BR38" i="5"/>
  <c r="BP40" i="4" s="1"/>
  <c r="BR40" i="5"/>
  <c r="BR15" i="5"/>
  <c r="BR16" i="5"/>
  <c r="BR11" i="5"/>
  <c r="BR30" i="5"/>
  <c r="BR20" i="5"/>
  <c r="BR18" i="5"/>
  <c r="BR9" i="5"/>
  <c r="BR23" i="5"/>
  <c r="BR25" i="5"/>
  <c r="BR52" i="5"/>
  <c r="BP54" i="4" s="1"/>
  <c r="BR37" i="5"/>
  <c r="BP39" i="4" s="1"/>
  <c r="BR33" i="5"/>
  <c r="BP35" i="4" s="1"/>
  <c r="BR27" i="5"/>
  <c r="BR48" i="5"/>
  <c r="BP50" i="4" s="1"/>
  <c r="BR22" i="5"/>
  <c r="BR26" i="5"/>
  <c r="BR39" i="5"/>
  <c r="BP41" i="4" s="1"/>
  <c r="BR32" i="5"/>
  <c r="BP34" i="4" s="1"/>
  <c r="BF16" i="9"/>
  <c r="AF56" i="9"/>
  <c r="AF57" i="9" s="1"/>
  <c r="AI32" i="9"/>
  <c r="AI33" i="9" s="1"/>
  <c r="AI34" i="9" s="1"/>
  <c r="AI35" i="9" s="1"/>
  <c r="AI36" i="9" s="1"/>
  <c r="AI37" i="9" s="1"/>
  <c r="AI38" i="9" s="1"/>
  <c r="AI39" i="9" s="1"/>
  <c r="AI40" i="9" s="1"/>
  <c r="AI41" i="9" s="1"/>
  <c r="AI42" i="9" s="1"/>
  <c r="AI43" i="9" s="1"/>
  <c r="AI44" i="9" s="1"/>
  <c r="AI45" i="9" s="1"/>
  <c r="AI46" i="9" s="1"/>
  <c r="AI47" i="9" s="1"/>
  <c r="AI48" i="9" s="1"/>
  <c r="AI49" i="9" s="1"/>
  <c r="AI50" i="9" s="1"/>
  <c r="AI51" i="9" s="1"/>
  <c r="AI52" i="9" s="1"/>
  <c r="AI53" i="9" s="1"/>
  <c r="AI54" i="9" s="1"/>
  <c r="AI55" i="9" s="1"/>
  <c r="AI56" i="9" s="1"/>
  <c r="AI57" i="9" s="1"/>
  <c r="AH32" i="9"/>
  <c r="AH33" i="9" s="1"/>
  <c r="AH34" i="9" s="1"/>
  <c r="AH35" i="9" s="1"/>
  <c r="AH36" i="9" s="1"/>
  <c r="AH37" i="9" s="1"/>
  <c r="AH38" i="9" s="1"/>
  <c r="AH39" i="9" s="1"/>
  <c r="AH40" i="9" s="1"/>
  <c r="AH41" i="9" s="1"/>
  <c r="AH42" i="9" s="1"/>
  <c r="AH43" i="9" s="1"/>
  <c r="AH44" i="9" s="1"/>
  <c r="AH45" i="9" s="1"/>
  <c r="AH46" i="9" s="1"/>
  <c r="AH47" i="9" s="1"/>
  <c r="AH48" i="9" s="1"/>
  <c r="AH49" i="9" s="1"/>
  <c r="AH50" i="9" s="1"/>
  <c r="AH51" i="9" s="1"/>
  <c r="AH52" i="9" s="1"/>
  <c r="AH53" i="9" s="1"/>
  <c r="AH54" i="9" s="1"/>
  <c r="AH55" i="9" s="1"/>
  <c r="AH56" i="9" s="1"/>
  <c r="AH57" i="9" s="1"/>
  <c r="W57" i="9"/>
  <c r="V57" i="9"/>
  <c r="AU24" i="4"/>
  <c r="AV23" i="9" s="1"/>
  <c r="AB57" i="9"/>
  <c r="BP9" i="9"/>
  <c r="M57" i="9"/>
  <c r="U57" i="9"/>
  <c r="BP42" i="4"/>
  <c r="R57" i="9"/>
  <c r="Q57" i="9"/>
  <c r="AG57" i="9"/>
  <c r="BQ57" i="4"/>
  <c r="BQ48" i="4"/>
  <c r="BQ47" i="4"/>
  <c r="BQ55" i="4"/>
  <c r="BQ54" i="4"/>
  <c r="BQ51" i="4"/>
  <c r="BQ50" i="4"/>
  <c r="BQ42" i="4"/>
  <c r="K57" i="9"/>
  <c r="AE57" i="9"/>
  <c r="Z57" i="9"/>
  <c r="P57" i="9"/>
  <c r="AZ19" i="9"/>
  <c r="AA57" i="9"/>
  <c r="BO10" i="9"/>
  <c r="AT22" i="4"/>
  <c r="AU21" i="9" s="1"/>
  <c r="BO9" i="4"/>
  <c r="BQ8" i="9" s="1"/>
  <c r="BO10" i="4"/>
  <c r="BO11" i="4"/>
  <c r="BE17" i="4"/>
  <c r="BG16" i="9" s="1"/>
  <c r="BC18" i="4"/>
  <c r="BE17" i="9" s="1"/>
  <c r="BI15" i="4"/>
  <c r="BK14" i="9" s="1"/>
  <c r="AY20" i="4"/>
  <c r="BA19" i="9" s="1"/>
  <c r="AN27" i="4"/>
  <c r="AO26" i="9" s="1"/>
  <c r="AK31" i="4"/>
  <c r="AL30" i="9" s="1"/>
  <c r="BJ14" i="4"/>
  <c r="BL13" i="9" s="1"/>
  <c r="AI31" i="4"/>
  <c r="AJ30" i="9" s="1"/>
  <c r="BH15" i="4"/>
  <c r="BJ14" i="9" s="1"/>
  <c r="BD18" i="4"/>
  <c r="BF17" i="9" s="1"/>
  <c r="BT6" i="5"/>
  <c r="BK15" i="4"/>
  <c r="BM14" i="9" s="1"/>
  <c r="BV6" i="5"/>
  <c r="AO27" i="4"/>
  <c r="AP26" i="9" s="1"/>
  <c r="AV23" i="4"/>
  <c r="AW22" i="9" s="1"/>
  <c r="AJ33" i="4"/>
  <c r="AJ32" i="4"/>
  <c r="AK31" i="9" s="1"/>
  <c r="AQ25" i="4"/>
  <c r="AR24" i="9" s="1"/>
  <c r="AR26" i="4"/>
  <c r="AS25" i="9" s="1"/>
  <c r="AX21" i="4"/>
  <c r="AM29" i="4"/>
  <c r="AN28" i="9" s="1"/>
  <c r="AW22" i="4"/>
  <c r="AX21" i="9" s="1"/>
  <c r="AZ21" i="4"/>
  <c r="BB20" i="9" s="1"/>
  <c r="BB19" i="4"/>
  <c r="BD18" i="9" s="1"/>
  <c r="AL30" i="4"/>
  <c r="AM29" i="9" s="1"/>
  <c r="BG15" i="4"/>
  <c r="BI14" i="9" s="1"/>
  <c r="BL12" i="4"/>
  <c r="BN11" i="9" s="1"/>
  <c r="BU7" i="9"/>
  <c r="BU8" i="4"/>
  <c r="BA20" i="4"/>
  <c r="BC19" i="9" s="1"/>
  <c r="BM12" i="4"/>
  <c r="AS25" i="4"/>
  <c r="AT24" i="9" s="1"/>
  <c r="BF17" i="4"/>
  <c r="BH16" i="9" s="1"/>
  <c r="BN11" i="4"/>
  <c r="AP27" i="4"/>
  <c r="AQ26" i="9" s="1"/>
  <c r="DD55" i="5"/>
  <c r="DC56" i="9" s="1"/>
  <c r="DG56" i="9"/>
  <c r="G57" i="9"/>
  <c r="DJ55" i="5"/>
  <c r="E58" i="4"/>
  <c r="F57" i="9" s="1"/>
  <c r="DG56" i="5"/>
  <c r="DF57" i="9" s="1"/>
  <c r="DI56" i="5"/>
  <c r="DH57" i="9" s="1"/>
  <c r="DF56" i="5"/>
  <c r="DE57" i="9" s="1"/>
  <c r="DH56" i="5"/>
  <c r="DG57" i="9" s="1"/>
  <c r="DD56" i="5"/>
  <c r="DC57" i="9" s="1"/>
  <c r="DE56" i="5"/>
  <c r="DD57" i="9" s="1"/>
  <c r="BV50" i="5" l="1"/>
  <c r="BV43" i="5"/>
  <c r="BV53" i="5"/>
  <c r="BT55" i="4" s="1"/>
  <c r="BV46" i="5"/>
  <c r="BV48" i="5"/>
  <c r="BV47" i="5"/>
  <c r="BV45" i="5"/>
  <c r="BT47" i="4" s="1"/>
  <c r="BV38" i="5"/>
  <c r="BT40" i="4" s="1"/>
  <c r="BV20" i="5"/>
  <c r="BV41" i="5"/>
  <c r="BT43" i="4" s="1"/>
  <c r="BV24" i="5"/>
  <c r="BV15" i="5"/>
  <c r="BV14" i="5"/>
  <c r="BV9" i="5"/>
  <c r="BV27" i="5"/>
  <c r="BV44" i="5"/>
  <c r="BT46" i="4" s="1"/>
  <c r="BV51" i="5"/>
  <c r="BV30" i="5"/>
  <c r="BV21" i="5"/>
  <c r="BV16" i="5"/>
  <c r="BV13" i="5"/>
  <c r="BV12" i="5"/>
  <c r="BV10" i="5"/>
  <c r="BV49" i="5"/>
  <c r="BT51" i="4" s="1"/>
  <c r="BV31" i="5"/>
  <c r="BV35" i="5"/>
  <c r="BT37" i="4" s="1"/>
  <c r="BV26" i="5"/>
  <c r="BV8" i="5"/>
  <c r="BV56" i="5"/>
  <c r="BT58" i="4" s="1"/>
  <c r="BV39" i="5"/>
  <c r="BT41" i="4" s="1"/>
  <c r="BV36" i="5"/>
  <c r="BT38" i="4" s="1"/>
  <c r="BV18" i="5"/>
  <c r="BV54" i="5"/>
  <c r="BT56" i="4" s="1"/>
  <c r="BV52" i="5"/>
  <c r="BV55" i="5"/>
  <c r="BV25" i="5"/>
  <c r="BV37" i="5"/>
  <c r="BV33" i="5"/>
  <c r="BT35" i="4" s="1"/>
  <c r="BV28" i="5"/>
  <c r="BV29" i="5"/>
  <c r="BV40" i="5"/>
  <c r="BT42" i="4" s="1"/>
  <c r="BV42" i="5"/>
  <c r="BT44" i="4" s="1"/>
  <c r="BV34" i="5"/>
  <c r="BT36" i="4" s="1"/>
  <c r="BV23" i="5"/>
  <c r="BV22" i="5"/>
  <c r="BV11" i="5"/>
  <c r="BV32" i="5"/>
  <c r="BT34" i="4" s="1"/>
  <c r="BV17" i="5"/>
  <c r="BV7" i="5"/>
  <c r="BV19" i="5"/>
  <c r="BT49" i="5"/>
  <c r="BR51" i="4" s="1"/>
  <c r="BT45" i="5"/>
  <c r="BR47" i="4" s="1"/>
  <c r="BT39" i="5"/>
  <c r="BR41" i="4" s="1"/>
  <c r="BT35" i="5"/>
  <c r="BR37" i="4" s="1"/>
  <c r="BT54" i="5"/>
  <c r="BR56" i="4" s="1"/>
  <c r="BT48" i="5"/>
  <c r="BT50" i="5"/>
  <c r="BR52" i="4" s="1"/>
  <c r="BT37" i="5"/>
  <c r="BR39" i="4" s="1"/>
  <c r="BT33" i="5"/>
  <c r="BR35" i="4" s="1"/>
  <c r="BT56" i="5"/>
  <c r="BR58" i="4" s="1"/>
  <c r="BT44" i="5"/>
  <c r="BR46" i="4" s="1"/>
  <c r="BT7" i="5"/>
  <c r="BT8" i="5" s="1"/>
  <c r="BT9" i="5" s="1"/>
  <c r="BT10" i="5" s="1"/>
  <c r="BT11" i="5" s="1"/>
  <c r="BT12" i="5" s="1"/>
  <c r="BT13" i="5" s="1"/>
  <c r="BT14" i="5" s="1"/>
  <c r="BT15" i="5" s="1"/>
  <c r="BT16" i="5" s="1"/>
  <c r="BT17" i="5" s="1"/>
  <c r="BT18" i="5" s="1"/>
  <c r="BT19" i="5" s="1"/>
  <c r="BT20" i="5" s="1"/>
  <c r="BT21" i="5" s="1"/>
  <c r="BT22" i="5" s="1"/>
  <c r="BT23" i="5" s="1"/>
  <c r="BT24" i="5" s="1"/>
  <c r="BT25" i="5" s="1"/>
  <c r="BT26" i="5" s="1"/>
  <c r="BT27" i="5" s="1"/>
  <c r="BT28" i="5" s="1"/>
  <c r="BT29" i="5" s="1"/>
  <c r="BT30" i="5" s="1"/>
  <c r="BT31" i="5" s="1"/>
  <c r="BT47" i="5"/>
  <c r="BR49" i="4" s="1"/>
  <c r="BT41" i="5"/>
  <c r="BR43" i="4" s="1"/>
  <c r="BT43" i="5"/>
  <c r="BR45" i="4" s="1"/>
  <c r="BT46" i="5"/>
  <c r="BT55" i="5"/>
  <c r="BR57" i="4" s="1"/>
  <c r="BT51" i="5"/>
  <c r="BR53" i="4" s="1"/>
  <c r="BT32" i="5"/>
  <c r="BR34" i="4" s="1"/>
  <c r="BT40" i="5"/>
  <c r="BR42" i="4" s="1"/>
  <c r="BT42" i="5"/>
  <c r="BR44" i="4" s="1"/>
  <c r="BT38" i="5"/>
  <c r="BR40" i="4" s="1"/>
  <c r="BT36" i="5"/>
  <c r="BR38" i="4" s="1"/>
  <c r="BT53" i="5"/>
  <c r="BR55" i="4" s="1"/>
  <c r="BT52" i="5"/>
  <c r="BR54" i="4" s="1"/>
  <c r="BT34" i="5"/>
  <c r="BR36" i="4" s="1"/>
  <c r="BP10" i="9"/>
  <c r="BO11" i="9"/>
  <c r="AU25" i="4"/>
  <c r="AV24" i="9" s="1"/>
  <c r="AK32" i="9"/>
  <c r="AK33" i="9" s="1"/>
  <c r="AK34" i="9" s="1"/>
  <c r="AK35" i="9" s="1"/>
  <c r="AK36" i="9" s="1"/>
  <c r="AK37" i="9" s="1"/>
  <c r="AK38" i="9" s="1"/>
  <c r="AK39" i="9" s="1"/>
  <c r="AK40" i="9" s="1"/>
  <c r="AK41" i="9" s="1"/>
  <c r="AK42" i="9" s="1"/>
  <c r="AK43" i="9" s="1"/>
  <c r="AK44" i="9" s="1"/>
  <c r="AK45" i="9" s="1"/>
  <c r="AK46" i="9" s="1"/>
  <c r="AK47" i="9" s="1"/>
  <c r="AK48" i="9" s="1"/>
  <c r="AK49" i="9" s="1"/>
  <c r="AK50" i="9" s="1"/>
  <c r="AK51" i="9" s="1"/>
  <c r="AK52" i="9" s="1"/>
  <c r="AK53" i="9" s="1"/>
  <c r="AK54" i="9" s="1"/>
  <c r="AK55" i="9" s="1"/>
  <c r="AK56" i="9" s="1"/>
  <c r="AK57" i="9" s="1"/>
  <c r="BR48" i="4"/>
  <c r="AZ20" i="9"/>
  <c r="BT54" i="4"/>
  <c r="BT50" i="4"/>
  <c r="BT53" i="4"/>
  <c r="BT52" i="4"/>
  <c r="BT45" i="4"/>
  <c r="BT48" i="4"/>
  <c r="BT49" i="4"/>
  <c r="BT39" i="4"/>
  <c r="BT57" i="4"/>
  <c r="BQ9" i="9"/>
  <c r="BQ10" i="9" s="1"/>
  <c r="AT23" i="4"/>
  <c r="AU22" i="9" s="1"/>
  <c r="BP9" i="4"/>
  <c r="BR8" i="9" s="1"/>
  <c r="BP10" i="4"/>
  <c r="AN28" i="4"/>
  <c r="AO27" i="9" s="1"/>
  <c r="AY21" i="4"/>
  <c r="BA20" i="9" s="1"/>
  <c r="BI16" i="4"/>
  <c r="BK15" i="9" s="1"/>
  <c r="BC19" i="4"/>
  <c r="BE18" i="9" s="1"/>
  <c r="AI33" i="4"/>
  <c r="AI32" i="4"/>
  <c r="AJ31" i="9" s="1"/>
  <c r="BR50" i="4"/>
  <c r="BJ15" i="4"/>
  <c r="BL14" i="9" s="1"/>
  <c r="AK33" i="4"/>
  <c r="AK32" i="4"/>
  <c r="AL31" i="9" s="1"/>
  <c r="BE18" i="4"/>
  <c r="BG17" i="9" s="1"/>
  <c r="BH16" i="4"/>
  <c r="BJ15" i="9" s="1"/>
  <c r="BK16" i="4"/>
  <c r="BM15" i="9" s="1"/>
  <c r="BD19" i="4"/>
  <c r="BF18" i="9" s="1"/>
  <c r="BU6" i="5"/>
  <c r="AO28" i="4"/>
  <c r="AP27" i="9" s="1"/>
  <c r="AR27" i="4"/>
  <c r="AS26" i="9" s="1"/>
  <c r="BN12" i="4"/>
  <c r="BA21" i="4"/>
  <c r="BC20" i="9" s="1"/>
  <c r="BB20" i="4"/>
  <c r="BD19" i="9" s="1"/>
  <c r="AV24" i="4"/>
  <c r="AW23" i="9" s="1"/>
  <c r="BG16" i="4"/>
  <c r="BI15" i="9" s="1"/>
  <c r="AQ26" i="4"/>
  <c r="AR25" i="9" s="1"/>
  <c r="BM13" i="4"/>
  <c r="AL31" i="4"/>
  <c r="AM30" i="9" s="1"/>
  <c r="BQ9" i="4"/>
  <c r="BS8" i="9" s="1"/>
  <c r="BW7" i="9"/>
  <c r="BF18" i="4"/>
  <c r="BH17" i="9" s="1"/>
  <c r="AW23" i="4"/>
  <c r="AX22" i="9" s="1"/>
  <c r="AS26" i="4"/>
  <c r="AT25" i="9" s="1"/>
  <c r="BV8" i="4"/>
  <c r="BW8" i="4" s="1"/>
  <c r="AZ22" i="4"/>
  <c r="BB21" i="9" s="1"/>
  <c r="AP28" i="4"/>
  <c r="AQ27" i="9" s="1"/>
  <c r="BL13" i="4"/>
  <c r="BN12" i="9" s="1"/>
  <c r="AM30" i="4"/>
  <c r="AN29" i="9" s="1"/>
  <c r="AX22" i="4"/>
  <c r="F55" i="5"/>
  <c r="DC55" i="5"/>
  <c r="DK55" i="5" s="1"/>
  <c r="DJ56" i="9" s="1"/>
  <c r="DL55" i="5"/>
  <c r="DK56" i="9" s="1"/>
  <c r="DI56" i="9"/>
  <c r="DJ56" i="5"/>
  <c r="DC56" i="5"/>
  <c r="DK56" i="5" s="1"/>
  <c r="DJ57" i="9" s="1"/>
  <c r="F56" i="5"/>
  <c r="AJ32" i="9" l="1"/>
  <c r="AJ33" i="9" s="1"/>
  <c r="AJ34" i="9" s="1"/>
  <c r="AJ35" i="9" s="1"/>
  <c r="AJ36" i="9" s="1"/>
  <c r="AJ37" i="9" s="1"/>
  <c r="AJ38" i="9" s="1"/>
  <c r="AJ39" i="9" s="1"/>
  <c r="AJ40" i="9" s="1"/>
  <c r="AJ41" i="9" s="1"/>
  <c r="AJ42" i="9" s="1"/>
  <c r="AJ43" i="9" s="1"/>
  <c r="AJ44" i="9" s="1"/>
  <c r="AJ45" i="9" s="1"/>
  <c r="AJ46" i="9" s="1"/>
  <c r="AJ47" i="9" s="1"/>
  <c r="AJ48" i="9" s="1"/>
  <c r="AJ49" i="9" s="1"/>
  <c r="AJ50" i="9" s="1"/>
  <c r="AJ51" i="9" s="1"/>
  <c r="AJ52" i="9" s="1"/>
  <c r="AJ53" i="9" s="1"/>
  <c r="AJ54" i="9" s="1"/>
  <c r="AJ55" i="9" s="1"/>
  <c r="AJ56" i="9" s="1"/>
  <c r="AJ57" i="9" s="1"/>
  <c r="BO12" i="9"/>
  <c r="BP11" i="9"/>
  <c r="BU56" i="5"/>
  <c r="BU52" i="5"/>
  <c r="BU48" i="5"/>
  <c r="BU44" i="5"/>
  <c r="BS46" i="4" s="1"/>
  <c r="BU50" i="5"/>
  <c r="BU54" i="5"/>
  <c r="BS56" i="4" s="1"/>
  <c r="BU45" i="5"/>
  <c r="BS47" i="4" s="1"/>
  <c r="BU41" i="5"/>
  <c r="BS43" i="4" s="1"/>
  <c r="BU55" i="5"/>
  <c r="BS57" i="4" s="1"/>
  <c r="BU40" i="5"/>
  <c r="BS42" i="4" s="1"/>
  <c r="BU51" i="5"/>
  <c r="BS53" i="4" s="1"/>
  <c r="BU49" i="5"/>
  <c r="BS51" i="4" s="1"/>
  <c r="BU47" i="5"/>
  <c r="BS49" i="4" s="1"/>
  <c r="BU53" i="5"/>
  <c r="BS55" i="4" s="1"/>
  <c r="BU46" i="5"/>
  <c r="BS48" i="4" s="1"/>
  <c r="BU32" i="5"/>
  <c r="BS34" i="4" s="1"/>
  <c r="BU42" i="5"/>
  <c r="BU11" i="5"/>
  <c r="BU12" i="5" s="1"/>
  <c r="BU13" i="5" s="1"/>
  <c r="BU14" i="5" s="1"/>
  <c r="BU15" i="5" s="1"/>
  <c r="BU16" i="5" s="1"/>
  <c r="BU17" i="5" s="1"/>
  <c r="BU18" i="5" s="1"/>
  <c r="BU19" i="5" s="1"/>
  <c r="BU20" i="5" s="1"/>
  <c r="BU21" i="5" s="1"/>
  <c r="BU22" i="5" s="1"/>
  <c r="BU23" i="5" s="1"/>
  <c r="BU24" i="5" s="1"/>
  <c r="BU25" i="5" s="1"/>
  <c r="BU26" i="5" s="1"/>
  <c r="BU27" i="5" s="1"/>
  <c r="BU28" i="5" s="1"/>
  <c r="BU29" i="5" s="1"/>
  <c r="BU30" i="5" s="1"/>
  <c r="BU31" i="5" s="1"/>
  <c r="BU7" i="5"/>
  <c r="BU8" i="5" s="1"/>
  <c r="BU9" i="5" s="1"/>
  <c r="BU38" i="5"/>
  <c r="BS40" i="4" s="1"/>
  <c r="BU35" i="5"/>
  <c r="BS37" i="4" s="1"/>
  <c r="BU39" i="5"/>
  <c r="BS41" i="4" s="1"/>
  <c r="BU36" i="5"/>
  <c r="BS38" i="4" s="1"/>
  <c r="BU43" i="5"/>
  <c r="BS45" i="4" s="1"/>
  <c r="BU33" i="5"/>
  <c r="BS35" i="4" s="1"/>
  <c r="BU10" i="5"/>
  <c r="BU34" i="5"/>
  <c r="BS36" i="4" s="1"/>
  <c r="BU37" i="5"/>
  <c r="BS39" i="4" s="1"/>
  <c r="BT9" i="4"/>
  <c r="BV8" i="9" s="1"/>
  <c r="AU26" i="4"/>
  <c r="AV25" i="9" s="1"/>
  <c r="BS54" i="4"/>
  <c r="BS44" i="4"/>
  <c r="BR9" i="9"/>
  <c r="AL32" i="9"/>
  <c r="AL33" i="9" s="1"/>
  <c r="AL34" i="9" s="1"/>
  <c r="AL35" i="9" s="1"/>
  <c r="AL36" i="9" s="1"/>
  <c r="AL37" i="9" s="1"/>
  <c r="AL38" i="9" s="1"/>
  <c r="AL39" i="9" s="1"/>
  <c r="AL40" i="9" s="1"/>
  <c r="AL41" i="9" s="1"/>
  <c r="AL42" i="9" s="1"/>
  <c r="AL43" i="9" s="1"/>
  <c r="AL44" i="9" s="1"/>
  <c r="AL45" i="9" s="1"/>
  <c r="AL46" i="9" s="1"/>
  <c r="AL47" i="9" s="1"/>
  <c r="AL48" i="9" s="1"/>
  <c r="AL49" i="9" s="1"/>
  <c r="AL50" i="9" s="1"/>
  <c r="AL51" i="9" s="1"/>
  <c r="AL52" i="9" s="1"/>
  <c r="AL53" i="9" s="1"/>
  <c r="AL54" i="9" s="1"/>
  <c r="AL55" i="9" s="1"/>
  <c r="AL56" i="9" s="1"/>
  <c r="AL57" i="9" s="1"/>
  <c r="AZ21" i="9"/>
  <c r="AT24" i="4"/>
  <c r="AU23" i="9" s="1"/>
  <c r="BO12" i="4"/>
  <c r="BQ11" i="9" s="1"/>
  <c r="BR9" i="4"/>
  <c r="BT8" i="9" s="1"/>
  <c r="BV60" i="4"/>
  <c r="BP11" i="4"/>
  <c r="BI17" i="4"/>
  <c r="BK16" i="9" s="1"/>
  <c r="BJ16" i="4"/>
  <c r="BL15" i="9" s="1"/>
  <c r="BS50" i="4"/>
  <c r="BS52" i="4"/>
  <c r="BS58" i="4"/>
  <c r="BC20" i="4"/>
  <c r="BE19" i="9" s="1"/>
  <c r="AY22" i="4"/>
  <c r="BA21" i="9" s="1"/>
  <c r="BE19" i="4"/>
  <c r="BG18" i="9" s="1"/>
  <c r="AN29" i="4"/>
  <c r="AO28" i="9" s="1"/>
  <c r="BK17" i="4"/>
  <c r="BM16" i="9" s="1"/>
  <c r="BH17" i="4"/>
  <c r="BJ16" i="9" s="1"/>
  <c r="BD20" i="4"/>
  <c r="BF19" i="9" s="1"/>
  <c r="BW6" i="5"/>
  <c r="AO29" i="4"/>
  <c r="AP28" i="9" s="1"/>
  <c r="BN13" i="4"/>
  <c r="BP12" i="9" s="1"/>
  <c r="AM31" i="4"/>
  <c r="AN30" i="9" s="1"/>
  <c r="BY7" i="9"/>
  <c r="BF19" i="4"/>
  <c r="BH18" i="9" s="1"/>
  <c r="BR10" i="4"/>
  <c r="BB21" i="4"/>
  <c r="BD20" i="9" s="1"/>
  <c r="AX23" i="4"/>
  <c r="AW24" i="4"/>
  <c r="AX23" i="9" s="1"/>
  <c r="BX7" i="9"/>
  <c r="BX8" i="4"/>
  <c r="AP29" i="4"/>
  <c r="AQ28" i="9" s="1"/>
  <c r="AR28" i="4"/>
  <c r="AS27" i="9" s="1"/>
  <c r="AL32" i="4"/>
  <c r="AM31" i="9" s="1"/>
  <c r="AL33" i="4"/>
  <c r="AQ27" i="4"/>
  <c r="AR26" i="9" s="1"/>
  <c r="BL14" i="4"/>
  <c r="BN13" i="9" s="1"/>
  <c r="AV25" i="4"/>
  <c r="AW24" i="9" s="1"/>
  <c r="AZ23" i="4"/>
  <c r="BB22" i="9" s="1"/>
  <c r="BA22" i="4"/>
  <c r="BC21" i="9" s="1"/>
  <c r="BQ10" i="4"/>
  <c r="BS9" i="9" s="1"/>
  <c r="AS27" i="4"/>
  <c r="AT26" i="9" s="1"/>
  <c r="BG17" i="4"/>
  <c r="BI16" i="9" s="1"/>
  <c r="BM14" i="4"/>
  <c r="BO13" i="9" s="1"/>
  <c r="BT11" i="4"/>
  <c r="DL56" i="5"/>
  <c r="DK57" i="9" s="1"/>
  <c r="DI57" i="9"/>
  <c r="BW51" i="5" l="1"/>
  <c r="BW47" i="5"/>
  <c r="BW50" i="5"/>
  <c r="BU52" i="4" s="1"/>
  <c r="BW42" i="5"/>
  <c r="BW56" i="5"/>
  <c r="BU58" i="4" s="1"/>
  <c r="BW52" i="5"/>
  <c r="BU54" i="4" s="1"/>
  <c r="BW44" i="5"/>
  <c r="BW35" i="5"/>
  <c r="BW34" i="5"/>
  <c r="BU36" i="4" s="1"/>
  <c r="BW31" i="5"/>
  <c r="BW27" i="5"/>
  <c r="BW9" i="5"/>
  <c r="BW53" i="5"/>
  <c r="BU55" i="4" s="1"/>
  <c r="BW32" i="5"/>
  <c r="BU34" i="4" s="1"/>
  <c r="BW48" i="5"/>
  <c r="BU50" i="4" s="1"/>
  <c r="BW41" i="5"/>
  <c r="BU43" i="4" s="1"/>
  <c r="BW30" i="5"/>
  <c r="BW21" i="5"/>
  <c r="BW14" i="5"/>
  <c r="BW16" i="5"/>
  <c r="BW49" i="5"/>
  <c r="BW38" i="5"/>
  <c r="BW15" i="5"/>
  <c r="BW13" i="5"/>
  <c r="BW12" i="5"/>
  <c r="BW26" i="5"/>
  <c r="BW8" i="5"/>
  <c r="BW28" i="5"/>
  <c r="BW17" i="5"/>
  <c r="BW45" i="5"/>
  <c r="BU47" i="4" s="1"/>
  <c r="BW10" i="5"/>
  <c r="BW54" i="5"/>
  <c r="BU56" i="4" s="1"/>
  <c r="BW43" i="5"/>
  <c r="BU45" i="4" s="1"/>
  <c r="BW55" i="5"/>
  <c r="BW25" i="5"/>
  <c r="BW18" i="5"/>
  <c r="BW46" i="5"/>
  <c r="BU48" i="4" s="1"/>
  <c r="BW20" i="5"/>
  <c r="BW37" i="5"/>
  <c r="BW36" i="5"/>
  <c r="BU38" i="4" s="1"/>
  <c r="BW7" i="5"/>
  <c r="BW29" i="5"/>
  <c r="BW40" i="5"/>
  <c r="BU42" i="4" s="1"/>
  <c r="BW11" i="5"/>
  <c r="BW19" i="5"/>
  <c r="BW33" i="5"/>
  <c r="BU35" i="4" s="1"/>
  <c r="BW22" i="5"/>
  <c r="BW23" i="5"/>
  <c r="BW24" i="5"/>
  <c r="BW39" i="5"/>
  <c r="BR10" i="9"/>
  <c r="BT9" i="9"/>
  <c r="AU27" i="4"/>
  <c r="AV26" i="9" s="1"/>
  <c r="BU51" i="4"/>
  <c r="BU46" i="4"/>
  <c r="BU39" i="4"/>
  <c r="BU37" i="4"/>
  <c r="BU44" i="4"/>
  <c r="BU49" i="4"/>
  <c r="AZ22" i="9"/>
  <c r="AM32" i="9"/>
  <c r="AM33" i="9" s="1"/>
  <c r="AM34" i="9" s="1"/>
  <c r="AM35" i="9" s="1"/>
  <c r="AM36" i="9" s="1"/>
  <c r="AM37" i="9" s="1"/>
  <c r="AM38" i="9" s="1"/>
  <c r="AM39" i="9" s="1"/>
  <c r="AM40" i="9" s="1"/>
  <c r="AM41" i="9" s="1"/>
  <c r="AM42" i="9" s="1"/>
  <c r="AM43" i="9" s="1"/>
  <c r="AM44" i="9" s="1"/>
  <c r="AM45" i="9" s="1"/>
  <c r="AM46" i="9" s="1"/>
  <c r="AM47" i="9" s="1"/>
  <c r="AM48" i="9" s="1"/>
  <c r="AM49" i="9" s="1"/>
  <c r="AM50" i="9" s="1"/>
  <c r="AM51" i="9" s="1"/>
  <c r="AM52" i="9" s="1"/>
  <c r="AM53" i="9" s="1"/>
  <c r="AM54" i="9" s="1"/>
  <c r="AM55" i="9" s="1"/>
  <c r="AM56" i="9" s="1"/>
  <c r="AM57" i="9" s="1"/>
  <c r="BS9" i="4"/>
  <c r="BU8" i="9" s="1"/>
  <c r="BS10" i="4"/>
  <c r="BT10" i="4"/>
  <c r="BV9" i="9" s="1"/>
  <c r="BV10" i="9" s="1"/>
  <c r="BO13" i="4"/>
  <c r="BQ12" i="9" s="1"/>
  <c r="AT25" i="4"/>
  <c r="AU24" i="9" s="1"/>
  <c r="BP12" i="4"/>
  <c r="AY23" i="4"/>
  <c r="BA22" i="9" s="1"/>
  <c r="BE20" i="4"/>
  <c r="BG19" i="9" s="1"/>
  <c r="BJ17" i="4"/>
  <c r="BL16" i="9" s="1"/>
  <c r="BC21" i="4"/>
  <c r="BE20" i="9" s="1"/>
  <c r="AN30" i="4"/>
  <c r="AO29" i="9" s="1"/>
  <c r="BU53" i="4"/>
  <c r="BU57" i="4"/>
  <c r="BU40" i="4"/>
  <c r="BU41" i="4"/>
  <c r="BI18" i="4"/>
  <c r="BK17" i="9" s="1"/>
  <c r="BK18" i="4"/>
  <c r="BM17" i="9" s="1"/>
  <c r="BY6" i="5"/>
  <c r="BD21" i="4"/>
  <c r="BF20" i="9" s="1"/>
  <c r="BH18" i="4"/>
  <c r="BJ17" i="9" s="1"/>
  <c r="AO30" i="4"/>
  <c r="AP29" i="9" s="1"/>
  <c r="BA23" i="4"/>
  <c r="BC22" i="9" s="1"/>
  <c r="AZ24" i="4"/>
  <c r="BB23" i="9" s="1"/>
  <c r="BX6" i="5"/>
  <c r="BR11" i="4"/>
  <c r="BT10" i="9" s="1"/>
  <c r="AV26" i="4"/>
  <c r="AW25" i="9" s="1"/>
  <c r="AP30" i="4"/>
  <c r="AQ29" i="9" s="1"/>
  <c r="AR29" i="4"/>
  <c r="AS28" i="9" s="1"/>
  <c r="BL15" i="4"/>
  <c r="BN14" i="9" s="1"/>
  <c r="BF20" i="4"/>
  <c r="BH19" i="9" s="1"/>
  <c r="BS11" i="4"/>
  <c r="BY8" i="4"/>
  <c r="BZ8" i="4" s="1"/>
  <c r="BZ7" i="9"/>
  <c r="BT12" i="4"/>
  <c r="AQ28" i="4"/>
  <c r="AR27" i="9" s="1"/>
  <c r="AX24" i="4"/>
  <c r="AM32" i="4"/>
  <c r="AN31" i="9" s="1"/>
  <c r="AM33" i="4"/>
  <c r="AW25" i="4"/>
  <c r="AX24" i="9" s="1"/>
  <c r="BQ11" i="4"/>
  <c r="BS10" i="9" s="1"/>
  <c r="BB22" i="4"/>
  <c r="BD21" i="9" s="1"/>
  <c r="BG18" i="4"/>
  <c r="BI17" i="9" s="1"/>
  <c r="BN14" i="4"/>
  <c r="BP13" i="9" s="1"/>
  <c r="BM15" i="4"/>
  <c r="BO14" i="9" s="1"/>
  <c r="AS28" i="4"/>
  <c r="AT27" i="9" s="1"/>
  <c r="N29" i="8"/>
  <c r="N28" i="8"/>
  <c r="N31" i="8"/>
  <c r="N30" i="8"/>
  <c r="BR11" i="9" l="1"/>
  <c r="BY55" i="5"/>
  <c r="BY51" i="5"/>
  <c r="BY47" i="5"/>
  <c r="BY43" i="5"/>
  <c r="BY44" i="5"/>
  <c r="BW46" i="4" s="1"/>
  <c r="BY42" i="5"/>
  <c r="BW44" i="4" s="1"/>
  <c r="BY46" i="5"/>
  <c r="BW48" i="4" s="1"/>
  <c r="BY40" i="5"/>
  <c r="BW42" i="4" s="1"/>
  <c r="BY56" i="5"/>
  <c r="BW58" i="4" s="1"/>
  <c r="BY36" i="5"/>
  <c r="BW38" i="4" s="1"/>
  <c r="BY52" i="5"/>
  <c r="BY39" i="5"/>
  <c r="BW41" i="4" s="1"/>
  <c r="BY32" i="5"/>
  <c r="BW34" i="4" s="1"/>
  <c r="BY34" i="5"/>
  <c r="BW36" i="4" s="1"/>
  <c r="BY49" i="5"/>
  <c r="BW51" i="4" s="1"/>
  <c r="BY37" i="5"/>
  <c r="BW39" i="4" s="1"/>
  <c r="BY7" i="5"/>
  <c r="BY33" i="5"/>
  <c r="BY35" i="5"/>
  <c r="BW37" i="4" s="1"/>
  <c r="BY8" i="5"/>
  <c r="BY9" i="5" s="1"/>
  <c r="BY10" i="5" s="1"/>
  <c r="BY11" i="5" s="1"/>
  <c r="BY12" i="5" s="1"/>
  <c r="BY13" i="5" s="1"/>
  <c r="BY14" i="5" s="1"/>
  <c r="BY15" i="5" s="1"/>
  <c r="BY16" i="5" s="1"/>
  <c r="BY17" i="5" s="1"/>
  <c r="BY18" i="5" s="1"/>
  <c r="BY19" i="5" s="1"/>
  <c r="BY20" i="5" s="1"/>
  <c r="BY21" i="5" s="1"/>
  <c r="BY22" i="5" s="1"/>
  <c r="BY23" i="5" s="1"/>
  <c r="BY24" i="5" s="1"/>
  <c r="BY25" i="5" s="1"/>
  <c r="BY26" i="5" s="1"/>
  <c r="BY27" i="5" s="1"/>
  <c r="BY28" i="5" s="1"/>
  <c r="BY29" i="5" s="1"/>
  <c r="BY30" i="5" s="1"/>
  <c r="BY31" i="5" s="1"/>
  <c r="BY48" i="5"/>
  <c r="BW50" i="4" s="1"/>
  <c r="BY53" i="5"/>
  <c r="BY54" i="5"/>
  <c r="BW56" i="4" s="1"/>
  <c r="BY41" i="5"/>
  <c r="BY45" i="5"/>
  <c r="BW47" i="4" s="1"/>
  <c r="BY50" i="5"/>
  <c r="BW52" i="4" s="1"/>
  <c r="BY38" i="5"/>
  <c r="BW40" i="4" s="1"/>
  <c r="BX51" i="5"/>
  <c r="BV53" i="4" s="1"/>
  <c r="BX54" i="5"/>
  <c r="BV56" i="4" s="1"/>
  <c r="BX47" i="5"/>
  <c r="BV49" i="4" s="1"/>
  <c r="BX50" i="5"/>
  <c r="BV52" i="4" s="1"/>
  <c r="BX42" i="5"/>
  <c r="BV44" i="4" s="1"/>
  <c r="BX38" i="5"/>
  <c r="BX55" i="5"/>
  <c r="BX23" i="5"/>
  <c r="BX48" i="5"/>
  <c r="BV50" i="4" s="1"/>
  <c r="BX32" i="5"/>
  <c r="BX29" i="5"/>
  <c r="BX53" i="5"/>
  <c r="BV55" i="4" s="1"/>
  <c r="BX27" i="5"/>
  <c r="BX20" i="5"/>
  <c r="BX16" i="5"/>
  <c r="BX49" i="5"/>
  <c r="BV51" i="4" s="1"/>
  <c r="BX22" i="5"/>
  <c r="BX11" i="5"/>
  <c r="BX7" i="5"/>
  <c r="BX45" i="5"/>
  <c r="BV47" i="4" s="1"/>
  <c r="BX31" i="5"/>
  <c r="BX10" i="5"/>
  <c r="BX8" i="5"/>
  <c r="BX17" i="5"/>
  <c r="BX24" i="5"/>
  <c r="BX35" i="5"/>
  <c r="BX26" i="5"/>
  <c r="BX14" i="5"/>
  <c r="BX28" i="5"/>
  <c r="BX52" i="5"/>
  <c r="BV54" i="4" s="1"/>
  <c r="BX43" i="5"/>
  <c r="BV45" i="4" s="1"/>
  <c r="BX56" i="5"/>
  <c r="BV58" i="4" s="1"/>
  <c r="BX46" i="5"/>
  <c r="BV48" i="4" s="1"/>
  <c r="BX30" i="5"/>
  <c r="BX37" i="5"/>
  <c r="BV39" i="4" s="1"/>
  <c r="BX36" i="5"/>
  <c r="BV38" i="4" s="1"/>
  <c r="BX41" i="5"/>
  <c r="BV43" i="4" s="1"/>
  <c r="BX44" i="5"/>
  <c r="BV46" i="4" s="1"/>
  <c r="BX34" i="5"/>
  <c r="BX40" i="5"/>
  <c r="BX39" i="5"/>
  <c r="BV41" i="4" s="1"/>
  <c r="BX15" i="5"/>
  <c r="BX19" i="5"/>
  <c r="BX33" i="5"/>
  <c r="BV35" i="4" s="1"/>
  <c r="BX25" i="5"/>
  <c r="BX12" i="5"/>
  <c r="BX13" i="5"/>
  <c r="BX21" i="5"/>
  <c r="BX18" i="5"/>
  <c r="BX9" i="5"/>
  <c r="AZ23" i="9"/>
  <c r="BU9" i="4"/>
  <c r="BW8" i="9" s="1"/>
  <c r="AN32" i="9"/>
  <c r="AN33" i="9" s="1"/>
  <c r="AN34" i="9" s="1"/>
  <c r="AN35" i="9" s="1"/>
  <c r="AN36" i="9" s="1"/>
  <c r="AN37" i="9" s="1"/>
  <c r="AN38" i="9" s="1"/>
  <c r="AN39" i="9" s="1"/>
  <c r="AN40" i="9" s="1"/>
  <c r="AN41" i="9" s="1"/>
  <c r="AN42" i="9" s="1"/>
  <c r="AN43" i="9" s="1"/>
  <c r="AN44" i="9" s="1"/>
  <c r="AN45" i="9" s="1"/>
  <c r="AN46" i="9" s="1"/>
  <c r="AN47" i="9" s="1"/>
  <c r="AN48" i="9" s="1"/>
  <c r="AN49" i="9" s="1"/>
  <c r="AN50" i="9" s="1"/>
  <c r="AN51" i="9" s="1"/>
  <c r="AN52" i="9" s="1"/>
  <c r="AN53" i="9" s="1"/>
  <c r="AN54" i="9" s="1"/>
  <c r="AN55" i="9" s="1"/>
  <c r="AN56" i="9" s="1"/>
  <c r="AN57" i="9" s="1"/>
  <c r="AU28" i="4"/>
  <c r="AV27" i="9" s="1"/>
  <c r="BV57" i="4"/>
  <c r="BV36" i="4"/>
  <c r="BV42" i="4"/>
  <c r="BV40" i="4"/>
  <c r="BV37" i="4"/>
  <c r="BV34" i="4"/>
  <c r="BV11" i="9"/>
  <c r="BW57" i="4"/>
  <c r="BW55" i="4"/>
  <c r="BW45" i="4"/>
  <c r="BW54" i="4"/>
  <c r="BW43" i="4"/>
  <c r="BW35" i="4"/>
  <c r="BW53" i="4"/>
  <c r="BW49" i="4"/>
  <c r="BU9" i="9"/>
  <c r="BU10" i="9" s="1"/>
  <c r="BO14" i="4"/>
  <c r="BQ13" i="9" s="1"/>
  <c r="AT26" i="4"/>
  <c r="AU25" i="9" s="1"/>
  <c r="BU10" i="4"/>
  <c r="BP13" i="4"/>
  <c r="BR12" i="9" s="1"/>
  <c r="BC22" i="4"/>
  <c r="BE21" i="9" s="1"/>
  <c r="AN31" i="4"/>
  <c r="AO30" i="9" s="1"/>
  <c r="BJ18" i="4"/>
  <c r="BL17" i="9" s="1"/>
  <c r="AY24" i="4"/>
  <c r="BA23" i="9" s="1"/>
  <c r="BE21" i="4"/>
  <c r="BG20" i="9" s="1"/>
  <c r="BI19" i="4"/>
  <c r="BK18" i="9" s="1"/>
  <c r="BH19" i="4"/>
  <c r="BJ18" i="9" s="1"/>
  <c r="BK19" i="4"/>
  <c r="BM18" i="9" s="1"/>
  <c r="BZ6" i="5"/>
  <c r="BD22" i="4"/>
  <c r="BF21" i="9" s="1"/>
  <c r="AO31" i="4"/>
  <c r="AP30" i="9" s="1"/>
  <c r="BS12" i="4"/>
  <c r="AZ25" i="4"/>
  <c r="BB24" i="9" s="1"/>
  <c r="BN15" i="4"/>
  <c r="BP14" i="9" s="1"/>
  <c r="AX25" i="4"/>
  <c r="BT13" i="4"/>
  <c r="BF21" i="4"/>
  <c r="BH20" i="9" s="1"/>
  <c r="AR30" i="4"/>
  <c r="AS29" i="9" s="1"/>
  <c r="BQ12" i="4"/>
  <c r="BS11" i="9" s="1"/>
  <c r="AW26" i="4"/>
  <c r="AX25" i="9" s="1"/>
  <c r="AV27" i="4"/>
  <c r="AW26" i="9" s="1"/>
  <c r="AS29" i="4"/>
  <c r="AT28" i="9" s="1"/>
  <c r="BM16" i="4"/>
  <c r="BO15" i="9" s="1"/>
  <c r="BA24" i="4"/>
  <c r="BC23" i="9" s="1"/>
  <c r="BG19" i="4"/>
  <c r="BI18" i="9" s="1"/>
  <c r="CB7" i="9"/>
  <c r="CA8" i="4"/>
  <c r="BR12" i="4"/>
  <c r="BT11" i="9" s="1"/>
  <c r="BB23" i="4"/>
  <c r="BD22" i="9" s="1"/>
  <c r="AP31" i="4"/>
  <c r="AQ30" i="9" s="1"/>
  <c r="BL16" i="4"/>
  <c r="BN15" i="9" s="1"/>
  <c r="AQ29" i="4"/>
  <c r="AR28" i="9" s="1"/>
  <c r="CA7" i="9"/>
  <c r="G31" i="8"/>
  <c r="G28" i="8"/>
  <c r="G30" i="8"/>
  <c r="G29" i="8"/>
  <c r="AZ24" i="9" l="1"/>
  <c r="BW9" i="9"/>
  <c r="BZ52" i="5"/>
  <c r="BZ55" i="5"/>
  <c r="BZ46" i="5"/>
  <c r="BX48" i="4" s="1"/>
  <c r="BZ43" i="5"/>
  <c r="BX45" i="4" s="1"/>
  <c r="BZ44" i="5"/>
  <c r="BX46" i="4" s="1"/>
  <c r="BZ34" i="5"/>
  <c r="BX36" i="4" s="1"/>
  <c r="BZ45" i="5"/>
  <c r="BX47" i="4" s="1"/>
  <c r="BZ47" i="5"/>
  <c r="BX49" i="4" s="1"/>
  <c r="BZ39" i="5"/>
  <c r="BX41" i="4" s="1"/>
  <c r="BZ54" i="5"/>
  <c r="BX56" i="4" s="1"/>
  <c r="BZ42" i="5"/>
  <c r="BX44" i="4" s="1"/>
  <c r="BZ33" i="5"/>
  <c r="BX35" i="4" s="1"/>
  <c r="BZ38" i="5"/>
  <c r="BX40" i="4" s="1"/>
  <c r="BZ48" i="5"/>
  <c r="BX50" i="4" s="1"/>
  <c r="BZ36" i="5"/>
  <c r="BZ53" i="5"/>
  <c r="BX55" i="4" s="1"/>
  <c r="BZ37" i="5"/>
  <c r="BX39" i="4" s="1"/>
  <c r="BZ32" i="5"/>
  <c r="BX34" i="4" s="1"/>
  <c r="BZ56" i="5"/>
  <c r="BX58" i="4" s="1"/>
  <c r="BZ7" i="5"/>
  <c r="BZ41" i="5"/>
  <c r="BZ35" i="5"/>
  <c r="BX37" i="4" s="1"/>
  <c r="BZ40" i="5"/>
  <c r="BX42" i="4" s="1"/>
  <c r="BZ8" i="5"/>
  <c r="BZ9" i="5" s="1"/>
  <c r="BZ10" i="5" s="1"/>
  <c r="BZ11" i="5" s="1"/>
  <c r="BZ12" i="5" s="1"/>
  <c r="BZ13" i="5" s="1"/>
  <c r="BZ14" i="5" s="1"/>
  <c r="BZ15" i="5" s="1"/>
  <c r="BZ16" i="5" s="1"/>
  <c r="BZ17" i="5" s="1"/>
  <c r="BZ18" i="5" s="1"/>
  <c r="BZ19" i="5" s="1"/>
  <c r="BZ20" i="5" s="1"/>
  <c r="BZ21" i="5" s="1"/>
  <c r="BZ22" i="5" s="1"/>
  <c r="BZ23" i="5" s="1"/>
  <c r="BZ24" i="5" s="1"/>
  <c r="BZ25" i="5" s="1"/>
  <c r="BZ26" i="5" s="1"/>
  <c r="BZ27" i="5" s="1"/>
  <c r="BZ28" i="5" s="1"/>
  <c r="BZ29" i="5" s="1"/>
  <c r="BZ30" i="5" s="1"/>
  <c r="BZ31" i="5" s="1"/>
  <c r="BZ50" i="5"/>
  <c r="BX52" i="4" s="1"/>
  <c r="BZ51" i="5"/>
  <c r="BX53" i="4" s="1"/>
  <c r="BZ49" i="5"/>
  <c r="BX51" i="4" s="1"/>
  <c r="BV12" i="9"/>
  <c r="AU29" i="4"/>
  <c r="AV28" i="9" s="1"/>
  <c r="BX43" i="4"/>
  <c r="BX54" i="4"/>
  <c r="BX38" i="4"/>
  <c r="BU11" i="9"/>
  <c r="BU11" i="4"/>
  <c r="BW10" i="9" s="1"/>
  <c r="BW9" i="4"/>
  <c r="BY8" i="9" s="1"/>
  <c r="AT27" i="4"/>
  <c r="AU26" i="9" s="1"/>
  <c r="BO15" i="4"/>
  <c r="BQ14" i="9" s="1"/>
  <c r="BP14" i="4"/>
  <c r="BR13" i="9" s="1"/>
  <c r="BE22" i="4"/>
  <c r="BG21" i="9" s="1"/>
  <c r="BI20" i="4"/>
  <c r="BK19" i="9" s="1"/>
  <c r="AY25" i="4"/>
  <c r="BA24" i="9" s="1"/>
  <c r="AN33" i="4"/>
  <c r="AN32" i="4"/>
  <c r="AO31" i="9" s="1"/>
  <c r="BX57" i="4"/>
  <c r="BJ19" i="4"/>
  <c r="BL18" i="9" s="1"/>
  <c r="BC23" i="4"/>
  <c r="BE22" i="9" s="1"/>
  <c r="BH20" i="4"/>
  <c r="BJ19" i="9" s="1"/>
  <c r="BK20" i="4"/>
  <c r="BM19" i="9" s="1"/>
  <c r="CB6" i="5"/>
  <c r="BD23" i="4"/>
  <c r="BF22" i="9" s="1"/>
  <c r="CA6" i="5"/>
  <c r="AO32" i="4"/>
  <c r="AP31" i="9" s="1"/>
  <c r="AO33" i="4"/>
  <c r="BB24" i="4"/>
  <c r="BD23" i="9" s="1"/>
  <c r="BU12" i="4"/>
  <c r="BR13" i="4"/>
  <c r="BT12" i="9" s="1"/>
  <c r="BQ13" i="4"/>
  <c r="BS12" i="9" s="1"/>
  <c r="BM17" i="4"/>
  <c r="BO16" i="9" s="1"/>
  <c r="BS13" i="4"/>
  <c r="BT14" i="4"/>
  <c r="AR31" i="4"/>
  <c r="AS30" i="9" s="1"/>
  <c r="AX26" i="4"/>
  <c r="AZ25" i="9" s="1"/>
  <c r="AV28" i="4"/>
  <c r="AW27" i="9" s="1"/>
  <c r="BV9" i="4"/>
  <c r="BX8" i="9" s="1"/>
  <c r="CC7" i="9"/>
  <c r="BF22" i="4"/>
  <c r="BH21" i="9" s="1"/>
  <c r="CB8" i="4"/>
  <c r="CA60" i="4"/>
  <c r="AP33" i="4"/>
  <c r="AP32" i="4"/>
  <c r="AQ31" i="9" s="1"/>
  <c r="AS30" i="4"/>
  <c r="AT29" i="9" s="1"/>
  <c r="AQ30" i="4"/>
  <c r="AR29" i="9" s="1"/>
  <c r="BG20" i="4"/>
  <c r="BI19" i="9" s="1"/>
  <c r="AW27" i="4"/>
  <c r="AX26" i="9" s="1"/>
  <c r="BW10" i="4"/>
  <c r="BN16" i="4"/>
  <c r="BP15" i="9" s="1"/>
  <c r="BL17" i="4"/>
  <c r="BN16" i="9" s="1"/>
  <c r="BA25" i="4"/>
  <c r="BC24" i="9" s="1"/>
  <c r="AZ26" i="4"/>
  <c r="BB25" i="9" s="1"/>
  <c r="AQ32" i="9" l="1"/>
  <c r="AQ33" i="9" s="1"/>
  <c r="AQ34" i="9" s="1"/>
  <c r="AQ35" i="9" s="1"/>
  <c r="AQ36" i="9" s="1"/>
  <c r="AQ37" i="9" s="1"/>
  <c r="AQ38" i="9" s="1"/>
  <c r="AQ39" i="9" s="1"/>
  <c r="AQ40" i="9" s="1"/>
  <c r="AQ41" i="9" s="1"/>
  <c r="AQ42" i="9" s="1"/>
  <c r="AQ43" i="9" s="1"/>
  <c r="AQ44" i="9" s="1"/>
  <c r="AQ45" i="9" s="1"/>
  <c r="AQ46" i="9" s="1"/>
  <c r="AQ47" i="9" s="1"/>
  <c r="AQ48" i="9" s="1"/>
  <c r="AQ49" i="9" s="1"/>
  <c r="AQ50" i="9" s="1"/>
  <c r="AQ51" i="9" s="1"/>
  <c r="AQ52" i="9" s="1"/>
  <c r="AQ53" i="9" s="1"/>
  <c r="AQ54" i="9" s="1"/>
  <c r="AQ55" i="9" s="1"/>
  <c r="AQ56" i="9" s="1"/>
  <c r="AQ57" i="9" s="1"/>
  <c r="AO32" i="9"/>
  <c r="AO33" i="9" s="1"/>
  <c r="AO34" i="9" s="1"/>
  <c r="AO35" i="9" s="1"/>
  <c r="AO36" i="9" s="1"/>
  <c r="AO37" i="9" s="1"/>
  <c r="AO38" i="9" s="1"/>
  <c r="AO39" i="9" s="1"/>
  <c r="AO40" i="9" s="1"/>
  <c r="AO41" i="9" s="1"/>
  <c r="AO42" i="9" s="1"/>
  <c r="AO43" i="9" s="1"/>
  <c r="AO44" i="9" s="1"/>
  <c r="AO45" i="9" s="1"/>
  <c r="AO46" i="9" s="1"/>
  <c r="AO47" i="9" s="1"/>
  <c r="AO48" i="9" s="1"/>
  <c r="AO49" i="9" s="1"/>
  <c r="AO50" i="9" s="1"/>
  <c r="AO51" i="9" s="1"/>
  <c r="AO52" i="9" s="1"/>
  <c r="AO53" i="9" s="1"/>
  <c r="AO54" i="9" s="1"/>
  <c r="AO55" i="9" s="1"/>
  <c r="AO56" i="9" s="1"/>
  <c r="AO57" i="9" s="1"/>
  <c r="CB53" i="5"/>
  <c r="BZ55" i="4" s="1"/>
  <c r="CB51" i="5"/>
  <c r="CB41" i="5"/>
  <c r="CB37" i="5"/>
  <c r="BZ39" i="4" s="1"/>
  <c r="CB45" i="5"/>
  <c r="BZ47" i="4" s="1"/>
  <c r="CB49" i="5"/>
  <c r="BZ51" i="4" s="1"/>
  <c r="CB47" i="5"/>
  <c r="BZ49" i="4" s="1"/>
  <c r="CB21" i="5"/>
  <c r="CB30" i="5"/>
  <c r="CB50" i="5"/>
  <c r="BZ52" i="4" s="1"/>
  <c r="CB39" i="5"/>
  <c r="BZ41" i="4" s="1"/>
  <c r="CB23" i="5"/>
  <c r="CB36" i="5"/>
  <c r="BZ38" i="4" s="1"/>
  <c r="CB16" i="5"/>
  <c r="CB56" i="5"/>
  <c r="BZ58" i="4" s="1"/>
  <c r="CB52" i="5"/>
  <c r="CB31" i="5"/>
  <c r="CB28" i="5"/>
  <c r="CB17" i="5"/>
  <c r="CB48" i="5"/>
  <c r="BZ50" i="4" s="1"/>
  <c r="CB55" i="5"/>
  <c r="CB44" i="5"/>
  <c r="BZ46" i="4" s="1"/>
  <c r="CB24" i="5"/>
  <c r="CB22" i="5"/>
  <c r="CB18" i="5"/>
  <c r="CB32" i="5"/>
  <c r="BZ34" i="4" s="1"/>
  <c r="CB33" i="5"/>
  <c r="BZ35" i="4" s="1"/>
  <c r="CB29" i="5"/>
  <c r="CB27" i="5"/>
  <c r="CB25" i="5"/>
  <c r="CB54" i="5"/>
  <c r="BZ56" i="4" s="1"/>
  <c r="CB7" i="5"/>
  <c r="CB20" i="5"/>
  <c r="CB13" i="5"/>
  <c r="CB35" i="5"/>
  <c r="CB43" i="5"/>
  <c r="CB8" i="5"/>
  <c r="BZ10" i="4" s="1"/>
  <c r="CB12" i="5"/>
  <c r="CB42" i="5"/>
  <c r="BZ44" i="4" s="1"/>
  <c r="CB34" i="5"/>
  <c r="BZ36" i="4" s="1"/>
  <c r="CB9" i="5"/>
  <c r="CB26" i="5"/>
  <c r="CB38" i="5"/>
  <c r="CB19" i="5"/>
  <c r="CB15" i="5"/>
  <c r="CB10" i="5"/>
  <c r="CB40" i="5"/>
  <c r="BZ42" i="4" s="1"/>
  <c r="CB14" i="5"/>
  <c r="CB11" i="5"/>
  <c r="CB46" i="5"/>
  <c r="BZ48" i="4" s="1"/>
  <c r="BV13" i="9"/>
  <c r="CA52" i="5"/>
  <c r="BY54" i="4" s="1"/>
  <c r="CA45" i="5"/>
  <c r="BY47" i="4" s="1"/>
  <c r="CA55" i="5"/>
  <c r="BY57" i="4" s="1"/>
  <c r="CA48" i="5"/>
  <c r="BY50" i="4" s="1"/>
  <c r="CA51" i="5"/>
  <c r="BY53" i="4" s="1"/>
  <c r="CA41" i="5"/>
  <c r="BY43" i="4" s="1"/>
  <c r="CA53" i="5"/>
  <c r="BY55" i="4" s="1"/>
  <c r="CA37" i="5"/>
  <c r="BY39" i="4" s="1"/>
  <c r="CA33" i="5"/>
  <c r="BY35" i="4" s="1"/>
  <c r="CA19" i="5"/>
  <c r="CA25" i="5"/>
  <c r="CA20" i="5"/>
  <c r="CA16" i="5"/>
  <c r="CA30" i="5"/>
  <c r="CA54" i="5"/>
  <c r="BY56" i="4" s="1"/>
  <c r="CA42" i="5"/>
  <c r="CA35" i="5"/>
  <c r="BY37" i="4" s="1"/>
  <c r="CA38" i="5"/>
  <c r="BY40" i="4" s="1"/>
  <c r="CA22" i="5"/>
  <c r="CA11" i="5"/>
  <c r="CA36" i="5"/>
  <c r="BY38" i="4" s="1"/>
  <c r="CA23" i="5"/>
  <c r="CA56" i="5"/>
  <c r="CA26" i="5"/>
  <c r="CA14" i="5"/>
  <c r="CA10" i="5"/>
  <c r="CA17" i="5"/>
  <c r="CA28" i="5"/>
  <c r="CA24" i="5"/>
  <c r="CA39" i="5"/>
  <c r="CA43" i="5"/>
  <c r="CA32" i="5"/>
  <c r="CA47" i="5"/>
  <c r="BY49" i="4" s="1"/>
  <c r="CA46" i="5"/>
  <c r="BY48" i="4" s="1"/>
  <c r="CA7" i="5"/>
  <c r="CA27" i="5"/>
  <c r="CA13" i="5"/>
  <c r="CA40" i="5"/>
  <c r="BY42" i="4" s="1"/>
  <c r="CA8" i="5"/>
  <c r="CA44" i="5"/>
  <c r="BY46" i="4" s="1"/>
  <c r="CA31" i="5"/>
  <c r="CA34" i="5"/>
  <c r="BY36" i="4" s="1"/>
  <c r="CA50" i="5"/>
  <c r="BY52" i="4" s="1"/>
  <c r="CA15" i="5"/>
  <c r="CA29" i="5"/>
  <c r="CA49" i="5"/>
  <c r="BY51" i="4" s="1"/>
  <c r="CA21" i="5"/>
  <c r="CA18" i="5"/>
  <c r="CA9" i="5"/>
  <c r="CA12" i="5"/>
  <c r="BW11" i="9"/>
  <c r="AU30" i="4"/>
  <c r="AV29" i="9" s="1"/>
  <c r="AP32" i="9"/>
  <c r="AP33" i="9" s="1"/>
  <c r="AP34" i="9" s="1"/>
  <c r="AP35" i="9" s="1"/>
  <c r="AP36" i="9" s="1"/>
  <c r="AP37" i="9" s="1"/>
  <c r="AP38" i="9" s="1"/>
  <c r="AP39" i="9" s="1"/>
  <c r="AP40" i="9" s="1"/>
  <c r="AP41" i="9" s="1"/>
  <c r="AP42" i="9" s="1"/>
  <c r="AP43" i="9" s="1"/>
  <c r="AP44" i="9" s="1"/>
  <c r="AP45" i="9" s="1"/>
  <c r="AP46" i="9" s="1"/>
  <c r="AP47" i="9" s="1"/>
  <c r="AP48" i="9" s="1"/>
  <c r="AP49" i="9" s="1"/>
  <c r="AP50" i="9" s="1"/>
  <c r="AP51" i="9" s="1"/>
  <c r="AP52" i="9" s="1"/>
  <c r="AP53" i="9" s="1"/>
  <c r="AP54" i="9" s="1"/>
  <c r="AP55" i="9" s="1"/>
  <c r="AP56" i="9" s="1"/>
  <c r="AP57" i="9" s="1"/>
  <c r="BY45" i="4"/>
  <c r="BY58" i="4"/>
  <c r="BY41" i="4"/>
  <c r="BY44" i="4"/>
  <c r="BY34" i="4"/>
  <c r="BZ57" i="4"/>
  <c r="BZ43" i="4"/>
  <c r="BZ37" i="4"/>
  <c r="BZ40" i="4"/>
  <c r="BZ53" i="4"/>
  <c r="BZ45" i="4"/>
  <c r="BU12" i="9"/>
  <c r="BY9" i="9"/>
  <c r="BO16" i="4"/>
  <c r="BQ15" i="9" s="1"/>
  <c r="AT28" i="4"/>
  <c r="AU27" i="9" s="1"/>
  <c r="BP15" i="4"/>
  <c r="BR14" i="9" s="1"/>
  <c r="BC24" i="4"/>
  <c r="BE23" i="9" s="1"/>
  <c r="BJ20" i="4"/>
  <c r="BL19" i="9" s="1"/>
  <c r="BZ54" i="4"/>
  <c r="AY26" i="4"/>
  <c r="BA25" i="9" s="1"/>
  <c r="BI21" i="4"/>
  <c r="BK20" i="9" s="1"/>
  <c r="BX9" i="4"/>
  <c r="BZ8" i="9" s="1"/>
  <c r="BE23" i="4"/>
  <c r="BG22" i="9" s="1"/>
  <c r="BK21" i="4"/>
  <c r="BM20" i="9" s="1"/>
  <c r="BH21" i="4"/>
  <c r="BJ20" i="9" s="1"/>
  <c r="BD24" i="4"/>
  <c r="BF23" i="9" s="1"/>
  <c r="AR32" i="4"/>
  <c r="AS31" i="9" s="1"/>
  <c r="AR33" i="4"/>
  <c r="BV10" i="4"/>
  <c r="BX9" i="9" s="1"/>
  <c r="BR14" i="4"/>
  <c r="BT13" i="9" s="1"/>
  <c r="AQ31" i="4"/>
  <c r="AR30" i="9" s="1"/>
  <c r="BB25" i="4"/>
  <c r="BD24" i="9" s="1"/>
  <c r="AS31" i="4"/>
  <c r="AT30" i="9" s="1"/>
  <c r="BN17" i="4"/>
  <c r="BP16" i="9" s="1"/>
  <c r="AV29" i="4"/>
  <c r="AW28" i="9" s="1"/>
  <c r="BM18" i="4"/>
  <c r="BO17" i="9" s="1"/>
  <c r="BA26" i="4"/>
  <c r="BC25" i="9" s="1"/>
  <c r="BL18" i="4"/>
  <c r="BN17" i="9" s="1"/>
  <c r="BW11" i="4"/>
  <c r="BF23" i="4"/>
  <c r="BH22" i="9" s="1"/>
  <c r="BT15" i="4"/>
  <c r="BV14" i="9" s="1"/>
  <c r="BU13" i="4"/>
  <c r="BQ14" i="4"/>
  <c r="BS13" i="9" s="1"/>
  <c r="BS14" i="4"/>
  <c r="AZ27" i="4"/>
  <c r="BB26" i="9" s="1"/>
  <c r="AW28" i="4"/>
  <c r="AX27" i="9" s="1"/>
  <c r="CC6" i="5"/>
  <c r="CD7" i="9"/>
  <c r="CC8" i="4"/>
  <c r="CD8" i="4" s="1"/>
  <c r="BG21" i="4"/>
  <c r="BI20" i="9" s="1"/>
  <c r="AX27" i="4"/>
  <c r="AZ26" i="9" s="1"/>
  <c r="BW12" i="9" l="1"/>
  <c r="CC54" i="5"/>
  <c r="CC50" i="5"/>
  <c r="CC46" i="5"/>
  <c r="CC53" i="5"/>
  <c r="CA55" i="4" s="1"/>
  <c r="CC56" i="5"/>
  <c r="CA58" i="4" s="1"/>
  <c r="CC49" i="5"/>
  <c r="CA51" i="4" s="1"/>
  <c r="CC45" i="5"/>
  <c r="CC43" i="5"/>
  <c r="CA45" i="4" s="1"/>
  <c r="CC28" i="5"/>
  <c r="CC39" i="5"/>
  <c r="CA41" i="4" s="1"/>
  <c r="CC23" i="5"/>
  <c r="CC55" i="5"/>
  <c r="CA57" i="4" s="1"/>
  <c r="CC48" i="5"/>
  <c r="CA50" i="4" s="1"/>
  <c r="CC40" i="5"/>
  <c r="CA42" i="4" s="1"/>
  <c r="CC26" i="5"/>
  <c r="CC52" i="5"/>
  <c r="CA54" i="4" s="1"/>
  <c r="CC31" i="5"/>
  <c r="CC24" i="5"/>
  <c r="CC22" i="5"/>
  <c r="CC44" i="5"/>
  <c r="CA46" i="4" s="1"/>
  <c r="CC20" i="5"/>
  <c r="CC18" i="5"/>
  <c r="CC36" i="5"/>
  <c r="CA38" i="4" s="1"/>
  <c r="CC9" i="5"/>
  <c r="CC47" i="5"/>
  <c r="CA49" i="4" s="1"/>
  <c r="CC37" i="5"/>
  <c r="CA39" i="4" s="1"/>
  <c r="CC33" i="5"/>
  <c r="CA35" i="4" s="1"/>
  <c r="CC29" i="5"/>
  <c r="CC27" i="5"/>
  <c r="CC25" i="5"/>
  <c r="CC34" i="5"/>
  <c r="CA36" i="4" s="1"/>
  <c r="CC30" i="5"/>
  <c r="CC38" i="5"/>
  <c r="CC41" i="5"/>
  <c r="CC13" i="5"/>
  <c r="CC35" i="5"/>
  <c r="CA37" i="4" s="1"/>
  <c r="CC16" i="5"/>
  <c r="CC42" i="5"/>
  <c r="CA44" i="4" s="1"/>
  <c r="CC12" i="5"/>
  <c r="CC21" i="5"/>
  <c r="CC19" i="5"/>
  <c r="CC17" i="5"/>
  <c r="CC14" i="5"/>
  <c r="CC10" i="5"/>
  <c r="CC11" i="5"/>
  <c r="CC51" i="5"/>
  <c r="CA53" i="4" s="1"/>
  <c r="CC15" i="5"/>
  <c r="CC32" i="5"/>
  <c r="CA34" i="4" s="1"/>
  <c r="CC8" i="5"/>
  <c r="CC7" i="5"/>
  <c r="CA9" i="4" s="1"/>
  <c r="CC8" i="9" s="1"/>
  <c r="AU31" i="4"/>
  <c r="AV30" i="9" s="1"/>
  <c r="AS32" i="9"/>
  <c r="AS33" i="9" s="1"/>
  <c r="AS34" i="9" s="1"/>
  <c r="AS35" i="9" s="1"/>
  <c r="AS36" i="9" s="1"/>
  <c r="AS37" i="9" s="1"/>
  <c r="AS38" i="9" s="1"/>
  <c r="AS39" i="9" s="1"/>
  <c r="AS40" i="9" s="1"/>
  <c r="AS41" i="9" s="1"/>
  <c r="AS42" i="9" s="1"/>
  <c r="AS43" i="9" s="1"/>
  <c r="AS44" i="9" s="1"/>
  <c r="AS45" i="9" s="1"/>
  <c r="AS46" i="9" s="1"/>
  <c r="AS47" i="9" s="1"/>
  <c r="AS48" i="9" s="1"/>
  <c r="AS49" i="9" s="1"/>
  <c r="AS50" i="9" s="1"/>
  <c r="AS51" i="9" s="1"/>
  <c r="AS52" i="9" s="1"/>
  <c r="AS53" i="9" s="1"/>
  <c r="AS54" i="9" s="1"/>
  <c r="AS55" i="9" s="1"/>
  <c r="AS56" i="9" s="1"/>
  <c r="AS57" i="9" s="1"/>
  <c r="BU13" i="9"/>
  <c r="CA56" i="4"/>
  <c r="CA43" i="4"/>
  <c r="CA47" i="4"/>
  <c r="CA40" i="4"/>
  <c r="CA52" i="4"/>
  <c r="CA48" i="4"/>
  <c r="BY10" i="9"/>
  <c r="AT29" i="4"/>
  <c r="AU28" i="9" s="1"/>
  <c r="BO17" i="4"/>
  <c r="BQ16" i="9" s="1"/>
  <c r="BY9" i="4"/>
  <c r="CA8" i="9" s="1"/>
  <c r="BZ9" i="4"/>
  <c r="CB8" i="9" s="1"/>
  <c r="CB9" i="9" s="1"/>
  <c r="CE8" i="4"/>
  <c r="CG7" i="9" s="1"/>
  <c r="BP16" i="4"/>
  <c r="BR15" i="9" s="1"/>
  <c r="AY27" i="4"/>
  <c r="BA26" i="9" s="1"/>
  <c r="BE24" i="4"/>
  <c r="BG23" i="9" s="1"/>
  <c r="BJ21" i="4"/>
  <c r="BL20" i="9" s="1"/>
  <c r="BC25" i="4"/>
  <c r="BE24" i="9" s="1"/>
  <c r="BI22" i="4"/>
  <c r="BK21" i="9" s="1"/>
  <c r="BD25" i="4"/>
  <c r="BF24" i="9" s="1"/>
  <c r="BX10" i="4"/>
  <c r="BZ9" i="9" s="1"/>
  <c r="BK22" i="4"/>
  <c r="BM21" i="9" s="1"/>
  <c r="CD6" i="5"/>
  <c r="BH22" i="4"/>
  <c r="BJ21" i="9" s="1"/>
  <c r="AX28" i="4"/>
  <c r="AZ27" i="9" s="1"/>
  <c r="BQ15" i="4"/>
  <c r="BS14" i="9" s="1"/>
  <c r="AV30" i="4"/>
  <c r="AW29" i="9" s="1"/>
  <c r="BN18" i="4"/>
  <c r="BP17" i="9" s="1"/>
  <c r="CF7" i="9"/>
  <c r="AQ32" i="4"/>
  <c r="AR31" i="9" s="1"/>
  <c r="AQ33" i="4"/>
  <c r="BG22" i="4"/>
  <c r="BI21" i="9" s="1"/>
  <c r="BR15" i="4"/>
  <c r="BT14" i="9" s="1"/>
  <c r="BU14" i="4"/>
  <c r="BW13" i="9" s="1"/>
  <c r="BV11" i="4"/>
  <c r="BX10" i="9" s="1"/>
  <c r="BF24" i="4"/>
  <c r="BH23" i="9" s="1"/>
  <c r="BM19" i="4"/>
  <c r="BO18" i="9" s="1"/>
  <c r="BY10" i="4"/>
  <c r="AW29" i="4"/>
  <c r="AX28" i="9" s="1"/>
  <c r="AZ28" i="4"/>
  <c r="BB27" i="9" s="1"/>
  <c r="BL19" i="4"/>
  <c r="BN18" i="9" s="1"/>
  <c r="AS32" i="4"/>
  <c r="AT31" i="9" s="1"/>
  <c r="AS33" i="4"/>
  <c r="BW12" i="4"/>
  <c r="BS15" i="4"/>
  <c r="CE7" i="9"/>
  <c r="BA27" i="4"/>
  <c r="BC26" i="9" s="1"/>
  <c r="BB26" i="4"/>
  <c r="BD25" i="9" s="1"/>
  <c r="BT16" i="4"/>
  <c r="BV15" i="9" s="1"/>
  <c r="CD46" i="5" l="1"/>
  <c r="CD56" i="5"/>
  <c r="CD44" i="5"/>
  <c r="CB46" i="4" s="1"/>
  <c r="CD49" i="5"/>
  <c r="CD38" i="5"/>
  <c r="CB40" i="4" s="1"/>
  <c r="CD53" i="5"/>
  <c r="CB55" i="4" s="1"/>
  <c r="CD42" i="5"/>
  <c r="CB44" i="4" s="1"/>
  <c r="CD40" i="5"/>
  <c r="CB42" i="4" s="1"/>
  <c r="CD55" i="5"/>
  <c r="CB57" i="4" s="1"/>
  <c r="CD50" i="5"/>
  <c r="CB52" i="4" s="1"/>
  <c r="CD48" i="5"/>
  <c r="CB50" i="4" s="1"/>
  <c r="CD45" i="5"/>
  <c r="CB47" i="4" s="1"/>
  <c r="CD34" i="5"/>
  <c r="CB36" i="4" s="1"/>
  <c r="CD36" i="5"/>
  <c r="CB38" i="4" s="1"/>
  <c r="CD39" i="5"/>
  <c r="CB41" i="4" s="1"/>
  <c r="CD54" i="5"/>
  <c r="CB56" i="4" s="1"/>
  <c r="CD52" i="5"/>
  <c r="CD47" i="5"/>
  <c r="CB49" i="4" s="1"/>
  <c r="CD37" i="5"/>
  <c r="CD33" i="5"/>
  <c r="CD41" i="5"/>
  <c r="CB43" i="4" s="1"/>
  <c r="CD35" i="5"/>
  <c r="CB37" i="4" s="1"/>
  <c r="CD51" i="5"/>
  <c r="CB53" i="4" s="1"/>
  <c r="CD43" i="5"/>
  <c r="CB45" i="4" s="1"/>
  <c r="CD32" i="5"/>
  <c r="CB34" i="4" s="1"/>
  <c r="CD7" i="5"/>
  <c r="CD8" i="5" s="1"/>
  <c r="CD9" i="5" s="1"/>
  <c r="CD10" i="5" s="1"/>
  <c r="CD11" i="5" s="1"/>
  <c r="CD12" i="5" s="1"/>
  <c r="CD13" i="5" s="1"/>
  <c r="CD14" i="5" s="1"/>
  <c r="CD15" i="5" s="1"/>
  <c r="CD16" i="5" s="1"/>
  <c r="CD17" i="5" s="1"/>
  <c r="CD18" i="5" s="1"/>
  <c r="CD19" i="5" s="1"/>
  <c r="CD20" i="5" s="1"/>
  <c r="CD21" i="5" s="1"/>
  <c r="CD22" i="5" s="1"/>
  <c r="CD23" i="5" s="1"/>
  <c r="CD24" i="5" s="1"/>
  <c r="CD25" i="5" s="1"/>
  <c r="CD26" i="5" s="1"/>
  <c r="CD27" i="5" s="1"/>
  <c r="CD28" i="5" s="1"/>
  <c r="CD29" i="5" s="1"/>
  <c r="CD30" i="5" s="1"/>
  <c r="CD31" i="5" s="1"/>
  <c r="BU14" i="9"/>
  <c r="CF8" i="4"/>
  <c r="CF60" i="4" s="1"/>
  <c r="AU33" i="4"/>
  <c r="AU32" i="4"/>
  <c r="AV31" i="9" s="1"/>
  <c r="AT32" i="9"/>
  <c r="AT33" i="9" s="1"/>
  <c r="AT34" i="9" s="1"/>
  <c r="AT35" i="9" s="1"/>
  <c r="AT36" i="9" s="1"/>
  <c r="AT37" i="9" s="1"/>
  <c r="AT38" i="9" s="1"/>
  <c r="AT39" i="9" s="1"/>
  <c r="AT40" i="9" s="1"/>
  <c r="AT41" i="9" s="1"/>
  <c r="AT42" i="9" s="1"/>
  <c r="AT43" i="9" s="1"/>
  <c r="AT44" i="9" s="1"/>
  <c r="AT45" i="9" s="1"/>
  <c r="AT46" i="9" s="1"/>
  <c r="AT47" i="9" s="1"/>
  <c r="AT48" i="9" s="1"/>
  <c r="AT49" i="9" s="1"/>
  <c r="AT50" i="9" s="1"/>
  <c r="AT51" i="9" s="1"/>
  <c r="AT52" i="9" s="1"/>
  <c r="AT53" i="9" s="1"/>
  <c r="AT54" i="9" s="1"/>
  <c r="AT55" i="9" s="1"/>
  <c r="AT56" i="9" s="1"/>
  <c r="AT57" i="9" s="1"/>
  <c r="AR32" i="9"/>
  <c r="AR33" i="9" s="1"/>
  <c r="AR34" i="9" s="1"/>
  <c r="AR35" i="9" s="1"/>
  <c r="AR36" i="9" s="1"/>
  <c r="AR37" i="9" s="1"/>
  <c r="AR38" i="9" s="1"/>
  <c r="AR39" i="9" s="1"/>
  <c r="AR40" i="9" s="1"/>
  <c r="AR41" i="9" s="1"/>
  <c r="AR42" i="9" s="1"/>
  <c r="AR43" i="9" s="1"/>
  <c r="AR44" i="9" s="1"/>
  <c r="AR45" i="9" s="1"/>
  <c r="AR46" i="9" s="1"/>
  <c r="AR47" i="9" s="1"/>
  <c r="AR48" i="9" s="1"/>
  <c r="AR49" i="9" s="1"/>
  <c r="AR50" i="9" s="1"/>
  <c r="AR51" i="9" s="1"/>
  <c r="AR52" i="9" s="1"/>
  <c r="AR53" i="9" s="1"/>
  <c r="AR54" i="9" s="1"/>
  <c r="AR55" i="9" s="1"/>
  <c r="AR56" i="9" s="1"/>
  <c r="AR57" i="9" s="1"/>
  <c r="CB48" i="4"/>
  <c r="CB35" i="4"/>
  <c r="CB51" i="4"/>
  <c r="CB58" i="4"/>
  <c r="CB39" i="4"/>
  <c r="CA9" i="9"/>
  <c r="BY11" i="9"/>
  <c r="BZ11" i="4"/>
  <c r="CB10" i="9" s="1"/>
  <c r="BO18" i="4"/>
  <c r="BQ17" i="9" s="1"/>
  <c r="AT30" i="4"/>
  <c r="AU29" i="9" s="1"/>
  <c r="BP17" i="4"/>
  <c r="BR16" i="9" s="1"/>
  <c r="BI23" i="4"/>
  <c r="BK22" i="9" s="1"/>
  <c r="BC26" i="4"/>
  <c r="BE25" i="9" s="1"/>
  <c r="BJ22" i="4"/>
  <c r="BL21" i="9" s="1"/>
  <c r="CB54" i="4"/>
  <c r="BE25" i="4"/>
  <c r="BG24" i="9" s="1"/>
  <c r="AY28" i="4"/>
  <c r="BA27" i="9" s="1"/>
  <c r="BD26" i="4"/>
  <c r="BF25" i="9" s="1"/>
  <c r="CE6" i="5"/>
  <c r="CF6" i="5"/>
  <c r="BH23" i="4"/>
  <c r="BJ22" i="9" s="1"/>
  <c r="BK23" i="4"/>
  <c r="BM22" i="9" s="1"/>
  <c r="BX11" i="4"/>
  <c r="BZ10" i="9" s="1"/>
  <c r="CG6" i="5"/>
  <c r="AX29" i="4"/>
  <c r="AZ28" i="9" s="1"/>
  <c r="BV12" i="4"/>
  <c r="BX11" i="9" s="1"/>
  <c r="BY11" i="4"/>
  <c r="BG23" i="4"/>
  <c r="BI22" i="9" s="1"/>
  <c r="BZ12" i="4"/>
  <c r="AZ29" i="4"/>
  <c r="BB28" i="9" s="1"/>
  <c r="BM20" i="4"/>
  <c r="BO19" i="9" s="1"/>
  <c r="BU15" i="4"/>
  <c r="BW14" i="9" s="1"/>
  <c r="BW13" i="4"/>
  <c r="BL20" i="4"/>
  <c r="BN19" i="9" s="1"/>
  <c r="BF25" i="4"/>
  <c r="BH24" i="9" s="1"/>
  <c r="BA28" i="4"/>
  <c r="BC27" i="9" s="1"/>
  <c r="BN19" i="4"/>
  <c r="BP18" i="9" s="1"/>
  <c r="BR16" i="4"/>
  <c r="BT15" i="9" s="1"/>
  <c r="BB27" i="4"/>
  <c r="BD26" i="9" s="1"/>
  <c r="AV31" i="4"/>
  <c r="AW30" i="9" s="1"/>
  <c r="BT17" i="4"/>
  <c r="BV16" i="9" s="1"/>
  <c r="AW30" i="4"/>
  <c r="AX29" i="9" s="1"/>
  <c r="BQ16" i="4"/>
  <c r="BS15" i="9" s="1"/>
  <c r="BS16" i="4"/>
  <c r="CF54" i="5" l="1"/>
  <c r="CF47" i="5"/>
  <c r="CF50" i="5"/>
  <c r="CD52" i="4" s="1"/>
  <c r="CF43" i="5"/>
  <c r="CF52" i="5"/>
  <c r="CF40" i="5"/>
  <c r="CD42" i="4" s="1"/>
  <c r="CF36" i="5"/>
  <c r="CD38" i="4" s="1"/>
  <c r="CF48" i="5"/>
  <c r="CD50" i="4" s="1"/>
  <c r="CF39" i="5"/>
  <c r="CD41" i="4" s="1"/>
  <c r="CF24" i="5"/>
  <c r="CF46" i="5"/>
  <c r="CD48" i="4" s="1"/>
  <c r="CF35" i="5"/>
  <c r="CD37" i="4" s="1"/>
  <c r="CF34" i="5"/>
  <c r="CD36" i="4" s="1"/>
  <c r="CF30" i="5"/>
  <c r="CF26" i="5"/>
  <c r="CF38" i="5"/>
  <c r="CD40" i="4" s="1"/>
  <c r="CF42" i="5"/>
  <c r="CF17" i="5"/>
  <c r="CF32" i="5"/>
  <c r="CF56" i="5"/>
  <c r="CD58" i="4" s="1"/>
  <c r="CF23" i="5"/>
  <c r="CF13" i="5"/>
  <c r="CF18" i="5"/>
  <c r="CF44" i="5"/>
  <c r="CF20" i="5"/>
  <c r="CF9" i="5"/>
  <c r="CF55" i="5"/>
  <c r="CD57" i="4" s="1"/>
  <c r="CF22" i="5"/>
  <c r="CF29" i="5"/>
  <c r="CF27" i="5"/>
  <c r="CF25" i="5"/>
  <c r="CF7" i="5"/>
  <c r="CD9" i="4" s="1"/>
  <c r="CF8" i="9" s="1"/>
  <c r="CF51" i="5"/>
  <c r="CD53" i="4" s="1"/>
  <c r="CF41" i="5"/>
  <c r="CF19" i="5"/>
  <c r="CF37" i="5"/>
  <c r="CD39" i="4" s="1"/>
  <c r="CF53" i="5"/>
  <c r="CF16" i="5"/>
  <c r="CF45" i="5"/>
  <c r="CD47" i="4" s="1"/>
  <c r="CF10" i="5"/>
  <c r="CF49" i="5"/>
  <c r="CD51" i="4" s="1"/>
  <c r="CF12" i="5"/>
  <c r="CF31" i="5"/>
  <c r="CF28" i="5"/>
  <c r="CF21" i="5"/>
  <c r="CF14" i="5"/>
  <c r="CF15" i="5"/>
  <c r="CF8" i="5"/>
  <c r="CF33" i="5"/>
  <c r="CF11" i="5"/>
  <c r="CE54" i="5"/>
  <c r="CC56" i="4" s="1"/>
  <c r="CE56" i="5"/>
  <c r="CE44" i="5"/>
  <c r="CE52" i="5"/>
  <c r="CE40" i="5"/>
  <c r="CC42" i="4" s="1"/>
  <c r="CE32" i="5"/>
  <c r="CE41" i="5"/>
  <c r="CC43" i="4" s="1"/>
  <c r="CE55" i="5"/>
  <c r="CC57" i="4" s="1"/>
  <c r="CE50" i="5"/>
  <c r="CC52" i="4" s="1"/>
  <c r="CE48" i="5"/>
  <c r="CC50" i="4" s="1"/>
  <c r="CE45" i="5"/>
  <c r="CC47" i="4" s="1"/>
  <c r="CE38" i="5"/>
  <c r="CC40" i="4" s="1"/>
  <c r="CE34" i="5"/>
  <c r="CC36" i="4" s="1"/>
  <c r="CE43" i="5"/>
  <c r="CC45" i="4" s="1"/>
  <c r="CE36" i="5"/>
  <c r="CE39" i="5"/>
  <c r="CE53" i="5"/>
  <c r="CE7" i="5"/>
  <c r="CE51" i="5"/>
  <c r="CC53" i="4" s="1"/>
  <c r="CE46" i="5"/>
  <c r="CE35" i="5"/>
  <c r="CC37" i="4" s="1"/>
  <c r="CE37" i="5"/>
  <c r="CC39" i="4" s="1"/>
  <c r="CE49" i="5"/>
  <c r="CC51" i="4" s="1"/>
  <c r="CE10" i="5"/>
  <c r="CE11" i="5" s="1"/>
  <c r="CE12" i="5" s="1"/>
  <c r="CE13" i="5" s="1"/>
  <c r="CE14" i="5" s="1"/>
  <c r="CE15" i="5" s="1"/>
  <c r="CE16" i="5" s="1"/>
  <c r="CE17" i="5" s="1"/>
  <c r="CE18" i="5" s="1"/>
  <c r="CE19" i="5" s="1"/>
  <c r="CE20" i="5" s="1"/>
  <c r="CE21" i="5" s="1"/>
  <c r="CE22" i="5" s="1"/>
  <c r="CE23" i="5" s="1"/>
  <c r="CE24" i="5" s="1"/>
  <c r="CE25" i="5" s="1"/>
  <c r="CE26" i="5" s="1"/>
  <c r="CE27" i="5" s="1"/>
  <c r="CE28" i="5" s="1"/>
  <c r="CE29" i="5" s="1"/>
  <c r="CE30" i="5" s="1"/>
  <c r="CE31" i="5" s="1"/>
  <c r="CE8" i="5"/>
  <c r="CE9" i="5" s="1"/>
  <c r="CE42" i="5"/>
  <c r="CC44" i="4" s="1"/>
  <c r="CE33" i="5"/>
  <c r="CC35" i="4" s="1"/>
  <c r="CE47" i="5"/>
  <c r="CC49" i="4" s="1"/>
  <c r="BU15" i="9"/>
  <c r="CH7" i="9"/>
  <c r="CH6" i="5" s="1"/>
  <c r="CG53" i="5"/>
  <c r="CG49" i="5"/>
  <c r="CG45" i="5"/>
  <c r="CG55" i="5"/>
  <c r="CE57" i="4" s="1"/>
  <c r="CG43" i="5"/>
  <c r="CE45" i="4" s="1"/>
  <c r="CG51" i="5"/>
  <c r="CE53" i="4" s="1"/>
  <c r="CG50" i="5"/>
  <c r="CE52" i="4" s="1"/>
  <c r="CG48" i="5"/>
  <c r="CE50" i="4" s="1"/>
  <c r="CG20" i="5"/>
  <c r="CG54" i="5"/>
  <c r="CE56" i="4" s="1"/>
  <c r="CG40" i="5"/>
  <c r="CE42" i="4" s="1"/>
  <c r="CG26" i="5"/>
  <c r="CG17" i="5"/>
  <c r="CG52" i="5"/>
  <c r="CE54" i="4" s="1"/>
  <c r="CG42" i="5"/>
  <c r="CE44" i="4" s="1"/>
  <c r="CG37" i="5"/>
  <c r="CE39" i="4" s="1"/>
  <c r="CG33" i="5"/>
  <c r="CG19" i="5"/>
  <c r="CG29" i="5"/>
  <c r="CG24" i="5"/>
  <c r="CG36" i="5"/>
  <c r="CE38" i="4" s="1"/>
  <c r="CG22" i="5"/>
  <c r="CG18" i="5"/>
  <c r="CG9" i="5"/>
  <c r="CG56" i="5"/>
  <c r="CE58" i="4" s="1"/>
  <c r="CG44" i="5"/>
  <c r="CE46" i="4" s="1"/>
  <c r="CG39" i="5"/>
  <c r="CE41" i="4" s="1"/>
  <c r="CG30" i="5"/>
  <c r="CG46" i="5"/>
  <c r="CE48" i="4" s="1"/>
  <c r="CG41" i="5"/>
  <c r="CE43" i="4" s="1"/>
  <c r="CG34" i="5"/>
  <c r="CE36" i="4" s="1"/>
  <c r="CG8" i="5"/>
  <c r="CG23" i="5"/>
  <c r="CG21" i="5"/>
  <c r="CG13" i="5"/>
  <c r="CG27" i="5"/>
  <c r="CG16" i="5"/>
  <c r="CG10" i="5"/>
  <c r="CG38" i="5"/>
  <c r="CE40" i="4" s="1"/>
  <c r="CG12" i="5"/>
  <c r="CG25" i="5"/>
  <c r="CG31" i="5"/>
  <c r="CG28" i="5"/>
  <c r="CG11" i="5"/>
  <c r="CG15" i="5"/>
  <c r="CG32" i="5"/>
  <c r="CE34" i="4" s="1"/>
  <c r="CG14" i="5"/>
  <c r="CG35" i="5"/>
  <c r="CE37" i="4" s="1"/>
  <c r="CG47" i="5"/>
  <c r="CE49" i="4" s="1"/>
  <c r="CG7" i="5"/>
  <c r="CG8" i="4"/>
  <c r="CI7" i="9" s="1"/>
  <c r="AV32" i="9"/>
  <c r="AV33" i="9" s="1"/>
  <c r="AV34" i="9" s="1"/>
  <c r="AV35" i="9" s="1"/>
  <c r="AV36" i="9" s="1"/>
  <c r="AV37" i="9" s="1"/>
  <c r="AV38" i="9" s="1"/>
  <c r="AV39" i="9" s="1"/>
  <c r="AV40" i="9" s="1"/>
  <c r="AV41" i="9" s="1"/>
  <c r="AV42" i="9" s="1"/>
  <c r="AV43" i="9" s="1"/>
  <c r="AV44" i="9" s="1"/>
  <c r="AV45" i="9" s="1"/>
  <c r="AV46" i="9" s="1"/>
  <c r="AV47" i="9" s="1"/>
  <c r="AV48" i="9" s="1"/>
  <c r="AV49" i="9" s="1"/>
  <c r="AV50" i="9" s="1"/>
  <c r="AV51" i="9" s="1"/>
  <c r="AV52" i="9" s="1"/>
  <c r="AV53" i="9" s="1"/>
  <c r="AV54" i="9" s="1"/>
  <c r="AV55" i="9" s="1"/>
  <c r="AV56" i="9" s="1"/>
  <c r="AV57" i="9" s="1"/>
  <c r="CH8" i="4"/>
  <c r="CI8" i="4" s="1"/>
  <c r="CB11" i="9"/>
  <c r="CC54" i="4"/>
  <c r="CC46" i="4"/>
  <c r="CC41" i="4"/>
  <c r="CC34" i="4"/>
  <c r="CC38" i="4"/>
  <c r="CC48" i="4"/>
  <c r="CA10" i="9"/>
  <c r="CE55" i="4"/>
  <c r="CE35" i="4"/>
  <c r="CE47" i="4"/>
  <c r="CE9" i="4"/>
  <c r="CG8" i="9" s="1"/>
  <c r="CD54" i="4"/>
  <c r="CD44" i="4"/>
  <c r="CD49" i="4"/>
  <c r="CD43" i="4"/>
  <c r="CD35" i="4"/>
  <c r="CD55" i="4"/>
  <c r="CD45" i="4"/>
  <c r="CD56" i="4"/>
  <c r="CD34" i="4"/>
  <c r="CD46" i="4"/>
  <c r="BY12" i="9"/>
  <c r="AT31" i="4"/>
  <c r="AU30" i="9" s="1"/>
  <c r="CA10" i="4"/>
  <c r="CC9" i="9" s="1"/>
  <c r="CB9" i="4"/>
  <c r="CD8" i="9" s="1"/>
  <c r="BO19" i="4"/>
  <c r="BQ18" i="9" s="1"/>
  <c r="CA11" i="4"/>
  <c r="BP18" i="4"/>
  <c r="BR17" i="9" s="1"/>
  <c r="AY29" i="4"/>
  <c r="BA28" i="9" s="1"/>
  <c r="CE51" i="4"/>
  <c r="BJ23" i="4"/>
  <c r="BL22" i="9" s="1"/>
  <c r="BE26" i="4"/>
  <c r="BG25" i="9" s="1"/>
  <c r="BC27" i="4"/>
  <c r="BE26" i="9" s="1"/>
  <c r="CC58" i="4"/>
  <c r="CC55" i="4"/>
  <c r="BI24" i="4"/>
  <c r="BK23" i="9" s="1"/>
  <c r="BX12" i="4"/>
  <c r="BZ11" i="9" s="1"/>
  <c r="BK24" i="4"/>
  <c r="BM23" i="9" s="1"/>
  <c r="BD27" i="4"/>
  <c r="BF26" i="9" s="1"/>
  <c r="BH24" i="4"/>
  <c r="BJ23" i="9" s="1"/>
  <c r="CI6" i="5"/>
  <c r="CK7" i="9"/>
  <c r="BB28" i="4"/>
  <c r="BD27" i="9" s="1"/>
  <c r="BA29" i="4"/>
  <c r="BC28" i="9" s="1"/>
  <c r="BM21" i="4"/>
  <c r="BO20" i="9" s="1"/>
  <c r="AX30" i="4"/>
  <c r="AZ29" i="9" s="1"/>
  <c r="AV32" i="4"/>
  <c r="AW31" i="9" s="1"/>
  <c r="AV33" i="4"/>
  <c r="CJ8" i="4"/>
  <c r="CK8" i="4" s="1"/>
  <c r="AZ30" i="4"/>
  <c r="BB29" i="9" s="1"/>
  <c r="BG24" i="4"/>
  <c r="BI23" i="9" s="1"/>
  <c r="BR17" i="4"/>
  <c r="BT16" i="9" s="1"/>
  <c r="BZ13" i="4"/>
  <c r="BL21" i="4"/>
  <c r="BN20" i="9" s="1"/>
  <c r="AW31" i="4"/>
  <c r="AX30" i="9" s="1"/>
  <c r="CJ7" i="9"/>
  <c r="BW14" i="4"/>
  <c r="BN20" i="4"/>
  <c r="BP19" i="9" s="1"/>
  <c r="BY12" i="4"/>
  <c r="BS17" i="4"/>
  <c r="BQ17" i="4"/>
  <c r="BS16" i="9" s="1"/>
  <c r="BT18" i="4"/>
  <c r="BV17" i="9" s="1"/>
  <c r="BF26" i="4"/>
  <c r="BH25" i="9" s="1"/>
  <c r="BU16" i="4"/>
  <c r="BW15" i="9" s="1"/>
  <c r="BV13" i="4"/>
  <c r="BX12" i="9" s="1"/>
  <c r="CH55" i="5" l="1"/>
  <c r="CH48" i="5"/>
  <c r="CH51" i="5"/>
  <c r="CH44" i="5"/>
  <c r="CF46" i="4" s="1"/>
  <c r="CH43" i="5"/>
  <c r="CH54" i="5"/>
  <c r="CF56" i="4" s="1"/>
  <c r="CH42" i="5"/>
  <c r="CH22" i="5"/>
  <c r="CH18" i="5"/>
  <c r="CH37" i="5"/>
  <c r="CF39" i="4" s="1"/>
  <c r="CH33" i="5"/>
  <c r="CF35" i="4" s="1"/>
  <c r="CH19" i="5"/>
  <c r="CH52" i="5"/>
  <c r="CF54" i="4" s="1"/>
  <c r="CH29" i="5"/>
  <c r="CH50" i="5"/>
  <c r="CF52" i="4" s="1"/>
  <c r="CH24" i="5"/>
  <c r="CH41" i="5"/>
  <c r="CH40" i="5"/>
  <c r="CH25" i="5"/>
  <c r="CH15" i="5"/>
  <c r="CH8" i="5"/>
  <c r="CH39" i="5"/>
  <c r="CF41" i="4" s="1"/>
  <c r="CH9" i="5"/>
  <c r="CH30" i="5"/>
  <c r="CH56" i="5"/>
  <c r="CF58" i="4" s="1"/>
  <c r="CH20" i="5"/>
  <c r="CH32" i="5"/>
  <c r="CF34" i="4" s="1"/>
  <c r="CH47" i="5"/>
  <c r="CF49" i="4" s="1"/>
  <c r="CH46" i="5"/>
  <c r="CF48" i="4" s="1"/>
  <c r="CH34" i="5"/>
  <c r="CF36" i="4" s="1"/>
  <c r="CH23" i="5"/>
  <c r="CH21" i="5"/>
  <c r="CH35" i="5"/>
  <c r="CF37" i="4" s="1"/>
  <c r="CH12" i="5"/>
  <c r="CH11" i="5"/>
  <c r="CH53" i="5"/>
  <c r="CF55" i="4" s="1"/>
  <c r="CH27" i="5"/>
  <c r="CH16" i="5"/>
  <c r="CH36" i="5"/>
  <c r="CF38" i="4" s="1"/>
  <c r="CH10" i="5"/>
  <c r="CH45" i="5"/>
  <c r="CF47" i="4" s="1"/>
  <c r="CH38" i="5"/>
  <c r="CF40" i="4" s="1"/>
  <c r="CH31" i="5"/>
  <c r="CH28" i="5"/>
  <c r="CH49" i="5"/>
  <c r="CF51" i="4" s="1"/>
  <c r="CH26" i="5"/>
  <c r="CH14" i="5"/>
  <c r="CH17" i="5"/>
  <c r="CH7" i="5"/>
  <c r="CH13" i="5"/>
  <c r="BU16" i="9"/>
  <c r="CB12" i="9"/>
  <c r="CI56" i="5"/>
  <c r="CI50" i="5"/>
  <c r="CG52" i="4" s="1"/>
  <c r="CI47" i="5"/>
  <c r="CI45" i="5"/>
  <c r="CG47" i="4" s="1"/>
  <c r="CI36" i="5"/>
  <c r="CG38" i="4" s="1"/>
  <c r="CI52" i="5"/>
  <c r="CI42" i="5"/>
  <c r="CG44" i="4" s="1"/>
  <c r="CI7" i="5"/>
  <c r="CI8" i="5" s="1"/>
  <c r="CI9" i="5" s="1"/>
  <c r="CI10" i="5" s="1"/>
  <c r="CI11" i="5" s="1"/>
  <c r="CI12" i="5" s="1"/>
  <c r="CI13" i="5" s="1"/>
  <c r="CI14" i="5" s="1"/>
  <c r="CI15" i="5" s="1"/>
  <c r="CI16" i="5" s="1"/>
  <c r="CI17" i="5" s="1"/>
  <c r="CI18" i="5" s="1"/>
  <c r="CI19" i="5" s="1"/>
  <c r="CI20" i="5" s="1"/>
  <c r="CI21" i="5" s="1"/>
  <c r="CI22" i="5" s="1"/>
  <c r="CI23" i="5" s="1"/>
  <c r="CI24" i="5" s="1"/>
  <c r="CI25" i="5" s="1"/>
  <c r="CI26" i="5" s="1"/>
  <c r="CI27" i="5" s="1"/>
  <c r="CI28" i="5" s="1"/>
  <c r="CI29" i="5" s="1"/>
  <c r="CI30" i="5" s="1"/>
  <c r="CI31" i="5" s="1"/>
  <c r="CI51" i="5"/>
  <c r="CG53" i="4" s="1"/>
  <c r="CI41" i="5"/>
  <c r="CG43" i="4" s="1"/>
  <c r="CI40" i="5"/>
  <c r="CG42" i="4" s="1"/>
  <c r="CI46" i="5"/>
  <c r="CG48" i="4" s="1"/>
  <c r="CI43" i="5"/>
  <c r="CI44" i="5"/>
  <c r="CG46" i="4" s="1"/>
  <c r="CI55" i="5"/>
  <c r="CI32" i="5"/>
  <c r="CG34" i="4" s="1"/>
  <c r="CI54" i="5"/>
  <c r="CI53" i="5"/>
  <c r="CI48" i="5"/>
  <c r="CI37" i="5"/>
  <c r="CG39" i="4" s="1"/>
  <c r="CI35" i="5"/>
  <c r="CG37" i="4" s="1"/>
  <c r="CI38" i="5"/>
  <c r="CG40" i="4" s="1"/>
  <c r="CI34" i="5"/>
  <c r="CG36" i="4" s="1"/>
  <c r="CI39" i="5"/>
  <c r="CG41" i="4" s="1"/>
  <c r="CI49" i="5"/>
  <c r="CG51" i="4" s="1"/>
  <c r="CI33" i="5"/>
  <c r="CG35" i="4" s="1"/>
  <c r="AW32" i="9"/>
  <c r="AW33" i="9" s="1"/>
  <c r="AW34" i="9" s="1"/>
  <c r="AW35" i="9" s="1"/>
  <c r="AW36" i="9" s="1"/>
  <c r="AW37" i="9" s="1"/>
  <c r="AW38" i="9" s="1"/>
  <c r="AW39" i="9" s="1"/>
  <c r="AW40" i="9" s="1"/>
  <c r="AW41" i="9" s="1"/>
  <c r="AW42" i="9" s="1"/>
  <c r="AW43" i="9" s="1"/>
  <c r="AW44" i="9" s="1"/>
  <c r="AW45" i="9" s="1"/>
  <c r="AW46" i="9" s="1"/>
  <c r="AW47" i="9" s="1"/>
  <c r="AW48" i="9" s="1"/>
  <c r="AW49" i="9" s="1"/>
  <c r="AW50" i="9" s="1"/>
  <c r="AW51" i="9" s="1"/>
  <c r="AW52" i="9" s="1"/>
  <c r="AW53" i="9" s="1"/>
  <c r="AW54" i="9" s="1"/>
  <c r="AW55" i="9" s="1"/>
  <c r="AW56" i="9" s="1"/>
  <c r="AW57" i="9" s="1"/>
  <c r="CF53" i="4"/>
  <c r="CF45" i="4"/>
  <c r="CF42" i="4"/>
  <c r="CF57" i="4"/>
  <c r="CF43" i="4"/>
  <c r="CA11" i="9"/>
  <c r="CG57" i="4"/>
  <c r="CG58" i="4"/>
  <c r="CG56" i="4"/>
  <c r="CG49" i="4"/>
  <c r="CG55" i="4"/>
  <c r="CG50" i="4"/>
  <c r="CG54" i="4"/>
  <c r="CG45" i="4"/>
  <c r="BY13" i="9"/>
  <c r="CC10" i="9"/>
  <c r="CA12" i="4"/>
  <c r="BO20" i="4"/>
  <c r="BQ19" i="9" s="1"/>
  <c r="AT33" i="4"/>
  <c r="AT32" i="4"/>
  <c r="AU31" i="9" s="1"/>
  <c r="BP19" i="4"/>
  <c r="BR18" i="9" s="1"/>
  <c r="BE27" i="4"/>
  <c r="BG26" i="9" s="1"/>
  <c r="BC28" i="4"/>
  <c r="BE27" i="9" s="1"/>
  <c r="BJ24" i="4"/>
  <c r="BL23" i="9" s="1"/>
  <c r="CF50" i="4"/>
  <c r="CF44" i="4"/>
  <c r="BI25" i="4"/>
  <c r="BK24" i="9" s="1"/>
  <c r="AY30" i="4"/>
  <c r="BA29" i="9" s="1"/>
  <c r="CB10" i="4"/>
  <c r="CD9" i="9" s="1"/>
  <c r="BH25" i="4"/>
  <c r="BJ24" i="9" s="1"/>
  <c r="CC9" i="4"/>
  <c r="CE8" i="9" s="1"/>
  <c r="CJ6" i="5"/>
  <c r="BK25" i="4"/>
  <c r="BM24" i="9" s="1"/>
  <c r="CK6" i="5"/>
  <c r="BD28" i="4"/>
  <c r="BF27" i="9" s="1"/>
  <c r="BX13" i="4"/>
  <c r="BZ12" i="9" s="1"/>
  <c r="BG25" i="4"/>
  <c r="BI24" i="9" s="1"/>
  <c r="CL8" i="4"/>
  <c r="CM8" i="4" s="1"/>
  <c r="BM22" i="4"/>
  <c r="BO21" i="9" s="1"/>
  <c r="BQ18" i="4"/>
  <c r="BS17" i="9" s="1"/>
  <c r="CD10" i="4"/>
  <c r="CF9" i="9" s="1"/>
  <c r="CM7" i="9"/>
  <c r="BL22" i="4"/>
  <c r="BN21" i="9" s="1"/>
  <c r="BF27" i="4"/>
  <c r="BH26" i="9" s="1"/>
  <c r="BY13" i="4"/>
  <c r="AZ31" i="4"/>
  <c r="BB30" i="9" s="1"/>
  <c r="CK60" i="4"/>
  <c r="AX31" i="4"/>
  <c r="AZ30" i="9" s="1"/>
  <c r="BU17" i="4"/>
  <c r="BW16" i="9" s="1"/>
  <c r="BT19" i="4"/>
  <c r="BV18" i="9" s="1"/>
  <c r="BW15" i="4"/>
  <c r="BZ14" i="4"/>
  <c r="CB13" i="9" s="1"/>
  <c r="CA13" i="4"/>
  <c r="BA30" i="4"/>
  <c r="BC29" i="9" s="1"/>
  <c r="BS18" i="4"/>
  <c r="CL7" i="9"/>
  <c r="BV14" i="4"/>
  <c r="BX13" i="9" s="1"/>
  <c r="AW32" i="4"/>
  <c r="AX31" i="9" s="1"/>
  <c r="AW33" i="4"/>
  <c r="BB29" i="4"/>
  <c r="BD28" i="9" s="1"/>
  <c r="BN21" i="4"/>
  <c r="BP20" i="9" s="1"/>
  <c r="BR18" i="4"/>
  <c r="BT17" i="9" s="1"/>
  <c r="BU17" i="9" l="1"/>
  <c r="CK56" i="5"/>
  <c r="CK52" i="5"/>
  <c r="CK48" i="5"/>
  <c r="CK44" i="5"/>
  <c r="CK49" i="5"/>
  <c r="CK45" i="5"/>
  <c r="CK53" i="5"/>
  <c r="CI55" i="4" s="1"/>
  <c r="CK46" i="5"/>
  <c r="CI48" i="4" s="1"/>
  <c r="CK41" i="5"/>
  <c r="CI43" i="4" s="1"/>
  <c r="CK47" i="5"/>
  <c r="CI49" i="4" s="1"/>
  <c r="CK29" i="5"/>
  <c r="CK25" i="5"/>
  <c r="CK37" i="5"/>
  <c r="CI39" i="4" s="1"/>
  <c r="CK36" i="5"/>
  <c r="CI38" i="4" s="1"/>
  <c r="CK11" i="5"/>
  <c r="CK43" i="5"/>
  <c r="CI45" i="4" s="1"/>
  <c r="CK38" i="5"/>
  <c r="CI40" i="4" s="1"/>
  <c r="CK33" i="5"/>
  <c r="CK55" i="5"/>
  <c r="CK15" i="5"/>
  <c r="CK8" i="5"/>
  <c r="CK35" i="5"/>
  <c r="CK9" i="5"/>
  <c r="CK32" i="5"/>
  <c r="CI34" i="4" s="1"/>
  <c r="CK20" i="5"/>
  <c r="CK54" i="5"/>
  <c r="CI56" i="4" s="1"/>
  <c r="CK30" i="5"/>
  <c r="CK51" i="5"/>
  <c r="CI53" i="4" s="1"/>
  <c r="CK23" i="5"/>
  <c r="CK21" i="5"/>
  <c r="CK40" i="5"/>
  <c r="CI42" i="4" s="1"/>
  <c r="CK19" i="5"/>
  <c r="CK12" i="5"/>
  <c r="CK14" i="5"/>
  <c r="CK13" i="5"/>
  <c r="CK10" i="5"/>
  <c r="CK34" i="5"/>
  <c r="CK22" i="5"/>
  <c r="CK27" i="5"/>
  <c r="CK26" i="5"/>
  <c r="CK16" i="5"/>
  <c r="CK39" i="5"/>
  <c r="CI41" i="4" s="1"/>
  <c r="CK24" i="5"/>
  <c r="CK18" i="5"/>
  <c r="CK7" i="5"/>
  <c r="CK28" i="5"/>
  <c r="CK42" i="5"/>
  <c r="CI44" i="4" s="1"/>
  <c r="CK50" i="5"/>
  <c r="CI52" i="4" s="1"/>
  <c r="CK31" i="5"/>
  <c r="CK17" i="5"/>
  <c r="CJ56" i="5"/>
  <c r="CJ49" i="5"/>
  <c r="CH51" i="4" s="1"/>
  <c r="CJ52" i="5"/>
  <c r="CH54" i="4" s="1"/>
  <c r="CJ39" i="5"/>
  <c r="CH41" i="4" s="1"/>
  <c r="CJ35" i="5"/>
  <c r="CH37" i="4" s="1"/>
  <c r="CJ53" i="5"/>
  <c r="CH55" i="4" s="1"/>
  <c r="CJ55" i="5"/>
  <c r="CH57" i="4" s="1"/>
  <c r="CJ33" i="5"/>
  <c r="CH35" i="4" s="1"/>
  <c r="CJ8" i="5"/>
  <c r="CJ9" i="5" s="1"/>
  <c r="CJ10" i="5" s="1"/>
  <c r="CJ11" i="5" s="1"/>
  <c r="CJ12" i="5" s="1"/>
  <c r="CJ13" i="5" s="1"/>
  <c r="CJ14" i="5" s="1"/>
  <c r="CJ15" i="5" s="1"/>
  <c r="CJ16" i="5" s="1"/>
  <c r="CJ17" i="5" s="1"/>
  <c r="CJ18" i="5" s="1"/>
  <c r="CJ19" i="5" s="1"/>
  <c r="CJ20" i="5" s="1"/>
  <c r="CJ21" i="5" s="1"/>
  <c r="CJ22" i="5" s="1"/>
  <c r="CJ23" i="5" s="1"/>
  <c r="CJ24" i="5" s="1"/>
  <c r="CJ25" i="5" s="1"/>
  <c r="CJ26" i="5" s="1"/>
  <c r="CJ27" i="5" s="1"/>
  <c r="CJ28" i="5" s="1"/>
  <c r="CJ29" i="5" s="1"/>
  <c r="CJ30" i="5" s="1"/>
  <c r="CJ31" i="5" s="1"/>
  <c r="CJ7" i="5"/>
  <c r="CH9" i="4" s="1"/>
  <c r="CJ8" i="9" s="1"/>
  <c r="CJ46" i="5"/>
  <c r="CH48" i="4" s="1"/>
  <c r="CJ43" i="5"/>
  <c r="CH45" i="4" s="1"/>
  <c r="CJ36" i="5"/>
  <c r="CH38" i="4" s="1"/>
  <c r="CJ51" i="5"/>
  <c r="CH53" i="4" s="1"/>
  <c r="CJ50" i="5"/>
  <c r="CH52" i="4" s="1"/>
  <c r="CJ44" i="5"/>
  <c r="CJ48" i="5"/>
  <c r="CJ54" i="5"/>
  <c r="CH56" i="4" s="1"/>
  <c r="CJ32" i="5"/>
  <c r="CJ47" i="5"/>
  <c r="CH49" i="4" s="1"/>
  <c r="CJ37" i="5"/>
  <c r="CH39" i="4" s="1"/>
  <c r="CJ41" i="5"/>
  <c r="CH43" i="4" s="1"/>
  <c r="CJ40" i="5"/>
  <c r="CH42" i="4" s="1"/>
  <c r="CJ38" i="5"/>
  <c r="CH40" i="4" s="1"/>
  <c r="CJ45" i="5"/>
  <c r="CH47" i="4" s="1"/>
  <c r="CJ34" i="5"/>
  <c r="CH36" i="4" s="1"/>
  <c r="CJ42" i="5"/>
  <c r="CH44" i="4" s="1"/>
  <c r="CA12" i="9"/>
  <c r="AU32" i="9"/>
  <c r="AU33" i="9" s="1"/>
  <c r="AU34" i="9" s="1"/>
  <c r="AU35" i="9" s="1"/>
  <c r="AU36" i="9" s="1"/>
  <c r="AU37" i="9" s="1"/>
  <c r="AU38" i="9" s="1"/>
  <c r="AU39" i="9" s="1"/>
  <c r="AU40" i="9" s="1"/>
  <c r="AU41" i="9" s="1"/>
  <c r="AU42" i="9" s="1"/>
  <c r="AU43" i="9" s="1"/>
  <c r="AU44" i="9" s="1"/>
  <c r="AU45" i="9" s="1"/>
  <c r="AU46" i="9" s="1"/>
  <c r="AU47" i="9" s="1"/>
  <c r="AU48" i="9" s="1"/>
  <c r="AU49" i="9" s="1"/>
  <c r="AU50" i="9" s="1"/>
  <c r="AU51" i="9" s="1"/>
  <c r="AU52" i="9" s="1"/>
  <c r="AU53" i="9" s="1"/>
  <c r="AU54" i="9" s="1"/>
  <c r="AU55" i="9" s="1"/>
  <c r="AU56" i="9" s="1"/>
  <c r="AU57" i="9" s="1"/>
  <c r="BY14" i="9"/>
  <c r="CH50" i="4"/>
  <c r="AX32" i="9"/>
  <c r="AX33" i="9" s="1"/>
  <c r="AX34" i="9" s="1"/>
  <c r="AX35" i="9" s="1"/>
  <c r="AX36" i="9" s="1"/>
  <c r="AX37" i="9" s="1"/>
  <c r="AX38" i="9" s="1"/>
  <c r="AX39" i="9" s="1"/>
  <c r="AX40" i="9" s="1"/>
  <c r="AX41" i="9" s="1"/>
  <c r="AX42" i="9" s="1"/>
  <c r="AX43" i="9" s="1"/>
  <c r="AX44" i="9" s="1"/>
  <c r="AX45" i="9" s="1"/>
  <c r="AX46" i="9" s="1"/>
  <c r="AX47" i="9" s="1"/>
  <c r="AX48" i="9" s="1"/>
  <c r="AX49" i="9" s="1"/>
  <c r="AX50" i="9" s="1"/>
  <c r="AX51" i="9" s="1"/>
  <c r="AX52" i="9" s="1"/>
  <c r="AX53" i="9" s="1"/>
  <c r="AX54" i="9" s="1"/>
  <c r="AX55" i="9" s="1"/>
  <c r="AX56" i="9" s="1"/>
  <c r="AX57" i="9" s="1"/>
  <c r="CI50" i="4"/>
  <c r="CI57" i="4"/>
  <c r="CI51" i="4"/>
  <c r="CI46" i="4"/>
  <c r="CI37" i="4"/>
  <c r="CI47" i="4"/>
  <c r="CI58" i="4"/>
  <c r="CI35" i="4"/>
  <c r="CI54" i="4"/>
  <c r="CC11" i="9"/>
  <c r="CC12" i="9" s="1"/>
  <c r="BO21" i="4"/>
  <c r="BQ20" i="9" s="1"/>
  <c r="CE10" i="4"/>
  <c r="CG9" i="9" s="1"/>
  <c r="CG9" i="4"/>
  <c r="CI8" i="9" s="1"/>
  <c r="CF10" i="4"/>
  <c r="BP20" i="4"/>
  <c r="BR19" i="9" s="1"/>
  <c r="AY31" i="4"/>
  <c r="BA30" i="9" s="1"/>
  <c r="CN8" i="4"/>
  <c r="CO8" i="4" s="1"/>
  <c r="CQ7" i="9" s="1"/>
  <c r="BI26" i="4"/>
  <c r="BK25" i="9" s="1"/>
  <c r="BJ25" i="4"/>
  <c r="BL24" i="9" s="1"/>
  <c r="CI36" i="4"/>
  <c r="BC29" i="4"/>
  <c r="BE28" i="9" s="1"/>
  <c r="CH58" i="4"/>
  <c r="CH46" i="4"/>
  <c r="CH34" i="4"/>
  <c r="BE28" i="4"/>
  <c r="BG27" i="9" s="1"/>
  <c r="CB11" i="4"/>
  <c r="CD10" i="9" s="1"/>
  <c r="CL6" i="5"/>
  <c r="CG10" i="4"/>
  <c r="BX14" i="4"/>
  <c r="BZ13" i="9" s="1"/>
  <c r="BD29" i="4"/>
  <c r="BF28" i="9" s="1"/>
  <c r="CC10" i="4"/>
  <c r="CE9" i="9" s="1"/>
  <c r="BK26" i="4"/>
  <c r="BM25" i="9" s="1"/>
  <c r="BH26" i="4"/>
  <c r="BJ25" i="9" s="1"/>
  <c r="CE11" i="4"/>
  <c r="BV15" i="4"/>
  <c r="BX14" i="9" s="1"/>
  <c r="BS19" i="4"/>
  <c r="BU18" i="9" s="1"/>
  <c r="BY14" i="4"/>
  <c r="BF28" i="4"/>
  <c r="BH27" i="9" s="1"/>
  <c r="BG26" i="4"/>
  <c r="BI25" i="9" s="1"/>
  <c r="BT20" i="4"/>
  <c r="BV19" i="9" s="1"/>
  <c r="BQ19" i="4"/>
  <c r="BS18" i="9" s="1"/>
  <c r="CO7" i="9"/>
  <c r="AZ33" i="4"/>
  <c r="AZ32" i="4"/>
  <c r="BB31" i="9" s="1"/>
  <c r="BW16" i="4"/>
  <c r="CA14" i="4"/>
  <c r="BL23" i="4"/>
  <c r="BN22" i="9" s="1"/>
  <c r="BA31" i="4"/>
  <c r="BC30" i="9" s="1"/>
  <c r="BM23" i="4"/>
  <c r="BO22" i="9" s="1"/>
  <c r="CF9" i="4"/>
  <c r="CH8" i="9" s="1"/>
  <c r="BB30" i="4"/>
  <c r="BD29" i="9" s="1"/>
  <c r="BZ15" i="4"/>
  <c r="CB14" i="9" s="1"/>
  <c r="CN7" i="9"/>
  <c r="BU18" i="4"/>
  <c r="BW17" i="9" s="1"/>
  <c r="BR19" i="4"/>
  <c r="BT18" i="9" s="1"/>
  <c r="CM6" i="5"/>
  <c r="AX32" i="4"/>
  <c r="AZ31" i="9" s="1"/>
  <c r="AX33" i="4"/>
  <c r="BN22" i="4"/>
  <c r="BP21" i="9" s="1"/>
  <c r="CD11" i="4"/>
  <c r="CF10" i="9" s="1"/>
  <c r="CM50" i="5" l="1"/>
  <c r="CM43" i="5"/>
  <c r="CM53" i="5"/>
  <c r="CK55" i="4" s="1"/>
  <c r="CM46" i="5"/>
  <c r="CK48" i="4" s="1"/>
  <c r="CM49" i="5"/>
  <c r="CM41" i="5"/>
  <c r="CK43" i="4" s="1"/>
  <c r="CM34" i="5"/>
  <c r="CM21" i="5"/>
  <c r="CM44" i="5"/>
  <c r="CK46" i="4" s="1"/>
  <c r="CM38" i="5"/>
  <c r="CK40" i="4" s="1"/>
  <c r="CM23" i="5"/>
  <c r="CM35" i="5"/>
  <c r="CK37" i="4" s="1"/>
  <c r="CM22" i="5"/>
  <c r="CM10" i="5"/>
  <c r="CM12" i="5"/>
  <c r="CM54" i="5"/>
  <c r="CK56" i="4" s="1"/>
  <c r="CM25" i="5"/>
  <c r="CM55" i="5"/>
  <c r="CM36" i="5"/>
  <c r="CM30" i="5"/>
  <c r="CM47" i="5"/>
  <c r="CK49" i="4" s="1"/>
  <c r="CM39" i="5"/>
  <c r="CK41" i="4" s="1"/>
  <c r="CM37" i="5"/>
  <c r="CK39" i="4" s="1"/>
  <c r="CM45" i="5"/>
  <c r="CK47" i="4" s="1"/>
  <c r="CM26" i="5"/>
  <c r="CM18" i="5"/>
  <c r="CM33" i="5"/>
  <c r="CK35" i="4" s="1"/>
  <c r="CM27" i="5"/>
  <c r="CM56" i="5"/>
  <c r="CK58" i="4" s="1"/>
  <c r="CM7" i="5"/>
  <c r="CK9" i="4" s="1"/>
  <c r="CM8" i="9" s="1"/>
  <c r="CM14" i="5"/>
  <c r="CM13" i="5"/>
  <c r="CM15" i="5"/>
  <c r="CM11" i="5"/>
  <c r="CM42" i="5"/>
  <c r="CM16" i="5"/>
  <c r="CM52" i="5"/>
  <c r="CM51" i="5"/>
  <c r="CK53" i="4" s="1"/>
  <c r="CM48" i="5"/>
  <c r="CK50" i="4" s="1"/>
  <c r="CM24" i="5"/>
  <c r="CM9" i="5"/>
  <c r="CM19" i="5"/>
  <c r="CM20" i="5"/>
  <c r="CM28" i="5"/>
  <c r="CM8" i="5"/>
  <c r="CM31" i="5"/>
  <c r="CM29" i="5"/>
  <c r="CM32" i="5"/>
  <c r="CK34" i="4" s="1"/>
  <c r="CM40" i="5"/>
  <c r="CM17" i="5"/>
  <c r="CA13" i="9"/>
  <c r="CL50" i="5"/>
  <c r="CL55" i="5"/>
  <c r="CL51" i="5"/>
  <c r="CJ53" i="4" s="1"/>
  <c r="CL52" i="5"/>
  <c r="CJ54" i="4" s="1"/>
  <c r="CL42" i="5"/>
  <c r="CJ44" i="4" s="1"/>
  <c r="CL31" i="5"/>
  <c r="CL27" i="5"/>
  <c r="CL43" i="5"/>
  <c r="CJ45" i="4" s="1"/>
  <c r="CL29" i="5"/>
  <c r="CL11" i="5"/>
  <c r="CL10" i="5"/>
  <c r="CL54" i="5"/>
  <c r="CJ56" i="4" s="1"/>
  <c r="CL46" i="5"/>
  <c r="CJ48" i="4" s="1"/>
  <c r="CL35" i="5"/>
  <c r="CL22" i="5"/>
  <c r="CL44" i="5"/>
  <c r="CL9" i="5"/>
  <c r="CL53" i="5"/>
  <c r="CJ55" i="4" s="1"/>
  <c r="CL47" i="5"/>
  <c r="CJ49" i="4" s="1"/>
  <c r="CL39" i="5"/>
  <c r="CJ41" i="4" s="1"/>
  <c r="CL37" i="5"/>
  <c r="CL30" i="5"/>
  <c r="CL56" i="5"/>
  <c r="CL34" i="5"/>
  <c r="CJ36" i="4" s="1"/>
  <c r="CL33" i="5"/>
  <c r="CJ35" i="4" s="1"/>
  <c r="CL7" i="5"/>
  <c r="CJ9" i="4" s="1"/>
  <c r="CL8" i="9" s="1"/>
  <c r="CL40" i="5"/>
  <c r="CJ42" i="4" s="1"/>
  <c r="CL19" i="5"/>
  <c r="CL12" i="5"/>
  <c r="CL8" i="5"/>
  <c r="CL38" i="5"/>
  <c r="CL14" i="5"/>
  <c r="CL13" i="5"/>
  <c r="CL49" i="5"/>
  <c r="CJ51" i="4" s="1"/>
  <c r="CL15" i="5"/>
  <c r="CL45" i="5"/>
  <c r="CJ47" i="4" s="1"/>
  <c r="CL36" i="5"/>
  <c r="CJ38" i="4" s="1"/>
  <c r="CL20" i="5"/>
  <c r="CL26" i="5"/>
  <c r="CL16" i="5"/>
  <c r="CL25" i="5"/>
  <c r="CL24" i="5"/>
  <c r="CL48" i="5"/>
  <c r="CJ50" i="4" s="1"/>
  <c r="CL32" i="5"/>
  <c r="CJ34" i="4" s="1"/>
  <c r="CL41" i="5"/>
  <c r="CJ43" i="4" s="1"/>
  <c r="CL21" i="5"/>
  <c r="CL18" i="5"/>
  <c r="CL23" i="5"/>
  <c r="CL17" i="5"/>
  <c r="CL28" i="5"/>
  <c r="BY15" i="9"/>
  <c r="CP8" i="4"/>
  <c r="CP60" i="4" s="1"/>
  <c r="CI9" i="9"/>
  <c r="CG10" i="9"/>
  <c r="CJ58" i="4"/>
  <c r="CJ46" i="4"/>
  <c r="CJ57" i="4"/>
  <c r="CJ40" i="4"/>
  <c r="CJ37" i="4"/>
  <c r="CJ39" i="4"/>
  <c r="CJ52" i="4"/>
  <c r="CK52" i="4"/>
  <c r="CK57" i="4"/>
  <c r="CK54" i="4"/>
  <c r="CK36" i="4"/>
  <c r="CK51" i="4"/>
  <c r="CK44" i="4"/>
  <c r="CK45" i="4"/>
  <c r="CK42" i="4"/>
  <c r="CK38" i="4"/>
  <c r="CC13" i="9"/>
  <c r="CH9" i="9"/>
  <c r="BO22" i="4"/>
  <c r="BQ21" i="9" s="1"/>
  <c r="CI9" i="4"/>
  <c r="CK8" i="9" s="1"/>
  <c r="CP7" i="9"/>
  <c r="CP6" i="5" s="1"/>
  <c r="BP21" i="4"/>
  <c r="BR20" i="9" s="1"/>
  <c r="BE29" i="4"/>
  <c r="BG28" i="9" s="1"/>
  <c r="BC30" i="4"/>
  <c r="BE29" i="9" s="1"/>
  <c r="BJ26" i="4"/>
  <c r="BL25" i="9" s="1"/>
  <c r="BI27" i="4"/>
  <c r="BK26" i="9" s="1"/>
  <c r="AY33" i="4"/>
  <c r="AY32" i="4"/>
  <c r="BA31" i="9" s="1"/>
  <c r="CB12" i="4"/>
  <c r="CD11" i="9" s="1"/>
  <c r="BX15" i="4"/>
  <c r="BZ14" i="9" s="1"/>
  <c r="BH27" i="4"/>
  <c r="BJ26" i="9" s="1"/>
  <c r="CQ8" i="4"/>
  <c r="CR8" i="4" s="1"/>
  <c r="BD30" i="4"/>
  <c r="BF29" i="9" s="1"/>
  <c r="CQ6" i="5"/>
  <c r="BK27" i="4"/>
  <c r="BM26" i="9" s="1"/>
  <c r="CO6" i="5"/>
  <c r="CC11" i="4"/>
  <c r="CE10" i="9" s="1"/>
  <c r="AZ32" i="9"/>
  <c r="AZ33" i="9" s="1"/>
  <c r="AZ34" i="9" s="1"/>
  <c r="AZ35" i="9" s="1"/>
  <c r="AZ36" i="9" s="1"/>
  <c r="AZ37" i="9" s="1"/>
  <c r="AZ38" i="9" s="1"/>
  <c r="AZ39" i="9" s="1"/>
  <c r="AZ40" i="9" s="1"/>
  <c r="AZ41" i="9" s="1"/>
  <c r="AZ42" i="9" s="1"/>
  <c r="AZ43" i="9" s="1"/>
  <c r="AZ44" i="9" s="1"/>
  <c r="AZ45" i="9" s="1"/>
  <c r="AZ46" i="9" s="1"/>
  <c r="AZ47" i="9" s="1"/>
  <c r="AZ48" i="9" s="1"/>
  <c r="AZ49" i="9" s="1"/>
  <c r="AZ50" i="9" s="1"/>
  <c r="AZ51" i="9" s="1"/>
  <c r="AZ52" i="9" s="1"/>
  <c r="AZ53" i="9" s="1"/>
  <c r="AZ54" i="9" s="1"/>
  <c r="AZ55" i="9" s="1"/>
  <c r="AZ56" i="9" s="1"/>
  <c r="AZ57" i="9" s="1"/>
  <c r="CG11" i="4"/>
  <c r="CN6" i="5"/>
  <c r="BU19" i="4"/>
  <c r="BW18" i="9" s="1"/>
  <c r="BN23" i="4"/>
  <c r="BP22" i="9" s="1"/>
  <c r="CI10" i="4"/>
  <c r="BB32" i="9"/>
  <c r="BB33" i="9" s="1"/>
  <c r="BB34" i="9" s="1"/>
  <c r="BB35" i="9" s="1"/>
  <c r="BB36" i="9" s="1"/>
  <c r="BB37" i="9" s="1"/>
  <c r="BB38" i="9" s="1"/>
  <c r="BB39" i="9" s="1"/>
  <c r="BB40" i="9" s="1"/>
  <c r="BB41" i="9" s="1"/>
  <c r="BB42" i="9" s="1"/>
  <c r="BB43" i="9" s="1"/>
  <c r="BB44" i="9" s="1"/>
  <c r="BB45" i="9" s="1"/>
  <c r="BB46" i="9" s="1"/>
  <c r="BB47" i="9" s="1"/>
  <c r="BB48" i="9" s="1"/>
  <c r="BB49" i="9" s="1"/>
  <c r="BB50" i="9" s="1"/>
  <c r="BB51" i="9" s="1"/>
  <c r="BB52" i="9" s="1"/>
  <c r="BB53" i="9" s="1"/>
  <c r="BB54" i="9" s="1"/>
  <c r="BB55" i="9" s="1"/>
  <c r="BB56" i="9" s="1"/>
  <c r="BB57" i="9" s="1"/>
  <c r="CE12" i="4"/>
  <c r="BY15" i="4"/>
  <c r="BB31" i="4"/>
  <c r="BD30" i="9" s="1"/>
  <c r="BW17" i="4"/>
  <c r="BQ20" i="4"/>
  <c r="BS19" i="9" s="1"/>
  <c r="BR20" i="4"/>
  <c r="BT19" i="9" s="1"/>
  <c r="BA32" i="4"/>
  <c r="BC31" i="9" s="1"/>
  <c r="BA33" i="4"/>
  <c r="BM24" i="4"/>
  <c r="BO23" i="9" s="1"/>
  <c r="BG27" i="4"/>
  <c r="BI26" i="9" s="1"/>
  <c r="BV16" i="4"/>
  <c r="BX15" i="9" s="1"/>
  <c r="BL24" i="4"/>
  <c r="BN23" i="9" s="1"/>
  <c r="BF29" i="4"/>
  <c r="BH28" i="9" s="1"/>
  <c r="CD12" i="4"/>
  <c r="CF11" i="9" s="1"/>
  <c r="BT21" i="4"/>
  <c r="BV20" i="9" s="1"/>
  <c r="CF11" i="4"/>
  <c r="BZ16" i="4"/>
  <c r="CB15" i="9" s="1"/>
  <c r="CA15" i="4"/>
  <c r="BS20" i="4"/>
  <c r="BU19" i="9" s="1"/>
  <c r="CA14" i="9" l="1"/>
  <c r="BY16" i="9"/>
  <c r="CR7" i="9"/>
  <c r="CP51" i="5"/>
  <c r="CP44" i="5"/>
  <c r="CP47" i="5"/>
  <c r="CN49" i="4" s="1"/>
  <c r="CP54" i="5"/>
  <c r="CP42" i="5"/>
  <c r="CP36" i="5"/>
  <c r="CN38" i="4" s="1"/>
  <c r="CP39" i="5"/>
  <c r="CN41" i="4" s="1"/>
  <c r="CP19" i="5"/>
  <c r="CP25" i="5"/>
  <c r="CP13" i="5"/>
  <c r="CP49" i="5"/>
  <c r="CN51" i="4" s="1"/>
  <c r="CP41" i="5"/>
  <c r="CN43" i="4" s="1"/>
  <c r="CP32" i="5"/>
  <c r="CN34" i="4" s="1"/>
  <c r="CP18" i="5"/>
  <c r="CP56" i="5"/>
  <c r="CN58" i="4" s="1"/>
  <c r="CP46" i="5"/>
  <c r="CN48" i="4" s="1"/>
  <c r="CP26" i="5"/>
  <c r="CP48" i="5"/>
  <c r="CN50" i="4" s="1"/>
  <c r="CP12" i="5"/>
  <c r="CP7" i="5"/>
  <c r="CP55" i="5"/>
  <c r="CN57" i="4" s="1"/>
  <c r="CP37" i="5"/>
  <c r="CN39" i="4" s="1"/>
  <c r="CP52" i="5"/>
  <c r="CN54" i="4" s="1"/>
  <c r="CP43" i="5"/>
  <c r="CN45" i="4" s="1"/>
  <c r="CP34" i="5"/>
  <c r="CN36" i="4" s="1"/>
  <c r="CP27" i="5"/>
  <c r="CP53" i="5"/>
  <c r="CN55" i="4" s="1"/>
  <c r="CP35" i="5"/>
  <c r="CN37" i="4" s="1"/>
  <c r="CP15" i="5"/>
  <c r="CP11" i="5"/>
  <c r="CP50" i="5"/>
  <c r="CN52" i="4" s="1"/>
  <c r="CP16" i="5"/>
  <c r="CP10" i="5"/>
  <c r="CP31" i="5"/>
  <c r="CP28" i="5"/>
  <c r="CP38" i="5"/>
  <c r="CN40" i="4" s="1"/>
  <c r="CP9" i="5"/>
  <c r="CP22" i="5"/>
  <c r="CP29" i="5"/>
  <c r="CP24" i="5"/>
  <c r="CP17" i="5"/>
  <c r="CP14" i="5"/>
  <c r="CP8" i="5"/>
  <c r="CP30" i="5"/>
  <c r="CP23" i="5"/>
  <c r="CP45" i="5"/>
  <c r="CN47" i="4" s="1"/>
  <c r="CP20" i="5"/>
  <c r="CP21" i="5"/>
  <c r="CP40" i="5"/>
  <c r="CP33" i="5"/>
  <c r="CQ52" i="5"/>
  <c r="CO54" i="4" s="1"/>
  <c r="CQ50" i="5"/>
  <c r="CQ47" i="5"/>
  <c r="CO49" i="4" s="1"/>
  <c r="CQ41" i="5"/>
  <c r="CO43" i="4" s="1"/>
  <c r="CQ56" i="5"/>
  <c r="CQ44" i="5"/>
  <c r="CO46" i="4" s="1"/>
  <c r="CQ33" i="5"/>
  <c r="CO35" i="4" s="1"/>
  <c r="CQ30" i="5"/>
  <c r="CQ26" i="5"/>
  <c r="CQ43" i="5"/>
  <c r="CO45" i="4" s="1"/>
  <c r="CQ54" i="5"/>
  <c r="CO56" i="4" s="1"/>
  <c r="CQ49" i="5"/>
  <c r="CO51" i="4" s="1"/>
  <c r="CQ32" i="5"/>
  <c r="CO34" i="4" s="1"/>
  <c r="CQ18" i="5"/>
  <c r="CQ13" i="5"/>
  <c r="CQ34" i="5"/>
  <c r="CO36" i="4" s="1"/>
  <c r="CQ28" i="5"/>
  <c r="CQ31" i="5"/>
  <c r="CQ48" i="5"/>
  <c r="CO50" i="4" s="1"/>
  <c r="CQ12" i="5"/>
  <c r="CQ7" i="5"/>
  <c r="CQ27" i="5"/>
  <c r="CQ10" i="5"/>
  <c r="CQ53" i="5"/>
  <c r="CO55" i="4" s="1"/>
  <c r="CQ8" i="5"/>
  <c r="CQ40" i="5"/>
  <c r="CO42" i="4" s="1"/>
  <c r="CQ16" i="5"/>
  <c r="CQ42" i="5"/>
  <c r="CO44" i="4" s="1"/>
  <c r="CQ45" i="5"/>
  <c r="CO47" i="4" s="1"/>
  <c r="CQ17" i="5"/>
  <c r="CQ9" i="5"/>
  <c r="CQ22" i="5"/>
  <c r="CQ51" i="5"/>
  <c r="CQ39" i="5"/>
  <c r="CQ29" i="5"/>
  <c r="CQ24" i="5"/>
  <c r="CQ14" i="5"/>
  <c r="CQ36" i="5"/>
  <c r="CQ25" i="5"/>
  <c r="CQ15" i="5"/>
  <c r="CQ11" i="5"/>
  <c r="CQ23" i="5"/>
  <c r="CQ38" i="5"/>
  <c r="CO40" i="4" s="1"/>
  <c r="CQ20" i="5"/>
  <c r="CQ35" i="5"/>
  <c r="CO37" i="4" s="1"/>
  <c r="CQ46" i="5"/>
  <c r="CO48" i="4" s="1"/>
  <c r="CQ55" i="5"/>
  <c r="CQ19" i="5"/>
  <c r="CQ37" i="5"/>
  <c r="CQ21" i="5"/>
  <c r="CN51" i="5"/>
  <c r="CL53" i="4" s="1"/>
  <c r="CN49" i="5"/>
  <c r="CL51" i="4" s="1"/>
  <c r="CN38" i="5"/>
  <c r="CL40" i="4" s="1"/>
  <c r="CN54" i="5"/>
  <c r="CL56" i="4" s="1"/>
  <c r="CN48" i="5"/>
  <c r="CL50" i="4" s="1"/>
  <c r="CN42" i="5"/>
  <c r="CL44" i="4" s="1"/>
  <c r="CN45" i="5"/>
  <c r="CL47" i="4" s="1"/>
  <c r="CN40" i="5"/>
  <c r="CL42" i="4" s="1"/>
  <c r="CN35" i="5"/>
  <c r="CL37" i="4" s="1"/>
  <c r="CN56" i="5"/>
  <c r="CL58" i="4" s="1"/>
  <c r="CN32" i="5"/>
  <c r="CL34" i="4" s="1"/>
  <c r="CN46" i="5"/>
  <c r="CL48" i="4" s="1"/>
  <c r="CN34" i="5"/>
  <c r="CN53" i="5"/>
  <c r="CL55" i="4" s="1"/>
  <c r="CN43" i="5"/>
  <c r="CN37" i="5"/>
  <c r="CN55" i="5"/>
  <c r="CL57" i="4" s="1"/>
  <c r="CN33" i="5"/>
  <c r="CL35" i="4" s="1"/>
  <c r="CN7" i="5"/>
  <c r="CN8" i="5" s="1"/>
  <c r="CN47" i="5"/>
  <c r="CL49" i="4" s="1"/>
  <c r="CN52" i="5"/>
  <c r="CN44" i="5"/>
  <c r="CL46" i="4" s="1"/>
  <c r="CN39" i="5"/>
  <c r="CL41" i="4" s="1"/>
  <c r="CN9" i="5"/>
  <c r="CN10" i="5" s="1"/>
  <c r="CN11" i="5" s="1"/>
  <c r="CN12" i="5" s="1"/>
  <c r="CN13" i="5" s="1"/>
  <c r="CN14" i="5" s="1"/>
  <c r="CN15" i="5" s="1"/>
  <c r="CN16" i="5" s="1"/>
  <c r="CN17" i="5" s="1"/>
  <c r="CN18" i="5" s="1"/>
  <c r="CN19" i="5" s="1"/>
  <c r="CN20" i="5" s="1"/>
  <c r="CN21" i="5" s="1"/>
  <c r="CN22" i="5" s="1"/>
  <c r="CN23" i="5" s="1"/>
  <c r="CN24" i="5" s="1"/>
  <c r="CN25" i="5" s="1"/>
  <c r="CN26" i="5" s="1"/>
  <c r="CN27" i="5" s="1"/>
  <c r="CN28" i="5" s="1"/>
  <c r="CN29" i="5" s="1"/>
  <c r="CN30" i="5" s="1"/>
  <c r="CN31" i="5" s="1"/>
  <c r="CN36" i="5"/>
  <c r="CL38" i="4" s="1"/>
  <c r="CN41" i="5"/>
  <c r="CL43" i="4" s="1"/>
  <c r="CN50" i="5"/>
  <c r="CL52" i="4" s="1"/>
  <c r="CO55" i="5"/>
  <c r="CM57" i="4" s="1"/>
  <c r="CO51" i="5"/>
  <c r="CM53" i="4" s="1"/>
  <c r="CO47" i="5"/>
  <c r="CO43" i="5"/>
  <c r="CO42" i="5"/>
  <c r="CM44" i="4" s="1"/>
  <c r="CO54" i="5"/>
  <c r="CM56" i="4" s="1"/>
  <c r="CO48" i="5"/>
  <c r="CM50" i="4" s="1"/>
  <c r="CO40" i="5"/>
  <c r="CM42" i="4" s="1"/>
  <c r="CO53" i="5"/>
  <c r="CM55" i="4" s="1"/>
  <c r="CO46" i="5"/>
  <c r="CM48" i="4" s="1"/>
  <c r="CO49" i="5"/>
  <c r="CM51" i="4" s="1"/>
  <c r="CO45" i="5"/>
  <c r="CM47" i="4" s="1"/>
  <c r="CO35" i="5"/>
  <c r="CM37" i="4" s="1"/>
  <c r="CO32" i="5"/>
  <c r="CM34" i="4" s="1"/>
  <c r="CO56" i="5"/>
  <c r="CM58" i="4" s="1"/>
  <c r="CO33" i="5"/>
  <c r="CM35" i="4" s="1"/>
  <c r="CO7" i="5"/>
  <c r="CO34" i="5"/>
  <c r="CO52" i="5"/>
  <c r="CM54" i="4" s="1"/>
  <c r="CO37" i="5"/>
  <c r="CM39" i="4" s="1"/>
  <c r="CO41" i="5"/>
  <c r="CM43" i="4" s="1"/>
  <c r="CO38" i="5"/>
  <c r="CM40" i="4" s="1"/>
  <c r="CO50" i="5"/>
  <c r="CM52" i="4" s="1"/>
  <c r="CO9" i="5"/>
  <c r="CO10" i="5" s="1"/>
  <c r="CO11" i="5" s="1"/>
  <c r="CO44" i="5"/>
  <c r="CM46" i="4" s="1"/>
  <c r="CO39" i="5"/>
  <c r="CM41" i="4" s="1"/>
  <c r="CO36" i="5"/>
  <c r="CM38" i="4" s="1"/>
  <c r="CO8" i="5"/>
  <c r="CO12" i="5"/>
  <c r="CO13" i="5" s="1"/>
  <c r="CO14" i="5" s="1"/>
  <c r="CO15" i="5" s="1"/>
  <c r="CO16" i="5" s="1"/>
  <c r="CO17" i="5" s="1"/>
  <c r="CO18" i="5" s="1"/>
  <c r="CO19" i="5" s="1"/>
  <c r="CO20" i="5" s="1"/>
  <c r="CO21" i="5" s="1"/>
  <c r="CO22" i="5" s="1"/>
  <c r="CO23" i="5" s="1"/>
  <c r="CO24" i="5" s="1"/>
  <c r="CO25" i="5" s="1"/>
  <c r="CO26" i="5" s="1"/>
  <c r="CO27" i="5" s="1"/>
  <c r="CO28" i="5" s="1"/>
  <c r="CO29" i="5" s="1"/>
  <c r="CO30" i="5" s="1"/>
  <c r="CO31" i="5" s="1"/>
  <c r="CI10" i="9"/>
  <c r="CG11" i="9"/>
  <c r="CC14" i="9"/>
  <c r="CM45" i="4"/>
  <c r="CM49" i="4"/>
  <c r="CM36" i="4"/>
  <c r="CM9" i="4"/>
  <c r="CO8" i="9" s="1"/>
  <c r="CO53" i="4"/>
  <c r="CO57" i="4"/>
  <c r="CO58" i="4"/>
  <c r="CO38" i="4"/>
  <c r="CO39" i="4"/>
  <c r="CO41" i="4"/>
  <c r="CN53" i="4"/>
  <c r="CN46" i="4"/>
  <c r="CN35" i="4"/>
  <c r="CN56" i="4"/>
  <c r="CN44" i="4"/>
  <c r="CN42" i="4"/>
  <c r="CN9" i="4"/>
  <c r="CP8" i="9" s="1"/>
  <c r="CL54" i="4"/>
  <c r="CL39" i="4"/>
  <c r="CL36" i="4"/>
  <c r="CL45" i="4"/>
  <c r="CH10" i="9"/>
  <c r="CK9" i="9"/>
  <c r="BO23" i="4"/>
  <c r="BQ22" i="9" s="1"/>
  <c r="CJ10" i="4"/>
  <c r="CL9" i="9" s="1"/>
  <c r="BP22" i="4"/>
  <c r="BR21" i="9" s="1"/>
  <c r="CS8" i="4"/>
  <c r="CT8" i="4" s="1"/>
  <c r="CV7" i="9" s="1"/>
  <c r="BJ27" i="4"/>
  <c r="BL26" i="9" s="1"/>
  <c r="CS7" i="9"/>
  <c r="CS6" i="5" s="1"/>
  <c r="BC31" i="4"/>
  <c r="BE30" i="9" s="1"/>
  <c r="BA32" i="9"/>
  <c r="BA33" i="9" s="1"/>
  <c r="BA34" i="9" s="1"/>
  <c r="BA35" i="9" s="1"/>
  <c r="BA36" i="9" s="1"/>
  <c r="BA37" i="9" s="1"/>
  <c r="BA38" i="9" s="1"/>
  <c r="BA39" i="9" s="1"/>
  <c r="BA40" i="9" s="1"/>
  <c r="BA41" i="9" s="1"/>
  <c r="BA42" i="9" s="1"/>
  <c r="BA43" i="9" s="1"/>
  <c r="BA44" i="9" s="1"/>
  <c r="BA45" i="9" s="1"/>
  <c r="BA46" i="9" s="1"/>
  <c r="BA47" i="9" s="1"/>
  <c r="BA48" i="9" s="1"/>
  <c r="BA49" i="9" s="1"/>
  <c r="BA50" i="9" s="1"/>
  <c r="BA51" i="9" s="1"/>
  <c r="BA52" i="9" s="1"/>
  <c r="BA53" i="9" s="1"/>
  <c r="BA54" i="9" s="1"/>
  <c r="BA55" i="9" s="1"/>
  <c r="BA56" i="9" s="1"/>
  <c r="BA57" i="9" s="1"/>
  <c r="BI28" i="4"/>
  <c r="BK27" i="9" s="1"/>
  <c r="CO52" i="4"/>
  <c r="BE30" i="4"/>
  <c r="BG29" i="9" s="1"/>
  <c r="CB13" i="4"/>
  <c r="CD12" i="9" s="1"/>
  <c r="BK28" i="4"/>
  <c r="BM27" i="9" s="1"/>
  <c r="CG12" i="4"/>
  <c r="CH10" i="4"/>
  <c r="CJ9" i="9" s="1"/>
  <c r="BX16" i="4"/>
  <c r="BZ15" i="9" s="1"/>
  <c r="BH28" i="4"/>
  <c r="BJ27" i="9" s="1"/>
  <c r="BD31" i="4"/>
  <c r="BF30" i="9" s="1"/>
  <c r="CC12" i="4"/>
  <c r="CE11" i="9" s="1"/>
  <c r="BM25" i="4"/>
  <c r="BO24" i="9" s="1"/>
  <c r="BF30" i="4"/>
  <c r="BH29" i="9" s="1"/>
  <c r="BN24" i="4"/>
  <c r="BP23" i="9" s="1"/>
  <c r="BC32" i="9"/>
  <c r="BC33" i="9" s="1"/>
  <c r="BC34" i="9" s="1"/>
  <c r="BC35" i="9" s="1"/>
  <c r="BC36" i="9" s="1"/>
  <c r="BC37" i="9" s="1"/>
  <c r="BC38" i="9" s="1"/>
  <c r="BC39" i="9" s="1"/>
  <c r="BC40" i="9" s="1"/>
  <c r="BC41" i="9" s="1"/>
  <c r="BC42" i="9" s="1"/>
  <c r="BC43" i="9" s="1"/>
  <c r="BC44" i="9" s="1"/>
  <c r="BC45" i="9" s="1"/>
  <c r="BC46" i="9" s="1"/>
  <c r="BC47" i="9" s="1"/>
  <c r="BC48" i="9" s="1"/>
  <c r="BC49" i="9" s="1"/>
  <c r="BC50" i="9" s="1"/>
  <c r="BC51" i="9" s="1"/>
  <c r="BC52" i="9" s="1"/>
  <c r="BC53" i="9" s="1"/>
  <c r="BC54" i="9" s="1"/>
  <c r="BC55" i="9" s="1"/>
  <c r="BC56" i="9" s="1"/>
  <c r="BC57" i="9" s="1"/>
  <c r="BR21" i="4"/>
  <c r="BT20" i="9" s="1"/>
  <c r="BU20" i="4"/>
  <c r="BW19" i="9" s="1"/>
  <c r="BW18" i="4"/>
  <c r="BY17" i="9" s="1"/>
  <c r="BT22" i="4"/>
  <c r="BV21" i="9" s="1"/>
  <c r="CT7" i="9"/>
  <c r="CI11" i="4"/>
  <c r="CR6" i="5"/>
  <c r="BV17" i="4"/>
  <c r="BX16" i="9" s="1"/>
  <c r="BG28" i="4"/>
  <c r="BI27" i="9" s="1"/>
  <c r="CA16" i="4"/>
  <c r="BB32" i="4"/>
  <c r="BD31" i="9" s="1"/>
  <c r="BB33" i="4"/>
  <c r="CE13" i="4"/>
  <c r="BY16" i="4"/>
  <c r="CA15" i="9" s="1"/>
  <c r="BS21" i="4"/>
  <c r="BU20" i="9" s="1"/>
  <c r="BZ17" i="4"/>
  <c r="CB16" i="9" s="1"/>
  <c r="CF12" i="4"/>
  <c r="CD13" i="4"/>
  <c r="CF12" i="9" s="1"/>
  <c r="CU8" i="4"/>
  <c r="BL25" i="4"/>
  <c r="BN24" i="9" s="1"/>
  <c r="BQ21" i="4"/>
  <c r="BS20" i="9" s="1"/>
  <c r="CI11" i="9" l="1"/>
  <c r="CG12" i="9"/>
  <c r="CC15" i="9"/>
  <c r="CR52" i="5"/>
  <c r="CP54" i="4" s="1"/>
  <c r="CR45" i="5"/>
  <c r="CR55" i="5"/>
  <c r="CP57" i="4" s="1"/>
  <c r="CR48" i="5"/>
  <c r="CP50" i="4" s="1"/>
  <c r="CR50" i="5"/>
  <c r="CP52" i="4" s="1"/>
  <c r="CR47" i="5"/>
  <c r="CP49" i="4" s="1"/>
  <c r="CR41" i="5"/>
  <c r="CP43" i="4" s="1"/>
  <c r="CR37" i="5"/>
  <c r="CP39" i="4" s="1"/>
  <c r="CR46" i="5"/>
  <c r="CP48" i="4" s="1"/>
  <c r="CR54" i="5"/>
  <c r="CP56" i="4" s="1"/>
  <c r="CR49" i="5"/>
  <c r="CP51" i="4" s="1"/>
  <c r="CR28" i="5"/>
  <c r="CR34" i="5"/>
  <c r="CP36" i="4" s="1"/>
  <c r="CR9" i="5"/>
  <c r="CR51" i="5"/>
  <c r="CR14" i="5"/>
  <c r="CR56" i="5"/>
  <c r="CR40" i="5"/>
  <c r="CP42" i="4" s="1"/>
  <c r="CR32" i="5"/>
  <c r="CP34" i="4" s="1"/>
  <c r="CR27" i="5"/>
  <c r="CR18" i="5"/>
  <c r="CR10" i="5"/>
  <c r="CR42" i="5"/>
  <c r="CP44" i="4" s="1"/>
  <c r="CR43" i="5"/>
  <c r="CP45" i="4" s="1"/>
  <c r="CR23" i="5"/>
  <c r="CR53" i="5"/>
  <c r="CP55" i="4" s="1"/>
  <c r="CR8" i="5"/>
  <c r="CR29" i="5"/>
  <c r="CR25" i="5"/>
  <c r="CR21" i="5"/>
  <c r="CR38" i="5"/>
  <c r="CP40" i="4" s="1"/>
  <c r="CR31" i="5"/>
  <c r="CR17" i="5"/>
  <c r="CR22" i="5"/>
  <c r="CR39" i="5"/>
  <c r="CP41" i="4" s="1"/>
  <c r="CR24" i="5"/>
  <c r="CR44" i="5"/>
  <c r="CP46" i="4" s="1"/>
  <c r="CR19" i="5"/>
  <c r="CR11" i="5"/>
  <c r="CR36" i="5"/>
  <c r="CP38" i="4" s="1"/>
  <c r="CR30" i="5"/>
  <c r="CR15" i="5"/>
  <c r="CR35" i="5"/>
  <c r="CP37" i="4" s="1"/>
  <c r="CR26" i="5"/>
  <c r="CR33" i="5"/>
  <c r="CP35" i="4" s="1"/>
  <c r="CR20" i="5"/>
  <c r="CR16" i="5"/>
  <c r="CR13" i="5"/>
  <c r="CR7" i="5"/>
  <c r="CR12" i="5"/>
  <c r="CS54" i="5"/>
  <c r="CQ56" i="4" s="1"/>
  <c r="CS50" i="5"/>
  <c r="CQ52" i="4" s="1"/>
  <c r="CS46" i="5"/>
  <c r="CQ48" i="4" s="1"/>
  <c r="CS53" i="5"/>
  <c r="CQ55" i="4" s="1"/>
  <c r="CS52" i="5"/>
  <c r="CQ54" i="4" s="1"/>
  <c r="CS43" i="5"/>
  <c r="CQ45" i="4" s="1"/>
  <c r="CS45" i="5"/>
  <c r="CQ47" i="4" s="1"/>
  <c r="CS37" i="5"/>
  <c r="CQ39" i="4" s="1"/>
  <c r="CS41" i="5"/>
  <c r="CQ43" i="4" s="1"/>
  <c r="CS56" i="5"/>
  <c r="CQ58" i="4" s="1"/>
  <c r="CS44" i="5"/>
  <c r="CQ46" i="4" s="1"/>
  <c r="CS51" i="5"/>
  <c r="CS42" i="5"/>
  <c r="CS49" i="5"/>
  <c r="CQ51" i="4" s="1"/>
  <c r="CS34" i="5"/>
  <c r="CS40" i="5"/>
  <c r="CQ42" i="4" s="1"/>
  <c r="CS47" i="5"/>
  <c r="CQ49" i="4" s="1"/>
  <c r="CS38" i="5"/>
  <c r="CS39" i="5"/>
  <c r="CQ41" i="4" s="1"/>
  <c r="CS36" i="5"/>
  <c r="CQ38" i="4" s="1"/>
  <c r="CS33" i="5"/>
  <c r="CQ35" i="4" s="1"/>
  <c r="CS48" i="5"/>
  <c r="CQ50" i="4" s="1"/>
  <c r="CS7" i="5"/>
  <c r="CS8" i="5" s="1"/>
  <c r="CS9" i="5" s="1"/>
  <c r="CS10" i="5" s="1"/>
  <c r="CS11" i="5" s="1"/>
  <c r="CS12" i="5" s="1"/>
  <c r="CS13" i="5" s="1"/>
  <c r="CS14" i="5" s="1"/>
  <c r="CS15" i="5" s="1"/>
  <c r="CS16" i="5" s="1"/>
  <c r="CS17" i="5" s="1"/>
  <c r="CS18" i="5" s="1"/>
  <c r="CS19" i="5" s="1"/>
  <c r="CS20" i="5" s="1"/>
  <c r="CS21" i="5" s="1"/>
  <c r="CS22" i="5" s="1"/>
  <c r="CS23" i="5" s="1"/>
  <c r="CS24" i="5" s="1"/>
  <c r="CS25" i="5" s="1"/>
  <c r="CS26" i="5" s="1"/>
  <c r="CS27" i="5" s="1"/>
  <c r="CS28" i="5" s="1"/>
  <c r="CS29" i="5" s="1"/>
  <c r="CS30" i="5" s="1"/>
  <c r="CS31" i="5" s="1"/>
  <c r="CS55" i="5"/>
  <c r="CQ57" i="4" s="1"/>
  <c r="CS32" i="5"/>
  <c r="CQ34" i="4" s="1"/>
  <c r="CS35" i="5"/>
  <c r="CQ37" i="4" s="1"/>
  <c r="CK10" i="9"/>
  <c r="CP53" i="4"/>
  <c r="CP58" i="4"/>
  <c r="CP47" i="4"/>
  <c r="CQ44" i="4"/>
  <c r="CQ40" i="4"/>
  <c r="CQ53" i="4"/>
  <c r="CQ36" i="4"/>
  <c r="CH11" i="9"/>
  <c r="BO24" i="4"/>
  <c r="BQ23" i="9" s="1"/>
  <c r="CO9" i="4"/>
  <c r="CQ8" i="9" s="1"/>
  <c r="CK10" i="4"/>
  <c r="CM9" i="9" s="1"/>
  <c r="CL9" i="4"/>
  <c r="CN8" i="9" s="1"/>
  <c r="CV8" i="4"/>
  <c r="CW8" i="4" s="1"/>
  <c r="CY7" i="9" s="1"/>
  <c r="BP23" i="4"/>
  <c r="BR22" i="9" s="1"/>
  <c r="CU7" i="9"/>
  <c r="CU6" i="5" s="1"/>
  <c r="BC33" i="4"/>
  <c r="BC32" i="4"/>
  <c r="BE31" i="9" s="1"/>
  <c r="BI29" i="4"/>
  <c r="BK28" i="9" s="1"/>
  <c r="BE31" i="4"/>
  <c r="BG30" i="9" s="1"/>
  <c r="BJ28" i="4"/>
  <c r="BL27" i="9" s="1"/>
  <c r="CL10" i="4"/>
  <c r="CB14" i="4"/>
  <c r="CD13" i="9" s="1"/>
  <c r="CU60" i="4"/>
  <c r="BK29" i="4"/>
  <c r="BM28" i="9" s="1"/>
  <c r="CL11" i="4"/>
  <c r="CT6" i="5"/>
  <c r="BD32" i="9"/>
  <c r="BD33" i="9" s="1"/>
  <c r="BD34" i="9" s="1"/>
  <c r="BD35" i="9" s="1"/>
  <c r="BD36" i="9" s="1"/>
  <c r="BD37" i="9" s="1"/>
  <c r="BD38" i="9" s="1"/>
  <c r="BD39" i="9" s="1"/>
  <c r="BD40" i="9" s="1"/>
  <c r="BD41" i="9" s="1"/>
  <c r="BD42" i="9" s="1"/>
  <c r="BD43" i="9" s="1"/>
  <c r="BD44" i="9" s="1"/>
  <c r="BD45" i="9" s="1"/>
  <c r="BD46" i="9" s="1"/>
  <c r="BD47" i="9" s="1"/>
  <c r="BD48" i="9" s="1"/>
  <c r="BD49" i="9" s="1"/>
  <c r="BD50" i="9" s="1"/>
  <c r="BD51" i="9" s="1"/>
  <c r="BD52" i="9" s="1"/>
  <c r="BD53" i="9" s="1"/>
  <c r="BD54" i="9" s="1"/>
  <c r="BD55" i="9" s="1"/>
  <c r="BD56" i="9" s="1"/>
  <c r="BD57" i="9" s="1"/>
  <c r="CO10" i="4"/>
  <c r="BX17" i="4"/>
  <c r="BZ16" i="9" s="1"/>
  <c r="CC13" i="4"/>
  <c r="CE12" i="9" s="1"/>
  <c r="BD32" i="4"/>
  <c r="BF31" i="9" s="1"/>
  <c r="BD33" i="4"/>
  <c r="CV6" i="5"/>
  <c r="CG13" i="4"/>
  <c r="CH11" i="4"/>
  <c r="CJ10" i="9" s="1"/>
  <c r="BH29" i="4"/>
  <c r="BJ28" i="9" s="1"/>
  <c r="CD14" i="4"/>
  <c r="CF13" i="9" s="1"/>
  <c r="BN25" i="4"/>
  <c r="BP24" i="9" s="1"/>
  <c r="BT23" i="4"/>
  <c r="BV22" i="9" s="1"/>
  <c r="BF31" i="4"/>
  <c r="BH30" i="9" s="1"/>
  <c r="BQ22" i="4"/>
  <c r="BS21" i="9" s="1"/>
  <c r="BU21" i="4"/>
  <c r="BW20" i="9" s="1"/>
  <c r="CF13" i="4"/>
  <c r="BM26" i="4"/>
  <c r="BO25" i="9" s="1"/>
  <c r="BS22" i="4"/>
  <c r="BU21" i="9" s="1"/>
  <c r="BG29" i="4"/>
  <c r="BI28" i="9" s="1"/>
  <c r="BL26" i="4"/>
  <c r="BN25" i="9" s="1"/>
  <c r="BY17" i="4"/>
  <c r="CA16" i="9" s="1"/>
  <c r="CI12" i="4"/>
  <c r="BR22" i="4"/>
  <c r="BT21" i="9" s="1"/>
  <c r="CA17" i="4"/>
  <c r="BW19" i="4"/>
  <c r="BY18" i="9" s="1"/>
  <c r="BZ18" i="4"/>
  <c r="CB17" i="9" s="1"/>
  <c r="CW7" i="9"/>
  <c r="BV18" i="4"/>
  <c r="BX17" i="9" s="1"/>
  <c r="CE14" i="4"/>
  <c r="CG13" i="9" s="1"/>
  <c r="CC16" i="9" l="1"/>
  <c r="CI12" i="9"/>
  <c r="CK11" i="9"/>
  <c r="CV54" i="5"/>
  <c r="CV51" i="5"/>
  <c r="CV45" i="5"/>
  <c r="CV40" i="5"/>
  <c r="CV36" i="5"/>
  <c r="CV55" i="5"/>
  <c r="CT57" i="4" s="1"/>
  <c r="CV44" i="5"/>
  <c r="CT46" i="4" s="1"/>
  <c r="CV50" i="5"/>
  <c r="CT52" i="4" s="1"/>
  <c r="CV34" i="5"/>
  <c r="CT36" i="4" s="1"/>
  <c r="CV20" i="5"/>
  <c r="CV56" i="5"/>
  <c r="CT58" i="4" s="1"/>
  <c r="CV39" i="5"/>
  <c r="CT41" i="4" s="1"/>
  <c r="CV21" i="5"/>
  <c r="CV15" i="5"/>
  <c r="CV47" i="5"/>
  <c r="CT49" i="4" s="1"/>
  <c r="CV31" i="5"/>
  <c r="CV41" i="5"/>
  <c r="CV37" i="5"/>
  <c r="CV35" i="5"/>
  <c r="CV19" i="5"/>
  <c r="CV17" i="5"/>
  <c r="CV38" i="5"/>
  <c r="CV27" i="5"/>
  <c r="CV52" i="5"/>
  <c r="CT54" i="4" s="1"/>
  <c r="CV29" i="5"/>
  <c r="CV25" i="5"/>
  <c r="CV23" i="5"/>
  <c r="CV11" i="5"/>
  <c r="CV12" i="5"/>
  <c r="CV49" i="5"/>
  <c r="CT51" i="4" s="1"/>
  <c r="CV28" i="5"/>
  <c r="CV26" i="5"/>
  <c r="CV24" i="5"/>
  <c r="CV14" i="5"/>
  <c r="CV8" i="5"/>
  <c r="CV33" i="5"/>
  <c r="CT35" i="4" s="1"/>
  <c r="CV43" i="5"/>
  <c r="CV53" i="5"/>
  <c r="CT55" i="4" s="1"/>
  <c r="CV9" i="5"/>
  <c r="CV32" i="5"/>
  <c r="CV7" i="5"/>
  <c r="CT9" i="4" s="1"/>
  <c r="CV8" i="9" s="1"/>
  <c r="CV22" i="5"/>
  <c r="CV10" i="5"/>
  <c r="CV46" i="5"/>
  <c r="CT48" i="4" s="1"/>
  <c r="CV13" i="5"/>
  <c r="CV16" i="5"/>
  <c r="CV48" i="5"/>
  <c r="CT50" i="4" s="1"/>
  <c r="CV18" i="5"/>
  <c r="CV42" i="5"/>
  <c r="CV30" i="5"/>
  <c r="CU46" i="5"/>
  <c r="CU55" i="5"/>
  <c r="CU51" i="5"/>
  <c r="CU45" i="5"/>
  <c r="CS47" i="4" s="1"/>
  <c r="CU40" i="5"/>
  <c r="CS42" i="4" s="1"/>
  <c r="CU38" i="5"/>
  <c r="CS40" i="4" s="1"/>
  <c r="CU32" i="5"/>
  <c r="CS34" i="4" s="1"/>
  <c r="CU22" i="5"/>
  <c r="CU18" i="5"/>
  <c r="CU48" i="5"/>
  <c r="CS50" i="4" s="1"/>
  <c r="CU24" i="5"/>
  <c r="CU44" i="5"/>
  <c r="CS46" i="4" s="1"/>
  <c r="CU28" i="5"/>
  <c r="CU14" i="5"/>
  <c r="CU9" i="5"/>
  <c r="CU47" i="5"/>
  <c r="CU56" i="5"/>
  <c r="CU39" i="5"/>
  <c r="CU21" i="5"/>
  <c r="CU15" i="5"/>
  <c r="CU52" i="5"/>
  <c r="CS54" i="4" s="1"/>
  <c r="CU41" i="5"/>
  <c r="CS43" i="4" s="1"/>
  <c r="CU49" i="5"/>
  <c r="CS51" i="4" s="1"/>
  <c r="CU33" i="5"/>
  <c r="CS35" i="4" s="1"/>
  <c r="CU19" i="5"/>
  <c r="CU17" i="5"/>
  <c r="CU53" i="5"/>
  <c r="CS55" i="4" s="1"/>
  <c r="CU43" i="5"/>
  <c r="CS45" i="4" s="1"/>
  <c r="CU35" i="5"/>
  <c r="CS37" i="4" s="1"/>
  <c r="CU29" i="5"/>
  <c r="CU25" i="5"/>
  <c r="CU11" i="5"/>
  <c r="CU27" i="5"/>
  <c r="CU23" i="5"/>
  <c r="CU36" i="5"/>
  <c r="CU31" i="5"/>
  <c r="CU10" i="5"/>
  <c r="CU8" i="5"/>
  <c r="CS10" i="4" s="1"/>
  <c r="CU50" i="5"/>
  <c r="CS52" i="4" s="1"/>
  <c r="CU34" i="5"/>
  <c r="CS36" i="4" s="1"/>
  <c r="CU16" i="5"/>
  <c r="CU26" i="5"/>
  <c r="CU7" i="5"/>
  <c r="CU20" i="5"/>
  <c r="CU54" i="5"/>
  <c r="CS56" i="4" s="1"/>
  <c r="CU30" i="5"/>
  <c r="CU42" i="5"/>
  <c r="CU37" i="5"/>
  <c r="CU12" i="5"/>
  <c r="CU13" i="5"/>
  <c r="CT53" i="5"/>
  <c r="CR55" i="4" s="1"/>
  <c r="CT56" i="5"/>
  <c r="CR58" i="4" s="1"/>
  <c r="CT49" i="5"/>
  <c r="CR51" i="4" s="1"/>
  <c r="CT46" i="5"/>
  <c r="CR48" i="4" s="1"/>
  <c r="CT55" i="5"/>
  <c r="CR57" i="4" s="1"/>
  <c r="CT51" i="5"/>
  <c r="CR53" i="4" s="1"/>
  <c r="CT44" i="5"/>
  <c r="CR46" i="4" s="1"/>
  <c r="CT52" i="5"/>
  <c r="CR54" i="4" s="1"/>
  <c r="CT33" i="5"/>
  <c r="CR35" i="4" s="1"/>
  <c r="CT54" i="5"/>
  <c r="CR56" i="4" s="1"/>
  <c r="CT47" i="5"/>
  <c r="CR49" i="4" s="1"/>
  <c r="CT8" i="5"/>
  <c r="CT9" i="5" s="1"/>
  <c r="CT10" i="5" s="1"/>
  <c r="CT40" i="5"/>
  <c r="CR42" i="4" s="1"/>
  <c r="CT38" i="5"/>
  <c r="CR40" i="4" s="1"/>
  <c r="CT35" i="5"/>
  <c r="CT43" i="5"/>
  <c r="CT41" i="5"/>
  <c r="CR43" i="4" s="1"/>
  <c r="CT50" i="5"/>
  <c r="CR52" i="4" s="1"/>
  <c r="CT42" i="5"/>
  <c r="CT45" i="5"/>
  <c r="CR47" i="4" s="1"/>
  <c r="CT39" i="5"/>
  <c r="CR41" i="4" s="1"/>
  <c r="CT36" i="5"/>
  <c r="CR38" i="4" s="1"/>
  <c r="CT34" i="5"/>
  <c r="CR36" i="4" s="1"/>
  <c r="CT11" i="5"/>
  <c r="CT12" i="5" s="1"/>
  <c r="CT13" i="5" s="1"/>
  <c r="CT14" i="5" s="1"/>
  <c r="CT15" i="5" s="1"/>
  <c r="CT16" i="5" s="1"/>
  <c r="CT17" i="5" s="1"/>
  <c r="CT18" i="5" s="1"/>
  <c r="CT19" i="5" s="1"/>
  <c r="CT20" i="5" s="1"/>
  <c r="CT21" i="5" s="1"/>
  <c r="CT22" i="5" s="1"/>
  <c r="CT23" i="5" s="1"/>
  <c r="CT24" i="5" s="1"/>
  <c r="CT25" i="5" s="1"/>
  <c r="CT26" i="5" s="1"/>
  <c r="CT27" i="5" s="1"/>
  <c r="CT28" i="5" s="1"/>
  <c r="CT29" i="5" s="1"/>
  <c r="CT30" i="5" s="1"/>
  <c r="CT31" i="5" s="1"/>
  <c r="CT32" i="5"/>
  <c r="CR34" i="4" s="1"/>
  <c r="CT7" i="5"/>
  <c r="CT48" i="5"/>
  <c r="CR50" i="4" s="1"/>
  <c r="CT37" i="5"/>
  <c r="CR39" i="4" s="1"/>
  <c r="CP9" i="4"/>
  <c r="CR8" i="9" s="1"/>
  <c r="BE32" i="9"/>
  <c r="BE33" i="9" s="1"/>
  <c r="BE34" i="9" s="1"/>
  <c r="BE35" i="9" s="1"/>
  <c r="BE36" i="9" s="1"/>
  <c r="BE37" i="9" s="1"/>
  <c r="BE38" i="9" s="1"/>
  <c r="BE39" i="9" s="1"/>
  <c r="BE40" i="9" s="1"/>
  <c r="BE41" i="9" s="1"/>
  <c r="BE42" i="9" s="1"/>
  <c r="BE43" i="9" s="1"/>
  <c r="BE44" i="9" s="1"/>
  <c r="BE45" i="9" s="1"/>
  <c r="BE46" i="9" s="1"/>
  <c r="BE47" i="9" s="1"/>
  <c r="BE48" i="9" s="1"/>
  <c r="BE49" i="9" s="1"/>
  <c r="BE50" i="9" s="1"/>
  <c r="BE51" i="9" s="1"/>
  <c r="BE52" i="9" s="1"/>
  <c r="BE53" i="9" s="1"/>
  <c r="BE54" i="9" s="1"/>
  <c r="BE55" i="9" s="1"/>
  <c r="BE56" i="9" s="1"/>
  <c r="BE57" i="9" s="1"/>
  <c r="CN9" i="9"/>
  <c r="CN10" i="9" s="1"/>
  <c r="CH12" i="9"/>
  <c r="CT56" i="4"/>
  <c r="CT45" i="4"/>
  <c r="CT39" i="4"/>
  <c r="CT38" i="4"/>
  <c r="CT40" i="4"/>
  <c r="CT43" i="4"/>
  <c r="CT34" i="4"/>
  <c r="CT53" i="4"/>
  <c r="CT42" i="4"/>
  <c r="CT44" i="4"/>
  <c r="CR45" i="4"/>
  <c r="CR37" i="4"/>
  <c r="CR44" i="4"/>
  <c r="BF32" i="9"/>
  <c r="BF33" i="9" s="1"/>
  <c r="BF34" i="9" s="1"/>
  <c r="BF35" i="9" s="1"/>
  <c r="BF36" i="9" s="1"/>
  <c r="BF37" i="9" s="1"/>
  <c r="BF38" i="9" s="1"/>
  <c r="BF39" i="9" s="1"/>
  <c r="BF40" i="9" s="1"/>
  <c r="BF41" i="9" s="1"/>
  <c r="BF42" i="9" s="1"/>
  <c r="BF43" i="9" s="1"/>
  <c r="BF44" i="9" s="1"/>
  <c r="BF45" i="9" s="1"/>
  <c r="BF46" i="9" s="1"/>
  <c r="BF47" i="9" s="1"/>
  <c r="BF48" i="9" s="1"/>
  <c r="BF49" i="9" s="1"/>
  <c r="BF50" i="9" s="1"/>
  <c r="BF51" i="9" s="1"/>
  <c r="BF52" i="9" s="1"/>
  <c r="BF53" i="9" s="1"/>
  <c r="BF54" i="9" s="1"/>
  <c r="BF55" i="9" s="1"/>
  <c r="BF56" i="9" s="1"/>
  <c r="BF57" i="9" s="1"/>
  <c r="CS58" i="4"/>
  <c r="CS57" i="4"/>
  <c r="CS41" i="4"/>
  <c r="CS38" i="4"/>
  <c r="CS48" i="4"/>
  <c r="CS39" i="4"/>
  <c r="CS44" i="4"/>
  <c r="CS49" i="4"/>
  <c r="CS53" i="4"/>
  <c r="CQ9" i="9"/>
  <c r="BO25" i="4"/>
  <c r="BQ24" i="9" s="1"/>
  <c r="CX8" i="4"/>
  <c r="CZ7" i="9" s="1"/>
  <c r="CX7" i="9"/>
  <c r="CK11" i="4"/>
  <c r="CM10" i="9" s="1"/>
  <c r="CQ9" i="4"/>
  <c r="CS8" i="9" s="1"/>
  <c r="CN10" i="4"/>
  <c r="CP9" i="9" s="1"/>
  <c r="CJ11" i="4"/>
  <c r="CL10" i="9" s="1"/>
  <c r="BP24" i="4"/>
  <c r="BR23" i="9" s="1"/>
  <c r="CT47" i="4"/>
  <c r="CT37" i="4"/>
  <c r="BJ29" i="4"/>
  <c r="BL28" i="9" s="1"/>
  <c r="BE33" i="4"/>
  <c r="BE32" i="4"/>
  <c r="BG31" i="9" s="1"/>
  <c r="BI30" i="4"/>
  <c r="BK29" i="9" s="1"/>
  <c r="CB15" i="4"/>
  <c r="CD14" i="9" s="1"/>
  <c r="BH30" i="4"/>
  <c r="BJ29" i="9" s="1"/>
  <c r="CH12" i="4"/>
  <c r="CJ11" i="9" s="1"/>
  <c r="BK30" i="4"/>
  <c r="BM29" i="9" s="1"/>
  <c r="CL12" i="4"/>
  <c r="CN11" i="9" s="1"/>
  <c r="BX18" i="4"/>
  <c r="BZ17" i="9" s="1"/>
  <c r="CO11" i="4"/>
  <c r="CC14" i="4"/>
  <c r="CE13" i="9" s="1"/>
  <c r="CG14" i="4"/>
  <c r="CI13" i="9" s="1"/>
  <c r="CY6" i="5"/>
  <c r="CM10" i="4"/>
  <c r="CO9" i="9" s="1"/>
  <c r="BS23" i="4"/>
  <c r="BU22" i="9" s="1"/>
  <c r="BF32" i="4"/>
  <c r="BH31" i="9" s="1"/>
  <c r="BF33" i="4"/>
  <c r="BU22" i="4"/>
  <c r="BW21" i="9" s="1"/>
  <c r="CD15" i="4"/>
  <c r="CF14" i="9" s="1"/>
  <c r="BZ19" i="4"/>
  <c r="CB18" i="9" s="1"/>
  <c r="BN26" i="4"/>
  <c r="BP25" i="9" s="1"/>
  <c r="BV19" i="4"/>
  <c r="BX18" i="9" s="1"/>
  <c r="BQ23" i="4"/>
  <c r="BS22" i="9" s="1"/>
  <c r="CQ10" i="4"/>
  <c r="BR23" i="4"/>
  <c r="BT22" i="9" s="1"/>
  <c r="BW20" i="4"/>
  <c r="BY19" i="9" s="1"/>
  <c r="BL27" i="4"/>
  <c r="BN26" i="9" s="1"/>
  <c r="CE15" i="4"/>
  <c r="CG14" i="9" s="1"/>
  <c r="CI13" i="4"/>
  <c r="CK12" i="9" s="1"/>
  <c r="CF14" i="4"/>
  <c r="BG30" i="4"/>
  <c r="BI29" i="9" s="1"/>
  <c r="BT24" i="4"/>
  <c r="BV23" i="9" s="1"/>
  <c r="CW6" i="5"/>
  <c r="BM27" i="4"/>
  <c r="BO26" i="9" s="1"/>
  <c r="CA18" i="4"/>
  <c r="CC17" i="9" s="1"/>
  <c r="CN11" i="4"/>
  <c r="BY18" i="4"/>
  <c r="CA17" i="9" s="1"/>
  <c r="CH13" i="9" l="1"/>
  <c r="CW53" i="5"/>
  <c r="CW49" i="5"/>
  <c r="CU51" i="4" s="1"/>
  <c r="CW45" i="5"/>
  <c r="CW54" i="5"/>
  <c r="CW47" i="5"/>
  <c r="CU49" i="4" s="1"/>
  <c r="CW50" i="5"/>
  <c r="CU52" i="4" s="1"/>
  <c r="CW43" i="5"/>
  <c r="CU45" i="4" s="1"/>
  <c r="CW44" i="5"/>
  <c r="CU46" i="4" s="1"/>
  <c r="CW56" i="5"/>
  <c r="CW39" i="5"/>
  <c r="CU41" i="4" s="1"/>
  <c r="CW31" i="5"/>
  <c r="CW27" i="5"/>
  <c r="CW51" i="5"/>
  <c r="CU53" i="4" s="1"/>
  <c r="CW35" i="5"/>
  <c r="CU37" i="4" s="1"/>
  <c r="CW24" i="5"/>
  <c r="CW38" i="5"/>
  <c r="CU40" i="4" s="1"/>
  <c r="CW36" i="5"/>
  <c r="CW28" i="5"/>
  <c r="CW20" i="5"/>
  <c r="CW14" i="5"/>
  <c r="CW29" i="5"/>
  <c r="CW25" i="5"/>
  <c r="CW23" i="5"/>
  <c r="CW12" i="5"/>
  <c r="CW19" i="5"/>
  <c r="CW16" i="5"/>
  <c r="CW13" i="5"/>
  <c r="CW42" i="5"/>
  <c r="CW52" i="5"/>
  <c r="CU54" i="4" s="1"/>
  <c r="CW40" i="5"/>
  <c r="CU42" i="4" s="1"/>
  <c r="CW11" i="5"/>
  <c r="CW41" i="5"/>
  <c r="CU43" i="4" s="1"/>
  <c r="CW21" i="5"/>
  <c r="CW46" i="5"/>
  <c r="CW17" i="5"/>
  <c r="CW26" i="5"/>
  <c r="CW8" i="5"/>
  <c r="CW33" i="5"/>
  <c r="CU35" i="4" s="1"/>
  <c r="CW15" i="5"/>
  <c r="CW9" i="5"/>
  <c r="CW22" i="5"/>
  <c r="CW32" i="5"/>
  <c r="CU34" i="4" s="1"/>
  <c r="CW55" i="5"/>
  <c r="CU57" i="4" s="1"/>
  <c r="CW18" i="5"/>
  <c r="CW10" i="5"/>
  <c r="CW34" i="5"/>
  <c r="CU36" i="4" s="1"/>
  <c r="CW7" i="5"/>
  <c r="CU9" i="4" s="1"/>
  <c r="CW8" i="9" s="1"/>
  <c r="CW48" i="5"/>
  <c r="CU50" i="4" s="1"/>
  <c r="CW37" i="5"/>
  <c r="CW30" i="5"/>
  <c r="CY55" i="5"/>
  <c r="CW57" i="4" s="1"/>
  <c r="CY48" i="5"/>
  <c r="CW50" i="4" s="1"/>
  <c r="CY51" i="5"/>
  <c r="CW53" i="4" s="1"/>
  <c r="CY44" i="5"/>
  <c r="CW46" i="4" s="1"/>
  <c r="CY56" i="5"/>
  <c r="CW58" i="4" s="1"/>
  <c r="CY52" i="5"/>
  <c r="CW54" i="4" s="1"/>
  <c r="CY49" i="5"/>
  <c r="CW51" i="4" s="1"/>
  <c r="CY42" i="5"/>
  <c r="CW44" i="4" s="1"/>
  <c r="CY47" i="5"/>
  <c r="CW49" i="4" s="1"/>
  <c r="CY38" i="5"/>
  <c r="CW40" i="4" s="1"/>
  <c r="CY7" i="5"/>
  <c r="CY53" i="5"/>
  <c r="CW55" i="4" s="1"/>
  <c r="CY33" i="5"/>
  <c r="CW35" i="4" s="1"/>
  <c r="CY43" i="5"/>
  <c r="CW45" i="4" s="1"/>
  <c r="CY54" i="5"/>
  <c r="CW56" i="4" s="1"/>
  <c r="CY50" i="5"/>
  <c r="CY34" i="5"/>
  <c r="CY35" i="5"/>
  <c r="CW37" i="4" s="1"/>
  <c r="CY41" i="5"/>
  <c r="CW43" i="4" s="1"/>
  <c r="CY46" i="5"/>
  <c r="CW48" i="4" s="1"/>
  <c r="CY13" i="5"/>
  <c r="CY14" i="5" s="1"/>
  <c r="CY15" i="5" s="1"/>
  <c r="CY16" i="5" s="1"/>
  <c r="CY17" i="5" s="1"/>
  <c r="CY18" i="5" s="1"/>
  <c r="CY19" i="5" s="1"/>
  <c r="CY20" i="5" s="1"/>
  <c r="CY21" i="5" s="1"/>
  <c r="CY22" i="5" s="1"/>
  <c r="CY23" i="5" s="1"/>
  <c r="CY24" i="5" s="1"/>
  <c r="CY25" i="5" s="1"/>
  <c r="CY26" i="5" s="1"/>
  <c r="CY27" i="5" s="1"/>
  <c r="CY28" i="5" s="1"/>
  <c r="CY29" i="5" s="1"/>
  <c r="CY30" i="5" s="1"/>
  <c r="CY31" i="5" s="1"/>
  <c r="CY39" i="5"/>
  <c r="CW41" i="4" s="1"/>
  <c r="CY32" i="5"/>
  <c r="CW34" i="4" s="1"/>
  <c r="CY37" i="5"/>
  <c r="CW39" i="4" s="1"/>
  <c r="CY8" i="5"/>
  <c r="CY9" i="5" s="1"/>
  <c r="CY10" i="5" s="1"/>
  <c r="CY11" i="5" s="1"/>
  <c r="CY12" i="5" s="1"/>
  <c r="CY45" i="5"/>
  <c r="CW47" i="4" s="1"/>
  <c r="CY36" i="5"/>
  <c r="CW38" i="4" s="1"/>
  <c r="CY40" i="5"/>
  <c r="CW42" i="4" s="1"/>
  <c r="BG32" i="9"/>
  <c r="BG33" i="9" s="1"/>
  <c r="BG34" i="9" s="1"/>
  <c r="BG35" i="9" s="1"/>
  <c r="BG36" i="9" s="1"/>
  <c r="BG37" i="9" s="1"/>
  <c r="BG38" i="9" s="1"/>
  <c r="BG39" i="9" s="1"/>
  <c r="BG40" i="9" s="1"/>
  <c r="BG41" i="9" s="1"/>
  <c r="BG42" i="9" s="1"/>
  <c r="BG43" i="9" s="1"/>
  <c r="BG44" i="9" s="1"/>
  <c r="BG45" i="9" s="1"/>
  <c r="BG46" i="9" s="1"/>
  <c r="BG47" i="9" s="1"/>
  <c r="BG48" i="9" s="1"/>
  <c r="BG49" i="9" s="1"/>
  <c r="BG50" i="9" s="1"/>
  <c r="BG51" i="9" s="1"/>
  <c r="BG52" i="9" s="1"/>
  <c r="BG53" i="9" s="1"/>
  <c r="BG54" i="9" s="1"/>
  <c r="BG55" i="9" s="1"/>
  <c r="BG56" i="9" s="1"/>
  <c r="BG57" i="9" s="1"/>
  <c r="CR9" i="4"/>
  <c r="CT8" i="9" s="1"/>
  <c r="CY8" i="4"/>
  <c r="DA7" i="9" s="1"/>
  <c r="CS9" i="9"/>
  <c r="CW52" i="4"/>
  <c r="CW36" i="4"/>
  <c r="CQ10" i="9"/>
  <c r="CU56" i="4"/>
  <c r="CU58" i="4"/>
  <c r="CU47" i="4"/>
  <c r="CU38" i="4"/>
  <c r="CU48" i="4"/>
  <c r="CU39" i="4"/>
  <c r="CU55" i="4"/>
  <c r="BH32" i="9"/>
  <c r="BH33" i="9" s="1"/>
  <c r="BH34" i="9" s="1"/>
  <c r="BH35" i="9" s="1"/>
  <c r="BH36" i="9" s="1"/>
  <c r="BH37" i="9" s="1"/>
  <c r="BH38" i="9" s="1"/>
  <c r="BH39" i="9" s="1"/>
  <c r="BH40" i="9" s="1"/>
  <c r="BH41" i="9" s="1"/>
  <c r="BH42" i="9" s="1"/>
  <c r="BH43" i="9" s="1"/>
  <c r="BH44" i="9" s="1"/>
  <c r="BH45" i="9" s="1"/>
  <c r="BH46" i="9" s="1"/>
  <c r="BH47" i="9" s="1"/>
  <c r="BH48" i="9" s="1"/>
  <c r="BH49" i="9" s="1"/>
  <c r="BH50" i="9" s="1"/>
  <c r="BH51" i="9" s="1"/>
  <c r="BH52" i="9" s="1"/>
  <c r="BH53" i="9" s="1"/>
  <c r="BH54" i="9" s="1"/>
  <c r="BH55" i="9" s="1"/>
  <c r="BH56" i="9" s="1"/>
  <c r="BH57" i="9" s="1"/>
  <c r="CP10" i="9"/>
  <c r="CX6" i="5"/>
  <c r="CZ6" i="5"/>
  <c r="CP10" i="4"/>
  <c r="CR9" i="9" s="1"/>
  <c r="BO26" i="4"/>
  <c r="BQ25" i="9" s="1"/>
  <c r="CJ12" i="4"/>
  <c r="CL11" i="9" s="1"/>
  <c r="CK12" i="4"/>
  <c r="CM11" i="9" s="1"/>
  <c r="CS9" i="4"/>
  <c r="CU8" i="9" s="1"/>
  <c r="CU9" i="9" s="1"/>
  <c r="BP25" i="4"/>
  <c r="BR24" i="9" s="1"/>
  <c r="BI31" i="4"/>
  <c r="BK30" i="9" s="1"/>
  <c r="BJ30" i="4"/>
  <c r="BL29" i="9" s="1"/>
  <c r="CU44" i="4"/>
  <c r="CZ8" i="4"/>
  <c r="DB7" i="9" s="1"/>
  <c r="CP3" i="9" s="1"/>
  <c r="CS3" i="9" s="1"/>
  <c r="CL13" i="4"/>
  <c r="CN12" i="9" s="1"/>
  <c r="CB16" i="4"/>
  <c r="CD15" i="9" s="1"/>
  <c r="CM11" i="4"/>
  <c r="CO10" i="9" s="1"/>
  <c r="BX19" i="4"/>
  <c r="BZ18" i="9" s="1"/>
  <c r="CG15" i="4"/>
  <c r="CI14" i="9" s="1"/>
  <c r="CH13" i="4"/>
  <c r="CJ12" i="9" s="1"/>
  <c r="BH31" i="4"/>
  <c r="BJ30" i="9" s="1"/>
  <c r="DA6" i="5"/>
  <c r="BK31" i="4"/>
  <c r="BM30" i="9" s="1"/>
  <c r="CC15" i="4"/>
  <c r="CE14" i="9" s="1"/>
  <c r="CO12" i="4"/>
  <c r="BU23" i="4"/>
  <c r="BW22" i="9" s="1"/>
  <c r="BV20" i="4"/>
  <c r="BX19" i="9" s="1"/>
  <c r="CE16" i="4"/>
  <c r="CG15" i="9" s="1"/>
  <c r="BY19" i="4"/>
  <c r="CA18" i="9" s="1"/>
  <c r="CI14" i="4"/>
  <c r="CK13" i="9" s="1"/>
  <c r="BL28" i="4"/>
  <c r="BN27" i="9" s="1"/>
  <c r="CP11" i="4"/>
  <c r="BS24" i="4"/>
  <c r="BU23" i="9" s="1"/>
  <c r="CA19" i="4"/>
  <c r="CC18" i="9" s="1"/>
  <c r="BW21" i="4"/>
  <c r="BY20" i="9" s="1"/>
  <c r="BM28" i="4"/>
  <c r="BO27" i="9" s="1"/>
  <c r="BN27" i="4"/>
  <c r="BP26" i="9" s="1"/>
  <c r="BR24" i="4"/>
  <c r="BT23" i="9" s="1"/>
  <c r="BQ24" i="4"/>
  <c r="BS23" i="9" s="1"/>
  <c r="CD16" i="4"/>
  <c r="CF15" i="9" s="1"/>
  <c r="CF15" i="4"/>
  <c r="CH14" i="9" s="1"/>
  <c r="BZ20" i="4"/>
  <c r="CB19" i="9" s="1"/>
  <c r="CN12" i="4"/>
  <c r="BG31" i="4"/>
  <c r="BI30" i="9" s="1"/>
  <c r="BT25" i="4"/>
  <c r="BV24" i="9" s="1"/>
  <c r="CQ11" i="4"/>
  <c r="CS10" i="9" s="1"/>
  <c r="DA56" i="5" l="1"/>
  <c r="DA52" i="5"/>
  <c r="DA48" i="5"/>
  <c r="CY50" i="4" s="1"/>
  <c r="DA44" i="5"/>
  <c r="CY46" i="4" s="1"/>
  <c r="DA49" i="5"/>
  <c r="CY51" i="4" s="1"/>
  <c r="DA43" i="5"/>
  <c r="CY45" i="4" s="1"/>
  <c r="DA41" i="5"/>
  <c r="CY43" i="4" s="1"/>
  <c r="DA19" i="5"/>
  <c r="DA53" i="5"/>
  <c r="CY55" i="4" s="1"/>
  <c r="DA37" i="5"/>
  <c r="CY39" i="4" s="1"/>
  <c r="DA33" i="5"/>
  <c r="CY35" i="4" s="1"/>
  <c r="DA16" i="5"/>
  <c r="DA8" i="5"/>
  <c r="DA40" i="5"/>
  <c r="CY42" i="4" s="1"/>
  <c r="DA27" i="5"/>
  <c r="DA46" i="5"/>
  <c r="CY48" i="4" s="1"/>
  <c r="DA45" i="5"/>
  <c r="DA42" i="5"/>
  <c r="DA29" i="5"/>
  <c r="DA11" i="5"/>
  <c r="DA55" i="5"/>
  <c r="CY57" i="4" s="1"/>
  <c r="DA38" i="5"/>
  <c r="CY40" i="4" s="1"/>
  <c r="DA21" i="5"/>
  <c r="DA13" i="5"/>
  <c r="DA12" i="5"/>
  <c r="DA51" i="5"/>
  <c r="CY53" i="4" s="1"/>
  <c r="DA10" i="5"/>
  <c r="DA50" i="5"/>
  <c r="CY52" i="4" s="1"/>
  <c r="DA15" i="5"/>
  <c r="DA14" i="5"/>
  <c r="DA32" i="5"/>
  <c r="CY34" i="4" s="1"/>
  <c r="DA28" i="5"/>
  <c r="DA9" i="5"/>
  <c r="DA24" i="5"/>
  <c r="DA22" i="5"/>
  <c r="DA7" i="5"/>
  <c r="DA30" i="5"/>
  <c r="DA20" i="5"/>
  <c r="DA39" i="5"/>
  <c r="CY41" i="4" s="1"/>
  <c r="DA17" i="5"/>
  <c r="DA26" i="5"/>
  <c r="DA54" i="5"/>
  <c r="CY56" i="4" s="1"/>
  <c r="DA25" i="5"/>
  <c r="DA23" i="5"/>
  <c r="DA36" i="5"/>
  <c r="CY38" i="4" s="1"/>
  <c r="DA47" i="5"/>
  <c r="CY49" i="4" s="1"/>
  <c r="DA31" i="5"/>
  <c r="DA34" i="5"/>
  <c r="CY36" i="4" s="1"/>
  <c r="DA18" i="5"/>
  <c r="DA35" i="5"/>
  <c r="CZ56" i="5"/>
  <c r="CX58" i="4" s="1"/>
  <c r="CZ52" i="5"/>
  <c r="CZ39" i="5"/>
  <c r="CZ35" i="5"/>
  <c r="CX37" i="4" s="1"/>
  <c r="CZ43" i="5"/>
  <c r="CX45" i="4" s="1"/>
  <c r="CZ48" i="5"/>
  <c r="CX50" i="4" s="1"/>
  <c r="CZ23" i="5"/>
  <c r="CZ40" i="5"/>
  <c r="CX42" i="4" s="1"/>
  <c r="CZ36" i="5"/>
  <c r="CX38" i="4" s="1"/>
  <c r="CZ33" i="5"/>
  <c r="CX35" i="4" s="1"/>
  <c r="CZ29" i="5"/>
  <c r="CZ25" i="5"/>
  <c r="CZ31" i="5"/>
  <c r="CZ24" i="5"/>
  <c r="CZ7" i="5"/>
  <c r="CZ8" i="5"/>
  <c r="CZ53" i="5"/>
  <c r="CZ37" i="5"/>
  <c r="CX39" i="4" s="1"/>
  <c r="CZ16" i="5"/>
  <c r="CZ32" i="5"/>
  <c r="CX34" i="4" s="1"/>
  <c r="CZ46" i="5"/>
  <c r="CX48" i="4" s="1"/>
  <c r="CZ45" i="5"/>
  <c r="CX47" i="4" s="1"/>
  <c r="CZ50" i="5"/>
  <c r="CZ34" i="5"/>
  <c r="CX36" i="4" s="1"/>
  <c r="CZ28" i="5"/>
  <c r="CZ20" i="5"/>
  <c r="CZ14" i="5"/>
  <c r="CZ41" i="5"/>
  <c r="CX43" i="4" s="1"/>
  <c r="CZ11" i="5"/>
  <c r="CZ19" i="5"/>
  <c r="CZ51" i="5"/>
  <c r="CX53" i="4" s="1"/>
  <c r="CZ42" i="5"/>
  <c r="CZ15" i="5"/>
  <c r="CZ38" i="5"/>
  <c r="CX40" i="4" s="1"/>
  <c r="CZ21" i="5"/>
  <c r="CZ13" i="5"/>
  <c r="CZ12" i="5"/>
  <c r="CZ10" i="5"/>
  <c r="CZ26" i="5"/>
  <c r="CZ9" i="5"/>
  <c r="CZ22" i="5"/>
  <c r="CZ44" i="5"/>
  <c r="CX46" i="4" s="1"/>
  <c r="CZ17" i="5"/>
  <c r="CZ49" i="5"/>
  <c r="CX51" i="4" s="1"/>
  <c r="CZ27" i="5"/>
  <c r="CZ54" i="5"/>
  <c r="CX56" i="4" s="1"/>
  <c r="CZ55" i="5"/>
  <c r="CZ18" i="5"/>
  <c r="CZ47" i="5"/>
  <c r="CZ30" i="5"/>
  <c r="CX55" i="5"/>
  <c r="CX44" i="5"/>
  <c r="CV46" i="4" s="1"/>
  <c r="CX56" i="5"/>
  <c r="CX53" i="5"/>
  <c r="CX52" i="5"/>
  <c r="CV54" i="4" s="1"/>
  <c r="CX42" i="5"/>
  <c r="CV44" i="4" s="1"/>
  <c r="CX41" i="5"/>
  <c r="CV43" i="4" s="1"/>
  <c r="CX47" i="5"/>
  <c r="CV49" i="4" s="1"/>
  <c r="CX38" i="5"/>
  <c r="CV40" i="4" s="1"/>
  <c r="CX39" i="5"/>
  <c r="CV41" i="4" s="1"/>
  <c r="CX43" i="5"/>
  <c r="CV45" i="4" s="1"/>
  <c r="CX36" i="5"/>
  <c r="CV38" i="4" s="1"/>
  <c r="CX54" i="5"/>
  <c r="CX40" i="5"/>
  <c r="CV42" i="4" s="1"/>
  <c r="CX51" i="5"/>
  <c r="CX35" i="5"/>
  <c r="CX46" i="5"/>
  <c r="CV48" i="4" s="1"/>
  <c r="CX49" i="5"/>
  <c r="CV51" i="4" s="1"/>
  <c r="CX45" i="5"/>
  <c r="CV47" i="4" s="1"/>
  <c r="CX48" i="5"/>
  <c r="CV50" i="4" s="1"/>
  <c r="CX32" i="5"/>
  <c r="CV34" i="4" s="1"/>
  <c r="CX33" i="5"/>
  <c r="CV35" i="4" s="1"/>
  <c r="CX50" i="5"/>
  <c r="CV52" i="4" s="1"/>
  <c r="CX7" i="5"/>
  <c r="CV9" i="4" s="1"/>
  <c r="CX8" i="9" s="1"/>
  <c r="CX8" i="5"/>
  <c r="CX9" i="5" s="1"/>
  <c r="CX10" i="5" s="1"/>
  <c r="CX11" i="5" s="1"/>
  <c r="CX12" i="5" s="1"/>
  <c r="CX13" i="5" s="1"/>
  <c r="CX14" i="5" s="1"/>
  <c r="CX15" i="5" s="1"/>
  <c r="CX16" i="5" s="1"/>
  <c r="CX17" i="5" s="1"/>
  <c r="CX18" i="5" s="1"/>
  <c r="CX19" i="5" s="1"/>
  <c r="CX20" i="5" s="1"/>
  <c r="CX21" i="5" s="1"/>
  <c r="CX22" i="5" s="1"/>
  <c r="CX23" i="5" s="1"/>
  <c r="CX24" i="5" s="1"/>
  <c r="CX25" i="5" s="1"/>
  <c r="CX26" i="5" s="1"/>
  <c r="CX27" i="5" s="1"/>
  <c r="CX28" i="5" s="1"/>
  <c r="CX29" i="5" s="1"/>
  <c r="CX30" i="5" s="1"/>
  <c r="CX31" i="5" s="1"/>
  <c r="CX34" i="5"/>
  <c r="CV36" i="4" s="1"/>
  <c r="CX37" i="5"/>
  <c r="CV39" i="4" s="1"/>
  <c r="CR10" i="9"/>
  <c r="CQ11" i="9"/>
  <c r="CY54" i="4"/>
  <c r="CY47" i="4"/>
  <c r="CY44" i="4"/>
  <c r="CY37" i="4"/>
  <c r="CX54" i="4"/>
  <c r="CX52" i="4"/>
  <c r="CX49" i="4"/>
  <c r="CX55" i="4"/>
  <c r="CX9" i="4"/>
  <c r="CZ8" i="9" s="1"/>
  <c r="CX57" i="4"/>
  <c r="CX41" i="4"/>
  <c r="CX44" i="4"/>
  <c r="CV55" i="4"/>
  <c r="CV58" i="4"/>
  <c r="CV37" i="4"/>
  <c r="CV53" i="4"/>
  <c r="CV57" i="4"/>
  <c r="CV56" i="4"/>
  <c r="CP11" i="9"/>
  <c r="BO27" i="4"/>
  <c r="BQ26" i="9" s="1"/>
  <c r="CT10" i="4"/>
  <c r="CV9" i="9" s="1"/>
  <c r="DB6" i="5"/>
  <c r="CS11" i="4"/>
  <c r="CU10" i="9" s="1"/>
  <c r="CR10" i="4"/>
  <c r="CT9" i="9" s="1"/>
  <c r="CK13" i="4"/>
  <c r="CM12" i="9" s="1"/>
  <c r="CJ13" i="4"/>
  <c r="CL12" i="9" s="1"/>
  <c r="BP26" i="4"/>
  <c r="BR25" i="9" s="1"/>
  <c r="BI33" i="4"/>
  <c r="BI32" i="4"/>
  <c r="BK31" i="9" s="1"/>
  <c r="BJ31" i="4"/>
  <c r="BL30" i="9" s="1"/>
  <c r="CZ60" i="4"/>
  <c r="CW9" i="4"/>
  <c r="CY8" i="9" s="1"/>
  <c r="CB17" i="4"/>
  <c r="CD16" i="9" s="1"/>
  <c r="CR11" i="4"/>
  <c r="CG16" i="4"/>
  <c r="CI15" i="9" s="1"/>
  <c r="CC16" i="4"/>
  <c r="CE15" i="9" s="1"/>
  <c r="BH33" i="4"/>
  <c r="BH32" i="4"/>
  <c r="BJ31" i="9" s="1"/>
  <c r="CH14" i="4"/>
  <c r="CJ13" i="9" s="1"/>
  <c r="CY58" i="4"/>
  <c r="CO13" i="4"/>
  <c r="CM12" i="4"/>
  <c r="CO11" i="9" s="1"/>
  <c r="BK33" i="4"/>
  <c r="BK32" i="4"/>
  <c r="BM31" i="9" s="1"/>
  <c r="BX20" i="4"/>
  <c r="BZ19" i="9" s="1"/>
  <c r="CT11" i="4"/>
  <c r="CW10" i="4"/>
  <c r="BN28" i="4"/>
  <c r="BP27" i="9" s="1"/>
  <c r="CL14" i="4"/>
  <c r="CN13" i="9" s="1"/>
  <c r="BW22" i="4"/>
  <c r="BY21" i="9" s="1"/>
  <c r="BS25" i="4"/>
  <c r="BU24" i="9" s="1"/>
  <c r="BY20" i="4"/>
  <c r="CA19" i="9" s="1"/>
  <c r="CQ12" i="4"/>
  <c r="CS11" i="9" s="1"/>
  <c r="CN13" i="4"/>
  <c r="BM29" i="4"/>
  <c r="BO28" i="9" s="1"/>
  <c r="BV21" i="4"/>
  <c r="BX20" i="9" s="1"/>
  <c r="BT26" i="4"/>
  <c r="BV25" i="9" s="1"/>
  <c r="CD17" i="4"/>
  <c r="CF16" i="9" s="1"/>
  <c r="BZ21" i="4"/>
  <c r="CB20" i="9" s="1"/>
  <c r="CA20" i="4"/>
  <c r="CC19" i="9" s="1"/>
  <c r="CP12" i="4"/>
  <c r="BU24" i="4"/>
  <c r="BW23" i="9" s="1"/>
  <c r="BQ25" i="4"/>
  <c r="BS24" i="9" s="1"/>
  <c r="CS12" i="4"/>
  <c r="BR25" i="4"/>
  <c r="BT24" i="9" s="1"/>
  <c r="CI15" i="4"/>
  <c r="CK14" i="9" s="1"/>
  <c r="BG32" i="4"/>
  <c r="BI31" i="9" s="1"/>
  <c r="BG33" i="4"/>
  <c r="CE17" i="4"/>
  <c r="CG16" i="9" s="1"/>
  <c r="BL29" i="4"/>
  <c r="BN28" i="9" s="1"/>
  <c r="CF16" i="4"/>
  <c r="CH15" i="9" s="1"/>
  <c r="CQ12" i="9" l="1"/>
  <c r="CR11" i="9"/>
  <c r="DB56" i="5"/>
  <c r="CZ58" i="4" s="1"/>
  <c r="DB49" i="5"/>
  <c r="DB52" i="5"/>
  <c r="DB45" i="5"/>
  <c r="CZ47" i="4" s="1"/>
  <c r="DB54" i="5"/>
  <c r="CZ56" i="4" s="1"/>
  <c r="DB47" i="5"/>
  <c r="DB43" i="5"/>
  <c r="CZ45" i="4" s="1"/>
  <c r="DB53" i="5"/>
  <c r="CZ55" i="4" s="1"/>
  <c r="DB46" i="5"/>
  <c r="DB37" i="5"/>
  <c r="CZ39" i="4" s="1"/>
  <c r="DB21" i="5"/>
  <c r="DB40" i="5"/>
  <c r="CZ42" i="4" s="1"/>
  <c r="DB27" i="5"/>
  <c r="DB20" i="5"/>
  <c r="DB42" i="5"/>
  <c r="CZ44" i="4" s="1"/>
  <c r="DB48" i="5"/>
  <c r="CZ50" i="4" s="1"/>
  <c r="DB29" i="5"/>
  <c r="DB11" i="5"/>
  <c r="DB55" i="5"/>
  <c r="CZ57" i="4" s="1"/>
  <c r="DB30" i="5"/>
  <c r="DB15" i="5"/>
  <c r="DB16" i="5"/>
  <c r="DB14" i="5"/>
  <c r="DB50" i="5"/>
  <c r="CZ52" i="4" s="1"/>
  <c r="DB51" i="5"/>
  <c r="DB19" i="5"/>
  <c r="DB10" i="5"/>
  <c r="DB24" i="5"/>
  <c r="DB22" i="5"/>
  <c r="DB7" i="5"/>
  <c r="DI7" i="5" s="1"/>
  <c r="DH8" i="9" s="1"/>
  <c r="DB33" i="5"/>
  <c r="CZ35" i="4" s="1"/>
  <c r="DB18" i="5"/>
  <c r="DB44" i="5"/>
  <c r="DB17" i="5"/>
  <c r="DB26" i="5"/>
  <c r="DB32" i="5"/>
  <c r="CZ34" i="4" s="1"/>
  <c r="DB25" i="5"/>
  <c r="DB39" i="5"/>
  <c r="CZ41" i="4" s="1"/>
  <c r="DB23" i="5"/>
  <c r="DB35" i="5"/>
  <c r="CZ37" i="4" s="1"/>
  <c r="DB8" i="5"/>
  <c r="DB31" i="5"/>
  <c r="DB36" i="5"/>
  <c r="CZ38" i="4" s="1"/>
  <c r="DB12" i="5"/>
  <c r="DB38" i="5"/>
  <c r="CZ40" i="4" s="1"/>
  <c r="DB34" i="5"/>
  <c r="CZ36" i="4" s="1"/>
  <c r="DB13" i="5"/>
  <c r="DB41" i="5"/>
  <c r="CZ43" i="4" s="1"/>
  <c r="DB9" i="5"/>
  <c r="DB28" i="5"/>
  <c r="BI32" i="9"/>
  <c r="BI33" i="9" s="1"/>
  <c r="BI34" i="9" s="1"/>
  <c r="BI35" i="9" s="1"/>
  <c r="BI36" i="9" s="1"/>
  <c r="BI37" i="9" s="1"/>
  <c r="BI38" i="9" s="1"/>
  <c r="BI39" i="9" s="1"/>
  <c r="BI40" i="9" s="1"/>
  <c r="BI41" i="9" s="1"/>
  <c r="BI42" i="9" s="1"/>
  <c r="BI43" i="9" s="1"/>
  <c r="BI44" i="9" s="1"/>
  <c r="BI45" i="9" s="1"/>
  <c r="BI46" i="9" s="1"/>
  <c r="BI47" i="9" s="1"/>
  <c r="BI48" i="9" s="1"/>
  <c r="BI49" i="9" s="1"/>
  <c r="BI50" i="9" s="1"/>
  <c r="BI51" i="9" s="1"/>
  <c r="BI52" i="9" s="1"/>
  <c r="BI53" i="9" s="1"/>
  <c r="BI54" i="9" s="1"/>
  <c r="BI55" i="9" s="1"/>
  <c r="BI56" i="9" s="1"/>
  <c r="BI57" i="9" s="1"/>
  <c r="BK32" i="9"/>
  <c r="BK33" i="9" s="1"/>
  <c r="BK34" i="9" s="1"/>
  <c r="BK35" i="9" s="1"/>
  <c r="BK36" i="9" s="1"/>
  <c r="BK37" i="9" s="1"/>
  <c r="BK38" i="9" s="1"/>
  <c r="BK39" i="9" s="1"/>
  <c r="BK40" i="9" s="1"/>
  <c r="BK41" i="9" s="1"/>
  <c r="BK42" i="9" s="1"/>
  <c r="BK43" i="9" s="1"/>
  <c r="BK44" i="9" s="1"/>
  <c r="BK45" i="9" s="1"/>
  <c r="BK46" i="9" s="1"/>
  <c r="BK47" i="9" s="1"/>
  <c r="BK48" i="9" s="1"/>
  <c r="BK49" i="9" s="1"/>
  <c r="BK50" i="9" s="1"/>
  <c r="BK51" i="9" s="1"/>
  <c r="BK52" i="9" s="1"/>
  <c r="BK53" i="9" s="1"/>
  <c r="BK54" i="9" s="1"/>
  <c r="BK55" i="9" s="1"/>
  <c r="BK56" i="9" s="1"/>
  <c r="BK57" i="9" s="1"/>
  <c r="BM32" i="9"/>
  <c r="BM33" i="9" s="1"/>
  <c r="BM34" i="9" s="1"/>
  <c r="BM35" i="9" s="1"/>
  <c r="BM36" i="9" s="1"/>
  <c r="BM37" i="9" s="1"/>
  <c r="BM38" i="9" s="1"/>
  <c r="BM39" i="9" s="1"/>
  <c r="BM40" i="9" s="1"/>
  <c r="BM41" i="9" s="1"/>
  <c r="BM42" i="9" s="1"/>
  <c r="BM43" i="9" s="1"/>
  <c r="BM44" i="9" s="1"/>
  <c r="BM45" i="9" s="1"/>
  <c r="BM46" i="9" s="1"/>
  <c r="BM47" i="9" s="1"/>
  <c r="BM48" i="9" s="1"/>
  <c r="BM49" i="9" s="1"/>
  <c r="BM50" i="9" s="1"/>
  <c r="BM51" i="9" s="1"/>
  <c r="BM52" i="9" s="1"/>
  <c r="BM53" i="9" s="1"/>
  <c r="BM54" i="9" s="1"/>
  <c r="BM55" i="9" s="1"/>
  <c r="BM56" i="9" s="1"/>
  <c r="BM57" i="9" s="1"/>
  <c r="CU11" i="9"/>
  <c r="CV10" i="9"/>
  <c r="CZ54" i="4"/>
  <c r="CZ46" i="4"/>
  <c r="CZ51" i="4"/>
  <c r="CZ49" i="4"/>
  <c r="CZ53" i="4"/>
  <c r="CZ48" i="4"/>
  <c r="CV10" i="4"/>
  <c r="CX9" i="9" s="1"/>
  <c r="BJ32" i="9"/>
  <c r="BJ33" i="9" s="1"/>
  <c r="BJ34" i="9" s="1"/>
  <c r="BJ35" i="9" s="1"/>
  <c r="BJ36" i="9" s="1"/>
  <c r="BJ37" i="9" s="1"/>
  <c r="BJ38" i="9" s="1"/>
  <c r="BJ39" i="9" s="1"/>
  <c r="BJ40" i="9" s="1"/>
  <c r="BJ41" i="9" s="1"/>
  <c r="BJ42" i="9" s="1"/>
  <c r="BJ43" i="9" s="1"/>
  <c r="BJ44" i="9" s="1"/>
  <c r="BJ45" i="9" s="1"/>
  <c r="BJ46" i="9" s="1"/>
  <c r="BJ47" i="9" s="1"/>
  <c r="BJ48" i="9" s="1"/>
  <c r="BJ49" i="9" s="1"/>
  <c r="BJ50" i="9" s="1"/>
  <c r="BJ51" i="9" s="1"/>
  <c r="BJ52" i="9" s="1"/>
  <c r="BJ53" i="9" s="1"/>
  <c r="BJ54" i="9" s="1"/>
  <c r="BJ55" i="9" s="1"/>
  <c r="BJ56" i="9" s="1"/>
  <c r="BJ57" i="9" s="1"/>
  <c r="CP12" i="9"/>
  <c r="CY9" i="9"/>
  <c r="CT10" i="9"/>
  <c r="BO28" i="4"/>
  <c r="BQ27" i="9" s="1"/>
  <c r="CJ14" i="4"/>
  <c r="CL13" i="9" s="1"/>
  <c r="CU10" i="4"/>
  <c r="CW9" i="9" s="1"/>
  <c r="CK14" i="4"/>
  <c r="CM13" i="9" s="1"/>
  <c r="BP27" i="4"/>
  <c r="BR26" i="9" s="1"/>
  <c r="BJ33" i="4"/>
  <c r="BJ32" i="4"/>
  <c r="BL31" i="9" s="1"/>
  <c r="CB18" i="4"/>
  <c r="CD17" i="9" s="1"/>
  <c r="CR12" i="4"/>
  <c r="CY9" i="4"/>
  <c r="DA8" i="9" s="1"/>
  <c r="CC17" i="4"/>
  <c r="CE16" i="9" s="1"/>
  <c r="CG17" i="4"/>
  <c r="CI16" i="9" s="1"/>
  <c r="CM13" i="4"/>
  <c r="CO12" i="9" s="1"/>
  <c r="CO14" i="4"/>
  <c r="CQ13" i="9" s="1"/>
  <c r="CT12" i="4"/>
  <c r="CH15" i="4"/>
  <c r="CJ14" i="9" s="1"/>
  <c r="BX21" i="4"/>
  <c r="BZ20" i="9" s="1"/>
  <c r="CL15" i="4"/>
  <c r="CN14" i="9" s="1"/>
  <c r="CN14" i="4"/>
  <c r="CP13" i="4"/>
  <c r="CR12" i="9" s="1"/>
  <c r="BW23" i="4"/>
  <c r="BY22" i="9" s="1"/>
  <c r="CW11" i="4"/>
  <c r="CA21" i="4"/>
  <c r="CC20" i="9" s="1"/>
  <c r="BT27" i="4"/>
  <c r="BV26" i="9" s="1"/>
  <c r="BN29" i="4"/>
  <c r="BP28" i="9" s="1"/>
  <c r="BS26" i="4"/>
  <c r="BU25" i="9" s="1"/>
  <c r="CI16" i="4"/>
  <c r="CK15" i="9" s="1"/>
  <c r="CF17" i="4"/>
  <c r="CH16" i="9" s="1"/>
  <c r="BQ26" i="4"/>
  <c r="BS25" i="9" s="1"/>
  <c r="BR26" i="4"/>
  <c r="BT25" i="9" s="1"/>
  <c r="BZ22" i="4"/>
  <c r="CB21" i="9" s="1"/>
  <c r="BV22" i="4"/>
  <c r="BX21" i="9" s="1"/>
  <c r="BY21" i="4"/>
  <c r="CA20" i="9" s="1"/>
  <c r="BM30" i="4"/>
  <c r="BO29" i="9" s="1"/>
  <c r="CD18" i="4"/>
  <c r="CF17" i="9" s="1"/>
  <c r="BL30" i="4"/>
  <c r="BN29" i="9" s="1"/>
  <c r="CE18" i="4"/>
  <c r="CG17" i="9" s="1"/>
  <c r="CS13" i="4"/>
  <c r="BU25" i="4"/>
  <c r="BW24" i="9" s="1"/>
  <c r="CQ13" i="4"/>
  <c r="CS12" i="9" s="1"/>
  <c r="CV11" i="9" l="1"/>
  <c r="CX10" i="4"/>
  <c r="CZ9" i="9" s="1"/>
  <c r="CU12" i="9"/>
  <c r="BL32" i="9"/>
  <c r="BL33" i="9" s="1"/>
  <c r="BL34" i="9" s="1"/>
  <c r="BL35" i="9" s="1"/>
  <c r="BL36" i="9" s="1"/>
  <c r="BL37" i="9" s="1"/>
  <c r="BL38" i="9" s="1"/>
  <c r="BL39" i="9" s="1"/>
  <c r="BL40" i="9" s="1"/>
  <c r="BL41" i="9" s="1"/>
  <c r="BL42" i="9" s="1"/>
  <c r="BL43" i="9" s="1"/>
  <c r="BL44" i="9" s="1"/>
  <c r="BL45" i="9" s="1"/>
  <c r="BL46" i="9" s="1"/>
  <c r="BL47" i="9" s="1"/>
  <c r="BL48" i="9" s="1"/>
  <c r="BL49" i="9" s="1"/>
  <c r="BL50" i="9" s="1"/>
  <c r="BL51" i="9" s="1"/>
  <c r="BL52" i="9" s="1"/>
  <c r="BL53" i="9" s="1"/>
  <c r="BL54" i="9" s="1"/>
  <c r="BL55" i="9" s="1"/>
  <c r="BL56" i="9" s="1"/>
  <c r="BL57" i="9" s="1"/>
  <c r="CZ10" i="4"/>
  <c r="DG8" i="5"/>
  <c r="DF9" i="9" s="1"/>
  <c r="DE7" i="5"/>
  <c r="DD8" i="9" s="1"/>
  <c r="DF7" i="5"/>
  <c r="DE8" i="9" s="1"/>
  <c r="CT11" i="9"/>
  <c r="DH7" i="5"/>
  <c r="DG8" i="9" s="1"/>
  <c r="CP13" i="9"/>
  <c r="CY10" i="9"/>
  <c r="DG7" i="5"/>
  <c r="DF8" i="9" s="1"/>
  <c r="CZ9" i="4"/>
  <c r="DB8" i="9" s="1"/>
  <c r="CU11" i="4"/>
  <c r="CW10" i="9" s="1"/>
  <c r="DH8" i="5"/>
  <c r="DG9" i="9" s="1"/>
  <c r="BO29" i="4"/>
  <c r="BQ28" i="9" s="1"/>
  <c r="CK15" i="4"/>
  <c r="CM14" i="9" s="1"/>
  <c r="CJ15" i="4"/>
  <c r="CL14" i="9" s="1"/>
  <c r="BP28" i="4"/>
  <c r="BR27" i="9" s="1"/>
  <c r="CX11" i="4"/>
  <c r="CZ10" i="9" s="1"/>
  <c r="CR13" i="4"/>
  <c r="CB19" i="4"/>
  <c r="CD18" i="9" s="1"/>
  <c r="CY10" i="4"/>
  <c r="DA9" i="9" s="1"/>
  <c r="CV11" i="4"/>
  <c r="CX10" i="9" s="1"/>
  <c r="CO15" i="4"/>
  <c r="CQ14" i="9" s="1"/>
  <c r="CH16" i="4"/>
  <c r="CJ15" i="9" s="1"/>
  <c r="CG18" i="4"/>
  <c r="CI17" i="9" s="1"/>
  <c r="BX22" i="4"/>
  <c r="BZ21" i="9" s="1"/>
  <c r="CM14" i="4"/>
  <c r="CO13" i="9" s="1"/>
  <c r="DI8" i="5"/>
  <c r="DH9" i="9" s="1"/>
  <c r="CC18" i="4"/>
  <c r="CE17" i="9" s="1"/>
  <c r="DE8" i="5"/>
  <c r="DD9" i="9" s="1"/>
  <c r="CT13" i="4"/>
  <c r="CV12" i="9" s="1"/>
  <c r="CW12" i="4"/>
  <c r="CS14" i="4"/>
  <c r="CU13" i="9" s="1"/>
  <c r="BM31" i="4"/>
  <c r="BO30" i="9" s="1"/>
  <c r="CI17" i="4"/>
  <c r="CK16" i="9" s="1"/>
  <c r="BW24" i="4"/>
  <c r="BY23" i="9" s="1"/>
  <c r="CL16" i="4"/>
  <c r="CN15" i="9" s="1"/>
  <c r="CE19" i="4"/>
  <c r="CG18" i="9" s="1"/>
  <c r="CV12" i="4"/>
  <c r="BV23" i="4"/>
  <c r="BX22" i="9" s="1"/>
  <c r="BR27" i="4"/>
  <c r="BT26" i="9" s="1"/>
  <c r="CP14" i="4"/>
  <c r="CR13" i="9" s="1"/>
  <c r="BS27" i="4"/>
  <c r="BU26" i="9" s="1"/>
  <c r="BZ23" i="4"/>
  <c r="CB22" i="9" s="1"/>
  <c r="BL31" i="4"/>
  <c r="BN30" i="9" s="1"/>
  <c r="BN30" i="4"/>
  <c r="BP29" i="9" s="1"/>
  <c r="CD19" i="4"/>
  <c r="CF18" i="9" s="1"/>
  <c r="CF18" i="4"/>
  <c r="CH17" i="9" s="1"/>
  <c r="BU26" i="4"/>
  <c r="BW25" i="9" s="1"/>
  <c r="BY22" i="4"/>
  <c r="CA21" i="9" s="1"/>
  <c r="CQ14" i="4"/>
  <c r="CS13" i="9" s="1"/>
  <c r="CU12" i="4"/>
  <c r="BT28" i="4"/>
  <c r="BV27" i="9" s="1"/>
  <c r="CN15" i="4"/>
  <c r="BQ27" i="4"/>
  <c r="BS26" i="9" s="1"/>
  <c r="CA22" i="4"/>
  <c r="CC21" i="9" s="1"/>
  <c r="DD7" i="5" l="1"/>
  <c r="DC7" i="5" s="1"/>
  <c r="CT12" i="9"/>
  <c r="DF8" i="5"/>
  <c r="DE9" i="9" s="1"/>
  <c r="CW11" i="9"/>
  <c r="CX11" i="9"/>
  <c r="DB9" i="9"/>
  <c r="CY11" i="9"/>
  <c r="CP14" i="9"/>
  <c r="BO30" i="4"/>
  <c r="BQ29" i="9" s="1"/>
  <c r="CJ16" i="4"/>
  <c r="CL15" i="9" s="1"/>
  <c r="CK16" i="4"/>
  <c r="CM15" i="9" s="1"/>
  <c r="BP29" i="4"/>
  <c r="BR28" i="9" s="1"/>
  <c r="CX12" i="4"/>
  <c r="CZ11" i="9" s="1"/>
  <c r="CB20" i="4"/>
  <c r="CD19" i="9" s="1"/>
  <c r="CR14" i="4"/>
  <c r="CT13" i="9" s="1"/>
  <c r="BX23" i="4"/>
  <c r="BZ22" i="9" s="1"/>
  <c r="CO16" i="4"/>
  <c r="CQ15" i="9" s="1"/>
  <c r="CT14" i="4"/>
  <c r="CV13" i="9" s="1"/>
  <c r="CG19" i="4"/>
  <c r="CI18" i="9" s="1"/>
  <c r="CM15" i="4"/>
  <c r="CO14" i="9" s="1"/>
  <c r="CH17" i="4"/>
  <c r="CJ16" i="9" s="1"/>
  <c r="CC19" i="4"/>
  <c r="CE18" i="9" s="1"/>
  <c r="CY11" i="4"/>
  <c r="DA10" i="9" s="1"/>
  <c r="DD8" i="5"/>
  <c r="DC9" i="9" s="1"/>
  <c r="BQ28" i="4"/>
  <c r="BS27" i="9" s="1"/>
  <c r="BL32" i="4"/>
  <c r="BN31" i="9" s="1"/>
  <c r="BL33" i="4"/>
  <c r="BW25" i="4"/>
  <c r="BY24" i="9" s="1"/>
  <c r="CL17" i="4"/>
  <c r="CN16" i="9" s="1"/>
  <c r="CU13" i="4"/>
  <c r="BZ24" i="4"/>
  <c r="CB23" i="9" s="1"/>
  <c r="CI18" i="4"/>
  <c r="CK17" i="9" s="1"/>
  <c r="CQ15" i="4"/>
  <c r="CS14" i="9" s="1"/>
  <c r="BM33" i="4"/>
  <c r="BM32" i="4"/>
  <c r="BO31" i="9" s="1"/>
  <c r="CP15" i="4"/>
  <c r="CR14" i="9" s="1"/>
  <c r="CS15" i="4"/>
  <c r="CU14" i="9" s="1"/>
  <c r="BN31" i="4"/>
  <c r="BP30" i="9" s="1"/>
  <c r="BV24" i="4"/>
  <c r="BX23" i="9" s="1"/>
  <c r="CA23" i="4"/>
  <c r="CC22" i="9" s="1"/>
  <c r="CD20" i="4"/>
  <c r="CF19" i="9" s="1"/>
  <c r="BS28" i="4"/>
  <c r="BU27" i="9" s="1"/>
  <c r="CV13" i="4"/>
  <c r="BY23" i="4"/>
  <c r="CA22" i="9" s="1"/>
  <c r="CF19" i="4"/>
  <c r="CH18" i="9" s="1"/>
  <c r="CN16" i="4"/>
  <c r="BR28" i="4"/>
  <c r="BT27" i="9" s="1"/>
  <c r="CW13" i="4"/>
  <c r="BU27" i="4"/>
  <c r="BW26" i="9" s="1"/>
  <c r="BT29" i="4"/>
  <c r="BV28" i="9" s="1"/>
  <c r="CE20" i="4"/>
  <c r="CG19" i="9" s="1"/>
  <c r="DJ7" i="5" l="1"/>
  <c r="DI8" i="9" s="1"/>
  <c r="DC8" i="9"/>
  <c r="F7" i="5"/>
  <c r="CX12" i="9"/>
  <c r="CW12" i="9"/>
  <c r="DH9" i="5"/>
  <c r="DE9" i="5"/>
  <c r="DD10" i="9" s="1"/>
  <c r="DG9" i="5"/>
  <c r="DF10" i="9" s="1"/>
  <c r="DF9" i="5"/>
  <c r="DE10" i="9" s="1"/>
  <c r="CZ11" i="4"/>
  <c r="DB10" i="9" s="1"/>
  <c r="DI9" i="5"/>
  <c r="DH10" i="9" s="1"/>
  <c r="BO32" i="9"/>
  <c r="BO33" i="9" s="1"/>
  <c r="BO34" i="9" s="1"/>
  <c r="BO35" i="9" s="1"/>
  <c r="BO36" i="9" s="1"/>
  <c r="BO37" i="9" s="1"/>
  <c r="BO38" i="9" s="1"/>
  <c r="BO39" i="9" s="1"/>
  <c r="BO40" i="9" s="1"/>
  <c r="BO41" i="9" s="1"/>
  <c r="BO42" i="9" s="1"/>
  <c r="BO43" i="9" s="1"/>
  <c r="BO44" i="9" s="1"/>
  <c r="BO45" i="9" s="1"/>
  <c r="BO46" i="9" s="1"/>
  <c r="BO47" i="9" s="1"/>
  <c r="BO48" i="9" s="1"/>
  <c r="BO49" i="9" s="1"/>
  <c r="BO50" i="9" s="1"/>
  <c r="BO51" i="9" s="1"/>
  <c r="BO52" i="9" s="1"/>
  <c r="BO53" i="9" s="1"/>
  <c r="BO54" i="9" s="1"/>
  <c r="BO55" i="9" s="1"/>
  <c r="BO56" i="9" s="1"/>
  <c r="BO57" i="9" s="1"/>
  <c r="BN32" i="9"/>
  <c r="BN33" i="9" s="1"/>
  <c r="BN34" i="9" s="1"/>
  <c r="BN35" i="9" s="1"/>
  <c r="BN36" i="9" s="1"/>
  <c r="BN37" i="9" s="1"/>
  <c r="BN38" i="9" s="1"/>
  <c r="BN39" i="9" s="1"/>
  <c r="BN40" i="9" s="1"/>
  <c r="BN41" i="9" s="1"/>
  <c r="BN42" i="9" s="1"/>
  <c r="BN43" i="9" s="1"/>
  <c r="BN44" i="9" s="1"/>
  <c r="BN45" i="9" s="1"/>
  <c r="BN46" i="9" s="1"/>
  <c r="BN47" i="9" s="1"/>
  <c r="BN48" i="9" s="1"/>
  <c r="BN49" i="9" s="1"/>
  <c r="BN50" i="9" s="1"/>
  <c r="BN51" i="9" s="1"/>
  <c r="BN52" i="9" s="1"/>
  <c r="BN53" i="9" s="1"/>
  <c r="BN54" i="9" s="1"/>
  <c r="BN55" i="9" s="1"/>
  <c r="BN56" i="9" s="1"/>
  <c r="BN57" i="9" s="1"/>
  <c r="CP15" i="9"/>
  <c r="CY12" i="9"/>
  <c r="BO31" i="4"/>
  <c r="BQ30" i="9" s="1"/>
  <c r="CK17" i="4"/>
  <c r="CM16" i="9" s="1"/>
  <c r="CJ17" i="4"/>
  <c r="CL16" i="9" s="1"/>
  <c r="BP30" i="4"/>
  <c r="BR29" i="9" s="1"/>
  <c r="CX13" i="4"/>
  <c r="CZ12" i="9" s="1"/>
  <c r="DG10" i="5"/>
  <c r="DF11" i="9" s="1"/>
  <c r="DH10" i="5"/>
  <c r="DG11" i="9" s="1"/>
  <c r="DI10" i="5"/>
  <c r="DH11" i="9" s="1"/>
  <c r="CR15" i="4"/>
  <c r="CT14" i="9" s="1"/>
  <c r="CB21" i="4"/>
  <c r="CD20" i="9" s="1"/>
  <c r="BX24" i="4"/>
  <c r="BZ23" i="9" s="1"/>
  <c r="DF10" i="5"/>
  <c r="DE11" i="9" s="1"/>
  <c r="CY12" i="4"/>
  <c r="DA11" i="9" s="1"/>
  <c r="CT15" i="4"/>
  <c r="CV14" i="9" s="1"/>
  <c r="CO17" i="4"/>
  <c r="CQ16" i="9" s="1"/>
  <c r="CM16" i="4"/>
  <c r="CO15" i="9" s="1"/>
  <c r="CC20" i="4"/>
  <c r="CE19" i="9" s="1"/>
  <c r="DC8" i="5"/>
  <c r="F8" i="5"/>
  <c r="DJ8" i="5"/>
  <c r="DI9" i="9" s="1"/>
  <c r="CH18" i="4"/>
  <c r="CJ17" i="9" s="1"/>
  <c r="CG20" i="4"/>
  <c r="CI19" i="9" s="1"/>
  <c r="BQ29" i="4"/>
  <c r="BS28" i="9" s="1"/>
  <c r="CN17" i="4"/>
  <c r="CF20" i="4"/>
  <c r="CH19" i="9" s="1"/>
  <c r="CU14" i="4"/>
  <c r="CW13" i="9" s="1"/>
  <c r="BN33" i="4"/>
  <c r="BN32" i="4"/>
  <c r="BP31" i="9" s="1"/>
  <c r="CL18" i="4"/>
  <c r="CN17" i="9" s="1"/>
  <c r="CA24" i="4"/>
  <c r="CC23" i="9" s="1"/>
  <c r="CS16" i="4"/>
  <c r="CU15" i="9" s="1"/>
  <c r="CE21" i="4"/>
  <c r="CG20" i="9" s="1"/>
  <c r="CQ16" i="4"/>
  <c r="CS15" i="9" s="1"/>
  <c r="CV14" i="4"/>
  <c r="CD21" i="4"/>
  <c r="CF20" i="9" s="1"/>
  <c r="BW26" i="4"/>
  <c r="BY25" i="9" s="1"/>
  <c r="BR29" i="4"/>
  <c r="BT28" i="9" s="1"/>
  <c r="BZ25" i="4"/>
  <c r="CB24" i="9" s="1"/>
  <c r="BT30" i="4"/>
  <c r="BV29" i="9" s="1"/>
  <c r="CI19" i="4"/>
  <c r="CK18" i="9" s="1"/>
  <c r="BY24" i="4"/>
  <c r="CA23" i="9" s="1"/>
  <c r="CP16" i="4"/>
  <c r="CR15" i="9" s="1"/>
  <c r="CW14" i="4"/>
  <c r="BS29" i="4"/>
  <c r="BU28" i="9" s="1"/>
  <c r="BU28" i="4"/>
  <c r="BW27" i="9" s="1"/>
  <c r="BV25" i="4"/>
  <c r="BX24" i="9" s="1"/>
  <c r="BP32" i="9" l="1"/>
  <c r="BP33" i="9" s="1"/>
  <c r="BP34" i="9" s="1"/>
  <c r="BP35" i="9" s="1"/>
  <c r="BP36" i="9" s="1"/>
  <c r="BP37" i="9" s="1"/>
  <c r="BP38" i="9" s="1"/>
  <c r="BP39" i="9" s="1"/>
  <c r="BP40" i="9" s="1"/>
  <c r="BP41" i="9" s="1"/>
  <c r="BP42" i="9" s="1"/>
  <c r="BP43" i="9" s="1"/>
  <c r="BP44" i="9" s="1"/>
  <c r="BP45" i="9" s="1"/>
  <c r="BP46" i="9" s="1"/>
  <c r="BP47" i="9" s="1"/>
  <c r="BP48" i="9" s="1"/>
  <c r="BP49" i="9" s="1"/>
  <c r="BP50" i="9" s="1"/>
  <c r="BP51" i="9" s="1"/>
  <c r="BP52" i="9" s="1"/>
  <c r="BP53" i="9" s="1"/>
  <c r="BP54" i="9" s="1"/>
  <c r="BP55" i="9" s="1"/>
  <c r="BP56" i="9" s="1"/>
  <c r="BP57" i="9" s="1"/>
  <c r="CX13" i="9"/>
  <c r="DL7" i="5"/>
  <c r="DK8" i="9" s="1"/>
  <c r="CW1" i="5"/>
  <c r="CZ1" i="5" s="1"/>
  <c r="DK7" i="5" s="1"/>
  <c r="DJ8" i="9" s="1"/>
  <c r="CP16" i="9"/>
  <c r="DG10" i="9"/>
  <c r="DD9" i="5"/>
  <c r="DE10" i="5"/>
  <c r="DD11" i="9" s="1"/>
  <c r="CZ12" i="4"/>
  <c r="DB11" i="9" s="1"/>
  <c r="CY13" i="9"/>
  <c r="BO33" i="4"/>
  <c r="BO32" i="4"/>
  <c r="BQ31" i="9" s="1"/>
  <c r="BQ32" i="9" s="1"/>
  <c r="BQ33" i="9" s="1"/>
  <c r="BQ34" i="9" s="1"/>
  <c r="BQ35" i="9" s="1"/>
  <c r="BQ36" i="9" s="1"/>
  <c r="BQ37" i="9" s="1"/>
  <c r="BQ38" i="9" s="1"/>
  <c r="BQ39" i="9" s="1"/>
  <c r="BQ40" i="9" s="1"/>
  <c r="BQ41" i="9" s="1"/>
  <c r="BQ42" i="9" s="1"/>
  <c r="BQ43" i="9" s="1"/>
  <c r="BQ44" i="9" s="1"/>
  <c r="BQ45" i="9" s="1"/>
  <c r="BQ46" i="9" s="1"/>
  <c r="BQ47" i="9" s="1"/>
  <c r="BQ48" i="9" s="1"/>
  <c r="BQ49" i="9" s="1"/>
  <c r="BQ50" i="9" s="1"/>
  <c r="BQ51" i="9" s="1"/>
  <c r="BQ52" i="9" s="1"/>
  <c r="BQ53" i="9" s="1"/>
  <c r="BQ54" i="9" s="1"/>
  <c r="BQ55" i="9" s="1"/>
  <c r="BQ56" i="9" s="1"/>
  <c r="BQ57" i="9" s="1"/>
  <c r="CJ18" i="4"/>
  <c r="CL17" i="9" s="1"/>
  <c r="CK18" i="4"/>
  <c r="CM17" i="9" s="1"/>
  <c r="BP31" i="4"/>
  <c r="BR30" i="9" s="1"/>
  <c r="CX14" i="4"/>
  <c r="CZ13" i="9" s="1"/>
  <c r="DD10" i="5"/>
  <c r="DC11" i="9" s="1"/>
  <c r="CB22" i="4"/>
  <c r="CD21" i="9" s="1"/>
  <c r="DL8" i="5"/>
  <c r="DK9" i="9" s="1"/>
  <c r="CR16" i="4"/>
  <c r="CT15" i="9" s="1"/>
  <c r="CO18" i="4"/>
  <c r="CQ17" i="9" s="1"/>
  <c r="CH19" i="4"/>
  <c r="CJ18" i="9" s="1"/>
  <c r="CT16" i="4"/>
  <c r="CV15" i="9" s="1"/>
  <c r="CY13" i="4"/>
  <c r="DA12" i="9" s="1"/>
  <c r="BX25" i="4"/>
  <c r="BZ24" i="9" s="1"/>
  <c r="DF11" i="5"/>
  <c r="DE12" i="9" s="1"/>
  <c r="CC21" i="4"/>
  <c r="CE20" i="9" s="1"/>
  <c r="DG11" i="5"/>
  <c r="DF12" i="9" s="1"/>
  <c r="CG21" i="4"/>
  <c r="CI20" i="9" s="1"/>
  <c r="DI11" i="5"/>
  <c r="DH12" i="9" s="1"/>
  <c r="CM17" i="4"/>
  <c r="CO16" i="9" s="1"/>
  <c r="BR30" i="4"/>
  <c r="BT29" i="9" s="1"/>
  <c r="CF21" i="4"/>
  <c r="CH20" i="9" s="1"/>
  <c r="CI20" i="4"/>
  <c r="CK19" i="9" s="1"/>
  <c r="BU29" i="4"/>
  <c r="BW28" i="9" s="1"/>
  <c r="BW27" i="4"/>
  <c r="BY26" i="9" s="1"/>
  <c r="CQ17" i="4"/>
  <c r="CS16" i="9" s="1"/>
  <c r="CL19" i="4"/>
  <c r="CN18" i="9" s="1"/>
  <c r="CN18" i="4"/>
  <c r="CP17" i="9" s="1"/>
  <c r="BS30" i="4"/>
  <c r="BU29" i="9" s="1"/>
  <c r="BV26" i="4"/>
  <c r="BX25" i="9" s="1"/>
  <c r="BT31" i="4"/>
  <c r="BV30" i="9" s="1"/>
  <c r="CD22" i="4"/>
  <c r="CF21" i="9" s="1"/>
  <c r="CW15" i="4"/>
  <c r="CE22" i="4"/>
  <c r="CG21" i="9" s="1"/>
  <c r="CU15" i="4"/>
  <c r="CW14" i="9" s="1"/>
  <c r="CV15" i="4"/>
  <c r="CX14" i="9" s="1"/>
  <c r="BZ26" i="4"/>
  <c r="CB25" i="9" s="1"/>
  <c r="CS17" i="4"/>
  <c r="CU16" i="9" s="1"/>
  <c r="CP17" i="4"/>
  <c r="CR16" i="9" s="1"/>
  <c r="BY25" i="4"/>
  <c r="CA24" i="9" s="1"/>
  <c r="CA25" i="4"/>
  <c r="CC24" i="9" s="1"/>
  <c r="BQ30" i="4"/>
  <c r="BS29" i="9" s="1"/>
  <c r="CY14" i="9" l="1"/>
  <c r="DK8" i="5"/>
  <c r="DJ9" i="9" s="1"/>
  <c r="CZ13" i="4"/>
  <c r="DB12" i="9" s="1"/>
  <c r="DH11" i="5"/>
  <c r="DE11" i="5"/>
  <c r="DD12" i="9" s="1"/>
  <c r="F9" i="5"/>
  <c r="DC9" i="5"/>
  <c r="DK9" i="5" s="1"/>
  <c r="DJ10" i="9" s="1"/>
  <c r="DC10" i="9"/>
  <c r="DJ9" i="5"/>
  <c r="CK19" i="4"/>
  <c r="CM18" i="9" s="1"/>
  <c r="CJ19" i="4"/>
  <c r="CL18" i="9" s="1"/>
  <c r="BP33" i="4"/>
  <c r="BP32" i="4"/>
  <c r="BR31" i="9" s="1"/>
  <c r="CX15" i="4"/>
  <c r="CZ14" i="9" s="1"/>
  <c r="DC10" i="5"/>
  <c r="DK10" i="5" s="1"/>
  <c r="DJ11" i="9" s="1"/>
  <c r="F10" i="5"/>
  <c r="DJ10" i="5"/>
  <c r="DI11" i="9" s="1"/>
  <c r="CR17" i="4"/>
  <c r="CT16" i="9" s="1"/>
  <c r="CB23" i="4"/>
  <c r="CD22" i="9" s="1"/>
  <c r="CT17" i="4"/>
  <c r="CV16" i="9" s="1"/>
  <c r="CC22" i="4"/>
  <c r="CE21" i="9" s="1"/>
  <c r="DE12" i="5"/>
  <c r="DD13" i="9" s="1"/>
  <c r="BX26" i="4"/>
  <c r="BZ25" i="9" s="1"/>
  <c r="DI12" i="5"/>
  <c r="DH13" i="9" s="1"/>
  <c r="CH20" i="4"/>
  <c r="CJ19" i="9" s="1"/>
  <c r="CM18" i="4"/>
  <c r="CO17" i="9" s="1"/>
  <c r="CO19" i="4"/>
  <c r="CQ18" i="9" s="1"/>
  <c r="CG22" i="4"/>
  <c r="CI21" i="9" s="1"/>
  <c r="CY14" i="4"/>
  <c r="DA13" i="9" s="1"/>
  <c r="CF22" i="4"/>
  <c r="CH21" i="9" s="1"/>
  <c r="BQ31" i="4"/>
  <c r="BS30" i="9" s="1"/>
  <c r="BZ27" i="4"/>
  <c r="CB26" i="9" s="1"/>
  <c r="CL20" i="4"/>
  <c r="CN19" i="9" s="1"/>
  <c r="CQ18" i="4"/>
  <c r="CS17" i="9" s="1"/>
  <c r="BR31" i="4"/>
  <c r="BT30" i="9" s="1"/>
  <c r="BT33" i="4"/>
  <c r="BT32" i="4"/>
  <c r="BV31" i="9" s="1"/>
  <c r="BY26" i="4"/>
  <c r="CA25" i="9" s="1"/>
  <c r="CD23" i="4"/>
  <c r="CF22" i="9" s="1"/>
  <c r="BV27" i="4"/>
  <c r="BX26" i="9" s="1"/>
  <c r="BU30" i="4"/>
  <c r="BW29" i="9" s="1"/>
  <c r="CV16" i="4"/>
  <c r="CX15" i="9" s="1"/>
  <c r="CN19" i="4"/>
  <c r="CP18" i="9" s="1"/>
  <c r="CS18" i="4"/>
  <c r="CU17" i="9" s="1"/>
  <c r="BW28" i="4"/>
  <c r="BY27" i="9" s="1"/>
  <c r="CP18" i="4"/>
  <c r="CR17" i="9" s="1"/>
  <c r="CU16" i="4"/>
  <c r="CW15" i="9" s="1"/>
  <c r="CI21" i="4"/>
  <c r="CK20" i="9" s="1"/>
  <c r="CW16" i="4"/>
  <c r="CY15" i="9" s="1"/>
  <c r="BS31" i="4"/>
  <c r="BU30" i="9" s="1"/>
  <c r="CA26" i="4"/>
  <c r="CC25" i="9" s="1"/>
  <c r="CE23" i="4"/>
  <c r="CG22" i="9" s="1"/>
  <c r="BR32" i="9" l="1"/>
  <c r="BR33" i="9" s="1"/>
  <c r="BR34" i="9" s="1"/>
  <c r="BR35" i="9" s="1"/>
  <c r="BR36" i="9" s="1"/>
  <c r="BR37" i="9" s="1"/>
  <c r="BR38" i="9" s="1"/>
  <c r="BR39" i="9" s="1"/>
  <c r="BR40" i="9" s="1"/>
  <c r="BR41" i="9" s="1"/>
  <c r="BR42" i="9" s="1"/>
  <c r="BR43" i="9" s="1"/>
  <c r="BR44" i="9" s="1"/>
  <c r="BR45" i="9" s="1"/>
  <c r="BR46" i="9" s="1"/>
  <c r="BR47" i="9" s="1"/>
  <c r="BR48" i="9" s="1"/>
  <c r="BR49" i="9" s="1"/>
  <c r="BR50" i="9" s="1"/>
  <c r="BR51" i="9" s="1"/>
  <c r="BR52" i="9" s="1"/>
  <c r="BR53" i="9" s="1"/>
  <c r="BR54" i="9" s="1"/>
  <c r="BR55" i="9" s="1"/>
  <c r="BR56" i="9" s="1"/>
  <c r="BR57" i="9" s="1"/>
  <c r="DG12" i="9"/>
  <c r="DD11" i="5"/>
  <c r="DH12" i="5"/>
  <c r="DG13" i="9" s="1"/>
  <c r="CZ14" i="4"/>
  <c r="DB13" i="9" s="1"/>
  <c r="DF12" i="5"/>
  <c r="DE13" i="9" s="1"/>
  <c r="DG12" i="5"/>
  <c r="DF13" i="9" s="1"/>
  <c r="DI10" i="9"/>
  <c r="DL9" i="5"/>
  <c r="DK10" i="9" s="1"/>
  <c r="BV32" i="9"/>
  <c r="BV33" i="9" s="1"/>
  <c r="BV34" i="9" s="1"/>
  <c r="BV35" i="9" s="1"/>
  <c r="BV36" i="9" s="1"/>
  <c r="BV37" i="9" s="1"/>
  <c r="BV38" i="9" s="1"/>
  <c r="BV39" i="9" s="1"/>
  <c r="BV40" i="9" s="1"/>
  <c r="BV41" i="9" s="1"/>
  <c r="BV42" i="9" s="1"/>
  <c r="BV43" i="9" s="1"/>
  <c r="BV44" i="9" s="1"/>
  <c r="BV45" i="9" s="1"/>
  <c r="BV46" i="9" s="1"/>
  <c r="BV47" i="9" s="1"/>
  <c r="BV48" i="9" s="1"/>
  <c r="BV49" i="9" s="1"/>
  <c r="BV50" i="9" s="1"/>
  <c r="BV51" i="9" s="1"/>
  <c r="BV52" i="9" s="1"/>
  <c r="BV53" i="9" s="1"/>
  <c r="BV54" i="9" s="1"/>
  <c r="BV55" i="9" s="1"/>
  <c r="BV56" i="9" s="1"/>
  <c r="BV57" i="9" s="1"/>
  <c r="DL10" i="5"/>
  <c r="DK11" i="9" s="1"/>
  <c r="CJ20" i="4"/>
  <c r="CL19" i="9" s="1"/>
  <c r="CK20" i="4"/>
  <c r="CM19" i="9" s="1"/>
  <c r="CX16" i="4"/>
  <c r="CZ15" i="9" s="1"/>
  <c r="CB24" i="4"/>
  <c r="CD23" i="9" s="1"/>
  <c r="CR18" i="4"/>
  <c r="CT17" i="9" s="1"/>
  <c r="CG23" i="4"/>
  <c r="CI22" i="9" s="1"/>
  <c r="CC23" i="4"/>
  <c r="CE22" i="9" s="1"/>
  <c r="CY15" i="4"/>
  <c r="DA14" i="9" s="1"/>
  <c r="CH21" i="4"/>
  <c r="CJ20" i="9" s="1"/>
  <c r="CO20" i="4"/>
  <c r="CQ19" i="9" s="1"/>
  <c r="BX27" i="4"/>
  <c r="BZ26" i="9" s="1"/>
  <c r="DD12" i="5"/>
  <c r="DC13" i="9" s="1"/>
  <c r="CT18" i="4"/>
  <c r="CV17" i="9" s="1"/>
  <c r="CM19" i="4"/>
  <c r="CO18" i="9" s="1"/>
  <c r="CU17" i="4"/>
  <c r="CW16" i="9" s="1"/>
  <c r="BQ32" i="4"/>
  <c r="BS31" i="9" s="1"/>
  <c r="CP19" i="4"/>
  <c r="CR18" i="9" s="1"/>
  <c r="CQ19" i="4"/>
  <c r="CS18" i="9" s="1"/>
  <c r="BY27" i="4"/>
  <c r="CA26" i="9" s="1"/>
  <c r="CF23" i="4"/>
  <c r="CH22" i="9" s="1"/>
  <c r="CL21" i="4"/>
  <c r="CN20" i="9" s="1"/>
  <c r="CA27" i="4"/>
  <c r="CC26" i="9" s="1"/>
  <c r="CN20" i="4"/>
  <c r="CP19" i="9" s="1"/>
  <c r="BU31" i="4"/>
  <c r="BW30" i="9" s="1"/>
  <c r="BR33" i="4"/>
  <c r="BR32" i="4"/>
  <c r="BT31" i="9" s="1"/>
  <c r="BV28" i="4"/>
  <c r="BX27" i="9" s="1"/>
  <c r="BZ28" i="4"/>
  <c r="CB27" i="9" s="1"/>
  <c r="BW29" i="4"/>
  <c r="BY28" i="9" s="1"/>
  <c r="CW17" i="4"/>
  <c r="CY16" i="9" s="1"/>
  <c r="BS33" i="4"/>
  <c r="BS32" i="4"/>
  <c r="BU31" i="9" s="1"/>
  <c r="BU32" i="9" s="1"/>
  <c r="BU33" i="9" s="1"/>
  <c r="BU34" i="9" s="1"/>
  <c r="BU35" i="9" s="1"/>
  <c r="BU36" i="9" s="1"/>
  <c r="BU37" i="9" s="1"/>
  <c r="BU38" i="9" s="1"/>
  <c r="BU39" i="9" s="1"/>
  <c r="BU40" i="9" s="1"/>
  <c r="BU41" i="9" s="1"/>
  <c r="BU42" i="9" s="1"/>
  <c r="BU43" i="9" s="1"/>
  <c r="BU44" i="9" s="1"/>
  <c r="BU45" i="9" s="1"/>
  <c r="BU46" i="9" s="1"/>
  <c r="BU47" i="9" s="1"/>
  <c r="BU48" i="9" s="1"/>
  <c r="BU49" i="9" s="1"/>
  <c r="BU50" i="9" s="1"/>
  <c r="BU51" i="9" s="1"/>
  <c r="BU52" i="9" s="1"/>
  <c r="BU53" i="9" s="1"/>
  <c r="BU54" i="9" s="1"/>
  <c r="BU55" i="9" s="1"/>
  <c r="BU56" i="9" s="1"/>
  <c r="BU57" i="9" s="1"/>
  <c r="CD24" i="4"/>
  <c r="CF23" i="9" s="1"/>
  <c r="CV17" i="4"/>
  <c r="CX16" i="9" s="1"/>
  <c r="CE24" i="4"/>
  <c r="CG23" i="9" s="1"/>
  <c r="CI22" i="4"/>
  <c r="CK21" i="9" s="1"/>
  <c r="CS19" i="4"/>
  <c r="CU18" i="9" s="1"/>
  <c r="DJ11" i="5" l="1"/>
  <c r="DC11" i="5"/>
  <c r="DK11" i="5" s="1"/>
  <c r="DJ12" i="9" s="1"/>
  <c r="F11" i="5"/>
  <c r="DC12" i="9"/>
  <c r="DI13" i="5"/>
  <c r="DH14" i="9" s="1"/>
  <c r="DF13" i="5"/>
  <c r="DE14" i="9" s="1"/>
  <c r="DH13" i="5"/>
  <c r="DG14" i="9" s="1"/>
  <c r="CZ15" i="4"/>
  <c r="DB14" i="9" s="1"/>
  <c r="DG13" i="5"/>
  <c r="DF14" i="9" s="1"/>
  <c r="DE13" i="5"/>
  <c r="DD14" i="9" s="1"/>
  <c r="DD13" i="5"/>
  <c r="DC13" i="5" s="1"/>
  <c r="DK13" i="5" s="1"/>
  <c r="DJ14" i="9" s="1"/>
  <c r="BT32" i="9"/>
  <c r="BT33" i="9" s="1"/>
  <c r="BT34" i="9" s="1"/>
  <c r="BT35" i="9" s="1"/>
  <c r="BT36" i="9" s="1"/>
  <c r="BT37" i="9" s="1"/>
  <c r="BT38" i="9" s="1"/>
  <c r="BT39" i="9" s="1"/>
  <c r="BT40" i="9" s="1"/>
  <c r="BT41" i="9" s="1"/>
  <c r="BT42" i="9" s="1"/>
  <c r="BT43" i="9" s="1"/>
  <c r="BT44" i="9" s="1"/>
  <c r="BT45" i="9" s="1"/>
  <c r="BT46" i="9" s="1"/>
  <c r="BT47" i="9" s="1"/>
  <c r="BT48" i="9" s="1"/>
  <c r="BT49" i="9" s="1"/>
  <c r="BT50" i="9" s="1"/>
  <c r="BT51" i="9" s="1"/>
  <c r="BT52" i="9" s="1"/>
  <c r="BT53" i="9" s="1"/>
  <c r="BT54" i="9" s="1"/>
  <c r="BT55" i="9" s="1"/>
  <c r="BT56" i="9" s="1"/>
  <c r="BT57" i="9" s="1"/>
  <c r="CK21" i="4"/>
  <c r="CM20" i="9" s="1"/>
  <c r="CJ21" i="4"/>
  <c r="CL20" i="9" s="1"/>
  <c r="CX17" i="4"/>
  <c r="CZ16" i="9" s="1"/>
  <c r="CR19" i="4"/>
  <c r="CT18" i="9" s="1"/>
  <c r="CB25" i="4"/>
  <c r="CD24" i="9" s="1"/>
  <c r="CT19" i="4"/>
  <c r="CV18" i="9" s="1"/>
  <c r="CY16" i="4"/>
  <c r="DA15" i="9" s="1"/>
  <c r="CC24" i="4"/>
  <c r="CE23" i="9" s="1"/>
  <c r="F12" i="5"/>
  <c r="CM20" i="4"/>
  <c r="CO19" i="9" s="1"/>
  <c r="CH22" i="4"/>
  <c r="CJ21" i="9" s="1"/>
  <c r="BX28" i="4"/>
  <c r="BZ27" i="9" s="1"/>
  <c r="DH14" i="5"/>
  <c r="DG15" i="9" s="1"/>
  <c r="DC12" i="5"/>
  <c r="DK12" i="5" s="1"/>
  <c r="DJ13" i="9" s="1"/>
  <c r="DJ12" i="5"/>
  <c r="DI13" i="9" s="1"/>
  <c r="CG24" i="4"/>
  <c r="CI23" i="9" s="1"/>
  <c r="CO21" i="4"/>
  <c r="CQ20" i="9" s="1"/>
  <c r="CD25" i="4"/>
  <c r="CF24" i="9" s="1"/>
  <c r="CF24" i="4"/>
  <c r="CH23" i="9" s="1"/>
  <c r="CI23" i="4"/>
  <c r="CK22" i="9" s="1"/>
  <c r="CA28" i="4"/>
  <c r="CC27" i="9" s="1"/>
  <c r="BW30" i="4"/>
  <c r="BY29" i="9" s="1"/>
  <c r="BV29" i="4"/>
  <c r="BX28" i="9" s="1"/>
  <c r="CN21" i="4"/>
  <c r="CP20" i="9" s="1"/>
  <c r="CS20" i="4"/>
  <c r="CU19" i="9" s="1"/>
  <c r="CL22" i="4"/>
  <c r="CN21" i="9" s="1"/>
  <c r="BY28" i="4"/>
  <c r="CA27" i="9" s="1"/>
  <c r="CU18" i="4"/>
  <c r="CW17" i="9" s="1"/>
  <c r="CQ20" i="4"/>
  <c r="CS19" i="9" s="1"/>
  <c r="CE25" i="4"/>
  <c r="CG24" i="9" s="1"/>
  <c r="CW18" i="4"/>
  <c r="CY17" i="9" s="1"/>
  <c r="BZ29" i="4"/>
  <c r="CB28" i="9" s="1"/>
  <c r="CP20" i="4"/>
  <c r="CR19" i="9" s="1"/>
  <c r="BQ33" i="4"/>
  <c r="BS32" i="9" s="1"/>
  <c r="BS33" i="9" s="1"/>
  <c r="BS34" i="9" s="1"/>
  <c r="BS35" i="9" s="1"/>
  <c r="BS36" i="9" s="1"/>
  <c r="BS37" i="9" s="1"/>
  <c r="BS38" i="9" s="1"/>
  <c r="BS39" i="9" s="1"/>
  <c r="BS40" i="9" s="1"/>
  <c r="BS41" i="9" s="1"/>
  <c r="BS42" i="9" s="1"/>
  <c r="BS43" i="9" s="1"/>
  <c r="BS44" i="9" s="1"/>
  <c r="BS45" i="9" s="1"/>
  <c r="BS46" i="9" s="1"/>
  <c r="BS47" i="9" s="1"/>
  <c r="BS48" i="9" s="1"/>
  <c r="BS49" i="9" s="1"/>
  <c r="BS50" i="9" s="1"/>
  <c r="BS51" i="9" s="1"/>
  <c r="BS52" i="9" s="1"/>
  <c r="BS53" i="9" s="1"/>
  <c r="BS54" i="9" s="1"/>
  <c r="BS55" i="9" s="1"/>
  <c r="BS56" i="9" s="1"/>
  <c r="BS57" i="9" s="1"/>
  <c r="CV18" i="4"/>
  <c r="CX17" i="9" s="1"/>
  <c r="BU32" i="4"/>
  <c r="BW31" i="9" s="1"/>
  <c r="BU33" i="4"/>
  <c r="DF14" i="5" l="1"/>
  <c r="DE15" i="9" s="1"/>
  <c r="DI14" i="5"/>
  <c r="DH15" i="9" s="1"/>
  <c r="CZ16" i="4"/>
  <c r="DB15" i="9" s="1"/>
  <c r="DE14" i="5"/>
  <c r="DD15" i="9" s="1"/>
  <c r="DG14" i="5"/>
  <c r="DF15" i="9" s="1"/>
  <c r="DC14" i="9"/>
  <c r="F13" i="5"/>
  <c r="DJ13" i="5"/>
  <c r="DI14" i="9" s="1"/>
  <c r="DI12" i="9"/>
  <c r="DL11" i="5"/>
  <c r="DK12" i="9" s="1"/>
  <c r="BW32" i="9"/>
  <c r="BW33" i="9" s="1"/>
  <c r="BW34" i="9" s="1"/>
  <c r="BW35" i="9" s="1"/>
  <c r="BW36" i="9" s="1"/>
  <c r="BW37" i="9" s="1"/>
  <c r="BW38" i="9" s="1"/>
  <c r="BW39" i="9" s="1"/>
  <c r="BW40" i="9" s="1"/>
  <c r="BW41" i="9" s="1"/>
  <c r="BW42" i="9" s="1"/>
  <c r="BW43" i="9" s="1"/>
  <c r="BW44" i="9" s="1"/>
  <c r="BW45" i="9" s="1"/>
  <c r="BW46" i="9" s="1"/>
  <c r="BW47" i="9" s="1"/>
  <c r="BW48" i="9" s="1"/>
  <c r="BW49" i="9" s="1"/>
  <c r="BW50" i="9" s="1"/>
  <c r="BW51" i="9" s="1"/>
  <c r="BW52" i="9" s="1"/>
  <c r="BW53" i="9" s="1"/>
  <c r="BW54" i="9" s="1"/>
  <c r="BW55" i="9" s="1"/>
  <c r="BW56" i="9" s="1"/>
  <c r="BW57" i="9" s="1"/>
  <c r="CJ22" i="4"/>
  <c r="CL21" i="9" s="1"/>
  <c r="CK22" i="4"/>
  <c r="CM21" i="9" s="1"/>
  <c r="CX18" i="4"/>
  <c r="CZ17" i="9" s="1"/>
  <c r="CB26" i="4"/>
  <c r="CD25" i="9" s="1"/>
  <c r="CR20" i="4"/>
  <c r="CT19" i="9" s="1"/>
  <c r="BX29" i="4"/>
  <c r="BZ28" i="9" s="1"/>
  <c r="CY17" i="4"/>
  <c r="DA16" i="9" s="1"/>
  <c r="DI15" i="5"/>
  <c r="DH16" i="9" s="1"/>
  <c r="DG15" i="5"/>
  <c r="DF16" i="9" s="1"/>
  <c r="CT20" i="4"/>
  <c r="CV19" i="9" s="1"/>
  <c r="DF15" i="5"/>
  <c r="DE16" i="9" s="1"/>
  <c r="CO22" i="4"/>
  <c r="CQ21" i="9" s="1"/>
  <c r="CC25" i="4"/>
  <c r="CE24" i="9" s="1"/>
  <c r="CG25" i="4"/>
  <c r="CI24" i="9" s="1"/>
  <c r="CH23" i="4"/>
  <c r="CJ22" i="9" s="1"/>
  <c r="DH15" i="5"/>
  <c r="DG16" i="9" s="1"/>
  <c r="CM21" i="4"/>
  <c r="CO20" i="9" s="1"/>
  <c r="DL12" i="5"/>
  <c r="DK13" i="9" s="1"/>
  <c r="BW31" i="4"/>
  <c r="BY30" i="9" s="1"/>
  <c r="CD26" i="4"/>
  <c r="CF25" i="9" s="1"/>
  <c r="BZ30" i="4"/>
  <c r="CB29" i="9" s="1"/>
  <c r="CN22" i="4"/>
  <c r="CP21" i="9" s="1"/>
  <c r="CA29" i="4"/>
  <c r="CC28" i="9" s="1"/>
  <c r="CP21" i="4"/>
  <c r="CR20" i="9" s="1"/>
  <c r="BV30" i="4"/>
  <c r="BX29" i="9" s="1"/>
  <c r="CV19" i="4"/>
  <c r="CX18" i="9" s="1"/>
  <c r="CS21" i="4"/>
  <c r="CU20" i="9" s="1"/>
  <c r="CQ21" i="4"/>
  <c r="CS20" i="9" s="1"/>
  <c r="CW19" i="4"/>
  <c r="CY18" i="9" s="1"/>
  <c r="CU19" i="4"/>
  <c r="CW18" i="9" s="1"/>
  <c r="CI24" i="4"/>
  <c r="CK23" i="9" s="1"/>
  <c r="CL23" i="4"/>
  <c r="CN22" i="9" s="1"/>
  <c r="CF25" i="4"/>
  <c r="CH24" i="9" s="1"/>
  <c r="CE26" i="4"/>
  <c r="CG25" i="9" s="1"/>
  <c r="BY29" i="4"/>
  <c r="CA28" i="9" s="1"/>
  <c r="DD14" i="5" l="1"/>
  <c r="DJ14" i="5" s="1"/>
  <c r="DI15" i="9" s="1"/>
  <c r="DL13" i="5"/>
  <c r="DK14" i="9" s="1"/>
  <c r="DE15" i="5"/>
  <c r="DD16" i="9" s="1"/>
  <c r="CZ17" i="4"/>
  <c r="DB16" i="9" s="1"/>
  <c r="CK23" i="4"/>
  <c r="CM22" i="9" s="1"/>
  <c r="CJ23" i="4"/>
  <c r="CL22" i="9" s="1"/>
  <c r="CX19" i="4"/>
  <c r="CZ18" i="9" s="1"/>
  <c r="DG16" i="5"/>
  <c r="DF17" i="9" s="1"/>
  <c r="DH16" i="5"/>
  <c r="DG17" i="9" s="1"/>
  <c r="DF16" i="5"/>
  <c r="DE17" i="9" s="1"/>
  <c r="DI16" i="5"/>
  <c r="DH17" i="9" s="1"/>
  <c r="CR21" i="4"/>
  <c r="CT20" i="9" s="1"/>
  <c r="CB27" i="4"/>
  <c r="CD26" i="9" s="1"/>
  <c r="CG26" i="4"/>
  <c r="CI25" i="9" s="1"/>
  <c r="CC26" i="4"/>
  <c r="CE25" i="9" s="1"/>
  <c r="CY18" i="4"/>
  <c r="DA17" i="9" s="1"/>
  <c r="CM22" i="4"/>
  <c r="CO21" i="9" s="1"/>
  <c r="CT21" i="4"/>
  <c r="CV20" i="9" s="1"/>
  <c r="CO23" i="4"/>
  <c r="CQ22" i="9" s="1"/>
  <c r="BX30" i="4"/>
  <c r="BZ29" i="9" s="1"/>
  <c r="CH24" i="4"/>
  <c r="CJ23" i="9" s="1"/>
  <c r="CV20" i="4"/>
  <c r="CX19" i="9" s="1"/>
  <c r="CQ22" i="4"/>
  <c r="CS21" i="9" s="1"/>
  <c r="CD27" i="4"/>
  <c r="CF26" i="9" s="1"/>
  <c r="CL24" i="4"/>
  <c r="CN23" i="9" s="1"/>
  <c r="CW20" i="4"/>
  <c r="CY19" i="9" s="1"/>
  <c r="CN23" i="4"/>
  <c r="CP22" i="9" s="1"/>
  <c r="BZ31" i="4"/>
  <c r="CB30" i="9" s="1"/>
  <c r="CE27" i="4"/>
  <c r="CG26" i="9" s="1"/>
  <c r="CF26" i="4"/>
  <c r="CH25" i="9" s="1"/>
  <c r="CI25" i="4"/>
  <c r="CK24" i="9" s="1"/>
  <c r="CP22" i="4"/>
  <c r="CR21" i="9" s="1"/>
  <c r="BV31" i="4"/>
  <c r="BX30" i="9" s="1"/>
  <c r="BY30" i="4"/>
  <c r="CA29" i="9" s="1"/>
  <c r="CS22" i="4"/>
  <c r="CU21" i="9" s="1"/>
  <c r="BW32" i="4"/>
  <c r="BY31" i="9" s="1"/>
  <c r="BW33" i="4"/>
  <c r="CU20" i="4"/>
  <c r="CW19" i="9" s="1"/>
  <c r="CA30" i="4"/>
  <c r="CC29" i="9" s="1"/>
  <c r="DD15" i="5" l="1"/>
  <c r="F15" i="5" s="1"/>
  <c r="DC14" i="5"/>
  <c r="DK14" i="5" s="1"/>
  <c r="DJ15" i="9" s="1"/>
  <c r="DC15" i="9"/>
  <c r="DL14" i="5"/>
  <c r="DK15" i="9" s="1"/>
  <c r="F14" i="5"/>
  <c r="DE16" i="5"/>
  <c r="CZ18" i="4"/>
  <c r="DB17" i="9" s="1"/>
  <c r="BY32" i="9"/>
  <c r="BY33" i="9" s="1"/>
  <c r="BY34" i="9" s="1"/>
  <c r="BY35" i="9" s="1"/>
  <c r="BY36" i="9" s="1"/>
  <c r="BY37" i="9" s="1"/>
  <c r="BY38" i="9" s="1"/>
  <c r="BY39" i="9" s="1"/>
  <c r="BY40" i="9" s="1"/>
  <c r="BY41" i="9" s="1"/>
  <c r="BY42" i="9" s="1"/>
  <c r="BY43" i="9" s="1"/>
  <c r="BY44" i="9" s="1"/>
  <c r="BY45" i="9" s="1"/>
  <c r="BY46" i="9" s="1"/>
  <c r="BY47" i="9" s="1"/>
  <c r="BY48" i="9" s="1"/>
  <c r="BY49" i="9" s="1"/>
  <c r="BY50" i="9" s="1"/>
  <c r="BY51" i="9" s="1"/>
  <c r="BY52" i="9" s="1"/>
  <c r="BY53" i="9" s="1"/>
  <c r="BY54" i="9" s="1"/>
  <c r="BY55" i="9" s="1"/>
  <c r="BY56" i="9" s="1"/>
  <c r="BY57" i="9" s="1"/>
  <c r="CJ24" i="4"/>
  <c r="CL23" i="9" s="1"/>
  <c r="CK24" i="4"/>
  <c r="CM23" i="9" s="1"/>
  <c r="CX20" i="4"/>
  <c r="CZ19" i="9" s="1"/>
  <c r="CB28" i="4"/>
  <c r="CD27" i="9" s="1"/>
  <c r="CR22" i="4"/>
  <c r="CT21" i="9" s="1"/>
  <c r="CH25" i="4"/>
  <c r="CJ24" i="9" s="1"/>
  <c r="DF17" i="5"/>
  <c r="DE18" i="9" s="1"/>
  <c r="BX31" i="4"/>
  <c r="BZ30" i="9" s="1"/>
  <c r="DI17" i="5"/>
  <c r="DH18" i="9" s="1"/>
  <c r="CG27" i="4"/>
  <c r="CI26" i="9" s="1"/>
  <c r="CT22" i="4"/>
  <c r="CV21" i="9" s="1"/>
  <c r="CY19" i="4"/>
  <c r="DA18" i="9" s="1"/>
  <c r="CC27" i="4"/>
  <c r="CE26" i="9" s="1"/>
  <c r="DG17" i="5"/>
  <c r="DF18" i="9" s="1"/>
  <c r="DE17" i="5"/>
  <c r="DD18" i="9" s="1"/>
  <c r="CO24" i="4"/>
  <c r="CQ23" i="9" s="1"/>
  <c r="CM23" i="4"/>
  <c r="CO22" i="9" s="1"/>
  <c r="CF27" i="4"/>
  <c r="CH26" i="9" s="1"/>
  <c r="CE28" i="4"/>
  <c r="CG27" i="9" s="1"/>
  <c r="CD28" i="4"/>
  <c r="CF27" i="9" s="1"/>
  <c r="CQ23" i="4"/>
  <c r="CS22" i="9" s="1"/>
  <c r="BV32" i="4"/>
  <c r="BX31" i="9" s="1"/>
  <c r="BZ32" i="4"/>
  <c r="CB31" i="9" s="1"/>
  <c r="BZ33" i="4"/>
  <c r="CL25" i="4"/>
  <c r="CN24" i="9" s="1"/>
  <c r="CV21" i="4"/>
  <c r="CX20" i="9" s="1"/>
  <c r="CP23" i="4"/>
  <c r="CR22" i="9" s="1"/>
  <c r="CS23" i="4"/>
  <c r="CU22" i="9" s="1"/>
  <c r="CI26" i="4"/>
  <c r="CK25" i="9" s="1"/>
  <c r="BY31" i="4"/>
  <c r="CA30" i="9" s="1"/>
  <c r="CA31" i="4"/>
  <c r="CC30" i="9" s="1"/>
  <c r="CU21" i="4"/>
  <c r="CW20" i="9" s="1"/>
  <c r="CN24" i="4"/>
  <c r="CP23" i="9" s="1"/>
  <c r="CW21" i="4"/>
  <c r="CY20" i="9" s="1"/>
  <c r="DJ15" i="5" l="1"/>
  <c r="DI16" i="9" s="1"/>
  <c r="DC15" i="5"/>
  <c r="DK15" i="5" s="1"/>
  <c r="DJ16" i="9" s="1"/>
  <c r="DC16" i="9"/>
  <c r="DD17" i="9"/>
  <c r="DD16" i="5"/>
  <c r="CZ19" i="4"/>
  <c r="DB18" i="9" s="1"/>
  <c r="DH17" i="5"/>
  <c r="DG18" i="9" s="1"/>
  <c r="CB32" i="9"/>
  <c r="CB33" i="9" s="1"/>
  <c r="CB34" i="9" s="1"/>
  <c r="CB35" i="9" s="1"/>
  <c r="CB36" i="9" s="1"/>
  <c r="CB37" i="9" s="1"/>
  <c r="CB38" i="9" s="1"/>
  <c r="CB39" i="9" s="1"/>
  <c r="CB40" i="9" s="1"/>
  <c r="CB41" i="9" s="1"/>
  <c r="CB42" i="9" s="1"/>
  <c r="CB43" i="9" s="1"/>
  <c r="CB44" i="9" s="1"/>
  <c r="CB45" i="9" s="1"/>
  <c r="CB46" i="9" s="1"/>
  <c r="CB47" i="9" s="1"/>
  <c r="CB48" i="9" s="1"/>
  <c r="CB49" i="9" s="1"/>
  <c r="CB50" i="9" s="1"/>
  <c r="CB51" i="9" s="1"/>
  <c r="CB52" i="9" s="1"/>
  <c r="CB53" i="9" s="1"/>
  <c r="CB54" i="9" s="1"/>
  <c r="CB55" i="9" s="1"/>
  <c r="CB56" i="9" s="1"/>
  <c r="CB57" i="9" s="1"/>
  <c r="CK25" i="4"/>
  <c r="CM24" i="9" s="1"/>
  <c r="CJ25" i="4"/>
  <c r="CL24" i="9" s="1"/>
  <c r="CX21" i="4"/>
  <c r="CZ20" i="9" s="1"/>
  <c r="DL15" i="5"/>
  <c r="DK16" i="9" s="1"/>
  <c r="CR23" i="4"/>
  <c r="CT22" i="9" s="1"/>
  <c r="CB29" i="4"/>
  <c r="CD28" i="9" s="1"/>
  <c r="CM24" i="4"/>
  <c r="CO23" i="9" s="1"/>
  <c r="CT23" i="4"/>
  <c r="CV22" i="9" s="1"/>
  <c r="CC28" i="4"/>
  <c r="CE27" i="9" s="1"/>
  <c r="CH26" i="4"/>
  <c r="CJ25" i="9" s="1"/>
  <c r="CO25" i="4"/>
  <c r="CQ24" i="9" s="1"/>
  <c r="CG28" i="4"/>
  <c r="CI27" i="9" s="1"/>
  <c r="BX33" i="4"/>
  <c r="BX32" i="4"/>
  <c r="BZ31" i="9" s="1"/>
  <c r="CY20" i="4"/>
  <c r="DA19" i="9" s="1"/>
  <c r="CN25" i="4"/>
  <c r="CP24" i="9" s="1"/>
  <c r="CL26" i="4"/>
  <c r="CN25" i="9" s="1"/>
  <c r="CE29" i="4"/>
  <c r="CG28" i="9" s="1"/>
  <c r="CV22" i="4"/>
  <c r="CX21" i="9" s="1"/>
  <c r="CF28" i="4"/>
  <c r="CH27" i="9" s="1"/>
  <c r="CW22" i="4"/>
  <c r="CY21" i="9" s="1"/>
  <c r="CU22" i="4"/>
  <c r="CW21" i="9" s="1"/>
  <c r="CS24" i="4"/>
  <c r="CU23" i="9" s="1"/>
  <c r="CA32" i="4"/>
  <c r="CC31" i="9" s="1"/>
  <c r="CA33" i="4"/>
  <c r="CQ24" i="4"/>
  <c r="CS23" i="9" s="1"/>
  <c r="BY32" i="4"/>
  <c r="CA31" i="9" s="1"/>
  <c r="BY33" i="4"/>
  <c r="CD29" i="4"/>
  <c r="CF28" i="9" s="1"/>
  <c r="BV33" i="4"/>
  <c r="BX32" i="9" s="1"/>
  <c r="BX33" i="9" s="1"/>
  <c r="BX34" i="9" s="1"/>
  <c r="BX35" i="9" s="1"/>
  <c r="BX36" i="9" s="1"/>
  <c r="BX37" i="9" s="1"/>
  <c r="BX38" i="9" s="1"/>
  <c r="BX39" i="9" s="1"/>
  <c r="BX40" i="9" s="1"/>
  <c r="BX41" i="9" s="1"/>
  <c r="BX42" i="9" s="1"/>
  <c r="BX43" i="9" s="1"/>
  <c r="BX44" i="9" s="1"/>
  <c r="BX45" i="9" s="1"/>
  <c r="BX46" i="9" s="1"/>
  <c r="BX47" i="9" s="1"/>
  <c r="BX48" i="9" s="1"/>
  <c r="BX49" i="9" s="1"/>
  <c r="BX50" i="9" s="1"/>
  <c r="BX51" i="9" s="1"/>
  <c r="BX52" i="9" s="1"/>
  <c r="BX53" i="9" s="1"/>
  <c r="BX54" i="9" s="1"/>
  <c r="BX55" i="9" s="1"/>
  <c r="BX56" i="9" s="1"/>
  <c r="BX57" i="9" s="1"/>
  <c r="CI27" i="4"/>
  <c r="CK26" i="9" s="1"/>
  <c r="CP24" i="4"/>
  <c r="CR23" i="9" s="1"/>
  <c r="BZ32" i="9" l="1"/>
  <c r="BZ33" i="9" s="1"/>
  <c r="BZ34" i="9" s="1"/>
  <c r="BZ35" i="9" s="1"/>
  <c r="BZ36" i="9" s="1"/>
  <c r="BZ37" i="9" s="1"/>
  <c r="BZ38" i="9" s="1"/>
  <c r="BZ39" i="9" s="1"/>
  <c r="BZ40" i="9" s="1"/>
  <c r="BZ41" i="9" s="1"/>
  <c r="BZ42" i="9" s="1"/>
  <c r="BZ43" i="9" s="1"/>
  <c r="BZ44" i="9" s="1"/>
  <c r="BZ45" i="9" s="1"/>
  <c r="BZ46" i="9" s="1"/>
  <c r="BZ47" i="9" s="1"/>
  <c r="BZ48" i="9" s="1"/>
  <c r="BZ49" i="9" s="1"/>
  <c r="BZ50" i="9" s="1"/>
  <c r="BZ51" i="9" s="1"/>
  <c r="BZ52" i="9" s="1"/>
  <c r="BZ53" i="9" s="1"/>
  <c r="BZ54" i="9" s="1"/>
  <c r="BZ55" i="9" s="1"/>
  <c r="BZ56" i="9" s="1"/>
  <c r="BZ57" i="9" s="1"/>
  <c r="DD17" i="5"/>
  <c r="DC18" i="9" s="1"/>
  <c r="DE18" i="5"/>
  <c r="DD19" i="9" s="1"/>
  <c r="DF18" i="5"/>
  <c r="DE19" i="9" s="1"/>
  <c r="DG18" i="5"/>
  <c r="DF19" i="9" s="1"/>
  <c r="DH18" i="5"/>
  <c r="DG19" i="9" s="1"/>
  <c r="CZ20" i="4"/>
  <c r="DB19" i="9" s="1"/>
  <c r="DI18" i="5"/>
  <c r="DH19" i="9" s="1"/>
  <c r="DJ16" i="5"/>
  <c r="DI17" i="9" s="1"/>
  <c r="DC17" i="9"/>
  <c r="F16" i="5"/>
  <c r="DC16" i="5"/>
  <c r="DK16" i="5" s="1"/>
  <c r="DJ17" i="9" s="1"/>
  <c r="CC32" i="9"/>
  <c r="CC33" i="9" s="1"/>
  <c r="CC34" i="9" s="1"/>
  <c r="CC35" i="9" s="1"/>
  <c r="CC36" i="9" s="1"/>
  <c r="CC37" i="9" s="1"/>
  <c r="CC38" i="9" s="1"/>
  <c r="CC39" i="9" s="1"/>
  <c r="CC40" i="9" s="1"/>
  <c r="CC41" i="9" s="1"/>
  <c r="CC42" i="9" s="1"/>
  <c r="CC43" i="9" s="1"/>
  <c r="CC44" i="9" s="1"/>
  <c r="CC45" i="9" s="1"/>
  <c r="CC46" i="9" s="1"/>
  <c r="CC47" i="9" s="1"/>
  <c r="CC48" i="9" s="1"/>
  <c r="CC49" i="9" s="1"/>
  <c r="CC50" i="9" s="1"/>
  <c r="CC51" i="9" s="1"/>
  <c r="CC52" i="9" s="1"/>
  <c r="CC53" i="9" s="1"/>
  <c r="CC54" i="9" s="1"/>
  <c r="CC55" i="9" s="1"/>
  <c r="CC56" i="9" s="1"/>
  <c r="CC57" i="9" s="1"/>
  <c r="CA32" i="9"/>
  <c r="CA33" i="9" s="1"/>
  <c r="CA34" i="9" s="1"/>
  <c r="CA35" i="9" s="1"/>
  <c r="CA36" i="9" s="1"/>
  <c r="CA37" i="9" s="1"/>
  <c r="CA38" i="9" s="1"/>
  <c r="CA39" i="9" s="1"/>
  <c r="CA40" i="9" s="1"/>
  <c r="CA41" i="9" s="1"/>
  <c r="CA42" i="9" s="1"/>
  <c r="CA43" i="9" s="1"/>
  <c r="CA44" i="9" s="1"/>
  <c r="CA45" i="9" s="1"/>
  <c r="CA46" i="9" s="1"/>
  <c r="CA47" i="9" s="1"/>
  <c r="CA48" i="9" s="1"/>
  <c r="CA49" i="9" s="1"/>
  <c r="CA50" i="9" s="1"/>
  <c r="CA51" i="9" s="1"/>
  <c r="CA52" i="9" s="1"/>
  <c r="CA53" i="9" s="1"/>
  <c r="CA54" i="9" s="1"/>
  <c r="CA55" i="9" s="1"/>
  <c r="CA56" i="9" s="1"/>
  <c r="CA57" i="9" s="1"/>
  <c r="CJ26" i="4"/>
  <c r="CL25" i="9" s="1"/>
  <c r="CK26" i="4"/>
  <c r="CM25" i="9" s="1"/>
  <c r="CX22" i="4"/>
  <c r="CZ21" i="9" s="1"/>
  <c r="CB30" i="4"/>
  <c r="CD29" i="9" s="1"/>
  <c r="CR24" i="4"/>
  <c r="CT23" i="9" s="1"/>
  <c r="CC29" i="4"/>
  <c r="CE28" i="9" s="1"/>
  <c r="DE19" i="5"/>
  <c r="DD20" i="9" s="1"/>
  <c r="CG29" i="4"/>
  <c r="CI28" i="9" s="1"/>
  <c r="CO26" i="4"/>
  <c r="CQ25" i="9" s="1"/>
  <c r="CM25" i="4"/>
  <c r="CO24" i="9" s="1"/>
  <c r="CY21" i="4"/>
  <c r="DA20" i="9" s="1"/>
  <c r="DF19" i="5"/>
  <c r="DE20" i="9" s="1"/>
  <c r="CT24" i="4"/>
  <c r="CV23" i="9" s="1"/>
  <c r="DG19" i="5"/>
  <c r="DF20" i="9" s="1"/>
  <c r="CH27" i="4"/>
  <c r="CJ26" i="9" s="1"/>
  <c r="CI28" i="4"/>
  <c r="CK27" i="9" s="1"/>
  <c r="CF29" i="4"/>
  <c r="CH28" i="9" s="1"/>
  <c r="CN26" i="4"/>
  <c r="CP25" i="9" s="1"/>
  <c r="CW23" i="4"/>
  <c r="CY22" i="9" s="1"/>
  <c r="CD30" i="4"/>
  <c r="CF29" i="9" s="1"/>
  <c r="CS25" i="4"/>
  <c r="CU24" i="9" s="1"/>
  <c r="CQ25" i="4"/>
  <c r="CS24" i="9" s="1"/>
  <c r="CV23" i="4"/>
  <c r="CX22" i="9" s="1"/>
  <c r="CU23" i="4"/>
  <c r="CW22" i="9" s="1"/>
  <c r="CL27" i="4"/>
  <c r="CN26" i="9" s="1"/>
  <c r="CP25" i="4"/>
  <c r="CR24" i="9" s="1"/>
  <c r="CE30" i="4"/>
  <c r="CG29" i="9" s="1"/>
  <c r="DJ17" i="5" l="1"/>
  <c r="DI18" i="9" s="1"/>
  <c r="DC17" i="5"/>
  <c r="DK17" i="5" s="1"/>
  <c r="DJ18" i="9" s="1"/>
  <c r="F17" i="5"/>
  <c r="CZ21" i="4"/>
  <c r="DB20" i="9" s="1"/>
  <c r="DI19" i="5"/>
  <c r="DH20" i="9" s="1"/>
  <c r="DH19" i="5"/>
  <c r="DG20" i="9" s="1"/>
  <c r="DD18" i="5"/>
  <c r="DL16" i="5"/>
  <c r="DK17" i="9" s="1"/>
  <c r="CK27" i="4"/>
  <c r="CM26" i="9" s="1"/>
  <c r="CJ27" i="4"/>
  <c r="CL26" i="9" s="1"/>
  <c r="CX23" i="4"/>
  <c r="CZ22" i="9" s="1"/>
  <c r="DL17" i="5"/>
  <c r="DK18" i="9" s="1"/>
  <c r="CR25" i="4"/>
  <c r="CT24" i="9" s="1"/>
  <c r="CB31" i="4"/>
  <c r="CD30" i="9" s="1"/>
  <c r="DD19" i="5"/>
  <c r="DC20" i="9" s="1"/>
  <c r="CM26" i="4"/>
  <c r="CO25" i="9" s="1"/>
  <c r="CH28" i="4"/>
  <c r="CJ27" i="9" s="1"/>
  <c r="CG30" i="4"/>
  <c r="CI29" i="9" s="1"/>
  <c r="CO27" i="4"/>
  <c r="CQ26" i="9" s="1"/>
  <c r="CY22" i="4"/>
  <c r="DA21" i="9" s="1"/>
  <c r="CT25" i="4"/>
  <c r="CV24" i="9" s="1"/>
  <c r="CC30" i="4"/>
  <c r="CE29" i="9" s="1"/>
  <c r="CD31" i="4"/>
  <c r="CF30" i="9" s="1"/>
  <c r="CV24" i="4"/>
  <c r="CX23" i="9" s="1"/>
  <c r="CE31" i="4"/>
  <c r="CG30" i="9" s="1"/>
  <c r="CQ26" i="4"/>
  <c r="CS25" i="9" s="1"/>
  <c r="CN27" i="4"/>
  <c r="CP26" i="9" s="1"/>
  <c r="CS26" i="4"/>
  <c r="CU25" i="9" s="1"/>
  <c r="CU24" i="4"/>
  <c r="CW23" i="9" s="1"/>
  <c r="CF30" i="4"/>
  <c r="CH29" i="9" s="1"/>
  <c r="CP26" i="4"/>
  <c r="CR25" i="9" s="1"/>
  <c r="CW24" i="4"/>
  <c r="CY23" i="9" s="1"/>
  <c r="CL28" i="4"/>
  <c r="CN27" i="9" s="1"/>
  <c r="CI29" i="4"/>
  <c r="CK28" i="9" s="1"/>
  <c r="DJ18" i="5" l="1"/>
  <c r="DI19" i="9" s="1"/>
  <c r="DC19" i="9"/>
  <c r="DC18" i="5"/>
  <c r="DK18" i="5" s="1"/>
  <c r="DJ19" i="9" s="1"/>
  <c r="F18" i="5"/>
  <c r="DI20" i="5"/>
  <c r="DH21" i="9" s="1"/>
  <c r="DG20" i="5"/>
  <c r="DF21" i="9" s="1"/>
  <c r="DF20" i="5"/>
  <c r="DE21" i="9" s="1"/>
  <c r="CZ22" i="4"/>
  <c r="DB21" i="9" s="1"/>
  <c r="DE20" i="5"/>
  <c r="DD21" i="9" s="1"/>
  <c r="DH20" i="5"/>
  <c r="CJ28" i="4"/>
  <c r="CL27" i="9" s="1"/>
  <c r="CK28" i="4"/>
  <c r="CM27" i="9" s="1"/>
  <c r="CX24" i="4"/>
  <c r="CZ23" i="9" s="1"/>
  <c r="DF21" i="5"/>
  <c r="DE22" i="9" s="1"/>
  <c r="DE21" i="5"/>
  <c r="DD22" i="9" s="1"/>
  <c r="DI21" i="5"/>
  <c r="DH22" i="9" s="1"/>
  <c r="DJ19" i="5"/>
  <c r="DI20" i="9" s="1"/>
  <c r="F19" i="5"/>
  <c r="DC19" i="5"/>
  <c r="DK19" i="5" s="1"/>
  <c r="DJ20" i="9" s="1"/>
  <c r="CB33" i="4"/>
  <c r="CB32" i="4"/>
  <c r="CD31" i="9" s="1"/>
  <c r="CD32" i="9" s="1"/>
  <c r="CD33" i="9" s="1"/>
  <c r="CD34" i="9" s="1"/>
  <c r="CD35" i="9" s="1"/>
  <c r="CD36" i="9" s="1"/>
  <c r="CD37" i="9" s="1"/>
  <c r="CD38" i="9" s="1"/>
  <c r="CD39" i="9" s="1"/>
  <c r="CD40" i="9" s="1"/>
  <c r="CD41" i="9" s="1"/>
  <c r="CD42" i="9" s="1"/>
  <c r="CD43" i="9" s="1"/>
  <c r="CD44" i="9" s="1"/>
  <c r="CD45" i="9" s="1"/>
  <c r="CD46" i="9" s="1"/>
  <c r="CD47" i="9" s="1"/>
  <c r="CD48" i="9" s="1"/>
  <c r="CD49" i="9" s="1"/>
  <c r="CD50" i="9" s="1"/>
  <c r="CD51" i="9" s="1"/>
  <c r="CD52" i="9" s="1"/>
  <c r="CD53" i="9" s="1"/>
  <c r="CD54" i="9" s="1"/>
  <c r="CD55" i="9" s="1"/>
  <c r="CD56" i="9" s="1"/>
  <c r="CD57" i="9" s="1"/>
  <c r="CR26" i="4"/>
  <c r="CT25" i="9" s="1"/>
  <c r="CO28" i="4"/>
  <c r="CQ27" i="9" s="1"/>
  <c r="CC31" i="4"/>
  <c r="CE30" i="9" s="1"/>
  <c r="CH29" i="4"/>
  <c r="CJ28" i="9" s="1"/>
  <c r="CM27" i="4"/>
  <c r="CO26" i="9" s="1"/>
  <c r="CG31" i="4"/>
  <c r="CI30" i="9" s="1"/>
  <c r="CT26" i="4"/>
  <c r="CV25" i="9" s="1"/>
  <c r="CY23" i="4"/>
  <c r="DA22" i="9" s="1"/>
  <c r="CF31" i="4"/>
  <c r="CH30" i="9" s="1"/>
  <c r="CD33" i="4"/>
  <c r="CD32" i="4"/>
  <c r="CF31" i="9" s="1"/>
  <c r="CI30" i="4"/>
  <c r="CK29" i="9" s="1"/>
  <c r="CS27" i="4"/>
  <c r="CU26" i="9" s="1"/>
  <c r="CL29" i="4"/>
  <c r="CN28" i="9" s="1"/>
  <c r="CU25" i="4"/>
  <c r="CW24" i="9" s="1"/>
  <c r="CN28" i="4"/>
  <c r="CP27" i="9" s="1"/>
  <c r="CP27" i="4"/>
  <c r="CR26" i="9" s="1"/>
  <c r="CW25" i="4"/>
  <c r="CY24" i="9" s="1"/>
  <c r="CQ27" i="4"/>
  <c r="CS26" i="9" s="1"/>
  <c r="CE32" i="4"/>
  <c r="CG31" i="9" s="1"/>
  <c r="CE33" i="4"/>
  <c r="CV25" i="4"/>
  <c r="CX24" i="9" s="1"/>
  <c r="DL18" i="5" l="1"/>
  <c r="DK19" i="9" s="1"/>
  <c r="DG21" i="9"/>
  <c r="DD20" i="5"/>
  <c r="DI22" i="5"/>
  <c r="DH23" i="9" s="1"/>
  <c r="CZ23" i="4"/>
  <c r="DB22" i="9" s="1"/>
  <c r="DH21" i="5"/>
  <c r="DG22" i="9" s="1"/>
  <c r="DG21" i="5"/>
  <c r="DF22" i="9" s="1"/>
  <c r="CG32" i="9"/>
  <c r="CG33" i="9" s="1"/>
  <c r="CG34" i="9" s="1"/>
  <c r="CG35" i="9" s="1"/>
  <c r="CG36" i="9" s="1"/>
  <c r="CG37" i="9" s="1"/>
  <c r="CG38" i="9" s="1"/>
  <c r="CG39" i="9" s="1"/>
  <c r="CG40" i="9" s="1"/>
  <c r="CG41" i="9" s="1"/>
  <c r="CG42" i="9" s="1"/>
  <c r="CG43" i="9" s="1"/>
  <c r="CG44" i="9" s="1"/>
  <c r="CG45" i="9" s="1"/>
  <c r="CG46" i="9" s="1"/>
  <c r="CG47" i="9" s="1"/>
  <c r="CG48" i="9" s="1"/>
  <c r="CG49" i="9" s="1"/>
  <c r="CG50" i="9" s="1"/>
  <c r="CG51" i="9" s="1"/>
  <c r="CG52" i="9" s="1"/>
  <c r="CG53" i="9" s="1"/>
  <c r="CG54" i="9" s="1"/>
  <c r="CG55" i="9" s="1"/>
  <c r="CG56" i="9" s="1"/>
  <c r="CG57" i="9" s="1"/>
  <c r="CF32" i="9"/>
  <c r="CF33" i="9" s="1"/>
  <c r="CF34" i="9" s="1"/>
  <c r="CF35" i="9" s="1"/>
  <c r="CF36" i="9" s="1"/>
  <c r="CF37" i="9" s="1"/>
  <c r="CF38" i="9" s="1"/>
  <c r="CF39" i="9" s="1"/>
  <c r="CF40" i="9" s="1"/>
  <c r="CF41" i="9" s="1"/>
  <c r="CF42" i="9" s="1"/>
  <c r="CF43" i="9" s="1"/>
  <c r="CF44" i="9" s="1"/>
  <c r="CF45" i="9" s="1"/>
  <c r="CF46" i="9" s="1"/>
  <c r="CF47" i="9" s="1"/>
  <c r="CF48" i="9" s="1"/>
  <c r="CF49" i="9" s="1"/>
  <c r="CF50" i="9" s="1"/>
  <c r="CF51" i="9" s="1"/>
  <c r="CF52" i="9" s="1"/>
  <c r="CF53" i="9" s="1"/>
  <c r="CF54" i="9" s="1"/>
  <c r="CF55" i="9" s="1"/>
  <c r="CF56" i="9" s="1"/>
  <c r="CF57" i="9" s="1"/>
  <c r="DL19" i="5"/>
  <c r="DK20" i="9" s="1"/>
  <c r="CK29" i="4"/>
  <c r="CM28" i="9" s="1"/>
  <c r="CJ29" i="4"/>
  <c r="CL28" i="9" s="1"/>
  <c r="CX25" i="4"/>
  <c r="CZ24" i="9" s="1"/>
  <c r="DG22" i="5"/>
  <c r="DF23" i="9" s="1"/>
  <c r="DE22" i="5"/>
  <c r="DD23" i="9" s="1"/>
  <c r="CR27" i="4"/>
  <c r="CT26" i="9" s="1"/>
  <c r="CH30" i="4"/>
  <c r="CJ29" i="9" s="1"/>
  <c r="CM28" i="4"/>
  <c r="CO27" i="9" s="1"/>
  <c r="CC32" i="4"/>
  <c r="CE31" i="9" s="1"/>
  <c r="CC33" i="4"/>
  <c r="CY24" i="4"/>
  <c r="DA23" i="9" s="1"/>
  <c r="CG33" i="4"/>
  <c r="CG32" i="4"/>
  <c r="CI31" i="9" s="1"/>
  <c r="CT27" i="4"/>
  <c r="CV26" i="9" s="1"/>
  <c r="CO29" i="4"/>
  <c r="CQ28" i="9" s="1"/>
  <c r="CQ28" i="4"/>
  <c r="CS27" i="9" s="1"/>
  <c r="CW26" i="4"/>
  <c r="CY25" i="9" s="1"/>
  <c r="CS28" i="4"/>
  <c r="CU27" i="9" s="1"/>
  <c r="CP28" i="4"/>
  <c r="CR27" i="9" s="1"/>
  <c r="CF32" i="4"/>
  <c r="CH31" i="9" s="1"/>
  <c r="CF33" i="4"/>
  <c r="CN29" i="4"/>
  <c r="CP28" i="9" s="1"/>
  <c r="CU26" i="4"/>
  <c r="CW25" i="9" s="1"/>
  <c r="CI31" i="4"/>
  <c r="CK30" i="9" s="1"/>
  <c r="CV26" i="4"/>
  <c r="CX25" i="9" s="1"/>
  <c r="CL30" i="4"/>
  <c r="CN29" i="9" s="1"/>
  <c r="DD21" i="5" l="1"/>
  <c r="DC22" i="9" s="1"/>
  <c r="DH22" i="5"/>
  <c r="DG23" i="9" s="1"/>
  <c r="CI32" i="9"/>
  <c r="CI33" i="9" s="1"/>
  <c r="CI34" i="9" s="1"/>
  <c r="CI35" i="9" s="1"/>
  <c r="CI36" i="9" s="1"/>
  <c r="CI37" i="9" s="1"/>
  <c r="CI38" i="9" s="1"/>
  <c r="CI39" i="9" s="1"/>
  <c r="CI40" i="9" s="1"/>
  <c r="CI41" i="9" s="1"/>
  <c r="CI42" i="9" s="1"/>
  <c r="CI43" i="9" s="1"/>
  <c r="CI44" i="9" s="1"/>
  <c r="CI45" i="9" s="1"/>
  <c r="CI46" i="9" s="1"/>
  <c r="CI47" i="9" s="1"/>
  <c r="CI48" i="9" s="1"/>
  <c r="CI49" i="9" s="1"/>
  <c r="CI50" i="9" s="1"/>
  <c r="CI51" i="9" s="1"/>
  <c r="CI52" i="9" s="1"/>
  <c r="CI53" i="9" s="1"/>
  <c r="CI54" i="9" s="1"/>
  <c r="CI55" i="9" s="1"/>
  <c r="CI56" i="9" s="1"/>
  <c r="CI57" i="9" s="1"/>
  <c r="DF22" i="5"/>
  <c r="DE23" i="9" s="1"/>
  <c r="CZ24" i="4"/>
  <c r="DB23" i="9" s="1"/>
  <c r="DC21" i="9"/>
  <c r="DC20" i="5"/>
  <c r="DK20" i="5" s="1"/>
  <c r="DJ21" i="9" s="1"/>
  <c r="F20" i="5"/>
  <c r="DJ20" i="5"/>
  <c r="CE32" i="9"/>
  <c r="CE33" i="9" s="1"/>
  <c r="CE34" i="9" s="1"/>
  <c r="CE35" i="9" s="1"/>
  <c r="CE36" i="9" s="1"/>
  <c r="CE37" i="9" s="1"/>
  <c r="CE38" i="9" s="1"/>
  <c r="CE39" i="9" s="1"/>
  <c r="CE40" i="9" s="1"/>
  <c r="CE41" i="9" s="1"/>
  <c r="CE42" i="9" s="1"/>
  <c r="CE43" i="9" s="1"/>
  <c r="CE44" i="9" s="1"/>
  <c r="CE45" i="9" s="1"/>
  <c r="CE46" i="9" s="1"/>
  <c r="CE47" i="9" s="1"/>
  <c r="CE48" i="9" s="1"/>
  <c r="CE49" i="9" s="1"/>
  <c r="CE50" i="9" s="1"/>
  <c r="CE51" i="9" s="1"/>
  <c r="CE52" i="9" s="1"/>
  <c r="CE53" i="9" s="1"/>
  <c r="CE54" i="9" s="1"/>
  <c r="CE55" i="9" s="1"/>
  <c r="CE56" i="9" s="1"/>
  <c r="CE57" i="9" s="1"/>
  <c r="CH32" i="9"/>
  <c r="CH33" i="9" s="1"/>
  <c r="CH34" i="9" s="1"/>
  <c r="CH35" i="9" s="1"/>
  <c r="CH36" i="9" s="1"/>
  <c r="CH37" i="9" s="1"/>
  <c r="CH38" i="9" s="1"/>
  <c r="CH39" i="9" s="1"/>
  <c r="CH40" i="9" s="1"/>
  <c r="CH41" i="9" s="1"/>
  <c r="CH42" i="9" s="1"/>
  <c r="CH43" i="9" s="1"/>
  <c r="CH44" i="9" s="1"/>
  <c r="CH45" i="9" s="1"/>
  <c r="CH46" i="9" s="1"/>
  <c r="CH47" i="9" s="1"/>
  <c r="CH48" i="9" s="1"/>
  <c r="CH49" i="9" s="1"/>
  <c r="CH50" i="9" s="1"/>
  <c r="CH51" i="9" s="1"/>
  <c r="CH52" i="9" s="1"/>
  <c r="CH53" i="9" s="1"/>
  <c r="CH54" i="9" s="1"/>
  <c r="CH55" i="9" s="1"/>
  <c r="CH56" i="9" s="1"/>
  <c r="CH57" i="9" s="1"/>
  <c r="CJ30" i="4"/>
  <c r="CL29" i="9" s="1"/>
  <c r="CK30" i="4"/>
  <c r="CM29" i="9" s="1"/>
  <c r="CX26" i="4"/>
  <c r="CZ25" i="9" s="1"/>
  <c r="CR28" i="4"/>
  <c r="CT27" i="9" s="1"/>
  <c r="CH31" i="4"/>
  <c r="CJ30" i="9" s="1"/>
  <c r="CO30" i="4"/>
  <c r="CQ29" i="9" s="1"/>
  <c r="CY25" i="4"/>
  <c r="DA24" i="9" s="1"/>
  <c r="DH23" i="5"/>
  <c r="DG24" i="9" s="1"/>
  <c r="DF23" i="5"/>
  <c r="DE24" i="9" s="1"/>
  <c r="CM29" i="4"/>
  <c r="CO28" i="9" s="1"/>
  <c r="DG23" i="5"/>
  <c r="DF24" i="9" s="1"/>
  <c r="CT28" i="4"/>
  <c r="CV27" i="9" s="1"/>
  <c r="CP29" i="4"/>
  <c r="CR28" i="9" s="1"/>
  <c r="CW27" i="4"/>
  <c r="CY26" i="9" s="1"/>
  <c r="CQ29" i="4"/>
  <c r="CS28" i="9" s="1"/>
  <c r="CI33" i="4"/>
  <c r="CI32" i="4"/>
  <c r="CK31" i="9" s="1"/>
  <c r="CU27" i="4"/>
  <c r="CW26" i="9" s="1"/>
  <c r="CN30" i="4"/>
  <c r="CP29" i="9" s="1"/>
  <c r="CS29" i="4"/>
  <c r="CU28" i="9" s="1"/>
  <c r="CL31" i="4"/>
  <c r="CN30" i="9" s="1"/>
  <c r="CV27" i="4"/>
  <c r="CX26" i="9" s="1"/>
  <c r="CK32" i="9" l="1"/>
  <c r="CK33" i="9" s="1"/>
  <c r="CK34" i="9" s="1"/>
  <c r="CK35" i="9" s="1"/>
  <c r="CK36" i="9" s="1"/>
  <c r="CK37" i="9" s="1"/>
  <c r="CK38" i="9" s="1"/>
  <c r="CK39" i="9" s="1"/>
  <c r="CK40" i="9" s="1"/>
  <c r="CK41" i="9" s="1"/>
  <c r="CK42" i="9" s="1"/>
  <c r="CK43" i="9" s="1"/>
  <c r="CK44" i="9" s="1"/>
  <c r="CK45" i="9" s="1"/>
  <c r="CK46" i="9" s="1"/>
  <c r="CK47" i="9" s="1"/>
  <c r="CK48" i="9" s="1"/>
  <c r="CK49" i="9" s="1"/>
  <c r="CK50" i="9" s="1"/>
  <c r="CK51" i="9" s="1"/>
  <c r="CK52" i="9" s="1"/>
  <c r="CK53" i="9" s="1"/>
  <c r="CK54" i="9" s="1"/>
  <c r="CK55" i="9" s="1"/>
  <c r="CK56" i="9" s="1"/>
  <c r="CK57" i="9" s="1"/>
  <c r="DD22" i="5"/>
  <c r="DC23" i="9" s="1"/>
  <c r="F21" i="5"/>
  <c r="DJ21" i="5"/>
  <c r="DI22" i="9" s="1"/>
  <c r="DC21" i="5"/>
  <c r="DK21" i="5" s="1"/>
  <c r="DJ22" i="9" s="1"/>
  <c r="DI21" i="9"/>
  <c r="DL20" i="5"/>
  <c r="DK21" i="9" s="1"/>
  <c r="DI23" i="5"/>
  <c r="DH24" i="9" s="1"/>
  <c r="CZ25" i="4"/>
  <c r="DB24" i="9" s="1"/>
  <c r="DE23" i="5"/>
  <c r="DD24" i="9" s="1"/>
  <c r="DL21" i="5"/>
  <c r="DK22" i="9" s="1"/>
  <c r="CK31" i="4"/>
  <c r="CM30" i="9" s="1"/>
  <c r="CJ31" i="4"/>
  <c r="CL30" i="9" s="1"/>
  <c r="CX27" i="4"/>
  <c r="CZ26" i="9" s="1"/>
  <c r="DD23" i="5"/>
  <c r="DC23" i="5" s="1"/>
  <c r="DK23" i="5" s="1"/>
  <c r="DJ24" i="9" s="1"/>
  <c r="CR29" i="4"/>
  <c r="CT28" i="9" s="1"/>
  <c r="CH32" i="4"/>
  <c r="CJ31" i="9" s="1"/>
  <c r="CH33" i="4"/>
  <c r="CM30" i="4"/>
  <c r="CO29" i="9" s="1"/>
  <c r="CY26" i="4"/>
  <c r="DA25" i="9" s="1"/>
  <c r="DI24" i="5"/>
  <c r="DH25" i="9" s="1"/>
  <c r="DF24" i="5"/>
  <c r="DE25" i="9" s="1"/>
  <c r="CT29" i="4"/>
  <c r="CV28" i="9" s="1"/>
  <c r="CO31" i="4"/>
  <c r="CQ30" i="9" s="1"/>
  <c r="CV28" i="4"/>
  <c r="CX27" i="9" s="1"/>
  <c r="CL33" i="4"/>
  <c r="CL32" i="4"/>
  <c r="CN31" i="9" s="1"/>
  <c r="CU28" i="4"/>
  <c r="CW27" i="9" s="1"/>
  <c r="CW28" i="4"/>
  <c r="CY27" i="9" s="1"/>
  <c r="CP30" i="4"/>
  <c r="CR29" i="9" s="1"/>
  <c r="CQ30" i="4"/>
  <c r="CS29" i="9" s="1"/>
  <c r="CS30" i="4"/>
  <c r="CU29" i="9" s="1"/>
  <c r="CN31" i="4"/>
  <c r="CP30" i="9" s="1"/>
  <c r="DC22" i="5" l="1"/>
  <c r="DK22" i="5" s="1"/>
  <c r="DJ23" i="9" s="1"/>
  <c r="F22" i="5"/>
  <c r="DJ22" i="5"/>
  <c r="DI23" i="9" s="1"/>
  <c r="DH24" i="5"/>
  <c r="DE24" i="5"/>
  <c r="DD25" i="9" s="1"/>
  <c r="DG24" i="5"/>
  <c r="DF25" i="9" s="1"/>
  <c r="CZ26" i="4"/>
  <c r="DB25" i="9" s="1"/>
  <c r="CN32" i="9"/>
  <c r="CN33" i="9" s="1"/>
  <c r="CN34" i="9" s="1"/>
  <c r="CN35" i="9" s="1"/>
  <c r="CN36" i="9" s="1"/>
  <c r="CN37" i="9" s="1"/>
  <c r="CN38" i="9" s="1"/>
  <c r="CN39" i="9" s="1"/>
  <c r="CN40" i="9" s="1"/>
  <c r="CN41" i="9" s="1"/>
  <c r="CN42" i="9" s="1"/>
  <c r="CN43" i="9" s="1"/>
  <c r="CN44" i="9" s="1"/>
  <c r="CN45" i="9" s="1"/>
  <c r="CN46" i="9" s="1"/>
  <c r="CN47" i="9" s="1"/>
  <c r="CN48" i="9" s="1"/>
  <c r="CN49" i="9" s="1"/>
  <c r="CN50" i="9" s="1"/>
  <c r="CN51" i="9" s="1"/>
  <c r="CN52" i="9" s="1"/>
  <c r="CN53" i="9" s="1"/>
  <c r="CN54" i="9" s="1"/>
  <c r="CN55" i="9" s="1"/>
  <c r="CN56" i="9" s="1"/>
  <c r="CN57" i="9" s="1"/>
  <c r="CJ32" i="9"/>
  <c r="CJ33" i="9" s="1"/>
  <c r="CJ34" i="9" s="1"/>
  <c r="CJ35" i="9" s="1"/>
  <c r="CJ36" i="9" s="1"/>
  <c r="CJ37" i="9" s="1"/>
  <c r="CJ38" i="9" s="1"/>
  <c r="CJ39" i="9" s="1"/>
  <c r="CJ40" i="9" s="1"/>
  <c r="CJ41" i="9" s="1"/>
  <c r="CJ42" i="9" s="1"/>
  <c r="CJ43" i="9" s="1"/>
  <c r="CJ44" i="9" s="1"/>
  <c r="CJ45" i="9" s="1"/>
  <c r="CJ46" i="9" s="1"/>
  <c r="CJ47" i="9" s="1"/>
  <c r="CJ48" i="9" s="1"/>
  <c r="CJ49" i="9" s="1"/>
  <c r="CJ50" i="9" s="1"/>
  <c r="CJ51" i="9" s="1"/>
  <c r="CJ52" i="9" s="1"/>
  <c r="CJ53" i="9" s="1"/>
  <c r="CJ54" i="9" s="1"/>
  <c r="CJ55" i="9" s="1"/>
  <c r="CJ56" i="9" s="1"/>
  <c r="CJ57" i="9" s="1"/>
  <c r="CJ33" i="4"/>
  <c r="CJ32" i="4"/>
  <c r="CL31" i="9" s="1"/>
  <c r="CL32" i="9" s="1"/>
  <c r="CL33" i="9" s="1"/>
  <c r="CL34" i="9" s="1"/>
  <c r="CL35" i="9" s="1"/>
  <c r="CL36" i="9" s="1"/>
  <c r="CL37" i="9" s="1"/>
  <c r="CL38" i="9" s="1"/>
  <c r="CL39" i="9" s="1"/>
  <c r="CL40" i="9" s="1"/>
  <c r="CL41" i="9" s="1"/>
  <c r="CL42" i="9" s="1"/>
  <c r="CL43" i="9" s="1"/>
  <c r="CL44" i="9" s="1"/>
  <c r="CL45" i="9" s="1"/>
  <c r="CL46" i="9" s="1"/>
  <c r="CL47" i="9" s="1"/>
  <c r="CL48" i="9" s="1"/>
  <c r="CL49" i="9" s="1"/>
  <c r="CL50" i="9" s="1"/>
  <c r="CL51" i="9" s="1"/>
  <c r="CL52" i="9" s="1"/>
  <c r="CL53" i="9" s="1"/>
  <c r="CL54" i="9" s="1"/>
  <c r="CL55" i="9" s="1"/>
  <c r="CL56" i="9" s="1"/>
  <c r="CL57" i="9" s="1"/>
  <c r="CK33" i="4"/>
  <c r="CK32" i="4"/>
  <c r="CM31" i="9" s="1"/>
  <c r="CX28" i="4"/>
  <c r="CZ27" i="9" s="1"/>
  <c r="DJ23" i="5"/>
  <c r="DI24" i="9" s="1"/>
  <c r="DH25" i="5"/>
  <c r="DG26" i="9" s="1"/>
  <c r="DI25" i="5"/>
  <c r="DH26" i="9" s="1"/>
  <c r="F23" i="5"/>
  <c r="DC24" i="9"/>
  <c r="CR30" i="4"/>
  <c r="CT29" i="9" s="1"/>
  <c r="CY27" i="4"/>
  <c r="DA26" i="9" s="1"/>
  <c r="DG25" i="5"/>
  <c r="DF26" i="9" s="1"/>
  <c r="CO32" i="4"/>
  <c r="CQ31" i="9" s="1"/>
  <c r="CO33" i="4"/>
  <c r="CT30" i="4"/>
  <c r="CV29" i="9" s="1"/>
  <c r="CM31" i="4"/>
  <c r="CO30" i="9" s="1"/>
  <c r="CP31" i="4"/>
  <c r="CR30" i="9" s="1"/>
  <c r="CW29" i="4"/>
  <c r="CY28" i="9" s="1"/>
  <c r="CV29" i="4"/>
  <c r="CX28" i="9" s="1"/>
  <c r="CN32" i="4"/>
  <c r="CP31" i="9" s="1"/>
  <c r="CN33" i="4"/>
  <c r="CU29" i="4"/>
  <c r="CW28" i="9" s="1"/>
  <c r="CQ31" i="4"/>
  <c r="CS30" i="9" s="1"/>
  <c r="CS31" i="4"/>
  <c r="CU30" i="9" s="1"/>
  <c r="CM32" i="9" l="1"/>
  <c r="CM33" i="9" s="1"/>
  <c r="CM34" i="9" s="1"/>
  <c r="CM35" i="9" s="1"/>
  <c r="CM36" i="9" s="1"/>
  <c r="CM37" i="9" s="1"/>
  <c r="CM38" i="9" s="1"/>
  <c r="CM39" i="9" s="1"/>
  <c r="CM40" i="9" s="1"/>
  <c r="CM41" i="9" s="1"/>
  <c r="CM42" i="9" s="1"/>
  <c r="CM43" i="9" s="1"/>
  <c r="CM44" i="9" s="1"/>
  <c r="CM45" i="9" s="1"/>
  <c r="CM46" i="9" s="1"/>
  <c r="CM47" i="9" s="1"/>
  <c r="CM48" i="9" s="1"/>
  <c r="CM49" i="9" s="1"/>
  <c r="CM50" i="9" s="1"/>
  <c r="CM51" i="9" s="1"/>
  <c r="CM52" i="9" s="1"/>
  <c r="CM53" i="9" s="1"/>
  <c r="CM54" i="9" s="1"/>
  <c r="CM55" i="9" s="1"/>
  <c r="CM56" i="9" s="1"/>
  <c r="CM57" i="9" s="1"/>
  <c r="DL22" i="5"/>
  <c r="DK23" i="9" s="1"/>
  <c r="DG25" i="9"/>
  <c r="DD24" i="5"/>
  <c r="DF25" i="5"/>
  <c r="DE26" i="9" s="1"/>
  <c r="DE25" i="5"/>
  <c r="DD26" i="9" s="1"/>
  <c r="CZ27" i="4"/>
  <c r="DB26" i="9" s="1"/>
  <c r="CP32" i="9"/>
  <c r="CP33" i="9" s="1"/>
  <c r="CP34" i="9" s="1"/>
  <c r="CP35" i="9" s="1"/>
  <c r="CP36" i="9" s="1"/>
  <c r="CP37" i="9" s="1"/>
  <c r="CP38" i="9" s="1"/>
  <c r="CP39" i="9" s="1"/>
  <c r="CP40" i="9" s="1"/>
  <c r="CP41" i="9" s="1"/>
  <c r="CP42" i="9" s="1"/>
  <c r="CP43" i="9" s="1"/>
  <c r="CP44" i="9" s="1"/>
  <c r="CP45" i="9" s="1"/>
  <c r="CP46" i="9" s="1"/>
  <c r="CP47" i="9" s="1"/>
  <c r="CP48" i="9" s="1"/>
  <c r="CP49" i="9" s="1"/>
  <c r="CP50" i="9" s="1"/>
  <c r="CP51" i="9" s="1"/>
  <c r="CP52" i="9" s="1"/>
  <c r="CP53" i="9" s="1"/>
  <c r="CP54" i="9" s="1"/>
  <c r="CP55" i="9" s="1"/>
  <c r="CP56" i="9" s="1"/>
  <c r="CP57" i="9" s="1"/>
  <c r="CQ32" i="9"/>
  <c r="CQ33" i="9" s="1"/>
  <c r="CQ34" i="9" s="1"/>
  <c r="CQ35" i="9" s="1"/>
  <c r="CQ36" i="9" s="1"/>
  <c r="CQ37" i="9" s="1"/>
  <c r="CQ38" i="9" s="1"/>
  <c r="CQ39" i="9" s="1"/>
  <c r="CQ40" i="9" s="1"/>
  <c r="CQ41" i="9" s="1"/>
  <c r="CQ42" i="9" s="1"/>
  <c r="CQ43" i="9" s="1"/>
  <c r="CQ44" i="9" s="1"/>
  <c r="CQ45" i="9" s="1"/>
  <c r="CQ46" i="9" s="1"/>
  <c r="CQ47" i="9" s="1"/>
  <c r="CQ48" i="9" s="1"/>
  <c r="CQ49" i="9" s="1"/>
  <c r="CQ50" i="9" s="1"/>
  <c r="CQ51" i="9" s="1"/>
  <c r="CQ52" i="9" s="1"/>
  <c r="CQ53" i="9" s="1"/>
  <c r="CQ54" i="9" s="1"/>
  <c r="CQ55" i="9" s="1"/>
  <c r="CQ56" i="9" s="1"/>
  <c r="CQ57" i="9" s="1"/>
  <c r="DL23" i="5"/>
  <c r="DK24" i="9" s="1"/>
  <c r="CX29" i="4"/>
  <c r="CZ28" i="9" s="1"/>
  <c r="DF26" i="5"/>
  <c r="DE27" i="9" s="1"/>
  <c r="DH26" i="5"/>
  <c r="DG27" i="9" s="1"/>
  <c r="DE26" i="5"/>
  <c r="DD27" i="9" s="1"/>
  <c r="CR31" i="4"/>
  <c r="CT30" i="9" s="1"/>
  <c r="CY28" i="4"/>
  <c r="DA27" i="9" s="1"/>
  <c r="CM33" i="4"/>
  <c r="CM32" i="4"/>
  <c r="CO31" i="9" s="1"/>
  <c r="CT31" i="4"/>
  <c r="CV30" i="9" s="1"/>
  <c r="CV30" i="4"/>
  <c r="CX29" i="9" s="1"/>
  <c r="CW30" i="4"/>
  <c r="CY29" i="9" s="1"/>
  <c r="CU30" i="4"/>
  <c r="CW29" i="9" s="1"/>
  <c r="CP32" i="4"/>
  <c r="CR31" i="9" s="1"/>
  <c r="CP33" i="4"/>
  <c r="CS32" i="4"/>
  <c r="CU31" i="9" s="1"/>
  <c r="CS33" i="4"/>
  <c r="CQ32" i="4"/>
  <c r="CS31" i="9" s="1"/>
  <c r="CQ33" i="4"/>
  <c r="DD25" i="5" l="1"/>
  <c r="DC26" i="9" s="1"/>
  <c r="DG26" i="5"/>
  <c r="DF27" i="9" s="1"/>
  <c r="CZ28" i="4"/>
  <c r="DB27" i="9" s="1"/>
  <c r="DI26" i="5"/>
  <c r="DH27" i="9" s="1"/>
  <c r="F24" i="5"/>
  <c r="DC24" i="5"/>
  <c r="DK24" i="5" s="1"/>
  <c r="DJ25" i="9" s="1"/>
  <c r="DC25" i="9"/>
  <c r="DJ24" i="5"/>
  <c r="CS32" i="9"/>
  <c r="CS33" i="9" s="1"/>
  <c r="CS34" i="9" s="1"/>
  <c r="CS35" i="9" s="1"/>
  <c r="CS36" i="9" s="1"/>
  <c r="CS37" i="9" s="1"/>
  <c r="CS38" i="9" s="1"/>
  <c r="CS39" i="9" s="1"/>
  <c r="CS40" i="9" s="1"/>
  <c r="CS41" i="9" s="1"/>
  <c r="CS42" i="9" s="1"/>
  <c r="CS43" i="9" s="1"/>
  <c r="CS44" i="9" s="1"/>
  <c r="CS45" i="9" s="1"/>
  <c r="CS46" i="9" s="1"/>
  <c r="CS47" i="9" s="1"/>
  <c r="CS48" i="9" s="1"/>
  <c r="CS49" i="9" s="1"/>
  <c r="CS50" i="9" s="1"/>
  <c r="CS51" i="9" s="1"/>
  <c r="CS52" i="9" s="1"/>
  <c r="CS53" i="9" s="1"/>
  <c r="CS54" i="9" s="1"/>
  <c r="CS55" i="9" s="1"/>
  <c r="CS56" i="9" s="1"/>
  <c r="CS57" i="9" s="1"/>
  <c r="CU32" i="9"/>
  <c r="CU33" i="9" s="1"/>
  <c r="CU34" i="9" s="1"/>
  <c r="CU35" i="9" s="1"/>
  <c r="CU36" i="9" s="1"/>
  <c r="CU37" i="9" s="1"/>
  <c r="CU38" i="9" s="1"/>
  <c r="CU39" i="9" s="1"/>
  <c r="CU40" i="9" s="1"/>
  <c r="CU41" i="9" s="1"/>
  <c r="CU42" i="9" s="1"/>
  <c r="CU43" i="9" s="1"/>
  <c r="CU44" i="9" s="1"/>
  <c r="CU45" i="9" s="1"/>
  <c r="CU46" i="9" s="1"/>
  <c r="CU47" i="9" s="1"/>
  <c r="CU48" i="9" s="1"/>
  <c r="CU49" i="9" s="1"/>
  <c r="CU50" i="9" s="1"/>
  <c r="CU51" i="9" s="1"/>
  <c r="CU52" i="9" s="1"/>
  <c r="CU53" i="9" s="1"/>
  <c r="CU54" i="9" s="1"/>
  <c r="CU55" i="9" s="1"/>
  <c r="CU56" i="9" s="1"/>
  <c r="CU57" i="9" s="1"/>
  <c r="CO32" i="9"/>
  <c r="CO33" i="9" s="1"/>
  <c r="CO34" i="9" s="1"/>
  <c r="CO35" i="9" s="1"/>
  <c r="CO36" i="9" s="1"/>
  <c r="CO37" i="9" s="1"/>
  <c r="CO38" i="9" s="1"/>
  <c r="CO39" i="9" s="1"/>
  <c r="CO40" i="9" s="1"/>
  <c r="CO41" i="9" s="1"/>
  <c r="CO42" i="9" s="1"/>
  <c r="CO43" i="9" s="1"/>
  <c r="CO44" i="9" s="1"/>
  <c r="CO45" i="9" s="1"/>
  <c r="CO46" i="9" s="1"/>
  <c r="CO47" i="9" s="1"/>
  <c r="CO48" i="9" s="1"/>
  <c r="CO49" i="9" s="1"/>
  <c r="CO50" i="9" s="1"/>
  <c r="CO51" i="9" s="1"/>
  <c r="CO52" i="9" s="1"/>
  <c r="CO53" i="9" s="1"/>
  <c r="CO54" i="9" s="1"/>
  <c r="CO55" i="9" s="1"/>
  <c r="CO56" i="9" s="1"/>
  <c r="CO57" i="9" s="1"/>
  <c r="CR32" i="9"/>
  <c r="CR33" i="9" s="1"/>
  <c r="CR34" i="9" s="1"/>
  <c r="CR35" i="9" s="1"/>
  <c r="CR36" i="9" s="1"/>
  <c r="CR37" i="9" s="1"/>
  <c r="CR38" i="9" s="1"/>
  <c r="CR39" i="9" s="1"/>
  <c r="CR40" i="9" s="1"/>
  <c r="CR41" i="9" s="1"/>
  <c r="CR42" i="9" s="1"/>
  <c r="CR43" i="9" s="1"/>
  <c r="CR44" i="9" s="1"/>
  <c r="CR45" i="9" s="1"/>
  <c r="CR46" i="9" s="1"/>
  <c r="CR47" i="9" s="1"/>
  <c r="CR48" i="9" s="1"/>
  <c r="CR49" i="9" s="1"/>
  <c r="CR50" i="9" s="1"/>
  <c r="CR51" i="9" s="1"/>
  <c r="CR52" i="9" s="1"/>
  <c r="CR53" i="9" s="1"/>
  <c r="CR54" i="9" s="1"/>
  <c r="CR55" i="9" s="1"/>
  <c r="CR56" i="9" s="1"/>
  <c r="CR57" i="9" s="1"/>
  <c r="DD26" i="5"/>
  <c r="F26" i="5" s="1"/>
  <c r="CX30" i="4"/>
  <c r="CZ29" i="9" s="1"/>
  <c r="CR32" i="4"/>
  <c r="CT31" i="9" s="1"/>
  <c r="CR33" i="4"/>
  <c r="CT32" i="4"/>
  <c r="CV31" i="9" s="1"/>
  <c r="CT33" i="4"/>
  <c r="CY29" i="4"/>
  <c r="DA28" i="9" s="1"/>
  <c r="CW31" i="4"/>
  <c r="CY30" i="9" s="1"/>
  <c r="CU31" i="4"/>
  <c r="CW30" i="9" s="1"/>
  <c r="CV31" i="4"/>
  <c r="CX30" i="9" s="1"/>
  <c r="DJ25" i="5" l="1"/>
  <c r="DI26" i="9" s="1"/>
  <c r="F25" i="5"/>
  <c r="DC25" i="5"/>
  <c r="DK25" i="5" s="1"/>
  <c r="DJ26" i="9" s="1"/>
  <c r="DI25" i="9"/>
  <c r="DL24" i="5"/>
  <c r="DK25" i="9" s="1"/>
  <c r="DE27" i="5"/>
  <c r="DD28" i="9" s="1"/>
  <c r="DH27" i="5"/>
  <c r="CZ29" i="4"/>
  <c r="DB28" i="9" s="1"/>
  <c r="DF27" i="5"/>
  <c r="DE28" i="9" s="1"/>
  <c r="DI27" i="5"/>
  <c r="DH28" i="9" s="1"/>
  <c r="DG27" i="5"/>
  <c r="DF28" i="9" s="1"/>
  <c r="CV32" i="9"/>
  <c r="CV33" i="9" s="1"/>
  <c r="CV34" i="9" s="1"/>
  <c r="CV35" i="9" s="1"/>
  <c r="CV36" i="9" s="1"/>
  <c r="CV37" i="9" s="1"/>
  <c r="CV38" i="9" s="1"/>
  <c r="CV39" i="9" s="1"/>
  <c r="CV40" i="9" s="1"/>
  <c r="CV41" i="9" s="1"/>
  <c r="CV42" i="9" s="1"/>
  <c r="CV43" i="9" s="1"/>
  <c r="CV44" i="9" s="1"/>
  <c r="CV45" i="9" s="1"/>
  <c r="CV46" i="9" s="1"/>
  <c r="CV47" i="9" s="1"/>
  <c r="CV48" i="9" s="1"/>
  <c r="CV49" i="9" s="1"/>
  <c r="CV50" i="9" s="1"/>
  <c r="CV51" i="9" s="1"/>
  <c r="CV52" i="9" s="1"/>
  <c r="CV53" i="9" s="1"/>
  <c r="CV54" i="9" s="1"/>
  <c r="CV55" i="9" s="1"/>
  <c r="CV56" i="9" s="1"/>
  <c r="CV57" i="9" s="1"/>
  <c r="CT32" i="9"/>
  <c r="CT33" i="9" s="1"/>
  <c r="CT34" i="9" s="1"/>
  <c r="CT35" i="9" s="1"/>
  <c r="CT36" i="9" s="1"/>
  <c r="CT37" i="9" s="1"/>
  <c r="CT38" i="9" s="1"/>
  <c r="CT39" i="9" s="1"/>
  <c r="CT40" i="9" s="1"/>
  <c r="CT41" i="9" s="1"/>
  <c r="CT42" i="9" s="1"/>
  <c r="CT43" i="9" s="1"/>
  <c r="CT44" i="9" s="1"/>
  <c r="CT45" i="9" s="1"/>
  <c r="CT46" i="9" s="1"/>
  <c r="CT47" i="9" s="1"/>
  <c r="CT48" i="9" s="1"/>
  <c r="CT49" i="9" s="1"/>
  <c r="CT50" i="9" s="1"/>
  <c r="CT51" i="9" s="1"/>
  <c r="CT52" i="9" s="1"/>
  <c r="CT53" i="9" s="1"/>
  <c r="CT54" i="9" s="1"/>
  <c r="CT55" i="9" s="1"/>
  <c r="CT56" i="9" s="1"/>
  <c r="CT57" i="9" s="1"/>
  <c r="DC26" i="5"/>
  <c r="DK26" i="5" s="1"/>
  <c r="DJ27" i="9" s="1"/>
  <c r="DC27" i="9"/>
  <c r="DJ26" i="5"/>
  <c r="DI27" i="9" s="1"/>
  <c r="CX31" i="4"/>
  <c r="CZ30" i="9" s="1"/>
  <c r="DH28" i="5"/>
  <c r="DG29" i="9" s="1"/>
  <c r="DF28" i="5"/>
  <c r="DE29" i="9" s="1"/>
  <c r="DE28" i="5"/>
  <c r="DD29" i="9" s="1"/>
  <c r="CY30" i="4"/>
  <c r="DA29" i="9" s="1"/>
  <c r="DG28" i="5"/>
  <c r="DF29" i="9" s="1"/>
  <c r="CU32" i="4"/>
  <c r="CW31" i="9" s="1"/>
  <c r="CU33" i="4"/>
  <c r="CW32" i="4"/>
  <c r="CY31" i="9" s="1"/>
  <c r="CW33" i="4"/>
  <c r="CV33" i="4"/>
  <c r="CV32" i="4"/>
  <c r="CX31" i="9" s="1"/>
  <c r="DL25" i="5" l="1"/>
  <c r="DK26" i="9" s="1"/>
  <c r="CW32" i="9"/>
  <c r="CW33" i="9" s="1"/>
  <c r="CW34" i="9" s="1"/>
  <c r="CW35" i="9" s="1"/>
  <c r="CW36" i="9" s="1"/>
  <c r="CW37" i="9" s="1"/>
  <c r="CW38" i="9" s="1"/>
  <c r="CW39" i="9" s="1"/>
  <c r="CW40" i="9" s="1"/>
  <c r="CW41" i="9" s="1"/>
  <c r="CW42" i="9" s="1"/>
  <c r="CW43" i="9" s="1"/>
  <c r="CW44" i="9" s="1"/>
  <c r="CW45" i="9" s="1"/>
  <c r="CW46" i="9" s="1"/>
  <c r="CW47" i="9" s="1"/>
  <c r="CW48" i="9" s="1"/>
  <c r="CW49" i="9" s="1"/>
  <c r="CW50" i="9" s="1"/>
  <c r="CW51" i="9" s="1"/>
  <c r="CW52" i="9" s="1"/>
  <c r="CW53" i="9" s="1"/>
  <c r="CW54" i="9" s="1"/>
  <c r="CW55" i="9" s="1"/>
  <c r="CW56" i="9" s="1"/>
  <c r="CW57" i="9" s="1"/>
  <c r="DI28" i="5"/>
  <c r="DH29" i="9" s="1"/>
  <c r="CZ30" i="4"/>
  <c r="DB29" i="9" s="1"/>
  <c r="DG28" i="9"/>
  <c r="DD27" i="5"/>
  <c r="CX32" i="9"/>
  <c r="CX33" i="9" s="1"/>
  <c r="CX34" i="9" s="1"/>
  <c r="CX35" i="9" s="1"/>
  <c r="CX36" i="9" s="1"/>
  <c r="CX37" i="9" s="1"/>
  <c r="CX38" i="9" s="1"/>
  <c r="CX39" i="9" s="1"/>
  <c r="CX40" i="9" s="1"/>
  <c r="CX41" i="9" s="1"/>
  <c r="CX42" i="9" s="1"/>
  <c r="CX43" i="9" s="1"/>
  <c r="CX44" i="9" s="1"/>
  <c r="CX45" i="9" s="1"/>
  <c r="CX46" i="9" s="1"/>
  <c r="CX47" i="9" s="1"/>
  <c r="CX48" i="9" s="1"/>
  <c r="CX49" i="9" s="1"/>
  <c r="CX50" i="9" s="1"/>
  <c r="CX51" i="9" s="1"/>
  <c r="CX52" i="9" s="1"/>
  <c r="CX53" i="9" s="1"/>
  <c r="CX54" i="9" s="1"/>
  <c r="CX55" i="9" s="1"/>
  <c r="CX56" i="9" s="1"/>
  <c r="CX57" i="9" s="1"/>
  <c r="CY32" i="9"/>
  <c r="CY33" i="9" s="1"/>
  <c r="CY34" i="9" s="1"/>
  <c r="CY35" i="9" s="1"/>
  <c r="CY36" i="9" s="1"/>
  <c r="CY37" i="9" s="1"/>
  <c r="CY38" i="9" s="1"/>
  <c r="CY39" i="9" s="1"/>
  <c r="CY40" i="9" s="1"/>
  <c r="CY41" i="9" s="1"/>
  <c r="CY42" i="9" s="1"/>
  <c r="CY43" i="9" s="1"/>
  <c r="CY44" i="9" s="1"/>
  <c r="CY45" i="9" s="1"/>
  <c r="CY46" i="9" s="1"/>
  <c r="CY47" i="9" s="1"/>
  <c r="CY48" i="9" s="1"/>
  <c r="CY49" i="9" s="1"/>
  <c r="CY50" i="9" s="1"/>
  <c r="CY51" i="9" s="1"/>
  <c r="CY52" i="9" s="1"/>
  <c r="CY53" i="9" s="1"/>
  <c r="CY54" i="9" s="1"/>
  <c r="CY55" i="9" s="1"/>
  <c r="CY56" i="9" s="1"/>
  <c r="CY57" i="9" s="1"/>
  <c r="DL26" i="5"/>
  <c r="DK27" i="9" s="1"/>
  <c r="CX33" i="4"/>
  <c r="CX32" i="4"/>
  <c r="CZ31" i="9" s="1"/>
  <c r="CZ32" i="9" s="1"/>
  <c r="CZ33" i="9" s="1"/>
  <c r="CZ34" i="9" s="1"/>
  <c r="CZ35" i="9" s="1"/>
  <c r="CZ36" i="9" s="1"/>
  <c r="CZ37" i="9" s="1"/>
  <c r="CZ38" i="9" s="1"/>
  <c r="CZ39" i="9" s="1"/>
  <c r="CZ40" i="9" s="1"/>
  <c r="CZ41" i="9" s="1"/>
  <c r="CZ42" i="9" s="1"/>
  <c r="CZ43" i="9" s="1"/>
  <c r="CZ44" i="9" s="1"/>
  <c r="CZ45" i="9" s="1"/>
  <c r="CZ46" i="9" s="1"/>
  <c r="CZ47" i="9" s="1"/>
  <c r="CZ48" i="9" s="1"/>
  <c r="CZ49" i="9" s="1"/>
  <c r="CZ50" i="9" s="1"/>
  <c r="CZ51" i="9" s="1"/>
  <c r="CZ52" i="9" s="1"/>
  <c r="CZ53" i="9" s="1"/>
  <c r="CZ54" i="9" s="1"/>
  <c r="CZ55" i="9" s="1"/>
  <c r="CZ56" i="9" s="1"/>
  <c r="CZ57" i="9" s="1"/>
  <c r="DD28" i="5"/>
  <c r="DC29" i="9" s="1"/>
  <c r="CY31" i="4"/>
  <c r="DA30" i="9" s="1"/>
  <c r="DJ27" i="5" l="1"/>
  <c r="DC28" i="9"/>
  <c r="DC27" i="5"/>
  <c r="DK27" i="5" s="1"/>
  <c r="DJ28" i="9" s="1"/>
  <c r="F27" i="5"/>
  <c r="DG29" i="5"/>
  <c r="DF30" i="9" s="1"/>
  <c r="DF29" i="5"/>
  <c r="DE30" i="9" s="1"/>
  <c r="CZ31" i="4"/>
  <c r="DB30" i="9" s="1"/>
  <c r="DI29" i="5"/>
  <c r="DH30" i="9" s="1"/>
  <c r="DE29" i="5"/>
  <c r="DD30" i="9" s="1"/>
  <c r="DH29" i="5"/>
  <c r="F28" i="5"/>
  <c r="DC28" i="5"/>
  <c r="DK28" i="5" s="1"/>
  <c r="DJ29" i="9" s="1"/>
  <c r="DJ28" i="5"/>
  <c r="DI29" i="9" s="1"/>
  <c r="CY32" i="4"/>
  <c r="DA31" i="9" s="1"/>
  <c r="CY33" i="4"/>
  <c r="DA32" i="9" l="1"/>
  <c r="DA33" i="9" s="1"/>
  <c r="DA34" i="9" s="1"/>
  <c r="DA35" i="9" s="1"/>
  <c r="DA36" i="9" s="1"/>
  <c r="DA37" i="9" s="1"/>
  <c r="DA38" i="9" s="1"/>
  <c r="DA39" i="9" s="1"/>
  <c r="DA40" i="9" s="1"/>
  <c r="DA41" i="9" s="1"/>
  <c r="DA42" i="9" s="1"/>
  <c r="DA43" i="9" s="1"/>
  <c r="DA44" i="9" s="1"/>
  <c r="DA45" i="9" s="1"/>
  <c r="DA46" i="9" s="1"/>
  <c r="DA47" i="9" s="1"/>
  <c r="DA48" i="9" s="1"/>
  <c r="DA49" i="9" s="1"/>
  <c r="DA50" i="9" s="1"/>
  <c r="DA51" i="9" s="1"/>
  <c r="DA52" i="9" s="1"/>
  <c r="DA53" i="9" s="1"/>
  <c r="DA54" i="9" s="1"/>
  <c r="DA55" i="9" s="1"/>
  <c r="DA56" i="9" s="1"/>
  <c r="DA57" i="9" s="1"/>
  <c r="DG30" i="9"/>
  <c r="DD29" i="5"/>
  <c r="DH30" i="5"/>
  <c r="DG31" i="9" s="1"/>
  <c r="DG30" i="5"/>
  <c r="DF31" i="9" s="1"/>
  <c r="DE30" i="5"/>
  <c r="DD31" i="9" s="1"/>
  <c r="DF30" i="5"/>
  <c r="DE31" i="9" s="1"/>
  <c r="CZ32" i="4"/>
  <c r="DB31" i="9" s="1"/>
  <c r="DI30" i="5"/>
  <c r="DH31" i="9" s="1"/>
  <c r="DI28" i="9"/>
  <c r="DL27" i="5"/>
  <c r="DK28" i="9" s="1"/>
  <c r="DL28" i="5"/>
  <c r="DK29" i="9" s="1"/>
  <c r="DD30" i="5" l="1"/>
  <c r="DC31" i="9" s="1"/>
  <c r="DH31" i="5"/>
  <c r="CZ33" i="4"/>
  <c r="DB32" i="9" s="1"/>
  <c r="DB33" i="9" s="1"/>
  <c r="DB34" i="9" s="1"/>
  <c r="DB35" i="9" s="1"/>
  <c r="DB36" i="9" s="1"/>
  <c r="DB37" i="9" s="1"/>
  <c r="DB38" i="9" s="1"/>
  <c r="DB39" i="9" s="1"/>
  <c r="DB40" i="9" s="1"/>
  <c r="DB41" i="9" s="1"/>
  <c r="DB42" i="9" s="1"/>
  <c r="DB43" i="9" s="1"/>
  <c r="DB44" i="9" s="1"/>
  <c r="DB45" i="9" s="1"/>
  <c r="DB46" i="9" s="1"/>
  <c r="DB47" i="9" s="1"/>
  <c r="DB48" i="9" s="1"/>
  <c r="DB49" i="9" s="1"/>
  <c r="DB50" i="9" s="1"/>
  <c r="DB51" i="9" s="1"/>
  <c r="DB52" i="9" s="1"/>
  <c r="DB53" i="9" s="1"/>
  <c r="DB54" i="9" s="1"/>
  <c r="DB55" i="9" s="1"/>
  <c r="DB56" i="9" s="1"/>
  <c r="DB57" i="9" s="1"/>
  <c r="DI31" i="5"/>
  <c r="DH32" i="9" s="1"/>
  <c r="DG31" i="5"/>
  <c r="DF32" i="9" s="1"/>
  <c r="DE31" i="5"/>
  <c r="DD32" i="9" s="1"/>
  <c r="DF31" i="5"/>
  <c r="DE32" i="9" s="1"/>
  <c r="DC30" i="9"/>
  <c r="DC29" i="5"/>
  <c r="DK29" i="5" s="1"/>
  <c r="DJ30" i="9" s="1"/>
  <c r="F29" i="5"/>
  <c r="DJ29" i="5"/>
  <c r="DJ30" i="5" l="1"/>
  <c r="DI31" i="9" s="1"/>
  <c r="F30" i="5"/>
  <c r="DC30" i="5"/>
  <c r="DK30" i="5" s="1"/>
  <c r="DJ31" i="9" s="1"/>
  <c r="DI30" i="9"/>
  <c r="DL29" i="5"/>
  <c r="DK30" i="9" s="1"/>
  <c r="DL30" i="5"/>
  <c r="DK31" i="9" s="1"/>
  <c r="DG32" i="9"/>
  <c r="DD31" i="5"/>
  <c r="DC31" i="5" l="1"/>
  <c r="DK31" i="5" s="1"/>
  <c r="DJ32" i="9" s="1"/>
  <c r="DJ31" i="5"/>
  <c r="DI32" i="9" s="1"/>
  <c r="DC32" i="9"/>
  <c r="F31" i="5"/>
  <c r="DL31" i="5" l="1"/>
  <c r="DK32" i="9" s="1"/>
</calcChain>
</file>

<file path=xl/sharedStrings.xml><?xml version="1.0" encoding="utf-8"?>
<sst xmlns="http://schemas.openxmlformats.org/spreadsheetml/2006/main" count="940" uniqueCount="449">
  <si>
    <t>เลขที่</t>
  </si>
  <si>
    <t>รหัสนักเรียน</t>
  </si>
  <si>
    <t>ชื่อ - สกุล</t>
  </si>
  <si>
    <t>ก่อน</t>
  </si>
  <si>
    <t>กลาง</t>
  </si>
  <si>
    <t>หลัง</t>
  </si>
  <si>
    <t>ปลาย</t>
  </si>
  <si>
    <t>กรณี ร,มส,ออก</t>
  </si>
  <si>
    <t>รวม</t>
  </si>
  <si>
    <t>เกรด</t>
  </si>
  <si>
    <t>อ่านคิด</t>
  </si>
  <si>
    <t>คุณลักษณะ</t>
  </si>
  <si>
    <t>รายการกรอกข้อมูลพื้นฐาน (ลิงค์ไปทุกชีต)</t>
  </si>
  <si>
    <t>*กรุณากรอกข้อมูลสำคัญตรงนี้*</t>
  </si>
  <si>
    <t>ห้อง ม.</t>
  </si>
  <si>
    <t>ครูที่ปรึกษา 1</t>
  </si>
  <si>
    <t>ครูที่ปรึกษา 2</t>
  </si>
  <si>
    <t>รหัสวิชา</t>
  </si>
  <si>
    <t>ชื่อวิชา</t>
  </si>
  <si>
    <t>หน่วยกิต</t>
  </si>
  <si>
    <t>คะแนนระหว่างภาค</t>
  </si>
  <si>
    <t>คะแนนปลายภาค</t>
  </si>
  <si>
    <t>ชื่อ ผู้อำนวยการ</t>
  </si>
  <si>
    <t>ปีการศึกษา</t>
  </si>
  <si>
    <t>ภาคเรียน</t>
  </si>
  <si>
    <t>จำนวน ช.ม./สัปดาห์</t>
  </si>
  <si>
    <t>ช่วงชั้น (3: ม.ต้น 4: ม.ปลาย)</t>
  </si>
  <si>
    <t>ชื่อ ผู้สอน</t>
  </si>
  <si>
    <t>กลุ่มสาระ</t>
  </si>
  <si>
    <t>ชื่อหัวหน้างานวัดผล</t>
  </si>
  <si>
    <t>ชื่อหัวหน้ากลุ่มสาระ</t>
  </si>
  <si>
    <t>ร.ร.</t>
  </si>
  <si>
    <t>ที่อยู่ ร.ร.</t>
  </si>
  <si>
    <t>สังกัด</t>
  </si>
  <si>
    <t>ชื่อ รองกลุ่มบริหารวิชาการ</t>
  </si>
  <si>
    <t>ตั้งค่าเวลามาเรียน</t>
  </si>
  <si>
    <t>วิชา</t>
  </si>
  <si>
    <t>&lt;&lt;ผู้สอน&gt;&gt;</t>
  </si>
  <si>
    <t>1-20</t>
  </si>
  <si>
    <t>สัปดาห์ที่ :</t>
  </si>
  <si>
    <t>เช็คตลอดภาคเรียน</t>
  </si>
  <si>
    <r>
      <t>หน้านี้เป็นหน้ากรอก  วัน เดือน ปี ในแต่ละคาบ/สัปดาห์  ให้</t>
    </r>
    <r>
      <rPr>
        <b/>
        <sz val="14"/>
        <color theme="1"/>
        <rFont val="TH SarabunPSK"/>
        <family val="2"/>
      </rPr>
      <t>กรอกเฉพาะสัปดาห์แรก</t>
    </r>
    <r>
      <rPr>
        <sz val="12"/>
        <color theme="1"/>
        <rFont val="TH SarabunPSK"/>
        <family val="2"/>
      </rPr>
      <t xml:space="preserve"> โปรแกรมจะคำนวณสัปดาห์ถัดไปให้อัติโนมัตนะคะ</t>
    </r>
  </si>
  <si>
    <t>ต้องใส่รหัสนักเรียนทุกครั้ง โปรแกรมจึงจะประมวลผล</t>
  </si>
  <si>
    <t xml:space="preserve">ตัวชี้วัด/ผลการเรียนรู้ รายวิชา : </t>
  </si>
  <si>
    <t xml:space="preserve"> รหัสวิชา :</t>
  </si>
  <si>
    <t>จปร3</t>
  </si>
  <si>
    <t>ตัวชี้วัด/ผลการเรียนรู้</t>
  </si>
  <si>
    <t>จปร 2 ช่อง 1</t>
  </si>
  <si>
    <t>จปร 2 ช่อง 2</t>
  </si>
  <si>
    <t>จปร 2 ช่อง 3</t>
  </si>
  <si>
    <t>จปร 2 ช่อง 4</t>
  </si>
  <si>
    <t>จปร 2 ช่อง 5</t>
  </si>
  <si>
    <t>จปร 2 ช่อง 6</t>
  </si>
  <si>
    <t>จปร 2 ช่อง 7</t>
  </si>
  <si>
    <t>จปร 2 ช่อง8</t>
  </si>
  <si>
    <t>จปร 2 ช่อง 9</t>
  </si>
  <si>
    <t>จปร 2 ช่อง10</t>
  </si>
  <si>
    <t>จปร 2 ช่อง 11</t>
  </si>
  <si>
    <t>จปร 2 ช่อง12</t>
  </si>
  <si>
    <t>จปร 2 ช่อง 13</t>
  </si>
  <si>
    <t>จปร 2 ช่อง14</t>
  </si>
  <si>
    <t>จปร 2 ช่อง 15</t>
  </si>
  <si>
    <t>จปร 2 ช่อง16</t>
  </si>
  <si>
    <t>จปร 2 ช่อง 17</t>
  </si>
  <si>
    <t>จปร 2 ช่อง18</t>
  </si>
  <si>
    <t>จปร 2 ช่อง 19</t>
  </si>
  <si>
    <t>จปร 2 ช่อง20</t>
  </si>
  <si>
    <t>จปร 2 ช่อง 21</t>
  </si>
  <si>
    <t>จปร 2 ช่อง22</t>
  </si>
  <si>
    <t>จปร 2 ช่อง 23</t>
  </si>
  <si>
    <t>จปร 2 ช่อง24</t>
  </si>
  <si>
    <t>Link ไปเก็บคะแนน</t>
  </si>
  <si>
    <t>จปร1</t>
  </si>
  <si>
    <t>mid</t>
  </si>
  <si>
    <t>ข้อ</t>
  </si>
  <si>
    <t>จปร2 เริ่มข้อ</t>
  </si>
  <si>
    <t>คะแนน</t>
  </si>
  <si>
    <t>ช่อง 1</t>
  </si>
  <si>
    <t>ช่อง 2</t>
  </si>
  <si>
    <t>ช่อง 3</t>
  </si>
  <si>
    <t>ช่อง 4</t>
  </si>
  <si>
    <t>ช่อง 5</t>
  </si>
  <si>
    <t>ช่อง 6</t>
  </si>
  <si>
    <t>ช่อง 7</t>
  </si>
  <si>
    <t>ช่อง 8</t>
  </si>
  <si>
    <t>ช่อง 9</t>
  </si>
  <si>
    <t>ช่อง 10</t>
  </si>
  <si>
    <t>ช่อง 11</t>
  </si>
  <si>
    <t>ช่อง 12</t>
  </si>
  <si>
    <t>ช่อง 13</t>
  </si>
  <si>
    <t>ช่อง 14</t>
  </si>
  <si>
    <t>ช่อง 15</t>
  </si>
  <si>
    <t>ช่อง 16</t>
  </si>
  <si>
    <t>ช่อง 17</t>
  </si>
  <si>
    <t>ช่อง 18</t>
  </si>
  <si>
    <t>ช่อง 19</t>
  </si>
  <si>
    <t>ช่อง 20</t>
  </si>
  <si>
    <t>ช่อง 21</t>
  </si>
  <si>
    <t>ช่อง 22</t>
  </si>
  <si>
    <t>ช่อง 23</t>
  </si>
  <si>
    <t>ช่อง 24</t>
  </si>
  <si>
    <t>จปร</t>
  </si>
  <si>
    <t>วัดผลระหว่างเรียน  คือ  ตัวชี้วัด/ผลการเรียนรู้  ข้อที่</t>
  </si>
  <si>
    <t>อัตราส่วนคะแนน</t>
  </si>
  <si>
    <t>วัดผลกลางภาค คือ  ตัวชี้วัด/ผลการเรียนรู้       ข้อที่</t>
  </si>
  <si>
    <t>ระหว่างภาค</t>
  </si>
  <si>
    <t>ปลายภาค</t>
  </si>
  <si>
    <t>วัดผลปลายภาค คือ  ตัวชี้วัด/ผลการเรียนรู้      ข้อที่</t>
  </si>
  <si>
    <t>จปร 4  Final</t>
  </si>
  <si>
    <t>ไฟล์ต้นฉบับห้ามกระทำใดๆทั้งสิ้นนะคะ..(ถ้าไม่จำเป็น)</t>
  </si>
  <si>
    <t>..</t>
  </si>
  <si>
    <t>สัปดาห์</t>
  </si>
  <si>
    <t>(เต็มชั่วโมง)</t>
  </si>
  <si>
    <t>ผ่าน</t>
  </si>
  <si>
    <t>แก้</t>
  </si>
  <si>
    <t>ปฏิบัติ</t>
  </si>
  <si>
    <t>อ่านคิดฯ</t>
  </si>
  <si>
    <t>เลข</t>
  </si>
  <si>
    <t>ชื่อ-สกุล</t>
  </si>
  <si>
    <t>เลขประชาชน</t>
  </si>
  <si>
    <t>40 ชม.</t>
  </si>
  <si>
    <t>32 ชม.</t>
  </si>
  <si>
    <t>ประจำ</t>
  </si>
  <si>
    <t>ตัว</t>
  </si>
  <si>
    <t>-</t>
  </si>
  <si>
    <t>เวลา</t>
  </si>
  <si>
    <t>ซม.</t>
  </si>
  <si>
    <t>รวม (กรณีสายถือว่าเข้าเรียน)
(กรณี "ก" ร่วมกิจกรรม ถือว่าเข้าเรียน)</t>
  </si>
  <si>
    <t>ร้อยละการมาเรียน</t>
  </si>
  <si>
    <t>รหัส</t>
  </si>
  <si>
    <t>มา</t>
  </si>
  <si>
    <t>ก</t>
  </si>
  <si>
    <t>ป่วย</t>
  </si>
  <si>
    <t>ลา</t>
  </si>
  <si>
    <t>สาย</t>
  </si>
  <si>
    <t>ขาด</t>
  </si>
  <si>
    <t>มส.</t>
  </si>
  <si>
    <t>ข</t>
  </si>
  <si>
    <t>ล</t>
  </si>
  <si>
    <t>ป</t>
  </si>
  <si>
    <t>/</t>
  </si>
  <si>
    <t>ส</t>
  </si>
  <si>
    <r>
      <t xml:space="preserve">หากต้องการล้าง / ใหม่หมด ให้ก็อปปี้สูตร </t>
    </r>
    <r>
      <rPr>
        <b/>
        <sz val="16"/>
        <color rgb="FFFF0000"/>
        <rFont val="TH SarabunPSK"/>
        <family val="2"/>
      </rPr>
      <t>สีแดง</t>
    </r>
    <r>
      <rPr>
        <b/>
        <sz val="16"/>
        <color theme="1"/>
        <rFont val="TH SarabunPSK"/>
        <family val="2"/>
      </rPr>
      <t xml:space="preserve"> คลิกที่เซล E2</t>
    </r>
  </si>
  <si>
    <t xml:space="preserve">  แล้วก็อปปี้เลย จากนั้นคลุมดำที่เซล G7:DB56  วางแบบสูตร</t>
  </si>
  <si>
    <t xml:space="preserve">อัตราส่วนคะแนนระหว่างภาค : คะแนนปลายภาค = </t>
  </si>
  <si>
    <t>:</t>
  </si>
  <si>
    <t>หากมีการติด '"ร "มส")  
ให้พิมพ์ลงไปตรงช่องเกรดเองนะครับ</t>
  </si>
  <si>
    <t>คะแนนอ่าน คิด วิเคราะห์ เขียนสื่อความ</t>
  </si>
  <si>
    <t>คะแนนคุณลักษณะอันพึงประสงค์</t>
  </si>
  <si>
    <t>รวมคะแนน</t>
  </si>
  <si>
    <t>Mode</t>
  </si>
  <si>
    <t>ระดับคุณภาพ</t>
  </si>
  <si>
    <t>คุณลักษณะ /คะแนน</t>
  </si>
  <si>
    <t>คะแนนเฉลี่ย</t>
  </si>
  <si>
    <t>ก่อนกลางภาค</t>
  </si>
  <si>
    <t>กลางภาค</t>
  </si>
  <si>
    <t xml:space="preserve"> หลังกลางภาค</t>
  </si>
  <si>
    <t>ปฏิบัติ/ชิ้นงาน</t>
  </si>
  <si>
    <t>SUM</t>
  </si>
  <si>
    <t>ตัวชั้วัดที่ 1</t>
  </si>
  <si>
    <t>ตัวชั้วัดที่ 2</t>
  </si>
  <si>
    <t>ตัวชั้วัดที่ 3</t>
  </si>
  <si>
    <t>ตัวชั้วัดที่ 4</t>
  </si>
  <si>
    <t>ตัวชั้วัดที่ 5</t>
  </si>
  <si>
    <t>1. รักชาติ</t>
  </si>
  <si>
    <t>2. มีวินัย</t>
  </si>
  <si>
    <t>3. ซื่อสัตย์</t>
  </si>
  <si>
    <t>4. ใฝ่เรียนรู้</t>
  </si>
  <si>
    <t>5. พอเพียง</t>
  </si>
  <si>
    <t>6. มุ่งมั่น</t>
  </si>
  <si>
    <t>7. ความเป็นไทย</t>
  </si>
  <si>
    <t>8. จิตสาธารณะ</t>
  </si>
  <si>
    <t>Sum</t>
  </si>
  <si>
    <t>ข้อสอบกลาง</t>
  </si>
  <si>
    <t>กรณี</t>
  </si>
  <si>
    <t>ร/มส</t>
  </si>
  <si>
    <t>ชื่อ</t>
  </si>
  <si>
    <t>จริง</t>
  </si>
  <si>
    <t>/ลาออก</t>
  </si>
  <si>
    <t>ร</t>
  </si>
  <si>
    <t>อย่าแก้นะจ๊ะ...ตรงนี้น่ะ..สำคัญ....</t>
  </si>
  <si>
    <t>มส</t>
  </si>
  <si>
    <t>ห้ามลบตรงนี้เด้อครับพี่น้อง</t>
  </si>
  <si>
    <t>สรุปผลการเรียน</t>
  </si>
  <si>
    <t>ลาออก</t>
  </si>
  <si>
    <t>จำนวนนักเรียนที่ได้รับผลการเรียน</t>
  </si>
  <si>
    <t>คะแนนประเมินผลการเรียนรู้รายช้อตามตัวชี้วัด/ผลการเรียนรู้</t>
  </si>
  <si>
    <t>ปกติ</t>
  </si>
  <si>
    <t>แก้ไข</t>
  </si>
  <si>
    <t>รวมแก้</t>
  </si>
  <si>
    <t>รวมคะแนนระหว่างภาค</t>
  </si>
  <si>
    <t>1</t>
  </si>
  <si>
    <t>3</t>
  </si>
  <si>
    <t>โรงเรียนหนองหานวิทยา</t>
  </si>
  <si>
    <t>สำนักงานเขตพื้นที่การศึกษามัธยมศึกษาอุดรธานี</t>
  </si>
  <si>
    <t>&lt;&lt; กรอกเฉพาะสัปดาห์แรก ปี ค.ศ. เช่น 16/05/2023</t>
  </si>
  <si>
    <t>บันทึกมาตรฐานการเรียนรู้ตัวชี้วัด หรือผลการเรียนรู้ ให้เรียบร้อยเพื่อใช้ในการพิมพ์เป็นรูปเล่ม</t>
  </si>
  <si>
    <t xml:space="preserve">ตัวชี้วัดหรือผลการเรียนรู้ รายวิชา : </t>
  </si>
  <si>
    <t>ตัวชี้วัดหรือผลการเรียนรู้</t>
  </si>
  <si>
    <t>ชื่อโรงเรียน</t>
  </si>
  <si>
    <t>ที่อยู่</t>
  </si>
  <si>
    <t>ช่วงชั้น</t>
  </si>
  <si>
    <t>ชั้น/ห้อง</t>
  </si>
  <si>
    <t>เทอม</t>
  </si>
  <si>
    <t>ปี กศ.</t>
  </si>
  <si>
    <t>นก.</t>
  </si>
  <si>
    <t>ผู้สอน</t>
  </si>
  <si>
    <t>ที่ปรึกษา</t>
  </si>
  <si>
    <t>3.5</t>
  </si>
  <si>
    <t>2.5</t>
  </si>
  <si>
    <t>1.5</t>
  </si>
  <si>
    <t>เฉลี่ย</t>
  </si>
  <si>
    <t>จำนวน</t>
  </si>
  <si>
    <t>รวม ผ่าน</t>
  </si>
  <si>
    <t>คน</t>
  </si>
  <si>
    <t>รวมไม่ผ่าน</t>
  </si>
  <si>
    <t>รวมทั้งหมด</t>
  </si>
  <si>
    <t>การประเมินการอ่าน คิดวิเคราะห์ และเขียน</t>
  </si>
  <si>
    <t>การประเมินคุณลักษณะอันพึงประสงค์</t>
  </si>
  <si>
    <t>ระดับคุณภาพ
4 ระดับ</t>
  </si>
  <si>
    <t>จำนวนที่ได้</t>
  </si>
  <si>
    <t>จำนวนคน</t>
  </si>
  <si>
    <t>คิดเป็นร้อยละ</t>
  </si>
  <si>
    <t>ดีเยี่ยม</t>
  </si>
  <si>
    <t>ไม่ผ่าน</t>
  </si>
  <si>
    <t>ตัวชี้วัด/คะแนน</t>
  </si>
  <si>
    <t xml:space="preserve">ปพ.5 </t>
  </si>
  <si>
    <t>แบบบันทึกผลการเรียนประจำวิชา</t>
  </si>
  <si>
    <t xml:space="preserve">          </t>
  </si>
  <si>
    <t xml:space="preserve">ระดับ : </t>
  </si>
  <si>
    <t>ชั้น :</t>
  </si>
  <si>
    <t>ภาคเรียนที่ :</t>
  </si>
  <si>
    <t>ปีการศึกษา :</t>
  </si>
  <si>
    <t>รายวิชา :</t>
  </si>
  <si>
    <t>จำนวน:</t>
  </si>
  <si>
    <t xml:space="preserve">  ชั่วโมง/สัปดาห์</t>
  </si>
  <si>
    <t xml:space="preserve">กลุ่มสาระการเรียนรู้ : </t>
  </si>
  <si>
    <t>ครูประจำรายวิชา/ผู้สอน :</t>
  </si>
  <si>
    <t>ครูที่ปรึกษา   1.</t>
  </si>
  <si>
    <t>ครูที่ปรึกษา   2.</t>
  </si>
  <si>
    <t>จำนวน
นักเรียนทั้งหมด</t>
  </si>
  <si>
    <t>GPA
เฉลี่ย</t>
  </si>
  <si>
    <t>ร้อยละ</t>
  </si>
  <si>
    <t>ดี</t>
  </si>
  <si>
    <t xml:space="preserve">         ลงชื่อ......................................................ครูผู้สอน/ครูประจำรายวิชา</t>
  </si>
  <si>
    <t>วันที่.....................................................</t>
  </si>
  <si>
    <t xml:space="preserve">        ลงชื่อ.......................................................หัวหน้ากลุ่มสาระการเรียนรู้</t>
  </si>
  <si>
    <t>การอนุมัติผลการเรียน</t>
  </si>
  <si>
    <t>เรียนเสนอเพื่อพิจารณา</t>
  </si>
  <si>
    <t xml:space="preserve">        ลงชื่อ………………………...……………………รองผู้อำนวยการกลุ่มบริหารวิชาการ</t>
  </si>
  <si>
    <r>
      <rPr>
        <sz val="20"/>
        <rFont val="Wingdings 2"/>
        <family val="1"/>
        <charset val="2"/>
      </rPr>
      <t>£</t>
    </r>
    <r>
      <rPr>
        <sz val="16"/>
        <rFont val="TH SarabunPSK"/>
        <family val="2"/>
      </rPr>
      <t xml:space="preserve">  เห็นควรอนุมัติ            </t>
    </r>
    <r>
      <rPr>
        <sz val="20"/>
        <rFont val="Wingdings 2"/>
        <family val="1"/>
        <charset val="2"/>
      </rPr>
      <t>£</t>
    </r>
    <r>
      <rPr>
        <sz val="16"/>
        <rFont val="TH SarabunPSK"/>
        <family val="2"/>
      </rPr>
      <t xml:space="preserve">  เห็นควรไม่อนุมัติ    </t>
    </r>
  </si>
  <si>
    <r>
      <rPr>
        <sz val="20"/>
        <rFont val="Wingdings 2"/>
        <family val="1"/>
        <charset val="2"/>
      </rPr>
      <t xml:space="preserve">       £</t>
    </r>
    <r>
      <rPr>
        <sz val="16"/>
        <rFont val="TH SarabunPSK"/>
        <family val="2"/>
      </rPr>
      <t xml:space="preserve">  อนุมัติ                 </t>
    </r>
    <r>
      <rPr>
        <sz val="20"/>
        <rFont val="Wingdings 2"/>
        <family val="1"/>
        <charset val="2"/>
      </rPr>
      <t>£</t>
    </r>
    <r>
      <rPr>
        <sz val="16"/>
        <rFont val="TH SarabunPSK"/>
        <family val="2"/>
      </rPr>
      <t xml:space="preserve">  ไม่อนุมัติ    </t>
    </r>
  </si>
  <si>
    <t xml:space="preserve">       ลงชื่อ……………………………………………….ผู้อำนวยการโรงเรียนหนองหานวิทยา                                                                    </t>
  </si>
  <si>
    <t>หน้า : 1</t>
  </si>
  <si>
    <t>หน้า : 2</t>
  </si>
  <si>
    <t>เลขประจำตัว</t>
  </si>
  <si>
    <t>ชื่อ  สกุล</t>
  </si>
  <si>
    <t>บันทึกเวลาเรียน</t>
  </si>
  <si>
    <t>ชั่วโมง</t>
  </si>
  <si>
    <r>
      <t xml:space="preserve">รวม
</t>
    </r>
    <r>
      <rPr>
        <b/>
        <sz val="8"/>
        <rFont val="TH SarabunPSK"/>
        <family val="2"/>
      </rPr>
      <t>(กรณีสาย"ส" และกิจกรรม "ก"  นับเวลาเรียนให้นักเรียน)</t>
    </r>
  </si>
  <si>
    <t>หมาย
เหตุ</t>
  </si>
  <si>
    <t>ร้อยละเวเลาเรียน</t>
  </si>
  <si>
    <t>วันที่</t>
  </si>
  <si>
    <t>เดือน</t>
  </si>
  <si>
    <t>กิจกรรม</t>
  </si>
  <si>
    <t>ชม.ที่</t>
  </si>
  <si>
    <t>อัตราส่วนคะแนนระหว่างภาค :</t>
  </si>
  <si>
    <t xml:space="preserve"> คะแนนปลายภาค = </t>
  </si>
  <si>
    <t>หน้า : 3</t>
  </si>
  <si>
    <t>หน้า : 4</t>
  </si>
  <si>
    <t>แก้ไข/ซ่อมเสริม</t>
  </si>
  <si>
    <t>รวมระหว่างเรียน</t>
  </si>
  <si>
    <t>คะแนนทั้งหมด</t>
  </si>
  <si>
    <t>ผลการเรียน</t>
  </si>
  <si>
    <t>อ่านคิดวิเคราะห์เขียนสื่อความ</t>
  </si>
  <si>
    <t>คุณลักษณะอันพึงประสงค์</t>
  </si>
  <si>
    <t>คะแนนก่อนกลางภาค</t>
  </si>
  <si>
    <t>คะแนนกลางภาค</t>
  </si>
  <si>
    <t>คะแนนหลังกลางภาค</t>
  </si>
  <si>
    <t>คะแนนวัดผลปลายภาคเรียน</t>
  </si>
  <si>
    <t>มัธยฐาน</t>
  </si>
  <si>
    <t>ผลการเรียนรู้ที่/คะแนน</t>
  </si>
  <si>
    <t>ตัวชี้วัด/ผลการเรียนรู้ที่/คะแนน</t>
  </si>
  <si>
    <t>รักชาติ</t>
  </si>
  <si>
    <t>มีวินัย</t>
  </si>
  <si>
    <t>ซื่อสัตย์</t>
  </si>
  <si>
    <t>ใฝ่เรียนรู้</t>
  </si>
  <si>
    <t>พอเพียง</t>
  </si>
  <si>
    <t>มุ่งมั่น</t>
  </si>
  <si>
    <t>ความเป็นไทย</t>
  </si>
  <si>
    <t>จิตสาธารณะ</t>
  </si>
  <si>
    <t xml:space="preserve">ตัวชี้วัด/ผลการเรียนรู้ข้อที่  &gt;&gt;&gt; </t>
  </si>
  <si>
    <t>หน้า : 5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</si>
  <si>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</si>
  <si>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</si>
  <si>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</si>
  <si>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</si>
  <si>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</si>
  <si>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</si>
  <si>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</si>
  <si>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๑.๒ ธำรงไว้ซึ่งความเป็นชาติไทย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</si>
  <si>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</si>
  <si>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 xml:space="preserve">          ที่เป็นประโยชน์ต่อโรงเรียน ชุมชนและสังคม</t>
  </si>
  <si>
    <t>๑.๒.๒ หวงแหน ปกป้อง ยกย่องความเป็นชาติไทย</t>
  </si>
  <si>
    <t>๑.๓ ศรัทธา ยึดมั่นและปฏิบัติตนตามหลักของศาสนา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</si>
  <si>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</si>
  <si>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</si>
  <si>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</si>
  <si>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</si>
  <si>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</si>
  <si>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</si>
  <si>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</si>
  <si>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</si>
  <si>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</si>
  <si>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>๒.๑.๑ ให้ข้อมูลที่ถูกต้องและเป็นจริง</t>
  </si>
  <si>
    <t xml:space="preserve">      ทั้งทางกาย วาจา ใจ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</si>
  <si>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</si>
  <si>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</si>
  <si>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</si>
  <si>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>๒.๒.๑ ไม่ถือเอาสิ่งของหรือผลงานของผู้อื่นมาเป็นของตนเอง</t>
  </si>
  <si>
    <t xml:space="preserve">       ทั้งทางกายวาจา ใจ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</si>
  <si>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</si>
  <si>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</si>
  <si>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>ข้อที่ ๓ มีวินัย</t>
  </si>
  <si>
    <t xml:space="preserve">๓.๑ ปฏิบัติตาม ข้อตกลง กฎเกณฑ์ ระเบียบ ข้อบังคับ </t>
  </si>
  <si>
    <t xml:space="preserve">๓.๑.๑ ปฏิบัติตน ตามข้อตกลง กฎเกณฑ์ ระเบียบ ข้อบังคับของครอบครัว </t>
  </si>
  <si>
    <t>ของครอบครัว โรงเรียน และสังคม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</si>
  <si>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</si>
  <si>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</si>
  <si>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</si>
  <si>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ข้อที่ ๔ ใฝ่เรียนรู้</t>
  </si>
  <si>
    <t>๔.๑ ตั้งใจ เพียรพยายามในการเรียนและเข้าร่วม</t>
  </si>
  <si>
    <t>๔.๑.๑ ตั้งใจเรียน</t>
  </si>
  <si>
    <t xml:space="preserve">      กิจกรรมการเรียนรู้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</si>
  <si>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</si>
  <si>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</si>
  <si>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๔.๒ แสวงหาความรู้จากทั้งภายในและภายนอก</t>
  </si>
  <si>
    <t>๔.๒.๑ ศึกษาค้นคว้าหาความรู้จากหนังสือ เอกสาร สิ่งพิมพ์ สื่อเทคโนโลยีต่าง ๆ</t>
  </si>
  <si>
    <t>โรงเรียน ด้วยการเลือกใช้สื่ออย่างเหมาะสม สรุปเป็น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</si>
  <si>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</si>
  <si>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องค์ความรู้ และสามารถนำไปใช้ในชีวิตประจำวันได้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</si>
  <si>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</si>
  <si>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</si>
  <si>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>ข้อที่ ๕ อยู่อย่างพอเพียง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</si>
  <si>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</si>
  <si>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</si>
  <si>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 xml:space="preserve">       รอบคอบมีคุณธรรม</t>
  </si>
  <si>
    <t xml:space="preserve">          และเก็บรักษาดูแลอย่างดี รวมทั้งการใช้เวลาอย่างเหมาะสม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</si>
  <si>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</si>
  <si>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</si>
  <si>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</si>
  <si>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</si>
  <si>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</si>
  <si>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๕.๒.๑ วางแผนการเรียน การทำงานและการใช้ชีวิตประจำวันบนพื้นฐาน</t>
  </si>
  <si>
    <t>ในสังคมได้อย่างมีความสุข</t>
  </si>
  <si>
    <t xml:space="preserve">         ของความรู้ ข้อมูล ข่าวสาร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</si>
  <si>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</si>
  <si>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</si>
  <si>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</si>
  <si>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</si>
  <si>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</si>
  <si>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</si>
  <si>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</si>
  <si>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</si>
  <si>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</si>
  <si>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 xml:space="preserve">       อดทนเพื่อให้งานสำเร็จตามเป้าหมาย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</si>
  <si>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</si>
  <si>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</si>
  <si>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>ข้อที่ ๗ รักความเป็นไทย</t>
  </si>
  <si>
    <t xml:space="preserve">๗.๑ ภาคภูมิใจในขนบธรรมเนียมประเพณี </t>
  </si>
  <si>
    <t>๗.๑.๑ แต่งกายและมีมารยาทงดงามแบบไทย มีสัมมาคารวะ กตัญญูกตเวที</t>
  </si>
  <si>
    <t xml:space="preserve">       ศิลปะวัฒนธรรมไทยและมีความกตัญญูกตเวที</t>
  </si>
  <si>
    <t xml:space="preserve">          ต่อผู้มีพระคุณ</t>
  </si>
  <si>
    <t>๗.๑.๒ ร่วมกิจกรรมที่เกี่ยวข้องกับประเพณี ศิลปะและวัฒนธรรมไทย</t>
  </si>
  <si>
    <t>๗.๑.๓ ชักชวน แนะนำให้ผู้อื่นปฏิบัติตามขนบธรรมเนียมประเพณี ศิลปะ</t>
  </si>
  <si>
    <t xml:space="preserve">           และวัฒนธรรมไทย</t>
  </si>
  <si>
    <t>๗.๒ เห็นคุณค่าและใช้ภาษาไทยในการสื่อสาร</t>
  </si>
  <si>
    <t>๗.๒.๑ ใช้ภาษาไทยและเลขไทยในการสื่อสารได้อย่างถูกต้องเหมาะสม</t>
  </si>
  <si>
    <t xml:space="preserve">       ได้อย่างถูกต้อง 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</si>
  <si>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</si>
  <si>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</si>
  <si>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</si>
  <si>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</si>
  <si>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</si>
  <si>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</si>
  <si>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</si>
  <si>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>๘.๑.๑ ช่วยพ่อแม่ ผู้ปกครอง ครูทำงานด้วยความเต็มใจ</t>
  </si>
  <si>
    <t xml:space="preserve">      ผลตอบแทน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</si>
  <si>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</si>
  <si>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</si>
  <si>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</si>
  <si>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</si>
  <si>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</si>
  <si>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>๘.๒.๑ ดูแล รักษาสาธารณสมบัติและสิ่งแวดล้อมด้วยความเต็มใจ</t>
  </si>
  <si>
    <t xml:space="preserve">      ชุมชน และสังคม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</si>
  <si>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</si>
  <si>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</si>
  <si>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</si>
  <si>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ข้อ ๙ ความสามัคคี</t>
  </si>
  <si>
    <t>๙.๑ มีส่วนร่วมอย่างแข็งขันในกิจกรรมของส่วนรวม</t>
  </si>
  <si>
    <t xml:space="preserve">๙.๑.๑ เข้าร่วมกิจกรรมส่วนรวมที่ทางโรงเรียนชุมชนจัดขึ้นร่วมกับเพื่อนครู ผู้นำชุมชน </t>
  </si>
  <si>
    <t xml:space="preserve">         สมาชิกชุมชน และร่วมอย่างแข็งขัน</t>
  </si>
  <si>
    <t>๙.๑.๒ ปฏิบัติตนเพื่อส่งเสริมให้เกิดความสามัคคี</t>
  </si>
  <si>
    <t>๙.๑.๓ มีความสามัคคีปรองดอง</t>
  </si>
  <si>
    <t>๙.๒ เป็นผู้ประสานความสามัคคีในหมู่คณะ</t>
  </si>
  <si>
    <t xml:space="preserve">๙.๒.๑ ประสานความสามัคคีในการเข้าร่วมกิจกรรม ส่วนรวมที่โรงเรียน ชุมชนจัดขึ้น </t>
  </si>
  <si>
    <t xml:space="preserve">         ร่วมกับเพื่อน ครู ผู้นำชุมชน สมาชิกชุมชน</t>
  </si>
  <si>
    <t>๙.๒.๒ ปฏิบัติตนเป็นผู้ประสานสามัคคีในหมู่คณะ</t>
  </si>
  <si>
    <t>ข้อ ๑๐ มีความกตัญญู</t>
  </si>
  <si>
    <t>๑๐.๑ แสดงความเคารพนับถือ ยกย่องเชิดชูผู้มีพระคุณ</t>
  </si>
  <si>
    <t>๑๐.๑.๑ แสดงความเคารพพ่อแม่ ผู้ปกครอง ครู ด้วยความนอบน้อม</t>
  </si>
  <si>
    <t>๑๐.๑.๒ แสดงความเคารพ นับถือ ยกย่องเชิดชู ผู้มีพระคุณ โดยไม่หวังสิ่งตอบแทน</t>
  </si>
  <si>
    <t>๑๐.๒ ไม่ละทิ้งผู้มีพระคุณในคราวที่ผู้มีพระคุณ</t>
  </si>
  <si>
    <t>๑๐.๒.๑ ไม่ละทิ้งผู้มีพระคุณในคราวที่ผู้มีพระคุณเดือดร้อน</t>
  </si>
  <si>
    <t xml:space="preserve">        เดือดร้อนลำบาก</t>
  </si>
  <si>
    <t>๑๐.๒.๒ ไม่ละทิ้งผู้มีพระคุณในคราวที่ผู้มีพระคุณลำบาก</t>
  </si>
  <si>
    <t>ชั้นมัธยมศึกษาปีที่ ๑-๓</t>
  </si>
  <si>
    <t>ขอบเขตการประเมิน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</si>
  <si>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</si>
  <si>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</si>
  <si>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</si>
  <si>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ตัวชี้วัดความสามารถในการอ่าน คิดวิเคราะห์ และเขียน</t>
  </si>
  <si>
    <t>1.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สามารถสร้างความเข้าใจและประยุกต์ใช้ความรู้จากการอ่าน</t>
  </si>
  <si>
    <t>2. สามารถจับประเด็นสำคัญและประเด็นสนับสนุน โต้แย้ง</t>
  </si>
  <si>
    <t>3.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</si>
  <si>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>4. สามารถสรุปคุณค่า แนวคิด แง่คิดที่ได้จากการอ่าน</t>
  </si>
  <si>
    <t xml:space="preserve">5.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</si>
  <si>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ชั้นมัธยมศึกษาปีที่ 4-6</t>
  </si>
  <si>
    <t>1. สามารถอ่านเพื่อการศึกษา ค้นคว้า เพิ่มพูนความรู้ ประสบการณ์และการประยุกต์ใช้  ในชีวิตประจำวัน</t>
  </si>
  <si>
    <t>2. สามารถจับประเด็นสำคัญลำดับเหตุการณ์จากการอ่านสื่อที่มีความซับซ้อน</t>
  </si>
  <si>
    <t>3. สามารถวิเคราะห์สิ่งที่ผู้เขียนต้องการสื่อสารกับผู้อ่าน และสามารถวิพากษ์ ให้ข้อเสนอแนะในแง่มุมต่าง ๆ</t>
  </si>
  <si>
    <t>4. สามารถประเมินความน่าเชื่อถือ คุณค่า แนวคิดที่ได้จากสิ่งที่อ่านอย่างหลากหลาย</t>
  </si>
  <si>
    <t>5. สามารถเขียนแสดงความคิดเห็นโต้แย้ง สรุป โดยมีข้อมูลอธิบายสนับสนุนอย่างเพียงพอและสมเหตุสมผล</t>
  </si>
  <si>
    <t>ที่</t>
  </si>
  <si>
    <t>หมายเหตุ</t>
  </si>
  <si>
    <t>รายชื่อนักเรียนที่ติด 0,ร,มส</t>
  </si>
  <si>
    <t xml:space="preserve"> ID</t>
  </si>
  <si>
    <t>เวลาเรียน</t>
  </si>
  <si>
    <t>สรุปผลสัมฤทธิ์ทางการเรียน คุณลักษณะอันพึงประสงค์ฯ และการอ่านคิดวิเคราะห์ฯ</t>
  </si>
  <si>
    <t>ตำบลหนองหาน อำเภอหนองหาน จังหวัดอุดรธานี</t>
  </si>
  <si>
    <t>ชม</t>
  </si>
  <si>
    <t>คำชี้แจงการใช้งาน ปพ.5 Excell</t>
  </si>
  <si>
    <r>
      <t xml:space="preserve">3. ถ้ามีการรายงาน 0 ร มส ให้สั่งพิมพ์แท็บ </t>
    </r>
    <r>
      <rPr>
        <b/>
        <sz val="20"/>
        <color rgb="FFFFC000"/>
        <rFont val="TH SarabunPSK"/>
        <family val="2"/>
      </rPr>
      <t>สีเหลือง</t>
    </r>
  </si>
  <si>
    <r>
      <t>1. คุณครูสามารถ</t>
    </r>
    <r>
      <rPr>
        <b/>
        <sz val="20"/>
        <color theme="1"/>
        <rFont val="TH SarabunPSK"/>
        <family val="2"/>
      </rPr>
      <t>กรอกข้อมูล</t>
    </r>
    <r>
      <rPr>
        <sz val="20"/>
        <color theme="1"/>
        <rFont val="TH SarabunPSK"/>
        <family val="2"/>
      </rPr>
      <t xml:space="preserve">ได้เฉพาะแท็บ </t>
    </r>
    <r>
      <rPr>
        <b/>
        <sz val="20"/>
        <color theme="9" tint="-0.249977111117893"/>
        <rFont val="TH SarabunPSK"/>
        <family val="2"/>
      </rPr>
      <t>สีเขียว</t>
    </r>
    <r>
      <rPr>
        <sz val="20"/>
        <color theme="1"/>
        <rFont val="TH SarabunPSK"/>
        <family val="2"/>
      </rPr>
      <t xml:space="preserve"> เท่านั้น</t>
    </r>
  </si>
  <si>
    <r>
      <t>2. สำหรับการ</t>
    </r>
    <r>
      <rPr>
        <b/>
        <sz val="20"/>
        <color theme="1"/>
        <rFont val="TH SarabunPSK"/>
        <family val="2"/>
      </rPr>
      <t>สั่งพิมพ์</t>
    </r>
    <r>
      <rPr>
        <sz val="20"/>
        <color theme="1"/>
        <rFont val="TH SarabunPSK"/>
        <family val="2"/>
      </rPr>
      <t xml:space="preserve"> ปพ.5 เพื่อส่งวิชาการ ให้สั่งพิมพ์เฉพาะแท็บ </t>
    </r>
    <r>
      <rPr>
        <b/>
        <sz val="20"/>
        <color rgb="FFFF0000"/>
        <rFont val="TH SarabunPSK"/>
        <family val="2"/>
      </rPr>
      <t>สีแดง</t>
    </r>
    <r>
      <rPr>
        <sz val="20"/>
        <color theme="1"/>
        <rFont val="TH SarabunPSK"/>
        <family val="2"/>
      </rPr>
      <t xml:space="preserve"> เท่านั้น</t>
    </r>
  </si>
  <si>
    <t>ผู้พัฒนา...กลุ่มบริหารวิชาการ</t>
  </si>
  <si>
    <t>4. หากติดปัญหาสามารถสอบถามได้ที่กลุ่มบริหารวิชาการ</t>
  </si>
  <si>
    <t>หน้า : 6</t>
  </si>
  <si>
    <t xml:space="preserve">        ลงชื่อ.......................................................หัวหน้างานวัดผลการศึกษา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</si>
</sst>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[$-107041E]d\ mmm\ yy;@"/>
    <numFmt numFmtId="188" formatCode="d"/>
    <numFmt numFmtId="189" formatCode="ดดด"/>
    <numFmt numFmtId="190" formatCode="0.0"/>
    <numFmt numFmtId="191" formatCode="[$-D00041E]0.#"/>
    <numFmt numFmtId="192" formatCode="[$-D00041E]0"/>
  </numFmts>
  <fonts count="137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8"/>
      <color rgb="FFC00000"/>
      <name val="TH SarabunPSK"/>
      <family val="2"/>
    </font>
    <font>
      <b/>
      <sz val="16"/>
      <color theme="1"/>
      <name val="TH SarabunPSK"/>
      <family val="2"/>
    </font>
    <font>
      <b/>
      <sz val="22"/>
      <color theme="1"/>
      <name val="TH SarabunPSK"/>
      <family val="2"/>
    </font>
    <font>
      <b/>
      <sz val="14"/>
      <color theme="1"/>
      <name val="TH SarabunPSK"/>
      <family val="2"/>
    </font>
    <font>
      <b/>
      <sz val="18"/>
      <color theme="1"/>
      <name val="TH SarabunPSK"/>
      <family val="2"/>
    </font>
    <font>
      <b/>
      <sz val="15"/>
      <color theme="1"/>
      <name val="TH SarabunPSK"/>
      <family val="2"/>
    </font>
    <font>
      <sz val="18"/>
      <color theme="1"/>
      <name val="TH SarabunPSK"/>
      <family val="2"/>
    </font>
    <font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8"/>
      <color rgb="FF002060"/>
      <name val="TH SarabunPSK"/>
      <family val="2"/>
    </font>
    <font>
      <b/>
      <sz val="22"/>
      <color rgb="FF002060"/>
      <name val="TH SarabunPSK"/>
      <family val="2"/>
    </font>
    <font>
      <b/>
      <sz val="22"/>
      <color rgb="FFC00000"/>
      <name val="TH SarabunPSK"/>
      <family val="2"/>
    </font>
    <font>
      <b/>
      <sz val="16"/>
      <color theme="5" tint="-0.249977111117893"/>
      <name val="TH SarabunPSK"/>
      <family val="2"/>
    </font>
    <font>
      <b/>
      <sz val="24"/>
      <color rgb="FFC00000"/>
      <name val="TH SarabunPSK"/>
      <family val="2"/>
    </font>
    <font>
      <b/>
      <sz val="22"/>
      <color rgb="FF0070C0"/>
      <name val="TH SarabunPSK"/>
      <family val="2"/>
    </font>
    <font>
      <sz val="10"/>
      <color rgb="FF000000"/>
      <name val="Arial"/>
      <family val="2"/>
    </font>
    <font>
      <sz val="14"/>
      <name val="TH SarabunPSK"/>
      <family val="2"/>
    </font>
    <font>
      <b/>
      <sz val="20"/>
      <color rgb="FF000000"/>
      <name val="TH SarabunPSK"/>
      <family val="2"/>
    </font>
    <font>
      <b/>
      <sz val="24"/>
      <name val="TH SarabunPSK"/>
      <family val="2"/>
    </font>
    <font>
      <sz val="10"/>
      <name val="Arial"/>
      <family val="2"/>
    </font>
    <font>
      <b/>
      <sz val="14"/>
      <color rgb="FF0000FF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sz val="14"/>
      <color rgb="FF0000FF"/>
      <name val="TH SarabunPSK"/>
      <family val="2"/>
    </font>
    <font>
      <sz val="11"/>
      <name val="TH SarabunPSK"/>
      <family val="2"/>
    </font>
    <font>
      <b/>
      <sz val="10"/>
      <name val="Arial"/>
      <family val="2"/>
    </font>
    <font>
      <sz val="10"/>
      <color rgb="FF000000"/>
      <name val="TH SarabunPSK"/>
      <family val="2"/>
    </font>
    <font>
      <sz val="12"/>
      <color rgb="FF000000"/>
      <name val="TH SarabunPSK"/>
      <family val="2"/>
    </font>
    <font>
      <b/>
      <sz val="14"/>
      <color rgb="FF0066FF"/>
      <name val="TH SarabunPSK"/>
      <family val="2"/>
    </font>
    <font>
      <b/>
      <sz val="14"/>
      <color rgb="FF000000"/>
      <name val="TH SarabunPSK"/>
      <family val="2"/>
    </font>
    <font>
      <b/>
      <sz val="14"/>
      <color rgb="FFFFFFFF"/>
      <name val="TH SarabunPSK"/>
      <family val="2"/>
    </font>
    <font>
      <b/>
      <u/>
      <sz val="18"/>
      <color rgb="FF000000"/>
      <name val="Calibri"/>
      <family val="2"/>
    </font>
    <font>
      <b/>
      <sz val="10"/>
      <color rgb="FFCCCCFF"/>
      <name val="Calibri"/>
      <family val="2"/>
    </font>
    <font>
      <sz val="10"/>
      <color rgb="FF000000"/>
      <name val="Calibri"/>
      <family val="2"/>
    </font>
    <font>
      <b/>
      <sz val="20"/>
      <color rgb="FFFF0000"/>
      <name val="Calibri"/>
      <family val="2"/>
    </font>
    <font>
      <sz val="7"/>
      <color rgb="FF000000"/>
      <name val="Calibri"/>
      <family val="2"/>
    </font>
    <font>
      <b/>
      <sz val="7"/>
      <color rgb="FF000000"/>
      <name val="Calibri"/>
      <family val="2"/>
    </font>
    <font>
      <b/>
      <sz val="13"/>
      <color rgb="FF000000"/>
      <name val="Calibri"/>
      <family val="2"/>
    </font>
    <font>
      <sz val="11"/>
      <color rgb="FF000000"/>
      <name val="Calibri"/>
      <family val="2"/>
    </font>
    <font>
      <u/>
      <sz val="10"/>
      <color rgb="FF0563C1"/>
      <name val="Arial"/>
      <family val="2"/>
    </font>
    <font>
      <b/>
      <sz val="16"/>
      <color rgb="FFFFFF00"/>
      <name val="TH SarabunPSK"/>
      <family val="2"/>
    </font>
    <font>
      <b/>
      <sz val="16"/>
      <color rgb="FFFF0000"/>
      <name val="TH SarabunPSK"/>
      <family val="2"/>
    </font>
    <font>
      <sz val="8"/>
      <color rgb="FFFFFFFF"/>
      <name val="TH SarabunPSK"/>
      <family val="2"/>
    </font>
    <font>
      <sz val="8"/>
      <name val="TH SarabunPSK"/>
      <family val="2"/>
    </font>
    <font>
      <b/>
      <sz val="9"/>
      <color rgb="FFFFFFFF"/>
      <name val="TH SarabunPSK"/>
      <family val="2"/>
    </font>
    <font>
      <b/>
      <sz val="16"/>
      <color rgb="FFFFFFFF"/>
      <name val="TH SarabunPSK"/>
      <family val="2"/>
    </font>
    <font>
      <b/>
      <sz val="10"/>
      <color rgb="FFFFFFFF"/>
      <name val="TH SarabunPSK"/>
      <family val="2"/>
    </font>
    <font>
      <b/>
      <sz val="18"/>
      <color rgb="FFFFFFFF"/>
      <name val="TH SarabunPSK"/>
      <family val="2"/>
    </font>
    <font>
      <b/>
      <sz val="11"/>
      <color rgb="FF000000"/>
      <name val="TH SarabunPSK"/>
      <family val="2"/>
    </font>
    <font>
      <sz val="16"/>
      <color rgb="FFFFFFFF"/>
      <name val="TH SarabunPSK"/>
      <family val="2"/>
    </font>
    <font>
      <b/>
      <sz val="12"/>
      <color rgb="FFFFFFFF"/>
      <name val="TH SarabunPSK"/>
      <family val="2"/>
    </font>
    <font>
      <b/>
      <sz val="11"/>
      <name val="TH SarabunPSK"/>
      <family val="2"/>
    </font>
    <font>
      <b/>
      <sz val="8"/>
      <color rgb="FFFFFFFF"/>
      <name val="TH SarabunPSK"/>
      <family val="2"/>
    </font>
    <font>
      <b/>
      <sz val="18"/>
      <name val="TH SarabunPSK"/>
      <family val="2"/>
    </font>
    <font>
      <b/>
      <sz val="12"/>
      <name val="TH SarabunPSK"/>
      <family val="2"/>
    </font>
    <font>
      <b/>
      <sz val="9"/>
      <color rgb="FF000000"/>
      <name val="TH SarabunPSK"/>
      <family val="2"/>
    </font>
    <font>
      <b/>
      <sz val="8"/>
      <color rgb="FF0000FF"/>
      <name val="TH SarabunPSK"/>
      <family val="2"/>
    </font>
    <font>
      <u/>
      <sz val="14"/>
      <color rgb="FF0000FF"/>
      <name val="TH SarabunPSK"/>
      <family val="2"/>
    </font>
    <font>
      <b/>
      <sz val="12"/>
      <color rgb="FFFF0000"/>
      <name val="TH SarabunPSK"/>
      <family val="2"/>
    </font>
    <font>
      <sz val="8"/>
      <name val="Tahoma"/>
      <family val="2"/>
      <charset val="222"/>
      <scheme val="minor"/>
    </font>
    <font>
      <b/>
      <sz val="9"/>
      <color theme="1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sz val="10"/>
      <color theme="1"/>
      <name val="Arial"/>
      <family val="2"/>
      <charset val="222"/>
    </font>
    <font>
      <b/>
      <sz val="10"/>
      <color theme="1"/>
      <name val="TH SarabunPSK"/>
      <family val="2"/>
      <charset val="222"/>
    </font>
    <font>
      <b/>
      <sz val="18"/>
      <color theme="1"/>
      <name val="TH SarabunPSK"/>
      <family val="2"/>
      <charset val="222"/>
    </font>
    <font>
      <b/>
      <sz val="14"/>
      <color theme="1"/>
      <name val="TH SarabunPSK"/>
      <family val="2"/>
      <charset val="222"/>
    </font>
    <font>
      <b/>
      <sz val="12"/>
      <color theme="1"/>
      <name val="TH SarabunPSK"/>
      <family val="2"/>
      <charset val="222"/>
    </font>
    <font>
      <b/>
      <sz val="8"/>
      <color theme="1"/>
      <name val="TH SarabunPSK"/>
      <family val="2"/>
      <charset val="222"/>
    </font>
    <font>
      <b/>
      <sz val="11"/>
      <color theme="1"/>
      <name val="TH SarabunPSK"/>
      <family val="2"/>
      <charset val="222"/>
    </font>
    <font>
      <b/>
      <sz val="26"/>
      <color theme="1"/>
      <name val="TH SarabunPSK"/>
      <family val="2"/>
      <charset val="222"/>
    </font>
    <font>
      <sz val="16"/>
      <color theme="1"/>
      <name val="Arial"/>
      <family val="2"/>
      <charset val="222"/>
    </font>
    <font>
      <b/>
      <sz val="16"/>
      <name val="TH SarabunPSK"/>
      <family val="2"/>
    </font>
    <font>
      <b/>
      <sz val="24"/>
      <color theme="1"/>
      <name val="TH SarabunPSK"/>
      <family val="2"/>
      <charset val="222"/>
    </font>
    <font>
      <sz val="18"/>
      <color rgb="FFFFFFFF"/>
      <name val="TH SarabunPSK"/>
      <family val="2"/>
    </font>
    <font>
      <sz val="18"/>
      <color rgb="FF3366FF"/>
      <name val="TH SarabunPSK"/>
      <family val="2"/>
    </font>
    <font>
      <sz val="18"/>
      <color rgb="FF0066FF"/>
      <name val="TH SarabunPSK"/>
      <family val="2"/>
    </font>
    <font>
      <b/>
      <sz val="30"/>
      <color rgb="FFFFFFFF"/>
      <name val="TH SarabunPSK"/>
      <family val="2"/>
    </font>
    <font>
      <sz val="16"/>
      <color rgb="FFFFFF00"/>
      <name val="TH SarabunPSK"/>
      <family val="2"/>
    </font>
    <font>
      <sz val="14"/>
      <color rgb="FFFFFF00"/>
      <name val="TH SarabunPSK"/>
      <family val="2"/>
    </font>
    <font>
      <sz val="18"/>
      <name val="TH SarabunPSK"/>
      <family val="2"/>
    </font>
    <font>
      <b/>
      <sz val="14"/>
      <color rgb="FFFFFF00"/>
      <name val="TH SarabunPSK"/>
      <family val="2"/>
    </font>
    <font>
      <sz val="16"/>
      <name val="TH SarabunPSK"/>
      <family val="2"/>
    </font>
    <font>
      <sz val="14"/>
      <color rgb="FFFFFFFF"/>
      <name val="TH SarabunPSK"/>
      <family val="2"/>
    </font>
    <font>
      <sz val="12"/>
      <name val="TH SarabunPSK"/>
      <family val="2"/>
    </font>
    <font>
      <sz val="14"/>
      <color rgb="FF000000"/>
      <name val="TH SarabunPSK"/>
      <family val="2"/>
    </font>
    <font>
      <sz val="14"/>
      <color rgb="FFC00000"/>
      <name val="TH SarabunPSK"/>
      <family val="2"/>
    </font>
    <font>
      <b/>
      <sz val="14"/>
      <color rgb="FFC00000"/>
      <name val="TH SarabunPSK"/>
      <family val="2"/>
    </font>
    <font>
      <sz val="14"/>
      <color rgb="FF3366FF"/>
      <name val="TH SarabunPSK"/>
      <family val="2"/>
    </font>
    <font>
      <sz val="14"/>
      <color rgb="FF0066FF"/>
      <name val="TH SarabunPSK"/>
      <family val="2"/>
    </font>
    <font>
      <sz val="14"/>
      <color rgb="FFFF0000"/>
      <name val="TH SarabunPSK"/>
      <family val="2"/>
    </font>
    <font>
      <b/>
      <sz val="18"/>
      <color rgb="FFFFBBDA"/>
      <name val="TH SarabunPSK"/>
      <family val="2"/>
    </font>
    <font>
      <b/>
      <i/>
      <sz val="18"/>
      <color rgb="FF002060"/>
      <name val="TH SarabunPSK"/>
      <family val="2"/>
      <charset val="222"/>
    </font>
    <font>
      <b/>
      <sz val="20"/>
      <name val="TH SarabunPSK"/>
      <family val="2"/>
    </font>
    <font>
      <b/>
      <sz val="18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10"/>
      <color rgb="FF002060"/>
      <name val="Calibri"/>
      <family val="2"/>
    </font>
    <font>
      <b/>
      <sz val="8"/>
      <color rgb="FF002060"/>
      <name val="Calibri"/>
      <family val="2"/>
    </font>
    <font>
      <sz val="8"/>
      <color rgb="FF002060"/>
      <name val="Calibri"/>
      <family val="2"/>
    </font>
    <font>
      <sz val="10"/>
      <name val="TH SarabunPSK"/>
      <family val="2"/>
    </font>
    <font>
      <sz val="18"/>
      <color rgb="FF0000FF"/>
      <name val="TH SarabunPSK"/>
      <family val="2"/>
    </font>
    <font>
      <sz val="22"/>
      <color rgb="FF3C0CB4"/>
      <name val="TH SarabunPSK"/>
      <family val="2"/>
    </font>
    <font>
      <sz val="16"/>
      <color rgb="FF3C0CB4"/>
      <name val="TH SarabunPSK"/>
      <family val="2"/>
    </font>
    <font>
      <sz val="22"/>
      <name val="TH SarabunPSK"/>
      <family val="2"/>
    </font>
    <font>
      <b/>
      <sz val="26"/>
      <name val="TH SarabunPSK"/>
      <family val="2"/>
    </font>
    <font>
      <sz val="16"/>
      <color rgb="FF0000FF"/>
      <name val="TH SarabunPSK"/>
      <family val="2"/>
    </font>
    <font>
      <b/>
      <sz val="16"/>
      <color rgb="FF0000FF"/>
      <name val="TH SarabunPSK"/>
      <family val="2"/>
    </font>
    <font>
      <b/>
      <sz val="12"/>
      <color rgb="FF0000FF"/>
      <name val="TH SarabunPSK"/>
      <family val="2"/>
    </font>
    <font>
      <b/>
      <sz val="20"/>
      <color rgb="FF0000FF"/>
      <name val="TH SarabunPSK"/>
      <family val="2"/>
    </font>
    <font>
      <b/>
      <sz val="20"/>
      <name val="TH SarabunPSK"/>
      <family val="2"/>
      <charset val="222"/>
    </font>
    <font>
      <sz val="20"/>
      <name val="Arial"/>
      <family val="2"/>
      <charset val="222"/>
    </font>
    <font>
      <sz val="16"/>
      <name val="TH SarabunPSK"/>
      <family val="1"/>
      <charset val="2"/>
    </font>
    <font>
      <sz val="20"/>
      <name val="Wingdings 2"/>
      <family val="1"/>
      <charset val="2"/>
    </font>
    <font>
      <sz val="11"/>
      <color rgb="FFFFFFFF"/>
      <name val="TH SarabunPSK"/>
      <family val="2"/>
    </font>
    <font>
      <b/>
      <sz val="8"/>
      <name val="TH SarabunPSK"/>
      <family val="2"/>
    </font>
    <font>
      <b/>
      <sz val="10"/>
      <name val="TH SarabunPSK"/>
      <family val="2"/>
    </font>
    <font>
      <sz val="9"/>
      <name val="TH SarabunPSK"/>
      <family val="2"/>
    </font>
    <font>
      <b/>
      <sz val="9"/>
      <name val="TH SarabunPSK"/>
      <family val="2"/>
    </font>
    <font>
      <sz val="6"/>
      <name val="TH SarabunPSK"/>
      <family val="2"/>
    </font>
    <font>
      <b/>
      <sz val="8"/>
      <color rgb="FFFF0000"/>
      <name val="TH SarabunPSK"/>
      <family val="2"/>
    </font>
    <font>
      <b/>
      <sz val="10"/>
      <color rgb="FFFF0000"/>
      <name val="TH SarabunPSK"/>
      <family val="2"/>
    </font>
    <font>
      <sz val="9"/>
      <color rgb="FFFF0000"/>
      <name val="TH SarabunPSK"/>
      <family val="2"/>
    </font>
    <font>
      <sz val="10"/>
      <color rgb="FFFF0000"/>
      <name val="TH SarabunPSK"/>
      <family val="2"/>
    </font>
    <font>
      <sz val="12"/>
      <color rgb="FFFF0000"/>
      <name val="TH SarabunPSK"/>
      <family val="2"/>
    </font>
    <font>
      <sz val="12"/>
      <color rgb="FF0000FF"/>
      <name val="TH SarabunPSK"/>
      <family val="2"/>
    </font>
    <font>
      <sz val="10"/>
      <color rgb="FF0000FF"/>
      <name val="TH SarabunPSK"/>
      <family val="2"/>
    </font>
    <font>
      <b/>
      <sz val="12"/>
      <color rgb="FF0066FF"/>
      <name val="TH SarabunPSK"/>
      <family val="2"/>
    </font>
    <font>
      <sz val="16"/>
      <color rgb="FF000000"/>
      <name val="Th sarabunpsk"/>
      <family val="2"/>
    </font>
    <font>
      <sz val="16"/>
      <color rgb="FFFF0000"/>
      <name val="TH SarabunPSK"/>
      <family val="2"/>
    </font>
    <font>
      <sz val="10"/>
      <color rgb="FF000000"/>
      <name val="Arial"/>
    </font>
    <font>
      <sz val="18"/>
      <name val="Arial"/>
      <family val="2"/>
    </font>
    <font>
      <sz val="20"/>
      <color theme="1"/>
      <name val="TH SarabunPSK"/>
      <family val="2"/>
    </font>
    <font>
      <b/>
      <sz val="20"/>
      <color theme="1"/>
      <name val="TH SarabunPSK"/>
      <family val="2"/>
    </font>
    <font>
      <b/>
      <sz val="20"/>
      <color theme="9" tint="-0.249977111117893"/>
      <name val="TH SarabunPSK"/>
      <family val="2"/>
    </font>
    <font>
      <b/>
      <sz val="20"/>
      <color rgb="FFFF0000"/>
      <name val="TH SarabunPSK"/>
      <family val="2"/>
    </font>
    <font>
      <b/>
      <sz val="20"/>
      <color rgb="FFFFC000"/>
      <name val="TH SarabunPSK"/>
      <family val="2"/>
    </font>
  </fonts>
  <fills count="60">
    <fill>
      <patternFill patternType="none"/>
    </fill>
    <fill>
      <patternFill patternType="gray125"/>
    </fill>
    <fill>
      <patternFill patternType="solid">
        <fgColor rgb="FFFCF6B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BD2EC"/>
        <bgColor indexed="64"/>
      </patternFill>
    </fill>
    <fill>
      <patternFill patternType="solid">
        <fgColor rgb="FFFFBBD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FEF2CB"/>
        <bgColor indexed="64"/>
      </patternFill>
    </fill>
    <fill>
      <patternFill patternType="solid">
        <fgColor rgb="FF009999"/>
        <bgColor rgb="FF009999"/>
      </patternFill>
    </fill>
    <fill>
      <patternFill patternType="solid">
        <fgColor rgb="FFFFC000"/>
        <bgColor rgb="FFFFC000"/>
      </patternFill>
    </fill>
    <fill>
      <patternFill patternType="solid">
        <fgColor rgb="FFCCFFFF"/>
        <bgColor rgb="FFCCFFFF"/>
      </patternFill>
    </fill>
    <fill>
      <patternFill patternType="solid">
        <fgColor rgb="FFFFFF99"/>
        <bgColor rgb="FFFFFF99"/>
      </patternFill>
    </fill>
    <fill>
      <patternFill patternType="solid">
        <fgColor rgb="FFFFFFFF"/>
        <bgColor rgb="FFFFFFFF"/>
      </patternFill>
    </fill>
    <fill>
      <patternFill patternType="solid">
        <fgColor rgb="FF8BD2EC"/>
        <bgColor rgb="FF009999"/>
      </patternFill>
    </fill>
    <fill>
      <patternFill patternType="solid">
        <fgColor rgb="FFFFBBDA"/>
        <bgColor rgb="FFFFC000"/>
      </patternFill>
    </fill>
    <fill>
      <patternFill patternType="solid">
        <fgColor rgb="FFFFBBDA"/>
        <bgColor rgb="FFFFBBDA"/>
      </patternFill>
    </fill>
    <fill>
      <patternFill patternType="solid">
        <fgColor rgb="FFF1DEEE"/>
        <bgColor indexed="64"/>
      </patternFill>
    </fill>
    <fill>
      <patternFill patternType="solid">
        <fgColor rgb="FFFFF5ED"/>
        <bgColor indexed="64"/>
      </patternFill>
    </fill>
    <fill>
      <patternFill patternType="solid">
        <fgColor rgb="FFFFF5ED"/>
        <bgColor rgb="FFFFFFFF"/>
      </patternFill>
    </fill>
    <fill>
      <patternFill patternType="solid">
        <fgColor rgb="FF003399"/>
        <bgColor rgb="FF003399"/>
      </patternFill>
    </fill>
    <fill>
      <patternFill patternType="solid">
        <fgColor rgb="FF99CCCC"/>
        <bgColor rgb="FF99CCCC"/>
      </patternFill>
    </fill>
    <fill>
      <patternFill patternType="solid">
        <fgColor rgb="FFFF0000"/>
        <bgColor rgb="FFFF0000"/>
      </patternFill>
    </fill>
    <fill>
      <patternFill patternType="solid">
        <fgColor rgb="FFFBD4B4"/>
        <bgColor rgb="FFFBD4B4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8BD2EC"/>
      </patternFill>
    </fill>
    <fill>
      <patternFill patternType="solid">
        <fgColor rgb="FF8BD2EC"/>
        <bgColor rgb="FF8BD2EC"/>
      </patternFill>
    </fill>
    <fill>
      <patternFill patternType="solid">
        <fgColor rgb="FFFFBBDA"/>
        <bgColor rgb="FF009999"/>
      </patternFill>
    </fill>
    <fill>
      <patternFill patternType="solid">
        <fgColor rgb="FF8BD2EC"/>
        <bgColor rgb="FFFFBBDA"/>
      </patternFill>
    </fill>
    <fill>
      <patternFill patternType="solid">
        <fgColor rgb="FFF1DEEE"/>
        <bgColor rgb="FFFEF2CB"/>
      </patternFill>
    </fill>
    <fill>
      <patternFill patternType="solid">
        <fgColor rgb="FF548DD4"/>
        <bgColor rgb="FF548DD4"/>
      </patternFill>
    </fill>
    <fill>
      <patternFill patternType="solid">
        <fgColor rgb="FF4F81BD"/>
        <bgColor rgb="FF4F81BD"/>
      </patternFill>
    </fill>
    <fill>
      <patternFill patternType="solid">
        <fgColor rgb="FF8D74AC"/>
        <bgColor rgb="FF8D74AC"/>
      </patternFill>
    </fill>
    <fill>
      <patternFill patternType="solid">
        <fgColor rgb="FF7030A0"/>
        <bgColor rgb="FF548DD4"/>
      </patternFill>
    </fill>
    <fill>
      <patternFill patternType="solid">
        <fgColor rgb="FF7030A0"/>
        <bgColor rgb="FF7030A0"/>
      </patternFill>
    </fill>
    <fill>
      <patternFill patternType="solid">
        <fgColor rgb="FFBDD6EE"/>
        <bgColor rgb="FFBDD6EE"/>
      </patternFill>
    </fill>
    <fill>
      <patternFill patternType="solid">
        <fgColor rgb="FF7030A0"/>
        <bgColor indexed="64"/>
      </patternFill>
    </fill>
    <fill>
      <patternFill patternType="solid">
        <fgColor rgb="FFFFCCCC"/>
        <bgColor rgb="FFFFCCCC"/>
      </patternFill>
    </fill>
    <fill>
      <patternFill patternType="solid">
        <fgColor theme="4" tint="0.59999389629810485"/>
        <bgColor rgb="FF548DD4"/>
      </patternFill>
    </fill>
    <fill>
      <patternFill patternType="solid">
        <fgColor rgb="FFB4C6E7"/>
        <bgColor rgb="FFB4C6E7"/>
      </patternFill>
    </fill>
    <fill>
      <patternFill patternType="solid">
        <fgColor theme="4" tint="0.59999389629810485"/>
        <bgColor rgb="FFFFFFFF"/>
      </patternFill>
    </fill>
    <fill>
      <patternFill patternType="solid">
        <fgColor rgb="FF0033CC"/>
        <bgColor rgb="FF548DD4"/>
      </patternFill>
    </fill>
    <fill>
      <patternFill patternType="solid">
        <fgColor rgb="FFFFFF00"/>
        <bgColor rgb="FFFFFFFF"/>
      </patternFill>
    </fill>
    <fill>
      <patternFill patternType="solid">
        <fgColor theme="9" tint="-0.249977111117893"/>
        <bgColor rgb="FF548DD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rgb="FF548DD4"/>
      </patternFill>
    </fill>
    <fill>
      <patternFill patternType="solid">
        <fgColor theme="7" tint="-0.249977111117893"/>
        <bgColor rgb="FF548DD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BBDA"/>
        <bgColor rgb="FF548DD4"/>
      </patternFill>
    </fill>
    <fill>
      <patternFill patternType="solid">
        <fgColor rgb="FFFFCCCC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theme="5" tint="0.39997558519241921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6E3BC"/>
        <bgColor rgb="FFD6E3BC"/>
      </patternFill>
    </fill>
    <fill>
      <patternFill patternType="solid">
        <fgColor theme="8" tint="0.79998168889431442"/>
        <bgColor rgb="FFDEEAF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rgb="FFFEF2CB"/>
      </patternFill>
    </fill>
  </fills>
  <borders count="40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dotted">
        <color theme="1"/>
      </bottom>
      <diagonal/>
    </border>
    <border>
      <left/>
      <right style="thin">
        <color theme="1"/>
      </right>
      <top/>
      <bottom style="dotted">
        <color theme="1"/>
      </bottom>
      <diagonal/>
    </border>
    <border>
      <left/>
      <right style="thin">
        <color theme="1"/>
      </right>
      <top style="dotted">
        <color theme="1"/>
      </top>
      <bottom style="dotted">
        <color theme="1"/>
      </bottom>
      <diagonal/>
    </border>
    <border>
      <left/>
      <right style="thin">
        <color theme="1"/>
      </right>
      <top style="dotted">
        <color theme="1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ck">
        <color rgb="FFC0000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8" tint="-0.24994659260841701"/>
      </right>
      <top style="medium">
        <color theme="0"/>
      </top>
      <bottom style="medium">
        <color theme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3366CC"/>
      </left>
      <right style="thin">
        <color rgb="FF3366CC"/>
      </right>
      <top style="thin">
        <color rgb="FF3366CC"/>
      </top>
      <bottom style="thin">
        <color rgb="FF3366CC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/>
      <top/>
      <bottom style="dotted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medium">
        <color rgb="FF000000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rgb="FF000000"/>
      </left>
      <right/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/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dotted">
        <color rgb="FF000000"/>
      </top>
      <bottom/>
      <diagonal/>
    </border>
    <border>
      <left style="medium">
        <color rgb="FF000000"/>
      </left>
      <right/>
      <top style="dotted">
        <color rgb="FF000000"/>
      </top>
      <bottom/>
      <diagonal/>
    </border>
    <border>
      <left style="medium">
        <color indexed="64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medium">
        <color indexed="64"/>
      </right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 style="thin">
        <color rgb="FF7F7F7F"/>
      </top>
      <bottom/>
      <diagonal/>
    </border>
    <border>
      <left style="medium">
        <color rgb="FF000000"/>
      </left>
      <right/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dotted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/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/>
      <top style="medium">
        <color indexed="64"/>
      </top>
      <bottom style="thin">
        <color rgb="FF7F7F7F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 style="dotted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/>
      <top style="thin">
        <color rgb="FF7F7F7F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/>
      <diagonal/>
    </border>
    <border>
      <left style="medium">
        <color indexed="64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medium">
        <color indexed="64"/>
      </right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/>
      <top/>
      <bottom style="thin">
        <color rgb="FF7F7F7F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dotted">
        <color rgb="FFC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dotted">
        <color rgb="FFC00000"/>
      </bottom>
      <diagonal/>
    </border>
    <border>
      <left/>
      <right style="thin">
        <color rgb="FF000000"/>
      </right>
      <top style="medium">
        <color rgb="FF000000"/>
      </top>
      <bottom style="dotted">
        <color rgb="FFC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dotted">
        <color rgb="FFC00000"/>
      </bottom>
      <diagonal/>
    </border>
    <border>
      <left/>
      <right style="dotted">
        <color rgb="FF000000"/>
      </right>
      <top/>
      <bottom style="dotted">
        <color rgb="FFC00000"/>
      </bottom>
      <diagonal/>
    </border>
    <border>
      <left/>
      <right style="thin">
        <color rgb="FF000000"/>
      </right>
      <top/>
      <bottom style="dotted">
        <color rgb="FFC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C00000"/>
      </bottom>
      <diagonal/>
    </border>
    <border>
      <left style="thin">
        <color rgb="FF000000"/>
      </left>
      <right/>
      <top style="medium">
        <color rgb="FF000000"/>
      </top>
      <bottom style="dotted">
        <color rgb="FFC00000"/>
      </bottom>
      <diagonal/>
    </border>
    <border>
      <left style="medium">
        <color rgb="FF000000"/>
      </left>
      <right/>
      <top style="medium">
        <color rgb="FF000000"/>
      </top>
      <bottom style="dotted">
        <color rgb="FFC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dotted">
        <color rgb="FFC00000"/>
      </top>
      <bottom style="dotted">
        <color rgb="FFC00000"/>
      </bottom>
      <diagonal/>
    </border>
    <border>
      <left/>
      <right style="thin">
        <color rgb="FF000000"/>
      </right>
      <top style="dotted">
        <color rgb="FFC00000"/>
      </top>
      <bottom style="dotted">
        <color rgb="FFC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dotted">
        <color rgb="FFC00000"/>
      </top>
      <bottom style="dotted">
        <color rgb="FFC00000"/>
      </bottom>
      <diagonal/>
    </border>
    <border>
      <left style="thin">
        <color rgb="FF000000"/>
      </left>
      <right style="thin">
        <color rgb="FF000000"/>
      </right>
      <top style="dotted">
        <color rgb="FFC00000"/>
      </top>
      <bottom style="dotted">
        <color rgb="FFC00000"/>
      </bottom>
      <diagonal/>
    </border>
    <border>
      <left style="thin">
        <color rgb="FF000000"/>
      </left>
      <right style="dotted">
        <color rgb="FF000000"/>
      </right>
      <top style="dotted">
        <color rgb="FFC00000"/>
      </top>
      <bottom style="dotted">
        <color rgb="FFC00000"/>
      </bottom>
      <diagonal/>
    </border>
    <border>
      <left/>
      <right/>
      <top style="dotted">
        <color rgb="FFC00000"/>
      </top>
      <bottom style="dotted">
        <color rgb="FFC00000"/>
      </bottom>
      <diagonal/>
    </border>
    <border>
      <left style="thin">
        <color rgb="FF000000"/>
      </left>
      <right/>
      <top style="dotted">
        <color rgb="FFC00000"/>
      </top>
      <bottom style="dotted">
        <color rgb="FFC00000"/>
      </bottom>
      <diagonal/>
    </border>
    <border>
      <left style="medium">
        <color rgb="FF000000"/>
      </left>
      <right/>
      <top style="dotted">
        <color rgb="FFC00000"/>
      </top>
      <bottom style="dotted">
        <color rgb="FFC00000"/>
      </bottom>
      <diagonal/>
    </border>
    <border>
      <left style="thin">
        <color rgb="FF000000"/>
      </left>
      <right style="thin">
        <color rgb="FF000000"/>
      </right>
      <top/>
      <bottom style="dotted">
        <color rgb="FFC00000"/>
      </bottom>
      <diagonal/>
    </border>
    <border>
      <left style="medium">
        <color rgb="FF000000"/>
      </left>
      <right style="thin">
        <color rgb="FF000000"/>
      </right>
      <top style="dotted">
        <color rgb="FFC00000"/>
      </top>
      <bottom/>
      <diagonal/>
    </border>
    <border>
      <left style="thin">
        <color rgb="FF000000"/>
      </left>
      <right style="thin">
        <color rgb="FF000000"/>
      </right>
      <top style="dotted">
        <color rgb="FFC00000"/>
      </top>
      <bottom/>
      <diagonal/>
    </border>
    <border>
      <left/>
      <right style="thin">
        <color rgb="FF000000"/>
      </right>
      <top style="dotted">
        <color rgb="FFC00000"/>
      </top>
      <bottom/>
      <diagonal/>
    </border>
    <border>
      <left style="medium">
        <color rgb="FF000000"/>
      </left>
      <right style="medium">
        <color rgb="FF000000"/>
      </right>
      <top style="dotted">
        <color rgb="FFC00000"/>
      </top>
      <bottom/>
      <diagonal/>
    </border>
    <border>
      <left style="thin">
        <color rgb="FF000000"/>
      </left>
      <right style="dotted">
        <color rgb="FF000000"/>
      </right>
      <top style="dotted">
        <color rgb="FFC00000"/>
      </top>
      <bottom/>
      <diagonal/>
    </border>
    <border>
      <left/>
      <right/>
      <top style="dotted">
        <color rgb="FFC00000"/>
      </top>
      <bottom/>
      <diagonal/>
    </border>
    <border>
      <left style="thin">
        <color rgb="FF000000"/>
      </left>
      <right/>
      <top style="dotted">
        <color rgb="FFC00000"/>
      </top>
      <bottom/>
      <diagonal/>
    </border>
    <border>
      <left style="medium">
        <color rgb="FF000000"/>
      </left>
      <right/>
      <top style="dotted">
        <color rgb="FFC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dotted">
        <color rgb="FF000000"/>
      </right>
      <top style="medium">
        <color rgb="FF000000"/>
      </top>
      <bottom style="dotted">
        <color rgb="FFC00000"/>
      </bottom>
      <diagonal/>
    </border>
    <border>
      <left/>
      <right style="dotted">
        <color rgb="FF000000"/>
      </right>
      <top style="medium">
        <color rgb="FF000000"/>
      </top>
      <bottom style="dotted">
        <color rgb="FFC00000"/>
      </bottom>
      <diagonal/>
    </border>
    <border>
      <left/>
      <right style="dotted">
        <color rgb="FF000000"/>
      </right>
      <top style="dotted">
        <color rgb="FFC00000"/>
      </top>
      <bottom style="dotted">
        <color rgb="FFC00000"/>
      </bottom>
      <diagonal/>
    </border>
    <border>
      <left/>
      <right style="dotted">
        <color rgb="FF000000"/>
      </right>
      <top style="dotted">
        <color rgb="FFC00000"/>
      </top>
      <bottom/>
      <diagonal/>
    </border>
    <border>
      <left style="medium">
        <color rgb="FF000000"/>
      </left>
      <right style="thin">
        <color rgb="FF000000"/>
      </right>
      <top style="dotted">
        <color rgb="FFC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C00000"/>
      </top>
      <bottom style="medium">
        <color rgb="FF000000"/>
      </bottom>
      <diagonal/>
    </border>
    <border>
      <left/>
      <right style="thin">
        <color rgb="FF000000"/>
      </right>
      <top style="dotted">
        <color rgb="FFC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dotted">
        <color rgb="FFC00000"/>
      </top>
      <bottom style="medium">
        <color rgb="FF000000"/>
      </bottom>
      <diagonal/>
    </border>
    <border>
      <left/>
      <right style="dotted">
        <color rgb="FF000000"/>
      </right>
      <top style="dotted">
        <color rgb="FFC00000"/>
      </top>
      <bottom style="medium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C00000"/>
      </top>
      <bottom style="medium">
        <color rgb="FF000000"/>
      </bottom>
      <diagonal/>
    </border>
    <border>
      <left/>
      <right/>
      <top style="dotted">
        <color rgb="FFC00000"/>
      </top>
      <bottom style="medium">
        <color rgb="FF000000"/>
      </bottom>
      <diagonal/>
    </border>
    <border>
      <left style="thin">
        <color rgb="FF000000"/>
      </left>
      <right/>
      <top style="dotted">
        <color rgb="FFC00000"/>
      </top>
      <bottom style="medium">
        <color rgb="FF000000"/>
      </bottom>
      <diagonal/>
    </border>
    <border>
      <left style="medium">
        <color rgb="FF000000"/>
      </left>
      <right/>
      <top style="dotted">
        <color rgb="FFC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rgb="FF000000"/>
      </bottom>
      <diagonal/>
    </border>
    <border>
      <left/>
      <right/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otted">
        <color rgb="FF000000"/>
      </bottom>
      <diagonal/>
    </border>
    <border>
      <left/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/>
      <top style="thin">
        <color rgb="FF000000"/>
      </top>
      <bottom style="dotted">
        <color rgb="FF000000"/>
      </bottom>
      <diagonal/>
    </border>
    <border>
      <left/>
      <right style="thin">
        <color rgb="FF000000"/>
      </right>
      <top/>
      <bottom style="dotted">
        <color rgb="FF000000"/>
      </bottom>
      <diagonal/>
    </border>
    <border>
      <left/>
      <right/>
      <top style="thin">
        <color rgb="FF000000"/>
      </top>
      <bottom style="dotted">
        <color rgb="FF000000"/>
      </bottom>
      <diagonal/>
    </border>
    <border>
      <left/>
      <right style="medium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/>
      <right style="medium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/>
      <top style="dotted">
        <color rgb="FF000000"/>
      </top>
      <bottom style="medium">
        <color rgb="FF000000"/>
      </bottom>
      <diagonal/>
    </border>
    <border>
      <left/>
      <right/>
      <top style="dotted">
        <color rgb="FF000000"/>
      </top>
      <bottom style="medium">
        <color rgb="FF000000"/>
      </bottom>
      <diagonal/>
    </border>
    <border>
      <left style="thin">
        <color rgb="FF000000"/>
      </left>
      <right/>
      <top style="dotted">
        <color rgb="FF000000"/>
      </top>
      <bottom style="medium">
        <color rgb="FF000000"/>
      </bottom>
      <diagonal/>
    </border>
    <border>
      <left/>
      <right style="thin">
        <color rgb="FF000000"/>
      </right>
      <top style="dotted">
        <color rgb="FF000000"/>
      </top>
      <bottom style="medium">
        <color rgb="FF000000"/>
      </bottom>
      <diagonal/>
    </border>
    <border>
      <left/>
      <right style="medium">
        <color rgb="FF000000"/>
      </right>
      <top style="dotted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/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 style="thin">
        <color rgb="FF000000"/>
      </left>
      <right/>
      <top style="dotted">
        <color rgb="FF000000"/>
      </top>
      <bottom style="thin">
        <color rgb="FF000000"/>
      </bottom>
      <diagonal/>
    </border>
    <border>
      <left/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dotted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dotted">
        <color rgb="FF000000"/>
      </bottom>
      <diagonal/>
    </border>
    <border>
      <left style="medium">
        <color indexed="64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indexed="64"/>
      </left>
      <right style="medium">
        <color indexed="64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medium">
        <color indexed="64"/>
      </right>
      <top style="dotted">
        <color rgb="FF000000"/>
      </top>
      <bottom style="dotted">
        <color rgb="FF000000"/>
      </bottom>
      <diagonal/>
    </border>
    <border>
      <left style="medium">
        <color indexed="64"/>
      </left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dotted">
        <color rgb="FF000000"/>
      </bottom>
      <diagonal/>
    </border>
    <border>
      <left style="medium">
        <color indexed="64"/>
      </left>
      <right/>
      <top style="dotted">
        <color rgb="FF000000"/>
      </top>
      <bottom style="dotted">
        <color rgb="FF000000"/>
      </bottom>
      <diagonal/>
    </border>
    <border>
      <left style="medium">
        <color indexed="64"/>
      </left>
      <right/>
      <top style="dotted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dotted">
        <color rgb="FF000000"/>
      </bottom>
      <diagonal/>
    </border>
    <border>
      <left style="medium">
        <color indexed="64"/>
      </left>
      <right style="thin">
        <color rgb="FF000000"/>
      </right>
      <top style="dotted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dashed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rgb="FF000000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dashed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rgb="FF002060"/>
      </right>
      <top style="medium">
        <color indexed="64"/>
      </top>
      <bottom/>
      <diagonal/>
    </border>
    <border>
      <left style="thin">
        <color rgb="FF002060"/>
      </left>
      <right style="thin">
        <color rgb="FF002060"/>
      </right>
      <top style="medium">
        <color indexed="64"/>
      </top>
      <bottom/>
      <diagonal/>
    </border>
    <border>
      <left style="thin">
        <color rgb="FF00206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002060"/>
      </right>
      <top style="medium">
        <color indexed="64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medium">
        <color indexed="64"/>
      </top>
      <bottom style="thin">
        <color rgb="FF002060"/>
      </bottom>
      <diagonal/>
    </border>
    <border>
      <left style="thin">
        <color rgb="FF002060"/>
      </left>
      <right style="medium">
        <color indexed="64"/>
      </right>
      <top style="medium">
        <color indexed="64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medium">
        <color indexed="64"/>
      </right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medium">
        <color indexed="64"/>
      </bottom>
      <diagonal/>
    </border>
    <border>
      <left style="thin">
        <color rgb="FF002060"/>
      </left>
      <right style="medium">
        <color indexed="64"/>
      </right>
      <top style="thin">
        <color rgb="FF002060"/>
      </top>
      <bottom style="medium">
        <color indexed="64"/>
      </bottom>
      <diagonal/>
    </border>
    <border>
      <left style="thin">
        <color indexed="64"/>
      </left>
      <right style="thin">
        <color rgb="FF00206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medium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/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dotted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FF0000"/>
      </bottom>
      <diagonal/>
    </border>
    <border>
      <left style="thin">
        <color rgb="FF000000"/>
      </left>
      <right/>
      <top style="thin">
        <color rgb="FF000000"/>
      </top>
      <bottom style="dotted">
        <color rgb="FFFF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dotted">
        <color rgb="FFFF0000"/>
      </bottom>
      <diagonal/>
    </border>
    <border>
      <left style="thin">
        <color rgb="FF000000"/>
      </left>
      <right/>
      <top style="medium">
        <color rgb="FF000000"/>
      </top>
      <bottom style="dotted">
        <color rgb="FFFF0000"/>
      </bottom>
      <diagonal/>
    </border>
    <border>
      <left style="medium">
        <color rgb="FF000000"/>
      </left>
      <right style="medium">
        <color rgb="FF000000"/>
      </right>
      <top style="dotted">
        <color rgb="FFC00000"/>
      </top>
      <bottom style="dotted">
        <color rgb="FFFF0000"/>
      </bottom>
      <diagonal/>
    </border>
    <border>
      <left/>
      <right style="thin">
        <color rgb="FF000000"/>
      </right>
      <top style="dotted">
        <color rgb="FFC00000"/>
      </top>
      <bottom style="dotted">
        <color rgb="FFFF0000"/>
      </bottom>
      <diagonal/>
    </border>
    <border>
      <left style="thin">
        <color rgb="FF000000"/>
      </left>
      <right style="thin">
        <color rgb="FF000000"/>
      </right>
      <top style="dotted">
        <color rgb="FFC00000"/>
      </top>
      <bottom style="dotted">
        <color rgb="FFFF0000"/>
      </bottom>
      <diagonal/>
    </border>
    <border>
      <left style="thin">
        <color rgb="FF000000"/>
      </left>
      <right style="medium">
        <color rgb="FF000000"/>
      </right>
      <top style="dotted">
        <color rgb="FFC00000"/>
      </top>
      <bottom style="dotted">
        <color rgb="FFFF0000"/>
      </bottom>
      <diagonal/>
    </border>
    <border>
      <left style="thin">
        <color rgb="FF000000"/>
      </left>
      <right style="thin">
        <color rgb="FF000000"/>
      </right>
      <top style="dotted">
        <color rgb="FFFF0000"/>
      </top>
      <bottom style="dotted">
        <color rgb="FFFF0000"/>
      </bottom>
      <diagonal/>
    </border>
    <border>
      <left style="thin">
        <color rgb="FF000000"/>
      </left>
      <right/>
      <top style="dotted">
        <color rgb="FFFF0000"/>
      </top>
      <bottom style="dotted">
        <color rgb="FFFF0000"/>
      </bottom>
      <diagonal/>
    </border>
    <border>
      <left style="medium">
        <color rgb="FF000000"/>
      </left>
      <right style="medium">
        <color rgb="FF000000"/>
      </right>
      <top style="dotted">
        <color rgb="FFFF0000"/>
      </top>
      <bottom style="dotted">
        <color rgb="FFFF0000"/>
      </bottom>
      <diagonal/>
    </border>
    <border>
      <left/>
      <right style="thin">
        <color rgb="FF000000"/>
      </right>
      <top style="dotted">
        <color rgb="FFFF0000"/>
      </top>
      <bottom style="dotted">
        <color rgb="FFFF0000"/>
      </bottom>
      <diagonal/>
    </border>
    <border>
      <left style="thin">
        <color rgb="FF000000"/>
      </left>
      <right style="medium">
        <color rgb="FF000000"/>
      </right>
      <top style="dotted">
        <color rgb="FFFF0000"/>
      </top>
      <bottom style="dotted">
        <color rgb="FFFF0000"/>
      </bottom>
      <diagonal/>
    </border>
    <border>
      <left style="thin">
        <color rgb="FF000000"/>
      </left>
      <right style="thin">
        <color rgb="FF000000"/>
      </right>
      <top style="dotted">
        <color rgb="FFFF0000"/>
      </top>
      <bottom style="thick">
        <color rgb="FF000000"/>
      </bottom>
      <diagonal/>
    </border>
    <border>
      <left style="thin">
        <color rgb="FF000000"/>
      </left>
      <right/>
      <top style="dotted">
        <color rgb="FFFF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dotted">
        <color rgb="FFFF0000"/>
      </top>
      <bottom style="thick">
        <color rgb="FF000000"/>
      </bottom>
      <diagonal/>
    </border>
    <border>
      <left/>
      <right style="thin">
        <color rgb="FF000000"/>
      </right>
      <top style="dotted">
        <color rgb="FFFF0000"/>
      </top>
      <bottom style="thick">
        <color rgb="FF000000"/>
      </bottom>
      <diagonal/>
    </border>
    <border>
      <left style="thin">
        <color rgb="FF000000"/>
      </left>
      <right style="medium">
        <color rgb="FF000000"/>
      </right>
      <top style="dotted">
        <color rgb="FFFF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dotted">
        <color rgb="FFFF0000"/>
      </bottom>
      <diagonal/>
    </border>
    <border>
      <left style="thin">
        <color rgb="FF000000"/>
      </left>
      <right/>
      <top style="thick">
        <color rgb="FF000000"/>
      </top>
      <bottom style="dotted">
        <color rgb="FFFF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dotted">
        <color rgb="FFFF0000"/>
      </bottom>
      <diagonal/>
    </border>
    <border>
      <left/>
      <right style="thin">
        <color rgb="FF000000"/>
      </right>
      <top style="thick">
        <color rgb="FF000000"/>
      </top>
      <bottom style="dotted">
        <color rgb="FFFF0000"/>
      </bottom>
      <diagonal/>
    </border>
    <border>
      <left style="thin">
        <color rgb="FF000000"/>
      </left>
      <right style="medium">
        <color rgb="FF000000"/>
      </right>
      <top style="thick">
        <color rgb="FF000000"/>
      </top>
      <bottom style="dotted">
        <color rgb="FFFF0000"/>
      </bottom>
      <diagonal/>
    </border>
    <border>
      <left style="thin">
        <color rgb="FF000000"/>
      </left>
      <right style="thin">
        <color rgb="FF000000"/>
      </right>
      <top style="dotted">
        <color rgb="FFFF0000"/>
      </top>
      <bottom style="medium">
        <color rgb="FF000000"/>
      </bottom>
      <diagonal/>
    </border>
    <border>
      <left style="thin">
        <color rgb="FF000000"/>
      </left>
      <right/>
      <top style="dotted">
        <color rgb="FFFF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dotted">
        <color rgb="FFFF0000"/>
      </top>
      <bottom style="medium">
        <color rgb="FF000000"/>
      </bottom>
      <diagonal/>
    </border>
    <border>
      <left/>
      <right style="thin">
        <color rgb="FF000000"/>
      </right>
      <top style="dotted">
        <color rgb="FFFF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dotted">
        <color rgb="FFFF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dotted">
        <color rgb="FFFF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dotted">
        <color rgb="FFFF0000"/>
      </bottom>
      <diagonal/>
    </border>
    <border>
      <left/>
      <right style="thin">
        <color rgb="FF000000"/>
      </right>
      <top style="medium">
        <color rgb="FF000000"/>
      </top>
      <bottom style="dotted">
        <color rgb="FFFF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dotted">
        <color rgb="FFFF0000"/>
      </bottom>
      <diagonal/>
    </border>
    <border>
      <left style="medium">
        <color rgb="FF000000"/>
      </left>
      <right style="thin">
        <color rgb="FF000000"/>
      </right>
      <top style="dotted">
        <color rgb="FFFF0000"/>
      </top>
      <bottom style="dotted">
        <color rgb="FFFF0000"/>
      </bottom>
      <diagonal/>
    </border>
    <border>
      <left style="medium">
        <color rgb="FF000000"/>
      </left>
      <right style="thin">
        <color rgb="FF000000"/>
      </right>
      <top style="dotted">
        <color rgb="FFFF0000"/>
      </top>
      <bottom style="medium">
        <color rgb="FF000000"/>
      </bottom>
      <diagonal/>
    </border>
    <border>
      <left style="thin">
        <color rgb="FF000000"/>
      </left>
      <right/>
      <top style="dotted">
        <color rgb="FF000000"/>
      </top>
      <bottom/>
      <diagonal/>
    </border>
    <border>
      <left/>
      <right style="thin">
        <color rgb="FF000000"/>
      </right>
      <top style="dotted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</borders>
  <cellStyleXfs count="3">
    <xf numFmtId="0" fontId="0" fillId="0" borderId="0"/>
    <xf numFmtId="0" fontId="17" fillId="0" borderId="0"/>
    <xf numFmtId="0" fontId="130" fillId="0" borderId="0"/>
  </cellStyleXfs>
  <cellXfs count="151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8" fillId="0" borderId="0" xfId="0" applyFont="1"/>
    <xf numFmtId="0" fontId="9" fillId="0" borderId="0" xfId="0" applyFont="1" applyAlignment="1">
      <alignment horizontal="center"/>
    </xf>
    <xf numFmtId="187" fontId="9" fillId="0" borderId="0" xfId="0" applyNumberFormat="1" applyFont="1"/>
    <xf numFmtId="187" fontId="9" fillId="0" borderId="0" xfId="0" applyNumberFormat="1" applyFont="1" applyAlignment="1">
      <alignment horizontal="center"/>
    </xf>
    <xf numFmtId="187" fontId="6" fillId="2" borderId="5" xfId="0" applyNumberFormat="1" applyFont="1" applyFill="1" applyBorder="1" applyAlignment="1" applyProtection="1">
      <alignment horizontal="center"/>
      <protection locked="0"/>
    </xf>
    <xf numFmtId="187" fontId="6" fillId="0" borderId="7" xfId="0" applyNumberFormat="1" applyFont="1" applyBorder="1" applyAlignment="1">
      <alignment horizontal="center"/>
    </xf>
    <xf numFmtId="187" fontId="6" fillId="0" borderId="8" xfId="0" applyNumberFormat="1" applyFont="1" applyBorder="1" applyAlignment="1">
      <alignment horizontal="center"/>
    </xf>
    <xf numFmtId="187" fontId="6" fillId="0" borderId="9" xfId="0" applyNumberFormat="1" applyFont="1" applyBorder="1" applyAlignment="1">
      <alignment horizontal="center"/>
    </xf>
    <xf numFmtId="187" fontId="6" fillId="0" borderId="10" xfId="0" applyNumberFormat="1" applyFont="1" applyBorder="1" applyAlignment="1">
      <alignment horizontal="center"/>
    </xf>
    <xf numFmtId="187" fontId="6" fillId="0" borderId="11" xfId="0" applyNumberFormat="1" applyFont="1" applyBorder="1" applyAlignment="1">
      <alignment horizontal="center"/>
    </xf>
    <xf numFmtId="187" fontId="6" fillId="0" borderId="12" xfId="0" applyNumberFormat="1" applyFont="1" applyBorder="1" applyAlignment="1">
      <alignment horizontal="center"/>
    </xf>
    <xf numFmtId="0" fontId="8" fillId="5" borderId="0" xfId="0" applyFont="1" applyFill="1"/>
    <xf numFmtId="0" fontId="8" fillId="4" borderId="0" xfId="0" applyFont="1" applyFill="1"/>
    <xf numFmtId="0" fontId="8" fillId="4" borderId="0" xfId="0" applyFont="1" applyFill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6" fillId="5" borderId="0" xfId="0" applyFont="1" applyFill="1" applyAlignment="1">
      <alignment horizontal="center" vertical="center"/>
    </xf>
    <xf numFmtId="0" fontId="6" fillId="4" borderId="14" xfId="0" applyFont="1" applyFill="1" applyBorder="1" applyAlignment="1">
      <alignment horizontal="center"/>
    </xf>
    <xf numFmtId="0" fontId="6" fillId="4" borderId="13" xfId="0" applyFont="1" applyFill="1" applyBorder="1" applyAlignment="1">
      <alignment horizontal="center"/>
    </xf>
    <xf numFmtId="0" fontId="6" fillId="4" borderId="15" xfId="0" applyFont="1" applyFill="1" applyBorder="1" applyAlignment="1">
      <alignment horizontal="center"/>
    </xf>
    <xf numFmtId="0" fontId="6" fillId="4" borderId="14" xfId="0" applyFont="1" applyFill="1" applyBorder="1" applyAlignment="1">
      <alignment horizontal="right"/>
    </xf>
    <xf numFmtId="0" fontId="6" fillId="4" borderId="16" xfId="0" applyFont="1" applyFill="1" applyBorder="1" applyAlignment="1">
      <alignment horizontal="center"/>
    </xf>
    <xf numFmtId="0" fontId="6" fillId="4" borderId="17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0" xfId="0" applyFont="1" applyFill="1"/>
    <xf numFmtId="0" fontId="1" fillId="5" borderId="0" xfId="0" applyFont="1" applyFill="1" applyAlignment="1">
      <alignment vertical="center"/>
    </xf>
    <xf numFmtId="0" fontId="1" fillId="5" borderId="0" xfId="0" applyFont="1" applyFill="1"/>
    <xf numFmtId="0" fontId="1" fillId="5" borderId="0" xfId="0" applyFont="1" applyFill="1" applyAlignment="1">
      <alignment horizontal="center"/>
    </xf>
    <xf numFmtId="0" fontId="1" fillId="7" borderId="20" xfId="0" applyFont="1" applyFill="1" applyBorder="1"/>
    <xf numFmtId="0" fontId="1" fillId="7" borderId="21" xfId="0" applyFont="1" applyFill="1" applyBorder="1"/>
    <xf numFmtId="0" fontId="1" fillId="4" borderId="4" xfId="0" applyFont="1" applyFill="1" applyBorder="1" applyAlignment="1">
      <alignment horizontal="center"/>
    </xf>
    <xf numFmtId="0" fontId="1" fillId="7" borderId="25" xfId="0" applyFont="1" applyFill="1" applyBorder="1"/>
    <xf numFmtId="0" fontId="1" fillId="7" borderId="26" xfId="0" applyFont="1" applyFill="1" applyBorder="1"/>
    <xf numFmtId="0" fontId="1" fillId="7" borderId="27" xfId="0" applyFont="1" applyFill="1" applyBorder="1"/>
    <xf numFmtId="0" fontId="1" fillId="7" borderId="28" xfId="0" applyFont="1" applyFill="1" applyBorder="1"/>
    <xf numFmtId="0" fontId="1" fillId="7" borderId="29" xfId="0" applyFont="1" applyFill="1" applyBorder="1"/>
    <xf numFmtId="0" fontId="1" fillId="7" borderId="30" xfId="0" applyFont="1" applyFill="1" applyBorder="1"/>
    <xf numFmtId="0" fontId="1" fillId="0" borderId="32" xfId="0" applyFont="1" applyBorder="1" applyProtection="1">
      <protection locked="0"/>
    </xf>
    <xf numFmtId="0" fontId="1" fillId="0" borderId="30" xfId="0" applyFont="1" applyBorder="1" applyProtection="1">
      <protection locked="0"/>
    </xf>
    <xf numFmtId="0" fontId="3" fillId="4" borderId="33" xfId="0" applyFont="1" applyFill="1" applyBorder="1" applyAlignment="1">
      <alignment horizontal="center" vertical="center"/>
    </xf>
    <xf numFmtId="0" fontId="3" fillId="4" borderId="35" xfId="0" applyFont="1" applyFill="1" applyBorder="1" applyAlignment="1">
      <alignment horizontal="center" vertical="center"/>
    </xf>
    <xf numFmtId="0" fontId="3" fillId="4" borderId="36" xfId="0" applyFont="1" applyFill="1" applyBorder="1" applyAlignment="1">
      <alignment horizontal="center" vertical="center"/>
    </xf>
    <xf numFmtId="0" fontId="3" fillId="4" borderId="37" xfId="0" applyFont="1" applyFill="1" applyBorder="1" applyAlignment="1">
      <alignment horizontal="center" vertical="center"/>
    </xf>
    <xf numFmtId="0" fontId="3" fillId="4" borderId="38" xfId="0" applyFont="1" applyFill="1" applyBorder="1" applyAlignment="1">
      <alignment horizontal="center" vertical="center"/>
    </xf>
    <xf numFmtId="0" fontId="3" fillId="4" borderId="39" xfId="0" applyFont="1" applyFill="1" applyBorder="1" applyAlignment="1">
      <alignment horizontal="center" vertical="center"/>
    </xf>
    <xf numFmtId="0" fontId="3" fillId="4" borderId="40" xfId="0" applyFont="1" applyFill="1" applyBorder="1" applyAlignment="1">
      <alignment horizontal="center" vertical="center"/>
    </xf>
    <xf numFmtId="0" fontId="3" fillId="4" borderId="41" xfId="0" applyFont="1" applyFill="1" applyBorder="1" applyAlignment="1">
      <alignment horizontal="center" vertical="center"/>
    </xf>
    <xf numFmtId="0" fontId="1" fillId="0" borderId="42" xfId="0" applyFont="1" applyBorder="1" applyProtection="1">
      <protection locked="0"/>
    </xf>
    <xf numFmtId="0" fontId="1" fillId="0" borderId="43" xfId="0" applyFont="1" applyBorder="1" applyProtection="1">
      <protection locked="0"/>
    </xf>
    <xf numFmtId="0" fontId="1" fillId="7" borderId="44" xfId="0" applyFont="1" applyFill="1" applyBorder="1"/>
    <xf numFmtId="0" fontId="1" fillId="7" borderId="45" xfId="0" applyFont="1" applyFill="1" applyBorder="1"/>
    <xf numFmtId="0" fontId="1" fillId="7" borderId="42" xfId="0" applyFont="1" applyFill="1" applyBorder="1"/>
    <xf numFmtId="0" fontId="1" fillId="7" borderId="46" xfId="0" applyFont="1" applyFill="1" applyBorder="1"/>
    <xf numFmtId="0" fontId="1" fillId="0" borderId="47" xfId="0" applyFont="1" applyBorder="1" applyProtection="1">
      <protection locked="0"/>
    </xf>
    <xf numFmtId="0" fontId="1" fillId="0" borderId="48" xfId="0" applyFont="1" applyBorder="1" applyProtection="1">
      <protection locked="0"/>
    </xf>
    <xf numFmtId="0" fontId="1" fillId="7" borderId="49" xfId="0" applyFont="1" applyFill="1" applyBorder="1"/>
    <xf numFmtId="0" fontId="1" fillId="7" borderId="50" xfId="0" applyFont="1" applyFill="1" applyBorder="1"/>
    <xf numFmtId="0" fontId="1" fillId="7" borderId="47" xfId="0" applyFont="1" applyFill="1" applyBorder="1"/>
    <xf numFmtId="0" fontId="1" fillId="7" borderId="51" xfId="0" applyFont="1" applyFill="1" applyBorder="1"/>
    <xf numFmtId="0" fontId="3" fillId="4" borderId="52" xfId="0" applyFont="1" applyFill="1" applyBorder="1" applyAlignment="1">
      <alignment horizontal="center" vertical="center"/>
    </xf>
    <xf numFmtId="0" fontId="1" fillId="7" borderId="31" xfId="0" applyFont="1" applyFill="1" applyBorder="1"/>
    <xf numFmtId="0" fontId="1" fillId="7" borderId="32" xfId="0" applyFont="1" applyFill="1" applyBorder="1"/>
    <xf numFmtId="0" fontId="1" fillId="7" borderId="43" xfId="0" applyFont="1" applyFill="1" applyBorder="1"/>
    <xf numFmtId="0" fontId="1" fillId="7" borderId="48" xfId="0" applyFont="1" applyFill="1" applyBorder="1"/>
    <xf numFmtId="0" fontId="1" fillId="8" borderId="56" xfId="0" applyFont="1" applyFill="1" applyBorder="1"/>
    <xf numFmtId="0" fontId="1" fillId="8" borderId="57" xfId="0" applyFont="1" applyFill="1" applyBorder="1"/>
    <xf numFmtId="0" fontId="1" fillId="8" borderId="58" xfId="0" applyFont="1" applyFill="1" applyBorder="1"/>
    <xf numFmtId="0" fontId="1" fillId="8" borderId="59" xfId="0" applyFont="1" applyFill="1" applyBorder="1"/>
    <xf numFmtId="0" fontId="1" fillId="8" borderId="31" xfId="0" applyFont="1" applyFill="1" applyBorder="1"/>
    <xf numFmtId="0" fontId="1" fillId="8" borderId="32" xfId="0" applyFont="1" applyFill="1" applyBorder="1"/>
    <xf numFmtId="0" fontId="1" fillId="8" borderId="43" xfId="0" applyFont="1" applyFill="1" applyBorder="1"/>
    <xf numFmtId="0" fontId="1" fillId="8" borderId="48" xfId="0" applyFont="1" applyFill="1" applyBorder="1"/>
    <xf numFmtId="0" fontId="18" fillId="9" borderId="0" xfId="1" applyFont="1" applyFill="1"/>
    <xf numFmtId="0" fontId="17" fillId="0" borderId="0" xfId="1"/>
    <xf numFmtId="0" fontId="18" fillId="9" borderId="0" xfId="1" applyFont="1" applyFill="1" applyAlignment="1">
      <alignment horizontal="center" vertical="center"/>
    </xf>
    <xf numFmtId="0" fontId="18" fillId="0" borderId="0" xfId="1" applyFont="1"/>
    <xf numFmtId="0" fontId="22" fillId="9" borderId="0" xfId="1" applyFont="1" applyFill="1"/>
    <xf numFmtId="0" fontId="22" fillId="0" borderId="0" xfId="1" applyFont="1" applyAlignment="1">
      <alignment horizontal="center" vertical="center"/>
    </xf>
    <xf numFmtId="0" fontId="22" fillId="0" borderId="0" xfId="1" applyFont="1"/>
    <xf numFmtId="0" fontId="22" fillId="0" borderId="0" xfId="1" applyFont="1" applyAlignment="1">
      <alignment horizontal="center"/>
    </xf>
    <xf numFmtId="0" fontId="24" fillId="0" borderId="0" xfId="1" applyFont="1" applyAlignment="1">
      <alignment horizontal="center" vertical="center"/>
    </xf>
    <xf numFmtId="0" fontId="25" fillId="0" borderId="0" xfId="1" applyFont="1"/>
    <xf numFmtId="0" fontId="22" fillId="11" borderId="0" xfId="1" applyFont="1" applyFill="1" applyAlignment="1">
      <alignment horizontal="center"/>
    </xf>
    <xf numFmtId="0" fontId="22" fillId="12" borderId="0" xfId="1" applyFont="1" applyFill="1"/>
    <xf numFmtId="0" fontId="22" fillId="12" borderId="0" xfId="1" applyFont="1" applyFill="1" applyAlignment="1">
      <alignment horizontal="center"/>
    </xf>
    <xf numFmtId="0" fontId="21" fillId="0" borderId="0" xfId="1" applyFont="1"/>
    <xf numFmtId="0" fontId="22" fillId="11" borderId="0" xfId="1" applyFont="1" applyFill="1"/>
    <xf numFmtId="0" fontId="24" fillId="0" borderId="69" xfId="1" applyFont="1" applyBorder="1" applyAlignment="1">
      <alignment horizontal="left" vertical="center"/>
    </xf>
    <xf numFmtId="0" fontId="24" fillId="0" borderId="70" xfId="1" applyFont="1" applyBorder="1" applyAlignment="1">
      <alignment horizontal="center" vertical="center"/>
    </xf>
    <xf numFmtId="0" fontId="24" fillId="0" borderId="71" xfId="1" applyFont="1" applyBorder="1" applyAlignment="1">
      <alignment horizontal="center" vertical="center"/>
    </xf>
    <xf numFmtId="0" fontId="24" fillId="0" borderId="75" xfId="1" applyFont="1" applyBorder="1" applyAlignment="1">
      <alignment horizontal="center" vertical="center" shrinkToFit="1"/>
    </xf>
    <xf numFmtId="0" fontId="22" fillId="0" borderId="75" xfId="1" applyFont="1" applyBorder="1" applyAlignment="1">
      <alignment horizontal="center" vertical="center" shrinkToFit="1"/>
    </xf>
    <xf numFmtId="0" fontId="25" fillId="0" borderId="76" xfId="1" applyFont="1" applyBorder="1" applyAlignment="1">
      <alignment horizontal="center"/>
    </xf>
    <xf numFmtId="0" fontId="24" fillId="0" borderId="75" xfId="1" applyFont="1" applyBorder="1" applyAlignment="1">
      <alignment horizontal="center" vertical="center"/>
    </xf>
    <xf numFmtId="0" fontId="22" fillId="0" borderId="75" xfId="1" applyFont="1" applyBorder="1" applyAlignment="1">
      <alignment horizontal="center" vertical="center"/>
    </xf>
    <xf numFmtId="0" fontId="22" fillId="0" borderId="0" xfId="1" applyFont="1" applyAlignment="1">
      <alignment vertical="center"/>
    </xf>
    <xf numFmtId="0" fontId="22" fillId="0" borderId="0" xfId="1" applyFont="1" applyAlignment="1">
      <alignment vertical="top"/>
    </xf>
    <xf numFmtId="0" fontId="22" fillId="0" borderId="0" xfId="1" applyFont="1" applyAlignment="1">
      <alignment horizontal="center" vertical="top"/>
    </xf>
    <xf numFmtId="0" fontId="19" fillId="0" borderId="64" xfId="1" applyFont="1" applyBorder="1" applyAlignment="1">
      <alignment horizontal="left" vertical="center"/>
    </xf>
    <xf numFmtId="0" fontId="28" fillId="0" borderId="0" xfId="1" applyFont="1" applyAlignment="1">
      <alignment horizontal="left"/>
    </xf>
    <xf numFmtId="49" fontId="22" fillId="0" borderId="0" xfId="1" applyNumberFormat="1" applyFont="1"/>
    <xf numFmtId="49" fontId="22" fillId="0" borderId="65" xfId="1" applyNumberFormat="1" applyFont="1" applyBorder="1"/>
    <xf numFmtId="0" fontId="25" fillId="9" borderId="0" xfId="1" applyFont="1" applyFill="1"/>
    <xf numFmtId="0" fontId="22" fillId="9" borderId="0" xfId="1" applyFont="1" applyFill="1" applyAlignment="1">
      <alignment horizontal="center"/>
    </xf>
    <xf numFmtId="0" fontId="24" fillId="9" borderId="0" xfId="1" applyFont="1" applyFill="1" applyAlignment="1">
      <alignment horizontal="center" vertical="center"/>
    </xf>
    <xf numFmtId="0" fontId="18" fillId="14" borderId="0" xfId="1" applyFont="1" applyFill="1"/>
    <xf numFmtId="0" fontId="18" fillId="18" borderId="60" xfId="1" applyFont="1" applyFill="1" applyBorder="1"/>
    <xf numFmtId="49" fontId="22" fillId="18" borderId="64" xfId="1" applyNumberFormat="1" applyFont="1" applyFill="1" applyBorder="1"/>
    <xf numFmtId="49" fontId="22" fillId="18" borderId="0" xfId="1" applyNumberFormat="1" applyFont="1" applyFill="1"/>
    <xf numFmtId="49" fontId="22" fillId="18" borderId="65" xfId="1" applyNumberFormat="1" applyFont="1" applyFill="1" applyBorder="1"/>
    <xf numFmtId="0" fontId="23" fillId="19" borderId="79" xfId="1" applyFont="1" applyFill="1" applyBorder="1" applyAlignment="1">
      <alignment vertical="center"/>
    </xf>
    <xf numFmtId="0" fontId="23" fillId="19" borderId="81" xfId="1" applyFont="1" applyFill="1" applyBorder="1" applyAlignment="1">
      <alignment vertical="center"/>
    </xf>
    <xf numFmtId="0" fontId="23" fillId="19" borderId="72" xfId="1" applyFont="1" applyFill="1" applyBorder="1" applyAlignment="1">
      <alignment vertical="center"/>
    </xf>
    <xf numFmtId="0" fontId="18" fillId="18" borderId="82" xfId="1" applyFont="1" applyFill="1" applyBorder="1"/>
    <xf numFmtId="0" fontId="29" fillId="18" borderId="64" xfId="1" applyFont="1" applyFill="1" applyBorder="1" applyAlignment="1">
      <alignment horizontal="left" vertical="center"/>
    </xf>
    <xf numFmtId="0" fontId="29" fillId="18" borderId="0" xfId="1" applyFont="1" applyFill="1" applyAlignment="1">
      <alignment horizontal="left" vertical="center"/>
    </xf>
    <xf numFmtId="0" fontId="28" fillId="18" borderId="64" xfId="1" applyFont="1" applyFill="1" applyBorder="1" applyAlignment="1">
      <alignment horizontal="left"/>
    </xf>
    <xf numFmtId="0" fontId="28" fillId="18" borderId="0" xfId="1" applyFont="1" applyFill="1" applyAlignment="1">
      <alignment horizontal="left"/>
    </xf>
    <xf numFmtId="49" fontId="22" fillId="18" borderId="19" xfId="1" applyNumberFormat="1" applyFont="1" applyFill="1" applyBorder="1"/>
    <xf numFmtId="49" fontId="22" fillId="18" borderId="61" xfId="1" applyNumberFormat="1" applyFont="1" applyFill="1" applyBorder="1"/>
    <xf numFmtId="49" fontId="22" fillId="18" borderId="23" xfId="1" applyNumberFormat="1" applyFont="1" applyFill="1" applyBorder="1"/>
    <xf numFmtId="0" fontId="33" fillId="0" borderId="0" xfId="1" applyFont="1"/>
    <xf numFmtId="0" fontId="34" fillId="20" borderId="86" xfId="1" applyFont="1" applyFill="1" applyBorder="1" applyAlignment="1">
      <alignment wrapText="1"/>
    </xf>
    <xf numFmtId="0" fontId="37" fillId="0" borderId="87" xfId="1" applyFont="1" applyBorder="1" applyAlignment="1">
      <alignment horizontal="center" wrapText="1"/>
    </xf>
    <xf numFmtId="0" fontId="21" fillId="0" borderId="92" xfId="1" applyFont="1" applyBorder="1"/>
    <xf numFmtId="0" fontId="21" fillId="0" borderId="93" xfId="1" applyFont="1" applyBorder="1"/>
    <xf numFmtId="0" fontId="21" fillId="0" borderId="73" xfId="1" applyFont="1" applyBorder="1"/>
    <xf numFmtId="0" fontId="21" fillId="0" borderId="94" xfId="1" applyFont="1" applyBorder="1"/>
    <xf numFmtId="9" fontId="37" fillId="0" borderId="90" xfId="1" applyNumberFormat="1" applyFont="1" applyBorder="1" applyAlignment="1">
      <alignment horizontal="center" wrapText="1"/>
    </xf>
    <xf numFmtId="0" fontId="38" fillId="0" borderId="87" xfId="1" applyFont="1" applyBorder="1" applyAlignment="1">
      <alignment horizontal="center" wrapText="1"/>
    </xf>
    <xf numFmtId="188" fontId="37" fillId="0" borderId="71" xfId="1" applyNumberFormat="1" applyFont="1" applyBorder="1" applyAlignment="1">
      <alignment horizontal="center" vertical="center" wrapText="1"/>
    </xf>
    <xf numFmtId="188" fontId="37" fillId="0" borderId="89" xfId="1" applyNumberFormat="1" applyFont="1" applyBorder="1" applyAlignment="1">
      <alignment horizontal="center" vertical="center" wrapText="1"/>
    </xf>
    <xf numFmtId="188" fontId="37" fillId="0" borderId="87" xfId="1" applyNumberFormat="1" applyFont="1" applyBorder="1" applyAlignment="1">
      <alignment horizontal="center" vertical="center" wrapText="1"/>
    </xf>
    <xf numFmtId="0" fontId="38" fillId="0" borderId="95" xfId="1" applyFont="1" applyBorder="1" applyAlignment="1">
      <alignment horizontal="center" wrapText="1"/>
    </xf>
    <xf numFmtId="189" fontId="37" fillId="0" borderId="92" xfId="1" applyNumberFormat="1" applyFont="1" applyBorder="1" applyAlignment="1">
      <alignment horizontal="center" vertical="center" wrapText="1"/>
    </xf>
    <xf numFmtId="189" fontId="37" fillId="0" borderId="95" xfId="1" applyNumberFormat="1" applyFont="1" applyBorder="1" applyAlignment="1">
      <alignment horizontal="center" vertical="center" wrapText="1"/>
    </xf>
    <xf numFmtId="0" fontId="38" fillId="0" borderId="90" xfId="1" applyFont="1" applyBorder="1" applyAlignment="1">
      <alignment horizontal="center" wrapText="1"/>
    </xf>
    <xf numFmtId="0" fontId="37" fillId="0" borderId="94" xfId="1" applyFont="1" applyBorder="1" applyAlignment="1">
      <alignment horizontal="center" wrapText="1"/>
    </xf>
    <xf numFmtId="0" fontId="35" fillId="21" borderId="75" xfId="1" applyFont="1" applyFill="1" applyBorder="1" applyAlignment="1">
      <alignment horizontal="center" wrapText="1"/>
    </xf>
    <xf numFmtId="49" fontId="35" fillId="21" borderId="75" xfId="1" applyNumberFormat="1" applyFont="1" applyFill="1" applyBorder="1" applyAlignment="1">
      <alignment wrapText="1"/>
    </xf>
    <xf numFmtId="0" fontId="37" fillId="21" borderId="90" xfId="1" applyFont="1" applyFill="1" applyBorder="1" applyAlignment="1">
      <alignment horizontal="center" wrapText="1"/>
    </xf>
    <xf numFmtId="1" fontId="35" fillId="21" borderId="75" xfId="1" applyNumberFormat="1" applyFont="1" applyFill="1" applyBorder="1" applyAlignment="1">
      <alignment horizontal="center" wrapText="1"/>
    </xf>
    <xf numFmtId="1" fontId="35" fillId="21" borderId="75" xfId="1" applyNumberFormat="1" applyFont="1" applyFill="1" applyBorder="1" applyAlignment="1">
      <alignment horizontal="center" vertical="center" wrapText="1"/>
    </xf>
    <xf numFmtId="0" fontId="35" fillId="21" borderId="75" xfId="1" applyFont="1" applyFill="1" applyBorder="1" applyAlignment="1">
      <alignment horizontal="center" vertical="center" wrapText="1"/>
    </xf>
    <xf numFmtId="0" fontId="35" fillId="0" borderId="75" xfId="1" applyFont="1" applyBorder="1" applyAlignment="1">
      <alignment wrapText="1"/>
    </xf>
    <xf numFmtId="0" fontId="21" fillId="0" borderId="75" xfId="1" applyFont="1" applyBorder="1"/>
    <xf numFmtId="0" fontId="21" fillId="0" borderId="75" xfId="1" applyFont="1" applyBorder="1" applyAlignment="1">
      <alignment wrapText="1"/>
    </xf>
    <xf numFmtId="0" fontId="27" fillId="22" borderId="75" xfId="1" applyFont="1" applyFill="1" applyBorder="1"/>
    <xf numFmtId="0" fontId="27" fillId="0" borderId="75" xfId="1" applyFont="1" applyBorder="1"/>
    <xf numFmtId="49" fontId="21" fillId="0" borderId="0" xfId="1" applyNumberFormat="1" applyFont="1"/>
    <xf numFmtId="0" fontId="21" fillId="23" borderId="97" xfId="1" applyFont="1" applyFill="1" applyBorder="1"/>
    <xf numFmtId="0" fontId="21" fillId="23" borderId="62" xfId="1" applyFont="1" applyFill="1" applyBorder="1"/>
    <xf numFmtId="49" fontId="21" fillId="23" borderId="99" xfId="1" applyNumberFormat="1" applyFont="1" applyFill="1" applyBorder="1"/>
    <xf numFmtId="0" fontId="21" fillId="23" borderId="83" xfId="1" applyFont="1" applyFill="1" applyBorder="1"/>
    <xf numFmtId="49" fontId="21" fillId="23" borderId="85" xfId="1" applyNumberFormat="1" applyFont="1" applyFill="1" applyBorder="1"/>
    <xf numFmtId="188" fontId="37" fillId="0" borderId="75" xfId="1" applyNumberFormat="1" applyFont="1" applyBorder="1" applyAlignment="1">
      <alignment horizontal="center" vertical="center" wrapText="1"/>
    </xf>
    <xf numFmtId="189" fontId="37" fillId="0" borderId="75" xfId="1" applyNumberFormat="1" applyFont="1" applyBorder="1" applyAlignment="1">
      <alignment horizontal="center" vertical="center" wrapText="1"/>
    </xf>
    <xf numFmtId="0" fontId="37" fillId="0" borderId="75" xfId="1" applyFont="1" applyBorder="1" applyAlignment="1">
      <alignment horizontal="center" wrapText="1"/>
    </xf>
    <xf numFmtId="0" fontId="45" fillId="9" borderId="0" xfId="1" applyFont="1" applyFill="1" applyAlignment="1">
      <alignment horizontal="center" vertical="center"/>
    </xf>
    <xf numFmtId="0" fontId="54" fillId="9" borderId="0" xfId="1" applyFont="1" applyFill="1" applyAlignment="1">
      <alignment horizontal="center" vertical="center"/>
    </xf>
    <xf numFmtId="0" fontId="17" fillId="0" borderId="0" xfId="1" applyAlignment="1">
      <alignment vertical="center"/>
    </xf>
    <xf numFmtId="188" fontId="54" fillId="9" borderId="0" xfId="1" applyNumberFormat="1" applyFont="1" applyFill="1" applyAlignment="1">
      <alignment horizontal="center" vertical="center"/>
    </xf>
    <xf numFmtId="189" fontId="44" fillId="9" borderId="0" xfId="1" applyNumberFormat="1" applyFont="1" applyFill="1" applyAlignment="1">
      <alignment horizontal="center" vertical="center" shrinkToFit="1"/>
    </xf>
    <xf numFmtId="0" fontId="54" fillId="9" borderId="84" xfId="1" applyFont="1" applyFill="1" applyBorder="1" applyAlignment="1">
      <alignment horizontal="center" vertical="center"/>
    </xf>
    <xf numFmtId="0" fontId="56" fillId="0" borderId="122" xfId="1" applyFont="1" applyBorder="1" applyAlignment="1" applyProtection="1">
      <alignment horizontal="center" vertical="center"/>
      <protection locked="0"/>
    </xf>
    <xf numFmtId="0" fontId="56" fillId="0" borderId="123" xfId="1" applyFont="1" applyBorder="1" applyAlignment="1" applyProtection="1">
      <alignment horizontal="center" vertical="center"/>
      <protection locked="0"/>
    </xf>
    <xf numFmtId="0" fontId="56" fillId="0" borderId="124" xfId="1" applyFont="1" applyBorder="1" applyAlignment="1" applyProtection="1">
      <alignment horizontal="center" vertical="center"/>
      <protection locked="0"/>
    </xf>
    <xf numFmtId="0" fontId="56" fillId="0" borderId="125" xfId="1" applyFont="1" applyBorder="1" applyAlignment="1" applyProtection="1">
      <alignment horizontal="center" vertical="center"/>
      <protection locked="0"/>
    </xf>
    <xf numFmtId="0" fontId="56" fillId="0" borderId="126" xfId="1" applyFont="1" applyBorder="1" applyAlignment="1" applyProtection="1">
      <alignment horizontal="center" vertical="center"/>
      <protection locked="0"/>
    </xf>
    <xf numFmtId="0" fontId="56" fillId="0" borderId="18" xfId="1" applyFont="1" applyBorder="1" applyAlignment="1" applyProtection="1">
      <alignment horizontal="center" vertical="center"/>
      <protection locked="0"/>
    </xf>
    <xf numFmtId="0" fontId="56" fillId="0" borderId="127" xfId="1" applyFont="1" applyBorder="1" applyAlignment="1" applyProtection="1">
      <alignment horizontal="center" vertical="center"/>
      <protection locked="0"/>
    </xf>
    <xf numFmtId="0" fontId="56" fillId="0" borderId="128" xfId="1" applyFont="1" applyBorder="1" applyAlignment="1" applyProtection="1">
      <alignment horizontal="center" vertical="center"/>
      <protection locked="0"/>
    </xf>
    <xf numFmtId="0" fontId="56" fillId="0" borderId="129" xfId="1" applyFont="1" applyBorder="1" applyAlignment="1" applyProtection="1">
      <alignment horizontal="center" vertical="center"/>
      <protection locked="0"/>
    </xf>
    <xf numFmtId="1" fontId="52" fillId="9" borderId="130" xfId="1" applyNumberFormat="1" applyFont="1" applyFill="1" applyBorder="1" applyAlignment="1">
      <alignment horizontal="center" vertical="center" shrinkToFit="1"/>
    </xf>
    <xf numFmtId="1" fontId="17" fillId="0" borderId="0" xfId="1" applyNumberFormat="1" applyAlignment="1">
      <alignment horizontal="center"/>
    </xf>
    <xf numFmtId="0" fontId="56" fillId="0" borderId="139" xfId="1" applyFont="1" applyBorder="1" applyAlignment="1" applyProtection="1">
      <alignment horizontal="center" vertical="center"/>
      <protection locked="0"/>
    </xf>
    <xf numFmtId="0" fontId="56" fillId="0" borderId="140" xfId="1" applyFont="1" applyBorder="1" applyAlignment="1" applyProtection="1">
      <alignment horizontal="center" vertical="center"/>
      <protection locked="0"/>
    </xf>
    <xf numFmtId="0" fontId="56" fillId="0" borderId="141" xfId="1" applyFont="1" applyBorder="1" applyAlignment="1" applyProtection="1">
      <alignment horizontal="center" vertical="center"/>
      <protection locked="0"/>
    </xf>
    <xf numFmtId="0" fontId="56" fillId="0" borderId="142" xfId="1" applyFont="1" applyBorder="1" applyAlignment="1" applyProtection="1">
      <alignment horizontal="center" vertical="center"/>
      <protection locked="0"/>
    </xf>
    <xf numFmtId="0" fontId="56" fillId="0" borderId="143" xfId="1" applyFont="1" applyBorder="1" applyAlignment="1" applyProtection="1">
      <alignment horizontal="center" vertical="center"/>
      <protection locked="0"/>
    </xf>
    <xf numFmtId="0" fontId="56" fillId="0" borderId="148" xfId="1" applyFont="1" applyBorder="1" applyAlignment="1" applyProtection="1">
      <alignment horizontal="center" vertical="center"/>
      <protection locked="0"/>
    </xf>
    <xf numFmtId="0" fontId="56" fillId="0" borderId="149" xfId="1" applyFont="1" applyBorder="1" applyAlignment="1" applyProtection="1">
      <alignment horizontal="center" vertical="center"/>
      <protection locked="0"/>
    </xf>
    <xf numFmtId="0" fontId="56" fillId="0" borderId="150" xfId="1" applyFont="1" applyBorder="1" applyAlignment="1" applyProtection="1">
      <alignment horizontal="center" vertical="center"/>
      <protection locked="0"/>
    </xf>
    <xf numFmtId="0" fontId="56" fillId="0" borderId="151" xfId="1" applyFont="1" applyBorder="1" applyAlignment="1" applyProtection="1">
      <alignment horizontal="center" vertical="center"/>
      <protection locked="0"/>
    </xf>
    <xf numFmtId="0" fontId="56" fillId="0" borderId="152" xfId="1" applyFont="1" applyBorder="1" applyAlignment="1" applyProtection="1">
      <alignment horizontal="center" vertical="center"/>
      <protection locked="0"/>
    </xf>
    <xf numFmtId="1" fontId="52" fillId="9" borderId="153" xfId="1" applyNumberFormat="1" applyFont="1" applyFill="1" applyBorder="1" applyAlignment="1">
      <alignment horizontal="center" vertical="center" shrinkToFit="1"/>
    </xf>
    <xf numFmtId="0" fontId="56" fillId="0" borderId="156" xfId="1" applyFont="1" applyBorder="1" applyAlignment="1" applyProtection="1">
      <alignment horizontal="center" vertical="center"/>
      <protection locked="0"/>
    </xf>
    <xf numFmtId="0" fontId="56" fillId="0" borderId="157" xfId="1" applyFont="1" applyBorder="1" applyAlignment="1" applyProtection="1">
      <alignment horizontal="center" vertical="center"/>
      <protection locked="0"/>
    </xf>
    <xf numFmtId="0" fontId="56" fillId="0" borderId="158" xfId="1" applyFont="1" applyBorder="1" applyAlignment="1" applyProtection="1">
      <alignment horizontal="center" vertical="center"/>
      <protection locked="0"/>
    </xf>
    <xf numFmtId="0" fontId="56" fillId="0" borderId="159" xfId="1" applyFont="1" applyBorder="1" applyAlignment="1" applyProtection="1">
      <alignment horizontal="center" vertical="center"/>
      <protection locked="0"/>
    </xf>
    <xf numFmtId="0" fontId="56" fillId="0" borderId="160" xfId="1" applyFont="1" applyBorder="1" applyAlignment="1" applyProtection="1">
      <alignment horizontal="center" vertical="center"/>
      <protection locked="0"/>
    </xf>
    <xf numFmtId="0" fontId="56" fillId="0" borderId="162" xfId="1" applyFont="1" applyBorder="1" applyAlignment="1" applyProtection="1">
      <alignment horizontal="center" vertical="center"/>
      <protection locked="0"/>
    </xf>
    <xf numFmtId="0" fontId="56" fillId="0" borderId="163" xfId="1" applyFont="1" applyBorder="1" applyAlignment="1" applyProtection="1">
      <alignment horizontal="center" vertical="center"/>
      <protection locked="0"/>
    </xf>
    <xf numFmtId="0" fontId="56" fillId="0" borderId="164" xfId="1" applyFont="1" applyBorder="1" applyAlignment="1" applyProtection="1">
      <alignment horizontal="center" vertical="center"/>
      <protection locked="0"/>
    </xf>
    <xf numFmtId="0" fontId="56" fillId="0" borderId="165" xfId="1" applyFont="1" applyBorder="1" applyAlignment="1" applyProtection="1">
      <alignment horizontal="center" vertical="center"/>
      <protection locked="0"/>
    </xf>
    <xf numFmtId="0" fontId="56" fillId="0" borderId="166" xfId="1" applyFont="1" applyBorder="1" applyAlignment="1" applyProtection="1">
      <alignment horizontal="center" vertical="center"/>
      <protection locked="0"/>
    </xf>
    <xf numFmtId="0" fontId="45" fillId="0" borderId="0" xfId="1" applyFont="1" applyAlignment="1">
      <alignment vertical="center"/>
    </xf>
    <xf numFmtId="0" fontId="45" fillId="0" borderId="0" xfId="1" applyFont="1" applyAlignment="1">
      <alignment horizontal="center" vertical="center"/>
    </xf>
    <xf numFmtId="0" fontId="51" fillId="26" borderId="0" xfId="1" applyFont="1" applyFill="1" applyAlignment="1">
      <alignment horizontal="center" vertical="center"/>
    </xf>
    <xf numFmtId="0" fontId="44" fillId="27" borderId="84" xfId="1" applyFont="1" applyFill="1" applyBorder="1" applyAlignment="1">
      <alignment vertical="center"/>
    </xf>
    <xf numFmtId="0" fontId="45" fillId="27" borderId="0" xfId="1" applyFont="1" applyFill="1" applyAlignment="1">
      <alignment horizontal="center" vertical="center"/>
    </xf>
    <xf numFmtId="0" fontId="46" fillId="27" borderId="0" xfId="1" applyFont="1" applyFill="1" applyAlignment="1">
      <alignment horizontal="center" vertical="center"/>
    </xf>
    <xf numFmtId="0" fontId="48" fillId="27" borderId="0" xfId="1" applyFont="1" applyFill="1" applyAlignment="1">
      <alignment horizontal="center" vertical="center"/>
    </xf>
    <xf numFmtId="1" fontId="46" fillId="27" borderId="0" xfId="1" applyNumberFormat="1" applyFont="1" applyFill="1" applyAlignment="1">
      <alignment horizontal="center" vertical="center"/>
    </xf>
    <xf numFmtId="0" fontId="46" fillId="27" borderId="84" xfId="1" applyFont="1" applyFill="1" applyBorder="1" applyAlignment="1">
      <alignment horizontal="center" vertical="center"/>
    </xf>
    <xf numFmtId="0" fontId="46" fillId="27" borderId="0" xfId="1" applyFont="1" applyFill="1" applyAlignment="1">
      <alignment horizontal="left" vertical="center"/>
    </xf>
    <xf numFmtId="0" fontId="62" fillId="27" borderId="0" xfId="1" applyFont="1" applyFill="1" applyAlignment="1">
      <alignment horizontal="center" vertical="center"/>
    </xf>
    <xf numFmtId="0" fontId="63" fillId="27" borderId="0" xfId="1" applyFont="1" applyFill="1" applyAlignment="1">
      <alignment horizontal="center" vertical="center"/>
    </xf>
    <xf numFmtId="0" fontId="65" fillId="27" borderId="0" xfId="1" applyFont="1" applyFill="1" applyAlignment="1">
      <alignment horizontal="center" vertical="center"/>
    </xf>
    <xf numFmtId="0" fontId="54" fillId="14" borderId="0" xfId="1" applyFont="1" applyFill="1" applyAlignment="1">
      <alignment vertical="center"/>
    </xf>
    <xf numFmtId="1" fontId="68" fillId="14" borderId="131" xfId="1" applyNumberFormat="1" applyFont="1" applyFill="1" applyBorder="1" applyAlignment="1">
      <alignment horizontal="center" vertical="center" shrinkToFit="1"/>
    </xf>
    <xf numFmtId="2" fontId="68" fillId="14" borderId="132" xfId="1" applyNumberFormat="1" applyFont="1" applyFill="1" applyBorder="1" applyAlignment="1">
      <alignment horizontal="center" vertical="center" shrinkToFit="1"/>
    </xf>
    <xf numFmtId="1" fontId="68" fillId="14" borderId="135" xfId="1" applyNumberFormat="1" applyFont="1" applyFill="1" applyBorder="1" applyAlignment="1">
      <alignment horizontal="center" vertical="center" shrinkToFit="1"/>
    </xf>
    <xf numFmtId="2" fontId="68" fillId="14" borderId="136" xfId="1" applyNumberFormat="1" applyFont="1" applyFill="1" applyBorder="1" applyAlignment="1">
      <alignment horizontal="center" vertical="center" shrinkToFit="1"/>
    </xf>
    <xf numFmtId="1" fontId="68" fillId="14" borderId="144" xfId="1" applyNumberFormat="1" applyFont="1" applyFill="1" applyBorder="1" applyAlignment="1">
      <alignment horizontal="center" vertical="center" shrinkToFit="1"/>
    </xf>
    <xf numFmtId="2" fontId="68" fillId="14" borderId="145" xfId="1" applyNumberFormat="1" applyFont="1" applyFill="1" applyBorder="1" applyAlignment="1">
      <alignment horizontal="center" vertical="center" shrinkToFit="1"/>
    </xf>
    <xf numFmtId="1" fontId="68" fillId="14" borderId="130" xfId="1" applyNumberFormat="1" applyFont="1" applyFill="1" applyBorder="1" applyAlignment="1">
      <alignment horizontal="center" vertical="center" shrinkToFit="1"/>
    </xf>
    <xf numFmtId="2" fontId="68" fillId="14" borderId="154" xfId="1" applyNumberFormat="1" applyFont="1" applyFill="1" applyBorder="1" applyAlignment="1">
      <alignment horizontal="center" vertical="center" shrinkToFit="1"/>
    </xf>
    <xf numFmtId="2" fontId="68" fillId="14" borderId="161" xfId="1" applyNumberFormat="1" applyFont="1" applyFill="1" applyBorder="1" applyAlignment="1">
      <alignment horizontal="center" vertical="center" shrinkToFit="1"/>
    </xf>
    <xf numFmtId="0" fontId="69" fillId="14" borderId="0" xfId="1" applyFont="1" applyFill="1" applyAlignment="1">
      <alignment vertical="center"/>
    </xf>
    <xf numFmtId="1" fontId="66" fillId="14" borderId="120" xfId="1" applyNumberFormat="1" applyFont="1" applyFill="1" applyBorder="1" applyAlignment="1">
      <alignment horizontal="center" vertical="center" shrinkToFit="1"/>
    </xf>
    <xf numFmtId="1" fontId="66" fillId="14" borderId="121" xfId="1" applyNumberFormat="1" applyFont="1" applyFill="1" applyBorder="1" applyAlignment="1">
      <alignment horizontal="left" vertical="center" shrinkToFit="1"/>
    </xf>
    <xf numFmtId="1" fontId="66" fillId="14" borderId="133" xfId="1" applyNumberFormat="1" applyFont="1" applyFill="1" applyBorder="1" applyAlignment="1">
      <alignment horizontal="center" vertical="center" shrinkToFit="1"/>
    </xf>
    <xf numFmtId="1" fontId="66" fillId="14" borderId="134" xfId="1" applyNumberFormat="1" applyFont="1" applyFill="1" applyBorder="1" applyAlignment="1">
      <alignment horizontal="left" vertical="center" shrinkToFit="1"/>
    </xf>
    <xf numFmtId="1" fontId="66" fillId="14" borderId="137" xfId="1" applyNumberFormat="1" applyFont="1" applyFill="1" applyBorder="1" applyAlignment="1">
      <alignment horizontal="center" vertical="center" shrinkToFit="1"/>
    </xf>
    <xf numFmtId="1" fontId="66" fillId="14" borderId="138" xfId="1" applyNumberFormat="1" applyFont="1" applyFill="1" applyBorder="1" applyAlignment="1">
      <alignment horizontal="left" vertical="center" shrinkToFit="1"/>
    </xf>
    <xf numFmtId="1" fontId="6" fillId="14" borderId="121" xfId="1" applyNumberFormat="1" applyFont="1" applyFill="1" applyBorder="1" applyAlignment="1">
      <alignment horizontal="center" shrinkToFit="1"/>
    </xf>
    <xf numFmtId="1" fontId="6" fillId="14" borderId="134" xfId="1" applyNumberFormat="1" applyFont="1" applyFill="1" applyBorder="1" applyAlignment="1">
      <alignment horizontal="center" shrinkToFit="1"/>
    </xf>
    <xf numFmtId="1" fontId="6" fillId="14" borderId="138" xfId="1" applyNumberFormat="1" applyFont="1" applyFill="1" applyBorder="1" applyAlignment="1">
      <alignment horizontal="center" shrinkToFit="1"/>
    </xf>
    <xf numFmtId="1" fontId="6" fillId="14" borderId="146" xfId="1" applyNumberFormat="1" applyFont="1" applyFill="1" applyBorder="1" applyAlignment="1">
      <alignment horizontal="center" shrinkToFit="1"/>
    </xf>
    <xf numFmtId="1" fontId="6" fillId="14" borderId="155" xfId="1" applyNumberFormat="1" applyFont="1" applyFill="1" applyBorder="1" applyAlignment="1">
      <alignment horizontal="center" shrinkToFit="1"/>
    </xf>
    <xf numFmtId="0" fontId="49" fillId="29" borderId="120" xfId="1" applyFont="1" applyFill="1" applyBorder="1" applyAlignment="1">
      <alignment horizontal="center" shrinkToFit="1"/>
    </xf>
    <xf numFmtId="0" fontId="49" fillId="29" borderId="133" xfId="1" applyFont="1" applyFill="1" applyBorder="1" applyAlignment="1">
      <alignment horizontal="center" shrinkToFit="1"/>
    </xf>
    <xf numFmtId="0" fontId="49" fillId="29" borderId="137" xfId="1" applyFont="1" applyFill="1" applyBorder="1" applyAlignment="1">
      <alignment horizontal="center" shrinkToFit="1"/>
    </xf>
    <xf numFmtId="0" fontId="45" fillId="14" borderId="0" xfId="1" applyFont="1" applyFill="1" applyAlignment="1">
      <alignment vertical="center"/>
    </xf>
    <xf numFmtId="0" fontId="58" fillId="14" borderId="112" xfId="1" applyFont="1" applyFill="1" applyBorder="1" applyAlignment="1">
      <alignment horizontal="center" vertical="center"/>
    </xf>
    <xf numFmtId="0" fontId="45" fillId="14" borderId="0" xfId="1" applyFont="1" applyFill="1" applyAlignment="1">
      <alignment horizontal="left" vertical="center"/>
    </xf>
    <xf numFmtId="0" fontId="45" fillId="14" borderId="0" xfId="1" applyFont="1" applyFill="1" applyAlignment="1">
      <alignment horizontal="center" vertical="center"/>
    </xf>
    <xf numFmtId="0" fontId="45" fillId="14" borderId="0" xfId="1" applyFont="1" applyFill="1"/>
    <xf numFmtId="0" fontId="59" fillId="14" borderId="0" xfId="1" applyFont="1" applyFill="1" applyAlignment="1">
      <alignment horizontal="center" vertical="center" wrapText="1"/>
    </xf>
    <xf numFmtId="0" fontId="44" fillId="27" borderId="62" xfId="1" applyFont="1" applyFill="1" applyBorder="1" applyAlignment="1">
      <alignment vertical="center"/>
    </xf>
    <xf numFmtId="0" fontId="44" fillId="27" borderId="0" xfId="1" applyFont="1" applyFill="1" applyAlignment="1">
      <alignment vertical="center"/>
    </xf>
    <xf numFmtId="0" fontId="44" fillId="27" borderId="83" xfId="1" applyFont="1" applyFill="1" applyBorder="1" applyAlignment="1">
      <alignment vertical="center"/>
    </xf>
    <xf numFmtId="0" fontId="50" fillId="16" borderId="0" xfId="1" applyFont="1" applyFill="1" applyAlignment="1">
      <alignment horizontal="center" vertical="center"/>
    </xf>
    <xf numFmtId="0" fontId="45" fillId="28" borderId="0" xfId="1" applyFont="1" applyFill="1" applyAlignment="1">
      <alignment vertical="center"/>
    </xf>
    <xf numFmtId="0" fontId="45" fillId="28" borderId="0" xfId="1" applyFont="1" applyFill="1" applyAlignment="1">
      <alignment horizontal="center" vertical="center"/>
    </xf>
    <xf numFmtId="0" fontId="41" fillId="16" borderId="97" xfId="1" applyFont="1" applyFill="1" applyBorder="1" applyAlignment="1">
      <alignment vertical="center"/>
    </xf>
    <xf numFmtId="0" fontId="21" fillId="29" borderId="103" xfId="1" applyFont="1" applyFill="1" applyBorder="1"/>
    <xf numFmtId="0" fontId="21" fillId="29" borderId="98" xfId="1" applyFont="1" applyFill="1" applyBorder="1"/>
    <xf numFmtId="0" fontId="50" fillId="29" borderId="84" xfId="1" applyFont="1" applyFill="1" applyBorder="1" applyAlignment="1">
      <alignment horizontal="center" vertical="center"/>
    </xf>
    <xf numFmtId="0" fontId="50" fillId="29" borderId="85" xfId="1" applyFont="1" applyFill="1" applyBorder="1" applyAlignment="1">
      <alignment horizontal="center" vertical="center"/>
    </xf>
    <xf numFmtId="0" fontId="57" fillId="15" borderId="100" xfId="1" applyFont="1" applyFill="1" applyBorder="1" applyAlignment="1">
      <alignment vertical="center"/>
    </xf>
    <xf numFmtId="0" fontId="59" fillId="28" borderId="0" xfId="1" applyFont="1" applyFill="1" applyAlignment="1">
      <alignment horizontal="center" vertical="center" wrapText="1"/>
    </xf>
    <xf numFmtId="0" fontId="54" fillId="28" borderId="0" xfId="1" applyFont="1" applyFill="1" applyAlignment="1">
      <alignment vertical="center"/>
    </xf>
    <xf numFmtId="0" fontId="21" fillId="4" borderId="84" xfId="1" applyFont="1" applyFill="1" applyBorder="1"/>
    <xf numFmtId="0" fontId="21" fillId="4" borderId="85" xfId="1" applyFont="1" applyFill="1" applyBorder="1"/>
    <xf numFmtId="0" fontId="75" fillId="31" borderId="0" xfId="1" applyFont="1" applyFill="1" applyAlignment="1">
      <alignment vertical="center" shrinkToFit="1"/>
    </xf>
    <xf numFmtId="0" fontId="75" fillId="31" borderId="103" xfId="1" applyFont="1" applyFill="1" applyBorder="1" applyAlignment="1">
      <alignment vertical="center" shrinkToFit="1"/>
    </xf>
    <xf numFmtId="0" fontId="49" fillId="31" borderId="103" xfId="1" applyFont="1" applyFill="1" applyBorder="1" applyAlignment="1">
      <alignment vertical="center" textRotation="90" shrinkToFit="1"/>
    </xf>
    <xf numFmtId="0" fontId="75" fillId="31" borderId="171" xfId="1" applyFont="1" applyFill="1" applyBorder="1" applyAlignment="1">
      <alignment vertical="center" shrinkToFit="1"/>
    </xf>
    <xf numFmtId="0" fontId="75" fillId="9" borderId="0" xfId="1" applyFont="1" applyFill="1" applyAlignment="1">
      <alignment vertical="center" shrinkToFit="1"/>
    </xf>
    <xf numFmtId="0" fontId="49" fillId="31" borderId="0" xfId="1" applyFont="1" applyFill="1" applyAlignment="1">
      <alignment vertical="center" textRotation="90" shrinkToFit="1"/>
    </xf>
    <xf numFmtId="0" fontId="75" fillId="31" borderId="92" xfId="1" applyFont="1" applyFill="1" applyBorder="1" applyAlignment="1">
      <alignment vertical="center" shrinkToFit="1"/>
    </xf>
    <xf numFmtId="0" fontId="81" fillId="0" borderId="0" xfId="1" applyFont="1" applyAlignment="1">
      <alignment vertical="center" shrinkToFit="1"/>
    </xf>
    <xf numFmtId="0" fontId="49" fillId="31" borderId="98" xfId="1" applyFont="1" applyFill="1" applyBorder="1" applyAlignment="1">
      <alignment horizontal="center" vertical="center" shrinkToFit="1"/>
    </xf>
    <xf numFmtId="0" fontId="75" fillId="33" borderId="0" xfId="1" applyFont="1" applyFill="1" applyAlignment="1">
      <alignment vertical="center" shrinkToFit="1"/>
    </xf>
    <xf numFmtId="0" fontId="75" fillId="35" borderId="0" xfId="1" applyFont="1" applyFill="1" applyAlignment="1">
      <alignment vertical="center" shrinkToFit="1"/>
    </xf>
    <xf numFmtId="0" fontId="47" fillId="31" borderId="99" xfId="1" applyFont="1" applyFill="1" applyBorder="1" applyAlignment="1">
      <alignment horizontal="center" vertical="center" shrinkToFit="1"/>
    </xf>
    <xf numFmtId="0" fontId="73" fillId="36" borderId="91" xfId="1" applyFont="1" applyFill="1" applyBorder="1" applyAlignment="1">
      <alignment horizontal="center" vertical="center" shrinkToFit="1"/>
    </xf>
    <xf numFmtId="0" fontId="42" fillId="34" borderId="105" xfId="1" applyFont="1" applyFill="1" applyBorder="1" applyAlignment="1">
      <alignment horizontal="center" vertical="center" wrapText="1" shrinkToFit="1"/>
    </xf>
    <xf numFmtId="0" fontId="83" fillId="0" borderId="0" xfId="1" applyFont="1" applyAlignment="1">
      <alignment vertical="center" shrinkToFit="1"/>
    </xf>
    <xf numFmtId="0" fontId="51" fillId="33" borderId="0" xfId="1" applyFont="1" applyFill="1" applyAlignment="1">
      <alignment vertical="center" shrinkToFit="1"/>
    </xf>
    <xf numFmtId="0" fontId="51" fillId="35" borderId="0" xfId="1" applyFont="1" applyFill="1" applyAlignment="1">
      <alignment vertical="center" shrinkToFit="1"/>
    </xf>
    <xf numFmtId="0" fontId="82" fillId="34" borderId="187" xfId="1" applyFont="1" applyFill="1" applyBorder="1" applyAlignment="1">
      <alignment horizontal="center" vertical="center" shrinkToFit="1"/>
    </xf>
    <xf numFmtId="0" fontId="82" fillId="31" borderId="67" xfId="1" applyFont="1" applyFill="1" applyBorder="1" applyAlignment="1">
      <alignment horizontal="right" vertical="center" shrinkToFit="1"/>
    </xf>
    <xf numFmtId="0" fontId="80" fillId="31" borderId="62" xfId="1" applyFont="1" applyFill="1" applyBorder="1" applyAlignment="1">
      <alignment horizontal="center" vertical="center" textRotation="90" shrinkToFit="1"/>
    </xf>
    <xf numFmtId="0" fontId="84" fillId="31" borderId="0" xfId="1" applyFont="1" applyFill="1" applyAlignment="1">
      <alignment vertical="center" shrinkToFit="1"/>
    </xf>
    <xf numFmtId="0" fontId="32" fillId="31" borderId="87" xfId="1" applyFont="1" applyFill="1" applyBorder="1" applyAlignment="1">
      <alignment horizontal="center" vertical="center" shrinkToFit="1"/>
    </xf>
    <xf numFmtId="0" fontId="32" fillId="31" borderId="87" xfId="1" applyFont="1" applyFill="1" applyBorder="1" applyAlignment="1">
      <alignment vertical="center" shrinkToFit="1"/>
    </xf>
    <xf numFmtId="0" fontId="23" fillId="38" borderId="188" xfId="1" applyFont="1" applyFill="1" applyBorder="1" applyAlignment="1" applyProtection="1">
      <alignment horizontal="center" vertical="center" shrinkToFit="1"/>
      <protection locked="0"/>
    </xf>
    <xf numFmtId="0" fontId="23" fillId="38" borderId="87" xfId="1" applyFont="1" applyFill="1" applyBorder="1" applyAlignment="1" applyProtection="1">
      <alignment horizontal="center" vertical="center" shrinkToFit="1"/>
      <protection locked="0"/>
    </xf>
    <xf numFmtId="0" fontId="23" fillId="36" borderId="88" xfId="1" applyFont="1" applyFill="1" applyBorder="1" applyAlignment="1">
      <alignment horizontal="center" vertical="center" shrinkToFit="1"/>
    </xf>
    <xf numFmtId="0" fontId="32" fillId="31" borderId="83" xfId="1" applyFont="1" applyFill="1" applyBorder="1" applyAlignment="1">
      <alignment horizontal="center" vertical="center" shrinkToFit="1"/>
    </xf>
    <xf numFmtId="0" fontId="23" fillId="38" borderId="189" xfId="1" applyFont="1" applyFill="1" applyBorder="1" applyAlignment="1" applyProtection="1">
      <alignment horizontal="center" vertical="center" shrinkToFit="1"/>
      <protection locked="0"/>
    </xf>
    <xf numFmtId="0" fontId="24" fillId="31" borderId="187" xfId="1" applyFont="1" applyFill="1" applyBorder="1" applyAlignment="1">
      <alignment horizontal="center" vertical="center" shrinkToFit="1"/>
    </xf>
    <xf numFmtId="0" fontId="32" fillId="31" borderId="85" xfId="1" applyFont="1" applyFill="1" applyBorder="1" applyAlignment="1">
      <alignment horizontal="center" vertical="center" shrinkToFit="1"/>
    </xf>
    <xf numFmtId="0" fontId="32" fillId="31" borderId="116" xfId="1" applyFont="1" applyFill="1" applyBorder="1" applyAlignment="1">
      <alignment horizontal="center" vertical="center" shrinkToFit="1"/>
    </xf>
    <xf numFmtId="0" fontId="23" fillId="36" borderId="89" xfId="1" applyFont="1" applyFill="1" applyBorder="1" applyAlignment="1">
      <alignment horizontal="center" vertical="center" shrinkToFit="1"/>
    </xf>
    <xf numFmtId="0" fontId="23" fillId="38" borderId="89" xfId="1" applyFont="1" applyFill="1" applyBorder="1" applyAlignment="1" applyProtection="1">
      <alignment horizontal="center" vertical="center" shrinkToFit="1"/>
      <protection locked="0"/>
    </xf>
    <xf numFmtId="0" fontId="23" fillId="38" borderId="87" xfId="1" applyFont="1" applyFill="1" applyBorder="1" applyAlignment="1">
      <alignment horizontal="center" vertical="center" shrinkToFit="1"/>
    </xf>
    <xf numFmtId="0" fontId="23" fillId="39" borderId="100" xfId="1" applyFont="1" applyFill="1" applyBorder="1" applyAlignment="1">
      <alignment horizontal="center" vertical="center" shrinkToFit="1"/>
    </xf>
    <xf numFmtId="190" fontId="23" fillId="31" borderId="102" xfId="1" applyNumberFormat="1" applyFont="1" applyFill="1" applyBorder="1" applyAlignment="1">
      <alignment horizontal="center" vertical="center" shrinkToFit="1"/>
    </xf>
    <xf numFmtId="0" fontId="23" fillId="40" borderId="95" xfId="1" applyFont="1" applyFill="1" applyBorder="1" applyAlignment="1">
      <alignment horizontal="center" vertical="center" shrinkToFit="1"/>
    </xf>
    <xf numFmtId="0" fontId="23" fillId="40" borderId="91" xfId="1" applyFont="1" applyFill="1" applyBorder="1" applyAlignment="1">
      <alignment horizontal="center" vertical="center" shrinkToFit="1"/>
    </xf>
    <xf numFmtId="0" fontId="82" fillId="40" borderId="188" xfId="1" applyFont="1" applyFill="1" applyBorder="1" applyAlignment="1">
      <alignment horizontal="center" vertical="center" shrinkToFit="1"/>
    </xf>
    <xf numFmtId="0" fontId="23" fillId="40" borderId="88" xfId="1" applyFont="1" applyFill="1" applyBorder="1" applyAlignment="1">
      <alignment horizontal="center" vertical="center" shrinkToFit="1"/>
    </xf>
    <xf numFmtId="0" fontId="23" fillId="40" borderId="116" xfId="1" applyFont="1" applyFill="1" applyBorder="1" applyAlignment="1">
      <alignment horizontal="center" vertical="center"/>
    </xf>
    <xf numFmtId="0" fontId="82" fillId="31" borderId="62" xfId="1" applyFont="1" applyFill="1" applyBorder="1" applyAlignment="1">
      <alignment horizontal="center" vertical="center" shrinkToFit="1"/>
    </xf>
    <xf numFmtId="0" fontId="82" fillId="31" borderId="88" xfId="1" applyFont="1" applyFill="1" applyBorder="1" applyAlignment="1">
      <alignment horizontal="center" vertical="center" shrinkToFit="1"/>
    </xf>
    <xf numFmtId="0" fontId="84" fillId="33" borderId="0" xfId="1" applyFont="1" applyFill="1" applyAlignment="1">
      <alignment vertical="center" shrinkToFit="1"/>
    </xf>
    <xf numFmtId="0" fontId="84" fillId="35" borderId="0" xfId="1" applyFont="1" applyFill="1" applyAlignment="1">
      <alignment vertical="center" shrinkToFit="1"/>
    </xf>
    <xf numFmtId="0" fontId="32" fillId="31" borderId="191" xfId="1" applyFont="1" applyFill="1" applyBorder="1" applyAlignment="1">
      <alignment horizontal="center" vertical="center" shrinkToFit="1"/>
    </xf>
    <xf numFmtId="1" fontId="84" fillId="31" borderId="192" xfId="1" applyNumberFormat="1" applyFont="1" applyFill="1" applyBorder="1" applyAlignment="1">
      <alignment horizontal="center" vertical="center" shrinkToFit="1"/>
    </xf>
    <xf numFmtId="0" fontId="84" fillId="31" borderId="192" xfId="1" applyFont="1" applyFill="1" applyBorder="1" applyAlignment="1">
      <alignment horizontal="left" vertical="center"/>
    </xf>
    <xf numFmtId="190" fontId="32" fillId="31" borderId="192" xfId="1" applyNumberFormat="1" applyFont="1" applyFill="1" applyBorder="1" applyAlignment="1">
      <alignment horizontal="center" vertical="center" shrinkToFit="1"/>
    </xf>
    <xf numFmtId="0" fontId="32" fillId="31" borderId="193" xfId="1" applyFont="1" applyFill="1" applyBorder="1" applyAlignment="1">
      <alignment horizontal="center" vertical="center" shrinkToFit="1"/>
    </xf>
    <xf numFmtId="0" fontId="86" fillId="13" borderId="191" xfId="1" applyFont="1" applyFill="1" applyBorder="1" applyAlignment="1" applyProtection="1">
      <alignment horizontal="center" vertical="center" shrinkToFit="1"/>
      <protection locked="0"/>
    </xf>
    <xf numFmtId="0" fontId="86" fillId="13" borderId="192" xfId="1" applyFont="1" applyFill="1" applyBorder="1" applyAlignment="1" applyProtection="1">
      <alignment horizontal="center" vertical="center" shrinkToFit="1"/>
      <protection locked="0"/>
    </xf>
    <xf numFmtId="0" fontId="32" fillId="31" borderId="194" xfId="1" applyFont="1" applyFill="1" applyBorder="1" applyAlignment="1">
      <alignment horizontal="center" vertical="center" shrinkToFit="1"/>
    </xf>
    <xf numFmtId="0" fontId="86" fillId="13" borderId="195" xfId="1" applyFont="1" applyFill="1" applyBorder="1" applyAlignment="1" applyProtection="1">
      <alignment horizontal="center" vertical="center" shrinkToFit="1"/>
      <protection locked="0"/>
    </xf>
    <xf numFmtId="0" fontId="24" fillId="13" borderId="132" xfId="1" applyFont="1" applyFill="1" applyBorder="1" applyAlignment="1">
      <alignment horizontal="center" vertical="center" shrinkToFit="1"/>
    </xf>
    <xf numFmtId="0" fontId="88" fillId="13" borderId="192" xfId="1" applyFont="1" applyFill="1" applyBorder="1" applyAlignment="1">
      <alignment horizontal="center" vertical="center" shrinkToFit="1"/>
    </xf>
    <xf numFmtId="0" fontId="86" fillId="13" borderId="193" xfId="1" applyFont="1" applyFill="1" applyBorder="1" applyAlignment="1">
      <alignment horizontal="center" vertical="center" shrinkToFit="1"/>
    </xf>
    <xf numFmtId="0" fontId="86" fillId="13" borderId="198" xfId="1" applyFont="1" applyFill="1" applyBorder="1" applyAlignment="1">
      <alignment horizontal="center" vertical="center" shrinkToFit="1"/>
    </xf>
    <xf numFmtId="0" fontId="32" fillId="32" borderId="194" xfId="1" applyFont="1" applyFill="1" applyBorder="1" applyAlignment="1">
      <alignment horizontal="center" vertical="center" shrinkToFit="1"/>
    </xf>
    <xf numFmtId="0" fontId="86" fillId="13" borderId="193" xfId="1" applyFont="1" applyFill="1" applyBorder="1" applyAlignment="1" applyProtection="1">
      <alignment horizontal="center" vertical="center" shrinkToFit="1"/>
      <protection locked="0"/>
    </xf>
    <xf numFmtId="0" fontId="86" fillId="13" borderId="192" xfId="1" applyFont="1" applyFill="1" applyBorder="1" applyAlignment="1">
      <alignment horizontal="center" vertical="center" shrinkToFit="1"/>
    </xf>
    <xf numFmtId="0" fontId="31" fillId="41" borderId="199" xfId="1" applyFont="1" applyFill="1" applyBorder="1" applyAlignment="1">
      <alignment horizontal="center" vertical="center" shrinkToFit="1"/>
    </xf>
    <xf numFmtId="0" fontId="23" fillId="0" borderId="132" xfId="1" applyFont="1" applyBorder="1" applyAlignment="1" applyProtection="1">
      <alignment horizontal="center" vertical="center" shrinkToFit="1"/>
      <protection locked="0"/>
    </xf>
    <xf numFmtId="190" fontId="24" fillId="13" borderId="132" xfId="1" applyNumberFormat="1" applyFont="1" applyFill="1" applyBorder="1" applyAlignment="1">
      <alignment horizontal="center" vertical="center" shrinkToFit="1"/>
    </xf>
    <xf numFmtId="0" fontId="23" fillId="13" borderId="200" xfId="1" applyFont="1" applyFill="1" applyBorder="1" applyAlignment="1">
      <alignment horizontal="center" vertical="center"/>
    </xf>
    <xf numFmtId="0" fontId="32" fillId="32" borderId="193" xfId="1" applyFont="1" applyFill="1" applyBorder="1" applyAlignment="1">
      <alignment horizontal="center" vertical="center" shrinkToFit="1"/>
    </xf>
    <xf numFmtId="0" fontId="82" fillId="31" borderId="203" xfId="1" applyFont="1" applyFill="1" applyBorder="1" applyAlignment="1">
      <alignment horizontal="center" vertical="center" shrinkToFit="1"/>
    </xf>
    <xf numFmtId="1" fontId="82" fillId="31" borderId="113" xfId="1" applyNumberFormat="1" applyFont="1" applyFill="1" applyBorder="1" applyAlignment="1">
      <alignment horizontal="center" vertical="center" shrinkToFit="1"/>
    </xf>
    <xf numFmtId="1" fontId="82" fillId="42" borderId="200" xfId="1" applyNumberFormat="1" applyFont="1" applyFill="1" applyBorder="1" applyAlignment="1">
      <alignment horizontal="center" vertical="center" shrinkToFit="1"/>
    </xf>
    <xf numFmtId="0" fontId="32" fillId="31" borderId="204" xfId="1" applyFont="1" applyFill="1" applyBorder="1" applyAlignment="1">
      <alignment horizontal="center" vertical="center" shrinkToFit="1"/>
    </xf>
    <xf numFmtId="1" fontId="84" fillId="31" borderId="205" xfId="1" applyNumberFormat="1" applyFont="1" applyFill="1" applyBorder="1" applyAlignment="1">
      <alignment horizontal="center" vertical="center" shrinkToFit="1"/>
    </xf>
    <xf numFmtId="0" fontId="84" fillId="31" borderId="205" xfId="1" applyFont="1" applyFill="1" applyBorder="1" applyAlignment="1">
      <alignment horizontal="left" vertical="center"/>
    </xf>
    <xf numFmtId="190" fontId="32" fillId="31" borderId="205" xfId="1" applyNumberFormat="1" applyFont="1" applyFill="1" applyBorder="1" applyAlignment="1">
      <alignment horizontal="center" vertical="center" shrinkToFit="1"/>
    </xf>
    <xf numFmtId="0" fontId="32" fillId="31" borderId="202" xfId="1" applyFont="1" applyFill="1" applyBorder="1" applyAlignment="1">
      <alignment horizontal="center" vertical="center" shrinkToFit="1"/>
    </xf>
    <xf numFmtId="0" fontId="86" fillId="13" borderId="204" xfId="1" applyFont="1" applyFill="1" applyBorder="1" applyAlignment="1" applyProtection="1">
      <alignment horizontal="center" vertical="center" shrinkToFit="1"/>
      <protection locked="0"/>
    </xf>
    <xf numFmtId="0" fontId="86" fillId="13" borderId="205" xfId="1" applyFont="1" applyFill="1" applyBorder="1" applyAlignment="1" applyProtection="1">
      <alignment horizontal="center" vertical="center" shrinkToFit="1"/>
      <protection locked="0"/>
    </xf>
    <xf numFmtId="0" fontId="32" fillId="31" borderId="201" xfId="1" applyFont="1" applyFill="1" applyBorder="1" applyAlignment="1">
      <alignment horizontal="center" vertical="center" shrinkToFit="1"/>
    </xf>
    <xf numFmtId="0" fontId="24" fillId="13" borderId="136" xfId="1" applyFont="1" applyFill="1" applyBorder="1" applyAlignment="1">
      <alignment horizontal="center" vertical="center" shrinkToFit="1"/>
    </xf>
    <xf numFmtId="0" fontId="82" fillId="32" borderId="207" xfId="1" applyFont="1" applyFill="1" applyBorder="1" applyAlignment="1">
      <alignment horizontal="center" vertical="center" shrinkToFit="1"/>
    </xf>
    <xf numFmtId="0" fontId="86" fillId="13" borderId="202" xfId="1" applyFont="1" applyFill="1" applyBorder="1" applyAlignment="1" applyProtection="1">
      <alignment horizontal="center" vertical="center" shrinkToFit="1"/>
      <protection locked="0"/>
    </xf>
    <xf numFmtId="0" fontId="86" fillId="13" borderId="202" xfId="1" applyFont="1" applyFill="1" applyBorder="1" applyAlignment="1">
      <alignment horizontal="center" vertical="center" shrinkToFit="1"/>
    </xf>
    <xf numFmtId="0" fontId="86" fillId="13" borderId="208" xfId="1" applyFont="1" applyFill="1" applyBorder="1" applyAlignment="1">
      <alignment horizontal="center" vertical="center" shrinkToFit="1"/>
    </xf>
    <xf numFmtId="0" fontId="32" fillId="32" borderId="201" xfId="1" applyFont="1" applyFill="1" applyBorder="1" applyAlignment="1">
      <alignment horizontal="center" vertical="center" shrinkToFit="1"/>
    </xf>
    <xf numFmtId="0" fontId="86" fillId="13" borderId="205" xfId="1" applyFont="1" applyFill="1" applyBorder="1" applyAlignment="1">
      <alignment horizontal="center" vertical="center" shrinkToFit="1"/>
    </xf>
    <xf numFmtId="0" fontId="31" fillId="41" borderId="209" xfId="1" applyFont="1" applyFill="1" applyBorder="1" applyAlignment="1">
      <alignment horizontal="center" vertical="center" shrinkToFit="1"/>
    </xf>
    <xf numFmtId="0" fontId="23" fillId="0" borderId="136" xfId="1" applyFont="1" applyBorder="1" applyAlignment="1" applyProtection="1">
      <alignment horizontal="center" vertical="center" shrinkToFit="1"/>
      <protection locked="0"/>
    </xf>
    <xf numFmtId="190" fontId="24" fillId="13" borderId="136" xfId="1" applyNumberFormat="1" applyFont="1" applyFill="1" applyBorder="1" applyAlignment="1">
      <alignment horizontal="center" vertical="center" shrinkToFit="1"/>
    </xf>
    <xf numFmtId="0" fontId="23" fillId="13" borderId="201" xfId="1" applyFont="1" applyFill="1" applyBorder="1" applyAlignment="1">
      <alignment horizontal="center" vertical="center"/>
    </xf>
    <xf numFmtId="0" fontId="32" fillId="32" borderId="202" xfId="1" applyFont="1" applyFill="1" applyBorder="1" applyAlignment="1">
      <alignment horizontal="center" vertical="center" shrinkToFit="1"/>
    </xf>
    <xf numFmtId="0" fontId="82" fillId="31" borderId="184" xfId="1" applyFont="1" applyFill="1" applyBorder="1" applyAlignment="1">
      <alignment horizontal="center" vertical="center" shrinkToFit="1"/>
    </xf>
    <xf numFmtId="1" fontId="82" fillId="31" borderId="69" xfId="1" applyNumberFormat="1" applyFont="1" applyFill="1" applyBorder="1" applyAlignment="1">
      <alignment horizontal="center" vertical="center" shrinkToFit="1"/>
    </xf>
    <xf numFmtId="1" fontId="82" fillId="42" borderId="167" xfId="1" applyNumberFormat="1" applyFont="1" applyFill="1" applyBorder="1" applyAlignment="1">
      <alignment horizontal="center" vertical="center" shrinkToFit="1"/>
    </xf>
    <xf numFmtId="0" fontId="32" fillId="31" borderId="211" xfId="1" applyFont="1" applyFill="1" applyBorder="1" applyAlignment="1">
      <alignment horizontal="center" vertical="center" shrinkToFit="1"/>
    </xf>
    <xf numFmtId="190" fontId="32" fillId="31" borderId="212" xfId="1" applyNumberFormat="1" applyFont="1" applyFill="1" applyBorder="1" applyAlignment="1">
      <alignment horizontal="center" vertical="center" shrinkToFit="1"/>
    </xf>
    <xf numFmtId="0" fontId="32" fillId="31" borderId="213" xfId="1" applyFont="1" applyFill="1" applyBorder="1" applyAlignment="1">
      <alignment horizontal="center" vertical="center" shrinkToFit="1"/>
    </xf>
    <xf numFmtId="0" fontId="86" fillId="13" borderId="211" xfId="1" applyFont="1" applyFill="1" applyBorder="1" applyAlignment="1" applyProtection="1">
      <alignment horizontal="center" vertical="center" shrinkToFit="1"/>
      <protection locked="0"/>
    </xf>
    <xf numFmtId="0" fontId="86" fillId="13" borderId="212" xfId="1" applyFont="1" applyFill="1" applyBorder="1" applyAlignment="1" applyProtection="1">
      <alignment horizontal="center" vertical="center" shrinkToFit="1"/>
      <protection locked="0"/>
    </xf>
    <xf numFmtId="0" fontId="32" fillId="31" borderId="214" xfId="1" applyFont="1" applyFill="1" applyBorder="1" applyAlignment="1">
      <alignment horizontal="center" vertical="center" shrinkToFit="1"/>
    </xf>
    <xf numFmtId="0" fontId="24" fillId="13" borderId="145" xfId="1" applyFont="1" applyFill="1" applyBorder="1" applyAlignment="1">
      <alignment horizontal="center" vertical="center" shrinkToFit="1"/>
    </xf>
    <xf numFmtId="0" fontId="82" fillId="32" borderId="216" xfId="1" applyFont="1" applyFill="1" applyBorder="1" applyAlignment="1">
      <alignment horizontal="center" vertical="center" shrinkToFit="1"/>
    </xf>
    <xf numFmtId="0" fontId="86" fillId="13" borderId="213" xfId="1" applyFont="1" applyFill="1" applyBorder="1" applyAlignment="1" applyProtection="1">
      <alignment horizontal="center" vertical="center" shrinkToFit="1"/>
      <protection locked="0"/>
    </xf>
    <xf numFmtId="0" fontId="86" fillId="13" borderId="213" xfId="1" applyFont="1" applyFill="1" applyBorder="1" applyAlignment="1">
      <alignment horizontal="center" vertical="center" shrinkToFit="1"/>
    </xf>
    <xf numFmtId="0" fontId="86" fillId="13" borderId="217" xfId="1" applyFont="1" applyFill="1" applyBorder="1" applyAlignment="1">
      <alignment horizontal="center" vertical="center" shrinkToFit="1"/>
    </xf>
    <xf numFmtId="0" fontId="32" fillId="32" borderId="214" xfId="1" applyFont="1" applyFill="1" applyBorder="1" applyAlignment="1">
      <alignment horizontal="center" vertical="center" shrinkToFit="1"/>
    </xf>
    <xf numFmtId="0" fontId="86" fillId="13" borderId="212" xfId="1" applyFont="1" applyFill="1" applyBorder="1" applyAlignment="1">
      <alignment horizontal="center" vertical="center" shrinkToFit="1"/>
    </xf>
    <xf numFmtId="0" fontId="31" fillId="41" borderId="218" xfId="1" applyFont="1" applyFill="1" applyBorder="1" applyAlignment="1">
      <alignment horizontal="center" vertical="center" shrinkToFit="1"/>
    </xf>
    <xf numFmtId="0" fontId="23" fillId="0" borderId="161" xfId="1" applyFont="1" applyBorder="1" applyAlignment="1" applyProtection="1">
      <alignment horizontal="center" vertical="center" shrinkToFit="1"/>
      <protection locked="0"/>
    </xf>
    <xf numFmtId="190" fontId="24" fillId="13" borderId="161" xfId="1" applyNumberFormat="1" applyFont="1" applyFill="1" applyBorder="1" applyAlignment="1">
      <alignment horizontal="center" vertical="center" shrinkToFit="1"/>
    </xf>
    <xf numFmtId="0" fontId="23" fillId="13" borderId="214" xfId="1" applyFont="1" applyFill="1" applyBorder="1" applyAlignment="1">
      <alignment horizontal="center" vertical="center"/>
    </xf>
    <xf numFmtId="0" fontId="32" fillId="32" borderId="213" xfId="1" applyFont="1" applyFill="1" applyBorder="1" applyAlignment="1">
      <alignment horizontal="center" vertical="center" shrinkToFit="1"/>
    </xf>
    <xf numFmtId="0" fontId="82" fillId="31" borderId="188" xfId="1" applyFont="1" applyFill="1" applyBorder="1" applyAlignment="1">
      <alignment horizontal="center" vertical="center" shrinkToFit="1"/>
    </xf>
    <xf numFmtId="1" fontId="82" fillId="31" borderId="88" xfId="1" applyNumberFormat="1" applyFont="1" applyFill="1" applyBorder="1" applyAlignment="1">
      <alignment horizontal="center" vertical="center" shrinkToFit="1"/>
    </xf>
    <xf numFmtId="1" fontId="82" fillId="42" borderId="219" xfId="1" applyNumberFormat="1" applyFont="1" applyFill="1" applyBorder="1" applyAlignment="1">
      <alignment horizontal="center" vertical="center" shrinkToFit="1"/>
    </xf>
    <xf numFmtId="0" fontId="23" fillId="13" borderId="194" xfId="1" applyFont="1" applyFill="1" applyBorder="1" applyAlignment="1">
      <alignment horizontal="center" vertical="center"/>
    </xf>
    <xf numFmtId="0" fontId="86" fillId="13" borderId="221" xfId="1" applyFont="1" applyFill="1" applyBorder="1" applyAlignment="1" applyProtection="1">
      <alignment horizontal="center" vertical="center" shrinkToFit="1"/>
      <protection locked="0"/>
    </xf>
    <xf numFmtId="0" fontId="86" fillId="13" borderId="222" xfId="1" applyFont="1" applyFill="1" applyBorder="1" applyAlignment="1" applyProtection="1">
      <alignment horizontal="center" vertical="center" shrinkToFit="1"/>
      <protection locked="0"/>
    </xf>
    <xf numFmtId="0" fontId="86" fillId="13" borderId="223" xfId="1" applyFont="1" applyFill="1" applyBorder="1" applyAlignment="1" applyProtection="1">
      <alignment horizontal="center" vertical="center" shrinkToFit="1"/>
      <protection locked="0"/>
    </xf>
    <xf numFmtId="0" fontId="32" fillId="31" borderId="224" xfId="1" applyFont="1" applyFill="1" applyBorder="1" applyAlignment="1">
      <alignment horizontal="center" vertical="center" shrinkToFit="1"/>
    </xf>
    <xf numFmtId="190" fontId="32" fillId="31" borderId="225" xfId="1" applyNumberFormat="1" applyFont="1" applyFill="1" applyBorder="1" applyAlignment="1">
      <alignment horizontal="center" vertical="center" shrinkToFit="1"/>
    </xf>
    <xf numFmtId="0" fontId="32" fillId="31" borderId="226" xfId="1" applyFont="1" applyFill="1" applyBorder="1" applyAlignment="1">
      <alignment horizontal="center" vertical="center" shrinkToFit="1"/>
    </xf>
    <xf numFmtId="0" fontId="86" fillId="13" borderId="225" xfId="1" applyFont="1" applyFill="1" applyBorder="1" applyAlignment="1" applyProtection="1">
      <alignment horizontal="center" vertical="center" shrinkToFit="1"/>
      <protection locked="0"/>
    </xf>
    <xf numFmtId="0" fontId="32" fillId="31" borderId="227" xfId="1" applyFont="1" applyFill="1" applyBorder="1" applyAlignment="1">
      <alignment horizontal="center" vertical="center" shrinkToFit="1"/>
    </xf>
    <xf numFmtId="0" fontId="86" fillId="13" borderId="228" xfId="1" applyFont="1" applyFill="1" applyBorder="1" applyAlignment="1" applyProtection="1">
      <alignment horizontal="center" vertical="center" shrinkToFit="1"/>
      <protection locked="0"/>
    </xf>
    <xf numFmtId="0" fontId="82" fillId="32" borderId="230" xfId="1" applyFont="1" applyFill="1" applyBorder="1" applyAlignment="1">
      <alignment horizontal="center" vertical="center" shrinkToFit="1"/>
    </xf>
    <xf numFmtId="0" fontId="86" fillId="13" borderId="226" xfId="1" applyFont="1" applyFill="1" applyBorder="1" applyAlignment="1" applyProtection="1">
      <alignment horizontal="center" vertical="center" shrinkToFit="1"/>
      <protection locked="0"/>
    </xf>
    <xf numFmtId="0" fontId="86" fillId="13" borderId="226" xfId="1" applyFont="1" applyFill="1" applyBorder="1" applyAlignment="1">
      <alignment horizontal="center" vertical="center" shrinkToFit="1"/>
    </xf>
    <xf numFmtId="0" fontId="86" fillId="13" borderId="231" xfId="1" applyFont="1" applyFill="1" applyBorder="1" applyAlignment="1">
      <alignment horizontal="center" vertical="center" shrinkToFit="1"/>
    </xf>
    <xf numFmtId="0" fontId="32" fillId="32" borderId="227" xfId="1" applyFont="1" applyFill="1" applyBorder="1" applyAlignment="1">
      <alignment horizontal="center" vertical="center" shrinkToFit="1"/>
    </xf>
    <xf numFmtId="0" fontId="86" fillId="13" borderId="225" xfId="1" applyFont="1" applyFill="1" applyBorder="1" applyAlignment="1">
      <alignment horizontal="center" vertical="center" shrinkToFit="1"/>
    </xf>
    <xf numFmtId="0" fontId="31" fillId="41" borderId="232" xfId="1" applyFont="1" applyFill="1" applyBorder="1" applyAlignment="1">
      <alignment horizontal="center" vertical="center" shrinkToFit="1"/>
    </xf>
    <xf numFmtId="0" fontId="23" fillId="0" borderId="145" xfId="1" applyFont="1" applyBorder="1" applyAlignment="1" applyProtection="1">
      <alignment horizontal="center" vertical="center" shrinkToFit="1"/>
      <protection locked="0"/>
    </xf>
    <xf numFmtId="190" fontId="24" fillId="13" borderId="145" xfId="1" applyNumberFormat="1" applyFont="1" applyFill="1" applyBorder="1" applyAlignment="1">
      <alignment horizontal="center" vertical="center" shrinkToFit="1"/>
    </xf>
    <xf numFmtId="0" fontId="23" fillId="13" borderId="227" xfId="1" applyFont="1" applyFill="1" applyBorder="1" applyAlignment="1">
      <alignment horizontal="center" vertical="center"/>
    </xf>
    <xf numFmtId="0" fontId="32" fillId="32" borderId="226" xfId="1" applyFont="1" applyFill="1" applyBorder="1" applyAlignment="1">
      <alignment horizontal="center" vertical="center" shrinkToFit="1"/>
    </xf>
    <xf numFmtId="0" fontId="82" fillId="31" borderId="189" xfId="1" applyFont="1" applyFill="1" applyBorder="1" applyAlignment="1">
      <alignment horizontal="center" vertical="center" shrinkToFit="1"/>
    </xf>
    <xf numFmtId="1" fontId="82" fillId="31" borderId="119" xfId="1" applyNumberFormat="1" applyFont="1" applyFill="1" applyBorder="1" applyAlignment="1">
      <alignment horizontal="center" vertical="center" shrinkToFit="1"/>
    </xf>
    <xf numFmtId="1" fontId="82" fillId="42" borderId="233" xfId="1" applyNumberFormat="1" applyFont="1" applyFill="1" applyBorder="1" applyAlignment="1">
      <alignment horizontal="center" vertical="center" shrinkToFit="1"/>
    </xf>
    <xf numFmtId="0" fontId="32" fillId="31" borderId="0" xfId="1" applyFont="1" applyFill="1" applyAlignment="1">
      <alignment horizontal="center" vertical="center" shrinkToFit="1"/>
    </xf>
    <xf numFmtId="1" fontId="84" fillId="31" borderId="0" xfId="1" applyNumberFormat="1" applyFont="1" applyFill="1" applyAlignment="1">
      <alignment horizontal="center" vertical="center" shrinkToFit="1"/>
    </xf>
    <xf numFmtId="0" fontId="84" fillId="31" borderId="0" xfId="1" applyFont="1" applyFill="1" applyAlignment="1">
      <alignment horizontal="left" vertical="center"/>
    </xf>
    <xf numFmtId="190" fontId="32" fillId="31" borderId="0" xfId="1" applyNumberFormat="1" applyFont="1" applyFill="1" applyAlignment="1">
      <alignment horizontal="center" vertical="center" shrinkToFit="1"/>
    </xf>
    <xf numFmtId="0" fontId="86" fillId="13" borderId="0" xfId="1" applyFont="1" applyFill="1" applyAlignment="1" applyProtection="1">
      <alignment horizontal="center" vertical="center" shrinkToFit="1"/>
      <protection locked="0"/>
    </xf>
    <xf numFmtId="0" fontId="86" fillId="24" borderId="0" xfId="1" applyFont="1" applyFill="1" applyAlignment="1">
      <alignment horizontal="center" vertical="center" shrinkToFit="1"/>
    </xf>
    <xf numFmtId="0" fontId="87" fillId="13" borderId="0" xfId="1" applyFont="1" applyFill="1" applyAlignment="1" applyProtection="1">
      <alignment horizontal="center" vertical="center" shrinkToFit="1"/>
      <protection locked="0"/>
    </xf>
    <xf numFmtId="0" fontId="86" fillId="41" borderId="0" xfId="1" applyFont="1" applyFill="1" applyAlignment="1">
      <alignment horizontal="center" vertical="center" shrinkToFit="1"/>
    </xf>
    <xf numFmtId="0" fontId="87" fillId="41" borderId="0" xfId="1" applyFont="1" applyFill="1" applyAlignment="1">
      <alignment horizontal="center" vertical="center" shrinkToFit="1"/>
    </xf>
    <xf numFmtId="0" fontId="86" fillId="13" borderId="0" xfId="1" applyFont="1" applyFill="1" applyAlignment="1">
      <alignment horizontal="center" vertical="center" shrinkToFit="1"/>
    </xf>
    <xf numFmtId="0" fontId="24" fillId="13" borderId="0" xfId="1" applyFont="1" applyFill="1" applyAlignment="1">
      <alignment horizontal="center" vertical="center" shrinkToFit="1"/>
    </xf>
    <xf numFmtId="0" fontId="82" fillId="32" borderId="0" xfId="1" applyFont="1" applyFill="1" applyAlignment="1">
      <alignment horizontal="center" vertical="center" shrinkToFit="1"/>
    </xf>
    <xf numFmtId="0" fontId="32" fillId="32" borderId="0" xfId="1" applyFont="1" applyFill="1" applyAlignment="1">
      <alignment horizontal="center" vertical="center" shrinkToFit="1"/>
    </xf>
    <xf numFmtId="0" fontId="31" fillId="41" borderId="0" xfId="1" applyFont="1" applyFill="1" applyAlignment="1">
      <alignment horizontal="center" vertical="center" shrinkToFit="1"/>
    </xf>
    <xf numFmtId="0" fontId="23" fillId="0" borderId="0" xfId="1" applyFont="1" applyAlignment="1" applyProtection="1">
      <alignment horizontal="center" vertical="center" shrinkToFit="1"/>
      <protection locked="0"/>
    </xf>
    <xf numFmtId="190" fontId="24" fillId="13" borderId="0" xfId="1" applyNumberFormat="1" applyFont="1" applyFill="1" applyAlignment="1">
      <alignment horizontal="center" vertical="center" shrinkToFit="1"/>
    </xf>
    <xf numFmtId="0" fontId="23" fillId="13" borderId="0" xfId="1" applyFont="1" applyFill="1" applyAlignment="1">
      <alignment horizontal="center" vertical="center"/>
    </xf>
    <xf numFmtId="0" fontId="18" fillId="43" borderId="0" xfId="1" applyFont="1" applyFill="1" applyAlignment="1" applyProtection="1">
      <alignment horizontal="center" vertical="center" shrinkToFit="1"/>
      <protection locked="0"/>
    </xf>
    <xf numFmtId="0" fontId="18" fillId="13" borderId="0" xfId="1" applyFont="1" applyFill="1" applyAlignment="1" applyProtection="1">
      <alignment horizontal="center" vertical="center" shrinkToFit="1"/>
      <protection locked="0"/>
    </xf>
    <xf numFmtId="0" fontId="82" fillId="31" borderId="0" xfId="1" applyFont="1" applyFill="1" applyAlignment="1">
      <alignment horizontal="center" vertical="center" shrinkToFit="1"/>
    </xf>
    <xf numFmtId="1" fontId="82" fillId="31" borderId="0" xfId="1" applyNumberFormat="1" applyFont="1" applyFill="1" applyAlignment="1">
      <alignment horizontal="center" vertical="center" shrinkToFit="1"/>
    </xf>
    <xf numFmtId="0" fontId="82" fillId="42" borderId="0" xfId="1" applyFont="1" applyFill="1" applyAlignment="1">
      <alignment horizontal="center" vertical="center" shrinkToFit="1"/>
    </xf>
    <xf numFmtId="1" fontId="82" fillId="42" borderId="0" xfId="1" applyNumberFormat="1" applyFont="1" applyFill="1" applyAlignment="1">
      <alignment horizontal="center" vertical="center" shrinkToFit="1"/>
    </xf>
    <xf numFmtId="0" fontId="18" fillId="31" borderId="0" xfId="1" applyFont="1" applyFill="1" applyAlignment="1">
      <alignment horizontal="center" vertical="center" shrinkToFit="1"/>
    </xf>
    <xf numFmtId="0" fontId="84" fillId="31" borderId="0" xfId="1" applyFont="1" applyFill="1" applyAlignment="1">
      <alignment horizontal="center" vertical="center" shrinkToFit="1"/>
    </xf>
    <xf numFmtId="0" fontId="89" fillId="31" borderId="0" xfId="1" applyFont="1" applyFill="1" applyAlignment="1">
      <alignment horizontal="center" vertical="center" shrinkToFit="1"/>
    </xf>
    <xf numFmtId="0" fontId="90" fillId="31" borderId="0" xfId="1" applyFont="1" applyFill="1" applyAlignment="1">
      <alignment horizontal="center" vertical="center" shrinkToFit="1"/>
    </xf>
    <xf numFmtId="0" fontId="32" fillId="33" borderId="0" xfId="1" applyFont="1" applyFill="1" applyAlignment="1">
      <alignment vertical="center" shrinkToFit="1"/>
    </xf>
    <xf numFmtId="0" fontId="91" fillId="31" borderId="0" xfId="1" applyFont="1" applyFill="1" applyAlignment="1">
      <alignment horizontal="left" vertical="center" shrinkToFit="1"/>
    </xf>
    <xf numFmtId="0" fontId="89" fillId="31" borderId="0" xfId="1" applyFont="1" applyFill="1" applyAlignment="1">
      <alignment vertical="center" shrinkToFit="1"/>
    </xf>
    <xf numFmtId="0" fontId="90" fillId="31" borderId="0" xfId="1" applyFont="1" applyFill="1" applyAlignment="1">
      <alignment vertical="center" shrinkToFit="1"/>
    </xf>
    <xf numFmtId="0" fontId="84" fillId="31" borderId="103" xfId="1" applyFont="1" applyFill="1" applyBorder="1" applyAlignment="1">
      <alignment vertical="center" shrinkToFit="1"/>
    </xf>
    <xf numFmtId="0" fontId="89" fillId="31" borderId="103" xfId="1" applyFont="1" applyFill="1" applyBorder="1" applyAlignment="1">
      <alignment vertical="center" shrinkToFit="1"/>
    </xf>
    <xf numFmtId="0" fontId="90" fillId="31" borderId="103" xfId="1" applyFont="1" applyFill="1" applyBorder="1" applyAlignment="1">
      <alignment vertical="center" shrinkToFit="1"/>
    </xf>
    <xf numFmtId="190" fontId="32" fillId="31" borderId="103" xfId="1" applyNumberFormat="1" applyFont="1" applyFill="1" applyBorder="1" applyAlignment="1">
      <alignment horizontal="center" vertical="center" shrinkToFit="1"/>
    </xf>
    <xf numFmtId="0" fontId="84" fillId="31" borderId="98" xfId="1" applyFont="1" applyFill="1" applyBorder="1" applyAlignment="1">
      <alignment vertical="center" shrinkToFit="1"/>
    </xf>
    <xf numFmtId="0" fontId="84" fillId="31" borderId="99" xfId="1" applyFont="1" applyFill="1" applyBorder="1" applyAlignment="1">
      <alignment vertical="center" shrinkToFit="1"/>
    </xf>
    <xf numFmtId="0" fontId="18" fillId="13" borderId="0" xfId="1" applyFont="1" applyFill="1" applyAlignment="1">
      <alignment vertical="center" shrinkToFit="1"/>
    </xf>
    <xf numFmtId="0" fontId="18" fillId="0" borderId="0" xfId="1" applyFont="1" applyAlignment="1">
      <alignment vertical="center" shrinkToFit="1"/>
    </xf>
    <xf numFmtId="190" fontId="18" fillId="0" borderId="0" xfId="1" applyNumberFormat="1" applyFont="1" applyAlignment="1">
      <alignment vertical="center" shrinkToFit="1"/>
    </xf>
    <xf numFmtId="0" fontId="86" fillId="0" borderId="0" xfId="1" applyFont="1" applyAlignment="1">
      <alignment vertical="center"/>
    </xf>
    <xf numFmtId="190" fontId="86" fillId="0" borderId="0" xfId="1" applyNumberFormat="1" applyFont="1" applyAlignment="1">
      <alignment vertical="center"/>
    </xf>
    <xf numFmtId="0" fontId="86" fillId="13" borderId="224" xfId="1" applyFont="1" applyFill="1" applyBorder="1" applyAlignment="1" applyProtection="1">
      <alignment horizontal="center" vertical="center" shrinkToFit="1"/>
      <protection locked="0"/>
    </xf>
    <xf numFmtId="0" fontId="86" fillId="0" borderId="192" xfId="1" applyFont="1" applyBorder="1" applyAlignment="1" applyProtection="1">
      <alignment horizontal="center" vertical="center" shrinkToFit="1"/>
      <protection locked="0"/>
    </xf>
    <xf numFmtId="0" fontId="86" fillId="0" borderId="205" xfId="1" applyFont="1" applyBorder="1" applyAlignment="1" applyProtection="1">
      <alignment horizontal="center" vertical="center" shrinkToFit="1"/>
      <protection locked="0"/>
    </xf>
    <xf numFmtId="0" fontId="86" fillId="0" borderId="212" xfId="1" applyFont="1" applyBorder="1" applyAlignment="1" applyProtection="1">
      <alignment horizontal="center" vertical="center" shrinkToFit="1"/>
      <protection locked="0"/>
    </xf>
    <xf numFmtId="0" fontId="86" fillId="0" borderId="225" xfId="1" applyFont="1" applyBorder="1" applyAlignment="1" applyProtection="1">
      <alignment horizontal="center" vertical="center" shrinkToFit="1"/>
      <protection locked="0"/>
    </xf>
    <xf numFmtId="0" fontId="86" fillId="13" borderId="183" xfId="1" applyFont="1" applyFill="1" applyBorder="1" applyAlignment="1" applyProtection="1">
      <alignment horizontal="center" vertical="center" shrinkToFit="1"/>
      <protection locked="0"/>
    </xf>
    <xf numFmtId="0" fontId="86" fillId="13" borderId="210" xfId="1" applyFont="1" applyFill="1" applyBorder="1" applyAlignment="1" applyProtection="1">
      <alignment horizontal="center" vertical="center" shrinkToFit="1"/>
      <protection locked="0"/>
    </xf>
    <xf numFmtId="0" fontId="86" fillId="13" borderId="95" xfId="1" applyFont="1" applyFill="1" applyBorder="1" applyAlignment="1" applyProtection="1">
      <alignment horizontal="center" vertical="center" shrinkToFit="1"/>
      <protection locked="0"/>
    </xf>
    <xf numFmtId="0" fontId="86" fillId="13" borderId="218" xfId="1" applyFont="1" applyFill="1" applyBorder="1" applyAlignment="1" applyProtection="1">
      <alignment horizontal="center" vertical="center" shrinkToFit="1"/>
      <protection locked="0"/>
    </xf>
    <xf numFmtId="0" fontId="32" fillId="31" borderId="187" xfId="1" applyFont="1" applyFill="1" applyBorder="1" applyAlignment="1">
      <alignment horizontal="center" vertical="center" shrinkToFit="1"/>
    </xf>
    <xf numFmtId="0" fontId="32" fillId="32" borderId="196" xfId="1" applyFont="1" applyFill="1" applyBorder="1" applyAlignment="1">
      <alignment horizontal="center" vertical="center" shrinkToFit="1"/>
    </xf>
    <xf numFmtId="0" fontId="32" fillId="32" borderId="224" xfId="1" applyFont="1" applyFill="1" applyBorder="1" applyAlignment="1">
      <alignment horizontal="center" vertical="center" shrinkToFit="1"/>
    </xf>
    <xf numFmtId="0" fontId="75" fillId="49" borderId="0" xfId="1" applyFont="1" applyFill="1" applyAlignment="1">
      <alignment vertical="center" shrinkToFit="1"/>
    </xf>
    <xf numFmtId="0" fontId="51" fillId="49" borderId="0" xfId="1" applyFont="1" applyFill="1" applyAlignment="1">
      <alignment vertical="center" shrinkToFit="1"/>
    </xf>
    <xf numFmtId="0" fontId="84" fillId="49" borderId="0" xfId="1" applyFont="1" applyFill="1" applyAlignment="1">
      <alignment vertical="center" shrinkToFit="1"/>
    </xf>
    <xf numFmtId="0" fontId="75" fillId="5" borderId="0" xfId="1" applyFont="1" applyFill="1" applyAlignment="1">
      <alignment vertical="center" shrinkToFit="1"/>
    </xf>
    <xf numFmtId="0" fontId="51" fillId="5" borderId="0" xfId="1" applyFont="1" applyFill="1" applyAlignment="1">
      <alignment vertical="center" shrinkToFit="1"/>
    </xf>
    <xf numFmtId="0" fontId="84" fillId="5" borderId="0" xfId="1" applyFont="1" applyFill="1" applyAlignment="1">
      <alignment vertical="center" shrinkToFit="1"/>
    </xf>
    <xf numFmtId="0" fontId="84" fillId="49" borderId="62" xfId="1" applyFont="1" applyFill="1" applyBorder="1" applyAlignment="1">
      <alignment vertical="center" shrinkToFit="1"/>
    </xf>
    <xf numFmtId="0" fontId="89" fillId="49" borderId="0" xfId="1" applyFont="1" applyFill="1" applyAlignment="1">
      <alignment vertical="center" shrinkToFit="1"/>
    </xf>
    <xf numFmtId="0" fontId="90" fillId="49" borderId="0" xfId="1" applyFont="1" applyFill="1" applyAlignment="1">
      <alignment vertical="center" shrinkToFit="1"/>
    </xf>
    <xf numFmtId="190" fontId="32" fillId="49" borderId="0" xfId="1" applyNumberFormat="1" applyFont="1" applyFill="1" applyAlignment="1">
      <alignment horizontal="center" vertical="center" shrinkToFit="1"/>
    </xf>
    <xf numFmtId="0" fontId="92" fillId="49" borderId="0" xfId="1" applyFont="1" applyFill="1" applyAlignment="1">
      <alignment horizontal="center" vertical="center" shrinkToFit="1"/>
    </xf>
    <xf numFmtId="0" fontId="84" fillId="5" borderId="62" xfId="1" applyFont="1" applyFill="1" applyBorder="1" applyAlignment="1">
      <alignment vertical="center" shrinkToFit="1"/>
    </xf>
    <xf numFmtId="0" fontId="73" fillId="0" borderId="203" xfId="1" applyFont="1" applyBorder="1" applyAlignment="1">
      <alignment horizontal="center" vertical="center" shrinkToFit="1"/>
    </xf>
    <xf numFmtId="0" fontId="43" fillId="0" borderId="112" xfId="1" applyFont="1" applyBorder="1" applyAlignment="1">
      <alignment horizontal="center" vertical="center" shrinkToFit="1"/>
    </xf>
    <xf numFmtId="0" fontId="76" fillId="49" borderId="0" xfId="1" applyFont="1" applyFill="1" applyAlignment="1">
      <alignment vertical="center" shrinkToFit="1"/>
    </xf>
    <xf numFmtId="0" fontId="77" fillId="49" borderId="0" xfId="1" applyFont="1" applyFill="1" applyAlignment="1">
      <alignment vertical="center" shrinkToFit="1"/>
    </xf>
    <xf numFmtId="190" fontId="49" fillId="49" borderId="0" xfId="1" applyNumberFormat="1" applyFont="1" applyFill="1" applyAlignment="1">
      <alignment horizontal="center" vertical="center" shrinkToFit="1"/>
    </xf>
    <xf numFmtId="0" fontId="3" fillId="4" borderId="22" xfId="0" applyFont="1" applyFill="1" applyBorder="1" applyAlignment="1">
      <alignment horizontal="right" vertical="center"/>
    </xf>
    <xf numFmtId="49" fontId="6" fillId="0" borderId="1" xfId="0" applyNumberFormat="1" applyFont="1" applyBorder="1" applyAlignment="1" applyProtection="1">
      <alignment vertical="center"/>
      <protection locked="0"/>
    </xf>
    <xf numFmtId="0" fontId="6" fillId="0" borderId="1" xfId="0" applyFont="1" applyBorder="1" applyAlignment="1" applyProtection="1">
      <alignment vertical="center"/>
      <protection locked="0"/>
    </xf>
    <xf numFmtId="0" fontId="14" fillId="4" borderId="22" xfId="0" applyFont="1" applyFill="1" applyBorder="1" applyAlignment="1">
      <alignment horizontal="right" vertical="center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4" borderId="22" xfId="0" applyFont="1" applyFill="1" applyBorder="1" applyAlignment="1">
      <alignment horizontal="right" vertical="center"/>
    </xf>
    <xf numFmtId="0" fontId="5" fillId="4" borderId="22" xfId="0" applyFont="1" applyFill="1" applyBorder="1" applyAlignment="1">
      <alignment horizontal="right" vertical="center"/>
    </xf>
    <xf numFmtId="0" fontId="73" fillId="13" borderId="132" xfId="0" applyFont="1" applyFill="1" applyBorder="1" applyAlignment="1" applyProtection="1">
      <alignment horizontal="center" vertical="center" wrapText="1"/>
      <protection locked="0"/>
    </xf>
    <xf numFmtId="0" fontId="83" fillId="13" borderId="132" xfId="0" applyFont="1" applyFill="1" applyBorder="1" applyAlignment="1" applyProtection="1">
      <alignment horizontal="left" vertical="center" shrinkToFit="1"/>
      <protection locked="0"/>
    </xf>
    <xf numFmtId="0" fontId="73" fillId="13" borderId="136" xfId="0" applyFont="1" applyFill="1" applyBorder="1" applyAlignment="1" applyProtection="1">
      <alignment horizontal="center" vertical="center" wrapText="1"/>
      <protection locked="0"/>
    </xf>
    <xf numFmtId="0" fontId="83" fillId="13" borderId="136" xfId="0" applyFont="1" applyFill="1" applyBorder="1" applyAlignment="1" applyProtection="1">
      <alignment horizontal="left" vertical="center" shrinkToFit="1"/>
      <protection locked="0"/>
    </xf>
    <xf numFmtId="0" fontId="73" fillId="13" borderId="145" xfId="0" applyFont="1" applyFill="1" applyBorder="1" applyAlignment="1" applyProtection="1">
      <alignment horizontal="center" vertical="center" wrapText="1"/>
      <protection locked="0"/>
    </xf>
    <xf numFmtId="0" fontId="83" fillId="13" borderId="145" xfId="0" applyFont="1" applyFill="1" applyBorder="1" applyAlignment="1" applyProtection="1">
      <alignment horizontal="left" vertical="center" shrinkToFit="1"/>
      <protection locked="0"/>
    </xf>
    <xf numFmtId="0" fontId="23" fillId="19" borderId="239" xfId="1" applyFont="1" applyFill="1" applyBorder="1" applyAlignment="1">
      <alignment vertical="center"/>
    </xf>
    <xf numFmtId="0" fontId="23" fillId="19" borderId="240" xfId="1" applyFont="1" applyFill="1" applyBorder="1" applyAlignment="1">
      <alignment vertical="center"/>
    </xf>
    <xf numFmtId="0" fontId="23" fillId="19" borderId="241" xfId="1" applyFont="1" applyFill="1" applyBorder="1" applyAlignment="1">
      <alignment vertical="center"/>
    </xf>
    <xf numFmtId="0" fontId="34" fillId="20" borderId="86" xfId="1" applyFont="1" applyFill="1" applyBorder="1" applyAlignment="1">
      <alignment horizontal="center" vertical="center" wrapText="1"/>
    </xf>
    <xf numFmtId="0" fontId="98" fillId="0" borderId="86" xfId="1" applyFont="1" applyBorder="1" applyAlignment="1">
      <alignment horizontal="center" vertical="center" wrapText="1"/>
    </xf>
    <xf numFmtId="49" fontId="98" fillId="0" borderId="86" xfId="1" applyNumberFormat="1" applyFont="1" applyBorder="1" applyAlignment="1">
      <alignment horizontal="center" vertical="center" wrapText="1"/>
    </xf>
    <xf numFmtId="49" fontId="99" fillId="0" borderId="86" xfId="1" applyNumberFormat="1" applyFont="1" applyBorder="1" applyAlignment="1">
      <alignment horizontal="center" vertical="center" wrapText="1"/>
    </xf>
    <xf numFmtId="0" fontId="34" fillId="0" borderId="0" xfId="1" applyFont="1" applyAlignment="1">
      <alignment horizontal="center" vertical="center" wrapText="1"/>
    </xf>
    <xf numFmtId="0" fontId="97" fillId="0" borderId="61" xfId="1" applyFont="1" applyBorder="1" applyAlignment="1">
      <alignment wrapText="1"/>
    </xf>
    <xf numFmtId="0" fontId="40" fillId="0" borderId="96" xfId="0" applyFont="1" applyBorder="1" applyAlignment="1">
      <alignment horizontal="center" vertical="center" wrapText="1"/>
    </xf>
    <xf numFmtId="0" fontId="40" fillId="0" borderId="96" xfId="0" applyFont="1" applyBorder="1" applyAlignment="1">
      <alignment wrapText="1"/>
    </xf>
    <xf numFmtId="0" fontId="51" fillId="9" borderId="0" xfId="0" applyFont="1" applyFill="1" applyAlignment="1">
      <alignment vertical="center"/>
    </xf>
    <xf numFmtId="0" fontId="83" fillId="0" borderId="0" xfId="0" applyFont="1" applyAlignment="1">
      <alignment vertical="center"/>
    </xf>
    <xf numFmtId="0" fontId="51" fillId="33" borderId="0" xfId="0" applyFont="1" applyFill="1" applyAlignment="1">
      <alignment vertical="center"/>
    </xf>
    <xf numFmtId="0" fontId="51" fillId="35" borderId="0" xfId="0" applyFont="1" applyFill="1" applyAlignment="1">
      <alignment vertical="center"/>
    </xf>
    <xf numFmtId="0" fontId="18" fillId="0" borderId="0" xfId="0" applyFont="1" applyAlignment="1">
      <alignment vertical="center"/>
    </xf>
    <xf numFmtId="0" fontId="84" fillId="33" borderId="0" xfId="0" applyFont="1" applyFill="1" applyAlignment="1">
      <alignment vertical="center"/>
    </xf>
    <xf numFmtId="0" fontId="84" fillId="35" borderId="0" xfId="0" applyFont="1" applyFill="1" applyAlignment="1">
      <alignment vertical="center"/>
    </xf>
    <xf numFmtId="0" fontId="32" fillId="33" borderId="0" xfId="0" applyFont="1" applyFill="1" applyAlignment="1">
      <alignment vertical="center"/>
    </xf>
    <xf numFmtId="0" fontId="32" fillId="33" borderId="75" xfId="0" applyFont="1" applyFill="1" applyBorder="1" applyAlignment="1">
      <alignment horizontal="center" vertical="center"/>
    </xf>
    <xf numFmtId="0" fontId="84" fillId="33" borderId="75" xfId="0" applyFont="1" applyFill="1" applyBorder="1" applyAlignment="1">
      <alignment horizontal="center" vertical="center"/>
    </xf>
    <xf numFmtId="2" fontId="84" fillId="33" borderId="75" xfId="0" applyNumberFormat="1" applyFont="1" applyFill="1" applyBorder="1" applyAlignment="1">
      <alignment horizontal="center" vertical="center"/>
    </xf>
    <xf numFmtId="0" fontId="84" fillId="33" borderId="75" xfId="0" applyFont="1" applyFill="1" applyBorder="1" applyAlignment="1">
      <alignment horizontal="left" vertical="center"/>
    </xf>
    <xf numFmtId="0" fontId="84" fillId="33" borderId="75" xfId="0" applyFont="1" applyFill="1" applyBorder="1" applyAlignment="1">
      <alignment vertical="center"/>
    </xf>
    <xf numFmtId="0" fontId="84" fillId="33" borderId="75" xfId="0" applyFont="1" applyFill="1" applyBorder="1" applyAlignment="1">
      <alignment horizontal="right" vertical="center"/>
    </xf>
    <xf numFmtId="0" fontId="32" fillId="33" borderId="95" xfId="0" applyFont="1" applyFill="1" applyBorder="1" applyAlignment="1">
      <alignment horizontal="left" vertical="center"/>
    </xf>
    <xf numFmtId="0" fontId="32" fillId="33" borderId="90" xfId="0" applyFont="1" applyFill="1" applyBorder="1" applyAlignment="1">
      <alignment horizontal="center" vertical="center"/>
    </xf>
    <xf numFmtId="0" fontId="32" fillId="33" borderId="90" xfId="0" applyFont="1" applyFill="1" applyBorder="1" applyAlignment="1">
      <alignment vertical="center"/>
    </xf>
    <xf numFmtId="0" fontId="32" fillId="33" borderId="90" xfId="0" applyFont="1" applyFill="1" applyBorder="1" applyAlignment="1">
      <alignment horizontal="left" vertical="center"/>
    </xf>
    <xf numFmtId="0" fontId="84" fillId="33" borderId="75" xfId="0" applyFont="1" applyFill="1" applyBorder="1" applyAlignment="1">
      <alignment horizontal="center" vertical="center" shrinkToFit="1"/>
    </xf>
    <xf numFmtId="0" fontId="100" fillId="9" borderId="0" xfId="1" applyFont="1" applyFill="1"/>
    <xf numFmtId="0" fontId="83" fillId="9" borderId="0" xfId="1" applyFont="1" applyFill="1"/>
    <xf numFmtId="0" fontId="100" fillId="10" borderId="0" xfId="1" applyFont="1" applyFill="1"/>
    <xf numFmtId="0" fontId="83" fillId="13" borderId="0" xfId="1" applyFont="1" applyFill="1"/>
    <xf numFmtId="0" fontId="101" fillId="13" borderId="0" xfId="1" applyFont="1" applyFill="1" applyAlignment="1">
      <alignment horizontal="right" vertical="center"/>
    </xf>
    <xf numFmtId="0" fontId="102" fillId="0" borderId="0" xfId="1" applyFont="1"/>
    <xf numFmtId="0" fontId="100" fillId="13" borderId="0" xfId="1" applyFont="1" applyFill="1"/>
    <xf numFmtId="0" fontId="100" fillId="0" borderId="0" xfId="1" applyFont="1"/>
    <xf numFmtId="0" fontId="103" fillId="13" borderId="0" xfId="1" applyFont="1" applyFill="1"/>
    <xf numFmtId="0" fontId="102" fillId="13" borderId="0" xfId="1" applyFont="1" applyFill="1"/>
    <xf numFmtId="0" fontId="104" fillId="0" borderId="0" xfId="1" applyFont="1"/>
    <xf numFmtId="0" fontId="73" fillId="13" borderId="0" xfId="1" applyFont="1" applyFill="1"/>
    <xf numFmtId="0" fontId="73" fillId="13" borderId="0" xfId="1" applyFont="1" applyFill="1" applyAlignment="1">
      <alignment vertical="center"/>
    </xf>
    <xf numFmtId="0" fontId="73" fillId="13" borderId="0" xfId="1" applyFont="1" applyFill="1" applyAlignment="1">
      <alignment horizontal="right" vertical="center"/>
    </xf>
    <xf numFmtId="49" fontId="106" fillId="13" borderId="245" xfId="1" applyNumberFormat="1" applyFont="1" applyFill="1" applyBorder="1" applyAlignment="1">
      <alignment horizontal="center" vertical="center"/>
    </xf>
    <xf numFmtId="1" fontId="106" fillId="13" borderId="245" xfId="1" applyNumberFormat="1" applyFont="1" applyFill="1" applyBorder="1" applyAlignment="1">
      <alignment horizontal="center" vertical="center"/>
    </xf>
    <xf numFmtId="0" fontId="73" fillId="0" borderId="0" xfId="1" applyFont="1" applyAlignment="1">
      <alignment vertical="center"/>
    </xf>
    <xf numFmtId="0" fontId="73" fillId="13" borderId="0" xfId="1" applyFont="1" applyFill="1" applyAlignment="1">
      <alignment horizontal="left"/>
    </xf>
    <xf numFmtId="0" fontId="73" fillId="13" borderId="0" xfId="1" applyFont="1" applyFill="1" applyAlignment="1">
      <alignment horizontal="center" vertical="top" wrapText="1"/>
    </xf>
    <xf numFmtId="0" fontId="23" fillId="13" borderId="203" xfId="1" applyFont="1" applyFill="1" applyBorder="1" applyAlignment="1">
      <alignment horizontal="center" vertical="center"/>
    </xf>
    <xf numFmtId="0" fontId="23" fillId="13" borderId="112" xfId="1" applyFont="1" applyFill="1" applyBorder="1" applyAlignment="1">
      <alignment horizontal="center" vertical="center"/>
    </xf>
    <xf numFmtId="0" fontId="23" fillId="13" borderId="113" xfId="1" applyFont="1" applyFill="1" applyBorder="1" applyAlignment="1">
      <alignment horizontal="center" vertical="center"/>
    </xf>
    <xf numFmtId="0" fontId="24" fillId="0" borderId="203" xfId="1" applyFont="1" applyBorder="1" applyAlignment="1">
      <alignment horizontal="center" vertical="center"/>
    </xf>
    <xf numFmtId="0" fontId="24" fillId="0" borderId="112" xfId="1" applyFont="1" applyBorder="1" applyAlignment="1">
      <alignment horizontal="center" vertical="center"/>
    </xf>
    <xf numFmtId="0" fontId="24" fillId="0" borderId="236" xfId="1" applyFont="1" applyBorder="1" applyAlignment="1">
      <alignment horizontal="center" vertical="center"/>
    </xf>
    <xf numFmtId="2" fontId="55" fillId="13" borderId="0" xfId="1" applyNumberFormat="1" applyFont="1" applyFill="1" applyAlignment="1">
      <alignment horizontal="center" vertical="center"/>
    </xf>
    <xf numFmtId="0" fontId="83" fillId="13" borderId="0" xfId="1" applyFont="1" applyFill="1" applyAlignment="1">
      <alignment horizontal="center" vertical="center" shrinkToFit="1"/>
    </xf>
    <xf numFmtId="0" fontId="83" fillId="13" borderId="0" xfId="1" applyFont="1" applyFill="1" applyAlignment="1">
      <alignment horizontal="center" vertical="center"/>
    </xf>
    <xf numFmtId="0" fontId="73" fillId="13" borderId="0" xfId="1" applyFont="1" applyFill="1" applyAlignment="1">
      <alignment horizontal="center"/>
    </xf>
    <xf numFmtId="0" fontId="18" fillId="13" borderId="0" xfId="1" applyFont="1" applyFill="1" applyAlignment="1">
      <alignment horizontal="center" vertical="center"/>
    </xf>
    <xf numFmtId="2" fontId="83" fillId="13" borderId="0" xfId="1" applyNumberFormat="1" applyFont="1" applyFill="1" applyAlignment="1">
      <alignment horizontal="center" vertical="center"/>
    </xf>
    <xf numFmtId="0" fontId="83" fillId="13" borderId="0" xfId="1" applyFont="1" applyFill="1" applyAlignment="1">
      <alignment horizontal="left" vertical="center"/>
    </xf>
    <xf numFmtId="0" fontId="83" fillId="13" borderId="0" xfId="1" applyFont="1" applyFill="1" applyAlignment="1">
      <alignment horizontal="left"/>
    </xf>
    <xf numFmtId="0" fontId="83" fillId="0" borderId="0" xfId="1" applyFont="1"/>
    <xf numFmtId="0" fontId="106" fillId="13" borderId="0" xfId="1" applyFont="1" applyFill="1" applyAlignment="1">
      <alignment vertical="center"/>
    </xf>
    <xf numFmtId="0" fontId="83" fillId="0" borderId="0" xfId="1" applyFont="1" applyAlignment="1">
      <alignment vertical="center"/>
    </xf>
    <xf numFmtId="0" fontId="83" fillId="13" borderId="0" xfId="1" applyFont="1" applyFill="1" applyAlignment="1">
      <alignment horizontal="left" wrapText="1"/>
    </xf>
    <xf numFmtId="0" fontId="106" fillId="13" borderId="0" xfId="1" applyFont="1" applyFill="1"/>
    <xf numFmtId="0" fontId="73" fillId="13" borderId="0" xfId="1" applyFont="1" applyFill="1" applyAlignment="1">
      <alignment horizontal="left" wrapText="1"/>
    </xf>
    <xf numFmtId="0" fontId="107" fillId="13" borderId="0" xfId="1" applyFont="1" applyFill="1" applyAlignment="1">
      <alignment vertical="center" wrapText="1"/>
    </xf>
    <xf numFmtId="0" fontId="28" fillId="0" borderId="0" xfId="1" applyFont="1"/>
    <xf numFmtId="0" fontId="100" fillId="14" borderId="0" xfId="1" applyFont="1" applyFill="1"/>
    <xf numFmtId="0" fontId="83" fillId="14" borderId="0" xfId="1" applyFont="1" applyFill="1"/>
    <xf numFmtId="0" fontId="83" fillId="4" borderId="0" xfId="1" applyFont="1" applyFill="1"/>
    <xf numFmtId="0" fontId="100" fillId="15" borderId="0" xfId="1" applyFont="1" applyFill="1"/>
    <xf numFmtId="0" fontId="21" fillId="23" borderId="98" xfId="1" applyFont="1" applyFill="1" applyBorder="1"/>
    <xf numFmtId="0" fontId="21" fillId="23" borderId="99" xfId="1" applyFont="1" applyFill="1" applyBorder="1"/>
    <xf numFmtId="0" fontId="53" fillId="0" borderId="0" xfId="1" applyFont="1"/>
    <xf numFmtId="0" fontId="115" fillId="0" borderId="0" xfId="1" applyFont="1"/>
    <xf numFmtId="0" fontId="53" fillId="0" borderId="0" xfId="1" applyFont="1" applyAlignment="1">
      <alignment horizontal="center"/>
    </xf>
    <xf numFmtId="0" fontId="23" fillId="0" borderId="69" xfId="1" applyFont="1" applyBorder="1" applyAlignment="1">
      <alignment vertical="center"/>
    </xf>
    <xf numFmtId="0" fontId="23" fillId="0" borderId="70" xfId="1" applyFont="1" applyBorder="1" applyAlignment="1">
      <alignment vertical="center"/>
    </xf>
    <xf numFmtId="0" fontId="115" fillId="0" borderId="70" xfId="1" applyFont="1" applyBorder="1" applyAlignment="1">
      <alignment vertical="center"/>
    </xf>
    <xf numFmtId="0" fontId="115" fillId="0" borderId="71" xfId="1" applyFont="1" applyBorder="1" applyAlignment="1">
      <alignment vertical="center"/>
    </xf>
    <xf numFmtId="0" fontId="115" fillId="0" borderId="0" xfId="1" applyFont="1" applyAlignment="1">
      <alignment vertical="center"/>
    </xf>
    <xf numFmtId="0" fontId="115" fillId="0" borderId="69" xfId="1" applyFont="1" applyBorder="1" applyAlignment="1">
      <alignment vertical="center"/>
    </xf>
    <xf numFmtId="0" fontId="115" fillId="0" borderId="70" xfId="1" applyFont="1" applyBorder="1"/>
    <xf numFmtId="0" fontId="45" fillId="0" borderId="70" xfId="1" applyFont="1" applyBorder="1" applyAlignment="1">
      <alignment vertical="center"/>
    </xf>
    <xf numFmtId="0" fontId="115" fillId="0" borderId="70" xfId="1" applyFont="1" applyBorder="1" applyAlignment="1">
      <alignment horizontal="center" vertical="center"/>
    </xf>
    <xf numFmtId="0" fontId="100" fillId="0" borderId="70" xfId="1" applyFont="1" applyBorder="1"/>
    <xf numFmtId="0" fontId="100" fillId="0" borderId="71" xfId="1" applyFont="1" applyBorder="1"/>
    <xf numFmtId="0" fontId="115" fillId="0" borderId="0" xfId="1" applyFont="1" applyAlignment="1">
      <alignment horizontal="center" vertical="center"/>
    </xf>
    <xf numFmtId="0" fontId="115" fillId="0" borderId="75" xfId="1" applyFont="1" applyBorder="1" applyAlignment="1">
      <alignment horizontal="center" vertical="center" wrapText="1"/>
    </xf>
    <xf numFmtId="188" fontId="45" fillId="0" borderId="90" xfId="1" applyNumberFormat="1" applyFont="1" applyBorder="1" applyAlignment="1">
      <alignment horizontal="center" vertical="center" textRotation="90"/>
    </xf>
    <xf numFmtId="188" fontId="45" fillId="0" borderId="0" xfId="1" applyNumberFormat="1" applyFont="1" applyAlignment="1">
      <alignment horizontal="center" vertical="center" textRotation="90"/>
    </xf>
    <xf numFmtId="0" fontId="116" fillId="0" borderId="75" xfId="1" applyFont="1" applyBorder="1" applyAlignment="1">
      <alignment horizontal="center" vertical="center" wrapText="1"/>
    </xf>
    <xf numFmtId="189" fontId="45" fillId="0" borderId="75" xfId="1" applyNumberFormat="1" applyFont="1" applyBorder="1" applyAlignment="1">
      <alignment horizontal="center" vertical="center" textRotation="90"/>
    </xf>
    <xf numFmtId="189" fontId="45" fillId="0" borderId="0" xfId="1" applyNumberFormat="1" applyFont="1" applyAlignment="1">
      <alignment horizontal="center" vertical="center" textRotation="90" shrinkToFit="1"/>
    </xf>
    <xf numFmtId="0" fontId="115" fillId="0" borderId="90" xfId="1" applyFont="1" applyBorder="1" applyAlignment="1">
      <alignment horizontal="center" vertical="center" wrapText="1"/>
    </xf>
    <xf numFmtId="0" fontId="119" fillId="0" borderId="75" xfId="1" applyFont="1" applyBorder="1" applyAlignment="1">
      <alignment horizontal="center" vertical="center" textRotation="90"/>
    </xf>
    <xf numFmtId="0" fontId="45" fillId="0" borderId="0" xfId="1" applyFont="1" applyAlignment="1">
      <alignment horizontal="center" vertical="center" textRotation="90"/>
    </xf>
    <xf numFmtId="1" fontId="45" fillId="0" borderId="276" xfId="1" applyNumberFormat="1" applyFont="1" applyBorder="1" applyAlignment="1">
      <alignment horizontal="center" vertical="center" shrinkToFit="1"/>
    </xf>
    <xf numFmtId="0" fontId="45" fillId="0" borderId="276" xfId="1" applyFont="1" applyBorder="1" applyAlignment="1">
      <alignment horizontal="center" vertical="center"/>
    </xf>
    <xf numFmtId="0" fontId="45" fillId="0" borderId="0" xfId="1" applyFont="1" applyAlignment="1">
      <alignment horizontal="center" vertical="center" shrinkToFit="1"/>
    </xf>
    <xf numFmtId="2" fontId="115" fillId="0" borderId="278" xfId="1" applyNumberFormat="1" applyFont="1" applyBorder="1" applyAlignment="1">
      <alignment horizontal="center" vertical="center" shrinkToFit="1"/>
    </xf>
    <xf numFmtId="1" fontId="45" fillId="0" borderId="234" xfId="1" applyNumberFormat="1" applyFont="1" applyBorder="1" applyAlignment="1">
      <alignment horizontal="center" vertical="center" shrinkToFit="1"/>
    </xf>
    <xf numFmtId="0" fontId="45" fillId="0" borderId="234" xfId="1" applyFont="1" applyBorder="1" applyAlignment="1">
      <alignment horizontal="center" vertical="center"/>
    </xf>
    <xf numFmtId="1" fontId="45" fillId="0" borderId="279" xfId="1" applyNumberFormat="1" applyFont="1" applyBorder="1" applyAlignment="1">
      <alignment horizontal="center" vertical="center" shrinkToFit="1"/>
    </xf>
    <xf numFmtId="0" fontId="45" fillId="0" borderId="279" xfId="1" applyFont="1" applyBorder="1" applyAlignment="1">
      <alignment horizontal="center" vertical="center"/>
    </xf>
    <xf numFmtId="0" fontId="26" fillId="0" borderId="0" xfId="1" applyFont="1" applyAlignment="1">
      <alignment vertical="center"/>
    </xf>
    <xf numFmtId="0" fontId="83" fillId="0" borderId="0" xfId="1" applyFont="1" applyAlignment="1">
      <alignment horizontal="left" vertical="center"/>
    </xf>
    <xf numFmtId="0" fontId="45" fillId="0" borderId="0" xfId="1" applyFont="1" applyAlignment="1">
      <alignment vertical="center" shrinkToFit="1"/>
    </xf>
    <xf numFmtId="0" fontId="100" fillId="0" borderId="0" xfId="1" applyFont="1" applyAlignment="1">
      <alignment horizontal="center"/>
    </xf>
    <xf numFmtId="0" fontId="51" fillId="28" borderId="0" xfId="1" applyFont="1" applyFill="1" applyAlignment="1">
      <alignment vertical="center"/>
    </xf>
    <xf numFmtId="0" fontId="114" fillId="28" borderId="0" xfId="1" applyFont="1" applyFill="1" applyAlignment="1">
      <alignment vertical="center"/>
    </xf>
    <xf numFmtId="0" fontId="51" fillId="28" borderId="0" xfId="1" applyFont="1" applyFill="1" applyAlignment="1">
      <alignment horizontal="left" vertical="center"/>
    </xf>
    <xf numFmtId="0" fontId="44" fillId="28" borderId="0" xfId="1" applyFont="1" applyFill="1" applyAlignment="1">
      <alignment vertical="center"/>
    </xf>
    <xf numFmtId="0" fontId="44" fillId="28" borderId="0" xfId="1" applyFont="1" applyFill="1" applyAlignment="1">
      <alignment horizontal="center" vertical="center"/>
    </xf>
    <xf numFmtId="0" fontId="53" fillId="14" borderId="0" xfId="1" applyFont="1" applyFill="1"/>
    <xf numFmtId="0" fontId="83" fillId="14" borderId="0" xfId="1" applyFont="1" applyFill="1" applyAlignment="1">
      <alignment vertical="center"/>
    </xf>
    <xf numFmtId="0" fontId="117" fillId="14" borderId="0" xfId="1" applyFont="1" applyFill="1" applyAlignment="1">
      <alignment vertical="center"/>
    </xf>
    <xf numFmtId="0" fontId="51" fillId="14" borderId="0" xfId="1" applyFont="1" applyFill="1" applyAlignment="1">
      <alignment vertical="center"/>
    </xf>
    <xf numFmtId="0" fontId="26" fillId="28" borderId="0" xfId="1" applyFont="1" applyFill="1" applyAlignment="1">
      <alignment vertical="center"/>
    </xf>
    <xf numFmtId="0" fontId="83" fillId="28" borderId="0" xfId="1" applyFont="1" applyFill="1" applyAlignment="1">
      <alignment vertical="center"/>
    </xf>
    <xf numFmtId="0" fontId="83" fillId="28" borderId="0" xfId="1" applyFont="1" applyFill="1" applyAlignment="1">
      <alignment horizontal="left" vertical="center"/>
    </xf>
    <xf numFmtId="0" fontId="45" fillId="28" borderId="0" xfId="1" applyFont="1" applyFill="1" applyAlignment="1">
      <alignment vertical="center" shrinkToFit="1"/>
    </xf>
    <xf numFmtId="0" fontId="100" fillId="5" borderId="0" xfId="1" applyFont="1" applyFill="1"/>
    <xf numFmtId="1" fontId="115" fillId="0" borderId="276" xfId="1" applyNumberFormat="1" applyFont="1" applyBorder="1" applyAlignment="1">
      <alignment horizontal="center" vertical="center" shrinkToFit="1"/>
    </xf>
    <xf numFmtId="1" fontId="115" fillId="0" borderId="276" xfId="1" applyNumberFormat="1" applyFont="1" applyBorder="1" applyAlignment="1">
      <alignment horizontal="center" vertical="center"/>
    </xf>
    <xf numFmtId="1" fontId="115" fillId="0" borderId="266" xfId="1" applyNumberFormat="1" applyFont="1" applyBorder="1" applyAlignment="1">
      <alignment horizontal="center" vertical="center"/>
    </xf>
    <xf numFmtId="1" fontId="120" fillId="0" borderId="276" xfId="1" applyNumberFormat="1" applyFont="1" applyBorder="1" applyAlignment="1">
      <alignment horizontal="center" vertical="center" shrinkToFit="1"/>
    </xf>
    <xf numFmtId="1" fontId="115" fillId="0" borderId="234" xfId="1" applyNumberFormat="1" applyFont="1" applyBorder="1" applyAlignment="1">
      <alignment horizontal="center" vertical="center" shrinkToFit="1"/>
    </xf>
    <xf numFmtId="1" fontId="115" fillId="0" borderId="234" xfId="1" applyNumberFormat="1" applyFont="1" applyBorder="1" applyAlignment="1">
      <alignment horizontal="center" vertical="center"/>
    </xf>
    <xf numFmtId="1" fontId="115" fillId="0" borderId="247" xfId="1" applyNumberFormat="1" applyFont="1" applyBorder="1" applyAlignment="1">
      <alignment horizontal="center" vertical="center"/>
    </xf>
    <xf numFmtId="1" fontId="120" fillId="0" borderId="234" xfId="1" applyNumberFormat="1" applyFont="1" applyBorder="1" applyAlignment="1">
      <alignment horizontal="center" vertical="center" shrinkToFit="1"/>
    </xf>
    <xf numFmtId="1" fontId="115" fillId="0" borderId="279" xfId="1" applyNumberFormat="1" applyFont="1" applyBorder="1" applyAlignment="1">
      <alignment horizontal="center" vertical="center" shrinkToFit="1"/>
    </xf>
    <xf numFmtId="1" fontId="115" fillId="0" borderId="279" xfId="1" applyNumberFormat="1" applyFont="1" applyBorder="1" applyAlignment="1">
      <alignment horizontal="center" vertical="center"/>
    </xf>
    <xf numFmtId="1" fontId="115" fillId="0" borderId="282" xfId="1" applyNumberFormat="1" applyFont="1" applyBorder="1" applyAlignment="1">
      <alignment horizontal="center" vertical="center"/>
    </xf>
    <xf numFmtId="1" fontId="120" fillId="0" borderId="279" xfId="1" applyNumberFormat="1" applyFont="1" applyBorder="1" applyAlignment="1">
      <alignment horizontal="center" vertical="center" shrinkToFit="1"/>
    </xf>
    <xf numFmtId="0" fontId="85" fillId="0" borderId="169" xfId="1" applyFont="1" applyBorder="1" applyAlignment="1">
      <alignment horizontal="left" vertical="center"/>
    </xf>
    <xf numFmtId="0" fontId="85" fillId="0" borderId="147" xfId="1" applyFont="1" applyBorder="1" applyAlignment="1">
      <alignment horizontal="center" vertical="center"/>
    </xf>
    <xf numFmtId="0" fontId="56" fillId="0" borderId="283" xfId="1" applyFont="1" applyBorder="1" applyAlignment="1">
      <alignment horizontal="left" vertical="center"/>
    </xf>
    <xf numFmtId="0" fontId="56" fillId="0" borderId="283" xfId="1" applyFont="1" applyBorder="1" applyAlignment="1">
      <alignment horizontal="left" vertical="center" wrapText="1"/>
    </xf>
    <xf numFmtId="0" fontId="21" fillId="0" borderId="283" xfId="1" applyFont="1" applyBorder="1"/>
    <xf numFmtId="0" fontId="56" fillId="0" borderId="147" xfId="1" applyFont="1" applyBorder="1" applyAlignment="1">
      <alignment horizontal="left" vertical="center" wrapText="1"/>
    </xf>
    <xf numFmtId="0" fontId="85" fillId="0" borderId="147" xfId="1" applyFont="1" applyBorder="1"/>
    <xf numFmtId="0" fontId="124" fillId="0" borderId="147" xfId="1" applyFont="1" applyBorder="1" applyAlignment="1">
      <alignment horizontal="center" vertical="center"/>
    </xf>
    <xf numFmtId="0" fontId="60" fillId="0" borderId="147" xfId="1" applyFont="1" applyBorder="1" applyAlignment="1">
      <alignment horizontal="center" vertical="center"/>
    </xf>
    <xf numFmtId="0" fontId="60" fillId="0" borderId="170" xfId="1" applyFont="1" applyBorder="1" applyAlignment="1">
      <alignment horizontal="center" vertical="center"/>
    </xf>
    <xf numFmtId="0" fontId="85" fillId="0" borderId="169" xfId="1" applyFont="1" applyBorder="1" applyAlignment="1">
      <alignment horizontal="center" vertical="center"/>
    </xf>
    <xf numFmtId="0" fontId="56" fillId="0" borderId="147" xfId="1" applyFont="1" applyBorder="1" applyAlignment="1">
      <alignment horizontal="center" vertical="center"/>
    </xf>
    <xf numFmtId="49" fontId="60" fillId="0" borderId="147" xfId="1" applyNumberFormat="1" applyFont="1" applyBorder="1" applyAlignment="1">
      <alignment horizontal="center" vertical="center"/>
    </xf>
    <xf numFmtId="0" fontId="85" fillId="0" borderId="284" xfId="1" applyFont="1" applyBorder="1"/>
    <xf numFmtId="0" fontId="85" fillId="0" borderId="147" xfId="1" applyFont="1" applyBorder="1" applyAlignment="1">
      <alignment horizontal="center" vertical="center" shrinkToFit="1"/>
    </xf>
    <xf numFmtId="0" fontId="56" fillId="13" borderId="69" xfId="1" applyFont="1" applyFill="1" applyBorder="1" applyAlignment="1">
      <alignment vertical="center"/>
    </xf>
    <xf numFmtId="0" fontId="56" fillId="13" borderId="70" xfId="1" applyFont="1" applyFill="1" applyBorder="1" applyAlignment="1">
      <alignment vertical="center"/>
    </xf>
    <xf numFmtId="0" fontId="85" fillId="0" borderId="0" xfId="1" applyFont="1"/>
    <xf numFmtId="0" fontId="56" fillId="13" borderId="71" xfId="1" applyFont="1" applyFill="1" applyBorder="1" applyAlignment="1">
      <alignment vertical="center"/>
    </xf>
    <xf numFmtId="0" fontId="56" fillId="13" borderId="0" xfId="1" applyFont="1" applyFill="1" applyAlignment="1">
      <alignment vertical="center"/>
    </xf>
    <xf numFmtId="0" fontId="60" fillId="13" borderId="0" xfId="1" applyFont="1" applyFill="1" applyAlignment="1">
      <alignment horizontal="center" vertical="center" textRotation="90"/>
    </xf>
    <xf numFmtId="0" fontId="85" fillId="0" borderId="0" xfId="1" applyFont="1" applyAlignment="1">
      <alignment horizontal="center" vertical="center"/>
    </xf>
    <xf numFmtId="0" fontId="85" fillId="0" borderId="295" xfId="1" applyFont="1" applyBorder="1"/>
    <xf numFmtId="0" fontId="85" fillId="0" borderId="296" xfId="1" applyFont="1" applyBorder="1"/>
    <xf numFmtId="1" fontId="56" fillId="13" borderId="90" xfId="1" applyNumberFormat="1" applyFont="1" applyFill="1" applyBorder="1" applyAlignment="1">
      <alignment horizontal="center" vertical="center" shrinkToFit="1"/>
    </xf>
    <xf numFmtId="1" fontId="108" fillId="13" borderId="75" xfId="1" applyNumberFormat="1" applyFont="1" applyFill="1" applyBorder="1" applyAlignment="1">
      <alignment horizontal="center" vertical="center" shrinkToFit="1"/>
    </xf>
    <xf numFmtId="1" fontId="56" fillId="13" borderId="69" xfId="1" applyNumberFormat="1" applyFont="1" applyFill="1" applyBorder="1" applyAlignment="1">
      <alignment horizontal="center" vertical="center" shrinkToFit="1"/>
    </xf>
    <xf numFmtId="1" fontId="108" fillId="13" borderId="69" xfId="1" applyNumberFormat="1" applyFont="1" applyFill="1" applyBorder="1" applyAlignment="1">
      <alignment horizontal="center" vertical="center" shrinkToFit="1"/>
    </xf>
    <xf numFmtId="1" fontId="60" fillId="13" borderId="75" xfId="1" applyNumberFormat="1" applyFont="1" applyFill="1" applyBorder="1" applyAlignment="1">
      <alignment horizontal="center" vertical="center" shrinkToFit="1"/>
    </xf>
    <xf numFmtId="0" fontId="85" fillId="0" borderId="0" xfId="1" applyFont="1" applyAlignment="1">
      <alignment horizontal="center" vertical="center" shrinkToFit="1"/>
    </xf>
    <xf numFmtId="1" fontId="60" fillId="13" borderId="0" xfId="1" applyNumberFormat="1" applyFont="1" applyFill="1" applyAlignment="1">
      <alignment horizontal="center" vertical="center" shrinkToFit="1"/>
    </xf>
    <xf numFmtId="1" fontId="56" fillId="13" borderId="75" xfId="1" applyNumberFormat="1" applyFont="1" applyFill="1" applyBorder="1" applyAlignment="1">
      <alignment horizontal="center" vertical="center" shrinkToFit="1"/>
    </xf>
    <xf numFmtId="1" fontId="126" fillId="0" borderId="2" xfId="1" applyNumberFormat="1" applyFont="1" applyBorder="1" applyAlignment="1">
      <alignment horizontal="center" vertical="center" shrinkToFit="1"/>
    </xf>
    <xf numFmtId="1" fontId="108" fillId="13" borderId="298" xfId="1" applyNumberFormat="1" applyFont="1" applyFill="1" applyBorder="1" applyAlignment="1">
      <alignment horizontal="center" vertical="center" shrinkToFit="1"/>
    </xf>
    <xf numFmtId="0" fontId="56" fillId="13" borderId="114" xfId="1" applyFont="1" applyFill="1" applyBorder="1" applyAlignment="1">
      <alignment horizontal="center" vertical="center" shrinkToFit="1"/>
    </xf>
    <xf numFmtId="0" fontId="108" fillId="13" borderId="115" xfId="1" applyFont="1" applyFill="1" applyBorder="1" applyAlignment="1">
      <alignment horizontal="center" vertical="center" shrinkToFit="1"/>
    </xf>
    <xf numFmtId="1" fontId="108" fillId="13" borderId="114" xfId="1" applyNumberFormat="1" applyFont="1" applyFill="1" applyBorder="1" applyAlignment="1">
      <alignment horizontal="center" vertical="center" shrinkToFit="1"/>
    </xf>
    <xf numFmtId="0" fontId="56" fillId="0" borderId="299" xfId="1" applyFont="1" applyBorder="1" applyAlignment="1">
      <alignment horizontal="center" vertical="center"/>
    </xf>
    <xf numFmtId="1" fontId="56" fillId="0" borderId="276" xfId="1" applyNumberFormat="1" applyFont="1" applyBorder="1" applyAlignment="1">
      <alignment horizontal="center" vertical="center" shrinkToFit="1"/>
    </xf>
    <xf numFmtId="1" fontId="85" fillId="0" borderId="265" xfId="1" applyNumberFormat="1" applyFont="1" applyBorder="1" applyAlignment="1">
      <alignment horizontal="center" vertical="center" shrinkToFit="1"/>
    </xf>
    <xf numFmtId="0" fontId="108" fillId="13" borderId="234" xfId="1" applyFont="1" applyFill="1" applyBorder="1" applyAlignment="1">
      <alignment horizontal="center" vertical="center" shrinkToFit="1"/>
    </xf>
    <xf numFmtId="0" fontId="85" fillId="0" borderId="300" xfId="1" applyFont="1" applyBorder="1" applyAlignment="1">
      <alignment horizontal="center" vertical="center" shrinkToFit="1"/>
    </xf>
    <xf numFmtId="0" fontId="124" fillId="0" borderId="265" xfId="1" applyFont="1" applyBorder="1" applyAlignment="1">
      <alignment horizontal="center" vertical="center" shrinkToFit="1"/>
    </xf>
    <xf numFmtId="0" fontId="108" fillId="13" borderId="276" xfId="1" applyFont="1" applyFill="1" applyBorder="1" applyAlignment="1">
      <alignment horizontal="center" vertical="center" shrinkToFit="1"/>
    </xf>
    <xf numFmtId="0" fontId="60" fillId="13" borderId="277" xfId="1" applyFont="1" applyFill="1" applyBorder="1" applyAlignment="1">
      <alignment horizontal="center" vertical="center" shrinkToFit="1"/>
    </xf>
    <xf numFmtId="0" fontId="85" fillId="0" borderId="0" xfId="1" applyFont="1" applyAlignment="1">
      <alignment shrinkToFit="1"/>
    </xf>
    <xf numFmtId="0" fontId="85" fillId="0" borderId="276" xfId="1" applyFont="1" applyBorder="1" applyAlignment="1">
      <alignment horizontal="center" vertical="center" shrinkToFit="1"/>
    </xf>
    <xf numFmtId="0" fontId="60" fillId="13" borderId="0" xfId="1" applyFont="1" applyFill="1" applyAlignment="1">
      <alignment horizontal="center" vertical="center" shrinkToFit="1"/>
    </xf>
    <xf numFmtId="0" fontId="85" fillId="0" borderId="277" xfId="1" applyFont="1" applyBorder="1" applyAlignment="1">
      <alignment horizontal="center" vertical="center" shrinkToFit="1"/>
    </xf>
    <xf numFmtId="0" fontId="108" fillId="13" borderId="262" xfId="1" applyFont="1" applyFill="1" applyBorder="1" applyAlignment="1">
      <alignment horizontal="center" vertical="center" shrinkToFit="1"/>
    </xf>
    <xf numFmtId="0" fontId="108" fillId="13" borderId="301" xfId="1" applyFont="1" applyFill="1" applyBorder="1" applyAlignment="1">
      <alignment horizontal="center" vertical="center" shrinkToFit="1"/>
    </xf>
    <xf numFmtId="0" fontId="85" fillId="0" borderId="299" xfId="1" applyFont="1" applyBorder="1" applyAlignment="1">
      <alignment horizontal="center" vertical="center" shrinkToFit="1"/>
    </xf>
    <xf numFmtId="0" fontId="108" fillId="13" borderId="302" xfId="1" applyFont="1" applyFill="1" applyBorder="1" applyAlignment="1">
      <alignment horizontal="center" vertical="center" shrinkToFit="1"/>
    </xf>
    <xf numFmtId="1" fontId="108" fillId="13" borderId="299" xfId="1" applyNumberFormat="1" applyFont="1" applyFill="1" applyBorder="1" applyAlignment="1">
      <alignment horizontal="center" vertical="center" shrinkToFit="1"/>
    </xf>
    <xf numFmtId="0" fontId="85" fillId="0" borderId="303" xfId="1" applyFont="1" applyBorder="1" applyAlignment="1">
      <alignment horizontal="center" vertical="center" shrinkToFit="1"/>
    </xf>
    <xf numFmtId="0" fontId="56" fillId="0" borderId="304" xfId="1" applyFont="1" applyBorder="1" applyAlignment="1">
      <alignment horizontal="center" vertical="center"/>
    </xf>
    <xf numFmtId="1" fontId="56" fillId="0" borderId="234" xfId="1" applyNumberFormat="1" applyFont="1" applyBorder="1" applyAlignment="1">
      <alignment horizontal="center" vertical="center" shrinkToFit="1"/>
    </xf>
    <xf numFmtId="0" fontId="85" fillId="0" borderId="305" xfId="1" applyFont="1" applyBorder="1" applyAlignment="1">
      <alignment horizontal="center" vertical="center" shrinkToFit="1"/>
    </xf>
    <xf numFmtId="0" fontId="124" fillId="0" borderId="269" xfId="1" applyFont="1" applyBorder="1" applyAlignment="1">
      <alignment horizontal="center" vertical="center" shrinkToFit="1"/>
    </xf>
    <xf numFmtId="0" fontId="60" fillId="13" borderId="234" xfId="1" applyFont="1" applyFill="1" applyBorder="1" applyAlignment="1">
      <alignment horizontal="center" vertical="center" shrinkToFit="1"/>
    </xf>
    <xf numFmtId="0" fontId="85" fillId="0" borderId="234" xfId="1" applyFont="1" applyBorder="1" applyAlignment="1">
      <alignment horizontal="center" vertical="center" shrinkToFit="1"/>
    </xf>
    <xf numFmtId="0" fontId="108" fillId="13" borderId="268" xfId="1" applyFont="1" applyFill="1" applyBorder="1" applyAlignment="1">
      <alignment horizontal="center" vertical="center" shrinkToFit="1"/>
    </xf>
    <xf numFmtId="0" fontId="108" fillId="13" borderId="306" xfId="1" applyFont="1" applyFill="1" applyBorder="1" applyAlignment="1">
      <alignment horizontal="center" vertical="center" shrinkToFit="1"/>
    </xf>
    <xf numFmtId="0" fontId="85" fillId="0" borderId="304" xfId="1" applyFont="1" applyBorder="1" applyAlignment="1">
      <alignment horizontal="center" vertical="center" shrinkToFit="1"/>
    </xf>
    <xf numFmtId="0" fontId="108" fillId="13" borderId="307" xfId="1" applyFont="1" applyFill="1" applyBorder="1" applyAlignment="1">
      <alignment horizontal="center" vertical="center" shrinkToFit="1"/>
    </xf>
    <xf numFmtId="1" fontId="108" fillId="13" borderId="304" xfId="1" applyNumberFormat="1" applyFont="1" applyFill="1" applyBorder="1" applyAlignment="1">
      <alignment horizontal="center" vertical="center" shrinkToFit="1"/>
    </xf>
    <xf numFmtId="1" fontId="127" fillId="13" borderId="307" xfId="1" applyNumberFormat="1" applyFont="1" applyFill="1" applyBorder="1" applyAlignment="1">
      <alignment horizontal="center" vertical="center" shrinkToFit="1"/>
    </xf>
    <xf numFmtId="0" fontId="56" fillId="0" borderId="308" xfId="1" applyFont="1" applyBorder="1" applyAlignment="1">
      <alignment horizontal="center" vertical="center"/>
    </xf>
    <xf numFmtId="0" fontId="85" fillId="0" borderId="279" xfId="1" applyFont="1" applyBorder="1" applyAlignment="1">
      <alignment horizontal="center" vertical="center" shrinkToFit="1"/>
    </xf>
    <xf numFmtId="0" fontId="108" fillId="13" borderId="280" xfId="1" applyFont="1" applyFill="1" applyBorder="1" applyAlignment="1">
      <alignment horizontal="center" vertical="center" shrinkToFit="1"/>
    </xf>
    <xf numFmtId="0" fontId="56" fillId="0" borderId="309" xfId="1" applyFont="1" applyBorder="1" applyAlignment="1">
      <alignment horizontal="center" vertical="center"/>
    </xf>
    <xf numFmtId="0" fontId="108" fillId="13" borderId="260" xfId="1" applyFont="1" applyFill="1" applyBorder="1" applyAlignment="1">
      <alignment horizontal="center" vertical="center" shrinkToFit="1"/>
    </xf>
    <xf numFmtId="0" fontId="56" fillId="0" borderId="310" xfId="1" applyFont="1" applyBorder="1" applyAlignment="1">
      <alignment horizontal="center" vertical="center"/>
    </xf>
    <xf numFmtId="0" fontId="56" fillId="0" borderId="311" xfId="1" applyFont="1" applyBorder="1" applyAlignment="1">
      <alignment horizontal="center" vertical="center"/>
    </xf>
    <xf numFmtId="0" fontId="56" fillId="0" borderId="312" xfId="1" applyFont="1" applyBorder="1" applyAlignment="1">
      <alignment horizontal="center" vertical="center"/>
    </xf>
    <xf numFmtId="0" fontId="56" fillId="0" borderId="313" xfId="1" applyFont="1" applyBorder="1" applyAlignment="1">
      <alignment horizontal="center" vertical="center"/>
    </xf>
    <xf numFmtId="0" fontId="100" fillId="0" borderId="75" xfId="1" applyFont="1" applyBorder="1" applyAlignment="1">
      <alignment horizontal="center" vertical="center"/>
    </xf>
    <xf numFmtId="0" fontId="123" fillId="0" borderId="75" xfId="1" applyFont="1" applyBorder="1" applyAlignment="1">
      <alignment horizontal="center" vertical="center"/>
    </xf>
    <xf numFmtId="0" fontId="56" fillId="0" borderId="69" xfId="1" applyFont="1" applyBorder="1" applyAlignment="1">
      <alignment vertical="center"/>
    </xf>
    <xf numFmtId="0" fontId="56" fillId="0" borderId="70" xfId="1" applyFont="1" applyBorder="1" applyAlignment="1">
      <alignment vertical="center"/>
    </xf>
    <xf numFmtId="1" fontId="56" fillId="52" borderId="75" xfId="1" applyNumberFormat="1" applyFont="1" applyFill="1" applyBorder="1" applyAlignment="1">
      <alignment horizontal="center" vertical="center" shrinkToFit="1"/>
    </xf>
    <xf numFmtId="0" fontId="85" fillId="13" borderId="314" xfId="1" applyFont="1" applyFill="1" applyBorder="1" applyAlignment="1">
      <alignment horizontal="center" vertical="center" shrinkToFit="1"/>
    </xf>
    <xf numFmtId="0" fontId="85" fillId="13" borderId="315" xfId="1" applyFont="1" applyFill="1" applyBorder="1" applyAlignment="1">
      <alignment horizontal="center" vertical="center" shrinkToFit="1"/>
    </xf>
    <xf numFmtId="0" fontId="56" fillId="13" borderId="314" xfId="1" applyFont="1" applyFill="1" applyBorder="1" applyAlignment="1">
      <alignment horizontal="center" vertical="center" shrinkToFit="1"/>
    </xf>
    <xf numFmtId="0" fontId="56" fillId="13" borderId="315" xfId="1" applyFont="1" applyFill="1" applyBorder="1" applyAlignment="1">
      <alignment horizontal="center" vertical="center" shrinkToFit="1"/>
    </xf>
    <xf numFmtId="0" fontId="56" fillId="13" borderId="316" xfId="1" applyFont="1" applyFill="1" applyBorder="1" applyAlignment="1">
      <alignment horizontal="center" vertical="center" shrinkToFit="1"/>
    </xf>
    <xf numFmtId="0" fontId="85" fillId="0" borderId="317" xfId="1" applyFont="1" applyBorder="1" applyAlignment="1">
      <alignment horizontal="center" vertical="center" shrinkToFit="1"/>
    </xf>
    <xf numFmtId="0" fontId="85" fillId="0" borderId="318" xfId="1" applyFont="1" applyBorder="1" applyAlignment="1">
      <alignment horizontal="center" vertical="center" shrinkToFit="1"/>
    </xf>
    <xf numFmtId="0" fontId="85" fillId="0" borderId="29" xfId="1" applyFont="1" applyBorder="1" applyAlignment="1">
      <alignment horizontal="center" vertical="center" shrinkToFit="1"/>
    </xf>
    <xf numFmtId="0" fontId="85" fillId="0" borderId="21" xfId="1" applyFont="1" applyBorder="1" applyAlignment="1">
      <alignment horizontal="center" vertical="center" shrinkToFit="1"/>
    </xf>
    <xf numFmtId="0" fontId="85" fillId="0" borderId="319" xfId="1" applyFont="1" applyBorder="1" applyAlignment="1">
      <alignment horizontal="center" vertical="center" shrinkToFit="1"/>
    </xf>
    <xf numFmtId="0" fontId="85" fillId="0" borderId="320" xfId="1" applyFont="1" applyBorder="1" applyAlignment="1">
      <alignment horizontal="center" vertical="center" shrinkToFit="1"/>
    </xf>
    <xf numFmtId="0" fontId="85" fillId="0" borderId="321" xfId="1" applyFont="1" applyBorder="1" applyAlignment="1">
      <alignment horizontal="center" vertical="center" shrinkToFit="1"/>
    </xf>
    <xf numFmtId="0" fontId="85" fillId="0" borderId="322" xfId="1" applyFont="1" applyBorder="1" applyAlignment="1">
      <alignment horizontal="center" vertical="center" shrinkToFit="1"/>
    </xf>
    <xf numFmtId="0" fontId="85" fillId="0" borderId="323" xfId="1" applyFont="1" applyBorder="1" applyAlignment="1">
      <alignment horizontal="center" vertical="center" shrinkToFit="1"/>
    </xf>
    <xf numFmtId="0" fontId="85" fillId="0" borderId="324" xfId="1" applyFont="1" applyBorder="1" applyAlignment="1">
      <alignment horizontal="center" vertical="center" shrinkToFit="1"/>
    </xf>
    <xf numFmtId="0" fontId="85" fillId="0" borderId="325" xfId="1" applyFont="1" applyBorder="1" applyAlignment="1">
      <alignment horizontal="center" vertical="center" shrinkToFit="1"/>
    </xf>
    <xf numFmtId="0" fontId="85" fillId="0" borderId="326" xfId="1" applyFont="1" applyBorder="1" applyAlignment="1">
      <alignment horizontal="center" vertical="center" shrinkToFit="1"/>
    </xf>
    <xf numFmtId="0" fontId="85" fillId="0" borderId="327" xfId="1" applyFont="1" applyBorder="1" applyAlignment="1">
      <alignment horizontal="center" vertical="center" shrinkToFit="1"/>
    </xf>
    <xf numFmtId="0" fontId="85" fillId="0" borderId="328" xfId="1" applyFont="1" applyBorder="1" applyAlignment="1">
      <alignment horizontal="center" vertical="center" shrinkToFit="1"/>
    </xf>
    <xf numFmtId="0" fontId="85" fillId="0" borderId="329" xfId="1" applyFont="1" applyBorder="1" applyAlignment="1">
      <alignment horizontal="center" vertical="center" shrinkToFit="1"/>
    </xf>
    <xf numFmtId="0" fontId="18" fillId="0" borderId="63" xfId="1" applyFont="1" applyBorder="1" applyAlignment="1">
      <alignment horizontal="left" vertical="center"/>
    </xf>
    <xf numFmtId="0" fontId="18" fillId="0" borderId="60" xfId="1" applyFont="1" applyBorder="1"/>
    <xf numFmtId="49" fontId="22" fillId="0" borderId="64" xfId="1" applyNumberFormat="1" applyFont="1" applyBorder="1"/>
    <xf numFmtId="0" fontId="23" fillId="13" borderId="79" xfId="1" applyFont="1" applyFill="1" applyBorder="1" applyAlignment="1">
      <alignment vertical="center"/>
    </xf>
    <xf numFmtId="0" fontId="23" fillId="13" borderId="80" xfId="1" applyFont="1" applyFill="1" applyBorder="1" applyAlignment="1">
      <alignment vertical="center"/>
    </xf>
    <xf numFmtId="0" fontId="23" fillId="13" borderId="81" xfId="1" applyFont="1" applyFill="1" applyBorder="1" applyAlignment="1">
      <alignment vertical="center"/>
    </xf>
    <xf numFmtId="0" fontId="23" fillId="13" borderId="72" xfId="1" applyFont="1" applyFill="1" applyBorder="1" applyAlignment="1">
      <alignment vertical="center"/>
    </xf>
    <xf numFmtId="0" fontId="18" fillId="0" borderId="82" xfId="1" applyFont="1" applyBorder="1"/>
    <xf numFmtId="0" fontId="29" fillId="0" borderId="64" xfId="1" applyFont="1" applyBorder="1" applyAlignment="1">
      <alignment horizontal="left" vertical="center"/>
    </xf>
    <xf numFmtId="0" fontId="29" fillId="0" borderId="0" xfId="1" applyFont="1" applyAlignment="1">
      <alignment horizontal="left" vertical="center"/>
    </xf>
    <xf numFmtId="0" fontId="28" fillId="0" borderId="64" xfId="1" applyFont="1" applyBorder="1" applyAlignment="1">
      <alignment horizontal="left"/>
    </xf>
    <xf numFmtId="49" fontId="22" fillId="0" borderId="19" xfId="1" applyNumberFormat="1" applyFont="1" applyBorder="1"/>
    <xf numFmtId="49" fontId="22" fillId="0" borderId="61" xfId="1" applyNumberFormat="1" applyFont="1" applyBorder="1"/>
    <xf numFmtId="49" fontId="22" fillId="0" borderId="23" xfId="1" applyNumberFormat="1" applyFont="1" applyBorder="1"/>
    <xf numFmtId="0" fontId="18" fillId="28" borderId="0" xfId="1" applyFont="1" applyFill="1"/>
    <xf numFmtId="0" fontId="22" fillId="14" borderId="0" xfId="1" applyFont="1" applyFill="1"/>
    <xf numFmtId="0" fontId="22" fillId="14" borderId="0" xfId="1" applyFont="1" applyFill="1" applyAlignment="1">
      <alignment vertical="center"/>
    </xf>
    <xf numFmtId="0" fontId="22" fillId="14" borderId="0" xfId="1" applyFont="1" applyFill="1" applyAlignment="1">
      <alignment vertical="top"/>
    </xf>
    <xf numFmtId="0" fontId="30" fillId="14" borderId="0" xfId="1" applyFont="1" applyFill="1" applyAlignment="1">
      <alignment vertical="center"/>
    </xf>
    <xf numFmtId="0" fontId="17" fillId="5" borderId="0" xfId="1" applyFill="1"/>
    <xf numFmtId="0" fontId="100" fillId="28" borderId="0" xfId="1" applyFont="1" applyFill="1" applyAlignment="1">
      <alignment horizontal="center" vertical="center"/>
    </xf>
    <xf numFmtId="0" fontId="121" fillId="28" borderId="0" xfId="1" applyFont="1" applyFill="1" applyAlignment="1">
      <alignment horizontal="center" vertical="center"/>
    </xf>
    <xf numFmtId="0" fontId="100" fillId="28" borderId="0" xfId="1" applyFont="1" applyFill="1" applyAlignment="1">
      <alignment horizontal="center" vertical="center" wrapText="1"/>
    </xf>
    <xf numFmtId="0" fontId="122" fillId="28" borderId="0" xfId="1" applyFont="1" applyFill="1" applyAlignment="1">
      <alignment horizontal="center" vertical="center"/>
    </xf>
    <xf numFmtId="49" fontId="121" fillId="28" borderId="0" xfId="1" applyNumberFormat="1" applyFont="1" applyFill="1" applyAlignment="1">
      <alignment horizontal="center" vertical="center"/>
    </xf>
    <xf numFmtId="0" fontId="100" fillId="28" borderId="0" xfId="1" applyFont="1" applyFill="1"/>
    <xf numFmtId="0" fontId="123" fillId="28" borderId="0" xfId="1" applyFont="1" applyFill="1" applyAlignment="1">
      <alignment horizontal="center" vertical="center"/>
    </xf>
    <xf numFmtId="0" fontId="100" fillId="28" borderId="0" xfId="1" applyFont="1" applyFill="1" applyAlignment="1">
      <alignment horizontal="center" vertical="center" shrinkToFit="1"/>
    </xf>
    <xf numFmtId="0" fontId="100" fillId="14" borderId="0" xfId="1" applyFont="1" applyFill="1" applyAlignment="1">
      <alignment horizontal="center" vertical="center"/>
    </xf>
    <xf numFmtId="0" fontId="115" fillId="14" borderId="0" xfId="1" applyFont="1" applyFill="1" applyAlignment="1">
      <alignment horizontal="center" vertical="center" shrinkToFit="1"/>
    </xf>
    <xf numFmtId="0" fontId="116" fillId="28" borderId="0" xfId="1" applyFont="1" applyFill="1" applyAlignment="1">
      <alignment horizontal="center" vertical="center"/>
    </xf>
    <xf numFmtId="0" fontId="100" fillId="14" borderId="0" xfId="1" applyFont="1" applyFill="1" applyAlignment="1">
      <alignment horizontal="center" vertical="center" shrinkToFit="1"/>
    </xf>
    <xf numFmtId="0" fontId="18" fillId="3" borderId="1" xfId="1" applyFont="1" applyFill="1" applyBorder="1" applyAlignment="1" applyProtection="1">
      <alignment horizontal="center" vertical="center" wrapText="1"/>
      <protection hidden="1"/>
    </xf>
    <xf numFmtId="0" fontId="18" fillId="3" borderId="1" xfId="1" applyFont="1" applyFill="1" applyBorder="1" applyAlignment="1" applyProtection="1">
      <alignment horizontal="left" vertical="center" wrapText="1"/>
      <protection hidden="1"/>
    </xf>
    <xf numFmtId="0" fontId="18" fillId="3" borderId="1" xfId="1" applyFont="1" applyFill="1" applyBorder="1" applyAlignment="1" applyProtection="1">
      <alignment vertical="center"/>
      <protection hidden="1"/>
    </xf>
    <xf numFmtId="0" fontId="18" fillId="3" borderId="1" xfId="1" applyFont="1" applyFill="1" applyBorder="1" applyAlignment="1" applyProtection="1">
      <alignment vertical="center" wrapText="1"/>
      <protection hidden="1"/>
    </xf>
    <xf numFmtId="0" fontId="18" fillId="54" borderId="1" xfId="1" applyFont="1" applyFill="1" applyBorder="1" applyAlignment="1" applyProtection="1">
      <alignment horizontal="center" vertical="center" wrapText="1"/>
      <protection hidden="1"/>
    </xf>
    <xf numFmtId="0" fontId="18" fillId="3" borderId="1" xfId="1" applyFont="1" applyFill="1" applyBorder="1" applyAlignment="1" applyProtection="1">
      <alignment horizontal="left" vertical="center"/>
      <protection hidden="1"/>
    </xf>
    <xf numFmtId="0" fontId="23" fillId="3" borderId="1" xfId="1" applyFont="1" applyFill="1" applyBorder="1" applyAlignment="1" applyProtection="1">
      <alignment vertical="center"/>
      <protection hidden="1"/>
    </xf>
    <xf numFmtId="0" fontId="18" fillId="54" borderId="1" xfId="1" applyFont="1" applyFill="1" applyBorder="1" applyAlignment="1" applyProtection="1">
      <alignment horizontal="center" vertical="center" wrapText="1"/>
      <protection locked="0" hidden="1"/>
    </xf>
    <xf numFmtId="191" fontId="18" fillId="3" borderId="1" xfId="1" applyNumberFormat="1" applyFont="1" applyFill="1" applyBorder="1" applyAlignment="1" applyProtection="1">
      <alignment vertical="center"/>
      <protection locked="0" hidden="1"/>
    </xf>
    <xf numFmtId="0" fontId="18" fillId="3" borderId="1" xfId="1" applyFont="1" applyFill="1" applyBorder="1" applyAlignment="1" applyProtection="1">
      <alignment vertical="center"/>
      <protection locked="0" hidden="1"/>
    </xf>
    <xf numFmtId="192" fontId="18" fillId="3" borderId="1" xfId="1" applyNumberFormat="1" applyFont="1" applyFill="1" applyBorder="1" applyAlignment="1" applyProtection="1">
      <alignment vertical="center"/>
      <protection locked="0" hidden="1"/>
    </xf>
    <xf numFmtId="0" fontId="18" fillId="3" borderId="1" xfId="1" applyFont="1" applyFill="1" applyBorder="1" applyAlignment="1" applyProtection="1">
      <alignment vertical="center" wrapText="1"/>
      <protection locked="0" hidden="1"/>
    </xf>
    <xf numFmtId="0" fontId="18" fillId="53" borderId="1" xfId="1" applyFont="1" applyFill="1" applyBorder="1" applyAlignment="1" applyProtection="1">
      <alignment horizontal="center" vertical="center" wrapText="1"/>
      <protection locked="0" hidden="1"/>
    </xf>
    <xf numFmtId="0" fontId="18" fillId="3" borderId="0" xfId="1" applyFont="1" applyFill="1"/>
    <xf numFmtId="0" fontId="18" fillId="55" borderId="2" xfId="1" applyFont="1" applyFill="1" applyBorder="1"/>
    <xf numFmtId="0" fontId="18" fillId="55" borderId="22" xfId="1" applyFont="1" applyFill="1" applyBorder="1"/>
    <xf numFmtId="0" fontId="18" fillId="0" borderId="64" xfId="1" applyFont="1" applyBorder="1"/>
    <xf numFmtId="0" fontId="18" fillId="0" borderId="65" xfId="1" applyFont="1" applyBorder="1"/>
    <xf numFmtId="0" fontId="18" fillId="0" borderId="19" xfId="1" applyFont="1" applyBorder="1"/>
    <xf numFmtId="0" fontId="18" fillId="0" borderId="23" xfId="1" applyFont="1" applyBorder="1"/>
    <xf numFmtId="0" fontId="128" fillId="0" borderId="0" xfId="1" applyFont="1" applyAlignment="1">
      <alignment vertical="center"/>
    </xf>
    <xf numFmtId="0" fontId="128" fillId="0" borderId="330" xfId="1" applyFont="1" applyBorder="1" applyAlignment="1">
      <alignment horizontal="center" vertical="center"/>
    </xf>
    <xf numFmtId="0" fontId="73" fillId="0" borderId="331" xfId="1" applyFont="1" applyBorder="1" applyAlignment="1">
      <alignment horizontal="center" vertical="center"/>
    </xf>
    <xf numFmtId="0" fontId="73" fillId="0" borderId="331" xfId="1" applyFont="1" applyBorder="1" applyAlignment="1">
      <alignment horizontal="center" vertical="center" shrinkToFit="1"/>
    </xf>
    <xf numFmtId="0" fontId="73" fillId="0" borderId="332" xfId="1" applyFont="1" applyBorder="1" applyAlignment="1">
      <alignment horizontal="center" vertical="center"/>
    </xf>
    <xf numFmtId="0" fontId="73" fillId="0" borderId="333" xfId="1" applyFont="1" applyBorder="1" applyAlignment="1">
      <alignment horizontal="center" vertical="center"/>
    </xf>
    <xf numFmtId="0" fontId="128" fillId="0" borderId="39" xfId="1" applyFont="1" applyBorder="1" applyAlignment="1">
      <alignment horizontal="center" vertical="center"/>
    </xf>
    <xf numFmtId="0" fontId="128" fillId="0" borderId="334" xfId="1" applyFont="1" applyBorder="1" applyAlignment="1">
      <alignment horizontal="center" vertical="center"/>
    </xf>
    <xf numFmtId="0" fontId="128" fillId="0" borderId="335" xfId="1" applyFont="1" applyBorder="1" applyAlignment="1">
      <alignment horizontal="left" vertical="center"/>
    </xf>
    <xf numFmtId="0" fontId="128" fillId="0" borderId="335" xfId="1" applyFont="1" applyBorder="1" applyAlignment="1">
      <alignment horizontal="center" vertical="center"/>
    </xf>
    <xf numFmtId="0" fontId="128" fillId="0" borderId="336" xfId="1" applyFont="1" applyBorder="1" applyAlignment="1">
      <alignment horizontal="center" vertical="center"/>
    </xf>
    <xf numFmtId="0" fontId="128" fillId="0" borderId="248" xfId="1" applyFont="1" applyBorder="1" applyAlignment="1">
      <alignment horizontal="center" vertical="center"/>
    </xf>
    <xf numFmtId="0" fontId="128" fillId="0" borderId="337" xfId="1" applyFont="1" applyBorder="1" applyAlignment="1">
      <alignment horizontal="center" vertical="center"/>
    </xf>
    <xf numFmtId="0" fontId="128" fillId="0" borderId="338" xfId="1" applyFont="1" applyBorder="1" applyAlignment="1">
      <alignment horizontal="left" vertical="center"/>
    </xf>
    <xf numFmtId="0" fontId="128" fillId="0" borderId="338" xfId="1" applyFont="1" applyBorder="1" applyAlignment="1">
      <alignment horizontal="center" vertical="center"/>
    </xf>
    <xf numFmtId="0" fontId="128" fillId="0" borderId="339" xfId="1" applyFont="1" applyBorder="1" applyAlignment="1">
      <alignment horizontal="center" vertical="center"/>
    </xf>
    <xf numFmtId="0" fontId="128" fillId="0" borderId="340" xfId="1" applyFont="1" applyBorder="1" applyAlignment="1">
      <alignment horizontal="center" vertical="center"/>
    </xf>
    <xf numFmtId="0" fontId="128" fillId="0" borderId="341" xfId="1" applyFont="1" applyBorder="1" applyAlignment="1">
      <alignment horizontal="center" vertical="center"/>
    </xf>
    <xf numFmtId="0" fontId="128" fillId="0" borderId="36" xfId="1" applyFont="1" applyBorder="1" applyAlignment="1">
      <alignment horizontal="center" vertical="center"/>
    </xf>
    <xf numFmtId="0" fontId="128" fillId="0" borderId="0" xfId="1" applyFont="1" applyAlignment="1">
      <alignment horizontal="center" vertical="center"/>
    </xf>
    <xf numFmtId="0" fontId="128" fillId="56" borderId="0" xfId="1" applyFont="1" applyFill="1" applyAlignment="1">
      <alignment vertical="center"/>
    </xf>
    <xf numFmtId="0" fontId="129" fillId="56" borderId="0" xfId="1" applyFont="1" applyFill="1" applyAlignment="1">
      <alignment vertical="center"/>
    </xf>
    <xf numFmtId="0" fontId="83" fillId="56" borderId="0" xfId="1" applyFont="1" applyFill="1" applyAlignment="1">
      <alignment vertical="center"/>
    </xf>
    <xf numFmtId="0" fontId="128" fillId="56" borderId="0" xfId="1" applyFont="1" applyFill="1" applyAlignment="1">
      <alignment horizontal="center" vertical="center"/>
    </xf>
    <xf numFmtId="0" fontId="128" fillId="56" borderId="75" xfId="1" applyFont="1" applyFill="1" applyBorder="1" applyAlignment="1">
      <alignment horizontal="center" vertical="center"/>
    </xf>
    <xf numFmtId="0" fontId="96" fillId="56" borderId="69" xfId="1" applyFont="1" applyFill="1" applyBorder="1" applyAlignment="1">
      <alignment horizontal="center" vertical="center"/>
    </xf>
    <xf numFmtId="0" fontId="96" fillId="56" borderId="75" xfId="1" applyFont="1" applyFill="1" applyBorder="1" applyAlignment="1">
      <alignment horizontal="center" vertical="center"/>
    </xf>
    <xf numFmtId="0" fontId="43" fillId="56" borderId="0" xfId="1" applyFont="1" applyFill="1" applyAlignment="1">
      <alignment horizontal="center" vertical="center"/>
    </xf>
    <xf numFmtId="0" fontId="83" fillId="56" borderId="0" xfId="1" applyFont="1" applyFill="1" applyAlignment="1">
      <alignment horizontal="center" vertical="center"/>
    </xf>
    <xf numFmtId="1" fontId="128" fillId="56" borderId="69" xfId="1" applyNumberFormat="1" applyFont="1" applyFill="1" applyBorder="1" applyAlignment="1">
      <alignment vertical="center"/>
    </xf>
    <xf numFmtId="1" fontId="128" fillId="56" borderId="69" xfId="1" applyNumberFormat="1" applyFont="1" applyFill="1" applyBorder="1" applyAlignment="1">
      <alignment horizontal="left" vertical="center"/>
    </xf>
    <xf numFmtId="0" fontId="128" fillId="56" borderId="75" xfId="1" applyFont="1" applyFill="1" applyBorder="1" applyAlignment="1">
      <alignment horizontal="center" vertical="center" wrapText="1"/>
    </xf>
    <xf numFmtId="0" fontId="128" fillId="56" borderId="75" xfId="1" applyFont="1" applyFill="1" applyBorder="1" applyAlignment="1">
      <alignment horizontal="left" vertical="center"/>
    </xf>
    <xf numFmtId="0" fontId="83" fillId="56" borderId="75" xfId="1" applyFont="1" applyFill="1" applyBorder="1" applyAlignment="1">
      <alignment horizontal="center" vertical="center" wrapText="1"/>
    </xf>
    <xf numFmtId="0" fontId="128" fillId="56" borderId="0" xfId="1" applyFont="1" applyFill="1" applyAlignment="1">
      <alignment horizontal="left" vertical="center"/>
    </xf>
    <xf numFmtId="0" fontId="128" fillId="0" borderId="0" xfId="1" applyFont="1" applyAlignment="1">
      <alignment horizontal="left" vertical="center"/>
    </xf>
    <xf numFmtId="0" fontId="128" fillId="0" borderId="342" xfId="1" applyFont="1" applyBorder="1" applyAlignment="1">
      <alignment horizontal="center" vertical="center"/>
    </xf>
    <xf numFmtId="0" fontId="128" fillId="0" borderId="343" xfId="1" applyFont="1" applyBorder="1" applyAlignment="1">
      <alignment horizontal="center" vertical="center"/>
    </xf>
    <xf numFmtId="0" fontId="128" fillId="0" borderId="344" xfId="1" applyFont="1" applyBorder="1" applyAlignment="1">
      <alignment horizontal="center" vertical="center"/>
    </xf>
    <xf numFmtId="0" fontId="128" fillId="0" borderId="345" xfId="1" applyFont="1" applyBorder="1" applyAlignment="1">
      <alignment horizontal="left" vertical="center"/>
    </xf>
    <xf numFmtId="0" fontId="128" fillId="0" borderId="345" xfId="1" applyFont="1" applyBorder="1" applyAlignment="1">
      <alignment horizontal="center" vertical="center"/>
    </xf>
    <xf numFmtId="0" fontId="73" fillId="13" borderId="0" xfId="2" applyFont="1" applyFill="1"/>
    <xf numFmtId="0" fontId="130" fillId="0" borderId="0" xfId="2"/>
    <xf numFmtId="0" fontId="83" fillId="13" borderId="0" xfId="2" applyFont="1" applyFill="1"/>
    <xf numFmtId="0" fontId="73" fillId="13" borderId="0" xfId="2" applyFont="1" applyFill="1" applyAlignment="1">
      <alignment vertical="center"/>
    </xf>
    <xf numFmtId="0" fontId="73" fillId="13" borderId="0" xfId="2" applyFont="1" applyFill="1" applyAlignment="1">
      <alignment horizontal="right" vertical="center"/>
    </xf>
    <xf numFmtId="49" fontId="106" fillId="13" borderId="245" xfId="2" applyNumberFormat="1" applyFont="1" applyFill="1" applyBorder="1" applyAlignment="1">
      <alignment horizontal="center" vertical="center"/>
    </xf>
    <xf numFmtId="1" fontId="106" fillId="13" borderId="245" xfId="2" applyNumberFormat="1" applyFont="1" applyFill="1" applyBorder="1" applyAlignment="1">
      <alignment horizontal="center" vertical="center"/>
    </xf>
    <xf numFmtId="0" fontId="73" fillId="0" borderId="0" xfId="2" applyFont="1" applyAlignment="1">
      <alignment vertical="center"/>
    </xf>
    <xf numFmtId="0" fontId="83" fillId="13" borderId="0" xfId="2" applyFont="1" applyFill="1" applyAlignment="1">
      <alignment horizontal="left" vertical="center"/>
    </xf>
    <xf numFmtId="0" fontId="73" fillId="13" borderId="0" xfId="2" applyFont="1" applyFill="1" applyAlignment="1">
      <alignment horizontal="left"/>
    </xf>
    <xf numFmtId="0" fontId="73" fillId="13" borderId="0" xfId="2" applyFont="1" applyFill="1" applyAlignment="1">
      <alignment horizontal="center" vertical="top" wrapText="1"/>
    </xf>
    <xf numFmtId="0" fontId="23" fillId="13" borderId="203" xfId="2" applyFont="1" applyFill="1" applyBorder="1" applyAlignment="1">
      <alignment horizontal="center" vertical="center"/>
    </xf>
    <xf numFmtId="0" fontId="23" fillId="13" borderId="112" xfId="2" applyFont="1" applyFill="1" applyBorder="1" applyAlignment="1">
      <alignment horizontal="center" vertical="center"/>
    </xf>
    <xf numFmtId="0" fontId="23" fillId="13" borderId="113" xfId="2" applyFont="1" applyFill="1" applyBorder="1" applyAlignment="1">
      <alignment horizontal="center" vertical="center"/>
    </xf>
    <xf numFmtId="0" fontId="24" fillId="0" borderId="203" xfId="2" applyFont="1" applyBorder="1" applyAlignment="1">
      <alignment horizontal="center" vertical="center"/>
    </xf>
    <xf numFmtId="0" fontId="24" fillId="0" borderId="112" xfId="2" applyFont="1" applyBorder="1" applyAlignment="1">
      <alignment horizontal="center" vertical="center"/>
    </xf>
    <xf numFmtId="0" fontId="24" fillId="0" borderId="236" xfId="2" applyFont="1" applyBorder="1" applyAlignment="1">
      <alignment horizontal="center" vertical="center"/>
    </xf>
    <xf numFmtId="2" fontId="55" fillId="13" borderId="0" xfId="2" applyNumberFormat="1" applyFont="1" applyFill="1" applyAlignment="1">
      <alignment horizontal="center" vertical="center"/>
    </xf>
    <xf numFmtId="0" fontId="83" fillId="13" borderId="0" xfId="2" applyFont="1" applyFill="1" applyAlignment="1">
      <alignment horizontal="center" vertical="center" shrinkToFit="1"/>
    </xf>
    <xf numFmtId="0" fontId="83" fillId="13" borderId="0" xfId="2" applyFont="1" applyFill="1" applyAlignment="1">
      <alignment horizontal="center" vertical="center"/>
    </xf>
    <xf numFmtId="0" fontId="73" fillId="13" borderId="0" xfId="2" applyFont="1" applyFill="1" applyAlignment="1">
      <alignment horizontal="center"/>
    </xf>
    <xf numFmtId="0" fontId="18" fillId="13" borderId="0" xfId="2" applyFont="1" applyFill="1" applyAlignment="1">
      <alignment horizontal="center" vertical="center"/>
    </xf>
    <xf numFmtId="2" fontId="83" fillId="13" borderId="0" xfId="2" applyNumberFormat="1" applyFont="1" applyFill="1" applyAlignment="1">
      <alignment horizontal="center" vertical="center"/>
    </xf>
    <xf numFmtId="0" fontId="28" fillId="0" borderId="0" xfId="2" applyFont="1"/>
    <xf numFmtId="0" fontId="3" fillId="4" borderId="52" xfId="0" applyFont="1" applyFill="1" applyBorder="1" applyAlignment="1">
      <alignment horizontal="right" vertical="center"/>
    </xf>
    <xf numFmtId="0" fontId="6" fillId="0" borderId="3" xfId="0" applyFont="1" applyBorder="1" applyAlignment="1">
      <alignment vertical="center"/>
    </xf>
    <xf numFmtId="49" fontId="94" fillId="0" borderId="75" xfId="0" applyNumberFormat="1" applyFont="1" applyBorder="1" applyAlignment="1">
      <alignment horizontal="left" vertical="center" shrinkToFit="1"/>
    </xf>
    <xf numFmtId="1" fontId="66" fillId="14" borderId="351" xfId="1" applyNumberFormat="1" applyFont="1" applyFill="1" applyBorder="1" applyAlignment="1">
      <alignment horizontal="center" vertical="center" shrinkToFit="1"/>
    </xf>
    <xf numFmtId="1" fontId="66" fillId="14" borderId="352" xfId="1" applyNumberFormat="1" applyFont="1" applyFill="1" applyBorder="1" applyAlignment="1">
      <alignment horizontal="left" vertical="center" shrinkToFit="1"/>
    </xf>
    <xf numFmtId="0" fontId="49" fillId="29" borderId="351" xfId="1" applyFont="1" applyFill="1" applyBorder="1" applyAlignment="1">
      <alignment horizontal="center" shrinkToFit="1"/>
    </xf>
    <xf numFmtId="1" fontId="66" fillId="14" borderId="353" xfId="1" applyNumberFormat="1" applyFont="1" applyFill="1" applyBorder="1" applyAlignment="1">
      <alignment horizontal="center" vertical="center" shrinkToFit="1"/>
    </xf>
    <xf numFmtId="1" fontId="66" fillId="14" borderId="271" xfId="1" applyNumberFormat="1" applyFont="1" applyFill="1" applyBorder="1" applyAlignment="1">
      <alignment horizontal="left" vertical="center" shrinkToFit="1"/>
    </xf>
    <xf numFmtId="0" fontId="49" fillId="29" borderId="353" xfId="1" applyFont="1" applyFill="1" applyBorder="1" applyAlignment="1">
      <alignment horizontal="center" shrinkToFit="1"/>
    </xf>
    <xf numFmtId="188" fontId="53" fillId="30" borderId="354" xfId="1" applyNumberFormat="1" applyFont="1" applyFill="1" applyBorder="1" applyAlignment="1">
      <alignment horizontal="center" vertical="center" shrinkToFit="1"/>
    </xf>
    <xf numFmtId="188" fontId="53" fillId="30" borderId="355" xfId="1" applyNumberFormat="1" applyFont="1" applyFill="1" applyBorder="1" applyAlignment="1">
      <alignment horizontal="center" vertical="center" shrinkToFit="1"/>
    </xf>
    <xf numFmtId="188" fontId="53" fillId="30" borderId="356" xfId="1" applyNumberFormat="1" applyFont="1" applyFill="1" applyBorder="1" applyAlignment="1">
      <alignment horizontal="center" vertical="center" shrinkToFit="1"/>
    </xf>
    <xf numFmtId="189" fontId="26" fillId="30" borderId="314" xfId="1" applyNumberFormat="1" applyFont="1" applyFill="1" applyBorder="1" applyAlignment="1">
      <alignment horizontal="center" vertical="center" shrinkToFit="1"/>
    </xf>
    <xf numFmtId="189" fontId="26" fillId="30" borderId="315" xfId="1" applyNumberFormat="1" applyFont="1" applyFill="1" applyBorder="1" applyAlignment="1">
      <alignment horizontal="center" vertical="center" shrinkToFit="1"/>
    </xf>
    <xf numFmtId="189" fontId="26" fillId="30" borderId="316" xfId="1" applyNumberFormat="1" applyFont="1" applyFill="1" applyBorder="1" applyAlignment="1">
      <alignment horizontal="center" vertical="center" shrinkToFit="1"/>
    </xf>
    <xf numFmtId="0" fontId="53" fillId="30" borderId="357" xfId="1" applyFont="1" applyFill="1" applyBorder="1" applyAlignment="1">
      <alignment horizontal="center" vertical="center" shrinkToFit="1"/>
    </xf>
    <xf numFmtId="0" fontId="53" fillId="30" borderId="358" xfId="1" applyFont="1" applyFill="1" applyBorder="1" applyAlignment="1">
      <alignment horizontal="center" vertical="center" shrinkToFit="1"/>
    </xf>
    <xf numFmtId="0" fontId="53" fillId="30" borderId="359" xfId="1" applyFont="1" applyFill="1" applyBorder="1" applyAlignment="1">
      <alignment horizontal="center" vertical="center" shrinkToFit="1"/>
    </xf>
    <xf numFmtId="188" fontId="53" fillId="30" borderId="360" xfId="1" applyNumberFormat="1" applyFont="1" applyFill="1" applyBorder="1" applyAlignment="1">
      <alignment horizontal="center" vertical="center" shrinkToFit="1"/>
    </xf>
    <xf numFmtId="189" fontId="26" fillId="30" borderId="361" xfId="1" applyNumberFormat="1" applyFont="1" applyFill="1" applyBorder="1" applyAlignment="1">
      <alignment horizontal="center" vertical="center" shrinkToFit="1"/>
    </xf>
    <xf numFmtId="0" fontId="53" fillId="30" borderId="362" xfId="1" applyFont="1" applyFill="1" applyBorder="1" applyAlignment="1">
      <alignment horizontal="center" vertical="center" shrinkToFit="1"/>
    </xf>
    <xf numFmtId="0" fontId="67" fillId="27" borderId="0" xfId="1" applyFont="1" applyFill="1" applyAlignment="1">
      <alignment horizontal="left" vertical="center"/>
    </xf>
    <xf numFmtId="188" fontId="53" fillId="59" borderId="354" xfId="1" applyNumberFormat="1" applyFont="1" applyFill="1" applyBorder="1" applyAlignment="1">
      <alignment horizontal="center" vertical="center" shrinkToFit="1"/>
    </xf>
    <xf numFmtId="188" fontId="53" fillId="59" borderId="355" xfId="1" applyNumberFormat="1" applyFont="1" applyFill="1" applyBorder="1" applyAlignment="1">
      <alignment horizontal="center" vertical="center" shrinkToFit="1"/>
    </xf>
    <xf numFmtId="188" fontId="53" fillId="59" borderId="356" xfId="1" applyNumberFormat="1" applyFont="1" applyFill="1" applyBorder="1" applyAlignment="1">
      <alignment horizontal="center" vertical="center" shrinkToFit="1"/>
    </xf>
    <xf numFmtId="189" fontId="26" fillId="59" borderId="314" xfId="1" applyNumberFormat="1" applyFont="1" applyFill="1" applyBorder="1" applyAlignment="1">
      <alignment horizontal="center" vertical="center" shrinkToFit="1"/>
    </xf>
    <xf numFmtId="189" fontId="26" fillId="59" borderId="315" xfId="1" applyNumberFormat="1" applyFont="1" applyFill="1" applyBorder="1" applyAlignment="1">
      <alignment horizontal="center" vertical="center" shrinkToFit="1"/>
    </xf>
    <xf numFmtId="189" fontId="26" fillId="59" borderId="316" xfId="1" applyNumberFormat="1" applyFont="1" applyFill="1" applyBorder="1" applyAlignment="1">
      <alignment horizontal="center" vertical="center" shrinkToFit="1"/>
    </xf>
    <xf numFmtId="0" fontId="53" fillId="59" borderId="357" xfId="1" applyFont="1" applyFill="1" applyBorder="1" applyAlignment="1">
      <alignment horizontal="center" vertical="center" shrinkToFit="1"/>
    </xf>
    <xf numFmtId="0" fontId="53" fillId="59" borderId="358" xfId="1" applyFont="1" applyFill="1" applyBorder="1" applyAlignment="1">
      <alignment horizontal="center" vertical="center" shrinkToFit="1"/>
    </xf>
    <xf numFmtId="0" fontId="53" fillId="59" borderId="359" xfId="1" applyFont="1" applyFill="1" applyBorder="1" applyAlignment="1">
      <alignment horizontal="center" vertical="center" shrinkToFit="1"/>
    </xf>
    <xf numFmtId="188" fontId="53" fillId="59" borderId="360" xfId="1" applyNumberFormat="1" applyFont="1" applyFill="1" applyBorder="1" applyAlignment="1">
      <alignment horizontal="center" vertical="center" shrinkToFit="1"/>
    </xf>
    <xf numFmtId="189" fontId="26" fillId="59" borderId="361" xfId="1" applyNumberFormat="1" applyFont="1" applyFill="1" applyBorder="1" applyAlignment="1">
      <alignment horizontal="center" vertical="center" shrinkToFit="1"/>
    </xf>
    <xf numFmtId="0" fontId="53" fillId="59" borderId="362" xfId="1" applyFont="1" applyFill="1" applyBorder="1" applyAlignment="1">
      <alignment horizontal="center" vertical="center" shrinkToFit="1"/>
    </xf>
    <xf numFmtId="0" fontId="132" fillId="0" borderId="0" xfId="0" applyFont="1"/>
    <xf numFmtId="0" fontId="132" fillId="4" borderId="0" xfId="0" applyFont="1" applyFill="1"/>
    <xf numFmtId="0" fontId="132" fillId="5" borderId="0" xfId="0" applyFont="1" applyFill="1"/>
    <xf numFmtId="1" fontId="115" fillId="0" borderId="364" xfId="1" applyNumberFormat="1" applyFont="1" applyBorder="1" applyAlignment="1">
      <alignment horizontal="center" vertical="center"/>
    </xf>
    <xf numFmtId="1" fontId="115" fillId="0" borderId="277" xfId="1" applyNumberFormat="1" applyFont="1" applyBorder="1" applyAlignment="1">
      <alignment horizontal="center" vertical="center"/>
    </xf>
    <xf numFmtId="0" fontId="18" fillId="6" borderId="365" xfId="1" applyFont="1" applyFill="1" applyBorder="1" applyAlignment="1" applyProtection="1">
      <alignment horizontal="center" vertical="center" shrinkToFit="1"/>
      <protection locked="0"/>
    </xf>
    <xf numFmtId="0" fontId="18" fillId="0" borderId="365" xfId="1" applyFont="1" applyBorder="1" applyAlignment="1" applyProtection="1">
      <alignment horizontal="center" vertical="center" shrinkToFit="1"/>
      <protection locked="0"/>
    </xf>
    <xf numFmtId="0" fontId="18" fillId="0" borderId="366" xfId="1" applyFont="1" applyBorder="1" applyAlignment="1" applyProtection="1">
      <alignment horizontal="center" vertical="center" shrinkToFit="1"/>
      <protection locked="0"/>
    </xf>
    <xf numFmtId="0" fontId="82" fillId="31" borderId="367" xfId="1" applyFont="1" applyFill="1" applyBorder="1" applyAlignment="1">
      <alignment horizontal="center" vertical="center" shrinkToFit="1"/>
    </xf>
    <xf numFmtId="1" fontId="82" fillId="31" borderId="368" xfId="1" applyNumberFormat="1" applyFont="1" applyFill="1" applyBorder="1" applyAlignment="1">
      <alignment horizontal="center" vertical="center" shrinkToFit="1"/>
    </xf>
    <xf numFmtId="0" fontId="82" fillId="42" borderId="369" xfId="1" applyFont="1" applyFill="1" applyBorder="1" applyAlignment="1">
      <alignment horizontal="center" vertical="center" shrinkToFit="1"/>
    </xf>
    <xf numFmtId="0" fontId="18" fillId="43" borderId="370" xfId="1" applyFont="1" applyFill="1" applyBorder="1" applyAlignment="1" applyProtection="1">
      <alignment horizontal="center" vertical="center" shrinkToFit="1"/>
      <protection locked="0"/>
    </xf>
    <xf numFmtId="0" fontId="18" fillId="13" borderId="371" xfId="1" applyFont="1" applyFill="1" applyBorder="1" applyAlignment="1" applyProtection="1">
      <alignment horizontal="center" vertical="center" shrinkToFit="1"/>
      <protection locked="0"/>
    </xf>
    <xf numFmtId="0" fontId="18" fillId="13" borderId="372" xfId="1" applyFont="1" applyFill="1" applyBorder="1" applyAlignment="1" applyProtection="1">
      <alignment horizontal="center" vertical="center" shrinkToFit="1"/>
      <protection locked="0"/>
    </xf>
    <xf numFmtId="0" fontId="18" fillId="6" borderId="373" xfId="1" applyFont="1" applyFill="1" applyBorder="1" applyAlignment="1" applyProtection="1">
      <alignment horizontal="center" vertical="center" shrinkToFit="1"/>
      <protection locked="0"/>
    </xf>
    <xf numFmtId="0" fontId="18" fillId="13" borderId="373" xfId="1" applyFont="1" applyFill="1" applyBorder="1" applyAlignment="1" applyProtection="1">
      <alignment horizontal="center" vertical="center" shrinkToFit="1"/>
      <protection locked="0"/>
    </xf>
    <xf numFmtId="0" fontId="18" fillId="13" borderId="374" xfId="1" applyFont="1" applyFill="1" applyBorder="1" applyAlignment="1" applyProtection="1">
      <alignment horizontal="center" vertical="center" shrinkToFit="1"/>
      <protection locked="0"/>
    </xf>
    <xf numFmtId="0" fontId="82" fillId="31" borderId="373" xfId="1" applyFont="1" applyFill="1" applyBorder="1" applyAlignment="1">
      <alignment horizontal="center" vertical="center" shrinkToFit="1"/>
    </xf>
    <xf numFmtId="1" fontId="82" fillId="31" borderId="373" xfId="1" applyNumberFormat="1" applyFont="1" applyFill="1" applyBorder="1" applyAlignment="1">
      <alignment horizontal="center" vertical="center" shrinkToFit="1"/>
    </xf>
    <xf numFmtId="0" fontId="82" fillId="42" borderId="375" xfId="1" applyFont="1" applyFill="1" applyBorder="1" applyAlignment="1">
      <alignment horizontal="center" vertical="center" shrinkToFit="1"/>
    </xf>
    <xf numFmtId="0" fontId="18" fillId="43" borderId="376" xfId="1" applyFont="1" applyFill="1" applyBorder="1" applyAlignment="1" applyProtection="1">
      <alignment horizontal="center" vertical="center" shrinkToFit="1"/>
      <protection locked="0"/>
    </xf>
    <xf numFmtId="0" fontId="18" fillId="13" borderId="377" xfId="1" applyFont="1" applyFill="1" applyBorder="1" applyAlignment="1" applyProtection="1">
      <alignment horizontal="center" vertical="center" shrinkToFit="1"/>
      <protection locked="0"/>
    </xf>
    <xf numFmtId="0" fontId="18" fillId="6" borderId="378" xfId="1" applyFont="1" applyFill="1" applyBorder="1" applyAlignment="1" applyProtection="1">
      <alignment horizontal="center" vertical="center" shrinkToFit="1"/>
      <protection locked="0"/>
    </xf>
    <xf numFmtId="0" fontId="18" fillId="13" borderId="378" xfId="1" applyFont="1" applyFill="1" applyBorder="1" applyAlignment="1" applyProtection="1">
      <alignment horizontal="center" vertical="center" shrinkToFit="1"/>
      <protection locked="0"/>
    </xf>
    <xf numFmtId="0" fontId="18" fillId="13" borderId="379" xfId="1" applyFont="1" applyFill="1" applyBorder="1" applyAlignment="1" applyProtection="1">
      <alignment horizontal="center" vertical="center" shrinkToFit="1"/>
      <protection locked="0"/>
    </xf>
    <xf numFmtId="0" fontId="82" fillId="31" borderId="378" xfId="1" applyFont="1" applyFill="1" applyBorder="1" applyAlignment="1">
      <alignment horizontal="center" vertical="center" shrinkToFit="1"/>
    </xf>
    <xf numFmtId="1" fontId="82" fillId="31" borderId="378" xfId="1" applyNumberFormat="1" applyFont="1" applyFill="1" applyBorder="1" applyAlignment="1">
      <alignment horizontal="center" vertical="center" shrinkToFit="1"/>
    </xf>
    <xf numFmtId="0" fontId="82" fillId="42" borderId="380" xfId="1" applyFont="1" applyFill="1" applyBorder="1" applyAlignment="1">
      <alignment horizontal="center" vertical="center" shrinkToFit="1"/>
    </xf>
    <xf numFmtId="0" fontId="18" fillId="43" borderId="381" xfId="1" applyFont="1" applyFill="1" applyBorder="1" applyAlignment="1" applyProtection="1">
      <alignment horizontal="center" vertical="center" shrinkToFit="1"/>
      <protection locked="0"/>
    </xf>
    <xf numFmtId="0" fontId="18" fillId="13" borderId="382" xfId="1" applyFont="1" applyFill="1" applyBorder="1" applyAlignment="1" applyProtection="1">
      <alignment horizontal="center" vertical="center" shrinkToFit="1"/>
      <protection locked="0"/>
    </xf>
    <xf numFmtId="0" fontId="18" fillId="6" borderId="383" xfId="1" applyFont="1" applyFill="1" applyBorder="1" applyAlignment="1" applyProtection="1">
      <alignment horizontal="center" vertical="center" shrinkToFit="1"/>
      <protection locked="0"/>
    </xf>
    <xf numFmtId="0" fontId="18" fillId="13" borderId="383" xfId="1" applyFont="1" applyFill="1" applyBorder="1" applyAlignment="1" applyProtection="1">
      <alignment horizontal="center" vertical="center" shrinkToFit="1"/>
      <protection locked="0"/>
    </xf>
    <xf numFmtId="0" fontId="18" fillId="13" borderId="384" xfId="1" applyFont="1" applyFill="1" applyBorder="1" applyAlignment="1" applyProtection="1">
      <alignment horizontal="center" vertical="center" shrinkToFit="1"/>
      <protection locked="0"/>
    </xf>
    <xf numFmtId="0" fontId="82" fillId="31" borderId="383" xfId="1" applyFont="1" applyFill="1" applyBorder="1" applyAlignment="1">
      <alignment horizontal="center" vertical="center" shrinkToFit="1"/>
    </xf>
    <xf numFmtId="1" fontId="82" fillId="31" borderId="383" xfId="1" applyNumberFormat="1" applyFont="1" applyFill="1" applyBorder="1" applyAlignment="1">
      <alignment horizontal="center" vertical="center" shrinkToFit="1"/>
    </xf>
    <xf numFmtId="0" fontId="82" fillId="42" borderId="385" xfId="1" applyFont="1" applyFill="1" applyBorder="1" applyAlignment="1">
      <alignment horizontal="center" vertical="center" shrinkToFit="1"/>
    </xf>
    <xf numFmtId="0" fontId="18" fillId="43" borderId="386" xfId="1" applyFont="1" applyFill="1" applyBorder="1" applyAlignment="1" applyProtection="1">
      <alignment horizontal="center" vertical="center" shrinkToFit="1"/>
      <protection locked="0"/>
    </xf>
    <xf numFmtId="0" fontId="18" fillId="13" borderId="387" xfId="1" applyFont="1" applyFill="1" applyBorder="1" applyAlignment="1" applyProtection="1">
      <alignment horizontal="center" vertical="center" shrinkToFit="1"/>
      <protection locked="0"/>
    </xf>
    <xf numFmtId="0" fontId="18" fillId="6" borderId="388" xfId="1" applyFont="1" applyFill="1" applyBorder="1" applyAlignment="1" applyProtection="1">
      <alignment horizontal="center" vertical="center" shrinkToFit="1"/>
      <protection locked="0"/>
    </xf>
    <xf numFmtId="0" fontId="18" fillId="13" borderId="388" xfId="1" applyFont="1" applyFill="1" applyBorder="1" applyAlignment="1" applyProtection="1">
      <alignment horizontal="center" vertical="center" shrinkToFit="1"/>
      <protection locked="0"/>
    </xf>
    <xf numFmtId="0" fontId="18" fillId="13" borderId="389" xfId="1" applyFont="1" applyFill="1" applyBorder="1" applyAlignment="1" applyProtection="1">
      <alignment horizontal="center" vertical="center" shrinkToFit="1"/>
      <protection locked="0"/>
    </xf>
    <xf numFmtId="0" fontId="82" fillId="31" borderId="388" xfId="1" applyFont="1" applyFill="1" applyBorder="1" applyAlignment="1">
      <alignment horizontal="center" vertical="center" shrinkToFit="1"/>
    </xf>
    <xf numFmtId="1" fontId="82" fillId="31" borderId="388" xfId="1" applyNumberFormat="1" applyFont="1" applyFill="1" applyBorder="1" applyAlignment="1">
      <alignment horizontal="center" vertical="center" shrinkToFit="1"/>
    </xf>
    <xf numFmtId="0" fontId="82" fillId="42" borderId="390" xfId="1" applyFont="1" applyFill="1" applyBorder="1" applyAlignment="1">
      <alignment horizontal="center" vertical="center" shrinkToFit="1"/>
    </xf>
    <xf numFmtId="0" fontId="18" fillId="43" borderId="391" xfId="1" applyFont="1" applyFill="1" applyBorder="1" applyAlignment="1" applyProtection="1">
      <alignment horizontal="center" vertical="center" shrinkToFit="1"/>
      <protection locked="0"/>
    </xf>
    <xf numFmtId="0" fontId="18" fillId="13" borderId="392" xfId="1" applyFont="1" applyFill="1" applyBorder="1" applyAlignment="1" applyProtection="1">
      <alignment horizontal="center" vertical="center" shrinkToFit="1"/>
      <protection locked="0"/>
    </xf>
    <xf numFmtId="0" fontId="18" fillId="6" borderId="393" xfId="1" applyFont="1" applyFill="1" applyBorder="1" applyAlignment="1" applyProtection="1">
      <alignment horizontal="center" vertical="center" shrinkToFit="1"/>
      <protection locked="0"/>
    </xf>
    <xf numFmtId="0" fontId="18" fillId="13" borderId="393" xfId="1" applyFont="1" applyFill="1" applyBorder="1" applyAlignment="1" applyProtection="1">
      <alignment horizontal="center" vertical="center" shrinkToFit="1"/>
      <protection locked="0"/>
    </xf>
    <xf numFmtId="0" fontId="18" fillId="13" borderId="368" xfId="1" applyFont="1" applyFill="1" applyBorder="1" applyAlignment="1" applyProtection="1">
      <alignment horizontal="center" vertical="center" shrinkToFit="1"/>
      <protection locked="0"/>
    </xf>
    <xf numFmtId="0" fontId="82" fillId="31" borderId="393" xfId="1" applyFont="1" applyFill="1" applyBorder="1" applyAlignment="1">
      <alignment horizontal="center" vertical="center" shrinkToFit="1"/>
    </xf>
    <xf numFmtId="1" fontId="82" fillId="31" borderId="393" xfId="1" applyNumberFormat="1" applyFont="1" applyFill="1" applyBorder="1" applyAlignment="1">
      <alignment horizontal="center" vertical="center" shrinkToFit="1"/>
    </xf>
    <xf numFmtId="0" fontId="82" fillId="42" borderId="394" xfId="1" applyFont="1" applyFill="1" applyBorder="1" applyAlignment="1">
      <alignment horizontal="center" vertical="center" shrinkToFit="1"/>
    </xf>
    <xf numFmtId="0" fontId="18" fillId="43" borderId="395" xfId="1" applyFont="1" applyFill="1" applyBorder="1" applyAlignment="1" applyProtection="1">
      <alignment horizontal="center" vertical="center" shrinkToFit="1"/>
      <protection locked="0"/>
    </xf>
    <xf numFmtId="0" fontId="18" fillId="13" borderId="396" xfId="1" applyFont="1" applyFill="1" applyBorder="1" applyAlignment="1" applyProtection="1">
      <alignment horizontal="center" vertical="center" shrinkToFit="1"/>
      <protection locked="0"/>
    </xf>
    <xf numFmtId="0" fontId="82" fillId="31" borderId="185" xfId="1" applyFont="1" applyFill="1" applyBorder="1" applyAlignment="1">
      <alignment horizontal="center" vertical="center" shrinkToFit="1"/>
    </xf>
    <xf numFmtId="0" fontId="82" fillId="31" borderId="397" xfId="1" applyFont="1" applyFill="1" applyBorder="1" applyAlignment="1">
      <alignment horizontal="center" vertical="center" shrinkToFit="1"/>
    </xf>
    <xf numFmtId="0" fontId="82" fillId="31" borderId="398" xfId="1" applyFont="1" applyFill="1" applyBorder="1" applyAlignment="1">
      <alignment horizontal="center" vertical="center" shrinkToFit="1"/>
    </xf>
    <xf numFmtId="0" fontId="21" fillId="0" borderId="91" xfId="1" applyFont="1" applyBorder="1"/>
    <xf numFmtId="0" fontId="115" fillId="0" borderId="88" xfId="1" applyFont="1" applyBorder="1" applyAlignment="1">
      <alignment vertical="center" textRotation="90" shrinkToFit="1"/>
    </xf>
    <xf numFmtId="0" fontId="56" fillId="0" borderId="67" xfId="1" applyFont="1" applyBorder="1" applyAlignment="1">
      <alignment horizontal="center" vertical="center"/>
    </xf>
    <xf numFmtId="0" fontId="56" fillId="0" borderId="89" xfId="1" applyFont="1" applyBorder="1" applyAlignment="1">
      <alignment horizontal="center" vertical="center"/>
    </xf>
    <xf numFmtId="0" fontId="56" fillId="0" borderId="0" xfId="1" applyFont="1" applyAlignment="1">
      <alignment horizontal="center" vertical="center"/>
    </xf>
    <xf numFmtId="0" fontId="56" fillId="0" borderId="92" xfId="1" applyFont="1" applyBorder="1" applyAlignment="1">
      <alignment horizontal="center" vertical="center"/>
    </xf>
    <xf numFmtId="0" fontId="56" fillId="0" borderId="93" xfId="1" applyFont="1" applyBorder="1" applyAlignment="1">
      <alignment horizontal="center" vertical="center" shrinkToFit="1"/>
    </xf>
    <xf numFmtId="0" fontId="56" fillId="0" borderId="73" xfId="1" applyFont="1" applyBorder="1" applyAlignment="1">
      <alignment horizontal="center" vertical="center" shrinkToFit="1"/>
    </xf>
    <xf numFmtId="0" fontId="56" fillId="0" borderId="94" xfId="1" applyFont="1" applyBorder="1" applyAlignment="1">
      <alignment horizontal="center" vertical="center" shrinkToFit="1"/>
    </xf>
    <xf numFmtId="0" fontId="85" fillId="0" borderId="260" xfId="1" applyFont="1" applyBorder="1" applyAlignment="1">
      <alignment horizontal="center" vertical="center" shrinkToFit="1"/>
    </xf>
    <xf numFmtId="0" fontId="85" fillId="0" borderId="266" xfId="1" applyFont="1" applyBorder="1" applyAlignment="1">
      <alignment horizontal="center" vertical="center" shrinkToFit="1"/>
    </xf>
    <xf numFmtId="0" fontId="85" fillId="0" borderId="261" xfId="1" applyFont="1" applyBorder="1" applyAlignment="1">
      <alignment horizontal="center" vertical="center" shrinkToFit="1"/>
    </xf>
    <xf numFmtId="0" fontId="85" fillId="0" borderId="268" xfId="1" applyFont="1" applyBorder="1" applyAlignment="1">
      <alignment horizontal="center" vertical="center" shrinkToFit="1"/>
    </xf>
    <xf numFmtId="0" fontId="85" fillId="0" borderId="247" xfId="1" applyFont="1" applyBorder="1" applyAlignment="1">
      <alignment horizontal="center" vertical="center" shrinkToFit="1"/>
    </xf>
    <xf numFmtId="0" fontId="85" fillId="0" borderId="269" xfId="1" applyFont="1" applyBorder="1" applyAlignment="1">
      <alignment horizontal="center" vertical="center" shrinkToFit="1"/>
    </xf>
    <xf numFmtId="0" fontId="85" fillId="0" borderId="280" xfId="1" applyFont="1" applyBorder="1" applyAlignment="1">
      <alignment horizontal="center" vertical="center" shrinkToFit="1"/>
    </xf>
    <xf numFmtId="0" fontId="85" fillId="0" borderId="282" xfId="1" applyFont="1" applyBorder="1" applyAlignment="1">
      <alignment horizontal="center" vertical="center" shrinkToFit="1"/>
    </xf>
    <xf numFmtId="0" fontId="85" fillId="0" borderId="281" xfId="1" applyFont="1" applyBorder="1" applyAlignment="1">
      <alignment horizontal="center" vertical="center" shrinkToFit="1"/>
    </xf>
    <xf numFmtId="0" fontId="85" fillId="0" borderId="399" xfId="1" applyFont="1" applyBorder="1" applyAlignment="1">
      <alignment horizontal="center" vertical="center" shrinkToFit="1"/>
    </xf>
    <xf numFmtId="0" fontId="85" fillId="0" borderId="246" xfId="1" applyFont="1" applyBorder="1" applyAlignment="1">
      <alignment horizontal="center" vertical="center" shrinkToFit="1"/>
    </xf>
    <xf numFmtId="0" fontId="85" fillId="0" borderId="400" xfId="1" applyFont="1" applyBorder="1" applyAlignment="1">
      <alignment horizontal="center" vertical="center" shrinkToFit="1"/>
    </xf>
    <xf numFmtId="0" fontId="85" fillId="0" borderId="262" xfId="1" applyFont="1" applyBorder="1" applyAlignment="1">
      <alignment horizontal="center" vertical="center" shrinkToFit="1"/>
    </xf>
    <xf numFmtId="0" fontId="85" fillId="0" borderId="245" xfId="1" applyFont="1" applyBorder="1" applyAlignment="1">
      <alignment horizontal="center" vertical="center" shrinkToFit="1"/>
    </xf>
    <xf numFmtId="0" fontId="85" fillId="0" borderId="265" xfId="1" applyFont="1" applyBorder="1" applyAlignment="1">
      <alignment horizontal="center" vertical="center" shrinkToFit="1"/>
    </xf>
    <xf numFmtId="0" fontId="125" fillId="0" borderId="303" xfId="1" applyFont="1" applyBorder="1" applyAlignment="1">
      <alignment horizontal="center" vertical="center" shrinkToFit="1"/>
    </xf>
    <xf numFmtId="1" fontId="108" fillId="13" borderId="307" xfId="1" applyNumberFormat="1" applyFont="1" applyFill="1" applyBorder="1" applyAlignment="1">
      <alignment horizontal="center" vertical="center" shrinkToFit="1"/>
    </xf>
    <xf numFmtId="0" fontId="125" fillId="0" borderId="323" xfId="1" applyFont="1" applyBorder="1" applyAlignment="1">
      <alignment horizontal="center" vertical="center" shrinkToFit="1"/>
    </xf>
    <xf numFmtId="0" fontId="125" fillId="0" borderId="326" xfId="1" applyFont="1" applyBorder="1" applyAlignment="1">
      <alignment horizontal="center" vertical="center" shrinkToFit="1"/>
    </xf>
    <xf numFmtId="0" fontId="125" fillId="0" borderId="329" xfId="1" applyFont="1" applyBorder="1" applyAlignment="1">
      <alignment horizontal="center" vertical="center" shrinkToFit="1"/>
    </xf>
    <xf numFmtId="49" fontId="73" fillId="0" borderId="183" xfId="1" applyNumberFormat="1" applyFont="1" applyBorder="1" applyAlignment="1" applyProtection="1">
      <alignment horizontal="center" vertical="center" shrinkToFit="1"/>
      <protection locked="0"/>
    </xf>
    <xf numFmtId="49" fontId="73" fillId="0" borderId="95" xfId="1" applyNumberFormat="1" applyFont="1" applyBorder="1" applyAlignment="1" applyProtection="1">
      <alignment horizontal="center" vertical="center" shrinkToFit="1"/>
      <protection locked="0"/>
    </xf>
    <xf numFmtId="49" fontId="73" fillId="0" borderId="172" xfId="1" applyNumberFormat="1" applyFont="1" applyBorder="1" applyAlignment="1" applyProtection="1">
      <alignment horizontal="center" vertical="center" shrinkToFit="1"/>
      <protection locked="0"/>
    </xf>
    <xf numFmtId="49" fontId="73" fillId="0" borderId="92" xfId="1" applyNumberFormat="1" applyFont="1" applyBorder="1" applyAlignment="1" applyProtection="1">
      <alignment horizontal="center" vertical="center" shrinkToFit="1"/>
      <protection locked="0"/>
    </xf>
    <xf numFmtId="0" fontId="23" fillId="50" borderId="118" xfId="1" applyFont="1" applyFill="1" applyBorder="1" applyAlignment="1">
      <alignment horizontal="center" vertical="center" shrinkToFit="1"/>
    </xf>
    <xf numFmtId="0" fontId="18" fillId="50" borderId="118" xfId="1" applyFont="1" applyFill="1" applyBorder="1" applyAlignment="1">
      <alignment horizontal="center" vertical="center"/>
    </xf>
    <xf numFmtId="0" fontId="87" fillId="0" borderId="196" xfId="1" applyFont="1" applyBorder="1" applyAlignment="1">
      <alignment horizontal="center" vertical="center" shrinkToFit="1"/>
    </xf>
    <xf numFmtId="0" fontId="86" fillId="0" borderId="197" xfId="1" applyFont="1" applyBorder="1" applyAlignment="1">
      <alignment horizontal="center" vertical="center" shrinkToFit="1"/>
    </xf>
    <xf numFmtId="0" fontId="87" fillId="0" borderId="202" xfId="1" applyFont="1" applyBorder="1" applyAlignment="1">
      <alignment horizontal="center" vertical="center" shrinkToFit="1"/>
    </xf>
    <xf numFmtId="0" fontId="86" fillId="0" borderId="206" xfId="1" applyFont="1" applyBorder="1" applyAlignment="1">
      <alignment horizontal="center" vertical="center" shrinkToFit="1"/>
    </xf>
    <xf numFmtId="0" fontId="87" fillId="0" borderId="213" xfId="1" applyFont="1" applyBorder="1" applyAlignment="1">
      <alignment horizontal="center" vertical="center" shrinkToFit="1"/>
    </xf>
    <xf numFmtId="0" fontId="86" fillId="0" borderId="215" xfId="1" applyFont="1" applyBorder="1" applyAlignment="1">
      <alignment horizontal="center" vertical="center" shrinkToFit="1"/>
    </xf>
    <xf numFmtId="0" fontId="87" fillId="0" borderId="193" xfId="1" applyFont="1" applyBorder="1" applyAlignment="1">
      <alignment horizontal="center" vertical="center" shrinkToFit="1"/>
    </xf>
    <xf numFmtId="0" fontId="86" fillId="0" borderId="220" xfId="1" applyFont="1" applyBorder="1" applyAlignment="1">
      <alignment horizontal="center" vertical="center" shrinkToFit="1"/>
    </xf>
    <xf numFmtId="0" fontId="86" fillId="0" borderId="229" xfId="1" applyFont="1" applyBorder="1" applyAlignment="1">
      <alignment horizontal="center" vertical="center" shrinkToFit="1"/>
    </xf>
    <xf numFmtId="0" fontId="87" fillId="0" borderId="226" xfId="1" applyFont="1" applyBorder="1" applyAlignment="1">
      <alignment horizontal="center" vertical="center" shrinkToFit="1"/>
    </xf>
    <xf numFmtId="0" fontId="85" fillId="38" borderId="118" xfId="1" applyFont="1" applyFill="1" applyBorder="1" applyAlignment="1">
      <alignment horizontal="center" vertical="center"/>
    </xf>
    <xf numFmtId="0" fontId="87" fillId="13" borderId="196" xfId="1" applyFont="1" applyFill="1" applyBorder="1" applyAlignment="1">
      <alignment horizontal="center" vertical="center" shrinkToFit="1"/>
    </xf>
    <xf numFmtId="0" fontId="87" fillId="13" borderId="202" xfId="1" applyFont="1" applyFill="1" applyBorder="1" applyAlignment="1">
      <alignment horizontal="center" vertical="center" shrinkToFit="1"/>
    </xf>
    <xf numFmtId="0" fontId="87" fillId="13" borderId="213" xfId="1" applyFont="1" applyFill="1" applyBorder="1" applyAlignment="1">
      <alignment horizontal="center" vertical="center" shrinkToFit="1"/>
    </xf>
    <xf numFmtId="0" fontId="87" fillId="13" borderId="193" xfId="1" applyFont="1" applyFill="1" applyBorder="1" applyAlignment="1">
      <alignment horizontal="center" vertical="center" shrinkToFit="1"/>
    </xf>
    <xf numFmtId="0" fontId="87" fillId="13" borderId="226" xfId="1" applyFont="1" applyFill="1" applyBorder="1" applyAlignment="1">
      <alignment horizontal="center" vertical="center" shrinkToFit="1"/>
    </xf>
    <xf numFmtId="0" fontId="133" fillId="0" borderId="0" xfId="0" applyFont="1" applyAlignment="1">
      <alignment horizontal="center"/>
    </xf>
    <xf numFmtId="0" fontId="132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0" fontId="13" fillId="5" borderId="0" xfId="0" applyFont="1" applyFill="1" applyAlignment="1">
      <alignment horizontal="center" vertical="center"/>
    </xf>
    <xf numFmtId="0" fontId="3" fillId="4" borderId="24" xfId="0" applyFont="1" applyFill="1" applyBorder="1" applyAlignment="1">
      <alignment horizontal="center" vertical="center" wrapText="1"/>
    </xf>
    <xf numFmtId="0" fontId="15" fillId="4" borderId="22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3" fillId="4" borderId="34" xfId="0" applyFont="1" applyFill="1" applyBorder="1" applyAlignment="1">
      <alignment horizontal="center" vertical="center"/>
    </xf>
    <xf numFmtId="0" fontId="3" fillId="4" borderId="33" xfId="0" applyFont="1" applyFill="1" applyBorder="1" applyAlignment="1">
      <alignment horizontal="center" vertical="center"/>
    </xf>
    <xf numFmtId="0" fontId="3" fillId="4" borderId="54" xfId="0" applyFont="1" applyFill="1" applyBorder="1" applyAlignment="1">
      <alignment horizontal="center" vertical="center" textRotation="90"/>
    </xf>
    <xf numFmtId="0" fontId="3" fillId="4" borderId="55" xfId="0" applyFont="1" applyFill="1" applyBorder="1" applyAlignment="1">
      <alignment horizontal="center" vertical="center" textRotation="90"/>
    </xf>
    <xf numFmtId="0" fontId="3" fillId="4" borderId="60" xfId="0" applyFont="1" applyFill="1" applyBorder="1" applyAlignment="1">
      <alignment horizontal="center" vertical="center" textRotation="90"/>
    </xf>
    <xf numFmtId="0" fontId="3" fillId="4" borderId="61" xfId="0" applyFont="1" applyFill="1" applyBorder="1" applyAlignment="1">
      <alignment horizontal="center" vertical="center" textRotation="90"/>
    </xf>
    <xf numFmtId="0" fontId="3" fillId="4" borderId="54" xfId="0" applyFont="1" applyFill="1" applyBorder="1" applyAlignment="1">
      <alignment horizontal="center" vertical="center"/>
    </xf>
    <xf numFmtId="0" fontId="3" fillId="4" borderId="55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/>
    </xf>
    <xf numFmtId="0" fontId="11" fillId="4" borderId="0" xfId="0" applyFont="1" applyFill="1" applyAlignment="1">
      <alignment horizontal="left"/>
    </xf>
    <xf numFmtId="0" fontId="10" fillId="4" borderId="0" xfId="0" applyFont="1" applyFill="1" applyAlignment="1">
      <alignment horizontal="center" wrapText="1"/>
    </xf>
    <xf numFmtId="49" fontId="6" fillId="4" borderId="13" xfId="0" applyNumberFormat="1" applyFont="1" applyFill="1" applyBorder="1" applyAlignment="1">
      <alignment horizontal="center"/>
    </xf>
    <xf numFmtId="0" fontId="6" fillId="4" borderId="14" xfId="0" applyFont="1" applyFill="1" applyBorder="1" applyAlignment="1">
      <alignment horizontal="center"/>
    </xf>
    <xf numFmtId="0" fontId="16" fillId="5" borderId="0" xfId="0" applyFont="1" applyFill="1" applyAlignment="1">
      <alignment horizontal="left"/>
    </xf>
    <xf numFmtId="0" fontId="12" fillId="5" borderId="0" xfId="0" applyFont="1" applyFill="1" applyAlignment="1">
      <alignment horizontal="left"/>
    </xf>
    <xf numFmtId="49" fontId="23" fillId="0" borderId="1" xfId="1" applyNumberFormat="1" applyFont="1" applyBorder="1" applyAlignment="1" applyProtection="1">
      <alignment horizontal="left" shrinkToFit="1"/>
      <protection locked="0"/>
    </xf>
    <xf numFmtId="49" fontId="27" fillId="0" borderId="1" xfId="1" applyNumberFormat="1" applyFont="1" applyBorder="1" applyAlignment="1" applyProtection="1">
      <alignment shrinkToFit="1"/>
      <protection locked="0"/>
    </xf>
    <xf numFmtId="0" fontId="23" fillId="18" borderId="70" xfId="1" applyFont="1" applyFill="1" applyBorder="1" applyAlignment="1">
      <alignment horizontal="center" vertical="center" shrinkToFit="1"/>
    </xf>
    <xf numFmtId="0" fontId="21" fillId="18" borderId="71" xfId="1" applyFont="1" applyFill="1" applyBorder="1"/>
    <xf numFmtId="0" fontId="23" fillId="18" borderId="69" xfId="1" applyFont="1" applyFill="1" applyBorder="1" applyAlignment="1">
      <alignment horizontal="center" vertical="center" shrinkToFit="1"/>
    </xf>
    <xf numFmtId="0" fontId="21" fillId="18" borderId="78" xfId="1" applyFont="1" applyFill="1" applyBorder="1"/>
    <xf numFmtId="0" fontId="31" fillId="16" borderId="0" xfId="1" applyFont="1" applyFill="1" applyAlignment="1">
      <alignment horizontal="center" vertical="center" wrapText="1"/>
    </xf>
    <xf numFmtId="0" fontId="21" fillId="16" borderId="0" xfId="1" applyFont="1" applyFill="1"/>
    <xf numFmtId="0" fontId="94" fillId="18" borderId="63" xfId="1" applyFont="1" applyFill="1" applyBorder="1" applyAlignment="1">
      <alignment horizontal="left" vertical="center"/>
    </xf>
    <xf numFmtId="0" fontId="94" fillId="18" borderId="60" xfId="1" applyFont="1" applyFill="1" applyBorder="1" applyAlignment="1">
      <alignment horizontal="left" vertical="center"/>
    </xf>
    <xf numFmtId="0" fontId="26" fillId="0" borderId="66" xfId="1" applyFont="1" applyBorder="1" applyAlignment="1" applyProtection="1">
      <alignment horizontal="left" vertical="top" shrinkToFit="1"/>
      <protection locked="0"/>
    </xf>
    <xf numFmtId="0" fontId="26" fillId="0" borderId="67" xfId="1" applyFont="1" applyBorder="1" applyAlignment="1" applyProtection="1">
      <alignment horizontal="left" vertical="top" shrinkToFit="1"/>
      <protection locked="0"/>
    </xf>
    <xf numFmtId="0" fontId="26" fillId="0" borderId="68" xfId="1" applyFont="1" applyBorder="1" applyAlignment="1" applyProtection="1">
      <alignment horizontal="left" vertical="top" shrinkToFit="1"/>
      <protection locked="0"/>
    </xf>
    <xf numFmtId="49" fontId="23" fillId="13" borderId="1" xfId="1" applyNumberFormat="1" applyFont="1" applyFill="1" applyBorder="1" applyAlignment="1" applyProtection="1">
      <alignment horizontal="left" vertical="center" shrinkToFit="1"/>
      <protection locked="0"/>
    </xf>
    <xf numFmtId="49" fontId="21" fillId="0" borderId="1" xfId="1" applyNumberFormat="1" applyFont="1" applyBorder="1" applyAlignment="1" applyProtection="1">
      <alignment shrinkToFit="1"/>
      <protection locked="0"/>
    </xf>
    <xf numFmtId="0" fontId="23" fillId="19" borderId="242" xfId="1" applyFont="1" applyFill="1" applyBorder="1" applyAlignment="1">
      <alignment horizontal="center" vertical="center" shrinkToFit="1"/>
    </xf>
    <xf numFmtId="0" fontId="21" fillId="18" borderId="243" xfId="1" applyFont="1" applyFill="1" applyBorder="1"/>
    <xf numFmtId="0" fontId="21" fillId="18" borderId="244" xfId="1" applyFont="1" applyFill="1" applyBorder="1"/>
    <xf numFmtId="0" fontId="23" fillId="19" borderId="70" xfId="1" applyFont="1" applyFill="1" applyBorder="1" applyAlignment="1">
      <alignment horizontal="center" vertical="center" shrinkToFit="1"/>
    </xf>
    <xf numFmtId="0" fontId="23" fillId="19" borderId="69" xfId="1" applyFont="1" applyFill="1" applyBorder="1" applyAlignment="1">
      <alignment horizontal="center" vertical="center" shrinkToFit="1"/>
    </xf>
    <xf numFmtId="0" fontId="26" fillId="0" borderId="77" xfId="1" applyFont="1" applyBorder="1" applyAlignment="1" applyProtection="1">
      <alignment horizontal="left" vertical="top" shrinkToFit="1"/>
      <protection locked="0"/>
    </xf>
    <xf numFmtId="0" fontId="26" fillId="0" borderId="70" xfId="1" applyFont="1" applyBorder="1" applyAlignment="1" applyProtection="1">
      <alignment horizontal="left" vertical="top" shrinkToFit="1"/>
      <protection locked="0"/>
    </xf>
    <xf numFmtId="0" fontId="26" fillId="0" borderId="78" xfId="1" applyFont="1" applyBorder="1" applyAlignment="1" applyProtection="1">
      <alignment horizontal="left" vertical="top" shrinkToFit="1"/>
      <protection locked="0"/>
    </xf>
    <xf numFmtId="0" fontId="22" fillId="11" borderId="0" xfId="1" applyFont="1" applyFill="1" applyAlignment="1">
      <alignment horizontal="center"/>
    </xf>
    <xf numFmtId="0" fontId="21" fillId="0" borderId="0" xfId="1" applyFont="1"/>
    <xf numFmtId="0" fontId="22" fillId="12" borderId="0" xfId="1" applyFont="1" applyFill="1" applyAlignment="1">
      <alignment horizontal="center"/>
    </xf>
    <xf numFmtId="0" fontId="95" fillId="15" borderId="0" xfId="1" applyFont="1" applyFill="1" applyAlignment="1">
      <alignment horizontal="right" vertical="center" wrapText="1"/>
    </xf>
    <xf numFmtId="0" fontId="18" fillId="18" borderId="60" xfId="1" applyFont="1" applyFill="1" applyBorder="1" applyAlignment="1">
      <alignment horizontal="right"/>
    </xf>
    <xf numFmtId="0" fontId="21" fillId="18" borderId="60" xfId="1" applyFont="1" applyFill="1" applyBorder="1"/>
    <xf numFmtId="0" fontId="21" fillId="18" borderId="53" xfId="1" applyFont="1" applyFill="1" applyBorder="1"/>
    <xf numFmtId="0" fontId="23" fillId="18" borderId="64" xfId="1" applyFont="1" applyFill="1" applyBorder="1" applyAlignment="1">
      <alignment horizontal="right"/>
    </xf>
    <xf numFmtId="0" fontId="17" fillId="18" borderId="0" xfId="1" applyFill="1"/>
    <xf numFmtId="0" fontId="24" fillId="18" borderId="0" xfId="1" applyFont="1" applyFill="1" applyAlignment="1">
      <alignment horizontal="left" shrinkToFit="1"/>
    </xf>
    <xf numFmtId="0" fontId="23" fillId="18" borderId="0" xfId="1" applyFont="1" applyFill="1" applyAlignment="1">
      <alignment horizontal="right"/>
    </xf>
    <xf numFmtId="0" fontId="24" fillId="18" borderId="0" xfId="1" applyFont="1" applyFill="1" applyAlignment="1">
      <alignment horizontal="left"/>
    </xf>
    <xf numFmtId="0" fontId="21" fillId="18" borderId="65" xfId="1" applyFont="1" applyFill="1" applyBorder="1"/>
    <xf numFmtId="0" fontId="23" fillId="18" borderId="66" xfId="1" applyFont="1" applyFill="1" applyBorder="1" applyAlignment="1">
      <alignment horizontal="center" vertical="center"/>
    </xf>
    <xf numFmtId="0" fontId="21" fillId="18" borderId="67" xfId="1" applyFont="1" applyFill="1" applyBorder="1"/>
    <xf numFmtId="0" fontId="21" fillId="18" borderId="68" xfId="1" applyFont="1" applyFill="1" applyBorder="1"/>
    <xf numFmtId="0" fontId="21" fillId="18" borderId="72" xfId="1" applyFont="1" applyFill="1" applyBorder="1"/>
    <xf numFmtId="0" fontId="21" fillId="18" borderId="73" xfId="1" applyFont="1" applyFill="1" applyBorder="1"/>
    <xf numFmtId="0" fontId="21" fillId="18" borderId="74" xfId="1" applyFont="1" applyFill="1" applyBorder="1"/>
    <xf numFmtId="0" fontId="63" fillId="14" borderId="105" xfId="1" applyFont="1" applyFill="1" applyBorder="1" applyAlignment="1">
      <alignment horizontal="center" vertical="center" shrinkToFit="1"/>
    </xf>
    <xf numFmtId="0" fontId="64" fillId="4" borderId="116" xfId="1" applyFont="1" applyFill="1" applyBorder="1" applyAlignment="1">
      <alignment vertical="center"/>
    </xf>
    <xf numFmtId="0" fontId="53" fillId="30" borderId="108" xfId="1" applyFont="1" applyFill="1" applyBorder="1" applyAlignment="1">
      <alignment horizontal="center" vertical="center" shrinkToFit="1"/>
    </xf>
    <xf numFmtId="0" fontId="21" fillId="17" borderId="109" xfId="1" applyFont="1" applyFill="1" applyBorder="1" applyAlignment="1">
      <alignment vertical="center"/>
    </xf>
    <xf numFmtId="0" fontId="21" fillId="17" borderId="110" xfId="1" applyFont="1" applyFill="1" applyBorder="1" applyAlignment="1">
      <alignment vertical="center"/>
    </xf>
    <xf numFmtId="0" fontId="53" fillId="57" borderId="101" xfId="1" applyFont="1" applyFill="1" applyBorder="1" applyAlignment="1">
      <alignment horizontal="center" vertical="center" shrinkToFit="1"/>
    </xf>
    <xf numFmtId="0" fontId="21" fillId="58" borderId="101" xfId="1" applyFont="1" applyFill="1" applyBorder="1" applyAlignment="1">
      <alignment vertical="center"/>
    </xf>
    <xf numFmtId="0" fontId="63" fillId="14" borderId="116" xfId="1" applyFont="1" applyFill="1" applyBorder="1" applyAlignment="1">
      <alignment horizontal="center" vertical="center" shrinkToFit="1"/>
    </xf>
    <xf numFmtId="1" fontId="63" fillId="27" borderId="84" xfId="1" applyNumberFormat="1" applyFont="1" applyFill="1" applyBorder="1" applyAlignment="1">
      <alignment horizontal="center" vertical="center"/>
    </xf>
    <xf numFmtId="0" fontId="64" fillId="27" borderId="84" xfId="1" applyFont="1" applyFill="1" applyBorder="1"/>
    <xf numFmtId="0" fontId="66" fillId="14" borderId="97" xfId="1" applyFont="1" applyFill="1" applyBorder="1" applyAlignment="1">
      <alignment horizontal="center" vertical="center" wrapText="1"/>
    </xf>
    <xf numFmtId="0" fontId="66" fillId="14" borderId="103" xfId="1" applyFont="1" applyFill="1" applyBorder="1" applyAlignment="1">
      <alignment horizontal="center" vertical="center" wrapText="1"/>
    </xf>
    <xf numFmtId="0" fontId="64" fillId="4" borderId="103" xfId="1" applyFont="1" applyFill="1" applyBorder="1"/>
    <xf numFmtId="0" fontId="64" fillId="4" borderId="98" xfId="1" applyFont="1" applyFill="1" applyBorder="1"/>
    <xf numFmtId="0" fontId="64" fillId="4" borderId="62" xfId="1" applyFont="1" applyFill="1" applyBorder="1"/>
    <xf numFmtId="0" fontId="64" fillId="4" borderId="0" xfId="1" applyFont="1" applyFill="1"/>
    <xf numFmtId="0" fontId="64" fillId="4" borderId="99" xfId="1" applyFont="1" applyFill="1" applyBorder="1"/>
    <xf numFmtId="0" fontId="64" fillId="4" borderId="83" xfId="1" applyFont="1" applyFill="1" applyBorder="1"/>
    <xf numFmtId="0" fontId="64" fillId="4" borderId="84" xfId="1" applyFont="1" applyFill="1" applyBorder="1"/>
    <xf numFmtId="0" fontId="64" fillId="4" borderId="85" xfId="1" applyFont="1" applyFill="1" applyBorder="1"/>
    <xf numFmtId="0" fontId="67" fillId="14" borderId="104" xfId="1" applyFont="1" applyFill="1" applyBorder="1" applyAlignment="1">
      <alignment horizontal="center" vertical="center" textRotation="90"/>
    </xf>
    <xf numFmtId="0" fontId="64" fillId="4" borderId="104" xfId="1" applyFont="1" applyFill="1" applyBorder="1"/>
    <xf numFmtId="0" fontId="63" fillId="27" borderId="100" xfId="1" applyFont="1" applyFill="1" applyBorder="1" applyAlignment="1">
      <alignment horizontal="center" vertical="center"/>
    </xf>
    <xf numFmtId="0" fontId="72" fillId="27" borderId="103" xfId="1" applyFont="1" applyFill="1" applyBorder="1"/>
    <xf numFmtId="0" fontId="72" fillId="27" borderId="101" xfId="1" applyFont="1" applyFill="1" applyBorder="1"/>
    <xf numFmtId="0" fontId="72" fillId="27" borderId="102" xfId="1" applyFont="1" applyFill="1" applyBorder="1"/>
    <xf numFmtId="0" fontId="74" fillId="14" borderId="106" xfId="1" applyFont="1" applyFill="1" applyBorder="1" applyAlignment="1">
      <alignment horizontal="center" vertical="center" shrinkToFit="1"/>
    </xf>
    <xf numFmtId="0" fontId="74" fillId="14" borderId="111" xfId="1" applyFont="1" applyFill="1" applyBorder="1" applyAlignment="1">
      <alignment horizontal="center" vertical="center" shrinkToFit="1"/>
    </xf>
    <xf numFmtId="0" fontId="74" fillId="14" borderId="117" xfId="1" applyFont="1" applyFill="1" applyBorder="1" applyAlignment="1">
      <alignment horizontal="center" vertical="center" shrinkToFit="1"/>
    </xf>
    <xf numFmtId="0" fontId="70" fillId="14" borderId="104" xfId="1" applyFont="1" applyFill="1" applyBorder="1" applyAlignment="1">
      <alignment horizontal="center" vertical="center"/>
    </xf>
    <xf numFmtId="0" fontId="64" fillId="4" borderId="104" xfId="1" applyFont="1" applyFill="1" applyBorder="1" applyAlignment="1">
      <alignment vertical="center"/>
    </xf>
    <xf numFmtId="0" fontId="68" fillId="14" borderId="104" xfId="1" applyFont="1" applyFill="1" applyBorder="1" applyAlignment="1">
      <alignment horizontal="center" vertical="center"/>
    </xf>
    <xf numFmtId="0" fontId="71" fillId="14" borderId="104" xfId="1" applyFont="1" applyFill="1" applyBorder="1" applyAlignment="1">
      <alignment horizontal="center" vertical="center"/>
    </xf>
    <xf numFmtId="0" fontId="66" fillId="14" borderId="105" xfId="1" applyFont="1" applyFill="1" applyBorder="1" applyAlignment="1">
      <alignment horizontal="center" vertical="center" textRotation="90"/>
    </xf>
    <xf numFmtId="0" fontId="63" fillId="27" borderId="83" xfId="1" applyFont="1" applyFill="1" applyBorder="1" applyAlignment="1">
      <alignment horizontal="center" vertical="center"/>
    </xf>
    <xf numFmtId="0" fontId="72" fillId="27" borderId="84" xfId="1" applyFont="1" applyFill="1" applyBorder="1"/>
    <xf numFmtId="0" fontId="72" fillId="27" borderId="85" xfId="1" applyFont="1" applyFill="1" applyBorder="1"/>
    <xf numFmtId="0" fontId="32" fillId="33" borderId="69" xfId="0" applyFont="1" applyFill="1" applyBorder="1" applyAlignment="1">
      <alignment horizontal="center" vertical="center"/>
    </xf>
    <xf numFmtId="0" fontId="32" fillId="33" borderId="70" xfId="0" applyFont="1" applyFill="1" applyBorder="1" applyAlignment="1">
      <alignment horizontal="center" vertical="center"/>
    </xf>
    <xf numFmtId="0" fontId="32" fillId="33" borderId="71" xfId="0" applyFont="1" applyFill="1" applyBorder="1" applyAlignment="1">
      <alignment horizontal="center" vertical="center"/>
    </xf>
    <xf numFmtId="0" fontId="84" fillId="33" borderId="69" xfId="0" applyFont="1" applyFill="1" applyBorder="1" applyAlignment="1">
      <alignment horizontal="center" vertical="center"/>
    </xf>
    <xf numFmtId="0" fontId="84" fillId="33" borderId="70" xfId="0" applyFont="1" applyFill="1" applyBorder="1" applyAlignment="1">
      <alignment horizontal="center" vertical="center"/>
    </xf>
    <xf numFmtId="0" fontId="84" fillId="33" borderId="71" xfId="0" applyFont="1" applyFill="1" applyBorder="1" applyAlignment="1">
      <alignment horizontal="center" vertical="center"/>
    </xf>
    <xf numFmtId="0" fontId="32" fillId="31" borderId="174" xfId="1" applyFont="1" applyFill="1" applyBorder="1" applyAlignment="1">
      <alignment horizontal="center" vertical="center" shrinkToFit="1"/>
    </xf>
    <xf numFmtId="0" fontId="21" fillId="0" borderId="89" xfId="1" applyFont="1" applyBorder="1"/>
    <xf numFmtId="0" fontId="32" fillId="33" borderId="69" xfId="1" applyFont="1" applyFill="1" applyBorder="1" applyAlignment="1">
      <alignment horizontal="center" vertical="center" shrinkToFit="1"/>
    </xf>
    <xf numFmtId="0" fontId="32" fillId="33" borderId="70" xfId="1" applyFont="1" applyFill="1" applyBorder="1" applyAlignment="1">
      <alignment horizontal="center" vertical="center" shrinkToFit="1"/>
    </xf>
    <xf numFmtId="0" fontId="32" fillId="31" borderId="97" xfId="1" applyFont="1" applyFill="1" applyBorder="1" applyAlignment="1">
      <alignment horizontal="center" vertical="center" shrinkToFit="1"/>
    </xf>
    <xf numFmtId="0" fontId="32" fillId="31" borderId="103" xfId="1" applyFont="1" applyFill="1" applyBorder="1" applyAlignment="1">
      <alignment horizontal="center" vertical="center" shrinkToFit="1"/>
    </xf>
    <xf numFmtId="0" fontId="32" fillId="31" borderId="171" xfId="1" applyFont="1" applyFill="1" applyBorder="1" applyAlignment="1">
      <alignment horizontal="center" vertical="center" shrinkToFit="1"/>
    </xf>
    <xf numFmtId="0" fontId="32" fillId="31" borderId="173" xfId="1" applyFont="1" applyFill="1" applyBorder="1" applyAlignment="1">
      <alignment horizontal="center" vertical="center" shrinkToFit="1"/>
    </xf>
    <xf numFmtId="0" fontId="32" fillId="31" borderId="73" xfId="1" applyFont="1" applyFill="1" applyBorder="1" applyAlignment="1">
      <alignment horizontal="center" vertical="center" shrinkToFit="1"/>
    </xf>
    <xf numFmtId="0" fontId="32" fillId="31" borderId="94" xfId="1" applyFont="1" applyFill="1" applyBorder="1" applyAlignment="1">
      <alignment horizontal="center" vertical="center" shrinkToFit="1"/>
    </xf>
    <xf numFmtId="0" fontId="51" fillId="34" borderId="87" xfId="1" applyFont="1" applyFill="1" applyBorder="1" applyAlignment="1">
      <alignment horizontal="center" vertical="center" textRotation="90" shrinkToFit="1"/>
    </xf>
    <xf numFmtId="0" fontId="21" fillId="37" borderId="95" xfId="1" applyFont="1" applyFill="1" applyBorder="1"/>
    <xf numFmtId="0" fontId="21" fillId="37" borderId="90" xfId="1" applyFont="1" applyFill="1" applyBorder="1"/>
    <xf numFmtId="190" fontId="73" fillId="31" borderId="105" xfId="1" applyNumberFormat="1" applyFont="1" applyFill="1" applyBorder="1" applyAlignment="1">
      <alignment horizontal="center" vertical="center" shrinkToFit="1"/>
    </xf>
    <xf numFmtId="0" fontId="21" fillId="0" borderId="116" xfId="1" applyFont="1" applyBorder="1"/>
    <xf numFmtId="0" fontId="47" fillId="31" borderId="87" xfId="1" applyFont="1" applyFill="1" applyBorder="1" applyAlignment="1">
      <alignment horizontal="center" vertical="center" textRotation="90" shrinkToFit="1"/>
    </xf>
    <xf numFmtId="0" fontId="21" fillId="0" borderId="95" xfId="1" applyFont="1" applyBorder="1"/>
    <xf numFmtId="0" fontId="21" fillId="0" borderId="90" xfId="1" applyFont="1" applyBorder="1"/>
    <xf numFmtId="0" fontId="51" fillId="31" borderId="87" xfId="1" applyFont="1" applyFill="1" applyBorder="1" applyAlignment="1">
      <alignment horizontal="center" vertical="center" textRotation="90" shrinkToFit="1"/>
    </xf>
    <xf numFmtId="0" fontId="73" fillId="36" borderId="171" xfId="1" applyFont="1" applyFill="1" applyBorder="1" applyAlignment="1">
      <alignment horizontal="center" vertical="center" textRotation="90" shrinkToFit="1"/>
    </xf>
    <xf numFmtId="0" fontId="21" fillId="0" borderId="94" xfId="1" applyFont="1" applyBorder="1" applyAlignment="1">
      <alignment horizontal="center" vertical="center"/>
    </xf>
    <xf numFmtId="0" fontId="73" fillId="36" borderId="172" xfId="1" applyFont="1" applyFill="1" applyBorder="1" applyAlignment="1">
      <alignment horizontal="center" vertical="center" textRotation="90" shrinkToFit="1"/>
    </xf>
    <xf numFmtId="0" fontId="73" fillId="36" borderId="172" xfId="1" applyFont="1" applyFill="1" applyBorder="1" applyAlignment="1">
      <alignment horizontal="center" vertical="center" shrinkToFit="1"/>
    </xf>
    <xf numFmtId="0" fontId="73" fillId="36" borderId="181" xfId="1" applyFont="1" applyFill="1" applyBorder="1" applyAlignment="1">
      <alignment horizontal="center" vertical="center" shrinkToFit="1"/>
    </xf>
    <xf numFmtId="0" fontId="21" fillId="0" borderId="186" xfId="1" applyFont="1" applyBorder="1"/>
    <xf numFmtId="0" fontId="47" fillId="31" borderId="105" xfId="1" applyFont="1" applyFill="1" applyBorder="1" applyAlignment="1">
      <alignment horizontal="center" vertical="center" shrinkToFit="1"/>
    </xf>
    <xf numFmtId="0" fontId="82" fillId="31" borderId="174" xfId="1" applyFont="1" applyFill="1" applyBorder="1" applyAlignment="1">
      <alignment horizontal="right" shrinkToFit="1"/>
    </xf>
    <xf numFmtId="0" fontId="21" fillId="0" borderId="67" xfId="1" applyFont="1" applyBorder="1" applyAlignment="1">
      <alignment horizontal="right"/>
    </xf>
    <xf numFmtId="0" fontId="21" fillId="0" borderId="177" xfId="1" applyFont="1" applyBorder="1" applyAlignment="1">
      <alignment horizontal="right"/>
    </xf>
    <xf numFmtId="0" fontId="21" fillId="0" borderId="173" xfId="1" applyFont="1" applyBorder="1" applyAlignment="1">
      <alignment horizontal="right"/>
    </xf>
    <xf numFmtId="0" fontId="21" fillId="0" borderId="73" xfId="1" applyFont="1" applyBorder="1" applyAlignment="1">
      <alignment horizontal="right"/>
    </xf>
    <xf numFmtId="0" fontId="21" fillId="0" borderId="182" xfId="1" applyFont="1" applyBorder="1" applyAlignment="1">
      <alignment horizontal="right"/>
    </xf>
    <xf numFmtId="0" fontId="47" fillId="31" borderId="97" xfId="1" applyFont="1" applyFill="1" applyBorder="1" applyAlignment="1">
      <alignment horizontal="center" vertical="center" shrinkToFit="1"/>
    </xf>
    <xf numFmtId="0" fontId="21" fillId="0" borderId="62" xfId="1" applyFont="1" applyBorder="1"/>
    <xf numFmtId="0" fontId="47" fillId="34" borderId="87" xfId="1" applyFont="1" applyFill="1" applyBorder="1" applyAlignment="1">
      <alignment horizontal="center" vertical="center" textRotation="90" shrinkToFit="1"/>
    </xf>
    <xf numFmtId="0" fontId="47" fillId="31" borderId="105" xfId="1" applyFont="1" applyFill="1" applyBorder="1" applyAlignment="1">
      <alignment horizontal="center" vertical="center" textRotation="90" shrinkToFit="1"/>
    </xf>
    <xf numFmtId="0" fontId="47" fillId="31" borderId="116" xfId="1" applyFont="1" applyFill="1" applyBorder="1" applyAlignment="1">
      <alignment horizontal="center" vertical="center" textRotation="90" shrinkToFit="1"/>
    </xf>
    <xf numFmtId="0" fontId="73" fillId="36" borderId="100" xfId="1" applyFont="1" applyFill="1" applyBorder="1" applyAlignment="1">
      <alignment horizontal="center" vertical="center" shrinkToFit="1"/>
    </xf>
    <xf numFmtId="0" fontId="73" fillId="36" borderId="101" xfId="1" applyFont="1" applyFill="1" applyBorder="1" applyAlignment="1">
      <alignment horizontal="center" vertical="center" shrinkToFit="1"/>
    </xf>
    <xf numFmtId="0" fontId="73" fillId="36" borderId="102" xfId="1" applyFont="1" applyFill="1" applyBorder="1" applyAlignment="1">
      <alignment horizontal="center" vertical="center" shrinkToFit="1"/>
    </xf>
    <xf numFmtId="0" fontId="47" fillId="31" borderId="116" xfId="1" applyFont="1" applyFill="1" applyBorder="1" applyAlignment="1">
      <alignment horizontal="center" vertical="center" shrinkToFit="1"/>
    </xf>
    <xf numFmtId="0" fontId="73" fillId="36" borderId="180" xfId="1" applyFont="1" applyFill="1" applyBorder="1" applyAlignment="1">
      <alignment horizontal="center" vertical="center" shrinkToFit="1"/>
    </xf>
    <xf numFmtId="0" fontId="73" fillId="36" borderId="185" xfId="1" applyFont="1" applyFill="1" applyBorder="1" applyAlignment="1">
      <alignment horizontal="center" vertical="center" shrinkToFit="1"/>
    </xf>
    <xf numFmtId="0" fontId="73" fillId="51" borderId="100" xfId="1" applyFont="1" applyFill="1" applyBorder="1" applyAlignment="1">
      <alignment horizontal="center" vertical="center" shrinkToFit="1"/>
    </xf>
    <xf numFmtId="0" fontId="73" fillId="51" borderId="101" xfId="1" applyFont="1" applyFill="1" applyBorder="1" applyAlignment="1">
      <alignment horizontal="center" vertical="center" shrinkToFit="1"/>
    </xf>
    <xf numFmtId="0" fontId="47" fillId="31" borderId="97" xfId="1" applyFont="1" applyFill="1" applyBorder="1" applyAlignment="1">
      <alignment horizontal="center" vertical="center" textRotation="90" wrapText="1" shrinkToFit="1"/>
    </xf>
    <xf numFmtId="0" fontId="47" fillId="31" borderId="62" xfId="1" applyFont="1" applyFill="1" applyBorder="1" applyAlignment="1">
      <alignment horizontal="center" vertical="center" textRotation="90" wrapText="1" shrinkToFit="1"/>
    </xf>
    <xf numFmtId="0" fontId="47" fillId="31" borderId="83" xfId="1" applyFont="1" applyFill="1" applyBorder="1" applyAlignment="1">
      <alignment horizontal="center" vertical="center" textRotation="90" wrapText="1" shrinkToFit="1"/>
    </xf>
    <xf numFmtId="0" fontId="49" fillId="31" borderId="100" xfId="1" applyFont="1" applyFill="1" applyBorder="1" applyAlignment="1">
      <alignment horizontal="center" vertical="center" shrinkToFit="1"/>
    </xf>
    <xf numFmtId="0" fontId="21" fillId="0" borderId="101" xfId="1" applyFont="1" applyBorder="1"/>
    <xf numFmtId="0" fontId="21" fillId="0" borderId="102" xfId="1" applyFont="1" applyBorder="1"/>
    <xf numFmtId="0" fontId="49" fillId="31" borderId="175" xfId="1" applyFont="1" applyFill="1" applyBorder="1" applyAlignment="1">
      <alignment horizontal="center" vertical="center" shrinkToFit="1"/>
    </xf>
    <xf numFmtId="0" fontId="21" fillId="0" borderId="176" xfId="1" applyFont="1" applyBorder="1"/>
    <xf numFmtId="0" fontId="75" fillId="33" borderId="168" xfId="1" applyFont="1" applyFill="1" applyBorder="1" applyAlignment="1">
      <alignment horizontal="center" vertical="center" shrinkToFit="1"/>
    </xf>
    <xf numFmtId="0" fontId="21" fillId="0" borderId="103" xfId="1" applyFont="1" applyBorder="1"/>
    <xf numFmtId="0" fontId="21" fillId="0" borderId="98" xfId="1" applyFont="1" applyBorder="1"/>
    <xf numFmtId="0" fontId="51" fillId="31" borderId="69" xfId="1" applyFont="1" applyFill="1" applyBorder="1" applyAlignment="1">
      <alignment horizontal="center" vertical="center" wrapText="1" shrinkToFit="1"/>
    </xf>
    <xf numFmtId="0" fontId="21" fillId="0" borderId="70" xfId="1" applyFont="1" applyBorder="1"/>
    <xf numFmtId="0" fontId="21" fillId="0" borderId="71" xfId="1" applyFont="1" applyBorder="1"/>
    <xf numFmtId="0" fontId="79" fillId="31" borderId="171" xfId="1" applyFont="1" applyFill="1" applyBorder="1" applyAlignment="1">
      <alignment horizontal="center" vertical="center" textRotation="90" shrinkToFit="1"/>
    </xf>
    <xf numFmtId="0" fontId="21" fillId="0" borderId="92" xfId="1" applyFont="1" applyBorder="1"/>
    <xf numFmtId="0" fontId="21" fillId="0" borderId="94" xfId="1" applyFont="1" applyBorder="1"/>
    <xf numFmtId="0" fontId="79" fillId="31" borderId="98" xfId="1" applyFont="1" applyFill="1" applyBorder="1" applyAlignment="1">
      <alignment horizontal="center" vertical="center" textRotation="90" shrinkToFit="1"/>
    </xf>
    <xf numFmtId="0" fontId="21" fillId="0" borderId="99" xfId="1" applyFont="1" applyBorder="1"/>
    <xf numFmtId="0" fontId="21" fillId="0" borderId="182" xfId="1" applyFont="1" applyBorder="1"/>
    <xf numFmtId="0" fontId="80" fillId="31" borderId="97" xfId="1" applyFont="1" applyFill="1" applyBorder="1" applyAlignment="1">
      <alignment horizontal="center" vertical="center" textRotation="90" shrinkToFit="1"/>
    </xf>
    <xf numFmtId="0" fontId="75" fillId="31" borderId="69" xfId="1" applyFont="1" applyFill="1" applyBorder="1" applyAlignment="1">
      <alignment horizontal="center" vertical="center" shrinkToFit="1"/>
    </xf>
    <xf numFmtId="0" fontId="79" fillId="31" borderId="87" xfId="1" applyFont="1" applyFill="1" applyBorder="1" applyAlignment="1">
      <alignment horizontal="center" vertical="center" textRotation="90" shrinkToFit="1"/>
    </xf>
    <xf numFmtId="0" fontId="80" fillId="31" borderId="105" xfId="1" applyFont="1" applyFill="1" applyBorder="1" applyAlignment="1">
      <alignment horizontal="center" vertical="center" textRotation="90" shrinkToFit="1"/>
    </xf>
    <xf numFmtId="0" fontId="21" fillId="0" borderId="104" xfId="1" applyFont="1" applyBorder="1"/>
    <xf numFmtId="0" fontId="75" fillId="33" borderId="103" xfId="1" applyFont="1" applyFill="1" applyBorder="1" applyAlignment="1">
      <alignment horizontal="center" vertical="center" shrinkToFit="1"/>
    </xf>
    <xf numFmtId="0" fontId="21" fillId="0" borderId="171" xfId="1" applyFont="1" applyBorder="1"/>
    <xf numFmtId="0" fontId="49" fillId="31" borderId="103" xfId="1" applyFont="1" applyFill="1" applyBorder="1" applyAlignment="1">
      <alignment horizontal="center" vertical="center" shrinkToFit="1"/>
    </xf>
    <xf numFmtId="0" fontId="49" fillId="31" borderId="0" xfId="1" applyFont="1" applyFill="1" applyAlignment="1">
      <alignment horizontal="center" vertical="center" shrinkToFit="1"/>
    </xf>
    <xf numFmtId="0" fontId="49" fillId="31" borderId="103" xfId="1" applyFont="1" applyFill="1" applyBorder="1" applyAlignment="1">
      <alignment horizontal="left" vertical="center" shrinkToFit="1"/>
    </xf>
    <xf numFmtId="0" fontId="49" fillId="31" borderId="0" xfId="1" applyFont="1" applyFill="1" applyAlignment="1">
      <alignment horizontal="left" vertical="center" shrinkToFit="1"/>
    </xf>
    <xf numFmtId="0" fontId="49" fillId="31" borderId="168" xfId="1" applyFont="1" applyFill="1" applyBorder="1" applyAlignment="1">
      <alignment horizontal="center" vertical="center" shrinkToFit="1"/>
    </xf>
    <xf numFmtId="0" fontId="21" fillId="0" borderId="91" xfId="1" applyFont="1" applyBorder="1"/>
    <xf numFmtId="0" fontId="32" fillId="32" borderId="172" xfId="1" applyFont="1" applyFill="1" applyBorder="1" applyAlignment="1">
      <alignment horizontal="center" vertical="center" textRotation="90" shrinkToFit="1"/>
    </xf>
    <xf numFmtId="0" fontId="21" fillId="0" borderId="190" xfId="1" applyFont="1" applyBorder="1"/>
    <xf numFmtId="0" fontId="49" fillId="47" borderId="100" xfId="1" applyFont="1" applyFill="1" applyBorder="1" applyAlignment="1">
      <alignment horizontal="center" vertical="center" shrinkToFit="1"/>
    </xf>
    <xf numFmtId="0" fontId="21" fillId="48" borderId="101" xfId="1" applyFont="1" applyFill="1" applyBorder="1"/>
    <xf numFmtId="0" fontId="21" fillId="48" borderId="102" xfId="1" applyFont="1" applyFill="1" applyBorder="1"/>
    <xf numFmtId="0" fontId="49" fillId="31" borderId="101" xfId="1" applyFont="1" applyFill="1" applyBorder="1" applyAlignment="1">
      <alignment horizontal="center" vertical="center" shrinkToFit="1"/>
    </xf>
    <xf numFmtId="0" fontId="49" fillId="31" borderId="102" xfId="1" applyFont="1" applyFill="1" applyBorder="1" applyAlignment="1">
      <alignment horizontal="center" vertical="center" shrinkToFit="1"/>
    </xf>
    <xf numFmtId="0" fontId="24" fillId="31" borderId="105" xfId="1" applyFont="1" applyFill="1" applyBorder="1" applyAlignment="1">
      <alignment horizontal="center" vertical="center" textRotation="90" shrinkToFit="1"/>
    </xf>
    <xf numFmtId="0" fontId="93" fillId="49" borderId="84" xfId="1" applyFont="1" applyFill="1" applyBorder="1" applyAlignment="1">
      <alignment horizontal="center" vertical="center" shrinkToFit="1"/>
    </xf>
    <xf numFmtId="0" fontId="78" fillId="31" borderId="97" xfId="1" applyFont="1" applyFill="1" applyBorder="1" applyAlignment="1">
      <alignment horizontal="center" vertical="center" shrinkToFit="1"/>
    </xf>
    <xf numFmtId="0" fontId="17" fillId="0" borderId="0" xfId="1"/>
    <xf numFmtId="0" fontId="21" fillId="0" borderId="173" xfId="1" applyFont="1" applyBorder="1"/>
    <xf numFmtId="0" fontId="21" fillId="0" borderId="73" xfId="1" applyFont="1" applyBorder="1"/>
    <xf numFmtId="0" fontId="49" fillId="31" borderId="168" xfId="1" applyFont="1" applyFill="1" applyBorder="1" applyAlignment="1">
      <alignment horizontal="right" vertical="center" shrinkToFit="1"/>
    </xf>
    <xf numFmtId="0" fontId="49" fillId="31" borderId="97" xfId="1" applyFont="1" applyFill="1" applyBorder="1" applyAlignment="1">
      <alignment horizontal="center" vertical="center" shrinkToFit="1"/>
    </xf>
    <xf numFmtId="0" fontId="49" fillId="44" borderId="97" xfId="1" applyFont="1" applyFill="1" applyBorder="1" applyAlignment="1">
      <alignment horizontal="center" vertical="center" shrinkToFit="1"/>
    </xf>
    <xf numFmtId="0" fontId="21" fillId="45" borderId="103" xfId="1" applyFont="1" applyFill="1" applyBorder="1"/>
    <xf numFmtId="0" fontId="21" fillId="45" borderId="98" xfId="1" applyFont="1" applyFill="1" applyBorder="1"/>
    <xf numFmtId="0" fontId="49" fillId="46" borderId="100" xfId="1" applyFont="1" applyFill="1" applyBorder="1" applyAlignment="1">
      <alignment horizontal="center" vertical="center" shrinkToFit="1"/>
    </xf>
    <xf numFmtId="0" fontId="49" fillId="46" borderId="101" xfId="1" applyFont="1" applyFill="1" applyBorder="1" applyAlignment="1">
      <alignment horizontal="center" vertical="center" shrinkToFit="1"/>
    </xf>
    <xf numFmtId="0" fontId="49" fillId="46" borderId="102" xfId="1" applyFont="1" applyFill="1" applyBorder="1" applyAlignment="1">
      <alignment horizontal="center" vertical="center" shrinkToFit="1"/>
    </xf>
    <xf numFmtId="0" fontId="49" fillId="31" borderId="169" xfId="1" applyFont="1" applyFill="1" applyBorder="1" applyAlignment="1">
      <alignment horizontal="right" vertical="center" shrinkToFit="1"/>
    </xf>
    <xf numFmtId="0" fontId="49" fillId="31" borderId="170" xfId="1" applyFont="1" applyFill="1" applyBorder="1" applyAlignment="1">
      <alignment horizontal="right" vertical="center" shrinkToFit="1"/>
    </xf>
    <xf numFmtId="0" fontId="49" fillId="31" borderId="237" xfId="1" applyFont="1" applyFill="1" applyBorder="1" applyAlignment="1">
      <alignment horizontal="right" vertical="center" shrinkToFit="1"/>
    </xf>
    <xf numFmtId="0" fontId="49" fillId="31" borderId="238" xfId="1" applyFont="1" applyFill="1" applyBorder="1" applyAlignment="1">
      <alignment horizontal="right" vertical="center" shrinkToFit="1"/>
    </xf>
    <xf numFmtId="0" fontId="106" fillId="13" borderId="0" xfId="1" applyFont="1" applyFill="1" applyAlignment="1">
      <alignment horizontal="center" vertical="center" wrapText="1"/>
    </xf>
    <xf numFmtId="0" fontId="73" fillId="13" borderId="0" xfId="1" applyFont="1" applyFill="1" applyAlignment="1">
      <alignment horizontal="center" vertical="center"/>
    </xf>
    <xf numFmtId="0" fontId="73" fillId="0" borderId="0" xfId="1" applyFont="1" applyAlignment="1">
      <alignment horizontal="center"/>
    </xf>
    <xf numFmtId="0" fontId="112" fillId="13" borderId="0" xfId="1" applyFont="1" applyFill="1" applyAlignment="1">
      <alignment horizontal="center"/>
    </xf>
    <xf numFmtId="0" fontId="112" fillId="13" borderId="0" xfId="1" applyFont="1" applyFill="1" applyAlignment="1">
      <alignment horizontal="left"/>
    </xf>
    <xf numFmtId="0" fontId="83" fillId="13" borderId="0" xfId="1" applyFont="1" applyFill="1" applyAlignment="1">
      <alignment horizontal="left" wrapText="1"/>
    </xf>
    <xf numFmtId="0" fontId="106" fillId="13" borderId="0" xfId="1" applyFont="1" applyFill="1" applyAlignment="1">
      <alignment horizontal="center"/>
    </xf>
    <xf numFmtId="0" fontId="83" fillId="13" borderId="0" xfId="1" applyFont="1" applyFill="1" applyAlignment="1">
      <alignment horizontal="left" vertical="center"/>
    </xf>
    <xf numFmtId="0" fontId="106" fillId="13" borderId="0" xfId="1" applyFont="1" applyFill="1" applyAlignment="1">
      <alignment horizontal="center" vertical="center"/>
    </xf>
    <xf numFmtId="0" fontId="83" fillId="13" borderId="0" xfId="1" applyFont="1" applyFill="1" applyAlignment="1">
      <alignment horizontal="left"/>
    </xf>
    <xf numFmtId="2" fontId="25" fillId="13" borderId="273" xfId="1" applyNumberFormat="1" applyFont="1" applyFill="1" applyBorder="1" applyAlignment="1">
      <alignment horizontal="center" vertical="center"/>
    </xf>
    <xf numFmtId="0" fontId="21" fillId="0" borderId="272" xfId="1" applyFont="1" applyBorder="1"/>
    <xf numFmtId="0" fontId="21" fillId="0" borderId="275" xfId="1" applyFont="1" applyBorder="1"/>
    <xf numFmtId="0" fontId="18" fillId="13" borderId="134" xfId="1" applyFont="1" applyFill="1" applyBorder="1" applyAlignment="1">
      <alignment horizontal="center" vertical="center" shrinkToFit="1"/>
    </xf>
    <xf numFmtId="0" fontId="21" fillId="0" borderId="247" xfId="1" applyFont="1" applyBorder="1"/>
    <xf numFmtId="0" fontId="25" fillId="19" borderId="268" xfId="1" applyFont="1" applyFill="1" applyBorder="1" applyAlignment="1">
      <alignment horizontal="center" vertical="center"/>
    </xf>
    <xf numFmtId="0" fontId="21" fillId="18" borderId="269" xfId="1" applyFont="1" applyFill="1" applyBorder="1"/>
    <xf numFmtId="2" fontId="25" fillId="13" borderId="268" xfId="1" applyNumberFormat="1" applyFont="1" applyFill="1" applyBorder="1" applyAlignment="1">
      <alignment horizontal="center" vertical="center"/>
    </xf>
    <xf numFmtId="0" fontId="21" fillId="0" borderId="270" xfId="1" applyFont="1" applyBorder="1"/>
    <xf numFmtId="0" fontId="21" fillId="0" borderId="269" xfId="1" applyFont="1" applyBorder="1"/>
    <xf numFmtId="1" fontId="25" fillId="19" borderId="262" xfId="1" applyNumberFormat="1" applyFont="1" applyFill="1" applyBorder="1" applyAlignment="1">
      <alignment horizontal="center" vertical="center"/>
    </xf>
    <xf numFmtId="0" fontId="21" fillId="18" borderId="265" xfId="1" applyFont="1" applyFill="1" applyBorder="1"/>
    <xf numFmtId="0" fontId="18" fillId="13" borderId="271" xfId="1" applyFont="1" applyFill="1" applyBorder="1" applyAlignment="1">
      <alignment horizontal="center" vertical="center" shrinkToFit="1"/>
    </xf>
    <xf numFmtId="0" fontId="25" fillId="19" borderId="273" xfId="1" applyFont="1" applyFill="1" applyBorder="1" applyAlignment="1">
      <alignment horizontal="center" vertical="center"/>
    </xf>
    <xf numFmtId="0" fontId="21" fillId="18" borderId="274" xfId="1" applyFont="1" applyFill="1" applyBorder="1"/>
    <xf numFmtId="0" fontId="21" fillId="0" borderId="274" xfId="1" applyFont="1" applyBorder="1"/>
    <xf numFmtId="1" fontId="25" fillId="19" borderId="363" xfId="1" applyNumberFormat="1" applyFont="1" applyFill="1" applyBorder="1" applyAlignment="1">
      <alignment horizontal="center" vertical="center"/>
    </xf>
    <xf numFmtId="0" fontId="21" fillId="18" borderId="76" xfId="1" applyFont="1" applyFill="1" applyBorder="1"/>
    <xf numFmtId="0" fontId="18" fillId="13" borderId="121" xfId="1" applyFont="1" applyFill="1" applyBorder="1" applyAlignment="1">
      <alignment horizontal="center" vertical="center" shrinkToFit="1"/>
    </xf>
    <xf numFmtId="0" fontId="21" fillId="0" borderId="245" xfId="1" applyFont="1" applyBorder="1"/>
    <xf numFmtId="0" fontId="25" fillId="19" borderId="260" xfId="1" applyFont="1" applyFill="1" applyBorder="1" applyAlignment="1">
      <alignment horizontal="center" vertical="center"/>
    </xf>
    <xf numFmtId="0" fontId="21" fillId="18" borderId="261" xfId="1" applyFont="1" applyFill="1" applyBorder="1"/>
    <xf numFmtId="2" fontId="25" fillId="13" borderId="262" xfId="1" applyNumberFormat="1" applyFont="1" applyFill="1" applyBorder="1" applyAlignment="1">
      <alignment horizontal="center" vertical="center"/>
    </xf>
    <xf numFmtId="0" fontId="21" fillId="0" borderId="263" xfId="1" applyFont="1" applyBorder="1"/>
    <xf numFmtId="0" fontId="18" fillId="13" borderId="264" xfId="1" applyFont="1" applyFill="1" applyBorder="1" applyAlignment="1">
      <alignment horizontal="center" vertical="center" shrinkToFit="1"/>
    </xf>
    <xf numFmtId="0" fontId="21" fillId="0" borderId="261" xfId="1" applyFont="1" applyBorder="1"/>
    <xf numFmtId="1" fontId="25" fillId="19" borderId="260" xfId="1" applyNumberFormat="1" applyFont="1" applyFill="1" applyBorder="1" applyAlignment="1">
      <alignment horizontal="center" vertical="center"/>
    </xf>
    <xf numFmtId="2" fontId="25" fillId="13" borderId="260" xfId="1" applyNumberFormat="1" applyFont="1" applyFill="1" applyBorder="1" applyAlignment="1">
      <alignment horizontal="center" vertical="center"/>
    </xf>
    <xf numFmtId="0" fontId="21" fillId="0" borderId="266" xfId="1" applyFont="1" applyBorder="1"/>
    <xf numFmtId="0" fontId="21" fillId="0" borderId="267" xfId="1" applyFont="1" applyBorder="1"/>
    <xf numFmtId="0" fontId="18" fillId="13" borderId="174" xfId="1" applyFont="1" applyFill="1" applyBorder="1" applyAlignment="1">
      <alignment horizontal="center" vertical="center" shrinkToFit="1"/>
    </xf>
    <xf numFmtId="0" fontId="18" fillId="13" borderId="70" xfId="1" applyFont="1" applyFill="1" applyBorder="1" applyAlignment="1">
      <alignment horizontal="center" vertical="center"/>
    </xf>
    <xf numFmtId="0" fontId="21" fillId="0" borderId="259" xfId="1" applyFont="1" applyBorder="1"/>
    <xf numFmtId="0" fontId="18" fillId="13" borderId="0" xfId="1" applyFont="1" applyFill="1" applyAlignment="1">
      <alignment horizontal="center" vertical="center"/>
    </xf>
    <xf numFmtId="0" fontId="18" fillId="13" borderId="69" xfId="1" applyFont="1" applyFill="1" applyBorder="1" applyAlignment="1">
      <alignment horizontal="center" vertical="center"/>
    </xf>
    <xf numFmtId="0" fontId="73" fillId="13" borderId="97" xfId="1" applyFont="1" applyFill="1" applyBorder="1" applyAlignment="1">
      <alignment horizontal="center"/>
    </xf>
    <xf numFmtId="0" fontId="73" fillId="13" borderId="178" xfId="1" applyFont="1" applyFill="1" applyBorder="1" applyAlignment="1">
      <alignment horizontal="center"/>
    </xf>
    <xf numFmtId="0" fontId="21" fillId="0" borderId="179" xfId="1" applyFont="1" applyBorder="1"/>
    <xf numFmtId="0" fontId="21" fillId="0" borderId="235" xfId="1" applyFont="1" applyBorder="1"/>
    <xf numFmtId="2" fontId="108" fillId="0" borderId="254" xfId="1" applyNumberFormat="1" applyFont="1" applyBorder="1" applyAlignment="1">
      <alignment horizontal="center" vertical="center"/>
    </xf>
    <xf numFmtId="2" fontId="108" fillId="0" borderId="252" xfId="1" applyNumberFormat="1" applyFont="1" applyBorder="1" applyAlignment="1">
      <alignment horizontal="center" vertical="center"/>
    </xf>
    <xf numFmtId="2" fontId="108" fillId="0" borderId="64" xfId="1" applyNumberFormat="1" applyFont="1" applyBorder="1" applyAlignment="1">
      <alignment horizontal="center" vertical="center"/>
    </xf>
    <xf numFmtId="2" fontId="108" fillId="0" borderId="258" xfId="1" applyNumberFormat="1" applyFont="1" applyBorder="1" applyAlignment="1">
      <alignment horizontal="center" vertical="center"/>
    </xf>
    <xf numFmtId="2" fontId="60" fillId="0" borderId="255" xfId="1" applyNumberFormat="1" applyFont="1" applyBorder="1" applyAlignment="1">
      <alignment horizontal="center" vertical="center"/>
    </xf>
    <xf numFmtId="2" fontId="60" fillId="0" borderId="251" xfId="1" applyNumberFormat="1" applyFont="1" applyBorder="1" applyAlignment="1">
      <alignment horizontal="center" vertical="center"/>
    </xf>
    <xf numFmtId="0" fontId="107" fillId="13" borderId="178" xfId="1" applyFont="1" applyFill="1" applyBorder="1" applyAlignment="1">
      <alignment horizontal="center" vertical="center"/>
    </xf>
    <xf numFmtId="2" fontId="108" fillId="0" borderId="65" xfId="1" applyNumberFormat="1" applyFont="1" applyBorder="1" applyAlignment="1">
      <alignment horizontal="center" vertical="center"/>
    </xf>
    <xf numFmtId="2" fontId="108" fillId="0" borderId="257" xfId="1" applyNumberFormat="1" applyFont="1" applyBorder="1" applyAlignment="1">
      <alignment horizontal="center" vertical="center"/>
    </xf>
    <xf numFmtId="0" fontId="91" fillId="0" borderId="249" xfId="1" applyFont="1" applyBorder="1" applyAlignment="1">
      <alignment horizontal="center" vertical="center"/>
    </xf>
    <xf numFmtId="0" fontId="91" fillId="0" borderId="251" xfId="1" applyFont="1" applyBorder="1" applyAlignment="1">
      <alignment horizontal="center" vertical="center"/>
    </xf>
    <xf numFmtId="2" fontId="60" fillId="0" borderId="254" xfId="1" applyNumberFormat="1" applyFont="1" applyBorder="1" applyAlignment="1">
      <alignment horizontal="center" vertical="center"/>
    </xf>
    <xf numFmtId="2" fontId="60" fillId="0" borderId="252" xfId="1" applyNumberFormat="1" applyFont="1" applyBorder="1" applyAlignment="1">
      <alignment horizontal="center" vertical="center"/>
    </xf>
    <xf numFmtId="2" fontId="60" fillId="0" borderId="256" xfId="1" applyNumberFormat="1" applyFont="1" applyBorder="1" applyAlignment="1">
      <alignment horizontal="center" vertical="center"/>
    </xf>
    <xf numFmtId="2" fontId="60" fillId="0" borderId="253" xfId="1" applyNumberFormat="1" applyFont="1" applyBorder="1" applyAlignment="1">
      <alignment horizontal="center" vertical="center"/>
    </xf>
    <xf numFmtId="2" fontId="109" fillId="13" borderId="0" xfId="1" applyNumberFormat="1" applyFont="1" applyFill="1" applyAlignment="1">
      <alignment horizontal="center" vertical="center"/>
    </xf>
    <xf numFmtId="0" fontId="21" fillId="0" borderId="84" xfId="1" applyFont="1" applyBorder="1"/>
    <xf numFmtId="0" fontId="21" fillId="0" borderId="85" xfId="1" applyFont="1" applyBorder="1"/>
    <xf numFmtId="0" fontId="85" fillId="0" borderId="175" xfId="1" applyFont="1" applyBorder="1" applyAlignment="1">
      <alignment horizontal="center" vertical="center"/>
    </xf>
    <xf numFmtId="0" fontId="73" fillId="13" borderId="0" xfId="1" applyFont="1" applyFill="1" applyAlignment="1">
      <alignment horizontal="right" vertical="center"/>
    </xf>
    <xf numFmtId="0" fontId="106" fillId="13" borderId="247" xfId="1" applyFont="1" applyFill="1" applyBorder="1" applyAlignment="1">
      <alignment horizontal="left" vertical="center"/>
    </xf>
    <xf numFmtId="0" fontId="23" fillId="13" borderId="97" xfId="1" applyFont="1" applyFill="1" applyBorder="1" applyAlignment="1">
      <alignment horizontal="center" vertical="center" wrapText="1"/>
    </xf>
    <xf numFmtId="0" fontId="23" fillId="13" borderId="97" xfId="1" applyFont="1" applyFill="1" applyBorder="1" applyAlignment="1">
      <alignment horizontal="center" vertical="center"/>
    </xf>
    <xf numFmtId="0" fontId="21" fillId="0" borderId="83" xfId="1" applyFont="1" applyBorder="1"/>
    <xf numFmtId="0" fontId="22" fillId="0" borderId="103" xfId="1" applyFont="1" applyBorder="1" applyAlignment="1">
      <alignment horizontal="center" vertical="top" wrapText="1"/>
    </xf>
    <xf numFmtId="0" fontId="22" fillId="13" borderId="248" xfId="1" applyFont="1" applyFill="1" applyBorder="1" applyAlignment="1">
      <alignment horizontal="center" vertical="center"/>
    </xf>
    <xf numFmtId="0" fontId="23" fillId="0" borderId="36" xfId="1" applyFont="1" applyBorder="1"/>
    <xf numFmtId="0" fontId="22" fillId="13" borderId="1" xfId="1" applyFont="1" applyFill="1" applyBorder="1" applyAlignment="1">
      <alignment horizontal="center" vertical="center"/>
    </xf>
    <xf numFmtId="0" fontId="23" fillId="0" borderId="37" xfId="1" applyFont="1" applyBorder="1"/>
    <xf numFmtId="0" fontId="91" fillId="0" borderId="250" xfId="1" applyFont="1" applyBorder="1" applyAlignment="1">
      <alignment horizontal="center" vertical="center"/>
    </xf>
    <xf numFmtId="0" fontId="91" fillId="0" borderId="253" xfId="1" applyFont="1" applyBorder="1" applyAlignment="1">
      <alignment horizontal="center" vertical="center"/>
    </xf>
    <xf numFmtId="0" fontId="91" fillId="0" borderId="3" xfId="1" applyFont="1" applyBorder="1" applyAlignment="1">
      <alignment horizontal="center" vertical="center"/>
    </xf>
    <xf numFmtId="0" fontId="91" fillId="0" borderId="252" xfId="1" applyFont="1" applyBorder="1" applyAlignment="1">
      <alignment horizontal="center" vertical="center"/>
    </xf>
    <xf numFmtId="0" fontId="106" fillId="13" borderId="0" xfId="1" applyFont="1" applyFill="1" applyAlignment="1">
      <alignment horizontal="left" vertical="center"/>
    </xf>
    <xf numFmtId="0" fontId="106" fillId="13" borderId="245" xfId="1" applyFont="1" applyFill="1" applyBorder="1" applyAlignment="1">
      <alignment horizontal="center" vertical="center" shrinkToFit="1"/>
    </xf>
    <xf numFmtId="49" fontId="106" fillId="13" borderId="245" xfId="1" applyNumberFormat="1" applyFont="1" applyFill="1" applyBorder="1" applyAlignment="1">
      <alignment horizontal="center" vertical="center"/>
    </xf>
    <xf numFmtId="1" fontId="106" fillId="13" borderId="245" xfId="1" applyNumberFormat="1" applyFont="1" applyFill="1" applyBorder="1" applyAlignment="1">
      <alignment horizontal="center" vertical="center"/>
    </xf>
    <xf numFmtId="0" fontId="106" fillId="13" borderId="245" xfId="1" applyFont="1" applyFill="1" applyBorder="1" applyAlignment="1">
      <alignment horizontal="left" vertical="center"/>
    </xf>
    <xf numFmtId="0" fontId="106" fillId="13" borderId="245" xfId="1" applyFont="1" applyFill="1" applyBorder="1" applyAlignment="1">
      <alignment horizontal="left" vertical="center" shrinkToFit="1"/>
    </xf>
    <xf numFmtId="0" fontId="73" fillId="13" borderId="246" xfId="1" applyFont="1" applyFill="1" applyBorder="1" applyAlignment="1">
      <alignment horizontal="left" vertical="center"/>
    </xf>
    <xf numFmtId="0" fontId="21" fillId="0" borderId="246" xfId="1" applyFont="1" applyBorder="1"/>
    <xf numFmtId="0" fontId="101" fillId="13" borderId="0" xfId="1" applyFont="1" applyFill="1" applyAlignment="1">
      <alignment horizontal="right" vertical="center"/>
    </xf>
    <xf numFmtId="49" fontId="101" fillId="13" borderId="0" xfId="1" applyNumberFormat="1" applyFont="1" applyFill="1" applyAlignment="1">
      <alignment horizontal="right" vertical="center"/>
    </xf>
    <xf numFmtId="0" fontId="105" fillId="13" borderId="0" xfId="1" applyFont="1" applyFill="1" applyAlignment="1">
      <alignment horizontal="center" vertical="center" wrapText="1"/>
    </xf>
    <xf numFmtId="0" fontId="20" fillId="13" borderId="0" xfId="1" applyFont="1" applyFill="1" applyAlignment="1">
      <alignment horizontal="center" vertical="center"/>
    </xf>
    <xf numFmtId="49" fontId="110" fillId="13" borderId="0" xfId="1" applyNumberFormat="1" applyFont="1" applyFill="1" applyAlignment="1">
      <alignment horizontal="center" vertical="center"/>
    </xf>
    <xf numFmtId="0" fontId="111" fillId="0" borderId="0" xfId="1" applyFont="1"/>
    <xf numFmtId="0" fontId="117" fillId="0" borderId="280" xfId="1" applyFont="1" applyBorder="1" applyAlignment="1">
      <alignment horizontal="left" vertical="center" shrinkToFit="1"/>
    </xf>
    <xf numFmtId="0" fontId="21" fillId="0" borderId="281" xfId="1" applyFont="1" applyBorder="1"/>
    <xf numFmtId="0" fontId="117" fillId="0" borderId="268" xfId="1" applyFont="1" applyBorder="1" applyAlignment="1">
      <alignment horizontal="left" vertical="center" shrinkToFit="1"/>
    </xf>
    <xf numFmtId="0" fontId="117" fillId="0" borderId="260" xfId="1" applyFont="1" applyBorder="1" applyAlignment="1">
      <alignment horizontal="left" vertical="center" shrinkToFit="1"/>
    </xf>
    <xf numFmtId="0" fontId="118" fillId="0" borderId="87" xfId="1" applyFont="1" applyBorder="1" applyAlignment="1">
      <alignment horizontal="center" vertical="center" textRotation="90"/>
    </xf>
    <xf numFmtId="0" fontId="118" fillId="0" borderId="90" xfId="1" applyFont="1" applyBorder="1" applyAlignment="1">
      <alignment horizontal="center" vertical="center" textRotation="90"/>
    </xf>
    <xf numFmtId="0" fontId="21" fillId="0" borderId="90" xfId="1" applyFont="1" applyBorder="1" applyAlignment="1">
      <alignment textRotation="90"/>
    </xf>
    <xf numFmtId="0" fontId="115" fillId="0" borderId="93" xfId="1" applyFont="1" applyBorder="1" applyAlignment="1">
      <alignment horizontal="center" vertical="center"/>
    </xf>
    <xf numFmtId="0" fontId="73" fillId="0" borderId="67" xfId="1" applyFont="1" applyBorder="1" applyAlignment="1">
      <alignment horizontal="center" vertical="center" wrapText="1"/>
    </xf>
    <xf numFmtId="0" fontId="21" fillId="0" borderId="67" xfId="1" applyFont="1" applyBorder="1"/>
    <xf numFmtId="0" fontId="53" fillId="0" borderId="87" xfId="1" applyFont="1" applyBorder="1" applyAlignment="1">
      <alignment horizontal="center" vertical="center" textRotation="90"/>
    </xf>
    <xf numFmtId="0" fontId="115" fillId="0" borderId="70" xfId="1" applyFont="1" applyBorder="1" applyAlignment="1">
      <alignment horizontal="left"/>
    </xf>
    <xf numFmtId="0" fontId="115" fillId="0" borderId="69" xfId="1" applyFont="1" applyBorder="1" applyAlignment="1">
      <alignment horizontal="center" vertical="center"/>
    </xf>
    <xf numFmtId="0" fontId="115" fillId="0" borderId="0" xfId="1" applyFont="1" applyAlignment="1">
      <alignment horizontal="center"/>
    </xf>
    <xf numFmtId="0" fontId="73" fillId="0" borderId="88" xfId="1" applyFont="1" applyBorder="1" applyAlignment="1">
      <alignment horizontal="center" vertical="center" textRotation="90"/>
    </xf>
    <xf numFmtId="0" fontId="21" fillId="0" borderId="93" xfId="1" applyFont="1" applyBorder="1"/>
    <xf numFmtId="0" fontId="56" fillId="0" borderId="87" xfId="1" applyFont="1" applyBorder="1" applyAlignment="1">
      <alignment horizontal="center" vertical="center" textRotation="90"/>
    </xf>
    <xf numFmtId="0" fontId="55" fillId="0" borderId="87" xfId="1" applyFont="1" applyBorder="1" applyAlignment="1">
      <alignment horizontal="center" vertical="center"/>
    </xf>
    <xf numFmtId="0" fontId="116" fillId="0" borderId="87" xfId="1" applyFont="1" applyBorder="1" applyAlignment="1">
      <alignment horizontal="center" vertical="center" textRotation="90"/>
    </xf>
    <xf numFmtId="0" fontId="115" fillId="0" borderId="70" xfId="1" applyFont="1" applyBorder="1" applyAlignment="1">
      <alignment horizontal="center"/>
    </xf>
    <xf numFmtId="0" fontId="53" fillId="0" borderId="88" xfId="1" applyFont="1" applyBorder="1" applyAlignment="1">
      <alignment horizontal="center" vertical="center" textRotation="90"/>
    </xf>
    <xf numFmtId="0" fontId="35" fillId="0" borderId="87" xfId="1" applyFont="1" applyBorder="1" applyAlignment="1">
      <alignment wrapText="1"/>
    </xf>
    <xf numFmtId="0" fontId="35" fillId="0" borderId="87" xfId="1" applyFont="1" applyBorder="1" applyAlignment="1">
      <alignment horizontal="center" wrapText="1"/>
    </xf>
    <xf numFmtId="0" fontId="39" fillId="0" borderId="87" xfId="1" applyFont="1" applyBorder="1" applyAlignment="1">
      <alignment horizontal="center" wrapText="1"/>
    </xf>
    <xf numFmtId="0" fontId="39" fillId="0" borderId="88" xfId="1" applyFont="1" applyBorder="1" applyAlignment="1">
      <alignment horizontal="center" wrapText="1"/>
    </xf>
    <xf numFmtId="0" fontId="38" fillId="0" borderId="87" xfId="1" applyFont="1" applyBorder="1" applyAlignment="1">
      <alignment horizontal="center" wrapText="1"/>
    </xf>
    <xf numFmtId="0" fontId="37" fillId="0" borderId="87" xfId="1" applyFont="1" applyBorder="1" applyAlignment="1">
      <alignment horizontal="center" wrapText="1"/>
    </xf>
    <xf numFmtId="0" fontId="36" fillId="0" borderId="88" xfId="1" applyFont="1" applyBorder="1" applyAlignment="1">
      <alignment horizontal="center" wrapText="1"/>
    </xf>
    <xf numFmtId="0" fontId="36" fillId="0" borderId="91" xfId="1" applyFont="1" applyBorder="1" applyAlignment="1">
      <alignment horizontal="center" wrapText="1"/>
    </xf>
    <xf numFmtId="0" fontId="35" fillId="0" borderId="87" xfId="1" applyFont="1" applyBorder="1" applyAlignment="1">
      <alignment horizontal="right" wrapText="1"/>
    </xf>
    <xf numFmtId="0" fontId="108" fillId="0" borderId="283" xfId="1" applyFont="1" applyBorder="1" applyAlignment="1">
      <alignment horizontal="center" vertical="center"/>
    </xf>
    <xf numFmtId="0" fontId="21" fillId="0" borderId="283" xfId="1" applyFont="1" applyBorder="1"/>
    <xf numFmtId="1" fontId="115" fillId="13" borderId="69" xfId="1" applyNumberFormat="1" applyFont="1" applyFill="1" applyBorder="1" applyAlignment="1">
      <alignment horizontal="center" vertical="center"/>
    </xf>
    <xf numFmtId="1" fontId="115" fillId="13" borderId="70" xfId="1" applyNumberFormat="1" applyFont="1" applyFill="1" applyBorder="1" applyAlignment="1">
      <alignment horizontal="center" vertical="center"/>
    </xf>
    <xf numFmtId="1" fontId="115" fillId="13" borderId="71" xfId="1" applyNumberFormat="1" applyFont="1" applyFill="1" applyBorder="1" applyAlignment="1">
      <alignment horizontal="center" vertical="center"/>
    </xf>
    <xf numFmtId="0" fontId="85" fillId="13" borderId="292" xfId="1" applyFont="1" applyFill="1" applyBorder="1" applyAlignment="1">
      <alignment horizontal="center" vertical="center" wrapText="1"/>
    </xf>
    <xf numFmtId="0" fontId="85" fillId="13" borderId="87" xfId="1" applyFont="1" applyFill="1" applyBorder="1" applyAlignment="1">
      <alignment horizontal="center" vertical="center" textRotation="90"/>
    </xf>
    <xf numFmtId="0" fontId="115" fillId="13" borderId="285" xfId="1" applyFont="1" applyFill="1" applyBorder="1" applyAlignment="1">
      <alignment horizontal="center" vertical="center" textRotation="90" shrinkToFit="1"/>
    </xf>
    <xf numFmtId="0" fontId="21" fillId="0" borderId="296" xfId="1" applyFont="1" applyBorder="1"/>
    <xf numFmtId="0" fontId="26" fillId="13" borderId="87" xfId="1" applyFont="1" applyFill="1" applyBorder="1" applyAlignment="1">
      <alignment horizontal="center" vertical="center" textRotation="90"/>
    </xf>
    <xf numFmtId="0" fontId="26" fillId="13" borderId="87" xfId="1" applyFont="1" applyFill="1" applyBorder="1" applyAlignment="1">
      <alignment horizontal="center" vertical="center" textRotation="90" shrinkToFit="1"/>
    </xf>
    <xf numFmtId="0" fontId="26" fillId="13" borderId="285" xfId="1" applyFont="1" applyFill="1" applyBorder="1" applyAlignment="1">
      <alignment horizontal="center" vertical="center" textRotation="90"/>
    </xf>
    <xf numFmtId="0" fontId="21" fillId="0" borderId="291" xfId="1" applyFont="1" applyBorder="1"/>
    <xf numFmtId="0" fontId="108" fillId="13" borderId="89" xfId="1" applyFont="1" applyFill="1" applyBorder="1" applyAlignment="1">
      <alignment horizontal="center" vertical="center" textRotation="90"/>
    </xf>
    <xf numFmtId="0" fontId="85" fillId="13" borderId="91" xfId="1" applyFont="1" applyFill="1" applyBorder="1" applyAlignment="1">
      <alignment horizontal="center" vertical="center" wrapText="1"/>
    </xf>
    <xf numFmtId="0" fontId="85" fillId="13" borderId="0" xfId="1" applyFont="1" applyFill="1" applyAlignment="1">
      <alignment horizontal="center" vertical="center" wrapText="1"/>
    </xf>
    <xf numFmtId="0" fontId="85" fillId="13" borderId="69" xfId="1" applyFont="1" applyFill="1" applyBorder="1" applyAlignment="1">
      <alignment horizontal="center" vertical="center" shrinkToFit="1"/>
    </xf>
    <xf numFmtId="0" fontId="85" fillId="13" borderId="69" xfId="1" applyFont="1" applyFill="1" applyBorder="1" applyAlignment="1">
      <alignment horizontal="center" vertical="center"/>
    </xf>
    <xf numFmtId="0" fontId="85" fillId="13" borderId="292" xfId="1" applyFont="1" applyFill="1" applyBorder="1" applyAlignment="1">
      <alignment horizontal="center" vertical="center"/>
    </xf>
    <xf numFmtId="0" fontId="85" fillId="13" borderId="285" xfId="1" applyFont="1" applyFill="1" applyBorder="1" applyAlignment="1">
      <alignment horizontal="center" vertical="center" textRotation="90" shrinkToFit="1"/>
    </xf>
    <xf numFmtId="0" fontId="85" fillId="13" borderId="87" xfId="1" applyFont="1" applyFill="1" applyBorder="1" applyAlignment="1">
      <alignment horizontal="center" vertical="center" textRotation="90" shrinkToFit="1"/>
    </xf>
    <xf numFmtId="0" fontId="85" fillId="0" borderId="87" xfId="1" applyFont="1" applyBorder="1" applyAlignment="1">
      <alignment horizontal="center" vertical="center" textRotation="90" shrinkToFit="1"/>
    </xf>
    <xf numFmtId="0" fontId="21" fillId="0" borderId="95" xfId="1" applyFont="1" applyBorder="1" applyAlignment="1">
      <alignment vertical="center"/>
    </xf>
    <xf numFmtId="0" fontId="21" fillId="0" borderId="90" xfId="1" applyFont="1" applyBorder="1" applyAlignment="1">
      <alignment vertical="center"/>
    </xf>
    <xf numFmtId="0" fontId="56" fillId="13" borderId="292" xfId="1" applyFont="1" applyFill="1" applyBorder="1" applyAlignment="1">
      <alignment horizontal="center" vertical="center"/>
    </xf>
    <xf numFmtId="0" fontId="85" fillId="13" borderId="292" xfId="1" applyFont="1" applyFill="1" applyBorder="1" applyAlignment="1">
      <alignment horizontal="center" vertical="center" shrinkToFit="1"/>
    </xf>
    <xf numFmtId="49" fontId="108" fillId="13" borderId="294" xfId="1" applyNumberFormat="1" applyFont="1" applyFill="1" applyBorder="1" applyAlignment="1">
      <alignment horizontal="center" vertical="center" textRotation="90" wrapText="1"/>
    </xf>
    <xf numFmtId="0" fontId="21" fillId="0" borderId="293" xfId="1" applyFont="1" applyBorder="1"/>
    <xf numFmtId="0" fontId="21" fillId="0" borderId="295" xfId="1" applyFont="1" applyBorder="1"/>
    <xf numFmtId="0" fontId="108" fillId="13" borderId="88" xfId="1" applyFont="1" applyFill="1" applyBorder="1" applyAlignment="1">
      <alignment horizontal="center" vertical="center" textRotation="90"/>
    </xf>
    <xf numFmtId="0" fontId="85" fillId="13" borderId="69" xfId="1" applyFont="1" applyFill="1" applyBorder="1" applyAlignment="1">
      <alignment horizontal="center" vertical="center" wrapText="1"/>
    </xf>
    <xf numFmtId="1" fontId="56" fillId="13" borderId="69" xfId="1" applyNumberFormat="1" applyFont="1" applyFill="1" applyBorder="1" applyAlignment="1">
      <alignment horizontal="center" vertical="center" shrinkToFit="1"/>
    </xf>
    <xf numFmtId="1" fontId="56" fillId="13" borderId="70" xfId="1" applyNumberFormat="1" applyFont="1" applyFill="1" applyBorder="1" applyAlignment="1">
      <alignment horizontal="center" vertical="center" shrinkToFit="1"/>
    </xf>
    <xf numFmtId="1" fontId="56" fillId="13" borderId="71" xfId="1" applyNumberFormat="1" applyFont="1" applyFill="1" applyBorder="1" applyAlignment="1">
      <alignment horizontal="center" vertical="center" shrinkToFit="1"/>
    </xf>
    <xf numFmtId="1" fontId="118" fillId="13" borderId="88" xfId="1" applyNumberFormat="1" applyFont="1" applyFill="1" applyBorder="1" applyAlignment="1">
      <alignment horizontal="center" vertical="center"/>
    </xf>
    <xf numFmtId="1" fontId="118" fillId="13" borderId="67" xfId="1" applyNumberFormat="1" applyFont="1" applyFill="1" applyBorder="1" applyAlignment="1">
      <alignment horizontal="center" vertical="center"/>
    </xf>
    <xf numFmtId="0" fontId="85" fillId="0" borderId="147" xfId="1" applyFont="1" applyBorder="1" applyAlignment="1">
      <alignment horizontal="center" vertical="center"/>
    </xf>
    <xf numFmtId="0" fontId="21" fillId="0" borderId="147" xfId="1" applyFont="1" applyBorder="1"/>
    <xf numFmtId="0" fontId="21" fillId="0" borderId="170" xfId="1" applyFont="1" applyBorder="1"/>
    <xf numFmtId="0" fontId="56" fillId="13" borderId="285" xfId="1" applyFont="1" applyFill="1" applyBorder="1" applyAlignment="1">
      <alignment horizontal="center" vertical="center" textRotation="90"/>
    </xf>
    <xf numFmtId="0" fontId="56" fillId="13" borderId="87" xfId="1" applyFont="1" applyFill="1" applyBorder="1" applyAlignment="1">
      <alignment horizontal="center" vertical="center" textRotation="90"/>
    </xf>
    <xf numFmtId="0" fontId="60" fillId="13" borderId="87" xfId="1" applyFont="1" applyFill="1" applyBorder="1" applyAlignment="1">
      <alignment horizontal="center" vertical="center" textRotation="90"/>
    </xf>
    <xf numFmtId="0" fontId="56" fillId="13" borderId="1" xfId="1" applyFont="1" applyFill="1" applyBorder="1" applyAlignment="1">
      <alignment horizontal="center" vertical="center"/>
    </xf>
    <xf numFmtId="0" fontId="56" fillId="13" borderId="2" xfId="1" applyFont="1" applyFill="1" applyBorder="1" applyAlignment="1">
      <alignment horizontal="center" vertical="center"/>
    </xf>
    <xf numFmtId="0" fontId="106" fillId="13" borderId="286" xfId="1" applyFont="1" applyFill="1" applyBorder="1" applyAlignment="1">
      <alignment vertical="center" textRotation="90"/>
    </xf>
    <xf numFmtId="0" fontId="106" fillId="13" borderId="107" xfId="1" applyFont="1" applyFill="1" applyBorder="1" applyAlignment="1">
      <alignment vertical="center" textRotation="90"/>
    </xf>
    <xf numFmtId="0" fontId="106" fillId="13" borderId="297" xfId="1" applyFont="1" applyFill="1" applyBorder="1" applyAlignment="1">
      <alignment vertical="center" textRotation="90"/>
    </xf>
    <xf numFmtId="0" fontId="56" fillId="13" borderId="287" xfId="1" applyFont="1" applyFill="1" applyBorder="1" applyAlignment="1">
      <alignment horizontal="center" vertical="center"/>
    </xf>
    <xf numFmtId="0" fontId="125" fillId="13" borderId="288" xfId="1" applyFont="1" applyFill="1" applyBorder="1" applyAlignment="1">
      <alignment horizontal="center" vertical="center" textRotation="90"/>
    </xf>
    <xf numFmtId="0" fontId="125" fillId="13" borderId="289" xfId="1" applyFont="1" applyFill="1" applyBorder="1" applyAlignment="1">
      <alignment horizontal="center" vertical="center" textRotation="90"/>
    </xf>
    <xf numFmtId="49" fontId="108" fillId="13" borderId="288" xfId="1" applyNumberFormat="1" applyFont="1" applyFill="1" applyBorder="1" applyAlignment="1">
      <alignment horizontal="center" vertical="center" textRotation="90" wrapText="1"/>
    </xf>
    <xf numFmtId="0" fontId="85" fillId="0" borderId="283" xfId="1" applyFont="1" applyBorder="1" applyAlignment="1">
      <alignment horizontal="center" vertical="center" wrapText="1"/>
    </xf>
    <xf numFmtId="0" fontId="85" fillId="0" borderId="147" xfId="1" applyFont="1" applyBorder="1" applyAlignment="1">
      <alignment horizontal="center" vertical="center" shrinkToFit="1"/>
    </xf>
    <xf numFmtId="0" fontId="85" fillId="13" borderId="287" xfId="1" applyFont="1" applyFill="1" applyBorder="1" applyAlignment="1">
      <alignment horizontal="center" vertical="center"/>
    </xf>
    <xf numFmtId="0" fontId="21" fillId="0" borderId="290" xfId="1" applyFont="1" applyBorder="1"/>
    <xf numFmtId="0" fontId="85" fillId="13" borderId="287" xfId="1" applyFont="1" applyFill="1" applyBorder="1" applyAlignment="1">
      <alignment horizontal="center" vertical="center" wrapText="1"/>
    </xf>
    <xf numFmtId="49" fontId="108" fillId="13" borderId="288" xfId="1" applyNumberFormat="1" applyFont="1" applyFill="1" applyBorder="1" applyAlignment="1">
      <alignment horizontal="center" vertical="center" textRotation="90"/>
    </xf>
    <xf numFmtId="0" fontId="23" fillId="13" borderId="1" xfId="1" applyFont="1" applyFill="1" applyBorder="1" applyAlignment="1">
      <alignment horizontal="left" vertical="center" wrapText="1"/>
    </xf>
    <xf numFmtId="0" fontId="21" fillId="0" borderId="1" xfId="1" applyFont="1" applyBorder="1"/>
    <xf numFmtId="0" fontId="23" fillId="0" borderId="70" xfId="1" applyFont="1" applyBorder="1" applyAlignment="1">
      <alignment horizontal="center" vertical="center" shrinkToFit="1"/>
    </xf>
    <xf numFmtId="0" fontId="26" fillId="0" borderId="66" xfId="1" applyFont="1" applyBorder="1" applyAlignment="1">
      <alignment horizontal="left" vertical="top" wrapText="1"/>
    </xf>
    <xf numFmtId="0" fontId="26" fillId="0" borderId="67" xfId="1" applyFont="1" applyBorder="1" applyAlignment="1">
      <alignment horizontal="left" vertical="top" wrapText="1"/>
    </xf>
    <xf numFmtId="0" fontId="26" fillId="0" borderId="68" xfId="1" applyFont="1" applyBorder="1" applyAlignment="1">
      <alignment horizontal="left" vertical="top" wrapText="1"/>
    </xf>
    <xf numFmtId="0" fontId="26" fillId="0" borderId="2" xfId="1" applyFont="1" applyBorder="1" applyAlignment="1">
      <alignment horizontal="left" vertical="top" wrapText="1"/>
    </xf>
    <xf numFmtId="0" fontId="26" fillId="0" borderId="52" xfId="1" applyFont="1" applyBorder="1" applyAlignment="1">
      <alignment horizontal="left" vertical="top" wrapText="1"/>
    </xf>
    <xf numFmtId="0" fontId="26" fillId="0" borderId="22" xfId="1" applyFont="1" applyBorder="1" applyAlignment="1">
      <alignment horizontal="left" vertical="top" wrapText="1"/>
    </xf>
    <xf numFmtId="0" fontId="23" fillId="13" borderId="4" xfId="1" applyFont="1" applyFill="1" applyBorder="1" applyAlignment="1">
      <alignment horizontal="left" vertical="center" wrapText="1"/>
    </xf>
    <xf numFmtId="0" fontId="21" fillId="0" borderId="4" xfId="1" applyFont="1" applyBorder="1"/>
    <xf numFmtId="0" fontId="23" fillId="13" borderId="73" xfId="1" applyFont="1" applyFill="1" applyBorder="1" applyAlignment="1">
      <alignment horizontal="center" vertical="center" shrinkToFit="1"/>
    </xf>
    <xf numFmtId="0" fontId="21" fillId="0" borderId="74" xfId="1" applyFont="1" applyBorder="1"/>
    <xf numFmtId="0" fontId="23" fillId="13" borderId="70" xfId="1" applyFont="1" applyFill="1" applyBorder="1" applyAlignment="1">
      <alignment horizontal="center" vertical="center" shrinkToFit="1"/>
    </xf>
    <xf numFmtId="0" fontId="23" fillId="13" borderId="69" xfId="1" applyFont="1" applyFill="1" applyBorder="1" applyAlignment="1">
      <alignment horizontal="center" vertical="center" shrinkToFit="1"/>
    </xf>
    <xf numFmtId="0" fontId="21" fillId="0" borderId="78" xfId="1" applyFont="1" applyBorder="1"/>
    <xf numFmtId="0" fontId="23" fillId="0" borderId="66" xfId="1" applyFont="1" applyBorder="1" applyAlignment="1">
      <alignment horizontal="center" vertical="center"/>
    </xf>
    <xf numFmtId="0" fontId="21" fillId="0" borderId="68" xfId="1" applyFont="1" applyBorder="1"/>
    <xf numFmtId="0" fontId="21" fillId="0" borderId="72" xfId="1" applyFont="1" applyBorder="1"/>
    <xf numFmtId="0" fontId="18" fillId="0" borderId="60" xfId="1" applyFont="1" applyBorder="1" applyAlignment="1">
      <alignment horizontal="right"/>
    </xf>
    <xf numFmtId="0" fontId="21" fillId="0" borderId="60" xfId="1" applyFont="1" applyBorder="1"/>
    <xf numFmtId="0" fontId="21" fillId="0" borderId="53" xfId="1" applyFont="1" applyBorder="1"/>
    <xf numFmtId="0" fontId="23" fillId="0" borderId="64" xfId="1" applyFont="1" applyBorder="1" applyAlignment="1">
      <alignment horizontal="right"/>
    </xf>
    <xf numFmtId="0" fontId="24" fillId="0" borderId="0" xfId="1" applyFont="1" applyAlignment="1">
      <alignment horizontal="left" shrinkToFit="1"/>
    </xf>
    <xf numFmtId="0" fontId="23" fillId="0" borderId="0" xfId="1" applyFont="1" applyAlignment="1">
      <alignment horizontal="right"/>
    </xf>
    <xf numFmtId="0" fontId="24" fillId="0" borderId="0" xfId="1" applyFont="1" applyAlignment="1">
      <alignment horizontal="left"/>
    </xf>
    <xf numFmtId="0" fontId="21" fillId="0" borderId="65" xfId="1" applyFont="1" applyBorder="1"/>
    <xf numFmtId="2" fontId="25" fillId="13" borderId="273" xfId="2" applyNumberFormat="1" applyFont="1" applyFill="1" applyBorder="1" applyAlignment="1">
      <alignment horizontal="center" vertical="center"/>
    </xf>
    <xf numFmtId="0" fontId="21" fillId="0" borderId="272" xfId="2" applyFont="1" applyBorder="1"/>
    <xf numFmtId="0" fontId="21" fillId="0" borderId="275" xfId="2" applyFont="1" applyBorder="1"/>
    <xf numFmtId="0" fontId="18" fillId="13" borderId="134" xfId="2" applyFont="1" applyFill="1" applyBorder="1" applyAlignment="1">
      <alignment horizontal="center" vertical="center" shrinkToFit="1"/>
    </xf>
    <xf numFmtId="0" fontId="21" fillId="0" borderId="247" xfId="2" applyFont="1" applyBorder="1"/>
    <xf numFmtId="0" fontId="25" fillId="13" borderId="268" xfId="2" applyFont="1" applyFill="1" applyBorder="1" applyAlignment="1">
      <alignment horizontal="center" vertical="center"/>
    </xf>
    <xf numFmtId="0" fontId="21" fillId="0" borderId="269" xfId="2" applyFont="1" applyBorder="1"/>
    <xf numFmtId="2" fontId="25" fillId="13" borderId="268" xfId="2" applyNumberFormat="1" applyFont="1" applyFill="1" applyBorder="1" applyAlignment="1">
      <alignment horizontal="center" vertical="center"/>
    </xf>
    <xf numFmtId="2" fontId="25" fillId="13" borderId="270" xfId="2" applyNumberFormat="1" applyFont="1" applyFill="1" applyBorder="1" applyAlignment="1">
      <alignment horizontal="center" vertical="center"/>
    </xf>
    <xf numFmtId="1" fontId="25" fillId="13" borderId="268" xfId="2" applyNumberFormat="1" applyFont="1" applyFill="1" applyBorder="1" applyAlignment="1">
      <alignment horizontal="center" vertical="center"/>
    </xf>
    <xf numFmtId="0" fontId="21" fillId="0" borderId="270" xfId="2" applyFont="1" applyBorder="1"/>
    <xf numFmtId="0" fontId="18" fillId="13" borderId="271" xfId="2" applyFont="1" applyFill="1" applyBorder="1" applyAlignment="1">
      <alignment horizontal="center" vertical="center" shrinkToFit="1"/>
    </xf>
    <xf numFmtId="0" fontId="25" fillId="13" borderId="273" xfId="2" applyFont="1" applyFill="1" applyBorder="1" applyAlignment="1">
      <alignment horizontal="center" vertical="center"/>
    </xf>
    <xf numFmtId="0" fontId="21" fillId="0" borderId="274" xfId="2" applyFont="1" applyBorder="1"/>
    <xf numFmtId="2" fontId="25" fillId="13" borderId="275" xfId="2" applyNumberFormat="1" applyFont="1" applyFill="1" applyBorder="1" applyAlignment="1">
      <alignment horizontal="center" vertical="center"/>
    </xf>
    <xf numFmtId="1" fontId="25" fillId="13" borderId="273" xfId="2" applyNumberFormat="1" applyFont="1" applyFill="1" applyBorder="1" applyAlignment="1">
      <alignment horizontal="center" vertical="center"/>
    </xf>
    <xf numFmtId="0" fontId="18" fillId="13" borderId="121" xfId="2" applyFont="1" applyFill="1" applyBorder="1" applyAlignment="1">
      <alignment horizontal="center" vertical="center" shrinkToFit="1"/>
    </xf>
    <xf numFmtId="0" fontId="21" fillId="0" borderId="245" xfId="2" applyFont="1" applyBorder="1"/>
    <xf numFmtId="0" fontId="25" fillId="13" borderId="260" xfId="2" applyFont="1" applyFill="1" applyBorder="1" applyAlignment="1">
      <alignment horizontal="center" vertical="center"/>
    </xf>
    <xf numFmtId="0" fontId="21" fillId="0" borderId="261" xfId="2" applyFont="1" applyBorder="1"/>
    <xf numFmtId="2" fontId="25" fillId="13" borderId="260" xfId="2" applyNumberFormat="1" applyFont="1" applyFill="1" applyBorder="1" applyAlignment="1">
      <alignment horizontal="center" vertical="center"/>
    </xf>
    <xf numFmtId="2" fontId="25" fillId="13" borderId="267" xfId="2" applyNumberFormat="1" applyFont="1" applyFill="1" applyBorder="1" applyAlignment="1">
      <alignment horizontal="center" vertical="center"/>
    </xf>
    <xf numFmtId="0" fontId="18" fillId="13" borderId="264" xfId="2" applyFont="1" applyFill="1" applyBorder="1" applyAlignment="1">
      <alignment horizontal="center" vertical="center" shrinkToFit="1"/>
    </xf>
    <xf numFmtId="1" fontId="25" fillId="13" borderId="260" xfId="2" applyNumberFormat="1" applyFont="1" applyFill="1" applyBorder="1" applyAlignment="1">
      <alignment horizontal="center" vertical="center"/>
    </xf>
    <xf numFmtId="0" fontId="21" fillId="0" borderId="266" xfId="2" applyFont="1" applyBorder="1"/>
    <xf numFmtId="0" fontId="21" fillId="0" borderId="267" xfId="2" applyFont="1" applyBorder="1"/>
    <xf numFmtId="0" fontId="18" fillId="13" borderId="174" xfId="2" applyFont="1" applyFill="1" applyBorder="1" applyAlignment="1">
      <alignment horizontal="center" vertical="center" shrinkToFit="1"/>
    </xf>
    <xf numFmtId="0" fontId="21" fillId="0" borderId="89" xfId="2" applyFont="1" applyBorder="1"/>
    <xf numFmtId="0" fontId="21" fillId="0" borderId="173" xfId="2" applyFont="1" applyBorder="1"/>
    <xf numFmtId="0" fontId="21" fillId="0" borderId="94" xfId="2" applyFont="1" applyBorder="1"/>
    <xf numFmtId="0" fontId="18" fillId="13" borderId="70" xfId="2" applyFont="1" applyFill="1" applyBorder="1" applyAlignment="1">
      <alignment horizontal="center" vertical="center"/>
    </xf>
    <xf numFmtId="0" fontId="21" fillId="0" borderId="70" xfId="2" applyFont="1" applyBorder="1"/>
    <xf numFmtId="0" fontId="21" fillId="0" borderId="259" xfId="2" applyFont="1" applyBorder="1"/>
    <xf numFmtId="0" fontId="18" fillId="13" borderId="0" xfId="2" applyFont="1" applyFill="1" applyAlignment="1">
      <alignment horizontal="center" vertical="center"/>
    </xf>
    <xf numFmtId="0" fontId="21" fillId="0" borderId="0" xfId="2" applyFont="1"/>
    <xf numFmtId="0" fontId="18" fillId="13" borderId="69" xfId="2" applyFont="1" applyFill="1" applyBorder="1" applyAlignment="1">
      <alignment horizontal="center" vertical="center"/>
    </xf>
    <xf numFmtId="0" fontId="21" fillId="0" borderId="71" xfId="2" applyFont="1" applyBorder="1"/>
    <xf numFmtId="0" fontId="73" fillId="13" borderId="97" xfId="2" applyFont="1" applyFill="1" applyBorder="1" applyAlignment="1">
      <alignment horizontal="center"/>
    </xf>
    <xf numFmtId="0" fontId="21" fillId="0" borderId="103" xfId="2" applyFont="1" applyBorder="1"/>
    <xf numFmtId="0" fontId="21" fillId="0" borderId="98" xfId="2" applyFont="1" applyBorder="1"/>
    <xf numFmtId="0" fontId="73" fillId="13" borderId="178" xfId="2" applyFont="1" applyFill="1" applyBorder="1" applyAlignment="1">
      <alignment horizontal="center"/>
    </xf>
    <xf numFmtId="0" fontId="21" fillId="0" borderId="179" xfId="2" applyFont="1" applyBorder="1"/>
    <xf numFmtId="0" fontId="21" fillId="0" borderId="235" xfId="2" applyFont="1" applyBorder="1"/>
    <xf numFmtId="2" fontId="108" fillId="0" borderId="254" xfId="2" applyNumberFormat="1" applyFont="1" applyBorder="1" applyAlignment="1">
      <alignment horizontal="center" vertical="center"/>
    </xf>
    <xf numFmtId="2" fontId="108" fillId="0" borderId="252" xfId="2" applyNumberFormat="1" applyFont="1" applyBorder="1" applyAlignment="1">
      <alignment horizontal="center" vertical="center"/>
    </xf>
    <xf numFmtId="2" fontId="108" fillId="0" borderId="64" xfId="2" applyNumberFormat="1" applyFont="1" applyBorder="1" applyAlignment="1">
      <alignment horizontal="center" vertical="center"/>
    </xf>
    <xf numFmtId="2" fontId="108" fillId="0" borderId="258" xfId="2" applyNumberFormat="1" applyFont="1" applyBorder="1" applyAlignment="1">
      <alignment horizontal="center" vertical="center"/>
    </xf>
    <xf numFmtId="2" fontId="60" fillId="0" borderId="255" xfId="2" applyNumberFormat="1" applyFont="1" applyBorder="1" applyAlignment="1">
      <alignment horizontal="center" vertical="center"/>
    </xf>
    <xf numFmtId="2" fontId="60" fillId="0" borderId="251" xfId="2" applyNumberFormat="1" applyFont="1" applyBorder="1" applyAlignment="1">
      <alignment horizontal="center" vertical="center"/>
    </xf>
    <xf numFmtId="0" fontId="107" fillId="13" borderId="178" xfId="2" applyFont="1" applyFill="1" applyBorder="1" applyAlignment="1">
      <alignment horizontal="center" vertical="center"/>
    </xf>
    <xf numFmtId="2" fontId="108" fillId="0" borderId="65" xfId="2" applyNumberFormat="1" applyFont="1" applyBorder="1" applyAlignment="1">
      <alignment horizontal="center" vertical="center"/>
    </xf>
    <xf numFmtId="2" fontId="108" fillId="0" borderId="257" xfId="2" applyNumberFormat="1" applyFont="1" applyBorder="1" applyAlignment="1">
      <alignment horizontal="center" vertical="center"/>
    </xf>
    <xf numFmtId="0" fontId="91" fillId="0" borderId="347" xfId="2" applyFont="1" applyBorder="1" applyAlignment="1">
      <alignment horizontal="center" vertical="center"/>
    </xf>
    <xf numFmtId="0" fontId="91" fillId="0" borderId="251" xfId="2" applyFont="1" applyBorder="1" applyAlignment="1">
      <alignment horizontal="center" vertical="center"/>
    </xf>
    <xf numFmtId="2" fontId="60" fillId="0" borderId="254" xfId="2" applyNumberFormat="1" applyFont="1" applyBorder="1" applyAlignment="1">
      <alignment horizontal="center" vertical="center"/>
    </xf>
    <xf numFmtId="2" fontId="60" fillId="0" borderId="252" xfId="2" applyNumberFormat="1" applyFont="1" applyBorder="1" applyAlignment="1">
      <alignment horizontal="center" vertical="center"/>
    </xf>
    <xf numFmtId="2" fontId="60" fillId="0" borderId="256" xfId="2" applyNumberFormat="1" applyFont="1" applyBorder="1" applyAlignment="1">
      <alignment horizontal="center" vertical="center"/>
    </xf>
    <xf numFmtId="2" fontId="60" fillId="0" borderId="253" xfId="2" applyNumberFormat="1" applyFont="1" applyBorder="1" applyAlignment="1">
      <alignment horizontal="center" vertical="center"/>
    </xf>
    <xf numFmtId="2" fontId="109" fillId="13" borderId="0" xfId="2" applyNumberFormat="1" applyFont="1" applyFill="1" applyAlignment="1">
      <alignment horizontal="center" vertical="center"/>
    </xf>
    <xf numFmtId="0" fontId="21" fillId="0" borderId="99" xfId="2" applyFont="1" applyBorder="1"/>
    <xf numFmtId="0" fontId="21" fillId="0" borderId="84" xfId="2" applyFont="1" applyBorder="1"/>
    <xf numFmtId="0" fontId="21" fillId="0" borderId="85" xfId="2" applyFont="1" applyBorder="1"/>
    <xf numFmtId="0" fontId="85" fillId="0" borderId="175" xfId="2" applyFont="1" applyBorder="1" applyAlignment="1">
      <alignment horizontal="center" vertical="center"/>
    </xf>
    <xf numFmtId="0" fontId="21" fillId="0" borderId="176" xfId="2" applyFont="1" applyBorder="1"/>
    <xf numFmtId="0" fontId="73" fillId="13" borderId="0" xfId="2" applyFont="1" applyFill="1" applyAlignment="1">
      <alignment horizontal="right" vertical="center"/>
    </xf>
    <xf numFmtId="0" fontId="106" fillId="13" borderId="245" xfId="2" applyFont="1" applyFill="1" applyBorder="1" applyAlignment="1">
      <alignment horizontal="left" vertical="center"/>
    </xf>
    <xf numFmtId="0" fontId="73" fillId="13" borderId="0" xfId="2" applyFont="1" applyFill="1" applyAlignment="1">
      <alignment horizontal="center" vertical="center"/>
    </xf>
    <xf numFmtId="0" fontId="106" fillId="13" borderId="0" xfId="2" applyFont="1" applyFill="1" applyAlignment="1">
      <alignment horizontal="left" vertical="center"/>
    </xf>
    <xf numFmtId="0" fontId="23" fillId="13" borderId="97" xfId="2" applyFont="1" applyFill="1" applyBorder="1" applyAlignment="1">
      <alignment horizontal="center" vertical="center" wrapText="1"/>
    </xf>
    <xf numFmtId="0" fontId="21" fillId="0" borderId="62" xfId="2" applyFont="1" applyBorder="1"/>
    <xf numFmtId="0" fontId="23" fillId="13" borderId="97" xfId="2" applyFont="1" applyFill="1" applyBorder="1" applyAlignment="1">
      <alignment horizontal="center" vertical="center"/>
    </xf>
    <xf numFmtId="0" fontId="21" fillId="0" borderId="83" xfId="2" applyFont="1" applyBorder="1"/>
    <xf numFmtId="0" fontId="22" fillId="0" borderId="103" xfId="2" applyFont="1" applyBorder="1" applyAlignment="1">
      <alignment horizontal="center" vertical="top" wrapText="1"/>
    </xf>
    <xf numFmtId="0" fontId="130" fillId="0" borderId="0" xfId="2"/>
    <xf numFmtId="0" fontId="22" fillId="13" borderId="348" xfId="2" applyFont="1" applyFill="1" applyBorder="1" applyAlignment="1">
      <alignment horizontal="center" vertical="center"/>
    </xf>
    <xf numFmtId="0" fontId="23" fillId="0" borderId="36" xfId="2" applyFont="1" applyBorder="1"/>
    <xf numFmtId="0" fontId="22" fillId="13" borderId="349" xfId="2" applyFont="1" applyFill="1" applyBorder="1" applyAlignment="1">
      <alignment horizontal="center" vertical="center"/>
    </xf>
    <xf numFmtId="0" fontId="23" fillId="0" borderId="37" xfId="2" applyFont="1" applyBorder="1"/>
    <xf numFmtId="0" fontId="91" fillId="0" borderId="401" xfId="2" applyFont="1" applyBorder="1" applyAlignment="1">
      <alignment horizontal="center" vertical="center"/>
    </xf>
    <xf numFmtId="0" fontId="91" fillId="0" borderId="253" xfId="2" applyFont="1" applyBorder="1" applyAlignment="1">
      <alignment horizontal="center" vertical="center"/>
    </xf>
    <xf numFmtId="0" fontId="91" fillId="0" borderId="346" xfId="2" applyFont="1" applyBorder="1" applyAlignment="1">
      <alignment horizontal="center" vertical="center"/>
    </xf>
    <xf numFmtId="0" fontId="91" fillId="0" borderId="252" xfId="2" applyFont="1" applyBorder="1" applyAlignment="1">
      <alignment horizontal="center" vertical="center"/>
    </xf>
    <xf numFmtId="0" fontId="22" fillId="13" borderId="350" xfId="2" applyFont="1" applyFill="1" applyBorder="1" applyAlignment="1">
      <alignment horizontal="center" vertical="center"/>
    </xf>
    <xf numFmtId="0" fontId="23" fillId="0" borderId="33" xfId="2" applyFont="1" applyBorder="1"/>
    <xf numFmtId="0" fontId="106" fillId="13" borderId="245" xfId="2" applyFont="1" applyFill="1" applyBorder="1" applyAlignment="1">
      <alignment horizontal="left" vertical="center" shrinkToFit="1"/>
    </xf>
    <xf numFmtId="0" fontId="73" fillId="13" borderId="246" xfId="2" applyFont="1" applyFill="1" applyBorder="1" applyAlignment="1">
      <alignment horizontal="left" vertical="center"/>
    </xf>
    <xf numFmtId="0" fontId="21" fillId="0" borderId="246" xfId="2" applyFont="1" applyBorder="1"/>
    <xf numFmtId="0" fontId="55" fillId="13" borderId="0" xfId="2" applyFont="1" applyFill="1" applyAlignment="1">
      <alignment horizontal="center" vertical="center" wrapText="1"/>
    </xf>
    <xf numFmtId="0" fontId="131" fillId="0" borderId="0" xfId="2" applyFont="1"/>
    <xf numFmtId="0" fontId="55" fillId="13" borderId="0" xfId="2" applyFont="1" applyFill="1" applyAlignment="1">
      <alignment horizontal="center" vertical="center"/>
    </xf>
    <xf numFmtId="0" fontId="106" fillId="13" borderId="245" xfId="2" applyFont="1" applyFill="1" applyBorder="1" applyAlignment="1">
      <alignment horizontal="center" vertical="center" shrinkToFit="1"/>
    </xf>
    <xf numFmtId="49" fontId="106" fillId="13" borderId="245" xfId="2" applyNumberFormat="1" applyFont="1" applyFill="1" applyBorder="1" applyAlignment="1">
      <alignment horizontal="center" vertical="center"/>
    </xf>
    <xf numFmtId="1" fontId="106" fillId="13" borderId="245" xfId="2" applyNumberFormat="1" applyFont="1" applyFill="1" applyBorder="1" applyAlignment="1">
      <alignment horizontal="center" vertical="center"/>
    </xf>
    <xf numFmtId="0" fontId="96" fillId="0" borderId="169" xfId="1" applyFont="1" applyBorder="1" applyAlignment="1">
      <alignment horizontal="center" vertical="center"/>
    </xf>
    <xf numFmtId="0" fontId="96" fillId="0" borderId="147" xfId="1" applyFont="1" applyBorder="1" applyAlignment="1">
      <alignment horizontal="center" vertical="center"/>
    </xf>
    <xf numFmtId="0" fontId="96" fillId="0" borderId="170" xfId="1" applyFont="1" applyBorder="1" applyAlignment="1">
      <alignment horizontal="center" vertical="center"/>
    </xf>
    <xf numFmtId="0" fontId="43" fillId="25" borderId="69" xfId="1" applyFont="1" applyFill="1" applyBorder="1" applyAlignment="1">
      <alignment horizontal="center" vertical="center"/>
    </xf>
    <xf numFmtId="0" fontId="83" fillId="0" borderId="70" xfId="1" applyFont="1" applyBorder="1" applyAlignment="1">
      <alignment vertical="center"/>
    </xf>
    <xf numFmtId="0" fontId="83" fillId="0" borderId="71" xfId="1" applyFont="1" applyBorder="1" applyAlignment="1">
      <alignment vertical="center"/>
    </xf>
    <xf numFmtId="0" fontId="23" fillId="54" borderId="2" xfId="1" applyFont="1" applyFill="1" applyBorder="1" applyAlignment="1" applyProtection="1">
      <alignment horizontal="center" vertical="center"/>
      <protection hidden="1"/>
    </xf>
    <xf numFmtId="0" fontId="23" fillId="54" borderId="22" xfId="1" applyFont="1" applyFill="1" applyBorder="1" applyAlignment="1" applyProtection="1">
      <alignment horizontal="center" vertical="center"/>
      <protection hidden="1"/>
    </xf>
    <xf numFmtId="0" fontId="23" fillId="54" borderId="2" xfId="1" applyFont="1" applyFill="1" applyBorder="1" applyAlignment="1" applyProtection="1">
      <alignment horizontal="center" vertical="center"/>
      <protection locked="0" hidden="1"/>
    </xf>
    <xf numFmtId="0" fontId="23" fillId="54" borderId="22" xfId="1" applyFont="1" applyFill="1" applyBorder="1" applyAlignment="1" applyProtection="1">
      <alignment horizontal="center" vertical="center"/>
      <protection locked="0" hidden="1"/>
    </xf>
    <xf numFmtId="0" fontId="23" fillId="53" borderId="2" xfId="1" applyFont="1" applyFill="1" applyBorder="1" applyAlignment="1" applyProtection="1">
      <alignment horizontal="center" vertical="center"/>
      <protection locked="0" hidden="1"/>
    </xf>
    <xf numFmtId="0" fontId="23" fillId="53" borderId="22" xfId="1" applyFont="1" applyFill="1" applyBorder="1" applyAlignment="1" applyProtection="1">
      <alignment horizontal="center" vertical="center"/>
      <protection locked="0" hidden="1"/>
    </xf>
    <xf numFmtId="0" fontId="55" fillId="54" borderId="63" xfId="1" applyFont="1" applyFill="1" applyBorder="1" applyAlignment="1">
      <alignment horizontal="center"/>
    </xf>
    <xf numFmtId="0" fontId="55" fillId="54" borderId="53" xfId="1" applyFont="1" applyFill="1" applyBorder="1" applyAlignment="1">
      <alignment horizontal="center"/>
    </xf>
    <xf numFmtId="0" fontId="55" fillId="54" borderId="64" xfId="1" applyFont="1" applyFill="1" applyBorder="1" applyAlignment="1">
      <alignment horizontal="center"/>
    </xf>
    <xf numFmtId="0" fontId="55" fillId="54" borderId="65" xfId="1" applyFont="1" applyFill="1" applyBorder="1" applyAlignment="1">
      <alignment horizontal="center"/>
    </xf>
    <xf numFmtId="0" fontId="28" fillId="53" borderId="61" xfId="1" applyFont="1" applyFill="1" applyBorder="1" applyAlignment="1">
      <alignment horizontal="center"/>
    </xf>
    <xf numFmtId="0" fontId="23" fillId="54" borderId="2" xfId="1" applyFont="1" applyFill="1" applyBorder="1" applyAlignment="1" applyProtection="1">
      <alignment horizontal="center" vertical="center" wrapText="1"/>
      <protection hidden="1"/>
    </xf>
    <xf numFmtId="0" fontId="23" fillId="54" borderId="22" xfId="1" applyFont="1" applyFill="1" applyBorder="1" applyAlignment="1" applyProtection="1">
      <alignment horizontal="center" vertical="center" wrapText="1"/>
      <protection hidden="1"/>
    </xf>
  </cellXfs>
  <cellStyles count="3">
    <cellStyle name="ปกติ" xfId="0" builtinId="0"/>
    <cellStyle name="ปกติ 2" xfId="1" xr:uid="{73F4840C-63D7-4900-BC38-67B5B4FE5224}"/>
    <cellStyle name="ปกติ 3" xfId="2" xr:uid="{1C62E2BE-12E1-4EA0-911A-5357938CDD6C}"/>
  </cellStyles>
  <dxfs count="76"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b/>
        <color rgb="FFC0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FDE9D9"/>
          <bgColor rgb="FFFDE9D9"/>
        </patternFill>
      </fill>
    </dxf>
    <dxf>
      <font>
        <b/>
        <color rgb="FF000000"/>
      </font>
      <fill>
        <patternFill patternType="solid">
          <fgColor rgb="FFFDE9D9"/>
          <bgColor rgb="FFFDE9D9"/>
        </patternFill>
      </fill>
    </dxf>
    <dxf>
      <font>
        <b/>
      </font>
      <fill>
        <patternFill patternType="solid">
          <fgColor rgb="FFFDE9D9"/>
          <bgColor rgb="FFFDE9D9"/>
        </patternFill>
      </fill>
    </dxf>
    <dxf>
      <font>
        <b/>
      </font>
      <fill>
        <patternFill patternType="solid">
          <fgColor rgb="FFFDE9D9"/>
          <bgColor rgb="FFFDE9D9"/>
        </patternFill>
      </fill>
    </dxf>
    <dxf>
      <font>
        <b/>
      </font>
      <fill>
        <patternFill patternType="solid">
          <fgColor rgb="FFFDE9D9"/>
          <bgColor rgb="FFFDE9D9"/>
        </patternFill>
      </fill>
    </dxf>
    <dxf>
      <font>
        <b/>
      </font>
      <fill>
        <patternFill patternType="solid">
          <fgColor rgb="FFFDE9D9"/>
          <bgColor rgb="FFFDE9D9"/>
        </patternFill>
      </fill>
    </dxf>
    <dxf>
      <font>
        <b/>
        <color rgb="FF000000"/>
      </font>
      <fill>
        <patternFill patternType="solid">
          <fgColor rgb="FFFDE9D9"/>
          <bgColor rgb="FFFDE9D9"/>
        </patternFill>
      </fill>
    </dxf>
    <dxf>
      <font>
        <color rgb="FFFF0000"/>
      </font>
      <fill>
        <patternFill patternType="none"/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66"/>
        </patternFill>
      </fill>
    </dxf>
    <dxf>
      <fill>
        <patternFill>
          <bgColor rgb="FFFF9966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color rgb="FF9C0006"/>
      </font>
      <fill>
        <patternFill patternType="none"/>
      </fill>
    </dxf>
    <dxf>
      <font>
        <b/>
        <color rgb="FF9C0006"/>
      </font>
      <fill>
        <patternFill patternType="none"/>
      </fill>
    </dxf>
    <dxf>
      <font>
        <b/>
        <color rgb="FF9C0006"/>
      </font>
      <fill>
        <patternFill patternType="none"/>
      </fill>
    </dxf>
    <dxf>
      <font>
        <b/>
        <color rgb="FF9C0006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>
          <bgColor rgb="FFFFCCC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FFFFFF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  <color rgb="FF0000FF"/>
      </font>
      <fill>
        <patternFill patternType="none"/>
      </fill>
    </dxf>
    <dxf>
      <fill>
        <patternFill>
          <bgColor rgb="FF7030A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A8D08D"/>
          <bgColor rgb="FFFFCCFF"/>
        </patternFill>
      </fill>
    </dxf>
    <dxf>
      <fill>
        <patternFill patternType="solid">
          <fgColor rgb="FFFF99CC"/>
          <bgColor rgb="FFFFFF99"/>
        </patternFill>
      </fill>
    </dxf>
    <dxf>
      <fill>
        <patternFill patternType="solid">
          <fgColor rgb="FFFFFF00"/>
          <bgColor rgb="FFFFFF00"/>
        </patternFill>
      </fill>
    </dxf>
    <dxf>
      <font>
        <color auto="1"/>
      </font>
      <fill>
        <patternFill>
          <bgColor rgb="FF99FF99"/>
        </patternFill>
      </fill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9FF99"/>
        </patternFill>
      </fill>
    </dxf>
    <dxf>
      <fill>
        <patternFill>
          <bgColor theme="4" tint="-0.24994659260841701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theme="0"/>
      </font>
      <fill>
        <patternFill>
          <bgColor rgb="FF0000FF"/>
        </patternFill>
      </fill>
    </dxf>
    <dxf>
      <fill>
        <patternFill>
          <bgColor theme="8"/>
        </patternFill>
      </fill>
    </dxf>
  </dxfs>
  <tableStyles count="0" defaultTableStyle="TableStyleMedium2" defaultPivotStyle="PivotStyleLight16"/>
  <colors>
    <mruColors>
      <color rgb="FF0000FF"/>
      <color rgb="FFFFBBDA"/>
      <color rgb="FFFFCCCC"/>
      <color rgb="FF8BD2EC"/>
      <color rgb="FFFFF5ED"/>
      <color rgb="FFBDD6EE"/>
      <color rgb="FFF1DEEE"/>
      <color rgb="FFFEF2CB"/>
      <color rgb="FFE2EFD9"/>
      <color rgb="FFFCF6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กราฟสรุปผลสัมฤทิ์ทางการเรียน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dk1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พิมพ์สรุปผลSAR!$D$11:$M$11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มส.</c:v>
                </c:pt>
              </c:strCache>
            </c:strRef>
          </c:cat>
          <c:val>
            <c:numRef>
              <c:f>พิมพ์สรุปผลSAR!$D$12:$M$12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3-4446-9C6C-77056D903DAE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พิมพ์สรุปผลSAR!$D$11:$M$11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มส.</c:v>
                </c:pt>
              </c:strCache>
            </c:strRef>
          </c:cat>
          <c:val>
            <c:numRef>
              <c:f>พิมพ์สรุปผลSAR!$D$13:$M$13</c:f>
              <c:numCache>
                <c:formatCode>General</c:formatCode>
                <c:ptCount val="10"/>
              </c:numCache>
            </c:numRef>
          </c:val>
          <c:extLst>
            <c:ext xmlns:c16="http://schemas.microsoft.com/office/drawing/2014/chart" uri="{C3380CC4-5D6E-409C-BE32-E72D297353CC}">
              <c16:uniqueId val="{00000001-1703-4446-9C6C-77056D903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6650728"/>
        <c:axId val="196651512"/>
      </c:barChart>
      <c:catAx>
        <c:axId val="19665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h-TH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37616149610801225"/>
              <c:y val="0.879305555555555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th-TH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196651512"/>
        <c:crosses val="autoZero"/>
        <c:auto val="1"/>
        <c:lblAlgn val="ctr"/>
        <c:lblOffset val="100"/>
        <c:noMultiLvlLbl val="0"/>
      </c:catAx>
      <c:valAx>
        <c:axId val="19665151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dk1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r>
                  <a:rPr lang="th-TH" sz="1200"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 (คน)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dk1"/>
                  </a:solidFill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196650728"/>
        <c:crosses val="autoZero"/>
        <c:crossBetween val="between"/>
      </c:valAx>
      <c:spPr>
        <a:solidFill>
          <a:schemeClr val="lt1"/>
        </a:solidFill>
        <a:ln w="12700" cap="flat" cmpd="sng" algn="ctr">
          <a:noFill/>
          <a:prstDash val="solid"/>
          <a:miter lim="800000"/>
        </a:ln>
        <a:effectLst/>
      </c:spPr>
    </c:plotArea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dk1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กราฟการประเมินการอ่านคิดวิเคราะห์ฯ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dk1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พิมพ์สรุปผลSAR!$B$20:$B$23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</c:v>
                </c:pt>
                <c:pt idx="3">
                  <c:v>ไม่ผ่าน</c:v>
                </c:pt>
              </c:strCache>
            </c:strRef>
          </c:cat>
          <c:val>
            <c:numRef>
              <c:f>พิมพ์สรุปผลSAR!$C$20:$C$23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BB78-4AF8-ACF5-A413617DCAF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พิมพ์สรุปผลSAR!$B$20:$B$23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</c:v>
                </c:pt>
                <c:pt idx="3">
                  <c:v>ไม่ผ่าน</c:v>
                </c:pt>
              </c:strCache>
            </c:strRef>
          </c:cat>
          <c:val>
            <c:numRef>
              <c:f>พิมพ์สรุปผลSAR!$D$20:$D$23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8-4AF8-ACF5-A413617DCAF8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พิมพ์สรุปผลSAR!$B$20:$B$23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</c:v>
                </c:pt>
                <c:pt idx="3">
                  <c:v>ไม่ผ่าน</c:v>
                </c:pt>
              </c:strCache>
            </c:strRef>
          </c:cat>
          <c:val>
            <c:numRef>
              <c:f>พิมพ์สรุปผลSAR!$E$20:$E$23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BB78-4AF8-ACF5-A413617DC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4228976"/>
        <c:axId val="214229368"/>
      </c:barChart>
      <c:catAx>
        <c:axId val="21422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214229368"/>
        <c:crosses val="autoZero"/>
        <c:auto val="1"/>
        <c:lblAlgn val="ctr"/>
        <c:lblOffset val="100"/>
        <c:noMultiLvlLbl val="0"/>
      </c:catAx>
      <c:valAx>
        <c:axId val="2142293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dk1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r>
                  <a:rPr lang="th-TH" sz="1200"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dk1"/>
                  </a:solidFill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214228976"/>
        <c:crosses val="autoZero"/>
        <c:crossBetween val="between"/>
      </c:valAx>
      <c:spPr>
        <a:solidFill>
          <a:schemeClr val="lt1"/>
        </a:solidFill>
        <a:ln w="12700" cap="flat" cmpd="sng" algn="ctr">
          <a:noFill/>
          <a:prstDash val="solid"/>
          <a:miter lim="800000"/>
        </a:ln>
        <a:effectLst/>
      </c:spPr>
    </c:plotArea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dk1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กราฟการประเมินคุณลักษณะอันพึงประสงค์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dk1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พิมพ์สรุปผลSAR!$I$20:$I$23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</c:v>
                </c:pt>
                <c:pt idx="3">
                  <c:v>ไม่ผ่าน</c:v>
                </c:pt>
              </c:strCache>
            </c:strRef>
          </c:cat>
          <c:val>
            <c:numRef>
              <c:f>พิมพ์สรุปผลSAR!$J$20:$J$23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F595-4A39-8083-A9A86E9B60B9}"/>
            </c:ext>
          </c:extLst>
        </c:ser>
        <c:ser>
          <c:idx val="1"/>
          <c:order val="1"/>
          <c:spPr>
            <a:solidFill>
              <a:srgbClr val="3366C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พิมพ์สรุปผลSAR!$I$20:$I$23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</c:v>
                </c:pt>
                <c:pt idx="3">
                  <c:v>ไม่ผ่าน</c:v>
                </c:pt>
              </c:strCache>
            </c:strRef>
          </c:cat>
          <c:val>
            <c:numRef>
              <c:f>พิมพ์สรุปผลSAR!$K$20:$K$23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5-4A39-8083-A9A86E9B60B9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พิมพ์สรุปผลSAR!$I$20:$I$23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</c:v>
                </c:pt>
                <c:pt idx="3">
                  <c:v>ไม่ผ่าน</c:v>
                </c:pt>
              </c:strCache>
            </c:strRef>
          </c:cat>
          <c:val>
            <c:numRef>
              <c:f>พิมพ์สรุปผลSAR!$L$20:$L$23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F595-4A39-8083-A9A86E9B6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4230152"/>
        <c:axId val="214230544"/>
      </c:barChart>
      <c:catAx>
        <c:axId val="21423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214230544"/>
        <c:crosses val="autoZero"/>
        <c:auto val="1"/>
        <c:lblAlgn val="ctr"/>
        <c:lblOffset val="100"/>
        <c:noMultiLvlLbl val="0"/>
      </c:catAx>
      <c:valAx>
        <c:axId val="2142305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dk1"/>
                    </a:solidFill>
                    <a:latin typeface="TH SarabunPSK" panose="020B0500040200020003" pitchFamily="34" charset="-34"/>
                    <a:ea typeface="+mn-ea"/>
                    <a:cs typeface="TH SarabunPSK" panose="020B0500040200020003" pitchFamily="34" charset="-34"/>
                  </a:defRPr>
                </a:pPr>
                <a:r>
                  <a:rPr lang="th-TH" sz="1200"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dk1"/>
                  </a:solidFill>
                  <a:latin typeface="TH SarabunPSK" panose="020B0500040200020003" pitchFamily="34" charset="-34"/>
                  <a:ea typeface="+mn-ea"/>
                  <a:cs typeface="TH SarabunPSK" panose="020B0500040200020003" pitchFamily="34" charset="-34"/>
                </a:defRPr>
              </a:pPr>
              <a:endParaRPr lang="th-TH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dk1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214230152"/>
        <c:crosses val="autoZero"/>
        <c:crossBetween val="between"/>
      </c:valAx>
      <c:spPr>
        <a:solidFill>
          <a:schemeClr val="lt1"/>
        </a:solidFill>
        <a:ln w="12700" cap="flat" cmpd="sng" algn="ctr">
          <a:noFill/>
          <a:prstDash val="solid"/>
          <a:miter lim="800000"/>
        </a:ln>
        <a:effectLst/>
      </c:spPr>
    </c:plotArea>
    <c:plotVisOnly val="1"/>
    <c:dispBlanksAs val="gap"/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6.png"/><Relationship Id="rId5" Type="http://schemas.openxmlformats.org/officeDocument/2006/relationships/image" Target="../media/image3.png"/><Relationship Id="rId4" Type="http://schemas.openxmlformats.org/officeDocument/2006/relationships/chart" Target="../charts/chart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47626</xdr:colOff>
      <xdr:row>1</xdr:row>
      <xdr:rowOff>152400</xdr:rowOff>
    </xdr:from>
    <xdr:to>
      <xdr:col>5</xdr:col>
      <xdr:colOff>4125</xdr:colOff>
      <xdr:row>3</xdr:row>
      <xdr:rowOff>224700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7A50B158-942C-8218-316B-E5D5C7C13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6" y="304800"/>
          <a:ext cx="599437" cy="72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36</xdr:row>
      <xdr:rowOff>47624</xdr:rowOff>
    </xdr:from>
    <xdr:ext cx="7172325" cy="4705351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7440DB1E-4BBF-4D25-BC2A-FB21FE2B0370}"/>
            </a:ext>
          </a:extLst>
        </xdr:cNvPr>
        <xdr:cNvSpPr txBox="1"/>
      </xdr:nvSpPr>
      <xdr:spPr>
        <a:xfrm>
          <a:off x="152400" y="7362824"/>
          <a:ext cx="7172325" cy="470535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คำชี้แจง : การบันทึกการประเมินผลการเรียน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1. ให้เขียนตัวชี้วัด/ผลการเรียนรู้ของรายวิชาเรียงลำดับจากข้อหนึ่งถึงข้อสุดท้าย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2. ให้เขียนเลขข้อของตัวชี้วัด/ผลการเรียนรู้ที่จะประเมินแต่ละครั้ง พร้อมทั้งคะแนนของแต่ละข้อลงใต้ช่องของตัวชี้วัด/ผลการเรียนรู้/คะแนน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3. เขียนคะแนนที่นักเรียนได้จากการประเมินแต่ละครั้งในช่องคะแนน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4. การวัดผลประเมินตัวชี้วัด/ผลการเรียนรู้ระหว่างภาค ประกอบด้วยครั้งที่ 1 การวัดและประเมินผลตามหน่วยการเรียนรู้ ครั้งที่ 2 สอบวัดผลกลางภาค ครั้งที่ 3   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การวัดและประเมินผลหลังกลางภาคและผลการสอบกลางภาค ถ้าคะแนนตัวชี้วัด/ผลการเรียนรู้ข้อใดนักเรียนไม่ผ่านให้เขียนเครื่องหมาย “/” หลังคะแนนไว้ จาก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นั้นให้สอนซ่อมเสริม แล้วทำการวัดและประเมินผลครั้งที่ 2 นำคะแนนใหม่เขียนหลังเครื่องหมาย “/” คะแนนรวมหลังซ่อมเสริมที่ได้จะมีค่าสูงสุดเพียงครึ่งหนึ่ง 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ของคะแนนเต็ม หากนักเรียนคนใดที่คะแนนรวมถึงครึ่ง หรือเกินครึ่งของคะแนนเต็ม ประสงค์ที่จะปรับเปลี่ยนคะแนนให้ตัวชี้วัด/ผลการเรียนรู้ที่ไม่ผ่าน ก็อนุญาต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ให้สอบแก้เฉพาะข้อนั้นได้เพื่อทราบพัฒนาการของตนเอง เมื่อได้ทำการวัดและประเมินผลในแต่ละครั้งเรียบร้อยแล้ว ให้บันทึกคะแนนจากตัวชี้วัด/ผลการเรียนรู้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แต่ละข้อจากคะแนนที่มากที่สุดและบันทึกช่องรวมและช่องรวมหลังซ่อมเสริม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5. ให้เขียนอัตราส่วนคะแนนระหว่างภาค : ปลายภาค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6. ให้กรอกคะแนนสอบปลายภาคลงในช่องรวมคะแนนสอบปลายภาค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7. นำคะแนนรวมระหว่างภาค รวมกับคะแนนสอบปลายภาคกรอกลงในช่องรวมคะแนนทั้งหมด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8. สำหรับนักเรียนที่มีเวลาเรียนไม่ถึง 60% ของเวลาเรียนทั้งหมดและไม่ได้รับอนุมัติให้เข้าสอบวัดผล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ปลายภาคให้กรอกคะแนนวัดผลปลายภาคเป็น “0” และในช่องระดับผลการเรียน “มส”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9. กรณีนักเรียนไม่ส่งงานหรือไม่ได้สอบวัดผลในครั้งใด หากมีเหตุผลความจำเป็นครูผู้สอนติดตาม 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เพื่อให้มีการส่งงาน หรือสอบเพื่อจะได้กรอกคะแนนให้สมบูรณ์หากติดตามแล้วนักเรียนไม่</a:t>
          </a:r>
          <a:r>
            <a:rPr lang="th-TH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                                                                                        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h-TH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</a:t>
          </a: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ดำเนินการ ให้กรอกคะแนนในส่วนนั้นเป็น “0”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10. นักเรียนที่ขาดสอบปลายภาค เนื่องจากมีเหตุอันควร เช่น ป่วยหนัก ให้ “ร” ไว้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11. เปลี่ยนคะแนนที่ได้เป็นระดับผลการเรียน 8 ระดับ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12.ให้ผู้สอนสรุปผลการเรียนของนักเรียนไว้ที่ปกหน้า</a:t>
          </a:r>
          <a:endParaRPr sz="12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</xdr:txBody>
    </xdr:sp>
    <xdr:clientData fLocksWithSheet="0"/>
  </xdr:oneCellAnchor>
  <xdr:oneCellAnchor>
    <xdr:from>
      <xdr:col>11</xdr:col>
      <xdr:colOff>123825</xdr:colOff>
      <xdr:row>44</xdr:row>
      <xdr:rowOff>3810</xdr:rowOff>
    </xdr:from>
    <xdr:ext cx="2828925" cy="2276475"/>
    <xdr:sp macro="" textlink="">
      <xdr:nvSpPr>
        <xdr:cNvPr id="3" name="Shape 6">
          <a:extLst>
            <a:ext uri="{FF2B5EF4-FFF2-40B4-BE49-F238E27FC236}">
              <a16:creationId xmlns:a16="http://schemas.microsoft.com/office/drawing/2014/main" id="{F321958B-5FA6-48E5-AD8C-D72AC1AC9480}"/>
            </a:ext>
          </a:extLst>
        </xdr:cNvPr>
        <xdr:cNvSpPr txBox="1"/>
      </xdr:nvSpPr>
      <xdr:spPr>
        <a:xfrm>
          <a:off x="5172075" y="9224010"/>
          <a:ext cx="2828925" cy="2276475"/>
        </a:xfrm>
        <a:prstGeom prst="rect">
          <a:avLst/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 b="1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คะแนน       ระดับผลการเรียน          คุณภาพ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80 - 100	4 	ดีเยี่ยม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75 - 79	3.5	ดีมาก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70 - 74	3	ดี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65 - 69	2.5	ค่อนข้างดี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60 - 64	2	ปานกลาง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55 - 59	1.5	พอใช้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50 - 54	1	ผ่านเกณฑ์ขั้นต่ำ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0 - 49	0	ต่ำกว่าเกณฑ์ขั้นต่ำ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การเปลี่ยนคะแนนที่ได้เป็นระดับผลการเรียน 8 ระดับ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219075</xdr:colOff>
      <xdr:row>10</xdr:row>
      <xdr:rowOff>161925</xdr:rowOff>
    </xdr:from>
    <xdr:ext cx="333375" cy="276225"/>
    <xdr:pic>
      <xdr:nvPicPr>
        <xdr:cNvPr id="2" name="image1.png">
          <a:extLst>
            <a:ext uri="{FF2B5EF4-FFF2-40B4-BE49-F238E27FC236}">
              <a16:creationId xmlns:a16="http://schemas.microsoft.com/office/drawing/2014/main" id="{B8D6CC2F-1204-4F5A-A20B-65C73A5E5E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57838" y="2514600"/>
          <a:ext cx="333375" cy="2762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209552</xdr:colOff>
      <xdr:row>24</xdr:row>
      <xdr:rowOff>19050</xdr:rowOff>
    </xdr:from>
    <xdr:to>
      <xdr:col>14</xdr:col>
      <xdr:colOff>304802</xdr:colOff>
      <xdr:row>37</xdr:row>
      <xdr:rowOff>161925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65EA8AF1-0EA2-418A-A019-4780505B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204791</xdr:colOff>
      <xdr:row>38</xdr:row>
      <xdr:rowOff>56197</xdr:rowOff>
    </xdr:from>
    <xdr:to>
      <xdr:col>7</xdr:col>
      <xdr:colOff>76203</xdr:colOff>
      <xdr:row>46</xdr:row>
      <xdr:rowOff>95250</xdr:rowOff>
    </xdr:to>
    <xdr:graphicFrame macro="">
      <xdr:nvGraphicFramePr>
        <xdr:cNvPr id="4" name="แผนภูมิ 3">
          <a:extLst>
            <a:ext uri="{FF2B5EF4-FFF2-40B4-BE49-F238E27FC236}">
              <a16:creationId xmlns:a16="http://schemas.microsoft.com/office/drawing/2014/main" id="{223BA864-258D-4C2E-A006-466118B19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114303</xdr:colOff>
      <xdr:row>38</xdr:row>
      <xdr:rowOff>57151</xdr:rowOff>
    </xdr:from>
    <xdr:to>
      <xdr:col>14</xdr:col>
      <xdr:colOff>300040</xdr:colOff>
      <xdr:row>46</xdr:row>
      <xdr:rowOff>96204</xdr:rowOff>
    </xdr:to>
    <xdr:graphicFrame macro="">
      <xdr:nvGraphicFramePr>
        <xdr:cNvPr id="5" name="แผนภูมิ 4">
          <a:extLst>
            <a:ext uri="{FF2B5EF4-FFF2-40B4-BE49-F238E27FC236}">
              <a16:creationId xmlns:a16="http://schemas.microsoft.com/office/drawing/2014/main" id="{47ACDF68-BD52-4FC3-89F3-D46C72403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308925</xdr:colOff>
      <xdr:row>2</xdr:row>
      <xdr:rowOff>34200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2E395CED-2D19-AF1F-F7DB-B32E37A30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0"/>
          <a:ext cx="604200" cy="72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33338</xdr:colOff>
      <xdr:row>0</xdr:row>
      <xdr:rowOff>38100</xdr:rowOff>
    </xdr:from>
    <xdr:to>
      <xdr:col>1</xdr:col>
      <xdr:colOff>26018</xdr:colOff>
      <xdr:row>0</xdr:row>
      <xdr:rowOff>506100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75DCD4F9-C8C5-6D57-2405-235514915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8" y="38100"/>
          <a:ext cx="392730" cy="46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33338</xdr:rowOff>
    </xdr:from>
    <xdr:to>
      <xdr:col>0</xdr:col>
      <xdr:colOff>368775</xdr:colOff>
      <xdr:row>0</xdr:row>
      <xdr:rowOff>393338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7E2DE70E-F105-AE90-363D-3DC97750A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3338"/>
          <a:ext cx="302100" cy="3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409575</xdr:colOff>
      <xdr:row>0</xdr:row>
      <xdr:rowOff>14288</xdr:rowOff>
    </xdr:from>
    <xdr:to>
      <xdr:col>6</xdr:col>
      <xdr:colOff>1013775</xdr:colOff>
      <xdr:row>2</xdr:row>
      <xdr:rowOff>10388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61EF85D8-D80E-1B83-6BEA-09547E571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4163" y="14288"/>
          <a:ext cx="604200" cy="72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37</xdr:row>
      <xdr:rowOff>47624</xdr:rowOff>
    </xdr:from>
    <xdr:ext cx="7172325" cy="4705351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774B0471-D22D-4BA9-AA97-A7CCD0591E7F}"/>
            </a:ext>
          </a:extLst>
        </xdr:cNvPr>
        <xdr:cNvSpPr txBox="1"/>
      </xdr:nvSpPr>
      <xdr:spPr>
        <a:xfrm>
          <a:off x="304800" y="7534274"/>
          <a:ext cx="7172325" cy="470535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คำชี้แจง : การบันทึกการประเมินผลการเรียน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1. ให้เขียนตัวชี้วัด/ผลการเรียนรู้ของรายวิชาเรียงลำดับจากข้อหนึ่งถึงข้อสุดท้าย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2. ให้เขียนเลขข้อของตัวชี้วัด/ผลการเรียนรู้ที่จะประเมินแต่ละครั้ง พร้อมทั้งคะแนนของแต่ละข้อลงใต้ช่องของตัวชี้วัด/ผลการเรียนรู้/คะแนน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3. เขียนคะแนนที่นักเรียนได้จากการประเมินแต่ละครั้งในช่องคะแนน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4. การวัดผลประเมินตัวชี้วัด/ผลการเรียนรู้ระหว่างภาค ประกอบด้วยครั้งที่ 1 การวัดและประเมินผลตามหน่วยการเรียนรู้ ครั้งที่ 2 สอบวัดผลกลางภาค ครั้งที่ 3   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การวัดและประเมินผลหลังกลางภาคและผลการสอบกลางภาค ถ้าคะแนนตัวชี้วัด/ผลการเรียนรู้ข้อใดนักเรียนไม่ผ่านให้เขียนเครื่องหมาย “/” หลังคะแนนไว้ จาก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นั้นให้สอนซ่อมเสริม แล้วทำการวัดและประเมินผลครั้งที่ 2 นำคะแนนใหม่เขียนหลังเครื่องหมาย “/” คะแนนรวมหลังซ่อมเสริมที่ได้จะมีค่าสูงสุดเพียงครึ่งหนึ่ง 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ของคะแนนเต็ม หากนักเรียนคนใดที่คะแนนรวมถึงครึ่ง หรือเกินครึ่งของคะแนนเต็ม ประสงค์ที่จะปรับเปลี่ยนคะแนนให้ตัวชี้วัด/ผลการเรียนรู้ที่ไม่ผ่าน ก็อนุญาต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ให้สอบแก้เฉพาะข้อนั้นได้เพื่อทราบพัฒนาการของตนเอง เมื่อได้ทำการวัดและประเมินผลในแต่ละครั้งเรียบร้อยแล้ว ให้บันทึกคะแนนจากตัวชี้วัด/ผลการเรียนรู้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แต่ละข้อจากคะแนนที่มากที่สุดและบันทึกช่องรวมและช่องรวมหลังซ่อมเสริม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5. ให้เขียนอัตราส่วนคะแนนระหว่างภาค : ปลายภาค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6. ให้กรอกคะแนนสอบปลายภาคลงในช่องรวมคะแนนสอบปลายภาค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7. นำคะแนนรวมระหว่างภาค รวมกับคะแนนสอบปลายภาคกรอกลงในช่องรวมคะแนนทั้งหมด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8. สำหรับนักเรียนที่มีเวลาเรียนไม่ถึง 60% ของเวลาเรียนทั้งหมดและไม่ได้รับอนุมัติให้เข้าสอบวัดผล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ปลายภาคให้กรอกคะแนนวัดผลปลายภาคเป็น “0” และในช่องระดับผลการเรียน “มส”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9. กรณีนักเรียนไม่ส่งงานหรือไม่ได้สอบวัดผลในครั้งใด หากมีเหตุผลความจำเป็นครูผู้สอนติดตาม 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เพื่อให้มีการส่งงาน หรือสอบเพื่อจะได้กรอกคะแนนให้สมบูรณ์หากติดตามแล้วนักเรียนไม่</a:t>
          </a:r>
          <a:r>
            <a:rPr lang="th-TH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                                                                                        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h-TH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</a:t>
          </a: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ดำเนินการ ให้กรอกคะแนนในส่วนนั้นเป็น “0”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10. นักเรียนที่ขาดสอบปลายภาค เนื่องจากมีเหตุอันควร เช่น ป่วยหนัก ให้ “ร” ไว้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11. เปลี่ยนคะแนนที่ได้เป็นระดับผลการเรียน 8 ระดับ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12.ให้ผู้สอนสรุปผลการเรียนของนักเรียนไว้ที่ปกหน้า</a:t>
          </a:r>
          <a:endParaRPr sz="12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</xdr:txBody>
    </xdr:sp>
    <xdr:clientData fLocksWithSheet="0"/>
  </xdr:oneCellAnchor>
  <xdr:oneCellAnchor>
    <xdr:from>
      <xdr:col>11</xdr:col>
      <xdr:colOff>123825</xdr:colOff>
      <xdr:row>45</xdr:row>
      <xdr:rowOff>3810</xdr:rowOff>
    </xdr:from>
    <xdr:ext cx="2828925" cy="2276475"/>
    <xdr:sp macro="" textlink="">
      <xdr:nvSpPr>
        <xdr:cNvPr id="3" name="Shape 6">
          <a:extLst>
            <a:ext uri="{FF2B5EF4-FFF2-40B4-BE49-F238E27FC236}">
              <a16:creationId xmlns:a16="http://schemas.microsoft.com/office/drawing/2014/main" id="{C611B73C-13DD-4761-86D6-D8B457E75779}"/>
            </a:ext>
          </a:extLst>
        </xdr:cNvPr>
        <xdr:cNvSpPr txBox="1"/>
      </xdr:nvSpPr>
      <xdr:spPr>
        <a:xfrm>
          <a:off x="5014913" y="9395460"/>
          <a:ext cx="2828925" cy="2276475"/>
        </a:xfrm>
        <a:prstGeom prst="rect">
          <a:avLst/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 b="1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คะแนน       ระดับผลการเรียน          คุณภาพ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80 - 100	4 	ดีเยี่ยม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75 - 79	3.5	ดีมาก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70 - 74	3	ดี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65 - 69	2.5	ค่อนข้างดี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60 - 64	2	ปานกลาง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55 - 59	1.5	พอใช้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50 - 54	1	ผ่านเกณฑ์ขั้นต่ำ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0 - 49	0	ต่ำกว่าเกณฑ์ขั้นต่ำ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การเปลี่ยนคะแนนที่ได้เป็นระดับผลการเรียน 8 ระดับ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</xdr:txBody>
    </xdr:sp>
    <xdr:clientData fLocksWithSheet="0"/>
  </xdr:oneCellAnchor>
  <xdr:twoCellAnchor editAs="oneCell">
    <xdr:from>
      <xdr:col>1</xdr:col>
      <xdr:colOff>12424</xdr:colOff>
      <xdr:row>1</xdr:row>
      <xdr:rowOff>12424</xdr:rowOff>
    </xdr:from>
    <xdr:to>
      <xdr:col>1</xdr:col>
      <xdr:colOff>314524</xdr:colOff>
      <xdr:row>1</xdr:row>
      <xdr:rowOff>372424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6FFCA7B0-C79C-46F7-9999-793DE8C18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74" y="49696"/>
          <a:ext cx="302100" cy="36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37</xdr:row>
      <xdr:rowOff>47624</xdr:rowOff>
    </xdr:from>
    <xdr:ext cx="7172325" cy="4705351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F8A5ECE8-B03C-48C9-A7A6-4E52C02DB11E}"/>
            </a:ext>
          </a:extLst>
        </xdr:cNvPr>
        <xdr:cNvSpPr txBox="1"/>
      </xdr:nvSpPr>
      <xdr:spPr>
        <a:xfrm>
          <a:off x="323850" y="7581899"/>
          <a:ext cx="7172325" cy="470535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คำชี้แจง : การบันทึกการประเมินผลการเรียน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1. ให้เขียนตัวชี้วัด/ผลการเรียนรู้ของรายวิชาเรียงลำดับจากข้อหนึ่งถึงข้อสุดท้าย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2. ให้เขียนเลขข้อของตัวชี้วัด/ผลการเรียนรู้ที่จะประเมินแต่ละครั้ง พร้อมทั้งคะแนนของแต่ละข้อลงใต้ช่องของตัวชี้วัด/ผลการเรียนรู้/คะแนน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3. เขียนคะแนนที่นักเรียนได้จากการประเมินแต่ละครั้งในช่องคะแนน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4. การวัดผลประเมินตัวชี้วัด/ผลการเรียนรู้ระหว่างภาค ประกอบด้วยครั้งที่ 1 การวัดและประเมินผลตามหน่วยการเรียนรู้ ครั้งที่ 2 สอบวัดผลกลางภาค ครั้งที่ 3   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การวัดและประเมินผลหลังกลางภาคและผลการสอบกลางภาค ถ้าคะแนนตัวชี้วัด/ผลการเรียนรู้ข้อใดนักเรียนไม่ผ่านให้เขียนเครื่องหมาย “/” หลังคะแนนไว้ จาก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นั้นให้สอนซ่อมเสริม แล้วทำการวัดและประเมินผลครั้งที่ 2 นำคะแนนใหม่เขียนหลังเครื่องหมาย “/” คะแนนรวมหลังซ่อมเสริมที่ได้จะมีค่าสูงสุดเพียงครึ่งหนึ่ง 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ของคะแนนเต็ม หากนักเรียนคนใดที่คะแนนรวมถึงครึ่ง หรือเกินครึ่งของคะแนนเต็ม ประสงค์ที่จะปรับเปลี่ยนคะแนนให้ตัวชี้วัด/ผลการเรียนรู้ที่ไม่ผ่าน ก็อนุญาต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ให้สอบแก้เฉพาะข้อนั้นได้เพื่อทราบพัฒนาการของตนเอง เมื่อได้ทำการวัดและประเมินผลในแต่ละครั้งเรียบร้อยแล้ว ให้บันทึกคะแนนจากตัวชี้วัด/ผลการเรียนรู้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แต่ละข้อจากคะแนนที่มากที่สุดและบันทึกช่องรวมและช่องรวมหลังซ่อมเสริม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5. ให้เขียนอัตราส่วนคะแนนระหว่างภาค : ปลายภาค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6. ให้กรอกคะแนนสอบปลายภาคลงในช่องรวมคะแนนสอบปลายภาค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7. นำคะแนนรวมระหว่างภาค รวมกับคะแนนสอบปลายภาคกรอกลงในช่องรวมคะแนนทั้งหมด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8. สำหรับนักเรียนที่มีเวลาเรียนไม่ถึง 60% ของเวลาเรียนทั้งหมดและไม่ได้รับอนุมัติให้เข้าสอบวัดผล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ปลายภาคให้กรอกคะแนนวัดผลปลายภาคเป็น “0” และในช่องระดับผลการเรียน “มส”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9. กรณีนักเรียนไม่ส่งงานหรือไม่ได้สอบวัดผลในครั้งใด หากมีเหตุผลความจำเป็นครูผู้สอนติดตาม 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เพื่อให้มีการส่งงาน หรือสอบเพื่อจะได้กรอกคะแนนให้สมบูรณ์หากติดตามแล้วนักเรียนไม่</a:t>
          </a:r>
          <a:r>
            <a:rPr lang="th-TH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                                                                                        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h-TH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</a:t>
          </a: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ดำเนินการ ให้กรอกคะแนนในส่วนนั้นเป็น “0”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10. นักเรียนที่ขาดสอบปลายภาค เนื่องจากมีเหตุอันควร เช่น ป่วยหนัก ให้ “ร” ไว้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11. เปลี่ยนคะแนนที่ได้เป็นระดับผลการเรียน 8 ระดับ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12.ให้ผู้สอนสรุปผลการเรียนของนักเรียนไว้ที่ปกหน้า</a:t>
          </a:r>
          <a:endParaRPr sz="12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</xdr:txBody>
    </xdr:sp>
    <xdr:clientData fLocksWithSheet="0"/>
  </xdr:oneCellAnchor>
  <xdr:oneCellAnchor>
    <xdr:from>
      <xdr:col>11</xdr:col>
      <xdr:colOff>123825</xdr:colOff>
      <xdr:row>45</xdr:row>
      <xdr:rowOff>3810</xdr:rowOff>
    </xdr:from>
    <xdr:ext cx="2828925" cy="2276475"/>
    <xdr:sp macro="" textlink="">
      <xdr:nvSpPr>
        <xdr:cNvPr id="3" name="Shape 6">
          <a:extLst>
            <a:ext uri="{FF2B5EF4-FFF2-40B4-BE49-F238E27FC236}">
              <a16:creationId xmlns:a16="http://schemas.microsoft.com/office/drawing/2014/main" id="{B591850E-375E-41F6-94B9-8937C3529F09}"/>
            </a:ext>
          </a:extLst>
        </xdr:cNvPr>
        <xdr:cNvSpPr txBox="1"/>
      </xdr:nvSpPr>
      <xdr:spPr>
        <a:xfrm>
          <a:off x="5343525" y="9443085"/>
          <a:ext cx="2828925" cy="2276475"/>
        </a:xfrm>
        <a:prstGeom prst="rect">
          <a:avLst/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 b="1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คะแนน       ระดับผลการเรียน          คุณภาพ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80 - 100	4 	ดีเยี่ยม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75 - 79	3.5	ดีมาก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70 - 74	3	ดี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65 - 69	2.5	ค่อนข้างดี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60 - 64	2	ปานกลาง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55 - 59	1.5	พอใช้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50 - 54	1	ผ่านเกณฑ์ขั้นต่ำ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0 - 49	0	ต่ำกว่าเกณฑ์ขั้นต่ำ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การเปลี่ยนคะแนนที่ได้เป็นระดับผลการเรียน 8 ระดับ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</xdr:txBody>
    </xdr:sp>
    <xdr:clientData fLocksWithSheet="0"/>
  </xdr:oneCellAnchor>
  <xdr:twoCellAnchor editAs="oneCell">
    <xdr:from>
      <xdr:col>1</xdr:col>
      <xdr:colOff>12424</xdr:colOff>
      <xdr:row>1</xdr:row>
      <xdr:rowOff>12424</xdr:rowOff>
    </xdr:from>
    <xdr:to>
      <xdr:col>1</xdr:col>
      <xdr:colOff>314524</xdr:colOff>
      <xdr:row>2</xdr:row>
      <xdr:rowOff>949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21A773E4-1E71-40D4-9A26-B8EE89175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224" y="50524"/>
          <a:ext cx="302100" cy="36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128867</xdr:colOff>
      <xdr:row>0</xdr:row>
      <xdr:rowOff>39221</xdr:rowOff>
    </xdr:from>
    <xdr:to>
      <xdr:col>2</xdr:col>
      <xdr:colOff>191023</xdr:colOff>
      <xdr:row>1</xdr:row>
      <xdr:rowOff>238280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6FD50C52-55B1-4C38-8DFC-208AC9C11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720" y="39221"/>
          <a:ext cx="392730" cy="468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324972</xdr:colOff>
      <xdr:row>1</xdr:row>
      <xdr:rowOff>22411</xdr:rowOff>
    </xdr:from>
    <xdr:to>
      <xdr:col>3</xdr:col>
      <xdr:colOff>1231272</xdr:colOff>
      <xdr:row>3</xdr:row>
      <xdr:rowOff>620558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94DC0CB9-016A-49BF-9531-EEF7CEF74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854" y="375397"/>
          <a:ext cx="906300" cy="1080000"/>
        </a:xfrm>
        <a:prstGeom prst="rect">
          <a:avLst/>
        </a:prstGeom>
        <a:effectLst>
          <a:outerShdw blurRad="63500" sx="102000" sy="102000" algn="ctr" rotWithShape="0">
            <a:schemeClr val="bg1">
              <a:alpha val="40000"/>
            </a:schemeClr>
          </a:outerShdw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219075</xdr:colOff>
      <xdr:row>18</xdr:row>
      <xdr:rowOff>161925</xdr:rowOff>
    </xdr:from>
    <xdr:ext cx="333375" cy="276225"/>
    <xdr:pic>
      <xdr:nvPicPr>
        <xdr:cNvPr id="2" name="image1.png">
          <a:extLst>
            <a:ext uri="{FF2B5EF4-FFF2-40B4-BE49-F238E27FC236}">
              <a16:creationId xmlns:a16="http://schemas.microsoft.com/office/drawing/2014/main" id="{EE7AD4AA-66A8-4C28-8139-44E3E5EA6AE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38813" y="4543425"/>
          <a:ext cx="333375" cy="2762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16660</xdr:colOff>
      <xdr:row>1</xdr:row>
      <xdr:rowOff>66675</xdr:rowOff>
    </xdr:from>
    <xdr:to>
      <xdr:col>9</xdr:col>
      <xdr:colOff>359964</xdr:colOff>
      <xdr:row>5</xdr:row>
      <xdr:rowOff>76200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B9CEF38A-8BE8-4C6B-9FD2-519EE207C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083710" y="180975"/>
          <a:ext cx="743354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36</xdr:row>
      <xdr:rowOff>47624</xdr:rowOff>
    </xdr:from>
    <xdr:ext cx="7172325" cy="4705351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B2A30A90-1882-49FF-88B9-B41317B71C55}"/>
            </a:ext>
          </a:extLst>
        </xdr:cNvPr>
        <xdr:cNvSpPr txBox="1"/>
      </xdr:nvSpPr>
      <xdr:spPr>
        <a:xfrm>
          <a:off x="304800" y="8220074"/>
          <a:ext cx="7172325" cy="470535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คำชี้แจง : การบันทึกการประเมินผลการเรียน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1. ให้เขียนตัวชี้วัด/ผลการเรียนรู้ของรายวิชาเรียงลำดับจากข้อหนึ่งถึงข้อสุดท้าย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2. ให้เขียนเลขข้อของตัวชี้วัด/ผลการเรียนรู้ที่จะประเมินแต่ละครั้ง พร้อมทั้งคะแนนของแต่ละข้อลงใต้ช่องของตัวชี้วัด/ผลการเรียนรู้/คะแนน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3. เขียนคะแนนที่นักเรียนได้จากการประเมินแต่ละครั้งในช่องคะแนน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4. การวัดผลประเมินตัวชี้วัด/ผลการเรียนรู้ระหว่างภาค ประกอบด้วยครั้งที่ 1 การวัดและประเมินผลตามหน่วยการเรียนรู้ ครั้งที่ 2 สอบวัดผลกลางภาค ครั้งที่ 3   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การวัดและประเมินผลหลังกลางภาคและผลการสอบกลางภาค ถ้าคะแนนตัวชี้วัด/ผลการเรียนรู้ข้อใดนักเรียนไม่ผ่านให้เขียนเครื่องหมาย “/” หลังคะแนนไว้ จาก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นั้นให้สอนซ่อมเสริม แล้วทำการวัดและประเมินผลครั้งที่ 2 นำคะแนนใหม่เขียนหลังเครื่องหมาย “/” คะแนนรวมหลังซ่อมเสริมที่ได้จะมีค่าสูงสุดเพียงครึ่งหนึ่ง 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ของคะแนนเต็ม หากนักเรียนคนใดที่คะแนนรวมถึงครึ่ง หรือเกินครึ่งของคะแนนเต็ม ประสงค์ที่จะปรับเปลี่ยนคะแนนให้ตัวชี้วัด/ผลการเรียนรู้ที่ไม่ผ่าน ก็อนุญาต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ให้สอบแก้เฉพาะข้อนั้นได้เพื่อทราบพัฒนาการของตนเอง เมื่อได้ทำการวัดและประเมินผลในแต่ละครั้งเรียบร้อยแล้ว ให้บันทึกคะแนนจากตัวชี้วัด/ผลการเรียนรู้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แต่ละข้อจากคะแนนที่มากที่สุดและบันทึกช่องรวมและช่องรวมหลังซ่อมเสริม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5. ให้เขียนอัตราส่วนคะแนนระหว่างภาค : ปลายภาค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6. ให้กรอกคะแนนสอบปลายภาคลงในช่องรวมคะแนนสอบปลายภาค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7. นำคะแนนรวมระหว่างภาค รวมกับคะแนนสอบปลายภาคกรอกลงในช่องรวมคะแนนทั้งหมด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8. สำหรับนักเรียนที่มีเวลาเรียนไม่ถึง 60% ของเวลาเรียนทั้งหมดและไม่ได้รับอนุมัติให้เข้าสอบวัดผล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ปลายภาคให้กรอกคะแนนวัดผลปลายภาคเป็น “0” และในช่องระดับผลการเรียน “มส”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9. กรณีนักเรียนไม่ส่งงานหรือไม่ได้สอบวัดผลในครั้งใด หากมีเหตุผลความจำเป็นครูผู้สอนติดตาม </a:t>
          </a: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เพื่อให้มีการส่งงาน หรือสอบเพื่อจะได้กรอกคะแนนให้สมบูรณ์หากติดตามแล้วนักเรียนไม่</a:t>
          </a:r>
          <a:r>
            <a:rPr lang="th-TH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                                                                                        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th-TH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  </a:t>
          </a: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ดำเนินการ ให้กรอกคะแนนในส่วนนั้นเป็น “0”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10. นักเรียนที่ขาดสอบปลายภาค เนื่องจากมีเหตุอันควร เช่น ป่วยหนัก ให้ “ร” ไว้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11. เปลี่ยนคะแนนที่ได้เป็นระดับผลการเรียน 8 ระดับ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12.ให้ผู้สอนสรุปผลการเรียนของนักเรียนไว้ที่ปกหน้า</a:t>
          </a:r>
          <a:endParaRPr sz="12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</xdr:txBody>
    </xdr:sp>
    <xdr:clientData fLocksWithSheet="0"/>
  </xdr:oneCellAnchor>
  <xdr:oneCellAnchor>
    <xdr:from>
      <xdr:col>11</xdr:col>
      <xdr:colOff>123825</xdr:colOff>
      <xdr:row>44</xdr:row>
      <xdr:rowOff>3810</xdr:rowOff>
    </xdr:from>
    <xdr:ext cx="2828925" cy="2276475"/>
    <xdr:sp macro="" textlink="">
      <xdr:nvSpPr>
        <xdr:cNvPr id="3" name="Shape 6">
          <a:extLst>
            <a:ext uri="{FF2B5EF4-FFF2-40B4-BE49-F238E27FC236}">
              <a16:creationId xmlns:a16="http://schemas.microsoft.com/office/drawing/2014/main" id="{78DE001F-CCC5-4758-87D7-13B002BDA66F}"/>
            </a:ext>
          </a:extLst>
        </xdr:cNvPr>
        <xdr:cNvSpPr txBox="1"/>
      </xdr:nvSpPr>
      <xdr:spPr>
        <a:xfrm>
          <a:off x="5019675" y="10081260"/>
          <a:ext cx="2828925" cy="2276475"/>
        </a:xfrm>
        <a:prstGeom prst="rect">
          <a:avLst/>
        </a:prstGeom>
        <a:solidFill>
          <a:schemeClr val="lt1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 b="1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คะแนน       ระดับผลการเรียน          คุณภาพ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80 - 100	4 	ดีเยี่ยม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75 - 79	3.5	ดีมาก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70 - 74	3	ดี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65 - 69	2.5	ค่อนข้างดี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60 - 64	2	ปานกลาง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55 - 59	1.5	พอใช้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50 - 54	1	ผ่านเกณฑ์ขั้นต่ำ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 0 - 49	0	ต่ำกว่าเกณฑ์ขั้นต่ำ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300">
              <a:solidFill>
                <a:schemeClr val="dk1"/>
              </a:solidFill>
              <a:latin typeface="TH SarabunPSK" panose="020B0500040200020003" pitchFamily="34" charset="-34"/>
              <a:ea typeface="Arial"/>
              <a:cs typeface="TH SarabunPSK" panose="020B0500040200020003" pitchFamily="34" charset="-34"/>
              <a:sym typeface="Arial"/>
            </a:rPr>
            <a:t>การเปลี่ยนคะแนนที่ได้เป็นระดับผลการเรียน 8 ระดับ</a:t>
          </a:r>
          <a:endParaRPr sz="1300">
            <a:solidFill>
              <a:schemeClr val="dk1"/>
            </a:solidFill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300">
            <a:latin typeface="TH SarabunPSK" panose="020B0500040200020003" pitchFamily="34" charset="-34"/>
            <a:ea typeface="Arial"/>
            <a:cs typeface="TH SarabunPSK" panose="020B0500040200020003" pitchFamily="34" charset="-34"/>
            <a:sym typeface="Arial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5E3CA-BBFB-4D2B-AC14-E93EA6A4A31A}">
  <sheetPr codeName="Sheet1">
    <tabColor rgb="FF8BD2EC"/>
  </sheetPr>
  <dimension ref="A1:J14"/>
  <sheetViews>
    <sheetView view="pageLayout" zoomScaleNormal="100" workbookViewId="0">
      <selection activeCell="A2" sqref="A2"/>
    </sheetView>
  </sheetViews>
  <sheetFormatPr defaultColWidth="9.125" defaultRowHeight="26.25"/>
  <cols>
    <col min="1" max="16384" width="9.125" style="871"/>
  </cols>
  <sheetData>
    <row r="1" spans="1:10" ht="12" customHeight="1">
      <c r="A1" s="872"/>
      <c r="B1" s="872"/>
      <c r="C1" s="872"/>
      <c r="D1" s="872"/>
      <c r="E1" s="872"/>
      <c r="F1" s="872"/>
      <c r="G1" s="872"/>
      <c r="H1" s="872"/>
      <c r="I1" s="872"/>
      <c r="J1" s="872"/>
    </row>
    <row r="5" spans="1:10">
      <c r="C5" s="979" t="s">
        <v>441</v>
      </c>
      <c r="D5" s="979"/>
      <c r="E5" s="979"/>
      <c r="F5" s="979"/>
      <c r="G5" s="979"/>
    </row>
    <row r="7" spans="1:10">
      <c r="B7" s="980" t="s">
        <v>443</v>
      </c>
      <c r="C7" s="980"/>
      <c r="D7" s="980"/>
      <c r="E7" s="980"/>
      <c r="F7" s="980"/>
      <c r="G7" s="980"/>
      <c r="H7" s="980"/>
      <c r="I7" s="980"/>
    </row>
    <row r="8" spans="1:10">
      <c r="B8" s="980" t="s">
        <v>444</v>
      </c>
      <c r="C8" s="980"/>
      <c r="D8" s="980"/>
      <c r="E8" s="980"/>
      <c r="F8" s="980"/>
      <c r="G8" s="980"/>
      <c r="H8" s="980"/>
      <c r="I8" s="980"/>
      <c r="J8" s="980"/>
    </row>
    <row r="9" spans="1:10">
      <c r="B9" s="980" t="s">
        <v>442</v>
      </c>
      <c r="C9" s="980"/>
      <c r="D9" s="980"/>
      <c r="E9" s="980"/>
      <c r="F9" s="980"/>
      <c r="G9" s="980"/>
      <c r="H9" s="980"/>
      <c r="I9" s="980"/>
      <c r="J9" s="980"/>
    </row>
    <row r="10" spans="1:10">
      <c r="B10" s="980" t="s">
        <v>446</v>
      </c>
      <c r="C10" s="980"/>
      <c r="D10" s="980"/>
      <c r="E10" s="980"/>
      <c r="F10" s="980"/>
      <c r="G10" s="980"/>
      <c r="H10" s="980"/>
      <c r="I10" s="980"/>
      <c r="J10" s="980"/>
    </row>
    <row r="11" spans="1:10">
      <c r="H11" s="981" t="s">
        <v>445</v>
      </c>
      <c r="I11" s="981"/>
      <c r="J11" s="981"/>
    </row>
    <row r="12" spans="1:10" ht="9.75" customHeight="1">
      <c r="A12" s="872"/>
      <c r="B12" s="872"/>
      <c r="C12" s="872"/>
      <c r="D12" s="872"/>
      <c r="E12" s="872"/>
      <c r="F12" s="872"/>
      <c r="G12" s="872"/>
      <c r="H12" s="872"/>
      <c r="I12" s="872"/>
      <c r="J12" s="872"/>
    </row>
    <row r="13" spans="1:10" ht="10.9" customHeight="1">
      <c r="A13" s="873"/>
      <c r="B13" s="873"/>
      <c r="C13" s="873"/>
      <c r="D13" s="873"/>
      <c r="E13" s="873"/>
      <c r="F13" s="873"/>
      <c r="G13" s="873"/>
      <c r="H13" s="873"/>
      <c r="I13" s="873"/>
      <c r="J13" s="873"/>
    </row>
    <row r="14" spans="1:10">
      <c r="G14" s="1"/>
      <c r="H14" s="1"/>
      <c r="I14" s="1"/>
      <c r="J14" s="1"/>
    </row>
  </sheetData>
  <sheetProtection algorithmName="SHA-512" hashValue="6SOg5wKagP82MPsQKyTKp4ix5pFeyhyrDoe+q8EMuKnsn2sl+K8d20oewxyBHceagw9MYcXotDVtwRTWLxRrkQ==" saltValue="wMY5Q4uWZ1dpdTI1FMpNrA==" spinCount="100000" sheet="1" objects="1" scenarios="1"/>
  <mergeCells count="6">
    <mergeCell ref="C5:G5"/>
    <mergeCell ref="B7:I7"/>
    <mergeCell ref="B8:J8"/>
    <mergeCell ref="B9:J9"/>
    <mergeCell ref="H11:J11"/>
    <mergeCell ref="B10:J10"/>
  </mergeCells>
  <pageMargins left="0.31496062992125984" right="0.31496062992125984" top="0.3543307086614173" bottom="0.3543307086614173" header="0" footer="0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35CEC-83A5-4538-BC52-BBC938B0596E}">
  <sheetPr codeName="Sheet5"/>
  <dimension ref="A1:DJ271"/>
  <sheetViews>
    <sheetView zoomScale="85" zoomScaleNormal="85" workbookViewId="0">
      <selection activeCell="J9" sqref="J9"/>
    </sheetView>
  </sheetViews>
  <sheetFormatPr defaultColWidth="14.375" defaultRowHeight="15" customHeight="1"/>
  <cols>
    <col min="1" max="1" width="8.625" style="76" customWidth="1"/>
    <col min="2" max="2" width="16.375" style="76" customWidth="1"/>
    <col min="3" max="3" width="41.125" style="76" customWidth="1"/>
    <col min="4" max="4" width="17" style="76" customWidth="1"/>
    <col min="5" max="104" width="4.375" style="76" customWidth="1"/>
    <col min="105" max="105" width="8.125" style="76" customWidth="1"/>
    <col min="106" max="106" width="5.875" style="76" customWidth="1"/>
    <col min="107" max="114" width="8.625" style="76" customWidth="1"/>
    <col min="115" max="16384" width="14.375" style="76"/>
  </cols>
  <sheetData>
    <row r="1" spans="1:114" ht="23.25" customHeight="1">
      <c r="A1" s="124" t="s">
        <v>109</v>
      </c>
      <c r="B1" s="88"/>
      <c r="C1" s="88"/>
      <c r="D1" s="88"/>
      <c r="E1" s="88"/>
      <c r="F1" s="88"/>
      <c r="G1" s="88"/>
      <c r="H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8"/>
      <c r="CB1" s="88"/>
      <c r="CC1" s="88"/>
      <c r="CD1" s="88"/>
      <c r="CE1" s="88"/>
      <c r="CF1" s="88"/>
      <c r="CG1" s="88"/>
      <c r="CH1" s="88"/>
      <c r="CI1" s="88"/>
      <c r="CJ1" s="88"/>
      <c r="CK1" s="88"/>
      <c r="CL1" s="88"/>
      <c r="CM1" s="88"/>
      <c r="CN1" s="88"/>
      <c r="CO1" s="88"/>
      <c r="CP1" s="88"/>
      <c r="CQ1" s="88"/>
      <c r="CR1" s="88"/>
      <c r="CS1" s="88"/>
      <c r="CT1" s="88"/>
      <c r="CU1" s="88"/>
      <c r="CV1" s="88"/>
      <c r="CW1" s="88"/>
      <c r="CX1" s="88"/>
      <c r="CY1" s="88"/>
      <c r="CZ1" s="88"/>
      <c r="DA1" s="88"/>
      <c r="DB1" s="88"/>
    </row>
    <row r="2" spans="1:114" ht="25.5" customHeight="1">
      <c r="A2" s="125"/>
      <c r="B2" s="483" t="s">
        <v>199</v>
      </c>
      <c r="C2" s="483" t="s">
        <v>200</v>
      </c>
      <c r="D2" s="483" t="s">
        <v>201</v>
      </c>
      <c r="E2" s="483" t="s">
        <v>202</v>
      </c>
      <c r="F2" s="483" t="s">
        <v>203</v>
      </c>
      <c r="G2" s="483" t="s">
        <v>204</v>
      </c>
      <c r="H2" s="483" t="s">
        <v>36</v>
      </c>
      <c r="I2" s="483" t="s">
        <v>129</v>
      </c>
      <c r="J2" s="483" t="s">
        <v>28</v>
      </c>
      <c r="K2" s="483" t="s">
        <v>205</v>
      </c>
      <c r="L2" s="483" t="s">
        <v>206</v>
      </c>
      <c r="M2" s="483" t="s">
        <v>207</v>
      </c>
      <c r="N2" s="483" t="s">
        <v>207</v>
      </c>
      <c r="O2" s="483" t="s">
        <v>440</v>
      </c>
      <c r="P2" s="487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8"/>
      <c r="CA2" s="88"/>
      <c r="CB2" s="88"/>
      <c r="CC2" s="88"/>
      <c r="CD2" s="88"/>
      <c r="CE2" s="88"/>
      <c r="CF2" s="88"/>
      <c r="CG2" s="88"/>
      <c r="CH2" s="88"/>
      <c r="CI2" s="88"/>
      <c r="CJ2" s="88"/>
      <c r="CK2" s="88"/>
      <c r="CL2" s="88"/>
      <c r="CM2" s="88"/>
      <c r="CN2" s="88"/>
      <c r="CO2" s="88"/>
      <c r="CP2" s="88"/>
      <c r="CQ2" s="88"/>
      <c r="CR2" s="88"/>
      <c r="CS2" s="88"/>
      <c r="CT2" s="88"/>
      <c r="CU2" s="88"/>
      <c r="CV2" s="88"/>
      <c r="CW2" s="88"/>
      <c r="CX2" s="88"/>
      <c r="CY2" s="88"/>
      <c r="CZ2" s="88"/>
      <c r="DA2" s="88"/>
      <c r="DB2" s="88"/>
    </row>
    <row r="3" spans="1:114" ht="63" customHeight="1">
      <c r="A3" s="484"/>
      <c r="B3" s="484" t="str">
        <f>'1 ข้อมูลรายวิชา'!$N$21</f>
        <v>โรงเรียนหนองหานวิทยา</v>
      </c>
      <c r="C3" s="485" t="str">
        <f>'1 ข้อมูลรายวิชา'!N22</f>
        <v>ตำบลหนองหาน อำเภอหนองหาน จังหวัดอุดรธานี</v>
      </c>
      <c r="D3" s="485">
        <f>'1 ข้อมูลรายวิชา'!N16</f>
        <v>0</v>
      </c>
      <c r="E3" s="485">
        <f>'1 ข้อมูลรายวิชา'!N3</f>
        <v>0</v>
      </c>
      <c r="F3" s="485">
        <f>'1 ข้อมูลรายวิชา'!N14</f>
        <v>0</v>
      </c>
      <c r="G3" s="486">
        <f>'1 ข้อมูลรายวิชา'!N13</f>
        <v>0</v>
      </c>
      <c r="H3" s="484">
        <f>'1 ข้อมูลรายวิชา'!N7</f>
        <v>0</v>
      </c>
      <c r="I3" s="484">
        <f>'1 ข้อมูลรายวิชา'!N6</f>
        <v>0</v>
      </c>
      <c r="J3" s="484">
        <f>'1 ข้อมูลรายวิชา'!N18</f>
        <v>0</v>
      </c>
      <c r="K3" s="485">
        <f>'1 ข้อมูลรายวิชา'!N8</f>
        <v>0</v>
      </c>
      <c r="L3" s="484">
        <f>'1 ข้อมูลรายวิชา'!N17</f>
        <v>0</v>
      </c>
      <c r="M3" s="484">
        <f>'1 ข้อมูลรายวิชา'!N4</f>
        <v>0</v>
      </c>
      <c r="N3" s="484">
        <f>'1 ข้อมูลรายวิชา'!N5</f>
        <v>0</v>
      </c>
      <c r="O3" s="485">
        <f>'1 ข้อมูลรายวิชา'!N15</f>
        <v>0</v>
      </c>
      <c r="P3" s="4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</row>
    <row r="4" spans="1:114" ht="12.75" customHeight="1">
      <c r="A4" s="1308" t="s">
        <v>110</v>
      </c>
      <c r="B4" s="1308" t="s">
        <v>110</v>
      </c>
      <c r="C4" s="1315" t="s">
        <v>111</v>
      </c>
      <c r="D4" s="1308" t="s">
        <v>110</v>
      </c>
      <c r="E4" s="1313">
        <v>1</v>
      </c>
      <c r="F4" s="1295"/>
      <c r="G4" s="1295"/>
      <c r="H4" s="1295"/>
      <c r="I4" s="1088"/>
      <c r="J4" s="1313">
        <v>2</v>
      </c>
      <c r="K4" s="1295"/>
      <c r="L4" s="1295"/>
      <c r="M4" s="1295"/>
      <c r="N4" s="1147"/>
      <c r="O4" s="1314">
        <v>3</v>
      </c>
      <c r="P4" s="1026"/>
      <c r="Q4" s="1295"/>
      <c r="R4" s="1295"/>
      <c r="S4" s="1088"/>
      <c r="T4" s="1313">
        <v>4</v>
      </c>
      <c r="U4" s="1295"/>
      <c r="V4" s="1295"/>
      <c r="W4" s="1295"/>
      <c r="X4" s="1088"/>
      <c r="Y4" s="1313">
        <v>5</v>
      </c>
      <c r="Z4" s="1295"/>
      <c r="AA4" s="1295"/>
      <c r="AB4" s="1295"/>
      <c r="AC4" s="1088"/>
      <c r="AD4" s="1313">
        <v>6</v>
      </c>
      <c r="AE4" s="1295"/>
      <c r="AF4" s="1295"/>
      <c r="AG4" s="1295"/>
      <c r="AH4" s="1088"/>
      <c r="AI4" s="1313">
        <v>7</v>
      </c>
      <c r="AJ4" s="1295"/>
      <c r="AK4" s="1295"/>
      <c r="AL4" s="1295"/>
      <c r="AM4" s="1088"/>
      <c r="AN4" s="1313">
        <v>8</v>
      </c>
      <c r="AO4" s="1295"/>
      <c r="AP4" s="1295"/>
      <c r="AQ4" s="1295"/>
      <c r="AR4" s="1088"/>
      <c r="AS4" s="1313">
        <v>9</v>
      </c>
      <c r="AT4" s="1295"/>
      <c r="AU4" s="1295"/>
      <c r="AV4" s="1295"/>
      <c r="AW4" s="1088"/>
      <c r="AX4" s="1313">
        <v>10</v>
      </c>
      <c r="AY4" s="1295"/>
      <c r="AZ4" s="1295"/>
      <c r="BA4" s="1295"/>
      <c r="BB4" s="1088"/>
      <c r="BC4" s="1313">
        <v>11</v>
      </c>
      <c r="BD4" s="1295"/>
      <c r="BE4" s="1295"/>
      <c r="BF4" s="1295"/>
      <c r="BG4" s="1088"/>
      <c r="BH4" s="1313">
        <v>12</v>
      </c>
      <c r="BI4" s="1295"/>
      <c r="BJ4" s="1295"/>
      <c r="BK4" s="1295"/>
      <c r="BL4" s="1088"/>
      <c r="BM4" s="1313">
        <v>13</v>
      </c>
      <c r="BN4" s="1295"/>
      <c r="BO4" s="1295"/>
      <c r="BP4" s="1295"/>
      <c r="BQ4" s="1088"/>
      <c r="BR4" s="1313">
        <v>14</v>
      </c>
      <c r="BS4" s="1295"/>
      <c r="BT4" s="1295"/>
      <c r="BU4" s="1295"/>
      <c r="BV4" s="1088"/>
      <c r="BW4" s="1313">
        <v>15</v>
      </c>
      <c r="BX4" s="1295"/>
      <c r="BY4" s="1295"/>
      <c r="BZ4" s="1295"/>
      <c r="CA4" s="1088"/>
      <c r="CB4" s="1313">
        <v>16</v>
      </c>
      <c r="CC4" s="1295"/>
      <c r="CD4" s="1295"/>
      <c r="CE4" s="1295"/>
      <c r="CF4" s="1088"/>
      <c r="CG4" s="1313">
        <v>17</v>
      </c>
      <c r="CH4" s="1295"/>
      <c r="CI4" s="1295"/>
      <c r="CJ4" s="1295"/>
      <c r="CK4" s="1088"/>
      <c r="CL4" s="1313">
        <v>18</v>
      </c>
      <c r="CM4" s="1295"/>
      <c r="CN4" s="1295"/>
      <c r="CO4" s="1295"/>
      <c r="CP4" s="1088"/>
      <c r="CQ4" s="1313">
        <v>19</v>
      </c>
      <c r="CR4" s="1295"/>
      <c r="CS4" s="1295"/>
      <c r="CT4" s="1295"/>
      <c r="CU4" s="1088"/>
      <c r="CV4" s="1313">
        <v>20</v>
      </c>
      <c r="CW4" s="1295"/>
      <c r="CX4" s="1295"/>
      <c r="CY4" s="1295"/>
      <c r="CZ4" s="1088"/>
      <c r="DA4" s="1312" t="s">
        <v>112</v>
      </c>
      <c r="DB4" s="126" t="s">
        <v>113</v>
      </c>
      <c r="DC4" s="1308" t="s">
        <v>3</v>
      </c>
      <c r="DD4" s="1308" t="s">
        <v>4</v>
      </c>
      <c r="DE4" s="1308" t="s">
        <v>114</v>
      </c>
      <c r="DF4" s="1308" t="s">
        <v>5</v>
      </c>
      <c r="DG4" s="1308" t="s">
        <v>115</v>
      </c>
      <c r="DH4" s="1308" t="s">
        <v>6</v>
      </c>
      <c r="DI4" s="1308" t="s">
        <v>116</v>
      </c>
      <c r="DJ4" s="1308" t="s">
        <v>11</v>
      </c>
    </row>
    <row r="5" spans="1:114" ht="12.75" customHeight="1">
      <c r="A5" s="1104"/>
      <c r="B5" s="1104"/>
      <c r="C5" s="1104"/>
      <c r="D5" s="1104"/>
      <c r="E5" s="1164"/>
      <c r="F5" s="1026"/>
      <c r="G5" s="1026"/>
      <c r="H5" s="1026"/>
      <c r="I5" s="1147"/>
      <c r="J5" s="1164"/>
      <c r="K5" s="1026"/>
      <c r="L5" s="1026"/>
      <c r="M5" s="1026"/>
      <c r="N5" s="1147"/>
      <c r="O5" s="1164"/>
      <c r="P5" s="1026"/>
      <c r="Q5" s="1026"/>
      <c r="R5" s="1026"/>
      <c r="S5" s="1147"/>
      <c r="T5" s="1164"/>
      <c r="U5" s="1026"/>
      <c r="V5" s="1026"/>
      <c r="W5" s="1026"/>
      <c r="X5" s="1147"/>
      <c r="Y5" s="1164"/>
      <c r="Z5" s="1026"/>
      <c r="AA5" s="1026"/>
      <c r="AB5" s="1026"/>
      <c r="AC5" s="1147"/>
      <c r="AD5" s="1164"/>
      <c r="AE5" s="1026"/>
      <c r="AF5" s="1026"/>
      <c r="AG5" s="1026"/>
      <c r="AH5" s="1147"/>
      <c r="AI5" s="1164"/>
      <c r="AJ5" s="1026"/>
      <c r="AK5" s="1026"/>
      <c r="AL5" s="1026"/>
      <c r="AM5" s="1147"/>
      <c r="AN5" s="1164"/>
      <c r="AO5" s="1026"/>
      <c r="AP5" s="1026"/>
      <c r="AQ5" s="1026"/>
      <c r="AR5" s="1147"/>
      <c r="AS5" s="1164"/>
      <c r="AT5" s="1026"/>
      <c r="AU5" s="1026"/>
      <c r="AV5" s="1026"/>
      <c r="AW5" s="1147"/>
      <c r="AX5" s="1164"/>
      <c r="AY5" s="1026"/>
      <c r="AZ5" s="1026"/>
      <c r="BA5" s="1026"/>
      <c r="BB5" s="1147"/>
      <c r="BC5" s="1164"/>
      <c r="BD5" s="1026"/>
      <c r="BE5" s="1026"/>
      <c r="BF5" s="1026"/>
      <c r="BG5" s="1147"/>
      <c r="BH5" s="1164"/>
      <c r="BI5" s="1026"/>
      <c r="BJ5" s="1026"/>
      <c r="BK5" s="1026"/>
      <c r="BL5" s="1147"/>
      <c r="BM5" s="1164"/>
      <c r="BN5" s="1026"/>
      <c r="BO5" s="1026"/>
      <c r="BP5" s="1026"/>
      <c r="BQ5" s="1147"/>
      <c r="BR5" s="1164"/>
      <c r="BS5" s="1026"/>
      <c r="BT5" s="1026"/>
      <c r="BU5" s="1026"/>
      <c r="BV5" s="1147"/>
      <c r="BW5" s="1164"/>
      <c r="BX5" s="1026"/>
      <c r="BY5" s="1026"/>
      <c r="BZ5" s="1026"/>
      <c r="CA5" s="1147"/>
      <c r="CB5" s="1164"/>
      <c r="CC5" s="1026"/>
      <c r="CD5" s="1026"/>
      <c r="CE5" s="1026"/>
      <c r="CF5" s="1147"/>
      <c r="CG5" s="1164"/>
      <c r="CH5" s="1026"/>
      <c r="CI5" s="1026"/>
      <c r="CJ5" s="1026"/>
      <c r="CK5" s="1147"/>
      <c r="CL5" s="1164"/>
      <c r="CM5" s="1026"/>
      <c r="CN5" s="1026"/>
      <c r="CO5" s="1026"/>
      <c r="CP5" s="1147"/>
      <c r="CQ5" s="1164"/>
      <c r="CR5" s="1026"/>
      <c r="CS5" s="1026"/>
      <c r="CT5" s="1026"/>
      <c r="CU5" s="1147"/>
      <c r="CV5" s="1164"/>
      <c r="CW5" s="1026"/>
      <c r="CX5" s="1026"/>
      <c r="CY5" s="1026"/>
      <c r="CZ5" s="1147"/>
      <c r="DA5" s="1104"/>
      <c r="DB5" s="131">
        <v>0.8</v>
      </c>
      <c r="DC5" s="1104"/>
      <c r="DD5" s="1104"/>
      <c r="DE5" s="1104"/>
      <c r="DF5" s="1104"/>
      <c r="DG5" s="1104"/>
      <c r="DH5" s="1104"/>
      <c r="DI5" s="1104"/>
      <c r="DJ5" s="1104"/>
    </row>
    <row r="6" spans="1:114" ht="12.75" customHeight="1">
      <c r="A6" s="1307" t="s">
        <v>0</v>
      </c>
      <c r="B6" s="132" t="s">
        <v>117</v>
      </c>
      <c r="C6" s="1309" t="s">
        <v>118</v>
      </c>
      <c r="D6" s="1310" t="s">
        <v>119</v>
      </c>
      <c r="E6" s="158" t="str">
        <f>IF('2 วันเดือนปี'!C4=0,"",'2 วันเดือนปี'!C4)</f>
        <v/>
      </c>
      <c r="F6" s="158" t="str">
        <f>IF('2 วันเดือนปี'!D4=0,"",'2 วันเดือนปี'!D4)</f>
        <v/>
      </c>
      <c r="G6" s="158" t="str">
        <f>IF('2 วันเดือนปี'!E4=0,"",'2 วันเดือนปี'!E4)</f>
        <v/>
      </c>
      <c r="H6" s="158" t="str">
        <f>IF('2 วันเดือนปี'!F4=0,"",'2 วันเดือนปี'!F4)</f>
        <v/>
      </c>
      <c r="I6" s="158" t="str">
        <f>IF('2 วันเดือนปี'!G4=0,"",'2 วันเดือนปี'!G4)</f>
        <v/>
      </c>
      <c r="J6" s="133" t="str">
        <f>'2 วันเดือนปี'!C5</f>
        <v/>
      </c>
      <c r="K6" s="133" t="str">
        <f>'2 วันเดือนปี'!D5</f>
        <v/>
      </c>
      <c r="L6" s="133" t="str">
        <f>'2 วันเดือนปี'!E5</f>
        <v/>
      </c>
      <c r="M6" s="133" t="str">
        <f>'2 วันเดือนปี'!F5</f>
        <v/>
      </c>
      <c r="N6" s="133" t="str">
        <f>'2 วันเดือนปี'!G5</f>
        <v/>
      </c>
      <c r="O6" s="134" t="str">
        <f>'2 วันเดือนปี'!C6</f>
        <v/>
      </c>
      <c r="P6" s="134" t="str">
        <f>'2 วันเดือนปี'!D6</f>
        <v/>
      </c>
      <c r="Q6" s="134" t="str">
        <f>'2 วันเดือนปี'!E6</f>
        <v/>
      </c>
      <c r="R6" s="134" t="str">
        <f>'2 วันเดือนปี'!F6</f>
        <v/>
      </c>
      <c r="S6" s="134" t="str">
        <f>'2 วันเดือนปี'!G6</f>
        <v/>
      </c>
      <c r="T6" s="135" t="str">
        <f>'2 วันเดือนปี'!C7</f>
        <v/>
      </c>
      <c r="U6" s="135" t="str">
        <f>'2 วันเดือนปี'!D7</f>
        <v/>
      </c>
      <c r="V6" s="135" t="str">
        <f>'2 วันเดือนปี'!E7</f>
        <v/>
      </c>
      <c r="W6" s="135" t="str">
        <f>'2 วันเดือนปี'!F7</f>
        <v/>
      </c>
      <c r="X6" s="135" t="str">
        <f>'2 วันเดือนปี'!G7</f>
        <v/>
      </c>
      <c r="Y6" s="135" t="str">
        <f>'2 วันเดือนปี'!C8</f>
        <v/>
      </c>
      <c r="Z6" s="135" t="str">
        <f>'2 วันเดือนปี'!D8</f>
        <v/>
      </c>
      <c r="AA6" s="135" t="str">
        <f>'2 วันเดือนปี'!E8</f>
        <v/>
      </c>
      <c r="AB6" s="135" t="str">
        <f>'2 วันเดือนปี'!F8</f>
        <v/>
      </c>
      <c r="AC6" s="135" t="str">
        <f>'2 วันเดือนปี'!G8</f>
        <v/>
      </c>
      <c r="AD6" s="135" t="str">
        <f>'2 วันเดือนปี'!C9</f>
        <v/>
      </c>
      <c r="AE6" s="135" t="str">
        <f>'2 วันเดือนปี'!D9</f>
        <v/>
      </c>
      <c r="AF6" s="135" t="str">
        <f>'2 วันเดือนปี'!E9</f>
        <v/>
      </c>
      <c r="AG6" s="135" t="str">
        <f>'2 วันเดือนปี'!F9</f>
        <v/>
      </c>
      <c r="AH6" s="135" t="str">
        <f>'2 วันเดือนปี'!G9</f>
        <v/>
      </c>
      <c r="AI6" s="135" t="str">
        <f>'2 วันเดือนปี'!C10</f>
        <v/>
      </c>
      <c r="AJ6" s="135" t="str">
        <f>'2 วันเดือนปี'!D10</f>
        <v/>
      </c>
      <c r="AK6" s="135" t="str">
        <f>'2 วันเดือนปี'!E10</f>
        <v/>
      </c>
      <c r="AL6" s="135" t="str">
        <f>'2 วันเดือนปี'!F10</f>
        <v/>
      </c>
      <c r="AM6" s="135" t="str">
        <f>'2 วันเดือนปี'!G10</f>
        <v/>
      </c>
      <c r="AN6" s="135" t="str">
        <f>'2 วันเดือนปี'!C11</f>
        <v/>
      </c>
      <c r="AO6" s="135" t="str">
        <f>'2 วันเดือนปี'!D11</f>
        <v/>
      </c>
      <c r="AP6" s="135" t="str">
        <f>'2 วันเดือนปี'!E11</f>
        <v/>
      </c>
      <c r="AQ6" s="135" t="str">
        <f>'2 วันเดือนปี'!F11</f>
        <v/>
      </c>
      <c r="AR6" s="135" t="str">
        <f>'2 วันเดือนปี'!G11</f>
        <v/>
      </c>
      <c r="AS6" s="135" t="str">
        <f>'2 วันเดือนปี'!C12</f>
        <v/>
      </c>
      <c r="AT6" s="135" t="str">
        <f>'2 วันเดือนปี'!D12</f>
        <v/>
      </c>
      <c r="AU6" s="135" t="str">
        <f>'2 วันเดือนปี'!E12</f>
        <v/>
      </c>
      <c r="AV6" s="135" t="str">
        <f>'2 วันเดือนปี'!F12</f>
        <v/>
      </c>
      <c r="AW6" s="135" t="str">
        <f>'2 วันเดือนปี'!G12</f>
        <v/>
      </c>
      <c r="AX6" s="135" t="str">
        <f>'2 วันเดือนปี'!C13</f>
        <v/>
      </c>
      <c r="AY6" s="135" t="str">
        <f>'2 วันเดือนปี'!D13</f>
        <v/>
      </c>
      <c r="AZ6" s="135" t="str">
        <f>'2 วันเดือนปี'!E13</f>
        <v/>
      </c>
      <c r="BA6" s="135" t="str">
        <f>'2 วันเดือนปี'!F13</f>
        <v/>
      </c>
      <c r="BB6" s="135" t="str">
        <f>'2 วันเดือนปี'!G13</f>
        <v/>
      </c>
      <c r="BC6" s="135" t="str">
        <f>'2 วันเดือนปี'!C14</f>
        <v/>
      </c>
      <c r="BD6" s="135" t="str">
        <f>'2 วันเดือนปี'!D14</f>
        <v/>
      </c>
      <c r="BE6" s="135" t="str">
        <f>'2 วันเดือนปี'!E14</f>
        <v/>
      </c>
      <c r="BF6" s="135" t="str">
        <f>'2 วันเดือนปี'!F14</f>
        <v/>
      </c>
      <c r="BG6" s="135" t="str">
        <f>'2 วันเดือนปี'!G14</f>
        <v/>
      </c>
      <c r="BH6" s="135" t="str">
        <f>'2 วันเดือนปี'!C15</f>
        <v/>
      </c>
      <c r="BI6" s="135" t="str">
        <f>'2 วันเดือนปี'!D15</f>
        <v/>
      </c>
      <c r="BJ6" s="135" t="str">
        <f>'2 วันเดือนปี'!E15</f>
        <v/>
      </c>
      <c r="BK6" s="135" t="str">
        <f>'2 วันเดือนปี'!F15</f>
        <v/>
      </c>
      <c r="BL6" s="135" t="str">
        <f>'2 วันเดือนปี'!G15</f>
        <v/>
      </c>
      <c r="BM6" s="135" t="str">
        <f>'2 วันเดือนปี'!C16</f>
        <v/>
      </c>
      <c r="BN6" s="135" t="str">
        <f>'2 วันเดือนปี'!D16</f>
        <v/>
      </c>
      <c r="BO6" s="135" t="str">
        <f>'2 วันเดือนปี'!E16</f>
        <v/>
      </c>
      <c r="BP6" s="135" t="str">
        <f>'2 วันเดือนปี'!F16</f>
        <v/>
      </c>
      <c r="BQ6" s="135" t="str">
        <f>'2 วันเดือนปี'!G16</f>
        <v/>
      </c>
      <c r="BR6" s="135" t="str">
        <f>'2 วันเดือนปี'!C17</f>
        <v/>
      </c>
      <c r="BS6" s="135" t="str">
        <f>'2 วันเดือนปี'!D17</f>
        <v/>
      </c>
      <c r="BT6" s="135" t="str">
        <f>'2 วันเดือนปี'!E17</f>
        <v/>
      </c>
      <c r="BU6" s="135" t="str">
        <f>'2 วันเดือนปี'!F17</f>
        <v/>
      </c>
      <c r="BV6" s="135" t="str">
        <f>'2 วันเดือนปี'!G17</f>
        <v/>
      </c>
      <c r="BW6" s="135" t="str">
        <f>'2 วันเดือนปี'!C18</f>
        <v/>
      </c>
      <c r="BX6" s="135" t="str">
        <f>'2 วันเดือนปี'!D18</f>
        <v/>
      </c>
      <c r="BY6" s="135" t="str">
        <f>'2 วันเดือนปี'!E18</f>
        <v/>
      </c>
      <c r="BZ6" s="135" t="str">
        <f>'2 วันเดือนปี'!F18</f>
        <v/>
      </c>
      <c r="CA6" s="135" t="str">
        <f>'2 วันเดือนปี'!G18</f>
        <v/>
      </c>
      <c r="CB6" s="135" t="str">
        <f>'2 วันเดือนปี'!C19</f>
        <v/>
      </c>
      <c r="CC6" s="135" t="str">
        <f>'2 วันเดือนปี'!D19</f>
        <v/>
      </c>
      <c r="CD6" s="135" t="str">
        <f>'2 วันเดือนปี'!E19</f>
        <v/>
      </c>
      <c r="CE6" s="135" t="str">
        <f>'2 วันเดือนปี'!F19</f>
        <v/>
      </c>
      <c r="CF6" s="135" t="str">
        <f>'2 วันเดือนปี'!G19</f>
        <v/>
      </c>
      <c r="CG6" s="135" t="str">
        <f>'2 วันเดือนปี'!C20</f>
        <v/>
      </c>
      <c r="CH6" s="135" t="str">
        <f>'2 วันเดือนปี'!D20</f>
        <v/>
      </c>
      <c r="CI6" s="135" t="str">
        <f>'2 วันเดือนปี'!E20</f>
        <v/>
      </c>
      <c r="CJ6" s="135" t="str">
        <f>'2 วันเดือนปี'!F20</f>
        <v/>
      </c>
      <c r="CK6" s="135" t="str">
        <f>'2 วันเดือนปี'!G20</f>
        <v/>
      </c>
      <c r="CL6" s="135" t="str">
        <f>'2 วันเดือนปี'!C21</f>
        <v/>
      </c>
      <c r="CM6" s="135" t="str">
        <f>'2 วันเดือนปี'!D21</f>
        <v/>
      </c>
      <c r="CN6" s="135" t="str">
        <f>'2 วันเดือนปี'!E21</f>
        <v/>
      </c>
      <c r="CO6" s="135" t="str">
        <f>'2 วันเดือนปี'!F21</f>
        <v/>
      </c>
      <c r="CP6" s="135" t="str">
        <f>'2 วันเดือนปี'!G21</f>
        <v/>
      </c>
      <c r="CQ6" s="135" t="str">
        <f>'2 วันเดือนปี'!C22</f>
        <v/>
      </c>
      <c r="CR6" s="135" t="str">
        <f>'2 วันเดือนปี'!D22</f>
        <v/>
      </c>
      <c r="CS6" s="135" t="str">
        <f>'2 วันเดือนปี'!E22</f>
        <v/>
      </c>
      <c r="CT6" s="135" t="str">
        <f>'2 วันเดือนปี'!F22</f>
        <v/>
      </c>
      <c r="CU6" s="135" t="str">
        <f>'2 วันเดือนปี'!G22</f>
        <v/>
      </c>
      <c r="CV6" s="135" t="str">
        <f>'2 วันเดือนปี'!C23</f>
        <v/>
      </c>
      <c r="CW6" s="135" t="str">
        <f>'2 วันเดือนปี'!D23</f>
        <v/>
      </c>
      <c r="CX6" s="135" t="str">
        <f>'2 วันเดือนปี'!E23</f>
        <v/>
      </c>
      <c r="CY6" s="135" t="str">
        <f>'2 วันเดือนปี'!F23</f>
        <v/>
      </c>
      <c r="CZ6" s="135" t="str">
        <f>'2 วันเดือนปี'!G23</f>
        <v/>
      </c>
      <c r="DA6" s="1311" t="s">
        <v>120</v>
      </c>
      <c r="DB6" s="1311" t="s">
        <v>121</v>
      </c>
      <c r="DC6" s="1307" t="s">
        <v>3</v>
      </c>
      <c r="DD6" s="1307" t="s">
        <v>4</v>
      </c>
      <c r="DE6" s="1307" t="s">
        <v>114</v>
      </c>
      <c r="DF6" s="1307" t="s">
        <v>5</v>
      </c>
      <c r="DG6" s="1307" t="s">
        <v>115</v>
      </c>
      <c r="DH6" s="1307" t="s">
        <v>6</v>
      </c>
      <c r="DI6" s="1307" t="s">
        <v>116</v>
      </c>
      <c r="DJ6" s="1307" t="s">
        <v>11</v>
      </c>
    </row>
    <row r="7" spans="1:114" ht="12.75" customHeight="1">
      <c r="A7" s="1103"/>
      <c r="B7" s="136" t="s">
        <v>122</v>
      </c>
      <c r="C7" s="1103"/>
      <c r="D7" s="1164"/>
      <c r="E7" s="159" t="str">
        <f>IF('2 วันเดือนปี'!C4=0,"",'2 วันเดือนปี'!C4)</f>
        <v/>
      </c>
      <c r="F7" s="159" t="str">
        <f>IF('2 วันเดือนปี'!D4=0,"",'2 วันเดือนปี'!D4)</f>
        <v/>
      </c>
      <c r="G7" s="159" t="str">
        <f>IF('2 วันเดือนปี'!E4=0,"",'2 วันเดือนปี'!E4)</f>
        <v/>
      </c>
      <c r="H7" s="159" t="str">
        <f>IF('2 วันเดือนปี'!F4=0,"",'2 วันเดือนปี'!F4)</f>
        <v/>
      </c>
      <c r="I7" s="159" t="str">
        <f>IF('2 วันเดือนปี'!G4=0,"",'2 วันเดือนปี'!G4)</f>
        <v/>
      </c>
      <c r="J7" s="137" t="str">
        <f>'2 วันเดือนปี'!C5</f>
        <v/>
      </c>
      <c r="K7" s="137" t="str">
        <f>'2 วันเดือนปี'!D5</f>
        <v/>
      </c>
      <c r="L7" s="137" t="str">
        <f>'2 วันเดือนปี'!E5</f>
        <v/>
      </c>
      <c r="M7" s="137" t="str">
        <f>'2 วันเดือนปี'!F5</f>
        <v/>
      </c>
      <c r="N7" s="137" t="str">
        <f>'2 วันเดือนปี'!G5</f>
        <v/>
      </c>
      <c r="O7" s="138" t="str">
        <f>'2 วันเดือนปี'!C6</f>
        <v/>
      </c>
      <c r="P7" s="138" t="str">
        <f>'2 วันเดือนปี'!D6</f>
        <v/>
      </c>
      <c r="Q7" s="138" t="str">
        <f>'2 วันเดือนปี'!E6</f>
        <v/>
      </c>
      <c r="R7" s="138" t="str">
        <f>'2 วันเดือนปี'!F6</f>
        <v/>
      </c>
      <c r="S7" s="138" t="str">
        <f>'2 วันเดือนปี'!G6</f>
        <v/>
      </c>
      <c r="T7" s="138" t="str">
        <f>'2 วันเดือนปี'!C7</f>
        <v/>
      </c>
      <c r="U7" s="138" t="str">
        <f>'2 วันเดือนปี'!D7</f>
        <v/>
      </c>
      <c r="V7" s="138" t="str">
        <f>'2 วันเดือนปี'!E7</f>
        <v/>
      </c>
      <c r="W7" s="138" t="str">
        <f>'2 วันเดือนปี'!F7</f>
        <v/>
      </c>
      <c r="X7" s="138" t="str">
        <f>'2 วันเดือนปี'!G7</f>
        <v/>
      </c>
      <c r="Y7" s="138" t="str">
        <f>'2 วันเดือนปี'!C8</f>
        <v/>
      </c>
      <c r="Z7" s="138" t="str">
        <f>'2 วันเดือนปี'!D8</f>
        <v/>
      </c>
      <c r="AA7" s="138" t="str">
        <f>'2 วันเดือนปี'!E8</f>
        <v/>
      </c>
      <c r="AB7" s="138" t="str">
        <f>'2 วันเดือนปี'!F8</f>
        <v/>
      </c>
      <c r="AC7" s="138" t="str">
        <f>'2 วันเดือนปี'!G8</f>
        <v/>
      </c>
      <c r="AD7" s="138" t="str">
        <f>'2 วันเดือนปี'!C9</f>
        <v/>
      </c>
      <c r="AE7" s="138" t="str">
        <f>'2 วันเดือนปี'!D9</f>
        <v/>
      </c>
      <c r="AF7" s="138" t="str">
        <f>'2 วันเดือนปี'!E9</f>
        <v/>
      </c>
      <c r="AG7" s="138" t="str">
        <f>'2 วันเดือนปี'!F9</f>
        <v/>
      </c>
      <c r="AH7" s="138" t="str">
        <f>'2 วันเดือนปี'!G9</f>
        <v/>
      </c>
      <c r="AI7" s="138" t="str">
        <f>'2 วันเดือนปี'!C10</f>
        <v/>
      </c>
      <c r="AJ7" s="138" t="str">
        <f>'2 วันเดือนปี'!D10</f>
        <v/>
      </c>
      <c r="AK7" s="138" t="str">
        <f>'2 วันเดือนปี'!E10</f>
        <v/>
      </c>
      <c r="AL7" s="138" t="str">
        <f>'2 วันเดือนปี'!F10</f>
        <v/>
      </c>
      <c r="AM7" s="138" t="str">
        <f>'2 วันเดือนปี'!G10</f>
        <v/>
      </c>
      <c r="AN7" s="138" t="str">
        <f>'2 วันเดือนปี'!C11</f>
        <v/>
      </c>
      <c r="AO7" s="138" t="str">
        <f>'2 วันเดือนปี'!D11</f>
        <v/>
      </c>
      <c r="AP7" s="138" t="str">
        <f>'2 วันเดือนปี'!E11</f>
        <v/>
      </c>
      <c r="AQ7" s="138" t="str">
        <f>'2 วันเดือนปี'!F11</f>
        <v/>
      </c>
      <c r="AR7" s="138" t="str">
        <f>'2 วันเดือนปี'!G11</f>
        <v/>
      </c>
      <c r="AS7" s="138" t="str">
        <f>'2 วันเดือนปี'!C12</f>
        <v/>
      </c>
      <c r="AT7" s="138" t="str">
        <f>'2 วันเดือนปี'!D12</f>
        <v/>
      </c>
      <c r="AU7" s="138" t="str">
        <f>'2 วันเดือนปี'!E12</f>
        <v/>
      </c>
      <c r="AV7" s="138" t="str">
        <f>'2 วันเดือนปี'!F12</f>
        <v/>
      </c>
      <c r="AW7" s="138" t="str">
        <f>'2 วันเดือนปี'!G12</f>
        <v/>
      </c>
      <c r="AX7" s="138" t="str">
        <f>'2 วันเดือนปี'!C13</f>
        <v/>
      </c>
      <c r="AY7" s="138" t="str">
        <f>'2 วันเดือนปี'!D13</f>
        <v/>
      </c>
      <c r="AZ7" s="138" t="str">
        <f>'2 วันเดือนปี'!E13</f>
        <v/>
      </c>
      <c r="BA7" s="138" t="str">
        <f>'2 วันเดือนปี'!F13</f>
        <v/>
      </c>
      <c r="BB7" s="138" t="str">
        <f>'2 วันเดือนปี'!G13</f>
        <v/>
      </c>
      <c r="BC7" s="138" t="str">
        <f>'2 วันเดือนปี'!C14</f>
        <v/>
      </c>
      <c r="BD7" s="138" t="str">
        <f>'2 วันเดือนปี'!D14</f>
        <v/>
      </c>
      <c r="BE7" s="138" t="str">
        <f>'2 วันเดือนปี'!E14</f>
        <v/>
      </c>
      <c r="BF7" s="138" t="str">
        <f>'2 วันเดือนปี'!F14</f>
        <v/>
      </c>
      <c r="BG7" s="138" t="str">
        <f>'2 วันเดือนปี'!G14</f>
        <v/>
      </c>
      <c r="BH7" s="138" t="str">
        <f>'2 วันเดือนปี'!C15</f>
        <v/>
      </c>
      <c r="BI7" s="138" t="str">
        <f>'2 วันเดือนปี'!D15</f>
        <v/>
      </c>
      <c r="BJ7" s="138" t="str">
        <f>'2 วันเดือนปี'!E15</f>
        <v/>
      </c>
      <c r="BK7" s="138" t="str">
        <f>'2 วันเดือนปี'!F15</f>
        <v/>
      </c>
      <c r="BL7" s="138" t="str">
        <f>'2 วันเดือนปี'!G15</f>
        <v/>
      </c>
      <c r="BM7" s="138" t="str">
        <f>'2 วันเดือนปี'!C16</f>
        <v/>
      </c>
      <c r="BN7" s="138" t="str">
        <f>'2 วันเดือนปี'!D16</f>
        <v/>
      </c>
      <c r="BO7" s="138" t="str">
        <f>'2 วันเดือนปี'!E16</f>
        <v/>
      </c>
      <c r="BP7" s="138" t="str">
        <f>'2 วันเดือนปี'!F16</f>
        <v/>
      </c>
      <c r="BQ7" s="138" t="str">
        <f>'2 วันเดือนปี'!G16</f>
        <v/>
      </c>
      <c r="BR7" s="138" t="str">
        <f>'2 วันเดือนปี'!C17</f>
        <v/>
      </c>
      <c r="BS7" s="138" t="str">
        <f>'2 วันเดือนปี'!D17</f>
        <v/>
      </c>
      <c r="BT7" s="138" t="str">
        <f>'2 วันเดือนปี'!E17</f>
        <v/>
      </c>
      <c r="BU7" s="138" t="str">
        <f>'2 วันเดือนปี'!F17</f>
        <v/>
      </c>
      <c r="BV7" s="138" t="str">
        <f>'2 วันเดือนปี'!G17</f>
        <v/>
      </c>
      <c r="BW7" s="138" t="str">
        <f>'2 วันเดือนปี'!C18</f>
        <v/>
      </c>
      <c r="BX7" s="138" t="str">
        <f>'2 วันเดือนปี'!D18</f>
        <v/>
      </c>
      <c r="BY7" s="138" t="str">
        <f>'2 วันเดือนปี'!E18</f>
        <v/>
      </c>
      <c r="BZ7" s="138" t="str">
        <f>'2 วันเดือนปี'!F18</f>
        <v/>
      </c>
      <c r="CA7" s="138" t="str">
        <f>'2 วันเดือนปี'!G18</f>
        <v/>
      </c>
      <c r="CB7" s="138" t="str">
        <f>'2 วันเดือนปี'!C19</f>
        <v/>
      </c>
      <c r="CC7" s="138" t="str">
        <f>'2 วันเดือนปี'!D19</f>
        <v/>
      </c>
      <c r="CD7" s="138" t="str">
        <f>'2 วันเดือนปี'!E19</f>
        <v/>
      </c>
      <c r="CE7" s="138" t="str">
        <f>'2 วันเดือนปี'!F19</f>
        <v/>
      </c>
      <c r="CF7" s="138" t="str">
        <f>'2 วันเดือนปี'!G19</f>
        <v/>
      </c>
      <c r="CG7" s="138" t="str">
        <f>'2 วันเดือนปี'!C20</f>
        <v/>
      </c>
      <c r="CH7" s="138" t="str">
        <f>'2 วันเดือนปี'!D20</f>
        <v/>
      </c>
      <c r="CI7" s="138" t="str">
        <f>'2 วันเดือนปี'!E20</f>
        <v/>
      </c>
      <c r="CJ7" s="138" t="str">
        <f>'2 วันเดือนปี'!F20</f>
        <v/>
      </c>
      <c r="CK7" s="138" t="str">
        <f>'2 วันเดือนปี'!G20</f>
        <v/>
      </c>
      <c r="CL7" s="138" t="str">
        <f>'2 วันเดือนปี'!C21</f>
        <v/>
      </c>
      <c r="CM7" s="138" t="str">
        <f>'2 วันเดือนปี'!D21</f>
        <v/>
      </c>
      <c r="CN7" s="138" t="str">
        <f>'2 วันเดือนปี'!E21</f>
        <v/>
      </c>
      <c r="CO7" s="138" t="str">
        <f>'2 วันเดือนปี'!F21</f>
        <v/>
      </c>
      <c r="CP7" s="138" t="str">
        <f>'2 วันเดือนปี'!G21</f>
        <v/>
      </c>
      <c r="CQ7" s="138" t="str">
        <f>'2 วันเดือนปี'!C22</f>
        <v/>
      </c>
      <c r="CR7" s="138" t="str">
        <f>'2 วันเดือนปี'!D22</f>
        <v/>
      </c>
      <c r="CS7" s="138" t="str">
        <f>'2 วันเดือนปี'!E22</f>
        <v/>
      </c>
      <c r="CT7" s="138" t="str">
        <f>'2 วันเดือนปี'!F22</f>
        <v/>
      </c>
      <c r="CU7" s="138" t="str">
        <f>'2 วันเดือนปี'!G22</f>
        <v/>
      </c>
      <c r="CV7" s="138" t="str">
        <f>'2 วันเดือนปี'!C23</f>
        <v/>
      </c>
      <c r="CW7" s="138" t="str">
        <f>'2 วันเดือนปี'!D23</f>
        <v/>
      </c>
      <c r="CX7" s="138" t="str">
        <f>'2 วันเดือนปี'!E23</f>
        <v/>
      </c>
      <c r="CY7" s="138" t="str">
        <f>'2 วันเดือนปี'!F23</f>
        <v/>
      </c>
      <c r="CZ7" s="138" t="str">
        <f>'2 วันเดือนปี'!G23</f>
        <v/>
      </c>
      <c r="DA7" s="1103"/>
      <c r="DB7" s="1103"/>
      <c r="DC7" s="1103"/>
      <c r="DD7" s="1103"/>
      <c r="DE7" s="1103"/>
      <c r="DF7" s="1103"/>
      <c r="DG7" s="1103"/>
      <c r="DH7" s="1103"/>
      <c r="DI7" s="1103"/>
      <c r="DJ7" s="1103"/>
    </row>
    <row r="8" spans="1:114" ht="12.75" customHeight="1">
      <c r="A8" s="1104"/>
      <c r="B8" s="139" t="s">
        <v>123</v>
      </c>
      <c r="C8" s="1104"/>
      <c r="D8" s="1301"/>
      <c r="E8" s="160">
        <f>IF(E7 &lt;&gt; "",E4,0)</f>
        <v>0</v>
      </c>
      <c r="F8" s="160">
        <f>IF(F7="",0,IF(E8=0,1,E8+1))</f>
        <v>0</v>
      </c>
      <c r="G8" s="160">
        <f>IF(G7="",0,IF(AND(F8=0,E8=0),E4,(MAX(E8:F8)+1)))</f>
        <v>0</v>
      </c>
      <c r="H8" s="160">
        <f>IF(H7="",0,IF(AND(E8=0,G8=0,F8=0),1,(MAX(E8:G8)+1)))</f>
        <v>0</v>
      </c>
      <c r="I8" s="160">
        <f>IF(I7="",0,IF(AND(E8=0,F8=0,H8=0,G8=0),1,(MAX(E8:H8)+1)))</f>
        <v>0</v>
      </c>
      <c r="J8" s="140">
        <f t="shared" ref="J8:BU8" si="0">IF(J7 &lt;&gt; "",MAX(E8:I8)+1,0)</f>
        <v>0</v>
      </c>
      <c r="K8" s="140">
        <f t="shared" si="0"/>
        <v>0</v>
      </c>
      <c r="L8" s="140">
        <f t="shared" si="0"/>
        <v>0</v>
      </c>
      <c r="M8" s="140">
        <f t="shared" si="0"/>
        <v>0</v>
      </c>
      <c r="N8" s="140">
        <f t="shared" si="0"/>
        <v>0</v>
      </c>
      <c r="O8" s="140">
        <f t="shared" si="0"/>
        <v>0</v>
      </c>
      <c r="P8" s="140">
        <f t="shared" si="0"/>
        <v>0</v>
      </c>
      <c r="Q8" s="140">
        <f t="shared" si="0"/>
        <v>0</v>
      </c>
      <c r="R8" s="140">
        <f t="shared" si="0"/>
        <v>0</v>
      </c>
      <c r="S8" s="140">
        <f t="shared" si="0"/>
        <v>0</v>
      </c>
      <c r="T8" s="140">
        <f t="shared" si="0"/>
        <v>0</v>
      </c>
      <c r="U8" s="140">
        <f t="shared" si="0"/>
        <v>0</v>
      </c>
      <c r="V8" s="140">
        <f t="shared" si="0"/>
        <v>0</v>
      </c>
      <c r="W8" s="140">
        <f t="shared" si="0"/>
        <v>0</v>
      </c>
      <c r="X8" s="140">
        <f t="shared" si="0"/>
        <v>0</v>
      </c>
      <c r="Y8" s="140">
        <f t="shared" si="0"/>
        <v>0</v>
      </c>
      <c r="Z8" s="140">
        <f t="shared" si="0"/>
        <v>0</v>
      </c>
      <c r="AA8" s="140">
        <f t="shared" si="0"/>
        <v>0</v>
      </c>
      <c r="AB8" s="140">
        <f t="shared" si="0"/>
        <v>0</v>
      </c>
      <c r="AC8" s="140">
        <f t="shared" si="0"/>
        <v>0</v>
      </c>
      <c r="AD8" s="140">
        <f t="shared" si="0"/>
        <v>0</v>
      </c>
      <c r="AE8" s="140">
        <f t="shared" si="0"/>
        <v>0</v>
      </c>
      <c r="AF8" s="140">
        <f t="shared" si="0"/>
        <v>0</v>
      </c>
      <c r="AG8" s="140">
        <f t="shared" si="0"/>
        <v>0</v>
      </c>
      <c r="AH8" s="140">
        <f t="shared" si="0"/>
        <v>0</v>
      </c>
      <c r="AI8" s="140">
        <f t="shared" si="0"/>
        <v>0</v>
      </c>
      <c r="AJ8" s="140">
        <f t="shared" si="0"/>
        <v>0</v>
      </c>
      <c r="AK8" s="140">
        <f t="shared" si="0"/>
        <v>0</v>
      </c>
      <c r="AL8" s="140">
        <f t="shared" si="0"/>
        <v>0</v>
      </c>
      <c r="AM8" s="140">
        <f t="shared" si="0"/>
        <v>0</v>
      </c>
      <c r="AN8" s="140">
        <f t="shared" si="0"/>
        <v>0</v>
      </c>
      <c r="AO8" s="140">
        <f t="shared" si="0"/>
        <v>0</v>
      </c>
      <c r="AP8" s="140">
        <f t="shared" si="0"/>
        <v>0</v>
      </c>
      <c r="AQ8" s="140">
        <f t="shared" si="0"/>
        <v>0</v>
      </c>
      <c r="AR8" s="140">
        <f t="shared" si="0"/>
        <v>0</v>
      </c>
      <c r="AS8" s="140">
        <f t="shared" si="0"/>
        <v>0</v>
      </c>
      <c r="AT8" s="140">
        <f t="shared" si="0"/>
        <v>0</v>
      </c>
      <c r="AU8" s="140">
        <f t="shared" si="0"/>
        <v>0</v>
      </c>
      <c r="AV8" s="140">
        <f t="shared" si="0"/>
        <v>0</v>
      </c>
      <c r="AW8" s="140">
        <f t="shared" si="0"/>
        <v>0</v>
      </c>
      <c r="AX8" s="140">
        <f t="shared" si="0"/>
        <v>0</v>
      </c>
      <c r="AY8" s="140">
        <f t="shared" si="0"/>
        <v>0</v>
      </c>
      <c r="AZ8" s="140">
        <f t="shared" si="0"/>
        <v>0</v>
      </c>
      <c r="BA8" s="140">
        <f t="shared" si="0"/>
        <v>0</v>
      </c>
      <c r="BB8" s="140">
        <f t="shared" si="0"/>
        <v>0</v>
      </c>
      <c r="BC8" s="140">
        <f t="shared" si="0"/>
        <v>0</v>
      </c>
      <c r="BD8" s="140">
        <f t="shared" si="0"/>
        <v>0</v>
      </c>
      <c r="BE8" s="140">
        <f t="shared" si="0"/>
        <v>0</v>
      </c>
      <c r="BF8" s="140">
        <f t="shared" si="0"/>
        <v>0</v>
      </c>
      <c r="BG8" s="140">
        <f t="shared" si="0"/>
        <v>0</v>
      </c>
      <c r="BH8" s="140">
        <f t="shared" si="0"/>
        <v>0</v>
      </c>
      <c r="BI8" s="140">
        <f t="shared" si="0"/>
        <v>0</v>
      </c>
      <c r="BJ8" s="140">
        <f t="shared" si="0"/>
        <v>0</v>
      </c>
      <c r="BK8" s="140">
        <f t="shared" si="0"/>
        <v>0</v>
      </c>
      <c r="BL8" s="140">
        <f t="shared" si="0"/>
        <v>0</v>
      </c>
      <c r="BM8" s="140">
        <f t="shared" si="0"/>
        <v>0</v>
      </c>
      <c r="BN8" s="140">
        <f t="shared" si="0"/>
        <v>0</v>
      </c>
      <c r="BO8" s="140">
        <f t="shared" si="0"/>
        <v>0</v>
      </c>
      <c r="BP8" s="140">
        <f t="shared" si="0"/>
        <v>0</v>
      </c>
      <c r="BQ8" s="140">
        <f t="shared" si="0"/>
        <v>0</v>
      </c>
      <c r="BR8" s="140">
        <f t="shared" si="0"/>
        <v>0</v>
      </c>
      <c r="BS8" s="140">
        <f t="shared" si="0"/>
        <v>0</v>
      </c>
      <c r="BT8" s="140">
        <f t="shared" si="0"/>
        <v>0</v>
      </c>
      <c r="BU8" s="140">
        <f t="shared" si="0"/>
        <v>0</v>
      </c>
      <c r="BV8" s="140">
        <f t="shared" ref="BV8:CZ8" si="1">IF(BV7 &lt;&gt; "",MAX(BQ8:BU8)+1,0)</f>
        <v>0</v>
      </c>
      <c r="BW8" s="140">
        <f t="shared" si="1"/>
        <v>0</v>
      </c>
      <c r="BX8" s="140">
        <f t="shared" si="1"/>
        <v>0</v>
      </c>
      <c r="BY8" s="140">
        <f t="shared" si="1"/>
        <v>0</v>
      </c>
      <c r="BZ8" s="140">
        <f t="shared" si="1"/>
        <v>0</v>
      </c>
      <c r="CA8" s="140">
        <f t="shared" si="1"/>
        <v>0</v>
      </c>
      <c r="CB8" s="140">
        <f t="shared" si="1"/>
        <v>0</v>
      </c>
      <c r="CC8" s="140">
        <f t="shared" si="1"/>
        <v>0</v>
      </c>
      <c r="CD8" s="140">
        <f t="shared" si="1"/>
        <v>0</v>
      </c>
      <c r="CE8" s="140">
        <f t="shared" si="1"/>
        <v>0</v>
      </c>
      <c r="CF8" s="140">
        <f t="shared" si="1"/>
        <v>0</v>
      </c>
      <c r="CG8" s="140">
        <f t="shared" si="1"/>
        <v>0</v>
      </c>
      <c r="CH8" s="140">
        <f t="shared" si="1"/>
        <v>0</v>
      </c>
      <c r="CI8" s="140">
        <f t="shared" si="1"/>
        <v>0</v>
      </c>
      <c r="CJ8" s="140">
        <f t="shared" si="1"/>
        <v>0</v>
      </c>
      <c r="CK8" s="140">
        <f t="shared" si="1"/>
        <v>0</v>
      </c>
      <c r="CL8" s="140">
        <f t="shared" si="1"/>
        <v>0</v>
      </c>
      <c r="CM8" s="140">
        <f t="shared" si="1"/>
        <v>0</v>
      </c>
      <c r="CN8" s="140">
        <f t="shared" si="1"/>
        <v>0</v>
      </c>
      <c r="CO8" s="140">
        <f t="shared" si="1"/>
        <v>0</v>
      </c>
      <c r="CP8" s="140">
        <f t="shared" si="1"/>
        <v>0</v>
      </c>
      <c r="CQ8" s="140">
        <f t="shared" si="1"/>
        <v>0</v>
      </c>
      <c r="CR8" s="140">
        <f t="shared" si="1"/>
        <v>0</v>
      </c>
      <c r="CS8" s="140">
        <f t="shared" si="1"/>
        <v>0</v>
      </c>
      <c r="CT8" s="140">
        <f t="shared" si="1"/>
        <v>0</v>
      </c>
      <c r="CU8" s="140">
        <f t="shared" si="1"/>
        <v>0</v>
      </c>
      <c r="CV8" s="140">
        <f t="shared" si="1"/>
        <v>0</v>
      </c>
      <c r="CW8" s="140">
        <f t="shared" si="1"/>
        <v>0</v>
      </c>
      <c r="CX8" s="140">
        <f t="shared" si="1"/>
        <v>0</v>
      </c>
      <c r="CY8" s="140">
        <f t="shared" si="1"/>
        <v>0</v>
      </c>
      <c r="CZ8" s="140">
        <f t="shared" si="1"/>
        <v>0</v>
      </c>
      <c r="DA8" s="1104"/>
      <c r="DB8" s="1104"/>
      <c r="DC8" s="1104"/>
      <c r="DD8" s="1104"/>
      <c r="DE8" s="1104"/>
      <c r="DF8" s="1104"/>
      <c r="DG8" s="1104"/>
      <c r="DH8" s="1104"/>
      <c r="DI8" s="1104"/>
      <c r="DJ8" s="1104"/>
    </row>
    <row r="9" spans="1:114" ht="12.75" customHeight="1">
      <c r="A9" s="141">
        <v>1</v>
      </c>
      <c r="B9" s="489">
        <f>'1 ข้อมูลรายวิชา'!B4</f>
        <v>0</v>
      </c>
      <c r="C9" s="490">
        <f>'1 ข้อมูลรายวิชา'!C4</f>
        <v>0</v>
      </c>
      <c r="D9" s="142"/>
      <c r="E9" s="143" t="str">
        <f>'4บันทึกเวลาเรียน'!G7</f>
        <v>-</v>
      </c>
      <c r="F9" s="143" t="str">
        <f>'4บันทึกเวลาเรียน'!H7</f>
        <v>-</v>
      </c>
      <c r="G9" s="143" t="str">
        <f>'4บันทึกเวลาเรียน'!I7</f>
        <v>-</v>
      </c>
      <c r="H9" s="143" t="str">
        <f>'4บันทึกเวลาเรียน'!J7</f>
        <v>-</v>
      </c>
      <c r="I9" s="143" t="str">
        <f>'4บันทึกเวลาเรียน'!K7</f>
        <v>-</v>
      </c>
      <c r="J9" s="143" t="str">
        <f>'4บันทึกเวลาเรียน'!L7</f>
        <v>-</v>
      </c>
      <c r="K9" s="143" t="str">
        <f>'4บันทึกเวลาเรียน'!M7</f>
        <v>-</v>
      </c>
      <c r="L9" s="143" t="str">
        <f>'4บันทึกเวลาเรียน'!N7</f>
        <v>-</v>
      </c>
      <c r="M9" s="143" t="str">
        <f>'4บันทึกเวลาเรียน'!O7</f>
        <v>-</v>
      </c>
      <c r="N9" s="143" t="str">
        <f>'4บันทึกเวลาเรียน'!P7</f>
        <v>-</v>
      </c>
      <c r="O9" s="143" t="str">
        <f>'4บันทึกเวลาเรียน'!Q7</f>
        <v>-</v>
      </c>
      <c r="P9" s="143" t="str">
        <f>'4บันทึกเวลาเรียน'!R7</f>
        <v>-</v>
      </c>
      <c r="Q9" s="143" t="str">
        <f>'4บันทึกเวลาเรียน'!S7</f>
        <v>-</v>
      </c>
      <c r="R9" s="143" t="str">
        <f>'4บันทึกเวลาเรียน'!T7</f>
        <v>-</v>
      </c>
      <c r="S9" s="143" t="str">
        <f>'4บันทึกเวลาเรียน'!U7</f>
        <v>-</v>
      </c>
      <c r="T9" s="143" t="str">
        <f>'4บันทึกเวลาเรียน'!V7</f>
        <v>-</v>
      </c>
      <c r="U9" s="143" t="str">
        <f>'4บันทึกเวลาเรียน'!W7</f>
        <v>-</v>
      </c>
      <c r="V9" s="143" t="str">
        <f>'4บันทึกเวลาเรียน'!X7</f>
        <v>-</v>
      </c>
      <c r="W9" s="143" t="str">
        <f>'4บันทึกเวลาเรียน'!Y7</f>
        <v>-</v>
      </c>
      <c r="X9" s="143" t="str">
        <f>'4บันทึกเวลาเรียน'!Z7</f>
        <v>-</v>
      </c>
      <c r="Y9" s="143" t="str">
        <f>'4บันทึกเวลาเรียน'!AA7</f>
        <v>-</v>
      </c>
      <c r="Z9" s="143" t="str">
        <f>'4บันทึกเวลาเรียน'!AB7</f>
        <v>-</v>
      </c>
      <c r="AA9" s="143" t="str">
        <f>'4บันทึกเวลาเรียน'!AC7</f>
        <v>-</v>
      </c>
      <c r="AB9" s="143" t="str">
        <f>'4บันทึกเวลาเรียน'!AD7</f>
        <v>-</v>
      </c>
      <c r="AC9" s="143" t="str">
        <f>'4บันทึกเวลาเรียน'!AE7</f>
        <v>-</v>
      </c>
      <c r="AD9" s="143" t="str">
        <f>'4บันทึกเวลาเรียน'!AF7</f>
        <v>-</v>
      </c>
      <c r="AE9" s="143" t="str">
        <f>'4บันทึกเวลาเรียน'!AG7</f>
        <v>-</v>
      </c>
      <c r="AF9" s="143" t="str">
        <f>'4บันทึกเวลาเรียน'!AH7</f>
        <v>-</v>
      </c>
      <c r="AG9" s="143" t="str">
        <f>'4บันทึกเวลาเรียน'!AI7</f>
        <v>-</v>
      </c>
      <c r="AH9" s="143" t="str">
        <f>'4บันทึกเวลาเรียน'!AJ7</f>
        <v>-</v>
      </c>
      <c r="AI9" s="143" t="str">
        <f>'4บันทึกเวลาเรียน'!AK7</f>
        <v>-</v>
      </c>
      <c r="AJ9" s="143" t="str">
        <f>'4บันทึกเวลาเรียน'!AL7</f>
        <v>-</v>
      </c>
      <c r="AK9" s="143" t="str">
        <f>'4บันทึกเวลาเรียน'!AM7</f>
        <v>-</v>
      </c>
      <c r="AL9" s="143" t="str">
        <f>'4บันทึกเวลาเรียน'!AN7</f>
        <v>-</v>
      </c>
      <c r="AM9" s="143" t="str">
        <f>'4บันทึกเวลาเรียน'!AO7</f>
        <v>-</v>
      </c>
      <c r="AN9" s="143" t="str">
        <f>'4บันทึกเวลาเรียน'!AP7</f>
        <v>-</v>
      </c>
      <c r="AO9" s="143" t="str">
        <f>'4บันทึกเวลาเรียน'!AQ7</f>
        <v>-</v>
      </c>
      <c r="AP9" s="143" t="str">
        <f>'4บันทึกเวลาเรียน'!AR7</f>
        <v>-</v>
      </c>
      <c r="AQ9" s="143" t="str">
        <f>'4บันทึกเวลาเรียน'!AS7</f>
        <v>-</v>
      </c>
      <c r="AR9" s="143" t="str">
        <f>'4บันทึกเวลาเรียน'!AT7</f>
        <v>-</v>
      </c>
      <c r="AS9" s="143" t="str">
        <f>'4บันทึกเวลาเรียน'!AU7</f>
        <v>-</v>
      </c>
      <c r="AT9" s="143" t="str">
        <f>'4บันทึกเวลาเรียน'!AV7</f>
        <v>-</v>
      </c>
      <c r="AU9" s="143" t="str">
        <f>'4บันทึกเวลาเรียน'!AW7</f>
        <v>-</v>
      </c>
      <c r="AV9" s="143" t="str">
        <f>'4บันทึกเวลาเรียน'!AX7</f>
        <v>-</v>
      </c>
      <c r="AW9" s="143" t="str">
        <f>'4บันทึกเวลาเรียน'!AY7</f>
        <v>-</v>
      </c>
      <c r="AX9" s="143" t="str">
        <f>'4บันทึกเวลาเรียน'!AZ7</f>
        <v>-</v>
      </c>
      <c r="AY9" s="143" t="str">
        <f>'4บันทึกเวลาเรียน'!BA7</f>
        <v>-</v>
      </c>
      <c r="AZ9" s="143" t="str">
        <f>'4บันทึกเวลาเรียน'!BB7</f>
        <v>-</v>
      </c>
      <c r="BA9" s="143" t="str">
        <f>'4บันทึกเวลาเรียน'!BC7</f>
        <v>-</v>
      </c>
      <c r="BB9" s="143" t="str">
        <f>'4บันทึกเวลาเรียน'!BD7</f>
        <v>-</v>
      </c>
      <c r="BC9" s="143" t="str">
        <f>'4บันทึกเวลาเรียน'!BE7</f>
        <v>-</v>
      </c>
      <c r="BD9" s="143" t="str">
        <f>'4บันทึกเวลาเรียน'!BF7</f>
        <v>-</v>
      </c>
      <c r="BE9" s="143" t="str">
        <f>'4บันทึกเวลาเรียน'!BG7</f>
        <v>-</v>
      </c>
      <c r="BF9" s="143" t="str">
        <f>'4บันทึกเวลาเรียน'!BH7</f>
        <v>-</v>
      </c>
      <c r="BG9" s="143" t="str">
        <f>'4บันทึกเวลาเรียน'!BI7</f>
        <v>-</v>
      </c>
      <c r="BH9" s="143" t="str">
        <f>'4บันทึกเวลาเรียน'!BJ7</f>
        <v>-</v>
      </c>
      <c r="BI9" s="143" t="str">
        <f>'4บันทึกเวลาเรียน'!BK7</f>
        <v>-</v>
      </c>
      <c r="BJ9" s="143" t="str">
        <f>'4บันทึกเวลาเรียน'!BL7</f>
        <v>-</v>
      </c>
      <c r="BK9" s="143" t="str">
        <f>'4บันทึกเวลาเรียน'!BM7</f>
        <v>-</v>
      </c>
      <c r="BL9" s="143" t="str">
        <f>'4บันทึกเวลาเรียน'!BN7</f>
        <v>-</v>
      </c>
      <c r="BM9" s="143" t="str">
        <f>'4บันทึกเวลาเรียน'!BO7</f>
        <v>-</v>
      </c>
      <c r="BN9" s="143" t="str">
        <f>'4บันทึกเวลาเรียน'!BP7</f>
        <v>-</v>
      </c>
      <c r="BO9" s="143" t="str">
        <f>'4บันทึกเวลาเรียน'!BQ7</f>
        <v>-</v>
      </c>
      <c r="BP9" s="143" t="str">
        <f>'4บันทึกเวลาเรียน'!BR7</f>
        <v>-</v>
      </c>
      <c r="BQ9" s="143" t="str">
        <f>'4บันทึกเวลาเรียน'!BS7</f>
        <v>-</v>
      </c>
      <c r="BR9" s="143" t="str">
        <f>'4บันทึกเวลาเรียน'!BT7</f>
        <v>-</v>
      </c>
      <c r="BS9" s="143" t="str">
        <f>'4บันทึกเวลาเรียน'!BU7</f>
        <v>-</v>
      </c>
      <c r="BT9" s="143" t="str">
        <f>'4บันทึกเวลาเรียน'!BV7</f>
        <v>-</v>
      </c>
      <c r="BU9" s="143" t="str">
        <f>'4บันทึกเวลาเรียน'!BW7</f>
        <v>-</v>
      </c>
      <c r="BV9" s="143" t="str">
        <f>'4บันทึกเวลาเรียน'!BX7</f>
        <v>-</v>
      </c>
      <c r="BW9" s="143" t="str">
        <f>'4บันทึกเวลาเรียน'!BY7</f>
        <v>-</v>
      </c>
      <c r="BX9" s="143" t="str">
        <f>'4บันทึกเวลาเรียน'!BZ7</f>
        <v>-</v>
      </c>
      <c r="BY9" s="143" t="str">
        <f>'4บันทึกเวลาเรียน'!CA7</f>
        <v>-</v>
      </c>
      <c r="BZ9" s="143" t="str">
        <f>'4บันทึกเวลาเรียน'!CB7</f>
        <v>-</v>
      </c>
      <c r="CA9" s="143" t="str">
        <f>'4บันทึกเวลาเรียน'!CC7</f>
        <v>-</v>
      </c>
      <c r="CB9" s="143" t="str">
        <f>'4บันทึกเวลาเรียน'!CD7</f>
        <v>-</v>
      </c>
      <c r="CC9" s="143" t="str">
        <f>'4บันทึกเวลาเรียน'!CE7</f>
        <v>-</v>
      </c>
      <c r="CD9" s="143" t="str">
        <f>'4บันทึกเวลาเรียน'!CF7</f>
        <v>-</v>
      </c>
      <c r="CE9" s="143" t="str">
        <f>'4บันทึกเวลาเรียน'!CG7</f>
        <v>-</v>
      </c>
      <c r="CF9" s="143" t="str">
        <f>'4บันทึกเวลาเรียน'!CH7</f>
        <v>-</v>
      </c>
      <c r="CG9" s="143" t="str">
        <f>'4บันทึกเวลาเรียน'!CI7</f>
        <v>-</v>
      </c>
      <c r="CH9" s="143" t="str">
        <f>'4บันทึกเวลาเรียน'!CJ7</f>
        <v>-</v>
      </c>
      <c r="CI9" s="143" t="str">
        <f>'4บันทึกเวลาเรียน'!CK7</f>
        <v>-</v>
      </c>
      <c r="CJ9" s="143" t="str">
        <f>'4บันทึกเวลาเรียน'!CL7</f>
        <v>-</v>
      </c>
      <c r="CK9" s="143" t="str">
        <f>'4บันทึกเวลาเรียน'!CM7</f>
        <v>-</v>
      </c>
      <c r="CL9" s="143" t="str">
        <f>'4บันทึกเวลาเรียน'!CN7</f>
        <v>-</v>
      </c>
      <c r="CM9" s="143" t="str">
        <f>'4บันทึกเวลาเรียน'!CO7</f>
        <v>-</v>
      </c>
      <c r="CN9" s="143" t="str">
        <f>'4บันทึกเวลาเรียน'!CP7</f>
        <v>-</v>
      </c>
      <c r="CO9" s="143" t="str">
        <f>'4บันทึกเวลาเรียน'!CQ7</f>
        <v>-</v>
      </c>
      <c r="CP9" s="143" t="str">
        <f>'4บันทึกเวลาเรียน'!CR7</f>
        <v>-</v>
      </c>
      <c r="CQ9" s="143" t="str">
        <f>'4บันทึกเวลาเรียน'!CS7</f>
        <v>-</v>
      </c>
      <c r="CR9" s="143" t="str">
        <f>'4บันทึกเวลาเรียน'!CT7</f>
        <v>-</v>
      </c>
      <c r="CS9" s="143" t="str">
        <f>'4บันทึกเวลาเรียน'!CU7</f>
        <v>-</v>
      </c>
      <c r="CT9" s="143" t="str">
        <f>'4บันทึกเวลาเรียน'!CV7</f>
        <v>-</v>
      </c>
      <c r="CU9" s="143" t="str">
        <f>'4บันทึกเวลาเรียน'!CW7</f>
        <v>-</v>
      </c>
      <c r="CV9" s="143" t="str">
        <f>'4บันทึกเวลาเรียน'!CX7</f>
        <v>-</v>
      </c>
      <c r="CW9" s="143" t="str">
        <f>'4บันทึกเวลาเรียน'!CY7</f>
        <v>-</v>
      </c>
      <c r="CX9" s="143" t="str">
        <f>'4บันทึกเวลาเรียน'!CZ7</f>
        <v>-</v>
      </c>
      <c r="CY9" s="143" t="str">
        <f>'4บันทึกเวลาเรียน'!DA7</f>
        <v>-</v>
      </c>
      <c r="CZ9" s="143" t="str">
        <f>'4บันทึกเวลาเรียน'!DB7</f>
        <v>-</v>
      </c>
      <c r="DA9" s="141"/>
      <c r="DB9" s="141" t="s">
        <v>124</v>
      </c>
      <c r="DC9" s="144"/>
      <c r="DD9" s="144"/>
      <c r="DE9" s="144"/>
      <c r="DF9" s="145"/>
      <c r="DG9" s="144"/>
      <c r="DH9" s="145"/>
      <c r="DI9" s="145"/>
      <c r="DJ9" s="145"/>
    </row>
    <row r="10" spans="1:114" ht="12.75" customHeight="1">
      <c r="A10" s="141">
        <v>2</v>
      </c>
      <c r="B10" s="489">
        <f>'1 ข้อมูลรายวิชา'!B5</f>
        <v>0</v>
      </c>
      <c r="C10" s="490">
        <f>'1 ข้อมูลรายวิชา'!C5</f>
        <v>0</v>
      </c>
      <c r="D10" s="142"/>
      <c r="E10" s="143" t="str">
        <f>'4บันทึกเวลาเรียน'!G8</f>
        <v>-</v>
      </c>
      <c r="F10" s="143" t="str">
        <f>'4บันทึกเวลาเรียน'!H8</f>
        <v>-</v>
      </c>
      <c r="G10" s="143" t="str">
        <f>'4บันทึกเวลาเรียน'!I8</f>
        <v>-</v>
      </c>
      <c r="H10" s="143" t="str">
        <f>'4บันทึกเวลาเรียน'!J8</f>
        <v>-</v>
      </c>
      <c r="I10" s="143" t="str">
        <f>'4บันทึกเวลาเรียน'!K8</f>
        <v>-</v>
      </c>
      <c r="J10" s="143" t="str">
        <f>'4บันทึกเวลาเรียน'!L8</f>
        <v>-</v>
      </c>
      <c r="K10" s="143" t="str">
        <f>'4บันทึกเวลาเรียน'!M8</f>
        <v>-</v>
      </c>
      <c r="L10" s="143" t="str">
        <f>'4บันทึกเวลาเรียน'!N8</f>
        <v>-</v>
      </c>
      <c r="M10" s="143" t="str">
        <f>'4บันทึกเวลาเรียน'!O8</f>
        <v>-</v>
      </c>
      <c r="N10" s="143" t="str">
        <f>'4บันทึกเวลาเรียน'!P8</f>
        <v>-</v>
      </c>
      <c r="O10" s="143" t="str">
        <f>'4บันทึกเวลาเรียน'!Q8</f>
        <v>-</v>
      </c>
      <c r="P10" s="143" t="str">
        <f>'4บันทึกเวลาเรียน'!R8</f>
        <v>-</v>
      </c>
      <c r="Q10" s="143" t="str">
        <f>'4บันทึกเวลาเรียน'!S8</f>
        <v>-</v>
      </c>
      <c r="R10" s="143" t="str">
        <f>'4บันทึกเวลาเรียน'!T8</f>
        <v>-</v>
      </c>
      <c r="S10" s="143" t="str">
        <f>'4บันทึกเวลาเรียน'!U8</f>
        <v>-</v>
      </c>
      <c r="T10" s="143" t="str">
        <f>'4บันทึกเวลาเรียน'!V8</f>
        <v>-</v>
      </c>
      <c r="U10" s="143" t="str">
        <f>'4บันทึกเวลาเรียน'!W8</f>
        <v>-</v>
      </c>
      <c r="V10" s="143" t="str">
        <f>'4บันทึกเวลาเรียน'!X8</f>
        <v>-</v>
      </c>
      <c r="W10" s="143" t="str">
        <f>'4บันทึกเวลาเรียน'!Y8</f>
        <v>-</v>
      </c>
      <c r="X10" s="143" t="str">
        <f>'4บันทึกเวลาเรียน'!Z8</f>
        <v>-</v>
      </c>
      <c r="Y10" s="143" t="str">
        <f>'4บันทึกเวลาเรียน'!AA8</f>
        <v>-</v>
      </c>
      <c r="Z10" s="143" t="str">
        <f>'4บันทึกเวลาเรียน'!AB8</f>
        <v>-</v>
      </c>
      <c r="AA10" s="143" t="str">
        <f>'4บันทึกเวลาเรียน'!AC8</f>
        <v>-</v>
      </c>
      <c r="AB10" s="143" t="str">
        <f>'4บันทึกเวลาเรียน'!AD8</f>
        <v>-</v>
      </c>
      <c r="AC10" s="143" t="str">
        <f>'4บันทึกเวลาเรียน'!AE8</f>
        <v>-</v>
      </c>
      <c r="AD10" s="143" t="str">
        <f>'4บันทึกเวลาเรียน'!AF8</f>
        <v>-</v>
      </c>
      <c r="AE10" s="143" t="str">
        <f>'4บันทึกเวลาเรียน'!AG8</f>
        <v>-</v>
      </c>
      <c r="AF10" s="143" t="str">
        <f>'4บันทึกเวลาเรียน'!AH8</f>
        <v>-</v>
      </c>
      <c r="AG10" s="143" t="str">
        <f>'4บันทึกเวลาเรียน'!AI8</f>
        <v>-</v>
      </c>
      <c r="AH10" s="143" t="str">
        <f>'4บันทึกเวลาเรียน'!AJ8</f>
        <v>-</v>
      </c>
      <c r="AI10" s="143" t="str">
        <f>'4บันทึกเวลาเรียน'!AK8</f>
        <v>-</v>
      </c>
      <c r="AJ10" s="143" t="str">
        <f>'4บันทึกเวลาเรียน'!AL8</f>
        <v>-</v>
      </c>
      <c r="AK10" s="143" t="str">
        <f>'4บันทึกเวลาเรียน'!AM8</f>
        <v>-</v>
      </c>
      <c r="AL10" s="143" t="str">
        <f>'4บันทึกเวลาเรียน'!AN8</f>
        <v>-</v>
      </c>
      <c r="AM10" s="143" t="str">
        <f>'4บันทึกเวลาเรียน'!AO8</f>
        <v>-</v>
      </c>
      <c r="AN10" s="143" t="str">
        <f>'4บันทึกเวลาเรียน'!AP8</f>
        <v>-</v>
      </c>
      <c r="AO10" s="143" t="str">
        <f>'4บันทึกเวลาเรียน'!AQ8</f>
        <v>-</v>
      </c>
      <c r="AP10" s="143" t="str">
        <f>'4บันทึกเวลาเรียน'!AR8</f>
        <v>-</v>
      </c>
      <c r="AQ10" s="143" t="str">
        <f>'4บันทึกเวลาเรียน'!AS8</f>
        <v>-</v>
      </c>
      <c r="AR10" s="143" t="str">
        <f>'4บันทึกเวลาเรียน'!AT8</f>
        <v>-</v>
      </c>
      <c r="AS10" s="143" t="str">
        <f>'4บันทึกเวลาเรียน'!AU8</f>
        <v>-</v>
      </c>
      <c r="AT10" s="143" t="str">
        <f>'4บันทึกเวลาเรียน'!AV8</f>
        <v>-</v>
      </c>
      <c r="AU10" s="143" t="str">
        <f>'4บันทึกเวลาเรียน'!AW8</f>
        <v>-</v>
      </c>
      <c r="AV10" s="143" t="str">
        <f>'4บันทึกเวลาเรียน'!AX8</f>
        <v>-</v>
      </c>
      <c r="AW10" s="143" t="str">
        <f>'4บันทึกเวลาเรียน'!AY8</f>
        <v>-</v>
      </c>
      <c r="AX10" s="143" t="str">
        <f>'4บันทึกเวลาเรียน'!AZ8</f>
        <v>-</v>
      </c>
      <c r="AY10" s="143" t="str">
        <f>'4บันทึกเวลาเรียน'!BA8</f>
        <v>-</v>
      </c>
      <c r="AZ10" s="143" t="str">
        <f>'4บันทึกเวลาเรียน'!BB8</f>
        <v>-</v>
      </c>
      <c r="BA10" s="143" t="str">
        <f>'4บันทึกเวลาเรียน'!BC8</f>
        <v>-</v>
      </c>
      <c r="BB10" s="143" t="str">
        <f>'4บันทึกเวลาเรียน'!BD8</f>
        <v>-</v>
      </c>
      <c r="BC10" s="143" t="str">
        <f>'4บันทึกเวลาเรียน'!BE8</f>
        <v>-</v>
      </c>
      <c r="BD10" s="143" t="str">
        <f>'4บันทึกเวลาเรียน'!BF8</f>
        <v>-</v>
      </c>
      <c r="BE10" s="143" t="str">
        <f>'4บันทึกเวลาเรียน'!BG8</f>
        <v>-</v>
      </c>
      <c r="BF10" s="143" t="str">
        <f>'4บันทึกเวลาเรียน'!BH8</f>
        <v>-</v>
      </c>
      <c r="BG10" s="143" t="str">
        <f>'4บันทึกเวลาเรียน'!BI8</f>
        <v>-</v>
      </c>
      <c r="BH10" s="143" t="str">
        <f>'4บันทึกเวลาเรียน'!BJ8</f>
        <v>-</v>
      </c>
      <c r="BI10" s="143" t="str">
        <f>'4บันทึกเวลาเรียน'!BK8</f>
        <v>-</v>
      </c>
      <c r="BJ10" s="143" t="str">
        <f>'4บันทึกเวลาเรียน'!BL8</f>
        <v>-</v>
      </c>
      <c r="BK10" s="143" t="str">
        <f>'4บันทึกเวลาเรียน'!BM8</f>
        <v>-</v>
      </c>
      <c r="BL10" s="143" t="str">
        <f>'4บันทึกเวลาเรียน'!BN8</f>
        <v>-</v>
      </c>
      <c r="BM10" s="143" t="str">
        <f>'4บันทึกเวลาเรียน'!BO8</f>
        <v>-</v>
      </c>
      <c r="BN10" s="143" t="str">
        <f>'4บันทึกเวลาเรียน'!BP8</f>
        <v>-</v>
      </c>
      <c r="BO10" s="143" t="str">
        <f>'4บันทึกเวลาเรียน'!BQ8</f>
        <v>-</v>
      </c>
      <c r="BP10" s="143" t="str">
        <f>'4บันทึกเวลาเรียน'!BR8</f>
        <v>-</v>
      </c>
      <c r="BQ10" s="143" t="str">
        <f>'4บันทึกเวลาเรียน'!BS8</f>
        <v>-</v>
      </c>
      <c r="BR10" s="143" t="str">
        <f>'4บันทึกเวลาเรียน'!BT8</f>
        <v>-</v>
      </c>
      <c r="BS10" s="143" t="str">
        <f>'4บันทึกเวลาเรียน'!BU8</f>
        <v>-</v>
      </c>
      <c r="BT10" s="143" t="str">
        <f>'4บันทึกเวลาเรียน'!BV8</f>
        <v>-</v>
      </c>
      <c r="BU10" s="143" t="str">
        <f>'4บันทึกเวลาเรียน'!BW8</f>
        <v>-</v>
      </c>
      <c r="BV10" s="143" t="str">
        <f>'4บันทึกเวลาเรียน'!BX8</f>
        <v>-</v>
      </c>
      <c r="BW10" s="143" t="str">
        <f>'4บันทึกเวลาเรียน'!BY8</f>
        <v>-</v>
      </c>
      <c r="BX10" s="143" t="str">
        <f>'4บันทึกเวลาเรียน'!BZ8</f>
        <v>-</v>
      </c>
      <c r="BY10" s="143" t="str">
        <f>'4บันทึกเวลาเรียน'!CA8</f>
        <v>-</v>
      </c>
      <c r="BZ10" s="143" t="str">
        <f>'4บันทึกเวลาเรียน'!CB8</f>
        <v>-</v>
      </c>
      <c r="CA10" s="143" t="str">
        <f>'4บันทึกเวลาเรียน'!CC8</f>
        <v>-</v>
      </c>
      <c r="CB10" s="143" t="str">
        <f>'4บันทึกเวลาเรียน'!CD8</f>
        <v>-</v>
      </c>
      <c r="CC10" s="143" t="str">
        <f>'4บันทึกเวลาเรียน'!CE8</f>
        <v>-</v>
      </c>
      <c r="CD10" s="143" t="str">
        <f>'4บันทึกเวลาเรียน'!CF8</f>
        <v>-</v>
      </c>
      <c r="CE10" s="143" t="str">
        <f>'4บันทึกเวลาเรียน'!CG8</f>
        <v>-</v>
      </c>
      <c r="CF10" s="143" t="str">
        <f>'4บันทึกเวลาเรียน'!CH8</f>
        <v>-</v>
      </c>
      <c r="CG10" s="143" t="str">
        <f>'4บันทึกเวลาเรียน'!CI8</f>
        <v>-</v>
      </c>
      <c r="CH10" s="143" t="str">
        <f>'4บันทึกเวลาเรียน'!CJ8</f>
        <v>-</v>
      </c>
      <c r="CI10" s="143" t="str">
        <f>'4บันทึกเวลาเรียน'!CK8</f>
        <v>-</v>
      </c>
      <c r="CJ10" s="143" t="str">
        <f>'4บันทึกเวลาเรียน'!CL8</f>
        <v>-</v>
      </c>
      <c r="CK10" s="143" t="str">
        <f>'4บันทึกเวลาเรียน'!CM8</f>
        <v>-</v>
      </c>
      <c r="CL10" s="143" t="str">
        <f>'4บันทึกเวลาเรียน'!CN8</f>
        <v>-</v>
      </c>
      <c r="CM10" s="143" t="str">
        <f>'4บันทึกเวลาเรียน'!CO8</f>
        <v>-</v>
      </c>
      <c r="CN10" s="143" t="str">
        <f>'4บันทึกเวลาเรียน'!CP8</f>
        <v>-</v>
      </c>
      <c r="CO10" s="143" t="str">
        <f>'4บันทึกเวลาเรียน'!CQ8</f>
        <v>-</v>
      </c>
      <c r="CP10" s="143" t="str">
        <f>'4บันทึกเวลาเรียน'!CR8</f>
        <v>-</v>
      </c>
      <c r="CQ10" s="143" t="str">
        <f>'4บันทึกเวลาเรียน'!CS8</f>
        <v>-</v>
      </c>
      <c r="CR10" s="143" t="str">
        <f>'4บันทึกเวลาเรียน'!CT8</f>
        <v>-</v>
      </c>
      <c r="CS10" s="143" t="str">
        <f>'4บันทึกเวลาเรียน'!CU8</f>
        <v>-</v>
      </c>
      <c r="CT10" s="143" t="str">
        <f>'4บันทึกเวลาเรียน'!CV8</f>
        <v>-</v>
      </c>
      <c r="CU10" s="143" t="str">
        <f>'4บันทึกเวลาเรียน'!CW8</f>
        <v>-</v>
      </c>
      <c r="CV10" s="143" t="str">
        <f>'4บันทึกเวลาเรียน'!CX8</f>
        <v>-</v>
      </c>
      <c r="CW10" s="143" t="str">
        <f>'4บันทึกเวลาเรียน'!CY8</f>
        <v>-</v>
      </c>
      <c r="CX10" s="143" t="str">
        <f>'4บันทึกเวลาเรียน'!CZ8</f>
        <v>-</v>
      </c>
      <c r="CY10" s="143" t="str">
        <f>'4บันทึกเวลาเรียน'!DA8</f>
        <v>-</v>
      </c>
      <c r="CZ10" s="143" t="str">
        <f>'4บันทึกเวลาเรียน'!DB8</f>
        <v>-</v>
      </c>
      <c r="DA10" s="141"/>
      <c r="DB10" s="141" t="s">
        <v>124</v>
      </c>
      <c r="DC10" s="144"/>
      <c r="DD10" s="144"/>
      <c r="DE10" s="144"/>
      <c r="DF10" s="145"/>
      <c r="DG10" s="144"/>
      <c r="DH10" s="145"/>
      <c r="DI10" s="145"/>
      <c r="DJ10" s="145"/>
    </row>
    <row r="11" spans="1:114" ht="12.75" customHeight="1">
      <c r="A11" s="141">
        <v>3</v>
      </c>
      <c r="B11" s="489">
        <f>'1 ข้อมูลรายวิชา'!B6</f>
        <v>0</v>
      </c>
      <c r="C11" s="490">
        <f>'1 ข้อมูลรายวิชา'!C6</f>
        <v>0</v>
      </c>
      <c r="D11" s="142"/>
      <c r="E11" s="143" t="str">
        <f>'4บันทึกเวลาเรียน'!G9</f>
        <v>-</v>
      </c>
      <c r="F11" s="143" t="str">
        <f>'4บันทึกเวลาเรียน'!H9</f>
        <v>-</v>
      </c>
      <c r="G11" s="143" t="str">
        <f>'4บันทึกเวลาเรียน'!I9</f>
        <v>-</v>
      </c>
      <c r="H11" s="143" t="str">
        <f>'4บันทึกเวลาเรียน'!J9</f>
        <v>-</v>
      </c>
      <c r="I11" s="143" t="str">
        <f>'4บันทึกเวลาเรียน'!K9</f>
        <v>-</v>
      </c>
      <c r="J11" s="143" t="str">
        <f>'4บันทึกเวลาเรียน'!L9</f>
        <v>-</v>
      </c>
      <c r="K11" s="143" t="str">
        <f>'4บันทึกเวลาเรียน'!M9</f>
        <v>-</v>
      </c>
      <c r="L11" s="143" t="str">
        <f>'4บันทึกเวลาเรียน'!N9</f>
        <v>-</v>
      </c>
      <c r="M11" s="143" t="str">
        <f>'4บันทึกเวลาเรียน'!O9</f>
        <v>-</v>
      </c>
      <c r="N11" s="143" t="str">
        <f>'4บันทึกเวลาเรียน'!P9</f>
        <v>-</v>
      </c>
      <c r="O11" s="143" t="str">
        <f>'4บันทึกเวลาเรียน'!Q9</f>
        <v>-</v>
      </c>
      <c r="P11" s="143" t="str">
        <f>'4บันทึกเวลาเรียน'!R9</f>
        <v>-</v>
      </c>
      <c r="Q11" s="143" t="str">
        <f>'4บันทึกเวลาเรียน'!S9</f>
        <v>-</v>
      </c>
      <c r="R11" s="143" t="str">
        <f>'4บันทึกเวลาเรียน'!T9</f>
        <v>-</v>
      </c>
      <c r="S11" s="143" t="str">
        <f>'4บันทึกเวลาเรียน'!U9</f>
        <v>-</v>
      </c>
      <c r="T11" s="143" t="str">
        <f>'4บันทึกเวลาเรียน'!V9</f>
        <v>-</v>
      </c>
      <c r="U11" s="143" t="str">
        <f>'4บันทึกเวลาเรียน'!W9</f>
        <v>-</v>
      </c>
      <c r="V11" s="143" t="str">
        <f>'4บันทึกเวลาเรียน'!X9</f>
        <v>-</v>
      </c>
      <c r="W11" s="143" t="str">
        <f>'4บันทึกเวลาเรียน'!Y9</f>
        <v>-</v>
      </c>
      <c r="X11" s="143" t="str">
        <f>'4บันทึกเวลาเรียน'!Z9</f>
        <v>-</v>
      </c>
      <c r="Y11" s="143" t="str">
        <f>'4บันทึกเวลาเรียน'!AA9</f>
        <v>-</v>
      </c>
      <c r="Z11" s="143" t="str">
        <f>'4บันทึกเวลาเรียน'!AB9</f>
        <v>-</v>
      </c>
      <c r="AA11" s="143" t="str">
        <f>'4บันทึกเวลาเรียน'!AC9</f>
        <v>-</v>
      </c>
      <c r="AB11" s="143" t="str">
        <f>'4บันทึกเวลาเรียน'!AD9</f>
        <v>-</v>
      </c>
      <c r="AC11" s="143" t="str">
        <f>'4บันทึกเวลาเรียน'!AE9</f>
        <v>-</v>
      </c>
      <c r="AD11" s="143" t="str">
        <f>'4บันทึกเวลาเรียน'!AF9</f>
        <v>-</v>
      </c>
      <c r="AE11" s="143" t="str">
        <f>'4บันทึกเวลาเรียน'!AG9</f>
        <v>-</v>
      </c>
      <c r="AF11" s="143" t="str">
        <f>'4บันทึกเวลาเรียน'!AH9</f>
        <v>-</v>
      </c>
      <c r="AG11" s="143" t="str">
        <f>'4บันทึกเวลาเรียน'!AI9</f>
        <v>-</v>
      </c>
      <c r="AH11" s="143" t="str">
        <f>'4บันทึกเวลาเรียน'!AJ9</f>
        <v>-</v>
      </c>
      <c r="AI11" s="143" t="str">
        <f>'4บันทึกเวลาเรียน'!AK9</f>
        <v>-</v>
      </c>
      <c r="AJ11" s="143" t="str">
        <f>'4บันทึกเวลาเรียน'!AL9</f>
        <v>-</v>
      </c>
      <c r="AK11" s="143" t="str">
        <f>'4บันทึกเวลาเรียน'!AM9</f>
        <v>-</v>
      </c>
      <c r="AL11" s="143" t="str">
        <f>'4บันทึกเวลาเรียน'!AN9</f>
        <v>-</v>
      </c>
      <c r="AM11" s="143" t="str">
        <f>'4บันทึกเวลาเรียน'!AO9</f>
        <v>-</v>
      </c>
      <c r="AN11" s="143" t="str">
        <f>'4บันทึกเวลาเรียน'!AP9</f>
        <v>-</v>
      </c>
      <c r="AO11" s="143" t="str">
        <f>'4บันทึกเวลาเรียน'!AQ9</f>
        <v>-</v>
      </c>
      <c r="AP11" s="143" t="str">
        <f>'4บันทึกเวลาเรียน'!AR9</f>
        <v>-</v>
      </c>
      <c r="AQ11" s="143" t="str">
        <f>'4บันทึกเวลาเรียน'!AS9</f>
        <v>-</v>
      </c>
      <c r="AR11" s="143" t="str">
        <f>'4บันทึกเวลาเรียน'!AT9</f>
        <v>-</v>
      </c>
      <c r="AS11" s="143" t="str">
        <f>'4บันทึกเวลาเรียน'!AU9</f>
        <v>-</v>
      </c>
      <c r="AT11" s="143" t="str">
        <f>'4บันทึกเวลาเรียน'!AV9</f>
        <v>-</v>
      </c>
      <c r="AU11" s="143" t="str">
        <f>'4บันทึกเวลาเรียน'!AW9</f>
        <v>-</v>
      </c>
      <c r="AV11" s="143" t="str">
        <f>'4บันทึกเวลาเรียน'!AX9</f>
        <v>-</v>
      </c>
      <c r="AW11" s="143" t="str">
        <f>'4บันทึกเวลาเรียน'!AY9</f>
        <v>-</v>
      </c>
      <c r="AX11" s="143" t="str">
        <f>'4บันทึกเวลาเรียน'!AZ9</f>
        <v>-</v>
      </c>
      <c r="AY11" s="143" t="str">
        <f>'4บันทึกเวลาเรียน'!BA9</f>
        <v>-</v>
      </c>
      <c r="AZ11" s="143" t="str">
        <f>'4บันทึกเวลาเรียน'!BB9</f>
        <v>-</v>
      </c>
      <c r="BA11" s="143" t="str">
        <f>'4บันทึกเวลาเรียน'!BC9</f>
        <v>-</v>
      </c>
      <c r="BB11" s="143" t="str">
        <f>'4บันทึกเวลาเรียน'!BD9</f>
        <v>-</v>
      </c>
      <c r="BC11" s="143" t="str">
        <f>'4บันทึกเวลาเรียน'!BE9</f>
        <v>-</v>
      </c>
      <c r="BD11" s="143" t="str">
        <f>'4บันทึกเวลาเรียน'!BF9</f>
        <v>-</v>
      </c>
      <c r="BE11" s="143" t="str">
        <f>'4บันทึกเวลาเรียน'!BG9</f>
        <v>-</v>
      </c>
      <c r="BF11" s="143" t="str">
        <f>'4บันทึกเวลาเรียน'!BH9</f>
        <v>-</v>
      </c>
      <c r="BG11" s="143" t="str">
        <f>'4บันทึกเวลาเรียน'!BI9</f>
        <v>-</v>
      </c>
      <c r="BH11" s="143" t="str">
        <f>'4บันทึกเวลาเรียน'!BJ9</f>
        <v>-</v>
      </c>
      <c r="BI11" s="143" t="str">
        <f>'4บันทึกเวลาเรียน'!BK9</f>
        <v>-</v>
      </c>
      <c r="BJ11" s="143" t="str">
        <f>'4บันทึกเวลาเรียน'!BL9</f>
        <v>-</v>
      </c>
      <c r="BK11" s="143" t="str">
        <f>'4บันทึกเวลาเรียน'!BM9</f>
        <v>-</v>
      </c>
      <c r="BL11" s="143" t="str">
        <f>'4บันทึกเวลาเรียน'!BN9</f>
        <v>-</v>
      </c>
      <c r="BM11" s="143" t="str">
        <f>'4บันทึกเวลาเรียน'!BO9</f>
        <v>-</v>
      </c>
      <c r="BN11" s="143" t="str">
        <f>'4บันทึกเวลาเรียน'!BP9</f>
        <v>-</v>
      </c>
      <c r="BO11" s="143" t="str">
        <f>'4บันทึกเวลาเรียน'!BQ9</f>
        <v>-</v>
      </c>
      <c r="BP11" s="143" t="str">
        <f>'4บันทึกเวลาเรียน'!BR9</f>
        <v>-</v>
      </c>
      <c r="BQ11" s="143" t="str">
        <f>'4บันทึกเวลาเรียน'!BS9</f>
        <v>-</v>
      </c>
      <c r="BR11" s="143" t="str">
        <f>'4บันทึกเวลาเรียน'!BT9</f>
        <v>-</v>
      </c>
      <c r="BS11" s="143" t="str">
        <f>'4บันทึกเวลาเรียน'!BU9</f>
        <v>-</v>
      </c>
      <c r="BT11" s="143" t="str">
        <f>'4บันทึกเวลาเรียน'!BV9</f>
        <v>-</v>
      </c>
      <c r="BU11" s="143" t="str">
        <f>'4บันทึกเวลาเรียน'!BW9</f>
        <v>-</v>
      </c>
      <c r="BV11" s="143" t="str">
        <f>'4บันทึกเวลาเรียน'!BX9</f>
        <v>-</v>
      </c>
      <c r="BW11" s="143" t="str">
        <f>'4บันทึกเวลาเรียน'!BY9</f>
        <v>-</v>
      </c>
      <c r="BX11" s="143" t="str">
        <f>'4บันทึกเวลาเรียน'!BZ9</f>
        <v>-</v>
      </c>
      <c r="BY11" s="143" t="str">
        <f>'4บันทึกเวลาเรียน'!CA9</f>
        <v>-</v>
      </c>
      <c r="BZ11" s="143" t="str">
        <f>'4บันทึกเวลาเรียน'!CB9</f>
        <v>-</v>
      </c>
      <c r="CA11" s="143" t="str">
        <f>'4บันทึกเวลาเรียน'!CC9</f>
        <v>-</v>
      </c>
      <c r="CB11" s="143" t="str">
        <f>'4บันทึกเวลาเรียน'!CD9</f>
        <v>-</v>
      </c>
      <c r="CC11" s="143" t="str">
        <f>'4บันทึกเวลาเรียน'!CE9</f>
        <v>-</v>
      </c>
      <c r="CD11" s="143" t="str">
        <f>'4บันทึกเวลาเรียน'!CF9</f>
        <v>-</v>
      </c>
      <c r="CE11" s="143" t="str">
        <f>'4บันทึกเวลาเรียน'!CG9</f>
        <v>-</v>
      </c>
      <c r="CF11" s="143" t="str">
        <f>'4บันทึกเวลาเรียน'!CH9</f>
        <v>-</v>
      </c>
      <c r="CG11" s="143" t="str">
        <f>'4บันทึกเวลาเรียน'!CI9</f>
        <v>-</v>
      </c>
      <c r="CH11" s="143" t="str">
        <f>'4บันทึกเวลาเรียน'!CJ9</f>
        <v>-</v>
      </c>
      <c r="CI11" s="143" t="str">
        <f>'4บันทึกเวลาเรียน'!CK9</f>
        <v>-</v>
      </c>
      <c r="CJ11" s="143" t="str">
        <f>'4บันทึกเวลาเรียน'!CL9</f>
        <v>-</v>
      </c>
      <c r="CK11" s="143" t="str">
        <f>'4บันทึกเวลาเรียน'!CM9</f>
        <v>-</v>
      </c>
      <c r="CL11" s="143" t="str">
        <f>'4บันทึกเวลาเรียน'!CN9</f>
        <v>-</v>
      </c>
      <c r="CM11" s="143" t="str">
        <f>'4บันทึกเวลาเรียน'!CO9</f>
        <v>-</v>
      </c>
      <c r="CN11" s="143" t="str">
        <f>'4บันทึกเวลาเรียน'!CP9</f>
        <v>-</v>
      </c>
      <c r="CO11" s="143" t="str">
        <f>'4บันทึกเวลาเรียน'!CQ9</f>
        <v>-</v>
      </c>
      <c r="CP11" s="143" t="str">
        <f>'4บันทึกเวลาเรียน'!CR9</f>
        <v>-</v>
      </c>
      <c r="CQ11" s="143" t="str">
        <f>'4บันทึกเวลาเรียน'!CS9</f>
        <v>-</v>
      </c>
      <c r="CR11" s="143" t="str">
        <f>'4บันทึกเวลาเรียน'!CT9</f>
        <v>-</v>
      </c>
      <c r="CS11" s="143" t="str">
        <f>'4บันทึกเวลาเรียน'!CU9</f>
        <v>-</v>
      </c>
      <c r="CT11" s="143" t="str">
        <f>'4บันทึกเวลาเรียน'!CV9</f>
        <v>-</v>
      </c>
      <c r="CU11" s="143" t="str">
        <f>'4บันทึกเวลาเรียน'!CW9</f>
        <v>-</v>
      </c>
      <c r="CV11" s="143" t="str">
        <f>'4บันทึกเวลาเรียน'!CX9</f>
        <v>-</v>
      </c>
      <c r="CW11" s="143" t="str">
        <f>'4บันทึกเวลาเรียน'!CY9</f>
        <v>-</v>
      </c>
      <c r="CX11" s="143" t="str">
        <f>'4บันทึกเวลาเรียน'!CZ9</f>
        <v>-</v>
      </c>
      <c r="CY11" s="143" t="str">
        <f>'4บันทึกเวลาเรียน'!DA9</f>
        <v>-</v>
      </c>
      <c r="CZ11" s="143" t="str">
        <f>'4บันทึกเวลาเรียน'!DB9</f>
        <v>-</v>
      </c>
      <c r="DA11" s="141"/>
      <c r="DB11" s="141" t="s">
        <v>124</v>
      </c>
      <c r="DC11" s="144"/>
      <c r="DD11" s="144"/>
      <c r="DE11" s="144"/>
      <c r="DF11" s="145"/>
      <c r="DG11" s="144"/>
      <c r="DH11" s="145"/>
      <c r="DI11" s="145"/>
      <c r="DJ11" s="145"/>
    </row>
    <row r="12" spans="1:114" ht="12.75" customHeight="1">
      <c r="A12" s="141">
        <v>4</v>
      </c>
      <c r="B12" s="489">
        <f>'1 ข้อมูลรายวิชา'!B7</f>
        <v>0</v>
      </c>
      <c r="C12" s="490">
        <f>'1 ข้อมูลรายวิชา'!C7</f>
        <v>0</v>
      </c>
      <c r="D12" s="142"/>
      <c r="E12" s="143" t="str">
        <f>'4บันทึกเวลาเรียน'!G10</f>
        <v>-</v>
      </c>
      <c r="F12" s="143" t="str">
        <f>'4บันทึกเวลาเรียน'!H10</f>
        <v>-</v>
      </c>
      <c r="G12" s="143" t="str">
        <f>'4บันทึกเวลาเรียน'!I10</f>
        <v>-</v>
      </c>
      <c r="H12" s="143" t="str">
        <f>'4บันทึกเวลาเรียน'!J10</f>
        <v>-</v>
      </c>
      <c r="I12" s="143" t="str">
        <f>'4บันทึกเวลาเรียน'!K10</f>
        <v>-</v>
      </c>
      <c r="J12" s="143" t="str">
        <f>'4บันทึกเวลาเรียน'!L10</f>
        <v>-</v>
      </c>
      <c r="K12" s="143" t="str">
        <f>'4บันทึกเวลาเรียน'!M10</f>
        <v>-</v>
      </c>
      <c r="L12" s="143" t="str">
        <f>'4บันทึกเวลาเรียน'!N10</f>
        <v>-</v>
      </c>
      <c r="M12" s="143" t="str">
        <f>'4บันทึกเวลาเรียน'!O10</f>
        <v>-</v>
      </c>
      <c r="N12" s="143" t="str">
        <f>'4บันทึกเวลาเรียน'!P10</f>
        <v>-</v>
      </c>
      <c r="O12" s="143" t="str">
        <f>'4บันทึกเวลาเรียน'!Q10</f>
        <v>-</v>
      </c>
      <c r="P12" s="143" t="str">
        <f>'4บันทึกเวลาเรียน'!R10</f>
        <v>-</v>
      </c>
      <c r="Q12" s="143" t="str">
        <f>'4บันทึกเวลาเรียน'!S10</f>
        <v>-</v>
      </c>
      <c r="R12" s="143" t="str">
        <f>'4บันทึกเวลาเรียน'!T10</f>
        <v>-</v>
      </c>
      <c r="S12" s="143" t="str">
        <f>'4บันทึกเวลาเรียน'!U10</f>
        <v>-</v>
      </c>
      <c r="T12" s="143" t="str">
        <f>'4บันทึกเวลาเรียน'!V10</f>
        <v>-</v>
      </c>
      <c r="U12" s="143" t="str">
        <f>'4บันทึกเวลาเรียน'!W10</f>
        <v>-</v>
      </c>
      <c r="V12" s="143" t="str">
        <f>'4บันทึกเวลาเรียน'!X10</f>
        <v>-</v>
      </c>
      <c r="W12" s="143" t="str">
        <f>'4บันทึกเวลาเรียน'!Y10</f>
        <v>-</v>
      </c>
      <c r="X12" s="143" t="str">
        <f>'4บันทึกเวลาเรียน'!Z10</f>
        <v>-</v>
      </c>
      <c r="Y12" s="143" t="str">
        <f>'4บันทึกเวลาเรียน'!AA10</f>
        <v>-</v>
      </c>
      <c r="Z12" s="143" t="str">
        <f>'4บันทึกเวลาเรียน'!AB10</f>
        <v>-</v>
      </c>
      <c r="AA12" s="143" t="str">
        <f>'4บันทึกเวลาเรียน'!AC10</f>
        <v>-</v>
      </c>
      <c r="AB12" s="143" t="str">
        <f>'4บันทึกเวลาเรียน'!AD10</f>
        <v>-</v>
      </c>
      <c r="AC12" s="143" t="str">
        <f>'4บันทึกเวลาเรียน'!AE10</f>
        <v>-</v>
      </c>
      <c r="AD12" s="143" t="str">
        <f>'4บันทึกเวลาเรียน'!AF10</f>
        <v>-</v>
      </c>
      <c r="AE12" s="143" t="str">
        <f>'4บันทึกเวลาเรียน'!AG10</f>
        <v>-</v>
      </c>
      <c r="AF12" s="143" t="str">
        <f>'4บันทึกเวลาเรียน'!AH10</f>
        <v>-</v>
      </c>
      <c r="AG12" s="143" t="str">
        <f>'4บันทึกเวลาเรียน'!AI10</f>
        <v>-</v>
      </c>
      <c r="AH12" s="143" t="str">
        <f>'4บันทึกเวลาเรียน'!AJ10</f>
        <v>-</v>
      </c>
      <c r="AI12" s="143" t="str">
        <f>'4บันทึกเวลาเรียน'!AK10</f>
        <v>-</v>
      </c>
      <c r="AJ12" s="143" t="str">
        <f>'4บันทึกเวลาเรียน'!AL10</f>
        <v>-</v>
      </c>
      <c r="AK12" s="143" t="str">
        <f>'4บันทึกเวลาเรียน'!AM10</f>
        <v>-</v>
      </c>
      <c r="AL12" s="143" t="str">
        <f>'4บันทึกเวลาเรียน'!AN10</f>
        <v>-</v>
      </c>
      <c r="AM12" s="143" t="str">
        <f>'4บันทึกเวลาเรียน'!AO10</f>
        <v>-</v>
      </c>
      <c r="AN12" s="143" t="str">
        <f>'4บันทึกเวลาเรียน'!AP10</f>
        <v>-</v>
      </c>
      <c r="AO12" s="143" t="str">
        <f>'4บันทึกเวลาเรียน'!AQ10</f>
        <v>-</v>
      </c>
      <c r="AP12" s="143" t="str">
        <f>'4บันทึกเวลาเรียน'!AR10</f>
        <v>-</v>
      </c>
      <c r="AQ12" s="143" t="str">
        <f>'4บันทึกเวลาเรียน'!AS10</f>
        <v>-</v>
      </c>
      <c r="AR12" s="143" t="str">
        <f>'4บันทึกเวลาเรียน'!AT10</f>
        <v>-</v>
      </c>
      <c r="AS12" s="143" t="str">
        <f>'4บันทึกเวลาเรียน'!AU10</f>
        <v>-</v>
      </c>
      <c r="AT12" s="143" t="str">
        <f>'4บันทึกเวลาเรียน'!AV10</f>
        <v>-</v>
      </c>
      <c r="AU12" s="143" t="str">
        <f>'4บันทึกเวลาเรียน'!AW10</f>
        <v>-</v>
      </c>
      <c r="AV12" s="143" t="str">
        <f>'4บันทึกเวลาเรียน'!AX10</f>
        <v>-</v>
      </c>
      <c r="AW12" s="143" t="str">
        <f>'4บันทึกเวลาเรียน'!AY10</f>
        <v>-</v>
      </c>
      <c r="AX12" s="143" t="str">
        <f>'4บันทึกเวลาเรียน'!AZ10</f>
        <v>-</v>
      </c>
      <c r="AY12" s="143" t="str">
        <f>'4บันทึกเวลาเรียน'!BA10</f>
        <v>-</v>
      </c>
      <c r="AZ12" s="143" t="str">
        <f>'4บันทึกเวลาเรียน'!BB10</f>
        <v>-</v>
      </c>
      <c r="BA12" s="143" t="str">
        <f>'4บันทึกเวลาเรียน'!BC10</f>
        <v>-</v>
      </c>
      <c r="BB12" s="143" t="str">
        <f>'4บันทึกเวลาเรียน'!BD10</f>
        <v>-</v>
      </c>
      <c r="BC12" s="143" t="str">
        <f>'4บันทึกเวลาเรียน'!BE10</f>
        <v>-</v>
      </c>
      <c r="BD12" s="143" t="str">
        <f>'4บันทึกเวลาเรียน'!BF10</f>
        <v>-</v>
      </c>
      <c r="BE12" s="143" t="str">
        <f>'4บันทึกเวลาเรียน'!BG10</f>
        <v>-</v>
      </c>
      <c r="BF12" s="143" t="str">
        <f>'4บันทึกเวลาเรียน'!BH10</f>
        <v>-</v>
      </c>
      <c r="BG12" s="143" t="str">
        <f>'4บันทึกเวลาเรียน'!BI10</f>
        <v>-</v>
      </c>
      <c r="BH12" s="143" t="str">
        <f>'4บันทึกเวลาเรียน'!BJ10</f>
        <v>-</v>
      </c>
      <c r="BI12" s="143" t="str">
        <f>'4บันทึกเวลาเรียน'!BK10</f>
        <v>-</v>
      </c>
      <c r="BJ12" s="143" t="str">
        <f>'4บันทึกเวลาเรียน'!BL10</f>
        <v>-</v>
      </c>
      <c r="BK12" s="143" t="str">
        <f>'4บันทึกเวลาเรียน'!BM10</f>
        <v>-</v>
      </c>
      <c r="BL12" s="143" t="str">
        <f>'4บันทึกเวลาเรียน'!BN10</f>
        <v>-</v>
      </c>
      <c r="BM12" s="143" t="str">
        <f>'4บันทึกเวลาเรียน'!BO10</f>
        <v>-</v>
      </c>
      <c r="BN12" s="143" t="str">
        <f>'4บันทึกเวลาเรียน'!BP10</f>
        <v>-</v>
      </c>
      <c r="BO12" s="143" t="str">
        <f>'4บันทึกเวลาเรียน'!BQ10</f>
        <v>-</v>
      </c>
      <c r="BP12" s="143" t="str">
        <f>'4บันทึกเวลาเรียน'!BR10</f>
        <v>-</v>
      </c>
      <c r="BQ12" s="143" t="str">
        <f>'4บันทึกเวลาเรียน'!BS10</f>
        <v>-</v>
      </c>
      <c r="BR12" s="143" t="str">
        <f>'4บันทึกเวลาเรียน'!BT10</f>
        <v>-</v>
      </c>
      <c r="BS12" s="143" t="str">
        <f>'4บันทึกเวลาเรียน'!BU10</f>
        <v>-</v>
      </c>
      <c r="BT12" s="143" t="str">
        <f>'4บันทึกเวลาเรียน'!BV10</f>
        <v>-</v>
      </c>
      <c r="BU12" s="143" t="str">
        <f>'4บันทึกเวลาเรียน'!BW10</f>
        <v>-</v>
      </c>
      <c r="BV12" s="143" t="str">
        <f>'4บันทึกเวลาเรียน'!BX10</f>
        <v>-</v>
      </c>
      <c r="BW12" s="143" t="str">
        <f>'4บันทึกเวลาเรียน'!BY10</f>
        <v>-</v>
      </c>
      <c r="BX12" s="143" t="str">
        <f>'4บันทึกเวลาเรียน'!BZ10</f>
        <v>-</v>
      </c>
      <c r="BY12" s="143" t="str">
        <f>'4บันทึกเวลาเรียน'!CA10</f>
        <v>-</v>
      </c>
      <c r="BZ12" s="143" t="str">
        <f>'4บันทึกเวลาเรียน'!CB10</f>
        <v>-</v>
      </c>
      <c r="CA12" s="143" t="str">
        <f>'4บันทึกเวลาเรียน'!CC10</f>
        <v>-</v>
      </c>
      <c r="CB12" s="143" t="str">
        <f>'4บันทึกเวลาเรียน'!CD10</f>
        <v>-</v>
      </c>
      <c r="CC12" s="143" t="str">
        <f>'4บันทึกเวลาเรียน'!CE10</f>
        <v>-</v>
      </c>
      <c r="CD12" s="143" t="str">
        <f>'4บันทึกเวลาเรียน'!CF10</f>
        <v>-</v>
      </c>
      <c r="CE12" s="143" t="str">
        <f>'4บันทึกเวลาเรียน'!CG10</f>
        <v>-</v>
      </c>
      <c r="CF12" s="143" t="str">
        <f>'4บันทึกเวลาเรียน'!CH10</f>
        <v>-</v>
      </c>
      <c r="CG12" s="143" t="str">
        <f>'4บันทึกเวลาเรียน'!CI10</f>
        <v>-</v>
      </c>
      <c r="CH12" s="143" t="str">
        <f>'4บันทึกเวลาเรียน'!CJ10</f>
        <v>-</v>
      </c>
      <c r="CI12" s="143" t="str">
        <f>'4บันทึกเวลาเรียน'!CK10</f>
        <v>-</v>
      </c>
      <c r="CJ12" s="143" t="str">
        <f>'4บันทึกเวลาเรียน'!CL10</f>
        <v>-</v>
      </c>
      <c r="CK12" s="143" t="str">
        <f>'4บันทึกเวลาเรียน'!CM10</f>
        <v>-</v>
      </c>
      <c r="CL12" s="143" t="str">
        <f>'4บันทึกเวลาเรียน'!CN10</f>
        <v>-</v>
      </c>
      <c r="CM12" s="143" t="str">
        <f>'4บันทึกเวลาเรียน'!CO10</f>
        <v>-</v>
      </c>
      <c r="CN12" s="143" t="str">
        <f>'4บันทึกเวลาเรียน'!CP10</f>
        <v>-</v>
      </c>
      <c r="CO12" s="143" t="str">
        <f>'4บันทึกเวลาเรียน'!CQ10</f>
        <v>-</v>
      </c>
      <c r="CP12" s="143" t="str">
        <f>'4บันทึกเวลาเรียน'!CR10</f>
        <v>-</v>
      </c>
      <c r="CQ12" s="143" t="str">
        <f>'4บันทึกเวลาเรียน'!CS10</f>
        <v>-</v>
      </c>
      <c r="CR12" s="143" t="str">
        <f>'4บันทึกเวลาเรียน'!CT10</f>
        <v>-</v>
      </c>
      <c r="CS12" s="143" t="str">
        <f>'4บันทึกเวลาเรียน'!CU10</f>
        <v>-</v>
      </c>
      <c r="CT12" s="143" t="str">
        <f>'4บันทึกเวลาเรียน'!CV10</f>
        <v>-</v>
      </c>
      <c r="CU12" s="143" t="str">
        <f>'4บันทึกเวลาเรียน'!CW10</f>
        <v>-</v>
      </c>
      <c r="CV12" s="143" t="str">
        <f>'4บันทึกเวลาเรียน'!CX10</f>
        <v>-</v>
      </c>
      <c r="CW12" s="143" t="str">
        <f>'4บันทึกเวลาเรียน'!CY10</f>
        <v>-</v>
      </c>
      <c r="CX12" s="143" t="str">
        <f>'4บันทึกเวลาเรียน'!CZ10</f>
        <v>-</v>
      </c>
      <c r="CY12" s="143" t="str">
        <f>'4บันทึกเวลาเรียน'!DA10</f>
        <v>-</v>
      </c>
      <c r="CZ12" s="143" t="str">
        <f>'4บันทึกเวลาเรียน'!DB10</f>
        <v>-</v>
      </c>
      <c r="DA12" s="141"/>
      <c r="DB12" s="141" t="s">
        <v>124</v>
      </c>
      <c r="DC12" s="144"/>
      <c r="DD12" s="144"/>
      <c r="DE12" s="144"/>
      <c r="DF12" s="145"/>
      <c r="DG12" s="144"/>
      <c r="DH12" s="145"/>
      <c r="DI12" s="145"/>
      <c r="DJ12" s="145"/>
    </row>
    <row r="13" spans="1:114" ht="12.75" customHeight="1">
      <c r="A13" s="141">
        <v>5</v>
      </c>
      <c r="B13" s="489">
        <f>'1 ข้อมูลรายวิชา'!B8</f>
        <v>0</v>
      </c>
      <c r="C13" s="490">
        <f>'1 ข้อมูลรายวิชา'!C8</f>
        <v>0</v>
      </c>
      <c r="D13" s="142"/>
      <c r="E13" s="143" t="str">
        <f>'4บันทึกเวลาเรียน'!G11</f>
        <v>-</v>
      </c>
      <c r="F13" s="143" t="str">
        <f>'4บันทึกเวลาเรียน'!H11</f>
        <v>-</v>
      </c>
      <c r="G13" s="143" t="str">
        <f>'4บันทึกเวลาเรียน'!I11</f>
        <v>-</v>
      </c>
      <c r="H13" s="143" t="str">
        <f>'4บันทึกเวลาเรียน'!J11</f>
        <v>-</v>
      </c>
      <c r="I13" s="143" t="str">
        <f>'4บันทึกเวลาเรียน'!K11</f>
        <v>-</v>
      </c>
      <c r="J13" s="143" t="str">
        <f>'4บันทึกเวลาเรียน'!L11</f>
        <v>-</v>
      </c>
      <c r="K13" s="143" t="str">
        <f>'4บันทึกเวลาเรียน'!M11</f>
        <v>-</v>
      </c>
      <c r="L13" s="143" t="str">
        <f>'4บันทึกเวลาเรียน'!N11</f>
        <v>-</v>
      </c>
      <c r="M13" s="143" t="str">
        <f>'4บันทึกเวลาเรียน'!O11</f>
        <v>-</v>
      </c>
      <c r="N13" s="143" t="str">
        <f>'4บันทึกเวลาเรียน'!P11</f>
        <v>-</v>
      </c>
      <c r="O13" s="143" t="str">
        <f>'4บันทึกเวลาเรียน'!Q11</f>
        <v>-</v>
      </c>
      <c r="P13" s="143" t="str">
        <f>'4บันทึกเวลาเรียน'!R11</f>
        <v>-</v>
      </c>
      <c r="Q13" s="143" t="str">
        <f>'4บันทึกเวลาเรียน'!S11</f>
        <v>-</v>
      </c>
      <c r="R13" s="143" t="str">
        <f>'4บันทึกเวลาเรียน'!T11</f>
        <v>-</v>
      </c>
      <c r="S13" s="143" t="str">
        <f>'4บันทึกเวลาเรียน'!U11</f>
        <v>-</v>
      </c>
      <c r="T13" s="143" t="str">
        <f>'4บันทึกเวลาเรียน'!V11</f>
        <v>-</v>
      </c>
      <c r="U13" s="143" t="str">
        <f>'4บันทึกเวลาเรียน'!W11</f>
        <v>-</v>
      </c>
      <c r="V13" s="143" t="str">
        <f>'4บันทึกเวลาเรียน'!X11</f>
        <v>-</v>
      </c>
      <c r="W13" s="143" t="str">
        <f>'4บันทึกเวลาเรียน'!Y11</f>
        <v>-</v>
      </c>
      <c r="X13" s="143" t="str">
        <f>'4บันทึกเวลาเรียน'!Z11</f>
        <v>-</v>
      </c>
      <c r="Y13" s="143" t="str">
        <f>'4บันทึกเวลาเรียน'!AA11</f>
        <v>-</v>
      </c>
      <c r="Z13" s="143" t="str">
        <f>'4บันทึกเวลาเรียน'!AB11</f>
        <v>-</v>
      </c>
      <c r="AA13" s="143" t="str">
        <f>'4บันทึกเวลาเรียน'!AC11</f>
        <v>-</v>
      </c>
      <c r="AB13" s="143" t="str">
        <f>'4บันทึกเวลาเรียน'!AD11</f>
        <v>-</v>
      </c>
      <c r="AC13" s="143" t="str">
        <f>'4บันทึกเวลาเรียน'!AE11</f>
        <v>-</v>
      </c>
      <c r="AD13" s="143" t="str">
        <f>'4บันทึกเวลาเรียน'!AF11</f>
        <v>-</v>
      </c>
      <c r="AE13" s="143" t="str">
        <f>'4บันทึกเวลาเรียน'!AG11</f>
        <v>-</v>
      </c>
      <c r="AF13" s="143" t="str">
        <f>'4บันทึกเวลาเรียน'!AH11</f>
        <v>-</v>
      </c>
      <c r="AG13" s="143" t="str">
        <f>'4บันทึกเวลาเรียน'!AI11</f>
        <v>-</v>
      </c>
      <c r="AH13" s="143" t="str">
        <f>'4บันทึกเวลาเรียน'!AJ11</f>
        <v>-</v>
      </c>
      <c r="AI13" s="143" t="str">
        <f>'4บันทึกเวลาเรียน'!AK11</f>
        <v>-</v>
      </c>
      <c r="AJ13" s="143" t="str">
        <f>'4บันทึกเวลาเรียน'!AL11</f>
        <v>-</v>
      </c>
      <c r="AK13" s="143" t="str">
        <f>'4บันทึกเวลาเรียน'!AM11</f>
        <v>-</v>
      </c>
      <c r="AL13" s="143" t="str">
        <f>'4บันทึกเวลาเรียน'!AN11</f>
        <v>-</v>
      </c>
      <c r="AM13" s="143" t="str">
        <f>'4บันทึกเวลาเรียน'!AO11</f>
        <v>-</v>
      </c>
      <c r="AN13" s="143" t="str">
        <f>'4บันทึกเวลาเรียน'!AP11</f>
        <v>-</v>
      </c>
      <c r="AO13" s="143" t="str">
        <f>'4บันทึกเวลาเรียน'!AQ11</f>
        <v>-</v>
      </c>
      <c r="AP13" s="143" t="str">
        <f>'4บันทึกเวลาเรียน'!AR11</f>
        <v>-</v>
      </c>
      <c r="AQ13" s="143" t="str">
        <f>'4บันทึกเวลาเรียน'!AS11</f>
        <v>-</v>
      </c>
      <c r="AR13" s="143" t="str">
        <f>'4บันทึกเวลาเรียน'!AT11</f>
        <v>-</v>
      </c>
      <c r="AS13" s="143" t="str">
        <f>'4บันทึกเวลาเรียน'!AU11</f>
        <v>-</v>
      </c>
      <c r="AT13" s="143" t="str">
        <f>'4บันทึกเวลาเรียน'!AV11</f>
        <v>-</v>
      </c>
      <c r="AU13" s="143" t="str">
        <f>'4บันทึกเวลาเรียน'!AW11</f>
        <v>-</v>
      </c>
      <c r="AV13" s="143" t="str">
        <f>'4บันทึกเวลาเรียน'!AX11</f>
        <v>-</v>
      </c>
      <c r="AW13" s="143" t="str">
        <f>'4บันทึกเวลาเรียน'!AY11</f>
        <v>-</v>
      </c>
      <c r="AX13" s="143" t="str">
        <f>'4บันทึกเวลาเรียน'!AZ11</f>
        <v>-</v>
      </c>
      <c r="AY13" s="143" t="str">
        <f>'4บันทึกเวลาเรียน'!BA11</f>
        <v>-</v>
      </c>
      <c r="AZ13" s="143" t="str">
        <f>'4บันทึกเวลาเรียน'!BB11</f>
        <v>-</v>
      </c>
      <c r="BA13" s="143" t="str">
        <f>'4บันทึกเวลาเรียน'!BC11</f>
        <v>-</v>
      </c>
      <c r="BB13" s="143" t="str">
        <f>'4บันทึกเวลาเรียน'!BD11</f>
        <v>-</v>
      </c>
      <c r="BC13" s="143" t="str">
        <f>'4บันทึกเวลาเรียน'!BE11</f>
        <v>-</v>
      </c>
      <c r="BD13" s="143" t="str">
        <f>'4บันทึกเวลาเรียน'!BF11</f>
        <v>-</v>
      </c>
      <c r="BE13" s="143" t="str">
        <f>'4บันทึกเวลาเรียน'!BG11</f>
        <v>-</v>
      </c>
      <c r="BF13" s="143" t="str">
        <f>'4บันทึกเวลาเรียน'!BH11</f>
        <v>-</v>
      </c>
      <c r="BG13" s="143" t="str">
        <f>'4บันทึกเวลาเรียน'!BI11</f>
        <v>-</v>
      </c>
      <c r="BH13" s="143" t="str">
        <f>'4บันทึกเวลาเรียน'!BJ11</f>
        <v>-</v>
      </c>
      <c r="BI13" s="143" t="str">
        <f>'4บันทึกเวลาเรียน'!BK11</f>
        <v>-</v>
      </c>
      <c r="BJ13" s="143" t="str">
        <f>'4บันทึกเวลาเรียน'!BL11</f>
        <v>-</v>
      </c>
      <c r="BK13" s="143" t="str">
        <f>'4บันทึกเวลาเรียน'!BM11</f>
        <v>-</v>
      </c>
      <c r="BL13" s="143" t="str">
        <f>'4บันทึกเวลาเรียน'!BN11</f>
        <v>-</v>
      </c>
      <c r="BM13" s="143" t="str">
        <f>'4บันทึกเวลาเรียน'!BO11</f>
        <v>-</v>
      </c>
      <c r="BN13" s="143" t="str">
        <f>'4บันทึกเวลาเรียน'!BP11</f>
        <v>-</v>
      </c>
      <c r="BO13" s="143" t="str">
        <f>'4บันทึกเวลาเรียน'!BQ11</f>
        <v>-</v>
      </c>
      <c r="BP13" s="143" t="str">
        <f>'4บันทึกเวลาเรียน'!BR11</f>
        <v>-</v>
      </c>
      <c r="BQ13" s="143" t="str">
        <f>'4บันทึกเวลาเรียน'!BS11</f>
        <v>-</v>
      </c>
      <c r="BR13" s="143" t="str">
        <f>'4บันทึกเวลาเรียน'!BT11</f>
        <v>-</v>
      </c>
      <c r="BS13" s="143" t="str">
        <f>'4บันทึกเวลาเรียน'!BU11</f>
        <v>-</v>
      </c>
      <c r="BT13" s="143" t="str">
        <f>'4บันทึกเวลาเรียน'!BV11</f>
        <v>-</v>
      </c>
      <c r="BU13" s="143" t="str">
        <f>'4บันทึกเวลาเรียน'!BW11</f>
        <v>-</v>
      </c>
      <c r="BV13" s="143" t="str">
        <f>'4บันทึกเวลาเรียน'!BX11</f>
        <v>-</v>
      </c>
      <c r="BW13" s="143" t="str">
        <f>'4บันทึกเวลาเรียน'!BY11</f>
        <v>-</v>
      </c>
      <c r="BX13" s="143" t="str">
        <f>'4บันทึกเวลาเรียน'!BZ11</f>
        <v>-</v>
      </c>
      <c r="BY13" s="143" t="str">
        <f>'4บันทึกเวลาเรียน'!CA11</f>
        <v>-</v>
      </c>
      <c r="BZ13" s="143" t="str">
        <f>'4บันทึกเวลาเรียน'!CB11</f>
        <v>-</v>
      </c>
      <c r="CA13" s="143" t="str">
        <f>'4บันทึกเวลาเรียน'!CC11</f>
        <v>-</v>
      </c>
      <c r="CB13" s="143" t="str">
        <f>'4บันทึกเวลาเรียน'!CD11</f>
        <v>-</v>
      </c>
      <c r="CC13" s="143" t="str">
        <f>'4บันทึกเวลาเรียน'!CE11</f>
        <v>-</v>
      </c>
      <c r="CD13" s="143" t="str">
        <f>'4บันทึกเวลาเรียน'!CF11</f>
        <v>-</v>
      </c>
      <c r="CE13" s="143" t="str">
        <f>'4บันทึกเวลาเรียน'!CG11</f>
        <v>-</v>
      </c>
      <c r="CF13" s="143" t="str">
        <f>'4บันทึกเวลาเรียน'!CH11</f>
        <v>-</v>
      </c>
      <c r="CG13" s="143" t="str">
        <f>'4บันทึกเวลาเรียน'!CI11</f>
        <v>-</v>
      </c>
      <c r="CH13" s="143" t="str">
        <f>'4บันทึกเวลาเรียน'!CJ11</f>
        <v>-</v>
      </c>
      <c r="CI13" s="143" t="str">
        <f>'4บันทึกเวลาเรียน'!CK11</f>
        <v>-</v>
      </c>
      <c r="CJ13" s="143" t="str">
        <f>'4บันทึกเวลาเรียน'!CL11</f>
        <v>-</v>
      </c>
      <c r="CK13" s="143" t="str">
        <f>'4บันทึกเวลาเรียน'!CM11</f>
        <v>-</v>
      </c>
      <c r="CL13" s="143" t="str">
        <f>'4บันทึกเวลาเรียน'!CN11</f>
        <v>-</v>
      </c>
      <c r="CM13" s="143" t="str">
        <f>'4บันทึกเวลาเรียน'!CO11</f>
        <v>-</v>
      </c>
      <c r="CN13" s="143" t="str">
        <f>'4บันทึกเวลาเรียน'!CP11</f>
        <v>-</v>
      </c>
      <c r="CO13" s="143" t="str">
        <f>'4บันทึกเวลาเรียน'!CQ11</f>
        <v>-</v>
      </c>
      <c r="CP13" s="143" t="str">
        <f>'4บันทึกเวลาเรียน'!CR11</f>
        <v>-</v>
      </c>
      <c r="CQ13" s="143" t="str">
        <f>'4บันทึกเวลาเรียน'!CS11</f>
        <v>-</v>
      </c>
      <c r="CR13" s="143" t="str">
        <f>'4บันทึกเวลาเรียน'!CT11</f>
        <v>-</v>
      </c>
      <c r="CS13" s="143" t="str">
        <f>'4บันทึกเวลาเรียน'!CU11</f>
        <v>-</v>
      </c>
      <c r="CT13" s="143" t="str">
        <f>'4บันทึกเวลาเรียน'!CV11</f>
        <v>-</v>
      </c>
      <c r="CU13" s="143" t="str">
        <f>'4บันทึกเวลาเรียน'!CW11</f>
        <v>-</v>
      </c>
      <c r="CV13" s="143" t="str">
        <f>'4บันทึกเวลาเรียน'!CX11</f>
        <v>-</v>
      </c>
      <c r="CW13" s="143" t="str">
        <f>'4บันทึกเวลาเรียน'!CY11</f>
        <v>-</v>
      </c>
      <c r="CX13" s="143" t="str">
        <f>'4บันทึกเวลาเรียน'!CZ11</f>
        <v>-</v>
      </c>
      <c r="CY13" s="143" t="str">
        <f>'4บันทึกเวลาเรียน'!DA11</f>
        <v>-</v>
      </c>
      <c r="CZ13" s="143" t="str">
        <f>'4บันทึกเวลาเรียน'!DB11</f>
        <v>-</v>
      </c>
      <c r="DA13" s="141"/>
      <c r="DB13" s="141" t="s">
        <v>124</v>
      </c>
      <c r="DC13" s="144"/>
      <c r="DD13" s="144"/>
      <c r="DE13" s="144"/>
      <c r="DF13" s="145"/>
      <c r="DG13" s="144"/>
      <c r="DH13" s="145"/>
      <c r="DI13" s="145"/>
      <c r="DJ13" s="145"/>
    </row>
    <row r="14" spans="1:114" ht="12.75" customHeight="1">
      <c r="A14" s="141">
        <v>6</v>
      </c>
      <c r="B14" s="489">
        <f>'1 ข้อมูลรายวิชา'!B9</f>
        <v>0</v>
      </c>
      <c r="C14" s="490">
        <f>'1 ข้อมูลรายวิชา'!C9</f>
        <v>0</v>
      </c>
      <c r="D14" s="142"/>
      <c r="E14" s="143" t="str">
        <f>'4บันทึกเวลาเรียน'!G12</f>
        <v>-</v>
      </c>
      <c r="F14" s="143" t="str">
        <f>'4บันทึกเวลาเรียน'!H12</f>
        <v>-</v>
      </c>
      <c r="G14" s="143" t="str">
        <f>'4บันทึกเวลาเรียน'!I12</f>
        <v>-</v>
      </c>
      <c r="H14" s="143" t="str">
        <f>'4บันทึกเวลาเรียน'!J12</f>
        <v>-</v>
      </c>
      <c r="I14" s="143" t="str">
        <f>'4บันทึกเวลาเรียน'!K12</f>
        <v>-</v>
      </c>
      <c r="J14" s="143" t="str">
        <f>'4บันทึกเวลาเรียน'!L12</f>
        <v>-</v>
      </c>
      <c r="K14" s="143" t="str">
        <f>'4บันทึกเวลาเรียน'!M12</f>
        <v>-</v>
      </c>
      <c r="L14" s="143" t="str">
        <f>'4บันทึกเวลาเรียน'!N12</f>
        <v>-</v>
      </c>
      <c r="M14" s="143" t="str">
        <f>'4บันทึกเวลาเรียน'!O12</f>
        <v>-</v>
      </c>
      <c r="N14" s="143" t="str">
        <f>'4บันทึกเวลาเรียน'!P12</f>
        <v>-</v>
      </c>
      <c r="O14" s="143" t="str">
        <f>'4บันทึกเวลาเรียน'!Q12</f>
        <v>-</v>
      </c>
      <c r="P14" s="143" t="str">
        <f>'4บันทึกเวลาเรียน'!R12</f>
        <v>-</v>
      </c>
      <c r="Q14" s="143" t="str">
        <f>'4บันทึกเวลาเรียน'!S12</f>
        <v>-</v>
      </c>
      <c r="R14" s="143" t="str">
        <f>'4บันทึกเวลาเรียน'!T12</f>
        <v>-</v>
      </c>
      <c r="S14" s="143" t="str">
        <f>'4บันทึกเวลาเรียน'!U12</f>
        <v>-</v>
      </c>
      <c r="T14" s="143" t="str">
        <f>'4บันทึกเวลาเรียน'!V12</f>
        <v>-</v>
      </c>
      <c r="U14" s="143" t="str">
        <f>'4บันทึกเวลาเรียน'!W12</f>
        <v>-</v>
      </c>
      <c r="V14" s="143" t="str">
        <f>'4บันทึกเวลาเรียน'!X12</f>
        <v>-</v>
      </c>
      <c r="W14" s="143" t="str">
        <f>'4บันทึกเวลาเรียน'!Y12</f>
        <v>-</v>
      </c>
      <c r="X14" s="143" t="str">
        <f>'4บันทึกเวลาเรียน'!Z12</f>
        <v>-</v>
      </c>
      <c r="Y14" s="143" t="str">
        <f>'4บันทึกเวลาเรียน'!AA12</f>
        <v>-</v>
      </c>
      <c r="Z14" s="143" t="str">
        <f>'4บันทึกเวลาเรียน'!AB12</f>
        <v>-</v>
      </c>
      <c r="AA14" s="143" t="str">
        <f>'4บันทึกเวลาเรียน'!AC12</f>
        <v>-</v>
      </c>
      <c r="AB14" s="143" t="str">
        <f>'4บันทึกเวลาเรียน'!AD12</f>
        <v>-</v>
      </c>
      <c r="AC14" s="143" t="str">
        <f>'4บันทึกเวลาเรียน'!AE12</f>
        <v>-</v>
      </c>
      <c r="AD14" s="143" t="str">
        <f>'4บันทึกเวลาเรียน'!AF12</f>
        <v>-</v>
      </c>
      <c r="AE14" s="143" t="str">
        <f>'4บันทึกเวลาเรียน'!AG12</f>
        <v>-</v>
      </c>
      <c r="AF14" s="143" t="str">
        <f>'4บันทึกเวลาเรียน'!AH12</f>
        <v>-</v>
      </c>
      <c r="AG14" s="143" t="str">
        <f>'4บันทึกเวลาเรียน'!AI12</f>
        <v>-</v>
      </c>
      <c r="AH14" s="143" t="str">
        <f>'4บันทึกเวลาเรียน'!AJ12</f>
        <v>-</v>
      </c>
      <c r="AI14" s="143" t="str">
        <f>'4บันทึกเวลาเรียน'!AK12</f>
        <v>-</v>
      </c>
      <c r="AJ14" s="143" t="str">
        <f>'4บันทึกเวลาเรียน'!AL12</f>
        <v>-</v>
      </c>
      <c r="AK14" s="143" t="str">
        <f>'4บันทึกเวลาเรียน'!AM12</f>
        <v>-</v>
      </c>
      <c r="AL14" s="143" t="str">
        <f>'4บันทึกเวลาเรียน'!AN12</f>
        <v>-</v>
      </c>
      <c r="AM14" s="143" t="str">
        <f>'4บันทึกเวลาเรียน'!AO12</f>
        <v>-</v>
      </c>
      <c r="AN14" s="143" t="str">
        <f>'4บันทึกเวลาเรียน'!AP12</f>
        <v>-</v>
      </c>
      <c r="AO14" s="143" t="str">
        <f>'4บันทึกเวลาเรียน'!AQ12</f>
        <v>-</v>
      </c>
      <c r="AP14" s="143" t="str">
        <f>'4บันทึกเวลาเรียน'!AR12</f>
        <v>-</v>
      </c>
      <c r="AQ14" s="143" t="str">
        <f>'4บันทึกเวลาเรียน'!AS12</f>
        <v>-</v>
      </c>
      <c r="AR14" s="143" t="str">
        <f>'4บันทึกเวลาเรียน'!AT12</f>
        <v>-</v>
      </c>
      <c r="AS14" s="143" t="str">
        <f>'4บันทึกเวลาเรียน'!AU12</f>
        <v>-</v>
      </c>
      <c r="AT14" s="143" t="str">
        <f>'4บันทึกเวลาเรียน'!AV12</f>
        <v>-</v>
      </c>
      <c r="AU14" s="143" t="str">
        <f>'4บันทึกเวลาเรียน'!AW12</f>
        <v>-</v>
      </c>
      <c r="AV14" s="143" t="str">
        <f>'4บันทึกเวลาเรียน'!AX12</f>
        <v>-</v>
      </c>
      <c r="AW14" s="143" t="str">
        <f>'4บันทึกเวลาเรียน'!AY12</f>
        <v>-</v>
      </c>
      <c r="AX14" s="143" t="str">
        <f>'4บันทึกเวลาเรียน'!AZ12</f>
        <v>-</v>
      </c>
      <c r="AY14" s="143" t="str">
        <f>'4บันทึกเวลาเรียน'!BA12</f>
        <v>-</v>
      </c>
      <c r="AZ14" s="143" t="str">
        <f>'4บันทึกเวลาเรียน'!BB12</f>
        <v>-</v>
      </c>
      <c r="BA14" s="143" t="str">
        <f>'4บันทึกเวลาเรียน'!BC12</f>
        <v>-</v>
      </c>
      <c r="BB14" s="143" t="str">
        <f>'4บันทึกเวลาเรียน'!BD12</f>
        <v>-</v>
      </c>
      <c r="BC14" s="143" t="str">
        <f>'4บันทึกเวลาเรียน'!BE12</f>
        <v>-</v>
      </c>
      <c r="BD14" s="143" t="str">
        <f>'4บันทึกเวลาเรียน'!BF12</f>
        <v>-</v>
      </c>
      <c r="BE14" s="143" t="str">
        <f>'4บันทึกเวลาเรียน'!BG12</f>
        <v>-</v>
      </c>
      <c r="BF14" s="143" t="str">
        <f>'4บันทึกเวลาเรียน'!BH12</f>
        <v>-</v>
      </c>
      <c r="BG14" s="143" t="str">
        <f>'4บันทึกเวลาเรียน'!BI12</f>
        <v>-</v>
      </c>
      <c r="BH14" s="143" t="str">
        <f>'4บันทึกเวลาเรียน'!BJ12</f>
        <v>-</v>
      </c>
      <c r="BI14" s="143" t="str">
        <f>'4บันทึกเวลาเรียน'!BK12</f>
        <v>-</v>
      </c>
      <c r="BJ14" s="143" t="str">
        <f>'4บันทึกเวลาเรียน'!BL12</f>
        <v>-</v>
      </c>
      <c r="BK14" s="143" t="str">
        <f>'4บันทึกเวลาเรียน'!BM12</f>
        <v>-</v>
      </c>
      <c r="BL14" s="143" t="str">
        <f>'4บันทึกเวลาเรียน'!BN12</f>
        <v>-</v>
      </c>
      <c r="BM14" s="143" t="str">
        <f>'4บันทึกเวลาเรียน'!BO12</f>
        <v>-</v>
      </c>
      <c r="BN14" s="143" t="str">
        <f>'4บันทึกเวลาเรียน'!BP12</f>
        <v>-</v>
      </c>
      <c r="BO14" s="143" t="str">
        <f>'4บันทึกเวลาเรียน'!BQ12</f>
        <v>-</v>
      </c>
      <c r="BP14" s="143" t="str">
        <f>'4บันทึกเวลาเรียน'!BR12</f>
        <v>-</v>
      </c>
      <c r="BQ14" s="143" t="str">
        <f>'4บันทึกเวลาเรียน'!BS12</f>
        <v>-</v>
      </c>
      <c r="BR14" s="143" t="str">
        <f>'4บันทึกเวลาเรียน'!BT12</f>
        <v>-</v>
      </c>
      <c r="BS14" s="143" t="str">
        <f>'4บันทึกเวลาเรียน'!BU12</f>
        <v>-</v>
      </c>
      <c r="BT14" s="143" t="str">
        <f>'4บันทึกเวลาเรียน'!BV12</f>
        <v>-</v>
      </c>
      <c r="BU14" s="143" t="str">
        <f>'4บันทึกเวลาเรียน'!BW12</f>
        <v>-</v>
      </c>
      <c r="BV14" s="143" t="str">
        <f>'4บันทึกเวลาเรียน'!BX12</f>
        <v>-</v>
      </c>
      <c r="BW14" s="143" t="str">
        <f>'4บันทึกเวลาเรียน'!BY12</f>
        <v>-</v>
      </c>
      <c r="BX14" s="143" t="str">
        <f>'4บันทึกเวลาเรียน'!BZ12</f>
        <v>-</v>
      </c>
      <c r="BY14" s="143" t="str">
        <f>'4บันทึกเวลาเรียน'!CA12</f>
        <v>-</v>
      </c>
      <c r="BZ14" s="143" t="str">
        <f>'4บันทึกเวลาเรียน'!CB12</f>
        <v>-</v>
      </c>
      <c r="CA14" s="143" t="str">
        <f>'4บันทึกเวลาเรียน'!CC12</f>
        <v>-</v>
      </c>
      <c r="CB14" s="143" t="str">
        <f>'4บันทึกเวลาเรียน'!CD12</f>
        <v>-</v>
      </c>
      <c r="CC14" s="143" t="str">
        <f>'4บันทึกเวลาเรียน'!CE12</f>
        <v>-</v>
      </c>
      <c r="CD14" s="143" t="str">
        <f>'4บันทึกเวลาเรียน'!CF12</f>
        <v>-</v>
      </c>
      <c r="CE14" s="143" t="str">
        <f>'4บันทึกเวลาเรียน'!CG12</f>
        <v>-</v>
      </c>
      <c r="CF14" s="143" t="str">
        <f>'4บันทึกเวลาเรียน'!CH12</f>
        <v>-</v>
      </c>
      <c r="CG14" s="143" t="str">
        <f>'4บันทึกเวลาเรียน'!CI12</f>
        <v>-</v>
      </c>
      <c r="CH14" s="143" t="str">
        <f>'4บันทึกเวลาเรียน'!CJ12</f>
        <v>-</v>
      </c>
      <c r="CI14" s="143" t="str">
        <f>'4บันทึกเวลาเรียน'!CK12</f>
        <v>-</v>
      </c>
      <c r="CJ14" s="143" t="str">
        <f>'4บันทึกเวลาเรียน'!CL12</f>
        <v>-</v>
      </c>
      <c r="CK14" s="143" t="str">
        <f>'4บันทึกเวลาเรียน'!CM12</f>
        <v>-</v>
      </c>
      <c r="CL14" s="143" t="str">
        <f>'4บันทึกเวลาเรียน'!CN12</f>
        <v>-</v>
      </c>
      <c r="CM14" s="143" t="str">
        <f>'4บันทึกเวลาเรียน'!CO12</f>
        <v>-</v>
      </c>
      <c r="CN14" s="143" t="str">
        <f>'4บันทึกเวลาเรียน'!CP12</f>
        <v>-</v>
      </c>
      <c r="CO14" s="143" t="str">
        <f>'4บันทึกเวลาเรียน'!CQ12</f>
        <v>-</v>
      </c>
      <c r="CP14" s="143" t="str">
        <f>'4บันทึกเวลาเรียน'!CR12</f>
        <v>-</v>
      </c>
      <c r="CQ14" s="143" t="str">
        <f>'4บันทึกเวลาเรียน'!CS12</f>
        <v>-</v>
      </c>
      <c r="CR14" s="143" t="str">
        <f>'4บันทึกเวลาเรียน'!CT12</f>
        <v>-</v>
      </c>
      <c r="CS14" s="143" t="str">
        <f>'4บันทึกเวลาเรียน'!CU12</f>
        <v>-</v>
      </c>
      <c r="CT14" s="143" t="str">
        <f>'4บันทึกเวลาเรียน'!CV12</f>
        <v>-</v>
      </c>
      <c r="CU14" s="143" t="str">
        <f>'4บันทึกเวลาเรียน'!CW12</f>
        <v>-</v>
      </c>
      <c r="CV14" s="143" t="str">
        <f>'4บันทึกเวลาเรียน'!CX12</f>
        <v>-</v>
      </c>
      <c r="CW14" s="143" t="str">
        <f>'4บันทึกเวลาเรียน'!CY12</f>
        <v>-</v>
      </c>
      <c r="CX14" s="143" t="str">
        <f>'4บันทึกเวลาเรียน'!CZ12</f>
        <v>-</v>
      </c>
      <c r="CY14" s="143" t="str">
        <f>'4บันทึกเวลาเรียน'!DA12</f>
        <v>-</v>
      </c>
      <c r="CZ14" s="143" t="str">
        <f>'4บันทึกเวลาเรียน'!DB12</f>
        <v>-</v>
      </c>
      <c r="DA14" s="141"/>
      <c r="DB14" s="141" t="s">
        <v>124</v>
      </c>
      <c r="DC14" s="144"/>
      <c r="DD14" s="144"/>
      <c r="DE14" s="144"/>
      <c r="DF14" s="145"/>
      <c r="DG14" s="144"/>
      <c r="DH14" s="145"/>
      <c r="DI14" s="145"/>
      <c r="DJ14" s="145"/>
    </row>
    <row r="15" spans="1:114" ht="12.75" customHeight="1">
      <c r="A15" s="141">
        <v>7</v>
      </c>
      <c r="B15" s="489">
        <f>'1 ข้อมูลรายวิชา'!B10</f>
        <v>0</v>
      </c>
      <c r="C15" s="490">
        <f>'1 ข้อมูลรายวิชา'!C10</f>
        <v>0</v>
      </c>
      <c r="D15" s="142"/>
      <c r="E15" s="143" t="str">
        <f>'4บันทึกเวลาเรียน'!G13</f>
        <v>-</v>
      </c>
      <c r="F15" s="143" t="str">
        <f>'4บันทึกเวลาเรียน'!H13</f>
        <v>-</v>
      </c>
      <c r="G15" s="143" t="str">
        <f>'4บันทึกเวลาเรียน'!I13</f>
        <v>-</v>
      </c>
      <c r="H15" s="143" t="str">
        <f>'4บันทึกเวลาเรียน'!J13</f>
        <v>-</v>
      </c>
      <c r="I15" s="143" t="str">
        <f>'4บันทึกเวลาเรียน'!K13</f>
        <v>-</v>
      </c>
      <c r="J15" s="143" t="str">
        <f>'4บันทึกเวลาเรียน'!L13</f>
        <v>-</v>
      </c>
      <c r="K15" s="143" t="str">
        <f>'4บันทึกเวลาเรียน'!M13</f>
        <v>-</v>
      </c>
      <c r="L15" s="143" t="str">
        <f>'4บันทึกเวลาเรียน'!N13</f>
        <v>-</v>
      </c>
      <c r="M15" s="143" t="str">
        <f>'4บันทึกเวลาเรียน'!O13</f>
        <v>-</v>
      </c>
      <c r="N15" s="143" t="str">
        <f>'4บันทึกเวลาเรียน'!P13</f>
        <v>-</v>
      </c>
      <c r="O15" s="143" t="str">
        <f>'4บันทึกเวลาเรียน'!Q13</f>
        <v>-</v>
      </c>
      <c r="P15" s="143" t="str">
        <f>'4บันทึกเวลาเรียน'!R13</f>
        <v>-</v>
      </c>
      <c r="Q15" s="143" t="str">
        <f>'4บันทึกเวลาเรียน'!S13</f>
        <v>-</v>
      </c>
      <c r="R15" s="143" t="str">
        <f>'4บันทึกเวลาเรียน'!T13</f>
        <v>-</v>
      </c>
      <c r="S15" s="143" t="str">
        <f>'4บันทึกเวลาเรียน'!U13</f>
        <v>-</v>
      </c>
      <c r="T15" s="143" t="str">
        <f>'4บันทึกเวลาเรียน'!V13</f>
        <v>-</v>
      </c>
      <c r="U15" s="143" t="str">
        <f>'4บันทึกเวลาเรียน'!W13</f>
        <v>-</v>
      </c>
      <c r="V15" s="143" t="str">
        <f>'4บันทึกเวลาเรียน'!X13</f>
        <v>-</v>
      </c>
      <c r="W15" s="143" t="str">
        <f>'4บันทึกเวลาเรียน'!Y13</f>
        <v>-</v>
      </c>
      <c r="X15" s="143" t="str">
        <f>'4บันทึกเวลาเรียน'!Z13</f>
        <v>-</v>
      </c>
      <c r="Y15" s="143" t="str">
        <f>'4บันทึกเวลาเรียน'!AA13</f>
        <v>-</v>
      </c>
      <c r="Z15" s="143" t="str">
        <f>'4บันทึกเวลาเรียน'!AB13</f>
        <v>-</v>
      </c>
      <c r="AA15" s="143" t="str">
        <f>'4บันทึกเวลาเรียน'!AC13</f>
        <v>-</v>
      </c>
      <c r="AB15" s="143" t="str">
        <f>'4บันทึกเวลาเรียน'!AD13</f>
        <v>-</v>
      </c>
      <c r="AC15" s="143" t="str">
        <f>'4บันทึกเวลาเรียน'!AE13</f>
        <v>-</v>
      </c>
      <c r="AD15" s="143" t="str">
        <f>'4บันทึกเวลาเรียน'!AF13</f>
        <v>-</v>
      </c>
      <c r="AE15" s="143" t="str">
        <f>'4บันทึกเวลาเรียน'!AG13</f>
        <v>-</v>
      </c>
      <c r="AF15" s="143" t="str">
        <f>'4บันทึกเวลาเรียน'!AH13</f>
        <v>-</v>
      </c>
      <c r="AG15" s="143" t="str">
        <f>'4บันทึกเวลาเรียน'!AI13</f>
        <v>-</v>
      </c>
      <c r="AH15" s="143" t="str">
        <f>'4บันทึกเวลาเรียน'!AJ13</f>
        <v>-</v>
      </c>
      <c r="AI15" s="143" t="str">
        <f>'4บันทึกเวลาเรียน'!AK13</f>
        <v>-</v>
      </c>
      <c r="AJ15" s="143" t="str">
        <f>'4บันทึกเวลาเรียน'!AL13</f>
        <v>-</v>
      </c>
      <c r="AK15" s="143" t="str">
        <f>'4บันทึกเวลาเรียน'!AM13</f>
        <v>-</v>
      </c>
      <c r="AL15" s="143" t="str">
        <f>'4บันทึกเวลาเรียน'!AN13</f>
        <v>-</v>
      </c>
      <c r="AM15" s="143" t="str">
        <f>'4บันทึกเวลาเรียน'!AO13</f>
        <v>-</v>
      </c>
      <c r="AN15" s="143" t="str">
        <f>'4บันทึกเวลาเรียน'!AP13</f>
        <v>-</v>
      </c>
      <c r="AO15" s="143" t="str">
        <f>'4บันทึกเวลาเรียน'!AQ13</f>
        <v>-</v>
      </c>
      <c r="AP15" s="143" t="str">
        <f>'4บันทึกเวลาเรียน'!AR13</f>
        <v>-</v>
      </c>
      <c r="AQ15" s="143" t="str">
        <f>'4บันทึกเวลาเรียน'!AS13</f>
        <v>-</v>
      </c>
      <c r="AR15" s="143" t="str">
        <f>'4บันทึกเวลาเรียน'!AT13</f>
        <v>-</v>
      </c>
      <c r="AS15" s="143" t="str">
        <f>'4บันทึกเวลาเรียน'!AU13</f>
        <v>-</v>
      </c>
      <c r="AT15" s="143" t="str">
        <f>'4บันทึกเวลาเรียน'!AV13</f>
        <v>-</v>
      </c>
      <c r="AU15" s="143" t="str">
        <f>'4บันทึกเวลาเรียน'!AW13</f>
        <v>-</v>
      </c>
      <c r="AV15" s="143" t="str">
        <f>'4บันทึกเวลาเรียน'!AX13</f>
        <v>-</v>
      </c>
      <c r="AW15" s="143" t="str">
        <f>'4บันทึกเวลาเรียน'!AY13</f>
        <v>-</v>
      </c>
      <c r="AX15" s="143" t="str">
        <f>'4บันทึกเวลาเรียน'!AZ13</f>
        <v>-</v>
      </c>
      <c r="AY15" s="143" t="str">
        <f>'4บันทึกเวลาเรียน'!BA13</f>
        <v>-</v>
      </c>
      <c r="AZ15" s="143" t="str">
        <f>'4บันทึกเวลาเรียน'!BB13</f>
        <v>-</v>
      </c>
      <c r="BA15" s="143" t="str">
        <f>'4บันทึกเวลาเรียน'!BC13</f>
        <v>-</v>
      </c>
      <c r="BB15" s="143" t="str">
        <f>'4บันทึกเวลาเรียน'!BD13</f>
        <v>-</v>
      </c>
      <c r="BC15" s="143" t="str">
        <f>'4บันทึกเวลาเรียน'!BE13</f>
        <v>-</v>
      </c>
      <c r="BD15" s="143" t="str">
        <f>'4บันทึกเวลาเรียน'!BF13</f>
        <v>-</v>
      </c>
      <c r="BE15" s="143" t="str">
        <f>'4บันทึกเวลาเรียน'!BG13</f>
        <v>-</v>
      </c>
      <c r="BF15" s="143" t="str">
        <f>'4บันทึกเวลาเรียน'!BH13</f>
        <v>-</v>
      </c>
      <c r="BG15" s="143" t="str">
        <f>'4บันทึกเวลาเรียน'!BI13</f>
        <v>-</v>
      </c>
      <c r="BH15" s="143" t="str">
        <f>'4บันทึกเวลาเรียน'!BJ13</f>
        <v>-</v>
      </c>
      <c r="BI15" s="143" t="str">
        <f>'4บันทึกเวลาเรียน'!BK13</f>
        <v>-</v>
      </c>
      <c r="BJ15" s="143" t="str">
        <f>'4บันทึกเวลาเรียน'!BL13</f>
        <v>-</v>
      </c>
      <c r="BK15" s="143" t="str">
        <f>'4บันทึกเวลาเรียน'!BM13</f>
        <v>-</v>
      </c>
      <c r="BL15" s="143" t="str">
        <f>'4บันทึกเวลาเรียน'!BN13</f>
        <v>-</v>
      </c>
      <c r="BM15" s="143" t="str">
        <f>'4บันทึกเวลาเรียน'!BO13</f>
        <v>-</v>
      </c>
      <c r="BN15" s="143" t="str">
        <f>'4บันทึกเวลาเรียน'!BP13</f>
        <v>-</v>
      </c>
      <c r="BO15" s="143" t="str">
        <f>'4บันทึกเวลาเรียน'!BQ13</f>
        <v>-</v>
      </c>
      <c r="BP15" s="143" t="str">
        <f>'4บันทึกเวลาเรียน'!BR13</f>
        <v>-</v>
      </c>
      <c r="BQ15" s="143" t="str">
        <f>'4บันทึกเวลาเรียน'!BS13</f>
        <v>-</v>
      </c>
      <c r="BR15" s="143" t="str">
        <f>'4บันทึกเวลาเรียน'!BT13</f>
        <v>-</v>
      </c>
      <c r="BS15" s="143" t="str">
        <f>'4บันทึกเวลาเรียน'!BU13</f>
        <v>-</v>
      </c>
      <c r="BT15" s="143" t="str">
        <f>'4บันทึกเวลาเรียน'!BV13</f>
        <v>-</v>
      </c>
      <c r="BU15" s="143" t="str">
        <f>'4บันทึกเวลาเรียน'!BW13</f>
        <v>-</v>
      </c>
      <c r="BV15" s="143" t="str">
        <f>'4บันทึกเวลาเรียน'!BX13</f>
        <v>-</v>
      </c>
      <c r="BW15" s="143" t="str">
        <f>'4บันทึกเวลาเรียน'!BY13</f>
        <v>-</v>
      </c>
      <c r="BX15" s="143" t="str">
        <f>'4บันทึกเวลาเรียน'!BZ13</f>
        <v>-</v>
      </c>
      <c r="BY15" s="143" t="str">
        <f>'4บันทึกเวลาเรียน'!CA13</f>
        <v>-</v>
      </c>
      <c r="BZ15" s="143" t="str">
        <f>'4บันทึกเวลาเรียน'!CB13</f>
        <v>-</v>
      </c>
      <c r="CA15" s="143" t="str">
        <f>'4บันทึกเวลาเรียน'!CC13</f>
        <v>-</v>
      </c>
      <c r="CB15" s="143" t="str">
        <f>'4บันทึกเวลาเรียน'!CD13</f>
        <v>-</v>
      </c>
      <c r="CC15" s="143" t="str">
        <f>'4บันทึกเวลาเรียน'!CE13</f>
        <v>-</v>
      </c>
      <c r="CD15" s="143" t="str">
        <f>'4บันทึกเวลาเรียน'!CF13</f>
        <v>-</v>
      </c>
      <c r="CE15" s="143" t="str">
        <f>'4บันทึกเวลาเรียน'!CG13</f>
        <v>-</v>
      </c>
      <c r="CF15" s="143" t="str">
        <f>'4บันทึกเวลาเรียน'!CH13</f>
        <v>-</v>
      </c>
      <c r="CG15" s="143" t="str">
        <f>'4บันทึกเวลาเรียน'!CI13</f>
        <v>-</v>
      </c>
      <c r="CH15" s="143" t="str">
        <f>'4บันทึกเวลาเรียน'!CJ13</f>
        <v>-</v>
      </c>
      <c r="CI15" s="143" t="str">
        <f>'4บันทึกเวลาเรียน'!CK13</f>
        <v>-</v>
      </c>
      <c r="CJ15" s="143" t="str">
        <f>'4บันทึกเวลาเรียน'!CL13</f>
        <v>-</v>
      </c>
      <c r="CK15" s="143" t="str">
        <f>'4บันทึกเวลาเรียน'!CM13</f>
        <v>-</v>
      </c>
      <c r="CL15" s="143" t="str">
        <f>'4บันทึกเวลาเรียน'!CN13</f>
        <v>-</v>
      </c>
      <c r="CM15" s="143" t="str">
        <f>'4บันทึกเวลาเรียน'!CO13</f>
        <v>-</v>
      </c>
      <c r="CN15" s="143" t="str">
        <f>'4บันทึกเวลาเรียน'!CP13</f>
        <v>-</v>
      </c>
      <c r="CO15" s="143" t="str">
        <f>'4บันทึกเวลาเรียน'!CQ13</f>
        <v>-</v>
      </c>
      <c r="CP15" s="143" t="str">
        <f>'4บันทึกเวลาเรียน'!CR13</f>
        <v>-</v>
      </c>
      <c r="CQ15" s="143" t="str">
        <f>'4บันทึกเวลาเรียน'!CS13</f>
        <v>-</v>
      </c>
      <c r="CR15" s="143" t="str">
        <f>'4บันทึกเวลาเรียน'!CT13</f>
        <v>-</v>
      </c>
      <c r="CS15" s="143" t="str">
        <f>'4บันทึกเวลาเรียน'!CU13</f>
        <v>-</v>
      </c>
      <c r="CT15" s="143" t="str">
        <f>'4บันทึกเวลาเรียน'!CV13</f>
        <v>-</v>
      </c>
      <c r="CU15" s="143" t="str">
        <f>'4บันทึกเวลาเรียน'!CW13</f>
        <v>-</v>
      </c>
      <c r="CV15" s="143" t="str">
        <f>'4บันทึกเวลาเรียน'!CX13</f>
        <v>-</v>
      </c>
      <c r="CW15" s="143" t="str">
        <f>'4บันทึกเวลาเรียน'!CY13</f>
        <v>-</v>
      </c>
      <c r="CX15" s="143" t="str">
        <f>'4บันทึกเวลาเรียน'!CZ13</f>
        <v>-</v>
      </c>
      <c r="CY15" s="143" t="str">
        <f>'4บันทึกเวลาเรียน'!DA13</f>
        <v>-</v>
      </c>
      <c r="CZ15" s="143" t="str">
        <f>'4บันทึกเวลาเรียน'!DB13</f>
        <v>-</v>
      </c>
      <c r="DA15" s="141"/>
      <c r="DB15" s="141" t="s">
        <v>124</v>
      </c>
      <c r="DC15" s="144"/>
      <c r="DD15" s="144"/>
      <c r="DE15" s="144"/>
      <c r="DF15" s="145"/>
      <c r="DG15" s="144"/>
      <c r="DH15" s="145"/>
      <c r="DI15" s="145"/>
      <c r="DJ15" s="145"/>
    </row>
    <row r="16" spans="1:114" ht="12.75" customHeight="1">
      <c r="A16" s="141">
        <v>8</v>
      </c>
      <c r="B16" s="489">
        <f>'1 ข้อมูลรายวิชา'!B11</f>
        <v>0</v>
      </c>
      <c r="C16" s="490">
        <f>'1 ข้อมูลรายวิชา'!C11</f>
        <v>0</v>
      </c>
      <c r="D16" s="142"/>
      <c r="E16" s="143" t="str">
        <f>'4บันทึกเวลาเรียน'!G14</f>
        <v>-</v>
      </c>
      <c r="F16" s="143" t="str">
        <f>'4บันทึกเวลาเรียน'!H14</f>
        <v>-</v>
      </c>
      <c r="G16" s="143" t="str">
        <f>'4บันทึกเวลาเรียน'!I14</f>
        <v>-</v>
      </c>
      <c r="H16" s="143" t="str">
        <f>'4บันทึกเวลาเรียน'!J14</f>
        <v>-</v>
      </c>
      <c r="I16" s="143" t="str">
        <f>'4บันทึกเวลาเรียน'!K14</f>
        <v>-</v>
      </c>
      <c r="J16" s="143" t="str">
        <f>'4บันทึกเวลาเรียน'!L14</f>
        <v>-</v>
      </c>
      <c r="K16" s="143" t="str">
        <f>'4บันทึกเวลาเรียน'!M14</f>
        <v>-</v>
      </c>
      <c r="L16" s="143" t="str">
        <f>'4บันทึกเวลาเรียน'!N14</f>
        <v>-</v>
      </c>
      <c r="M16" s="143" t="str">
        <f>'4บันทึกเวลาเรียน'!O14</f>
        <v>-</v>
      </c>
      <c r="N16" s="143" t="str">
        <f>'4บันทึกเวลาเรียน'!P14</f>
        <v>-</v>
      </c>
      <c r="O16" s="143" t="str">
        <f>'4บันทึกเวลาเรียน'!Q14</f>
        <v>-</v>
      </c>
      <c r="P16" s="143" t="str">
        <f>'4บันทึกเวลาเรียน'!R14</f>
        <v>-</v>
      </c>
      <c r="Q16" s="143" t="str">
        <f>'4บันทึกเวลาเรียน'!S14</f>
        <v>-</v>
      </c>
      <c r="R16" s="143" t="str">
        <f>'4บันทึกเวลาเรียน'!T14</f>
        <v>-</v>
      </c>
      <c r="S16" s="143" t="str">
        <f>'4บันทึกเวลาเรียน'!U14</f>
        <v>-</v>
      </c>
      <c r="T16" s="143" t="str">
        <f>'4บันทึกเวลาเรียน'!V14</f>
        <v>-</v>
      </c>
      <c r="U16" s="143" t="str">
        <f>'4บันทึกเวลาเรียน'!W14</f>
        <v>-</v>
      </c>
      <c r="V16" s="143" t="str">
        <f>'4บันทึกเวลาเรียน'!X14</f>
        <v>-</v>
      </c>
      <c r="W16" s="143" t="str">
        <f>'4บันทึกเวลาเรียน'!Y14</f>
        <v>-</v>
      </c>
      <c r="X16" s="143" t="str">
        <f>'4บันทึกเวลาเรียน'!Z14</f>
        <v>-</v>
      </c>
      <c r="Y16" s="143" t="str">
        <f>'4บันทึกเวลาเรียน'!AA14</f>
        <v>-</v>
      </c>
      <c r="Z16" s="143" t="str">
        <f>'4บันทึกเวลาเรียน'!AB14</f>
        <v>-</v>
      </c>
      <c r="AA16" s="143" t="str">
        <f>'4บันทึกเวลาเรียน'!AC14</f>
        <v>-</v>
      </c>
      <c r="AB16" s="143" t="str">
        <f>'4บันทึกเวลาเรียน'!AD14</f>
        <v>-</v>
      </c>
      <c r="AC16" s="143" t="str">
        <f>'4บันทึกเวลาเรียน'!AE14</f>
        <v>-</v>
      </c>
      <c r="AD16" s="143" t="str">
        <f>'4บันทึกเวลาเรียน'!AF14</f>
        <v>-</v>
      </c>
      <c r="AE16" s="143" t="str">
        <f>'4บันทึกเวลาเรียน'!AG14</f>
        <v>-</v>
      </c>
      <c r="AF16" s="143" t="str">
        <f>'4บันทึกเวลาเรียน'!AH14</f>
        <v>-</v>
      </c>
      <c r="AG16" s="143" t="str">
        <f>'4บันทึกเวลาเรียน'!AI14</f>
        <v>-</v>
      </c>
      <c r="AH16" s="143" t="str">
        <f>'4บันทึกเวลาเรียน'!AJ14</f>
        <v>-</v>
      </c>
      <c r="AI16" s="143" t="str">
        <f>'4บันทึกเวลาเรียน'!AK14</f>
        <v>-</v>
      </c>
      <c r="AJ16" s="143" t="str">
        <f>'4บันทึกเวลาเรียน'!AL14</f>
        <v>-</v>
      </c>
      <c r="AK16" s="143" t="str">
        <f>'4บันทึกเวลาเรียน'!AM14</f>
        <v>-</v>
      </c>
      <c r="AL16" s="143" t="str">
        <f>'4บันทึกเวลาเรียน'!AN14</f>
        <v>-</v>
      </c>
      <c r="AM16" s="143" t="str">
        <f>'4บันทึกเวลาเรียน'!AO14</f>
        <v>-</v>
      </c>
      <c r="AN16" s="143" t="str">
        <f>'4บันทึกเวลาเรียน'!AP14</f>
        <v>-</v>
      </c>
      <c r="AO16" s="143" t="str">
        <f>'4บันทึกเวลาเรียน'!AQ14</f>
        <v>-</v>
      </c>
      <c r="AP16" s="143" t="str">
        <f>'4บันทึกเวลาเรียน'!AR14</f>
        <v>-</v>
      </c>
      <c r="AQ16" s="143" t="str">
        <f>'4บันทึกเวลาเรียน'!AS14</f>
        <v>-</v>
      </c>
      <c r="AR16" s="143" t="str">
        <f>'4บันทึกเวลาเรียน'!AT14</f>
        <v>-</v>
      </c>
      <c r="AS16" s="143" t="str">
        <f>'4บันทึกเวลาเรียน'!AU14</f>
        <v>-</v>
      </c>
      <c r="AT16" s="143" t="str">
        <f>'4บันทึกเวลาเรียน'!AV14</f>
        <v>-</v>
      </c>
      <c r="AU16" s="143" t="str">
        <f>'4บันทึกเวลาเรียน'!AW14</f>
        <v>-</v>
      </c>
      <c r="AV16" s="143" t="str">
        <f>'4บันทึกเวลาเรียน'!AX14</f>
        <v>-</v>
      </c>
      <c r="AW16" s="143" t="str">
        <f>'4บันทึกเวลาเรียน'!AY14</f>
        <v>-</v>
      </c>
      <c r="AX16" s="143" t="str">
        <f>'4บันทึกเวลาเรียน'!AZ14</f>
        <v>-</v>
      </c>
      <c r="AY16" s="143" t="str">
        <f>'4บันทึกเวลาเรียน'!BA14</f>
        <v>-</v>
      </c>
      <c r="AZ16" s="143" t="str">
        <f>'4บันทึกเวลาเรียน'!BB14</f>
        <v>-</v>
      </c>
      <c r="BA16" s="143" t="str">
        <f>'4บันทึกเวลาเรียน'!BC14</f>
        <v>-</v>
      </c>
      <c r="BB16" s="143" t="str">
        <f>'4บันทึกเวลาเรียน'!BD14</f>
        <v>-</v>
      </c>
      <c r="BC16" s="143" t="str">
        <f>'4บันทึกเวลาเรียน'!BE14</f>
        <v>-</v>
      </c>
      <c r="BD16" s="143" t="str">
        <f>'4บันทึกเวลาเรียน'!BF14</f>
        <v>-</v>
      </c>
      <c r="BE16" s="143" t="str">
        <f>'4บันทึกเวลาเรียน'!BG14</f>
        <v>-</v>
      </c>
      <c r="BF16" s="143" t="str">
        <f>'4บันทึกเวลาเรียน'!BH14</f>
        <v>-</v>
      </c>
      <c r="BG16" s="143" t="str">
        <f>'4บันทึกเวลาเรียน'!BI14</f>
        <v>-</v>
      </c>
      <c r="BH16" s="143" t="str">
        <f>'4บันทึกเวลาเรียน'!BJ14</f>
        <v>-</v>
      </c>
      <c r="BI16" s="143" t="str">
        <f>'4บันทึกเวลาเรียน'!BK14</f>
        <v>-</v>
      </c>
      <c r="BJ16" s="143" t="str">
        <f>'4บันทึกเวลาเรียน'!BL14</f>
        <v>-</v>
      </c>
      <c r="BK16" s="143" t="str">
        <f>'4บันทึกเวลาเรียน'!BM14</f>
        <v>-</v>
      </c>
      <c r="BL16" s="143" t="str">
        <f>'4บันทึกเวลาเรียน'!BN14</f>
        <v>-</v>
      </c>
      <c r="BM16" s="143" t="str">
        <f>'4บันทึกเวลาเรียน'!BO14</f>
        <v>-</v>
      </c>
      <c r="BN16" s="143" t="str">
        <f>'4บันทึกเวลาเรียน'!BP14</f>
        <v>-</v>
      </c>
      <c r="BO16" s="143" t="str">
        <f>'4บันทึกเวลาเรียน'!BQ14</f>
        <v>-</v>
      </c>
      <c r="BP16" s="143" t="str">
        <f>'4บันทึกเวลาเรียน'!BR14</f>
        <v>-</v>
      </c>
      <c r="BQ16" s="143" t="str">
        <f>'4บันทึกเวลาเรียน'!BS14</f>
        <v>-</v>
      </c>
      <c r="BR16" s="143" t="str">
        <f>'4บันทึกเวลาเรียน'!BT14</f>
        <v>-</v>
      </c>
      <c r="BS16" s="143" t="str">
        <f>'4บันทึกเวลาเรียน'!BU14</f>
        <v>-</v>
      </c>
      <c r="BT16" s="143" t="str">
        <f>'4บันทึกเวลาเรียน'!BV14</f>
        <v>-</v>
      </c>
      <c r="BU16" s="143" t="str">
        <f>'4บันทึกเวลาเรียน'!BW14</f>
        <v>-</v>
      </c>
      <c r="BV16" s="143" t="str">
        <f>'4บันทึกเวลาเรียน'!BX14</f>
        <v>-</v>
      </c>
      <c r="BW16" s="143" t="str">
        <f>'4บันทึกเวลาเรียน'!BY14</f>
        <v>-</v>
      </c>
      <c r="BX16" s="143" t="str">
        <f>'4บันทึกเวลาเรียน'!BZ14</f>
        <v>-</v>
      </c>
      <c r="BY16" s="143" t="str">
        <f>'4บันทึกเวลาเรียน'!CA14</f>
        <v>-</v>
      </c>
      <c r="BZ16" s="143" t="str">
        <f>'4บันทึกเวลาเรียน'!CB14</f>
        <v>-</v>
      </c>
      <c r="CA16" s="143" t="str">
        <f>'4บันทึกเวลาเรียน'!CC14</f>
        <v>-</v>
      </c>
      <c r="CB16" s="143" t="str">
        <f>'4บันทึกเวลาเรียน'!CD14</f>
        <v>-</v>
      </c>
      <c r="CC16" s="143" t="str">
        <f>'4บันทึกเวลาเรียน'!CE14</f>
        <v>-</v>
      </c>
      <c r="CD16" s="143" t="str">
        <f>'4บันทึกเวลาเรียน'!CF14</f>
        <v>-</v>
      </c>
      <c r="CE16" s="143" t="str">
        <f>'4บันทึกเวลาเรียน'!CG14</f>
        <v>-</v>
      </c>
      <c r="CF16" s="143" t="str">
        <f>'4บันทึกเวลาเรียน'!CH14</f>
        <v>-</v>
      </c>
      <c r="CG16" s="143" t="str">
        <f>'4บันทึกเวลาเรียน'!CI14</f>
        <v>-</v>
      </c>
      <c r="CH16" s="143" t="str">
        <f>'4บันทึกเวลาเรียน'!CJ14</f>
        <v>-</v>
      </c>
      <c r="CI16" s="143" t="str">
        <f>'4บันทึกเวลาเรียน'!CK14</f>
        <v>-</v>
      </c>
      <c r="CJ16" s="143" t="str">
        <f>'4บันทึกเวลาเรียน'!CL14</f>
        <v>-</v>
      </c>
      <c r="CK16" s="143" t="str">
        <f>'4บันทึกเวลาเรียน'!CM14</f>
        <v>-</v>
      </c>
      <c r="CL16" s="143" t="str">
        <f>'4บันทึกเวลาเรียน'!CN14</f>
        <v>-</v>
      </c>
      <c r="CM16" s="143" t="str">
        <f>'4บันทึกเวลาเรียน'!CO14</f>
        <v>-</v>
      </c>
      <c r="CN16" s="143" t="str">
        <f>'4บันทึกเวลาเรียน'!CP14</f>
        <v>-</v>
      </c>
      <c r="CO16" s="143" t="str">
        <f>'4บันทึกเวลาเรียน'!CQ14</f>
        <v>-</v>
      </c>
      <c r="CP16" s="143" t="str">
        <f>'4บันทึกเวลาเรียน'!CR14</f>
        <v>-</v>
      </c>
      <c r="CQ16" s="143" t="str">
        <f>'4บันทึกเวลาเรียน'!CS14</f>
        <v>-</v>
      </c>
      <c r="CR16" s="143" t="str">
        <f>'4บันทึกเวลาเรียน'!CT14</f>
        <v>-</v>
      </c>
      <c r="CS16" s="143" t="str">
        <f>'4บันทึกเวลาเรียน'!CU14</f>
        <v>-</v>
      </c>
      <c r="CT16" s="143" t="str">
        <f>'4บันทึกเวลาเรียน'!CV14</f>
        <v>-</v>
      </c>
      <c r="CU16" s="143" t="str">
        <f>'4บันทึกเวลาเรียน'!CW14</f>
        <v>-</v>
      </c>
      <c r="CV16" s="143" t="str">
        <f>'4บันทึกเวลาเรียน'!CX14</f>
        <v>-</v>
      </c>
      <c r="CW16" s="143" t="str">
        <f>'4บันทึกเวลาเรียน'!CY14</f>
        <v>-</v>
      </c>
      <c r="CX16" s="143" t="str">
        <f>'4บันทึกเวลาเรียน'!CZ14</f>
        <v>-</v>
      </c>
      <c r="CY16" s="143" t="str">
        <f>'4บันทึกเวลาเรียน'!DA14</f>
        <v>-</v>
      </c>
      <c r="CZ16" s="143" t="str">
        <f>'4บันทึกเวลาเรียน'!DB14</f>
        <v>-</v>
      </c>
      <c r="DA16" s="141"/>
      <c r="DB16" s="141" t="s">
        <v>124</v>
      </c>
      <c r="DC16" s="144"/>
      <c r="DD16" s="144"/>
      <c r="DE16" s="144"/>
      <c r="DF16" s="145"/>
      <c r="DG16" s="144"/>
      <c r="DH16" s="145"/>
      <c r="DI16" s="145"/>
      <c r="DJ16" s="145"/>
    </row>
    <row r="17" spans="1:114" ht="12.75" customHeight="1">
      <c r="A17" s="141">
        <v>9</v>
      </c>
      <c r="B17" s="489">
        <f>'1 ข้อมูลรายวิชา'!B12</f>
        <v>0</v>
      </c>
      <c r="C17" s="490">
        <f>'1 ข้อมูลรายวิชา'!C12</f>
        <v>0</v>
      </c>
      <c r="D17" s="142"/>
      <c r="E17" s="143" t="str">
        <f>'4บันทึกเวลาเรียน'!G15</f>
        <v>-</v>
      </c>
      <c r="F17" s="143" t="str">
        <f>'4บันทึกเวลาเรียน'!H15</f>
        <v>-</v>
      </c>
      <c r="G17" s="143" t="str">
        <f>'4บันทึกเวลาเรียน'!I15</f>
        <v>-</v>
      </c>
      <c r="H17" s="143" t="str">
        <f>'4บันทึกเวลาเรียน'!J15</f>
        <v>-</v>
      </c>
      <c r="I17" s="143" t="str">
        <f>'4บันทึกเวลาเรียน'!K15</f>
        <v>-</v>
      </c>
      <c r="J17" s="143" t="str">
        <f>'4บันทึกเวลาเรียน'!L15</f>
        <v>-</v>
      </c>
      <c r="K17" s="143" t="str">
        <f>'4บันทึกเวลาเรียน'!M15</f>
        <v>-</v>
      </c>
      <c r="L17" s="143" t="str">
        <f>'4บันทึกเวลาเรียน'!N15</f>
        <v>-</v>
      </c>
      <c r="M17" s="143" t="str">
        <f>'4บันทึกเวลาเรียน'!O15</f>
        <v>-</v>
      </c>
      <c r="N17" s="143" t="str">
        <f>'4บันทึกเวลาเรียน'!P15</f>
        <v>-</v>
      </c>
      <c r="O17" s="143" t="str">
        <f>'4บันทึกเวลาเรียน'!Q15</f>
        <v>-</v>
      </c>
      <c r="P17" s="143" t="str">
        <f>'4บันทึกเวลาเรียน'!R15</f>
        <v>-</v>
      </c>
      <c r="Q17" s="143" t="str">
        <f>'4บันทึกเวลาเรียน'!S15</f>
        <v>-</v>
      </c>
      <c r="R17" s="143" t="str">
        <f>'4บันทึกเวลาเรียน'!T15</f>
        <v>-</v>
      </c>
      <c r="S17" s="143" t="str">
        <f>'4บันทึกเวลาเรียน'!U15</f>
        <v>-</v>
      </c>
      <c r="T17" s="143" t="str">
        <f>'4บันทึกเวลาเรียน'!V15</f>
        <v>-</v>
      </c>
      <c r="U17" s="143" t="str">
        <f>'4บันทึกเวลาเรียน'!W15</f>
        <v>-</v>
      </c>
      <c r="V17" s="143" t="str">
        <f>'4บันทึกเวลาเรียน'!X15</f>
        <v>-</v>
      </c>
      <c r="W17" s="143" t="str">
        <f>'4บันทึกเวลาเรียน'!Y15</f>
        <v>-</v>
      </c>
      <c r="X17" s="143" t="str">
        <f>'4บันทึกเวลาเรียน'!Z15</f>
        <v>-</v>
      </c>
      <c r="Y17" s="143" t="str">
        <f>'4บันทึกเวลาเรียน'!AA15</f>
        <v>-</v>
      </c>
      <c r="Z17" s="143" t="str">
        <f>'4บันทึกเวลาเรียน'!AB15</f>
        <v>-</v>
      </c>
      <c r="AA17" s="143" t="str">
        <f>'4บันทึกเวลาเรียน'!AC15</f>
        <v>-</v>
      </c>
      <c r="AB17" s="143" t="str">
        <f>'4บันทึกเวลาเรียน'!AD15</f>
        <v>-</v>
      </c>
      <c r="AC17" s="143" t="str">
        <f>'4บันทึกเวลาเรียน'!AE15</f>
        <v>-</v>
      </c>
      <c r="AD17" s="143" t="str">
        <f>'4บันทึกเวลาเรียน'!AF15</f>
        <v>-</v>
      </c>
      <c r="AE17" s="143" t="str">
        <f>'4บันทึกเวลาเรียน'!AG15</f>
        <v>-</v>
      </c>
      <c r="AF17" s="143" t="str">
        <f>'4บันทึกเวลาเรียน'!AH15</f>
        <v>-</v>
      </c>
      <c r="AG17" s="143" t="str">
        <f>'4บันทึกเวลาเรียน'!AI15</f>
        <v>-</v>
      </c>
      <c r="AH17" s="143" t="str">
        <f>'4บันทึกเวลาเรียน'!AJ15</f>
        <v>-</v>
      </c>
      <c r="AI17" s="143" t="str">
        <f>'4บันทึกเวลาเรียน'!AK15</f>
        <v>-</v>
      </c>
      <c r="AJ17" s="143" t="str">
        <f>'4บันทึกเวลาเรียน'!AL15</f>
        <v>-</v>
      </c>
      <c r="AK17" s="143" t="str">
        <f>'4บันทึกเวลาเรียน'!AM15</f>
        <v>-</v>
      </c>
      <c r="AL17" s="143" t="str">
        <f>'4บันทึกเวลาเรียน'!AN15</f>
        <v>-</v>
      </c>
      <c r="AM17" s="143" t="str">
        <f>'4บันทึกเวลาเรียน'!AO15</f>
        <v>-</v>
      </c>
      <c r="AN17" s="143" t="str">
        <f>'4บันทึกเวลาเรียน'!AP15</f>
        <v>-</v>
      </c>
      <c r="AO17" s="143" t="str">
        <f>'4บันทึกเวลาเรียน'!AQ15</f>
        <v>-</v>
      </c>
      <c r="AP17" s="143" t="str">
        <f>'4บันทึกเวลาเรียน'!AR15</f>
        <v>-</v>
      </c>
      <c r="AQ17" s="143" t="str">
        <f>'4บันทึกเวลาเรียน'!AS15</f>
        <v>-</v>
      </c>
      <c r="AR17" s="143" t="str">
        <f>'4บันทึกเวลาเรียน'!AT15</f>
        <v>-</v>
      </c>
      <c r="AS17" s="143" t="str">
        <f>'4บันทึกเวลาเรียน'!AU15</f>
        <v>-</v>
      </c>
      <c r="AT17" s="143" t="str">
        <f>'4บันทึกเวลาเรียน'!AV15</f>
        <v>-</v>
      </c>
      <c r="AU17" s="143" t="str">
        <f>'4บันทึกเวลาเรียน'!AW15</f>
        <v>-</v>
      </c>
      <c r="AV17" s="143" t="str">
        <f>'4บันทึกเวลาเรียน'!AX15</f>
        <v>-</v>
      </c>
      <c r="AW17" s="143" t="str">
        <f>'4บันทึกเวลาเรียน'!AY15</f>
        <v>-</v>
      </c>
      <c r="AX17" s="143" t="str">
        <f>'4บันทึกเวลาเรียน'!AZ15</f>
        <v>-</v>
      </c>
      <c r="AY17" s="143" t="str">
        <f>'4บันทึกเวลาเรียน'!BA15</f>
        <v>-</v>
      </c>
      <c r="AZ17" s="143" t="str">
        <f>'4บันทึกเวลาเรียน'!BB15</f>
        <v>-</v>
      </c>
      <c r="BA17" s="143" t="str">
        <f>'4บันทึกเวลาเรียน'!BC15</f>
        <v>-</v>
      </c>
      <c r="BB17" s="143" t="str">
        <f>'4บันทึกเวลาเรียน'!BD15</f>
        <v>-</v>
      </c>
      <c r="BC17" s="143" t="str">
        <f>'4บันทึกเวลาเรียน'!BE15</f>
        <v>-</v>
      </c>
      <c r="BD17" s="143" t="str">
        <f>'4บันทึกเวลาเรียน'!BF15</f>
        <v>-</v>
      </c>
      <c r="BE17" s="143" t="str">
        <f>'4บันทึกเวลาเรียน'!BG15</f>
        <v>-</v>
      </c>
      <c r="BF17" s="143" t="str">
        <f>'4บันทึกเวลาเรียน'!BH15</f>
        <v>-</v>
      </c>
      <c r="BG17" s="143" t="str">
        <f>'4บันทึกเวลาเรียน'!BI15</f>
        <v>-</v>
      </c>
      <c r="BH17" s="143" t="str">
        <f>'4บันทึกเวลาเรียน'!BJ15</f>
        <v>-</v>
      </c>
      <c r="BI17" s="143" t="str">
        <f>'4บันทึกเวลาเรียน'!BK15</f>
        <v>-</v>
      </c>
      <c r="BJ17" s="143" t="str">
        <f>'4บันทึกเวลาเรียน'!BL15</f>
        <v>-</v>
      </c>
      <c r="BK17" s="143" t="str">
        <f>'4บันทึกเวลาเรียน'!BM15</f>
        <v>-</v>
      </c>
      <c r="BL17" s="143" t="str">
        <f>'4บันทึกเวลาเรียน'!BN15</f>
        <v>-</v>
      </c>
      <c r="BM17" s="143" t="str">
        <f>'4บันทึกเวลาเรียน'!BO15</f>
        <v>-</v>
      </c>
      <c r="BN17" s="143" t="str">
        <f>'4บันทึกเวลาเรียน'!BP15</f>
        <v>-</v>
      </c>
      <c r="BO17" s="143" t="str">
        <f>'4บันทึกเวลาเรียน'!BQ15</f>
        <v>-</v>
      </c>
      <c r="BP17" s="143" t="str">
        <f>'4บันทึกเวลาเรียน'!BR15</f>
        <v>-</v>
      </c>
      <c r="BQ17" s="143" t="str">
        <f>'4บันทึกเวลาเรียน'!BS15</f>
        <v>-</v>
      </c>
      <c r="BR17" s="143" t="str">
        <f>'4บันทึกเวลาเรียน'!BT15</f>
        <v>-</v>
      </c>
      <c r="BS17" s="143" t="str">
        <f>'4บันทึกเวลาเรียน'!BU15</f>
        <v>-</v>
      </c>
      <c r="BT17" s="143" t="str">
        <f>'4บันทึกเวลาเรียน'!BV15</f>
        <v>-</v>
      </c>
      <c r="BU17" s="143" t="str">
        <f>'4บันทึกเวลาเรียน'!BW15</f>
        <v>-</v>
      </c>
      <c r="BV17" s="143" t="str">
        <f>'4บันทึกเวลาเรียน'!BX15</f>
        <v>-</v>
      </c>
      <c r="BW17" s="143" t="str">
        <f>'4บันทึกเวลาเรียน'!BY15</f>
        <v>-</v>
      </c>
      <c r="BX17" s="143" t="str">
        <f>'4บันทึกเวลาเรียน'!BZ15</f>
        <v>-</v>
      </c>
      <c r="BY17" s="143" t="str">
        <f>'4บันทึกเวลาเรียน'!CA15</f>
        <v>-</v>
      </c>
      <c r="BZ17" s="143" t="str">
        <f>'4บันทึกเวลาเรียน'!CB15</f>
        <v>-</v>
      </c>
      <c r="CA17" s="143" t="str">
        <f>'4บันทึกเวลาเรียน'!CC15</f>
        <v>-</v>
      </c>
      <c r="CB17" s="143" t="str">
        <f>'4บันทึกเวลาเรียน'!CD15</f>
        <v>-</v>
      </c>
      <c r="CC17" s="143" t="str">
        <f>'4บันทึกเวลาเรียน'!CE15</f>
        <v>-</v>
      </c>
      <c r="CD17" s="143" t="str">
        <f>'4บันทึกเวลาเรียน'!CF15</f>
        <v>-</v>
      </c>
      <c r="CE17" s="143" t="str">
        <f>'4บันทึกเวลาเรียน'!CG15</f>
        <v>-</v>
      </c>
      <c r="CF17" s="143" t="str">
        <f>'4บันทึกเวลาเรียน'!CH15</f>
        <v>-</v>
      </c>
      <c r="CG17" s="143" t="str">
        <f>'4บันทึกเวลาเรียน'!CI15</f>
        <v>-</v>
      </c>
      <c r="CH17" s="143" t="str">
        <f>'4บันทึกเวลาเรียน'!CJ15</f>
        <v>-</v>
      </c>
      <c r="CI17" s="143" t="str">
        <f>'4บันทึกเวลาเรียน'!CK15</f>
        <v>-</v>
      </c>
      <c r="CJ17" s="143" t="str">
        <f>'4บันทึกเวลาเรียน'!CL15</f>
        <v>-</v>
      </c>
      <c r="CK17" s="143" t="str">
        <f>'4บันทึกเวลาเรียน'!CM15</f>
        <v>-</v>
      </c>
      <c r="CL17" s="143" t="str">
        <f>'4บันทึกเวลาเรียน'!CN15</f>
        <v>-</v>
      </c>
      <c r="CM17" s="143" t="str">
        <f>'4บันทึกเวลาเรียน'!CO15</f>
        <v>-</v>
      </c>
      <c r="CN17" s="143" t="str">
        <f>'4บันทึกเวลาเรียน'!CP15</f>
        <v>-</v>
      </c>
      <c r="CO17" s="143" t="str">
        <f>'4บันทึกเวลาเรียน'!CQ15</f>
        <v>-</v>
      </c>
      <c r="CP17" s="143" t="str">
        <f>'4บันทึกเวลาเรียน'!CR15</f>
        <v>-</v>
      </c>
      <c r="CQ17" s="143" t="str">
        <f>'4บันทึกเวลาเรียน'!CS15</f>
        <v>-</v>
      </c>
      <c r="CR17" s="143" t="str">
        <f>'4บันทึกเวลาเรียน'!CT15</f>
        <v>-</v>
      </c>
      <c r="CS17" s="143" t="str">
        <f>'4บันทึกเวลาเรียน'!CU15</f>
        <v>-</v>
      </c>
      <c r="CT17" s="143" t="str">
        <f>'4บันทึกเวลาเรียน'!CV15</f>
        <v>-</v>
      </c>
      <c r="CU17" s="143" t="str">
        <f>'4บันทึกเวลาเรียน'!CW15</f>
        <v>-</v>
      </c>
      <c r="CV17" s="143" t="str">
        <f>'4บันทึกเวลาเรียน'!CX15</f>
        <v>-</v>
      </c>
      <c r="CW17" s="143" t="str">
        <f>'4บันทึกเวลาเรียน'!CY15</f>
        <v>-</v>
      </c>
      <c r="CX17" s="143" t="str">
        <f>'4บันทึกเวลาเรียน'!CZ15</f>
        <v>-</v>
      </c>
      <c r="CY17" s="143" t="str">
        <f>'4บันทึกเวลาเรียน'!DA15</f>
        <v>-</v>
      </c>
      <c r="CZ17" s="143" t="str">
        <f>'4บันทึกเวลาเรียน'!DB15</f>
        <v>-</v>
      </c>
      <c r="DA17" s="141"/>
      <c r="DB17" s="141" t="s">
        <v>124</v>
      </c>
      <c r="DC17" s="144"/>
      <c r="DD17" s="144"/>
      <c r="DE17" s="144"/>
      <c r="DF17" s="145"/>
      <c r="DG17" s="144"/>
      <c r="DH17" s="145"/>
      <c r="DI17" s="145"/>
      <c r="DJ17" s="145"/>
    </row>
    <row r="18" spans="1:114" ht="12.75" customHeight="1">
      <c r="A18" s="141">
        <v>10</v>
      </c>
      <c r="B18" s="489">
        <f>'1 ข้อมูลรายวิชา'!B13</f>
        <v>0</v>
      </c>
      <c r="C18" s="490">
        <f>'1 ข้อมูลรายวิชา'!C13</f>
        <v>0</v>
      </c>
      <c r="D18" s="142"/>
      <c r="E18" s="143" t="str">
        <f>'4บันทึกเวลาเรียน'!G16</f>
        <v>-</v>
      </c>
      <c r="F18" s="143" t="str">
        <f>'4บันทึกเวลาเรียน'!H16</f>
        <v>-</v>
      </c>
      <c r="G18" s="143" t="str">
        <f>'4บันทึกเวลาเรียน'!I16</f>
        <v>-</v>
      </c>
      <c r="H18" s="143" t="str">
        <f>'4บันทึกเวลาเรียน'!J16</f>
        <v>-</v>
      </c>
      <c r="I18" s="143" t="str">
        <f>'4บันทึกเวลาเรียน'!K16</f>
        <v>-</v>
      </c>
      <c r="J18" s="143" t="str">
        <f>'4บันทึกเวลาเรียน'!L16</f>
        <v>-</v>
      </c>
      <c r="K18" s="143" t="str">
        <f>'4บันทึกเวลาเรียน'!M16</f>
        <v>-</v>
      </c>
      <c r="L18" s="143" t="str">
        <f>'4บันทึกเวลาเรียน'!N16</f>
        <v>-</v>
      </c>
      <c r="M18" s="143" t="str">
        <f>'4บันทึกเวลาเรียน'!O16</f>
        <v>-</v>
      </c>
      <c r="N18" s="143" t="str">
        <f>'4บันทึกเวลาเรียน'!P16</f>
        <v>-</v>
      </c>
      <c r="O18" s="143" t="str">
        <f>'4บันทึกเวลาเรียน'!Q16</f>
        <v>-</v>
      </c>
      <c r="P18" s="143" t="str">
        <f>'4บันทึกเวลาเรียน'!R16</f>
        <v>-</v>
      </c>
      <c r="Q18" s="143" t="str">
        <f>'4บันทึกเวลาเรียน'!S16</f>
        <v>-</v>
      </c>
      <c r="R18" s="143" t="str">
        <f>'4บันทึกเวลาเรียน'!T16</f>
        <v>-</v>
      </c>
      <c r="S18" s="143" t="str">
        <f>'4บันทึกเวลาเรียน'!U16</f>
        <v>-</v>
      </c>
      <c r="T18" s="143" t="str">
        <f>'4บันทึกเวลาเรียน'!V16</f>
        <v>-</v>
      </c>
      <c r="U18" s="143" t="str">
        <f>'4บันทึกเวลาเรียน'!W16</f>
        <v>-</v>
      </c>
      <c r="V18" s="143" t="str">
        <f>'4บันทึกเวลาเรียน'!X16</f>
        <v>-</v>
      </c>
      <c r="W18" s="143" t="str">
        <f>'4บันทึกเวลาเรียน'!Y16</f>
        <v>-</v>
      </c>
      <c r="X18" s="143" t="str">
        <f>'4บันทึกเวลาเรียน'!Z16</f>
        <v>-</v>
      </c>
      <c r="Y18" s="143" t="str">
        <f>'4บันทึกเวลาเรียน'!AA16</f>
        <v>-</v>
      </c>
      <c r="Z18" s="143" t="str">
        <f>'4บันทึกเวลาเรียน'!AB16</f>
        <v>-</v>
      </c>
      <c r="AA18" s="143" t="str">
        <f>'4บันทึกเวลาเรียน'!AC16</f>
        <v>-</v>
      </c>
      <c r="AB18" s="143" t="str">
        <f>'4บันทึกเวลาเรียน'!AD16</f>
        <v>-</v>
      </c>
      <c r="AC18" s="143" t="str">
        <f>'4บันทึกเวลาเรียน'!AE16</f>
        <v>-</v>
      </c>
      <c r="AD18" s="143" t="str">
        <f>'4บันทึกเวลาเรียน'!AF16</f>
        <v>-</v>
      </c>
      <c r="AE18" s="143" t="str">
        <f>'4บันทึกเวลาเรียน'!AG16</f>
        <v>-</v>
      </c>
      <c r="AF18" s="143" t="str">
        <f>'4บันทึกเวลาเรียน'!AH16</f>
        <v>-</v>
      </c>
      <c r="AG18" s="143" t="str">
        <f>'4บันทึกเวลาเรียน'!AI16</f>
        <v>-</v>
      </c>
      <c r="AH18" s="143" t="str">
        <f>'4บันทึกเวลาเรียน'!AJ16</f>
        <v>-</v>
      </c>
      <c r="AI18" s="143" t="str">
        <f>'4บันทึกเวลาเรียน'!AK16</f>
        <v>-</v>
      </c>
      <c r="AJ18" s="143" t="str">
        <f>'4บันทึกเวลาเรียน'!AL16</f>
        <v>-</v>
      </c>
      <c r="AK18" s="143" t="str">
        <f>'4บันทึกเวลาเรียน'!AM16</f>
        <v>-</v>
      </c>
      <c r="AL18" s="143" t="str">
        <f>'4บันทึกเวลาเรียน'!AN16</f>
        <v>-</v>
      </c>
      <c r="AM18" s="143" t="str">
        <f>'4บันทึกเวลาเรียน'!AO16</f>
        <v>-</v>
      </c>
      <c r="AN18" s="143" t="str">
        <f>'4บันทึกเวลาเรียน'!AP16</f>
        <v>-</v>
      </c>
      <c r="AO18" s="143" t="str">
        <f>'4บันทึกเวลาเรียน'!AQ16</f>
        <v>-</v>
      </c>
      <c r="AP18" s="143" t="str">
        <f>'4บันทึกเวลาเรียน'!AR16</f>
        <v>-</v>
      </c>
      <c r="AQ18" s="143" t="str">
        <f>'4บันทึกเวลาเรียน'!AS16</f>
        <v>-</v>
      </c>
      <c r="AR18" s="143" t="str">
        <f>'4บันทึกเวลาเรียน'!AT16</f>
        <v>-</v>
      </c>
      <c r="AS18" s="143" t="str">
        <f>'4บันทึกเวลาเรียน'!AU16</f>
        <v>-</v>
      </c>
      <c r="AT18" s="143" t="str">
        <f>'4บันทึกเวลาเรียน'!AV16</f>
        <v>-</v>
      </c>
      <c r="AU18" s="143" t="str">
        <f>'4บันทึกเวลาเรียน'!AW16</f>
        <v>-</v>
      </c>
      <c r="AV18" s="143" t="str">
        <f>'4บันทึกเวลาเรียน'!AX16</f>
        <v>-</v>
      </c>
      <c r="AW18" s="143" t="str">
        <f>'4บันทึกเวลาเรียน'!AY16</f>
        <v>-</v>
      </c>
      <c r="AX18" s="143" t="str">
        <f>'4บันทึกเวลาเรียน'!AZ16</f>
        <v>-</v>
      </c>
      <c r="AY18" s="143" t="str">
        <f>'4บันทึกเวลาเรียน'!BA16</f>
        <v>-</v>
      </c>
      <c r="AZ18" s="143" t="str">
        <f>'4บันทึกเวลาเรียน'!BB16</f>
        <v>-</v>
      </c>
      <c r="BA18" s="143" t="str">
        <f>'4บันทึกเวลาเรียน'!BC16</f>
        <v>-</v>
      </c>
      <c r="BB18" s="143" t="str">
        <f>'4บันทึกเวลาเรียน'!BD16</f>
        <v>-</v>
      </c>
      <c r="BC18" s="143" t="str">
        <f>'4บันทึกเวลาเรียน'!BE16</f>
        <v>-</v>
      </c>
      <c r="BD18" s="143" t="str">
        <f>'4บันทึกเวลาเรียน'!BF16</f>
        <v>-</v>
      </c>
      <c r="BE18" s="143" t="str">
        <f>'4บันทึกเวลาเรียน'!BG16</f>
        <v>-</v>
      </c>
      <c r="BF18" s="143" t="str">
        <f>'4บันทึกเวลาเรียน'!BH16</f>
        <v>-</v>
      </c>
      <c r="BG18" s="143" t="str">
        <f>'4บันทึกเวลาเรียน'!BI16</f>
        <v>-</v>
      </c>
      <c r="BH18" s="143" t="str">
        <f>'4บันทึกเวลาเรียน'!BJ16</f>
        <v>-</v>
      </c>
      <c r="BI18" s="143" t="str">
        <f>'4บันทึกเวลาเรียน'!BK16</f>
        <v>-</v>
      </c>
      <c r="BJ18" s="143" t="str">
        <f>'4บันทึกเวลาเรียน'!BL16</f>
        <v>-</v>
      </c>
      <c r="BK18" s="143" t="str">
        <f>'4บันทึกเวลาเรียน'!BM16</f>
        <v>-</v>
      </c>
      <c r="BL18" s="143" t="str">
        <f>'4บันทึกเวลาเรียน'!BN16</f>
        <v>-</v>
      </c>
      <c r="BM18" s="143" t="str">
        <f>'4บันทึกเวลาเรียน'!BO16</f>
        <v>-</v>
      </c>
      <c r="BN18" s="143" t="str">
        <f>'4บันทึกเวลาเรียน'!BP16</f>
        <v>-</v>
      </c>
      <c r="BO18" s="143" t="str">
        <f>'4บันทึกเวลาเรียน'!BQ16</f>
        <v>-</v>
      </c>
      <c r="BP18" s="143" t="str">
        <f>'4บันทึกเวลาเรียน'!BR16</f>
        <v>-</v>
      </c>
      <c r="BQ18" s="143" t="str">
        <f>'4บันทึกเวลาเรียน'!BS16</f>
        <v>-</v>
      </c>
      <c r="BR18" s="143" t="str">
        <f>'4บันทึกเวลาเรียน'!BT16</f>
        <v>-</v>
      </c>
      <c r="BS18" s="143" t="str">
        <f>'4บันทึกเวลาเรียน'!BU16</f>
        <v>-</v>
      </c>
      <c r="BT18" s="143" t="str">
        <f>'4บันทึกเวลาเรียน'!BV16</f>
        <v>-</v>
      </c>
      <c r="BU18" s="143" t="str">
        <f>'4บันทึกเวลาเรียน'!BW16</f>
        <v>-</v>
      </c>
      <c r="BV18" s="143" t="str">
        <f>'4บันทึกเวลาเรียน'!BX16</f>
        <v>-</v>
      </c>
      <c r="BW18" s="143" t="str">
        <f>'4บันทึกเวลาเรียน'!BY16</f>
        <v>-</v>
      </c>
      <c r="BX18" s="143" t="str">
        <f>'4บันทึกเวลาเรียน'!BZ16</f>
        <v>-</v>
      </c>
      <c r="BY18" s="143" t="str">
        <f>'4บันทึกเวลาเรียน'!CA16</f>
        <v>-</v>
      </c>
      <c r="BZ18" s="143" t="str">
        <f>'4บันทึกเวลาเรียน'!CB16</f>
        <v>-</v>
      </c>
      <c r="CA18" s="143" t="str">
        <f>'4บันทึกเวลาเรียน'!CC16</f>
        <v>-</v>
      </c>
      <c r="CB18" s="143" t="str">
        <f>'4บันทึกเวลาเรียน'!CD16</f>
        <v>-</v>
      </c>
      <c r="CC18" s="143" t="str">
        <f>'4บันทึกเวลาเรียน'!CE16</f>
        <v>-</v>
      </c>
      <c r="CD18" s="143" t="str">
        <f>'4บันทึกเวลาเรียน'!CF16</f>
        <v>-</v>
      </c>
      <c r="CE18" s="143" t="str">
        <f>'4บันทึกเวลาเรียน'!CG16</f>
        <v>-</v>
      </c>
      <c r="CF18" s="143" t="str">
        <f>'4บันทึกเวลาเรียน'!CH16</f>
        <v>-</v>
      </c>
      <c r="CG18" s="143" t="str">
        <f>'4บันทึกเวลาเรียน'!CI16</f>
        <v>-</v>
      </c>
      <c r="CH18" s="143" t="str">
        <f>'4บันทึกเวลาเรียน'!CJ16</f>
        <v>-</v>
      </c>
      <c r="CI18" s="143" t="str">
        <f>'4บันทึกเวลาเรียน'!CK16</f>
        <v>-</v>
      </c>
      <c r="CJ18" s="143" t="str">
        <f>'4บันทึกเวลาเรียน'!CL16</f>
        <v>-</v>
      </c>
      <c r="CK18" s="143" t="str">
        <f>'4บันทึกเวลาเรียน'!CM16</f>
        <v>-</v>
      </c>
      <c r="CL18" s="143" t="str">
        <f>'4บันทึกเวลาเรียน'!CN16</f>
        <v>-</v>
      </c>
      <c r="CM18" s="143" t="str">
        <f>'4บันทึกเวลาเรียน'!CO16</f>
        <v>-</v>
      </c>
      <c r="CN18" s="143" t="str">
        <f>'4บันทึกเวลาเรียน'!CP16</f>
        <v>-</v>
      </c>
      <c r="CO18" s="143" t="str">
        <f>'4บันทึกเวลาเรียน'!CQ16</f>
        <v>-</v>
      </c>
      <c r="CP18" s="143" t="str">
        <f>'4บันทึกเวลาเรียน'!CR16</f>
        <v>-</v>
      </c>
      <c r="CQ18" s="143" t="str">
        <f>'4บันทึกเวลาเรียน'!CS16</f>
        <v>-</v>
      </c>
      <c r="CR18" s="143" t="str">
        <f>'4บันทึกเวลาเรียน'!CT16</f>
        <v>-</v>
      </c>
      <c r="CS18" s="143" t="str">
        <f>'4บันทึกเวลาเรียน'!CU16</f>
        <v>-</v>
      </c>
      <c r="CT18" s="143" t="str">
        <f>'4บันทึกเวลาเรียน'!CV16</f>
        <v>-</v>
      </c>
      <c r="CU18" s="143" t="str">
        <f>'4บันทึกเวลาเรียน'!CW16</f>
        <v>-</v>
      </c>
      <c r="CV18" s="143" t="str">
        <f>'4บันทึกเวลาเรียน'!CX16</f>
        <v>-</v>
      </c>
      <c r="CW18" s="143" t="str">
        <f>'4บันทึกเวลาเรียน'!CY16</f>
        <v>-</v>
      </c>
      <c r="CX18" s="143" t="str">
        <f>'4บันทึกเวลาเรียน'!CZ16</f>
        <v>-</v>
      </c>
      <c r="CY18" s="143" t="str">
        <f>'4บันทึกเวลาเรียน'!DA16</f>
        <v>-</v>
      </c>
      <c r="CZ18" s="143" t="str">
        <f>'4บันทึกเวลาเรียน'!DB16</f>
        <v>-</v>
      </c>
      <c r="DA18" s="141"/>
      <c r="DB18" s="141" t="s">
        <v>124</v>
      </c>
      <c r="DC18" s="144"/>
      <c r="DD18" s="144"/>
      <c r="DE18" s="144"/>
      <c r="DF18" s="145"/>
      <c r="DG18" s="144"/>
      <c r="DH18" s="145"/>
      <c r="DI18" s="145"/>
      <c r="DJ18" s="145"/>
    </row>
    <row r="19" spans="1:114" ht="12.75" customHeight="1">
      <c r="A19" s="141">
        <v>11</v>
      </c>
      <c r="B19" s="489">
        <f>'1 ข้อมูลรายวิชา'!B14</f>
        <v>0</v>
      </c>
      <c r="C19" s="490">
        <f>'1 ข้อมูลรายวิชา'!C14</f>
        <v>0</v>
      </c>
      <c r="D19" s="142"/>
      <c r="E19" s="143" t="str">
        <f>'4บันทึกเวลาเรียน'!G17</f>
        <v>-</v>
      </c>
      <c r="F19" s="143" t="str">
        <f>'4บันทึกเวลาเรียน'!H17</f>
        <v>-</v>
      </c>
      <c r="G19" s="143" t="str">
        <f>'4บันทึกเวลาเรียน'!I17</f>
        <v>-</v>
      </c>
      <c r="H19" s="143" t="str">
        <f>'4บันทึกเวลาเรียน'!J17</f>
        <v>-</v>
      </c>
      <c r="I19" s="143" t="str">
        <f>'4บันทึกเวลาเรียน'!K17</f>
        <v>-</v>
      </c>
      <c r="J19" s="143" t="str">
        <f>'4บันทึกเวลาเรียน'!L17</f>
        <v>-</v>
      </c>
      <c r="K19" s="143" t="str">
        <f>'4บันทึกเวลาเรียน'!M17</f>
        <v>-</v>
      </c>
      <c r="L19" s="143" t="str">
        <f>'4บันทึกเวลาเรียน'!N17</f>
        <v>-</v>
      </c>
      <c r="M19" s="143" t="str">
        <f>'4บันทึกเวลาเรียน'!O17</f>
        <v>-</v>
      </c>
      <c r="N19" s="143" t="str">
        <f>'4บันทึกเวลาเรียน'!P17</f>
        <v>-</v>
      </c>
      <c r="O19" s="143" t="str">
        <f>'4บันทึกเวลาเรียน'!Q17</f>
        <v>-</v>
      </c>
      <c r="P19" s="143" t="str">
        <f>'4บันทึกเวลาเรียน'!R17</f>
        <v>-</v>
      </c>
      <c r="Q19" s="143" t="str">
        <f>'4บันทึกเวลาเรียน'!S17</f>
        <v>-</v>
      </c>
      <c r="R19" s="143" t="str">
        <f>'4บันทึกเวลาเรียน'!T17</f>
        <v>-</v>
      </c>
      <c r="S19" s="143" t="str">
        <f>'4บันทึกเวลาเรียน'!U17</f>
        <v>-</v>
      </c>
      <c r="T19" s="143" t="str">
        <f>'4บันทึกเวลาเรียน'!V17</f>
        <v>-</v>
      </c>
      <c r="U19" s="143" t="str">
        <f>'4บันทึกเวลาเรียน'!W17</f>
        <v>-</v>
      </c>
      <c r="V19" s="143" t="str">
        <f>'4บันทึกเวลาเรียน'!X17</f>
        <v>-</v>
      </c>
      <c r="W19" s="143" t="str">
        <f>'4บันทึกเวลาเรียน'!Y17</f>
        <v>-</v>
      </c>
      <c r="X19" s="143" t="str">
        <f>'4บันทึกเวลาเรียน'!Z17</f>
        <v>-</v>
      </c>
      <c r="Y19" s="143" t="str">
        <f>'4บันทึกเวลาเรียน'!AA17</f>
        <v>-</v>
      </c>
      <c r="Z19" s="143" t="str">
        <f>'4บันทึกเวลาเรียน'!AB17</f>
        <v>-</v>
      </c>
      <c r="AA19" s="143" t="str">
        <f>'4บันทึกเวลาเรียน'!AC17</f>
        <v>-</v>
      </c>
      <c r="AB19" s="143" t="str">
        <f>'4บันทึกเวลาเรียน'!AD17</f>
        <v>-</v>
      </c>
      <c r="AC19" s="143" t="str">
        <f>'4บันทึกเวลาเรียน'!AE17</f>
        <v>-</v>
      </c>
      <c r="AD19" s="143" t="str">
        <f>'4บันทึกเวลาเรียน'!AF17</f>
        <v>-</v>
      </c>
      <c r="AE19" s="143" t="str">
        <f>'4บันทึกเวลาเรียน'!AG17</f>
        <v>-</v>
      </c>
      <c r="AF19" s="143" t="str">
        <f>'4บันทึกเวลาเรียน'!AH17</f>
        <v>-</v>
      </c>
      <c r="AG19" s="143" t="str">
        <f>'4บันทึกเวลาเรียน'!AI17</f>
        <v>-</v>
      </c>
      <c r="AH19" s="143" t="str">
        <f>'4บันทึกเวลาเรียน'!AJ17</f>
        <v>-</v>
      </c>
      <c r="AI19" s="143" t="str">
        <f>'4บันทึกเวลาเรียน'!AK17</f>
        <v>-</v>
      </c>
      <c r="AJ19" s="143" t="str">
        <f>'4บันทึกเวลาเรียน'!AL17</f>
        <v>-</v>
      </c>
      <c r="AK19" s="143" t="str">
        <f>'4บันทึกเวลาเรียน'!AM17</f>
        <v>-</v>
      </c>
      <c r="AL19" s="143" t="str">
        <f>'4บันทึกเวลาเรียน'!AN17</f>
        <v>-</v>
      </c>
      <c r="AM19" s="143" t="str">
        <f>'4บันทึกเวลาเรียน'!AO17</f>
        <v>-</v>
      </c>
      <c r="AN19" s="143" t="str">
        <f>'4บันทึกเวลาเรียน'!AP17</f>
        <v>-</v>
      </c>
      <c r="AO19" s="143" t="str">
        <f>'4บันทึกเวลาเรียน'!AQ17</f>
        <v>-</v>
      </c>
      <c r="AP19" s="143" t="str">
        <f>'4บันทึกเวลาเรียน'!AR17</f>
        <v>-</v>
      </c>
      <c r="AQ19" s="143" t="str">
        <f>'4บันทึกเวลาเรียน'!AS17</f>
        <v>-</v>
      </c>
      <c r="AR19" s="143" t="str">
        <f>'4บันทึกเวลาเรียน'!AT17</f>
        <v>-</v>
      </c>
      <c r="AS19" s="143" t="str">
        <f>'4บันทึกเวลาเรียน'!AU17</f>
        <v>-</v>
      </c>
      <c r="AT19" s="143" t="str">
        <f>'4บันทึกเวลาเรียน'!AV17</f>
        <v>-</v>
      </c>
      <c r="AU19" s="143" t="str">
        <f>'4บันทึกเวลาเรียน'!AW17</f>
        <v>-</v>
      </c>
      <c r="AV19" s="143" t="str">
        <f>'4บันทึกเวลาเรียน'!AX17</f>
        <v>-</v>
      </c>
      <c r="AW19" s="143" t="str">
        <f>'4บันทึกเวลาเรียน'!AY17</f>
        <v>-</v>
      </c>
      <c r="AX19" s="143" t="str">
        <f>'4บันทึกเวลาเรียน'!AZ17</f>
        <v>-</v>
      </c>
      <c r="AY19" s="143" t="str">
        <f>'4บันทึกเวลาเรียน'!BA17</f>
        <v>-</v>
      </c>
      <c r="AZ19" s="143" t="str">
        <f>'4บันทึกเวลาเรียน'!BB17</f>
        <v>-</v>
      </c>
      <c r="BA19" s="143" t="str">
        <f>'4บันทึกเวลาเรียน'!BC17</f>
        <v>-</v>
      </c>
      <c r="BB19" s="143" t="str">
        <f>'4บันทึกเวลาเรียน'!BD17</f>
        <v>-</v>
      </c>
      <c r="BC19" s="143" t="str">
        <f>'4บันทึกเวลาเรียน'!BE17</f>
        <v>-</v>
      </c>
      <c r="BD19" s="143" t="str">
        <f>'4บันทึกเวลาเรียน'!BF17</f>
        <v>-</v>
      </c>
      <c r="BE19" s="143" t="str">
        <f>'4บันทึกเวลาเรียน'!BG17</f>
        <v>-</v>
      </c>
      <c r="BF19" s="143" t="str">
        <f>'4บันทึกเวลาเรียน'!BH17</f>
        <v>-</v>
      </c>
      <c r="BG19" s="143" t="str">
        <f>'4บันทึกเวลาเรียน'!BI17</f>
        <v>-</v>
      </c>
      <c r="BH19" s="143" t="str">
        <f>'4บันทึกเวลาเรียน'!BJ17</f>
        <v>-</v>
      </c>
      <c r="BI19" s="143" t="str">
        <f>'4บันทึกเวลาเรียน'!BK17</f>
        <v>-</v>
      </c>
      <c r="BJ19" s="143" t="str">
        <f>'4บันทึกเวลาเรียน'!BL17</f>
        <v>-</v>
      </c>
      <c r="BK19" s="143" t="str">
        <f>'4บันทึกเวลาเรียน'!BM17</f>
        <v>-</v>
      </c>
      <c r="BL19" s="143" t="str">
        <f>'4บันทึกเวลาเรียน'!BN17</f>
        <v>-</v>
      </c>
      <c r="BM19" s="143" t="str">
        <f>'4บันทึกเวลาเรียน'!BO17</f>
        <v>-</v>
      </c>
      <c r="BN19" s="143" t="str">
        <f>'4บันทึกเวลาเรียน'!BP17</f>
        <v>-</v>
      </c>
      <c r="BO19" s="143" t="str">
        <f>'4บันทึกเวลาเรียน'!BQ17</f>
        <v>-</v>
      </c>
      <c r="BP19" s="143" t="str">
        <f>'4บันทึกเวลาเรียน'!BR17</f>
        <v>-</v>
      </c>
      <c r="BQ19" s="143" t="str">
        <f>'4บันทึกเวลาเรียน'!BS17</f>
        <v>-</v>
      </c>
      <c r="BR19" s="143" t="str">
        <f>'4บันทึกเวลาเรียน'!BT17</f>
        <v>-</v>
      </c>
      <c r="BS19" s="143" t="str">
        <f>'4บันทึกเวลาเรียน'!BU17</f>
        <v>-</v>
      </c>
      <c r="BT19" s="143" t="str">
        <f>'4บันทึกเวลาเรียน'!BV17</f>
        <v>-</v>
      </c>
      <c r="BU19" s="143" t="str">
        <f>'4บันทึกเวลาเรียน'!BW17</f>
        <v>-</v>
      </c>
      <c r="BV19" s="143" t="str">
        <f>'4บันทึกเวลาเรียน'!BX17</f>
        <v>-</v>
      </c>
      <c r="BW19" s="143" t="str">
        <f>'4บันทึกเวลาเรียน'!BY17</f>
        <v>-</v>
      </c>
      <c r="BX19" s="143" t="str">
        <f>'4บันทึกเวลาเรียน'!BZ17</f>
        <v>-</v>
      </c>
      <c r="BY19" s="143" t="str">
        <f>'4บันทึกเวลาเรียน'!CA17</f>
        <v>-</v>
      </c>
      <c r="BZ19" s="143" t="str">
        <f>'4บันทึกเวลาเรียน'!CB17</f>
        <v>-</v>
      </c>
      <c r="CA19" s="143" t="str">
        <f>'4บันทึกเวลาเรียน'!CC17</f>
        <v>-</v>
      </c>
      <c r="CB19" s="143" t="str">
        <f>'4บันทึกเวลาเรียน'!CD17</f>
        <v>-</v>
      </c>
      <c r="CC19" s="143" t="str">
        <f>'4บันทึกเวลาเรียน'!CE17</f>
        <v>-</v>
      </c>
      <c r="CD19" s="143" t="str">
        <f>'4บันทึกเวลาเรียน'!CF17</f>
        <v>-</v>
      </c>
      <c r="CE19" s="143" t="str">
        <f>'4บันทึกเวลาเรียน'!CG17</f>
        <v>-</v>
      </c>
      <c r="CF19" s="143" t="str">
        <f>'4บันทึกเวลาเรียน'!CH17</f>
        <v>-</v>
      </c>
      <c r="CG19" s="143" t="str">
        <f>'4บันทึกเวลาเรียน'!CI17</f>
        <v>-</v>
      </c>
      <c r="CH19" s="143" t="str">
        <f>'4บันทึกเวลาเรียน'!CJ17</f>
        <v>-</v>
      </c>
      <c r="CI19" s="143" t="str">
        <f>'4บันทึกเวลาเรียน'!CK17</f>
        <v>-</v>
      </c>
      <c r="CJ19" s="143" t="str">
        <f>'4บันทึกเวลาเรียน'!CL17</f>
        <v>-</v>
      </c>
      <c r="CK19" s="143" t="str">
        <f>'4บันทึกเวลาเรียน'!CM17</f>
        <v>-</v>
      </c>
      <c r="CL19" s="143" t="str">
        <f>'4บันทึกเวลาเรียน'!CN17</f>
        <v>-</v>
      </c>
      <c r="CM19" s="143" t="str">
        <f>'4บันทึกเวลาเรียน'!CO17</f>
        <v>-</v>
      </c>
      <c r="CN19" s="143" t="str">
        <f>'4บันทึกเวลาเรียน'!CP17</f>
        <v>-</v>
      </c>
      <c r="CO19" s="143" t="str">
        <f>'4บันทึกเวลาเรียน'!CQ17</f>
        <v>-</v>
      </c>
      <c r="CP19" s="143" t="str">
        <f>'4บันทึกเวลาเรียน'!CR17</f>
        <v>-</v>
      </c>
      <c r="CQ19" s="143" t="str">
        <f>'4บันทึกเวลาเรียน'!CS17</f>
        <v>-</v>
      </c>
      <c r="CR19" s="143" t="str">
        <f>'4บันทึกเวลาเรียน'!CT17</f>
        <v>-</v>
      </c>
      <c r="CS19" s="143" t="str">
        <f>'4บันทึกเวลาเรียน'!CU17</f>
        <v>-</v>
      </c>
      <c r="CT19" s="143" t="str">
        <f>'4บันทึกเวลาเรียน'!CV17</f>
        <v>-</v>
      </c>
      <c r="CU19" s="143" t="str">
        <f>'4บันทึกเวลาเรียน'!CW17</f>
        <v>-</v>
      </c>
      <c r="CV19" s="143" t="str">
        <f>'4บันทึกเวลาเรียน'!CX17</f>
        <v>-</v>
      </c>
      <c r="CW19" s="143" t="str">
        <f>'4บันทึกเวลาเรียน'!CY17</f>
        <v>-</v>
      </c>
      <c r="CX19" s="143" t="str">
        <f>'4บันทึกเวลาเรียน'!CZ17</f>
        <v>-</v>
      </c>
      <c r="CY19" s="143" t="str">
        <f>'4บันทึกเวลาเรียน'!DA17</f>
        <v>-</v>
      </c>
      <c r="CZ19" s="143" t="str">
        <f>'4บันทึกเวลาเรียน'!DB17</f>
        <v>-</v>
      </c>
      <c r="DA19" s="141"/>
      <c r="DB19" s="141" t="s">
        <v>124</v>
      </c>
      <c r="DC19" s="144"/>
      <c r="DD19" s="144"/>
      <c r="DE19" s="144"/>
      <c r="DF19" s="145"/>
      <c r="DG19" s="144"/>
      <c r="DH19" s="145"/>
      <c r="DI19" s="145"/>
      <c r="DJ19" s="145"/>
    </row>
    <row r="20" spans="1:114" ht="12.75" customHeight="1">
      <c r="A20" s="141">
        <v>12</v>
      </c>
      <c r="B20" s="489">
        <f>'1 ข้อมูลรายวิชา'!B15</f>
        <v>0</v>
      </c>
      <c r="C20" s="490">
        <f>'1 ข้อมูลรายวิชา'!C15</f>
        <v>0</v>
      </c>
      <c r="D20" s="142"/>
      <c r="E20" s="143" t="str">
        <f>'4บันทึกเวลาเรียน'!G18</f>
        <v>-</v>
      </c>
      <c r="F20" s="143" t="str">
        <f>'4บันทึกเวลาเรียน'!H18</f>
        <v>-</v>
      </c>
      <c r="G20" s="143" t="str">
        <f>'4บันทึกเวลาเรียน'!I18</f>
        <v>-</v>
      </c>
      <c r="H20" s="143" t="str">
        <f>'4บันทึกเวลาเรียน'!J18</f>
        <v>-</v>
      </c>
      <c r="I20" s="143" t="str">
        <f>'4บันทึกเวลาเรียน'!K18</f>
        <v>-</v>
      </c>
      <c r="J20" s="143" t="str">
        <f>'4บันทึกเวลาเรียน'!L18</f>
        <v>-</v>
      </c>
      <c r="K20" s="143" t="str">
        <f>'4บันทึกเวลาเรียน'!M18</f>
        <v>-</v>
      </c>
      <c r="L20" s="143" t="str">
        <f>'4บันทึกเวลาเรียน'!N18</f>
        <v>-</v>
      </c>
      <c r="M20" s="143" t="str">
        <f>'4บันทึกเวลาเรียน'!O18</f>
        <v>-</v>
      </c>
      <c r="N20" s="143" t="str">
        <f>'4บันทึกเวลาเรียน'!P18</f>
        <v>-</v>
      </c>
      <c r="O20" s="143" t="str">
        <f>'4บันทึกเวลาเรียน'!Q18</f>
        <v>-</v>
      </c>
      <c r="P20" s="143" t="str">
        <f>'4บันทึกเวลาเรียน'!R18</f>
        <v>-</v>
      </c>
      <c r="Q20" s="143" t="str">
        <f>'4บันทึกเวลาเรียน'!S18</f>
        <v>-</v>
      </c>
      <c r="R20" s="143" t="str">
        <f>'4บันทึกเวลาเรียน'!T18</f>
        <v>-</v>
      </c>
      <c r="S20" s="143" t="str">
        <f>'4บันทึกเวลาเรียน'!U18</f>
        <v>-</v>
      </c>
      <c r="T20" s="143" t="str">
        <f>'4บันทึกเวลาเรียน'!V18</f>
        <v>-</v>
      </c>
      <c r="U20" s="143" t="str">
        <f>'4บันทึกเวลาเรียน'!W18</f>
        <v>-</v>
      </c>
      <c r="V20" s="143" t="str">
        <f>'4บันทึกเวลาเรียน'!X18</f>
        <v>-</v>
      </c>
      <c r="W20" s="143" t="str">
        <f>'4บันทึกเวลาเรียน'!Y18</f>
        <v>-</v>
      </c>
      <c r="X20" s="143" t="str">
        <f>'4บันทึกเวลาเรียน'!Z18</f>
        <v>-</v>
      </c>
      <c r="Y20" s="143" t="str">
        <f>'4บันทึกเวลาเรียน'!AA18</f>
        <v>-</v>
      </c>
      <c r="Z20" s="143" t="str">
        <f>'4บันทึกเวลาเรียน'!AB18</f>
        <v>-</v>
      </c>
      <c r="AA20" s="143" t="str">
        <f>'4บันทึกเวลาเรียน'!AC18</f>
        <v>-</v>
      </c>
      <c r="AB20" s="143" t="str">
        <f>'4บันทึกเวลาเรียน'!AD18</f>
        <v>-</v>
      </c>
      <c r="AC20" s="143" t="str">
        <f>'4บันทึกเวลาเรียน'!AE18</f>
        <v>-</v>
      </c>
      <c r="AD20" s="143" t="str">
        <f>'4บันทึกเวลาเรียน'!AF18</f>
        <v>-</v>
      </c>
      <c r="AE20" s="143" t="str">
        <f>'4บันทึกเวลาเรียน'!AG18</f>
        <v>-</v>
      </c>
      <c r="AF20" s="143" t="str">
        <f>'4บันทึกเวลาเรียน'!AH18</f>
        <v>-</v>
      </c>
      <c r="AG20" s="143" t="str">
        <f>'4บันทึกเวลาเรียน'!AI18</f>
        <v>-</v>
      </c>
      <c r="AH20" s="143" t="str">
        <f>'4บันทึกเวลาเรียน'!AJ18</f>
        <v>-</v>
      </c>
      <c r="AI20" s="143" t="str">
        <f>'4บันทึกเวลาเรียน'!AK18</f>
        <v>-</v>
      </c>
      <c r="AJ20" s="143" t="str">
        <f>'4บันทึกเวลาเรียน'!AL18</f>
        <v>-</v>
      </c>
      <c r="AK20" s="143" t="str">
        <f>'4บันทึกเวลาเรียน'!AM18</f>
        <v>-</v>
      </c>
      <c r="AL20" s="143" t="str">
        <f>'4บันทึกเวลาเรียน'!AN18</f>
        <v>-</v>
      </c>
      <c r="AM20" s="143" t="str">
        <f>'4บันทึกเวลาเรียน'!AO18</f>
        <v>-</v>
      </c>
      <c r="AN20" s="143" t="str">
        <f>'4บันทึกเวลาเรียน'!AP18</f>
        <v>-</v>
      </c>
      <c r="AO20" s="143" t="str">
        <f>'4บันทึกเวลาเรียน'!AQ18</f>
        <v>-</v>
      </c>
      <c r="AP20" s="143" t="str">
        <f>'4บันทึกเวลาเรียน'!AR18</f>
        <v>-</v>
      </c>
      <c r="AQ20" s="143" t="str">
        <f>'4บันทึกเวลาเรียน'!AS18</f>
        <v>-</v>
      </c>
      <c r="AR20" s="143" t="str">
        <f>'4บันทึกเวลาเรียน'!AT18</f>
        <v>-</v>
      </c>
      <c r="AS20" s="143" t="str">
        <f>'4บันทึกเวลาเรียน'!AU18</f>
        <v>-</v>
      </c>
      <c r="AT20" s="143" t="str">
        <f>'4บันทึกเวลาเรียน'!AV18</f>
        <v>-</v>
      </c>
      <c r="AU20" s="143" t="str">
        <f>'4บันทึกเวลาเรียน'!AW18</f>
        <v>-</v>
      </c>
      <c r="AV20" s="143" t="str">
        <f>'4บันทึกเวลาเรียน'!AX18</f>
        <v>-</v>
      </c>
      <c r="AW20" s="143" t="str">
        <f>'4บันทึกเวลาเรียน'!AY18</f>
        <v>-</v>
      </c>
      <c r="AX20" s="143" t="str">
        <f>'4บันทึกเวลาเรียน'!AZ18</f>
        <v>-</v>
      </c>
      <c r="AY20" s="143" t="str">
        <f>'4บันทึกเวลาเรียน'!BA18</f>
        <v>-</v>
      </c>
      <c r="AZ20" s="143" t="str">
        <f>'4บันทึกเวลาเรียน'!BB18</f>
        <v>-</v>
      </c>
      <c r="BA20" s="143" t="str">
        <f>'4บันทึกเวลาเรียน'!BC18</f>
        <v>-</v>
      </c>
      <c r="BB20" s="143" t="str">
        <f>'4บันทึกเวลาเรียน'!BD18</f>
        <v>-</v>
      </c>
      <c r="BC20" s="143" t="str">
        <f>'4บันทึกเวลาเรียน'!BE18</f>
        <v>-</v>
      </c>
      <c r="BD20" s="143" t="str">
        <f>'4บันทึกเวลาเรียน'!BF18</f>
        <v>-</v>
      </c>
      <c r="BE20" s="143" t="str">
        <f>'4บันทึกเวลาเรียน'!BG18</f>
        <v>-</v>
      </c>
      <c r="BF20" s="143" t="str">
        <f>'4บันทึกเวลาเรียน'!BH18</f>
        <v>-</v>
      </c>
      <c r="BG20" s="143" t="str">
        <f>'4บันทึกเวลาเรียน'!BI18</f>
        <v>-</v>
      </c>
      <c r="BH20" s="143" t="str">
        <f>'4บันทึกเวลาเรียน'!BJ18</f>
        <v>-</v>
      </c>
      <c r="BI20" s="143" t="str">
        <f>'4บันทึกเวลาเรียน'!BK18</f>
        <v>-</v>
      </c>
      <c r="BJ20" s="143" t="str">
        <f>'4บันทึกเวลาเรียน'!BL18</f>
        <v>-</v>
      </c>
      <c r="BK20" s="143" t="str">
        <f>'4บันทึกเวลาเรียน'!BM18</f>
        <v>-</v>
      </c>
      <c r="BL20" s="143" t="str">
        <f>'4บันทึกเวลาเรียน'!BN18</f>
        <v>-</v>
      </c>
      <c r="BM20" s="143" t="str">
        <f>'4บันทึกเวลาเรียน'!BO18</f>
        <v>-</v>
      </c>
      <c r="BN20" s="143" t="str">
        <f>'4บันทึกเวลาเรียน'!BP18</f>
        <v>-</v>
      </c>
      <c r="BO20" s="143" t="str">
        <f>'4บันทึกเวลาเรียน'!BQ18</f>
        <v>-</v>
      </c>
      <c r="BP20" s="143" t="str">
        <f>'4บันทึกเวลาเรียน'!BR18</f>
        <v>-</v>
      </c>
      <c r="BQ20" s="143" t="str">
        <f>'4บันทึกเวลาเรียน'!BS18</f>
        <v>-</v>
      </c>
      <c r="BR20" s="143" t="str">
        <f>'4บันทึกเวลาเรียน'!BT18</f>
        <v>-</v>
      </c>
      <c r="BS20" s="143" t="str">
        <f>'4บันทึกเวลาเรียน'!BU18</f>
        <v>-</v>
      </c>
      <c r="BT20" s="143" t="str">
        <f>'4บันทึกเวลาเรียน'!BV18</f>
        <v>-</v>
      </c>
      <c r="BU20" s="143" t="str">
        <f>'4บันทึกเวลาเรียน'!BW18</f>
        <v>-</v>
      </c>
      <c r="BV20" s="143" t="str">
        <f>'4บันทึกเวลาเรียน'!BX18</f>
        <v>-</v>
      </c>
      <c r="BW20" s="143" t="str">
        <f>'4บันทึกเวลาเรียน'!BY18</f>
        <v>-</v>
      </c>
      <c r="BX20" s="143" t="str">
        <f>'4บันทึกเวลาเรียน'!BZ18</f>
        <v>-</v>
      </c>
      <c r="BY20" s="143" t="str">
        <f>'4บันทึกเวลาเรียน'!CA18</f>
        <v>-</v>
      </c>
      <c r="BZ20" s="143" t="str">
        <f>'4บันทึกเวลาเรียน'!CB18</f>
        <v>-</v>
      </c>
      <c r="CA20" s="143" t="str">
        <f>'4บันทึกเวลาเรียน'!CC18</f>
        <v>-</v>
      </c>
      <c r="CB20" s="143" t="str">
        <f>'4บันทึกเวลาเรียน'!CD18</f>
        <v>-</v>
      </c>
      <c r="CC20" s="143" t="str">
        <f>'4บันทึกเวลาเรียน'!CE18</f>
        <v>-</v>
      </c>
      <c r="CD20" s="143" t="str">
        <f>'4บันทึกเวลาเรียน'!CF18</f>
        <v>-</v>
      </c>
      <c r="CE20" s="143" t="str">
        <f>'4บันทึกเวลาเรียน'!CG18</f>
        <v>-</v>
      </c>
      <c r="CF20" s="143" t="str">
        <f>'4บันทึกเวลาเรียน'!CH18</f>
        <v>-</v>
      </c>
      <c r="CG20" s="143" t="str">
        <f>'4บันทึกเวลาเรียน'!CI18</f>
        <v>-</v>
      </c>
      <c r="CH20" s="143" t="str">
        <f>'4บันทึกเวลาเรียน'!CJ18</f>
        <v>-</v>
      </c>
      <c r="CI20" s="143" t="str">
        <f>'4บันทึกเวลาเรียน'!CK18</f>
        <v>-</v>
      </c>
      <c r="CJ20" s="143" t="str">
        <f>'4บันทึกเวลาเรียน'!CL18</f>
        <v>-</v>
      </c>
      <c r="CK20" s="143" t="str">
        <f>'4บันทึกเวลาเรียน'!CM18</f>
        <v>-</v>
      </c>
      <c r="CL20" s="143" t="str">
        <f>'4บันทึกเวลาเรียน'!CN18</f>
        <v>-</v>
      </c>
      <c r="CM20" s="143" t="str">
        <f>'4บันทึกเวลาเรียน'!CO18</f>
        <v>-</v>
      </c>
      <c r="CN20" s="143" t="str">
        <f>'4บันทึกเวลาเรียน'!CP18</f>
        <v>-</v>
      </c>
      <c r="CO20" s="143" t="str">
        <f>'4บันทึกเวลาเรียน'!CQ18</f>
        <v>-</v>
      </c>
      <c r="CP20" s="143" t="str">
        <f>'4บันทึกเวลาเรียน'!CR18</f>
        <v>-</v>
      </c>
      <c r="CQ20" s="143" t="str">
        <f>'4บันทึกเวลาเรียน'!CS18</f>
        <v>-</v>
      </c>
      <c r="CR20" s="143" t="str">
        <f>'4บันทึกเวลาเรียน'!CT18</f>
        <v>-</v>
      </c>
      <c r="CS20" s="143" t="str">
        <f>'4บันทึกเวลาเรียน'!CU18</f>
        <v>-</v>
      </c>
      <c r="CT20" s="143" t="str">
        <f>'4บันทึกเวลาเรียน'!CV18</f>
        <v>-</v>
      </c>
      <c r="CU20" s="143" t="str">
        <f>'4บันทึกเวลาเรียน'!CW18</f>
        <v>-</v>
      </c>
      <c r="CV20" s="143" t="str">
        <f>'4บันทึกเวลาเรียน'!CX18</f>
        <v>-</v>
      </c>
      <c r="CW20" s="143" t="str">
        <f>'4บันทึกเวลาเรียน'!CY18</f>
        <v>-</v>
      </c>
      <c r="CX20" s="143" t="str">
        <f>'4บันทึกเวลาเรียน'!CZ18</f>
        <v>-</v>
      </c>
      <c r="CY20" s="143" t="str">
        <f>'4บันทึกเวลาเรียน'!DA18</f>
        <v>-</v>
      </c>
      <c r="CZ20" s="143" t="str">
        <f>'4บันทึกเวลาเรียน'!DB18</f>
        <v>-</v>
      </c>
      <c r="DA20" s="141"/>
      <c r="DB20" s="141" t="s">
        <v>124</v>
      </c>
      <c r="DC20" s="144"/>
      <c r="DD20" s="144"/>
      <c r="DE20" s="144"/>
      <c r="DF20" s="145"/>
      <c r="DG20" s="144"/>
      <c r="DH20" s="145"/>
      <c r="DI20" s="145"/>
      <c r="DJ20" s="145"/>
    </row>
    <row r="21" spans="1:114" ht="12.75" customHeight="1">
      <c r="A21" s="141">
        <v>13</v>
      </c>
      <c r="B21" s="489">
        <f>'1 ข้อมูลรายวิชา'!B16</f>
        <v>0</v>
      </c>
      <c r="C21" s="490">
        <f>'1 ข้อมูลรายวิชา'!C16</f>
        <v>0</v>
      </c>
      <c r="D21" s="142"/>
      <c r="E21" s="143" t="str">
        <f>'4บันทึกเวลาเรียน'!G19</f>
        <v>-</v>
      </c>
      <c r="F21" s="143" t="str">
        <f>'4บันทึกเวลาเรียน'!H19</f>
        <v>-</v>
      </c>
      <c r="G21" s="143" t="str">
        <f>'4บันทึกเวลาเรียน'!I19</f>
        <v>-</v>
      </c>
      <c r="H21" s="143" t="str">
        <f>'4บันทึกเวลาเรียน'!J19</f>
        <v>-</v>
      </c>
      <c r="I21" s="143" t="str">
        <f>'4บันทึกเวลาเรียน'!K19</f>
        <v>-</v>
      </c>
      <c r="J21" s="143" t="str">
        <f>'4บันทึกเวลาเรียน'!L19</f>
        <v>-</v>
      </c>
      <c r="K21" s="143" t="str">
        <f>'4บันทึกเวลาเรียน'!M19</f>
        <v>-</v>
      </c>
      <c r="L21" s="143" t="str">
        <f>'4บันทึกเวลาเรียน'!N19</f>
        <v>-</v>
      </c>
      <c r="M21" s="143" t="str">
        <f>'4บันทึกเวลาเรียน'!O19</f>
        <v>-</v>
      </c>
      <c r="N21" s="143" t="str">
        <f>'4บันทึกเวลาเรียน'!P19</f>
        <v>-</v>
      </c>
      <c r="O21" s="143" t="str">
        <f>'4บันทึกเวลาเรียน'!Q19</f>
        <v>-</v>
      </c>
      <c r="P21" s="143" t="str">
        <f>'4บันทึกเวลาเรียน'!R19</f>
        <v>-</v>
      </c>
      <c r="Q21" s="143" t="str">
        <f>'4บันทึกเวลาเรียน'!S19</f>
        <v>-</v>
      </c>
      <c r="R21" s="143" t="str">
        <f>'4บันทึกเวลาเรียน'!T19</f>
        <v>-</v>
      </c>
      <c r="S21" s="143" t="str">
        <f>'4บันทึกเวลาเรียน'!U19</f>
        <v>-</v>
      </c>
      <c r="T21" s="143" t="str">
        <f>'4บันทึกเวลาเรียน'!V19</f>
        <v>-</v>
      </c>
      <c r="U21" s="143" t="str">
        <f>'4บันทึกเวลาเรียน'!W19</f>
        <v>-</v>
      </c>
      <c r="V21" s="143" t="str">
        <f>'4บันทึกเวลาเรียน'!X19</f>
        <v>-</v>
      </c>
      <c r="W21" s="143" t="str">
        <f>'4บันทึกเวลาเรียน'!Y19</f>
        <v>-</v>
      </c>
      <c r="X21" s="143" t="str">
        <f>'4บันทึกเวลาเรียน'!Z19</f>
        <v>-</v>
      </c>
      <c r="Y21" s="143" t="str">
        <f>'4บันทึกเวลาเรียน'!AA19</f>
        <v>-</v>
      </c>
      <c r="Z21" s="143" t="str">
        <f>'4บันทึกเวลาเรียน'!AB19</f>
        <v>-</v>
      </c>
      <c r="AA21" s="143" t="str">
        <f>'4บันทึกเวลาเรียน'!AC19</f>
        <v>-</v>
      </c>
      <c r="AB21" s="143" t="str">
        <f>'4บันทึกเวลาเรียน'!AD19</f>
        <v>-</v>
      </c>
      <c r="AC21" s="143" t="str">
        <f>'4บันทึกเวลาเรียน'!AE19</f>
        <v>-</v>
      </c>
      <c r="AD21" s="143" t="str">
        <f>'4บันทึกเวลาเรียน'!AF19</f>
        <v>-</v>
      </c>
      <c r="AE21" s="143" t="str">
        <f>'4บันทึกเวลาเรียน'!AG19</f>
        <v>-</v>
      </c>
      <c r="AF21" s="143" t="str">
        <f>'4บันทึกเวลาเรียน'!AH19</f>
        <v>-</v>
      </c>
      <c r="AG21" s="143" t="str">
        <f>'4บันทึกเวลาเรียน'!AI19</f>
        <v>-</v>
      </c>
      <c r="AH21" s="143" t="str">
        <f>'4บันทึกเวลาเรียน'!AJ19</f>
        <v>-</v>
      </c>
      <c r="AI21" s="143" t="str">
        <f>'4บันทึกเวลาเรียน'!AK19</f>
        <v>-</v>
      </c>
      <c r="AJ21" s="143" t="str">
        <f>'4บันทึกเวลาเรียน'!AL19</f>
        <v>-</v>
      </c>
      <c r="AK21" s="143" t="str">
        <f>'4บันทึกเวลาเรียน'!AM19</f>
        <v>-</v>
      </c>
      <c r="AL21" s="143" t="str">
        <f>'4บันทึกเวลาเรียน'!AN19</f>
        <v>-</v>
      </c>
      <c r="AM21" s="143" t="str">
        <f>'4บันทึกเวลาเรียน'!AO19</f>
        <v>-</v>
      </c>
      <c r="AN21" s="143" t="str">
        <f>'4บันทึกเวลาเรียน'!AP19</f>
        <v>-</v>
      </c>
      <c r="AO21" s="143" t="str">
        <f>'4บันทึกเวลาเรียน'!AQ19</f>
        <v>-</v>
      </c>
      <c r="AP21" s="143" t="str">
        <f>'4บันทึกเวลาเรียน'!AR19</f>
        <v>-</v>
      </c>
      <c r="AQ21" s="143" t="str">
        <f>'4บันทึกเวลาเรียน'!AS19</f>
        <v>-</v>
      </c>
      <c r="AR21" s="143" t="str">
        <f>'4บันทึกเวลาเรียน'!AT19</f>
        <v>-</v>
      </c>
      <c r="AS21" s="143" t="str">
        <f>'4บันทึกเวลาเรียน'!AU19</f>
        <v>-</v>
      </c>
      <c r="AT21" s="143" t="str">
        <f>'4บันทึกเวลาเรียน'!AV19</f>
        <v>-</v>
      </c>
      <c r="AU21" s="143" t="str">
        <f>'4บันทึกเวลาเรียน'!AW19</f>
        <v>-</v>
      </c>
      <c r="AV21" s="143" t="str">
        <f>'4บันทึกเวลาเรียน'!AX19</f>
        <v>-</v>
      </c>
      <c r="AW21" s="143" t="str">
        <f>'4บันทึกเวลาเรียน'!AY19</f>
        <v>-</v>
      </c>
      <c r="AX21" s="143" t="str">
        <f>'4บันทึกเวลาเรียน'!AZ19</f>
        <v>-</v>
      </c>
      <c r="AY21" s="143" t="str">
        <f>'4บันทึกเวลาเรียน'!BA19</f>
        <v>-</v>
      </c>
      <c r="AZ21" s="143" t="str">
        <f>'4บันทึกเวลาเรียน'!BB19</f>
        <v>-</v>
      </c>
      <c r="BA21" s="143" t="str">
        <f>'4บันทึกเวลาเรียน'!BC19</f>
        <v>-</v>
      </c>
      <c r="BB21" s="143" t="str">
        <f>'4บันทึกเวลาเรียน'!BD19</f>
        <v>-</v>
      </c>
      <c r="BC21" s="143" t="str">
        <f>'4บันทึกเวลาเรียน'!BE19</f>
        <v>-</v>
      </c>
      <c r="BD21" s="143" t="str">
        <f>'4บันทึกเวลาเรียน'!BF19</f>
        <v>-</v>
      </c>
      <c r="BE21" s="143" t="str">
        <f>'4บันทึกเวลาเรียน'!BG19</f>
        <v>-</v>
      </c>
      <c r="BF21" s="143" t="str">
        <f>'4บันทึกเวลาเรียน'!BH19</f>
        <v>-</v>
      </c>
      <c r="BG21" s="143" t="str">
        <f>'4บันทึกเวลาเรียน'!BI19</f>
        <v>-</v>
      </c>
      <c r="BH21" s="143" t="str">
        <f>'4บันทึกเวลาเรียน'!BJ19</f>
        <v>-</v>
      </c>
      <c r="BI21" s="143" t="str">
        <f>'4บันทึกเวลาเรียน'!BK19</f>
        <v>-</v>
      </c>
      <c r="BJ21" s="143" t="str">
        <f>'4บันทึกเวลาเรียน'!BL19</f>
        <v>-</v>
      </c>
      <c r="BK21" s="143" t="str">
        <f>'4บันทึกเวลาเรียน'!BM19</f>
        <v>-</v>
      </c>
      <c r="BL21" s="143" t="str">
        <f>'4บันทึกเวลาเรียน'!BN19</f>
        <v>-</v>
      </c>
      <c r="BM21" s="143" t="str">
        <f>'4บันทึกเวลาเรียน'!BO19</f>
        <v>-</v>
      </c>
      <c r="BN21" s="143" t="str">
        <f>'4บันทึกเวลาเรียน'!BP19</f>
        <v>-</v>
      </c>
      <c r="BO21" s="143" t="str">
        <f>'4บันทึกเวลาเรียน'!BQ19</f>
        <v>-</v>
      </c>
      <c r="BP21" s="143" t="str">
        <f>'4บันทึกเวลาเรียน'!BR19</f>
        <v>-</v>
      </c>
      <c r="BQ21" s="143" t="str">
        <f>'4บันทึกเวลาเรียน'!BS19</f>
        <v>-</v>
      </c>
      <c r="BR21" s="143" t="str">
        <f>'4บันทึกเวลาเรียน'!BT19</f>
        <v>-</v>
      </c>
      <c r="BS21" s="143" t="str">
        <f>'4บันทึกเวลาเรียน'!BU19</f>
        <v>-</v>
      </c>
      <c r="BT21" s="143" t="str">
        <f>'4บันทึกเวลาเรียน'!BV19</f>
        <v>-</v>
      </c>
      <c r="BU21" s="143" t="str">
        <f>'4บันทึกเวลาเรียน'!BW19</f>
        <v>-</v>
      </c>
      <c r="BV21" s="143" t="str">
        <f>'4บันทึกเวลาเรียน'!BX19</f>
        <v>-</v>
      </c>
      <c r="BW21" s="143" t="str">
        <f>'4บันทึกเวลาเรียน'!BY19</f>
        <v>-</v>
      </c>
      <c r="BX21" s="143" t="str">
        <f>'4บันทึกเวลาเรียน'!BZ19</f>
        <v>-</v>
      </c>
      <c r="BY21" s="143" t="str">
        <f>'4บันทึกเวลาเรียน'!CA19</f>
        <v>-</v>
      </c>
      <c r="BZ21" s="143" t="str">
        <f>'4บันทึกเวลาเรียน'!CB19</f>
        <v>-</v>
      </c>
      <c r="CA21" s="143" t="str">
        <f>'4บันทึกเวลาเรียน'!CC19</f>
        <v>-</v>
      </c>
      <c r="CB21" s="143" t="str">
        <f>'4บันทึกเวลาเรียน'!CD19</f>
        <v>-</v>
      </c>
      <c r="CC21" s="143" t="str">
        <f>'4บันทึกเวลาเรียน'!CE19</f>
        <v>-</v>
      </c>
      <c r="CD21" s="143" t="str">
        <f>'4บันทึกเวลาเรียน'!CF19</f>
        <v>-</v>
      </c>
      <c r="CE21" s="143" t="str">
        <f>'4บันทึกเวลาเรียน'!CG19</f>
        <v>-</v>
      </c>
      <c r="CF21" s="143" t="str">
        <f>'4บันทึกเวลาเรียน'!CH19</f>
        <v>-</v>
      </c>
      <c r="CG21" s="143" t="str">
        <f>'4บันทึกเวลาเรียน'!CI19</f>
        <v>-</v>
      </c>
      <c r="CH21" s="143" t="str">
        <f>'4บันทึกเวลาเรียน'!CJ19</f>
        <v>-</v>
      </c>
      <c r="CI21" s="143" t="str">
        <f>'4บันทึกเวลาเรียน'!CK19</f>
        <v>-</v>
      </c>
      <c r="CJ21" s="143" t="str">
        <f>'4บันทึกเวลาเรียน'!CL19</f>
        <v>-</v>
      </c>
      <c r="CK21" s="143" t="str">
        <f>'4บันทึกเวลาเรียน'!CM19</f>
        <v>-</v>
      </c>
      <c r="CL21" s="143" t="str">
        <f>'4บันทึกเวลาเรียน'!CN19</f>
        <v>-</v>
      </c>
      <c r="CM21" s="143" t="str">
        <f>'4บันทึกเวลาเรียน'!CO19</f>
        <v>-</v>
      </c>
      <c r="CN21" s="143" t="str">
        <f>'4บันทึกเวลาเรียน'!CP19</f>
        <v>-</v>
      </c>
      <c r="CO21" s="143" t="str">
        <f>'4บันทึกเวลาเรียน'!CQ19</f>
        <v>-</v>
      </c>
      <c r="CP21" s="143" t="str">
        <f>'4บันทึกเวลาเรียน'!CR19</f>
        <v>-</v>
      </c>
      <c r="CQ21" s="143" t="str">
        <f>'4บันทึกเวลาเรียน'!CS19</f>
        <v>-</v>
      </c>
      <c r="CR21" s="143" t="str">
        <f>'4บันทึกเวลาเรียน'!CT19</f>
        <v>-</v>
      </c>
      <c r="CS21" s="143" t="str">
        <f>'4บันทึกเวลาเรียน'!CU19</f>
        <v>-</v>
      </c>
      <c r="CT21" s="143" t="str">
        <f>'4บันทึกเวลาเรียน'!CV19</f>
        <v>-</v>
      </c>
      <c r="CU21" s="143" t="str">
        <f>'4บันทึกเวลาเรียน'!CW19</f>
        <v>-</v>
      </c>
      <c r="CV21" s="143" t="str">
        <f>'4บันทึกเวลาเรียน'!CX19</f>
        <v>-</v>
      </c>
      <c r="CW21" s="143" t="str">
        <f>'4บันทึกเวลาเรียน'!CY19</f>
        <v>-</v>
      </c>
      <c r="CX21" s="143" t="str">
        <f>'4บันทึกเวลาเรียน'!CZ19</f>
        <v>-</v>
      </c>
      <c r="CY21" s="143" t="str">
        <f>'4บันทึกเวลาเรียน'!DA19</f>
        <v>-</v>
      </c>
      <c r="CZ21" s="143" t="str">
        <f>'4บันทึกเวลาเรียน'!DB19</f>
        <v>-</v>
      </c>
      <c r="DA21" s="141"/>
      <c r="DB21" s="141" t="s">
        <v>124</v>
      </c>
      <c r="DC21" s="144"/>
      <c r="DD21" s="144"/>
      <c r="DE21" s="144"/>
      <c r="DF21" s="145"/>
      <c r="DG21" s="144"/>
      <c r="DH21" s="145"/>
      <c r="DI21" s="145"/>
      <c r="DJ21" s="145"/>
    </row>
    <row r="22" spans="1:114" ht="12.75" customHeight="1">
      <c r="A22" s="141">
        <v>14</v>
      </c>
      <c r="B22" s="489">
        <f>'1 ข้อมูลรายวิชา'!B17</f>
        <v>0</v>
      </c>
      <c r="C22" s="490">
        <f>'1 ข้อมูลรายวิชา'!C17</f>
        <v>0</v>
      </c>
      <c r="D22" s="142"/>
      <c r="E22" s="143" t="str">
        <f>'4บันทึกเวลาเรียน'!G20</f>
        <v>-</v>
      </c>
      <c r="F22" s="143" t="str">
        <f>'4บันทึกเวลาเรียน'!H20</f>
        <v>-</v>
      </c>
      <c r="G22" s="143" t="str">
        <f>'4บันทึกเวลาเรียน'!I20</f>
        <v>-</v>
      </c>
      <c r="H22" s="143" t="str">
        <f>'4บันทึกเวลาเรียน'!J20</f>
        <v>-</v>
      </c>
      <c r="I22" s="143" t="str">
        <f>'4บันทึกเวลาเรียน'!K20</f>
        <v>-</v>
      </c>
      <c r="J22" s="143" t="str">
        <f>'4บันทึกเวลาเรียน'!L20</f>
        <v>-</v>
      </c>
      <c r="K22" s="143" t="str">
        <f>'4บันทึกเวลาเรียน'!M20</f>
        <v>-</v>
      </c>
      <c r="L22" s="143" t="str">
        <f>'4บันทึกเวลาเรียน'!N20</f>
        <v>-</v>
      </c>
      <c r="M22" s="143" t="str">
        <f>'4บันทึกเวลาเรียน'!O20</f>
        <v>-</v>
      </c>
      <c r="N22" s="143" t="str">
        <f>'4บันทึกเวลาเรียน'!P20</f>
        <v>-</v>
      </c>
      <c r="O22" s="143" t="str">
        <f>'4บันทึกเวลาเรียน'!Q20</f>
        <v>-</v>
      </c>
      <c r="P22" s="143" t="str">
        <f>'4บันทึกเวลาเรียน'!R20</f>
        <v>-</v>
      </c>
      <c r="Q22" s="143" t="str">
        <f>'4บันทึกเวลาเรียน'!S20</f>
        <v>-</v>
      </c>
      <c r="R22" s="143" t="str">
        <f>'4บันทึกเวลาเรียน'!T20</f>
        <v>-</v>
      </c>
      <c r="S22" s="143" t="str">
        <f>'4บันทึกเวลาเรียน'!U20</f>
        <v>-</v>
      </c>
      <c r="T22" s="143" t="str">
        <f>'4บันทึกเวลาเรียน'!V20</f>
        <v>-</v>
      </c>
      <c r="U22" s="143" t="str">
        <f>'4บันทึกเวลาเรียน'!W20</f>
        <v>-</v>
      </c>
      <c r="V22" s="143" t="str">
        <f>'4บันทึกเวลาเรียน'!X20</f>
        <v>-</v>
      </c>
      <c r="W22" s="143" t="str">
        <f>'4บันทึกเวลาเรียน'!Y20</f>
        <v>-</v>
      </c>
      <c r="X22" s="143" t="str">
        <f>'4บันทึกเวลาเรียน'!Z20</f>
        <v>-</v>
      </c>
      <c r="Y22" s="143" t="str">
        <f>'4บันทึกเวลาเรียน'!AA20</f>
        <v>-</v>
      </c>
      <c r="Z22" s="143" t="str">
        <f>'4บันทึกเวลาเรียน'!AB20</f>
        <v>-</v>
      </c>
      <c r="AA22" s="143" t="str">
        <f>'4บันทึกเวลาเรียน'!AC20</f>
        <v>-</v>
      </c>
      <c r="AB22" s="143" t="str">
        <f>'4บันทึกเวลาเรียน'!AD20</f>
        <v>-</v>
      </c>
      <c r="AC22" s="143" t="str">
        <f>'4บันทึกเวลาเรียน'!AE20</f>
        <v>-</v>
      </c>
      <c r="AD22" s="143" t="str">
        <f>'4บันทึกเวลาเรียน'!AF20</f>
        <v>-</v>
      </c>
      <c r="AE22" s="143" t="str">
        <f>'4บันทึกเวลาเรียน'!AG20</f>
        <v>-</v>
      </c>
      <c r="AF22" s="143" t="str">
        <f>'4บันทึกเวลาเรียน'!AH20</f>
        <v>-</v>
      </c>
      <c r="AG22" s="143" t="str">
        <f>'4บันทึกเวลาเรียน'!AI20</f>
        <v>-</v>
      </c>
      <c r="AH22" s="143" t="str">
        <f>'4บันทึกเวลาเรียน'!AJ20</f>
        <v>-</v>
      </c>
      <c r="AI22" s="143" t="str">
        <f>'4บันทึกเวลาเรียน'!AK20</f>
        <v>-</v>
      </c>
      <c r="AJ22" s="143" t="str">
        <f>'4บันทึกเวลาเรียน'!AL20</f>
        <v>-</v>
      </c>
      <c r="AK22" s="143" t="str">
        <f>'4บันทึกเวลาเรียน'!AM20</f>
        <v>-</v>
      </c>
      <c r="AL22" s="143" t="str">
        <f>'4บันทึกเวลาเรียน'!AN20</f>
        <v>-</v>
      </c>
      <c r="AM22" s="143" t="str">
        <f>'4บันทึกเวลาเรียน'!AO20</f>
        <v>-</v>
      </c>
      <c r="AN22" s="143" t="str">
        <f>'4บันทึกเวลาเรียน'!AP20</f>
        <v>-</v>
      </c>
      <c r="AO22" s="143" t="str">
        <f>'4บันทึกเวลาเรียน'!AQ20</f>
        <v>-</v>
      </c>
      <c r="AP22" s="143" t="str">
        <f>'4บันทึกเวลาเรียน'!AR20</f>
        <v>-</v>
      </c>
      <c r="AQ22" s="143" t="str">
        <f>'4บันทึกเวลาเรียน'!AS20</f>
        <v>-</v>
      </c>
      <c r="AR22" s="143" t="str">
        <f>'4บันทึกเวลาเรียน'!AT20</f>
        <v>-</v>
      </c>
      <c r="AS22" s="143" t="str">
        <f>'4บันทึกเวลาเรียน'!AU20</f>
        <v>-</v>
      </c>
      <c r="AT22" s="143" t="str">
        <f>'4บันทึกเวลาเรียน'!AV20</f>
        <v>-</v>
      </c>
      <c r="AU22" s="143" t="str">
        <f>'4บันทึกเวลาเรียน'!AW20</f>
        <v>-</v>
      </c>
      <c r="AV22" s="143" t="str">
        <f>'4บันทึกเวลาเรียน'!AX20</f>
        <v>-</v>
      </c>
      <c r="AW22" s="143" t="str">
        <f>'4บันทึกเวลาเรียน'!AY20</f>
        <v>-</v>
      </c>
      <c r="AX22" s="143" t="str">
        <f>'4บันทึกเวลาเรียน'!AZ20</f>
        <v>-</v>
      </c>
      <c r="AY22" s="143" t="str">
        <f>'4บันทึกเวลาเรียน'!BA20</f>
        <v>-</v>
      </c>
      <c r="AZ22" s="143" t="str">
        <f>'4บันทึกเวลาเรียน'!BB20</f>
        <v>-</v>
      </c>
      <c r="BA22" s="143" t="str">
        <f>'4บันทึกเวลาเรียน'!BC20</f>
        <v>-</v>
      </c>
      <c r="BB22" s="143" t="str">
        <f>'4บันทึกเวลาเรียน'!BD20</f>
        <v>-</v>
      </c>
      <c r="BC22" s="143" t="str">
        <f>'4บันทึกเวลาเรียน'!BE20</f>
        <v>-</v>
      </c>
      <c r="BD22" s="143" t="str">
        <f>'4บันทึกเวลาเรียน'!BF20</f>
        <v>-</v>
      </c>
      <c r="BE22" s="143" t="str">
        <f>'4บันทึกเวลาเรียน'!BG20</f>
        <v>-</v>
      </c>
      <c r="BF22" s="143" t="str">
        <f>'4บันทึกเวลาเรียน'!BH20</f>
        <v>-</v>
      </c>
      <c r="BG22" s="143" t="str">
        <f>'4บันทึกเวลาเรียน'!BI20</f>
        <v>-</v>
      </c>
      <c r="BH22" s="143" t="str">
        <f>'4บันทึกเวลาเรียน'!BJ20</f>
        <v>-</v>
      </c>
      <c r="BI22" s="143" t="str">
        <f>'4บันทึกเวลาเรียน'!BK20</f>
        <v>-</v>
      </c>
      <c r="BJ22" s="143" t="str">
        <f>'4บันทึกเวลาเรียน'!BL20</f>
        <v>-</v>
      </c>
      <c r="BK22" s="143" t="str">
        <f>'4บันทึกเวลาเรียน'!BM20</f>
        <v>-</v>
      </c>
      <c r="BL22" s="143" t="str">
        <f>'4บันทึกเวลาเรียน'!BN20</f>
        <v>-</v>
      </c>
      <c r="BM22" s="143" t="str">
        <f>'4บันทึกเวลาเรียน'!BO20</f>
        <v>-</v>
      </c>
      <c r="BN22" s="143" t="str">
        <f>'4บันทึกเวลาเรียน'!BP20</f>
        <v>-</v>
      </c>
      <c r="BO22" s="143" t="str">
        <f>'4บันทึกเวลาเรียน'!BQ20</f>
        <v>-</v>
      </c>
      <c r="BP22" s="143" t="str">
        <f>'4บันทึกเวลาเรียน'!BR20</f>
        <v>-</v>
      </c>
      <c r="BQ22" s="143" t="str">
        <f>'4บันทึกเวลาเรียน'!BS20</f>
        <v>-</v>
      </c>
      <c r="BR22" s="143" t="str">
        <f>'4บันทึกเวลาเรียน'!BT20</f>
        <v>-</v>
      </c>
      <c r="BS22" s="143" t="str">
        <f>'4บันทึกเวลาเรียน'!BU20</f>
        <v>-</v>
      </c>
      <c r="BT22" s="143" t="str">
        <f>'4บันทึกเวลาเรียน'!BV20</f>
        <v>-</v>
      </c>
      <c r="BU22" s="143" t="str">
        <f>'4บันทึกเวลาเรียน'!BW20</f>
        <v>-</v>
      </c>
      <c r="BV22" s="143" t="str">
        <f>'4บันทึกเวลาเรียน'!BX20</f>
        <v>-</v>
      </c>
      <c r="BW22" s="143" t="str">
        <f>'4บันทึกเวลาเรียน'!BY20</f>
        <v>-</v>
      </c>
      <c r="BX22" s="143" t="str">
        <f>'4บันทึกเวลาเรียน'!BZ20</f>
        <v>-</v>
      </c>
      <c r="BY22" s="143" t="str">
        <f>'4บันทึกเวลาเรียน'!CA20</f>
        <v>-</v>
      </c>
      <c r="BZ22" s="143" t="str">
        <f>'4บันทึกเวลาเรียน'!CB20</f>
        <v>-</v>
      </c>
      <c r="CA22" s="143" t="str">
        <f>'4บันทึกเวลาเรียน'!CC20</f>
        <v>-</v>
      </c>
      <c r="CB22" s="143" t="str">
        <f>'4บันทึกเวลาเรียน'!CD20</f>
        <v>-</v>
      </c>
      <c r="CC22" s="143" t="str">
        <f>'4บันทึกเวลาเรียน'!CE20</f>
        <v>-</v>
      </c>
      <c r="CD22" s="143" t="str">
        <f>'4บันทึกเวลาเรียน'!CF20</f>
        <v>-</v>
      </c>
      <c r="CE22" s="143" t="str">
        <f>'4บันทึกเวลาเรียน'!CG20</f>
        <v>-</v>
      </c>
      <c r="CF22" s="143" t="str">
        <f>'4บันทึกเวลาเรียน'!CH20</f>
        <v>-</v>
      </c>
      <c r="CG22" s="143" t="str">
        <f>'4บันทึกเวลาเรียน'!CI20</f>
        <v>-</v>
      </c>
      <c r="CH22" s="143" t="str">
        <f>'4บันทึกเวลาเรียน'!CJ20</f>
        <v>-</v>
      </c>
      <c r="CI22" s="143" t="str">
        <f>'4บันทึกเวลาเรียน'!CK20</f>
        <v>-</v>
      </c>
      <c r="CJ22" s="143" t="str">
        <f>'4บันทึกเวลาเรียน'!CL20</f>
        <v>-</v>
      </c>
      <c r="CK22" s="143" t="str">
        <f>'4บันทึกเวลาเรียน'!CM20</f>
        <v>-</v>
      </c>
      <c r="CL22" s="143" t="str">
        <f>'4บันทึกเวลาเรียน'!CN20</f>
        <v>-</v>
      </c>
      <c r="CM22" s="143" t="str">
        <f>'4บันทึกเวลาเรียน'!CO20</f>
        <v>-</v>
      </c>
      <c r="CN22" s="143" t="str">
        <f>'4บันทึกเวลาเรียน'!CP20</f>
        <v>-</v>
      </c>
      <c r="CO22" s="143" t="str">
        <f>'4บันทึกเวลาเรียน'!CQ20</f>
        <v>-</v>
      </c>
      <c r="CP22" s="143" t="str">
        <f>'4บันทึกเวลาเรียน'!CR20</f>
        <v>-</v>
      </c>
      <c r="CQ22" s="143" t="str">
        <f>'4บันทึกเวลาเรียน'!CS20</f>
        <v>-</v>
      </c>
      <c r="CR22" s="143" t="str">
        <f>'4บันทึกเวลาเรียน'!CT20</f>
        <v>-</v>
      </c>
      <c r="CS22" s="143" t="str">
        <f>'4บันทึกเวลาเรียน'!CU20</f>
        <v>-</v>
      </c>
      <c r="CT22" s="143" t="str">
        <f>'4บันทึกเวลาเรียน'!CV20</f>
        <v>-</v>
      </c>
      <c r="CU22" s="143" t="str">
        <f>'4บันทึกเวลาเรียน'!CW20</f>
        <v>-</v>
      </c>
      <c r="CV22" s="143" t="str">
        <f>'4บันทึกเวลาเรียน'!CX20</f>
        <v>-</v>
      </c>
      <c r="CW22" s="143" t="str">
        <f>'4บันทึกเวลาเรียน'!CY20</f>
        <v>-</v>
      </c>
      <c r="CX22" s="143" t="str">
        <f>'4บันทึกเวลาเรียน'!CZ20</f>
        <v>-</v>
      </c>
      <c r="CY22" s="143" t="str">
        <f>'4บันทึกเวลาเรียน'!DA20</f>
        <v>-</v>
      </c>
      <c r="CZ22" s="143" t="str">
        <f>'4บันทึกเวลาเรียน'!DB20</f>
        <v>-</v>
      </c>
      <c r="DA22" s="141"/>
      <c r="DB22" s="141" t="s">
        <v>124</v>
      </c>
      <c r="DC22" s="144"/>
      <c r="DD22" s="144"/>
      <c r="DE22" s="144"/>
      <c r="DF22" s="145"/>
      <c r="DG22" s="144"/>
      <c r="DH22" s="145"/>
      <c r="DI22" s="145"/>
      <c r="DJ22" s="145"/>
    </row>
    <row r="23" spans="1:114" ht="12.75" customHeight="1">
      <c r="A23" s="141">
        <v>15</v>
      </c>
      <c r="B23" s="489">
        <f>'1 ข้อมูลรายวิชา'!B18</f>
        <v>0</v>
      </c>
      <c r="C23" s="490">
        <f>'1 ข้อมูลรายวิชา'!C18</f>
        <v>0</v>
      </c>
      <c r="D23" s="142"/>
      <c r="E23" s="143" t="str">
        <f>'4บันทึกเวลาเรียน'!G21</f>
        <v>-</v>
      </c>
      <c r="F23" s="143" t="str">
        <f>'4บันทึกเวลาเรียน'!H21</f>
        <v>-</v>
      </c>
      <c r="G23" s="143" t="str">
        <f>'4บันทึกเวลาเรียน'!I21</f>
        <v>-</v>
      </c>
      <c r="H23" s="143" t="str">
        <f>'4บันทึกเวลาเรียน'!J21</f>
        <v>-</v>
      </c>
      <c r="I23" s="143" t="str">
        <f>'4บันทึกเวลาเรียน'!K21</f>
        <v>-</v>
      </c>
      <c r="J23" s="143" t="str">
        <f>'4บันทึกเวลาเรียน'!L21</f>
        <v>-</v>
      </c>
      <c r="K23" s="143" t="str">
        <f>'4บันทึกเวลาเรียน'!M21</f>
        <v>-</v>
      </c>
      <c r="L23" s="143" t="str">
        <f>'4บันทึกเวลาเรียน'!N21</f>
        <v>-</v>
      </c>
      <c r="M23" s="143" t="str">
        <f>'4บันทึกเวลาเรียน'!O21</f>
        <v>-</v>
      </c>
      <c r="N23" s="143" t="str">
        <f>'4บันทึกเวลาเรียน'!P21</f>
        <v>-</v>
      </c>
      <c r="O23" s="143" t="str">
        <f>'4บันทึกเวลาเรียน'!Q21</f>
        <v>-</v>
      </c>
      <c r="P23" s="143" t="str">
        <f>'4บันทึกเวลาเรียน'!R21</f>
        <v>-</v>
      </c>
      <c r="Q23" s="143" t="str">
        <f>'4บันทึกเวลาเรียน'!S21</f>
        <v>-</v>
      </c>
      <c r="R23" s="143" t="str">
        <f>'4บันทึกเวลาเรียน'!T21</f>
        <v>-</v>
      </c>
      <c r="S23" s="143" t="str">
        <f>'4บันทึกเวลาเรียน'!U21</f>
        <v>-</v>
      </c>
      <c r="T23" s="143" t="str">
        <f>'4บันทึกเวลาเรียน'!V21</f>
        <v>-</v>
      </c>
      <c r="U23" s="143" t="str">
        <f>'4บันทึกเวลาเรียน'!W21</f>
        <v>-</v>
      </c>
      <c r="V23" s="143" t="str">
        <f>'4บันทึกเวลาเรียน'!X21</f>
        <v>-</v>
      </c>
      <c r="W23" s="143" t="str">
        <f>'4บันทึกเวลาเรียน'!Y21</f>
        <v>-</v>
      </c>
      <c r="X23" s="143" t="str">
        <f>'4บันทึกเวลาเรียน'!Z21</f>
        <v>-</v>
      </c>
      <c r="Y23" s="143" t="str">
        <f>'4บันทึกเวลาเรียน'!AA21</f>
        <v>-</v>
      </c>
      <c r="Z23" s="143" t="str">
        <f>'4บันทึกเวลาเรียน'!AB21</f>
        <v>-</v>
      </c>
      <c r="AA23" s="143" t="str">
        <f>'4บันทึกเวลาเรียน'!AC21</f>
        <v>-</v>
      </c>
      <c r="AB23" s="143" t="str">
        <f>'4บันทึกเวลาเรียน'!AD21</f>
        <v>-</v>
      </c>
      <c r="AC23" s="143" t="str">
        <f>'4บันทึกเวลาเรียน'!AE21</f>
        <v>-</v>
      </c>
      <c r="AD23" s="143" t="str">
        <f>'4บันทึกเวลาเรียน'!AF21</f>
        <v>-</v>
      </c>
      <c r="AE23" s="143" t="str">
        <f>'4บันทึกเวลาเรียน'!AG21</f>
        <v>-</v>
      </c>
      <c r="AF23" s="143" t="str">
        <f>'4บันทึกเวลาเรียน'!AH21</f>
        <v>-</v>
      </c>
      <c r="AG23" s="143" t="str">
        <f>'4บันทึกเวลาเรียน'!AI21</f>
        <v>-</v>
      </c>
      <c r="AH23" s="143" t="str">
        <f>'4บันทึกเวลาเรียน'!AJ21</f>
        <v>-</v>
      </c>
      <c r="AI23" s="143" t="str">
        <f>'4บันทึกเวลาเรียน'!AK21</f>
        <v>-</v>
      </c>
      <c r="AJ23" s="143" t="str">
        <f>'4บันทึกเวลาเรียน'!AL21</f>
        <v>-</v>
      </c>
      <c r="AK23" s="143" t="str">
        <f>'4บันทึกเวลาเรียน'!AM21</f>
        <v>-</v>
      </c>
      <c r="AL23" s="143" t="str">
        <f>'4บันทึกเวลาเรียน'!AN21</f>
        <v>-</v>
      </c>
      <c r="AM23" s="143" t="str">
        <f>'4บันทึกเวลาเรียน'!AO21</f>
        <v>-</v>
      </c>
      <c r="AN23" s="143" t="str">
        <f>'4บันทึกเวลาเรียน'!AP21</f>
        <v>-</v>
      </c>
      <c r="AO23" s="143" t="str">
        <f>'4บันทึกเวลาเรียน'!AQ21</f>
        <v>-</v>
      </c>
      <c r="AP23" s="143" t="str">
        <f>'4บันทึกเวลาเรียน'!AR21</f>
        <v>-</v>
      </c>
      <c r="AQ23" s="143" t="str">
        <f>'4บันทึกเวลาเรียน'!AS21</f>
        <v>-</v>
      </c>
      <c r="AR23" s="143" t="str">
        <f>'4บันทึกเวลาเรียน'!AT21</f>
        <v>-</v>
      </c>
      <c r="AS23" s="143" t="str">
        <f>'4บันทึกเวลาเรียน'!AU21</f>
        <v>-</v>
      </c>
      <c r="AT23" s="143" t="str">
        <f>'4บันทึกเวลาเรียน'!AV21</f>
        <v>-</v>
      </c>
      <c r="AU23" s="143" t="str">
        <f>'4บันทึกเวลาเรียน'!AW21</f>
        <v>-</v>
      </c>
      <c r="AV23" s="143" t="str">
        <f>'4บันทึกเวลาเรียน'!AX21</f>
        <v>-</v>
      </c>
      <c r="AW23" s="143" t="str">
        <f>'4บันทึกเวลาเรียน'!AY21</f>
        <v>-</v>
      </c>
      <c r="AX23" s="143" t="str">
        <f>'4บันทึกเวลาเรียน'!AZ21</f>
        <v>-</v>
      </c>
      <c r="AY23" s="143" t="str">
        <f>'4บันทึกเวลาเรียน'!BA21</f>
        <v>-</v>
      </c>
      <c r="AZ23" s="143" t="str">
        <f>'4บันทึกเวลาเรียน'!BB21</f>
        <v>-</v>
      </c>
      <c r="BA23" s="143" t="str">
        <f>'4บันทึกเวลาเรียน'!BC21</f>
        <v>-</v>
      </c>
      <c r="BB23" s="143" t="str">
        <f>'4บันทึกเวลาเรียน'!BD21</f>
        <v>-</v>
      </c>
      <c r="BC23" s="143" t="str">
        <f>'4บันทึกเวลาเรียน'!BE21</f>
        <v>-</v>
      </c>
      <c r="BD23" s="143" t="str">
        <f>'4บันทึกเวลาเรียน'!BF21</f>
        <v>-</v>
      </c>
      <c r="BE23" s="143" t="str">
        <f>'4บันทึกเวลาเรียน'!BG21</f>
        <v>-</v>
      </c>
      <c r="BF23" s="143" t="str">
        <f>'4บันทึกเวลาเรียน'!BH21</f>
        <v>-</v>
      </c>
      <c r="BG23" s="143" t="str">
        <f>'4บันทึกเวลาเรียน'!BI21</f>
        <v>-</v>
      </c>
      <c r="BH23" s="143" t="str">
        <f>'4บันทึกเวลาเรียน'!BJ21</f>
        <v>-</v>
      </c>
      <c r="BI23" s="143" t="str">
        <f>'4บันทึกเวลาเรียน'!BK21</f>
        <v>-</v>
      </c>
      <c r="BJ23" s="143" t="str">
        <f>'4บันทึกเวลาเรียน'!BL21</f>
        <v>-</v>
      </c>
      <c r="BK23" s="143" t="str">
        <f>'4บันทึกเวลาเรียน'!BM21</f>
        <v>-</v>
      </c>
      <c r="BL23" s="143" t="str">
        <f>'4บันทึกเวลาเรียน'!BN21</f>
        <v>-</v>
      </c>
      <c r="BM23" s="143" t="str">
        <f>'4บันทึกเวลาเรียน'!BO21</f>
        <v>-</v>
      </c>
      <c r="BN23" s="143" t="str">
        <f>'4บันทึกเวลาเรียน'!BP21</f>
        <v>-</v>
      </c>
      <c r="BO23" s="143" t="str">
        <f>'4บันทึกเวลาเรียน'!BQ21</f>
        <v>-</v>
      </c>
      <c r="BP23" s="143" t="str">
        <f>'4บันทึกเวลาเรียน'!BR21</f>
        <v>-</v>
      </c>
      <c r="BQ23" s="143" t="str">
        <f>'4บันทึกเวลาเรียน'!BS21</f>
        <v>-</v>
      </c>
      <c r="BR23" s="143" t="str">
        <f>'4บันทึกเวลาเรียน'!BT21</f>
        <v>-</v>
      </c>
      <c r="BS23" s="143" t="str">
        <f>'4บันทึกเวลาเรียน'!BU21</f>
        <v>-</v>
      </c>
      <c r="BT23" s="143" t="str">
        <f>'4บันทึกเวลาเรียน'!BV21</f>
        <v>-</v>
      </c>
      <c r="BU23" s="143" t="str">
        <f>'4บันทึกเวลาเรียน'!BW21</f>
        <v>-</v>
      </c>
      <c r="BV23" s="143" t="str">
        <f>'4บันทึกเวลาเรียน'!BX21</f>
        <v>-</v>
      </c>
      <c r="BW23" s="143" t="str">
        <f>'4บันทึกเวลาเรียน'!BY21</f>
        <v>-</v>
      </c>
      <c r="BX23" s="143" t="str">
        <f>'4บันทึกเวลาเรียน'!BZ21</f>
        <v>-</v>
      </c>
      <c r="BY23" s="143" t="str">
        <f>'4บันทึกเวลาเรียน'!CA21</f>
        <v>-</v>
      </c>
      <c r="BZ23" s="143" t="str">
        <f>'4บันทึกเวลาเรียน'!CB21</f>
        <v>-</v>
      </c>
      <c r="CA23" s="143" t="str">
        <f>'4บันทึกเวลาเรียน'!CC21</f>
        <v>-</v>
      </c>
      <c r="CB23" s="143" t="str">
        <f>'4บันทึกเวลาเรียน'!CD21</f>
        <v>-</v>
      </c>
      <c r="CC23" s="143" t="str">
        <f>'4บันทึกเวลาเรียน'!CE21</f>
        <v>-</v>
      </c>
      <c r="CD23" s="143" t="str">
        <f>'4บันทึกเวลาเรียน'!CF21</f>
        <v>-</v>
      </c>
      <c r="CE23" s="143" t="str">
        <f>'4บันทึกเวลาเรียน'!CG21</f>
        <v>-</v>
      </c>
      <c r="CF23" s="143" t="str">
        <f>'4บันทึกเวลาเรียน'!CH21</f>
        <v>-</v>
      </c>
      <c r="CG23" s="143" t="str">
        <f>'4บันทึกเวลาเรียน'!CI21</f>
        <v>-</v>
      </c>
      <c r="CH23" s="143" t="str">
        <f>'4บันทึกเวลาเรียน'!CJ21</f>
        <v>-</v>
      </c>
      <c r="CI23" s="143" t="str">
        <f>'4บันทึกเวลาเรียน'!CK21</f>
        <v>-</v>
      </c>
      <c r="CJ23" s="143" t="str">
        <f>'4บันทึกเวลาเรียน'!CL21</f>
        <v>-</v>
      </c>
      <c r="CK23" s="143" t="str">
        <f>'4บันทึกเวลาเรียน'!CM21</f>
        <v>-</v>
      </c>
      <c r="CL23" s="143" t="str">
        <f>'4บันทึกเวลาเรียน'!CN21</f>
        <v>-</v>
      </c>
      <c r="CM23" s="143" t="str">
        <f>'4บันทึกเวลาเรียน'!CO21</f>
        <v>-</v>
      </c>
      <c r="CN23" s="143" t="str">
        <f>'4บันทึกเวลาเรียน'!CP21</f>
        <v>-</v>
      </c>
      <c r="CO23" s="143" t="str">
        <f>'4บันทึกเวลาเรียน'!CQ21</f>
        <v>-</v>
      </c>
      <c r="CP23" s="143" t="str">
        <f>'4บันทึกเวลาเรียน'!CR21</f>
        <v>-</v>
      </c>
      <c r="CQ23" s="143" t="str">
        <f>'4บันทึกเวลาเรียน'!CS21</f>
        <v>-</v>
      </c>
      <c r="CR23" s="143" t="str">
        <f>'4บันทึกเวลาเรียน'!CT21</f>
        <v>-</v>
      </c>
      <c r="CS23" s="143" t="str">
        <f>'4บันทึกเวลาเรียน'!CU21</f>
        <v>-</v>
      </c>
      <c r="CT23" s="143" t="str">
        <f>'4บันทึกเวลาเรียน'!CV21</f>
        <v>-</v>
      </c>
      <c r="CU23" s="143" t="str">
        <f>'4บันทึกเวลาเรียน'!CW21</f>
        <v>-</v>
      </c>
      <c r="CV23" s="143" t="str">
        <f>'4บันทึกเวลาเรียน'!CX21</f>
        <v>-</v>
      </c>
      <c r="CW23" s="143" t="str">
        <f>'4บันทึกเวลาเรียน'!CY21</f>
        <v>-</v>
      </c>
      <c r="CX23" s="143" t="str">
        <f>'4บันทึกเวลาเรียน'!CZ21</f>
        <v>-</v>
      </c>
      <c r="CY23" s="143" t="str">
        <f>'4บันทึกเวลาเรียน'!DA21</f>
        <v>-</v>
      </c>
      <c r="CZ23" s="143" t="str">
        <f>'4บันทึกเวลาเรียน'!DB21</f>
        <v>-</v>
      </c>
      <c r="DA23" s="141"/>
      <c r="DB23" s="141" t="s">
        <v>124</v>
      </c>
      <c r="DC23" s="144"/>
      <c r="DD23" s="144"/>
      <c r="DE23" s="144"/>
      <c r="DF23" s="145"/>
      <c r="DG23" s="144"/>
      <c r="DH23" s="145"/>
      <c r="DI23" s="145"/>
      <c r="DJ23" s="145"/>
    </row>
    <row r="24" spans="1:114" ht="12.75" customHeight="1">
      <c r="A24" s="141">
        <v>16</v>
      </c>
      <c r="B24" s="489">
        <f>'1 ข้อมูลรายวิชา'!B19</f>
        <v>0</v>
      </c>
      <c r="C24" s="490">
        <f>'1 ข้อมูลรายวิชา'!C19</f>
        <v>0</v>
      </c>
      <c r="D24" s="142"/>
      <c r="E24" s="143" t="str">
        <f>'4บันทึกเวลาเรียน'!G22</f>
        <v>-</v>
      </c>
      <c r="F24" s="143" t="str">
        <f>'4บันทึกเวลาเรียน'!H22</f>
        <v>-</v>
      </c>
      <c r="G24" s="143" t="str">
        <f>'4บันทึกเวลาเรียน'!I22</f>
        <v>-</v>
      </c>
      <c r="H24" s="143" t="str">
        <f>'4บันทึกเวลาเรียน'!J22</f>
        <v>-</v>
      </c>
      <c r="I24" s="143" t="str">
        <f>'4บันทึกเวลาเรียน'!K22</f>
        <v>-</v>
      </c>
      <c r="J24" s="143" t="str">
        <f>'4บันทึกเวลาเรียน'!L22</f>
        <v>-</v>
      </c>
      <c r="K24" s="143" t="str">
        <f>'4บันทึกเวลาเรียน'!M22</f>
        <v>-</v>
      </c>
      <c r="L24" s="143" t="str">
        <f>'4บันทึกเวลาเรียน'!N22</f>
        <v>-</v>
      </c>
      <c r="M24" s="143" t="str">
        <f>'4บันทึกเวลาเรียน'!O22</f>
        <v>-</v>
      </c>
      <c r="N24" s="143" t="str">
        <f>'4บันทึกเวลาเรียน'!P22</f>
        <v>-</v>
      </c>
      <c r="O24" s="143" t="str">
        <f>'4บันทึกเวลาเรียน'!Q22</f>
        <v>-</v>
      </c>
      <c r="P24" s="143" t="str">
        <f>'4บันทึกเวลาเรียน'!R22</f>
        <v>-</v>
      </c>
      <c r="Q24" s="143" t="str">
        <f>'4บันทึกเวลาเรียน'!S22</f>
        <v>-</v>
      </c>
      <c r="R24" s="143" t="str">
        <f>'4บันทึกเวลาเรียน'!T22</f>
        <v>-</v>
      </c>
      <c r="S24" s="143" t="str">
        <f>'4บันทึกเวลาเรียน'!U22</f>
        <v>-</v>
      </c>
      <c r="T24" s="143" t="str">
        <f>'4บันทึกเวลาเรียน'!V22</f>
        <v>-</v>
      </c>
      <c r="U24" s="143" t="str">
        <f>'4บันทึกเวลาเรียน'!W22</f>
        <v>-</v>
      </c>
      <c r="V24" s="143" t="str">
        <f>'4บันทึกเวลาเรียน'!X22</f>
        <v>-</v>
      </c>
      <c r="W24" s="143" t="str">
        <f>'4บันทึกเวลาเรียน'!Y22</f>
        <v>-</v>
      </c>
      <c r="X24" s="143" t="str">
        <f>'4บันทึกเวลาเรียน'!Z22</f>
        <v>-</v>
      </c>
      <c r="Y24" s="143" t="str">
        <f>'4บันทึกเวลาเรียน'!AA22</f>
        <v>-</v>
      </c>
      <c r="Z24" s="143" t="str">
        <f>'4บันทึกเวลาเรียน'!AB22</f>
        <v>-</v>
      </c>
      <c r="AA24" s="143" t="str">
        <f>'4บันทึกเวลาเรียน'!AC22</f>
        <v>-</v>
      </c>
      <c r="AB24" s="143" t="str">
        <f>'4บันทึกเวลาเรียน'!AD22</f>
        <v>-</v>
      </c>
      <c r="AC24" s="143" t="str">
        <f>'4บันทึกเวลาเรียน'!AE22</f>
        <v>-</v>
      </c>
      <c r="AD24" s="143" t="str">
        <f>'4บันทึกเวลาเรียน'!AF22</f>
        <v>-</v>
      </c>
      <c r="AE24" s="143" t="str">
        <f>'4บันทึกเวลาเรียน'!AG22</f>
        <v>-</v>
      </c>
      <c r="AF24" s="143" t="str">
        <f>'4บันทึกเวลาเรียน'!AH22</f>
        <v>-</v>
      </c>
      <c r="AG24" s="143" t="str">
        <f>'4บันทึกเวลาเรียน'!AI22</f>
        <v>-</v>
      </c>
      <c r="AH24" s="143" t="str">
        <f>'4บันทึกเวลาเรียน'!AJ22</f>
        <v>-</v>
      </c>
      <c r="AI24" s="143" t="str">
        <f>'4บันทึกเวลาเรียน'!AK22</f>
        <v>-</v>
      </c>
      <c r="AJ24" s="143" t="str">
        <f>'4บันทึกเวลาเรียน'!AL22</f>
        <v>-</v>
      </c>
      <c r="AK24" s="143" t="str">
        <f>'4บันทึกเวลาเรียน'!AM22</f>
        <v>-</v>
      </c>
      <c r="AL24" s="143" t="str">
        <f>'4บันทึกเวลาเรียน'!AN22</f>
        <v>-</v>
      </c>
      <c r="AM24" s="143" t="str">
        <f>'4บันทึกเวลาเรียน'!AO22</f>
        <v>-</v>
      </c>
      <c r="AN24" s="143" t="str">
        <f>'4บันทึกเวลาเรียน'!AP22</f>
        <v>-</v>
      </c>
      <c r="AO24" s="143" t="str">
        <f>'4บันทึกเวลาเรียน'!AQ22</f>
        <v>-</v>
      </c>
      <c r="AP24" s="143" t="str">
        <f>'4บันทึกเวลาเรียน'!AR22</f>
        <v>-</v>
      </c>
      <c r="AQ24" s="143" t="str">
        <f>'4บันทึกเวลาเรียน'!AS22</f>
        <v>-</v>
      </c>
      <c r="AR24" s="143" t="str">
        <f>'4บันทึกเวลาเรียน'!AT22</f>
        <v>-</v>
      </c>
      <c r="AS24" s="143" t="str">
        <f>'4บันทึกเวลาเรียน'!AU22</f>
        <v>-</v>
      </c>
      <c r="AT24" s="143" t="str">
        <f>'4บันทึกเวลาเรียน'!AV22</f>
        <v>-</v>
      </c>
      <c r="AU24" s="143" t="str">
        <f>'4บันทึกเวลาเรียน'!AW22</f>
        <v>-</v>
      </c>
      <c r="AV24" s="143" t="str">
        <f>'4บันทึกเวลาเรียน'!AX22</f>
        <v>-</v>
      </c>
      <c r="AW24" s="143" t="str">
        <f>'4บันทึกเวลาเรียน'!AY22</f>
        <v>-</v>
      </c>
      <c r="AX24" s="143" t="str">
        <f>'4บันทึกเวลาเรียน'!AZ22</f>
        <v>-</v>
      </c>
      <c r="AY24" s="143" t="str">
        <f>'4บันทึกเวลาเรียน'!BA22</f>
        <v>-</v>
      </c>
      <c r="AZ24" s="143" t="str">
        <f>'4บันทึกเวลาเรียน'!BB22</f>
        <v>-</v>
      </c>
      <c r="BA24" s="143" t="str">
        <f>'4บันทึกเวลาเรียน'!BC22</f>
        <v>-</v>
      </c>
      <c r="BB24" s="143" t="str">
        <f>'4บันทึกเวลาเรียน'!BD22</f>
        <v>-</v>
      </c>
      <c r="BC24" s="143" t="str">
        <f>'4บันทึกเวลาเรียน'!BE22</f>
        <v>-</v>
      </c>
      <c r="BD24" s="143" t="str">
        <f>'4บันทึกเวลาเรียน'!BF22</f>
        <v>-</v>
      </c>
      <c r="BE24" s="143" t="str">
        <f>'4บันทึกเวลาเรียน'!BG22</f>
        <v>-</v>
      </c>
      <c r="BF24" s="143" t="str">
        <f>'4บันทึกเวลาเรียน'!BH22</f>
        <v>-</v>
      </c>
      <c r="BG24" s="143" t="str">
        <f>'4บันทึกเวลาเรียน'!BI22</f>
        <v>-</v>
      </c>
      <c r="BH24" s="143" t="str">
        <f>'4บันทึกเวลาเรียน'!BJ22</f>
        <v>-</v>
      </c>
      <c r="BI24" s="143" t="str">
        <f>'4บันทึกเวลาเรียน'!BK22</f>
        <v>-</v>
      </c>
      <c r="BJ24" s="143" t="str">
        <f>'4บันทึกเวลาเรียน'!BL22</f>
        <v>-</v>
      </c>
      <c r="BK24" s="143" t="str">
        <f>'4บันทึกเวลาเรียน'!BM22</f>
        <v>-</v>
      </c>
      <c r="BL24" s="143" t="str">
        <f>'4บันทึกเวลาเรียน'!BN22</f>
        <v>-</v>
      </c>
      <c r="BM24" s="143" t="str">
        <f>'4บันทึกเวลาเรียน'!BO22</f>
        <v>-</v>
      </c>
      <c r="BN24" s="143" t="str">
        <f>'4บันทึกเวลาเรียน'!BP22</f>
        <v>-</v>
      </c>
      <c r="BO24" s="143" t="str">
        <f>'4บันทึกเวลาเรียน'!BQ22</f>
        <v>-</v>
      </c>
      <c r="BP24" s="143" t="str">
        <f>'4บันทึกเวลาเรียน'!BR22</f>
        <v>-</v>
      </c>
      <c r="BQ24" s="143" t="str">
        <f>'4บันทึกเวลาเรียน'!BS22</f>
        <v>-</v>
      </c>
      <c r="BR24" s="143" t="str">
        <f>'4บันทึกเวลาเรียน'!BT22</f>
        <v>-</v>
      </c>
      <c r="BS24" s="143" t="str">
        <f>'4บันทึกเวลาเรียน'!BU22</f>
        <v>-</v>
      </c>
      <c r="BT24" s="143" t="str">
        <f>'4บันทึกเวลาเรียน'!BV22</f>
        <v>-</v>
      </c>
      <c r="BU24" s="143" t="str">
        <f>'4บันทึกเวลาเรียน'!BW22</f>
        <v>-</v>
      </c>
      <c r="BV24" s="143" t="str">
        <f>'4บันทึกเวลาเรียน'!BX22</f>
        <v>-</v>
      </c>
      <c r="BW24" s="143" t="str">
        <f>'4บันทึกเวลาเรียน'!BY22</f>
        <v>-</v>
      </c>
      <c r="BX24" s="143" t="str">
        <f>'4บันทึกเวลาเรียน'!BZ22</f>
        <v>-</v>
      </c>
      <c r="BY24" s="143" t="str">
        <f>'4บันทึกเวลาเรียน'!CA22</f>
        <v>-</v>
      </c>
      <c r="BZ24" s="143" t="str">
        <f>'4บันทึกเวลาเรียน'!CB22</f>
        <v>-</v>
      </c>
      <c r="CA24" s="143" t="str">
        <f>'4บันทึกเวลาเรียน'!CC22</f>
        <v>-</v>
      </c>
      <c r="CB24" s="143" t="str">
        <f>'4บันทึกเวลาเรียน'!CD22</f>
        <v>-</v>
      </c>
      <c r="CC24" s="143" t="str">
        <f>'4บันทึกเวลาเรียน'!CE22</f>
        <v>-</v>
      </c>
      <c r="CD24" s="143" t="str">
        <f>'4บันทึกเวลาเรียน'!CF22</f>
        <v>-</v>
      </c>
      <c r="CE24" s="143" t="str">
        <f>'4บันทึกเวลาเรียน'!CG22</f>
        <v>-</v>
      </c>
      <c r="CF24" s="143" t="str">
        <f>'4บันทึกเวลาเรียน'!CH22</f>
        <v>-</v>
      </c>
      <c r="CG24" s="143" t="str">
        <f>'4บันทึกเวลาเรียน'!CI22</f>
        <v>-</v>
      </c>
      <c r="CH24" s="143" t="str">
        <f>'4บันทึกเวลาเรียน'!CJ22</f>
        <v>-</v>
      </c>
      <c r="CI24" s="143" t="str">
        <f>'4บันทึกเวลาเรียน'!CK22</f>
        <v>-</v>
      </c>
      <c r="CJ24" s="143" t="str">
        <f>'4บันทึกเวลาเรียน'!CL22</f>
        <v>-</v>
      </c>
      <c r="CK24" s="143" t="str">
        <f>'4บันทึกเวลาเรียน'!CM22</f>
        <v>-</v>
      </c>
      <c r="CL24" s="143" t="str">
        <f>'4บันทึกเวลาเรียน'!CN22</f>
        <v>-</v>
      </c>
      <c r="CM24" s="143" t="str">
        <f>'4บันทึกเวลาเรียน'!CO22</f>
        <v>-</v>
      </c>
      <c r="CN24" s="143" t="str">
        <f>'4บันทึกเวลาเรียน'!CP22</f>
        <v>-</v>
      </c>
      <c r="CO24" s="143" t="str">
        <f>'4บันทึกเวลาเรียน'!CQ22</f>
        <v>-</v>
      </c>
      <c r="CP24" s="143" t="str">
        <f>'4บันทึกเวลาเรียน'!CR22</f>
        <v>-</v>
      </c>
      <c r="CQ24" s="143" t="str">
        <f>'4บันทึกเวลาเรียน'!CS22</f>
        <v>-</v>
      </c>
      <c r="CR24" s="143" t="str">
        <f>'4บันทึกเวลาเรียน'!CT22</f>
        <v>-</v>
      </c>
      <c r="CS24" s="143" t="str">
        <f>'4บันทึกเวลาเรียน'!CU22</f>
        <v>-</v>
      </c>
      <c r="CT24" s="143" t="str">
        <f>'4บันทึกเวลาเรียน'!CV22</f>
        <v>-</v>
      </c>
      <c r="CU24" s="143" t="str">
        <f>'4บันทึกเวลาเรียน'!CW22</f>
        <v>-</v>
      </c>
      <c r="CV24" s="143" t="str">
        <f>'4บันทึกเวลาเรียน'!CX22</f>
        <v>-</v>
      </c>
      <c r="CW24" s="143" t="str">
        <f>'4บันทึกเวลาเรียน'!CY22</f>
        <v>-</v>
      </c>
      <c r="CX24" s="143" t="str">
        <f>'4บันทึกเวลาเรียน'!CZ22</f>
        <v>-</v>
      </c>
      <c r="CY24" s="143" t="str">
        <f>'4บันทึกเวลาเรียน'!DA22</f>
        <v>-</v>
      </c>
      <c r="CZ24" s="143" t="str">
        <f>'4บันทึกเวลาเรียน'!DB22</f>
        <v>-</v>
      </c>
      <c r="DA24" s="141"/>
      <c r="DB24" s="141" t="s">
        <v>124</v>
      </c>
      <c r="DC24" s="144"/>
      <c r="DD24" s="144"/>
      <c r="DE24" s="144"/>
      <c r="DF24" s="145"/>
      <c r="DG24" s="144"/>
      <c r="DH24" s="145"/>
      <c r="DI24" s="145"/>
      <c r="DJ24" s="145"/>
    </row>
    <row r="25" spans="1:114" ht="12.75" customHeight="1">
      <c r="A25" s="141">
        <v>17</v>
      </c>
      <c r="B25" s="489">
        <f>'1 ข้อมูลรายวิชา'!B20</f>
        <v>0</v>
      </c>
      <c r="C25" s="490">
        <f>'1 ข้อมูลรายวิชา'!C20</f>
        <v>0</v>
      </c>
      <c r="D25" s="142"/>
      <c r="E25" s="143" t="str">
        <f>'4บันทึกเวลาเรียน'!G23</f>
        <v>-</v>
      </c>
      <c r="F25" s="143" t="str">
        <f>'4บันทึกเวลาเรียน'!H23</f>
        <v>-</v>
      </c>
      <c r="G25" s="143" t="str">
        <f>'4บันทึกเวลาเรียน'!I23</f>
        <v>-</v>
      </c>
      <c r="H25" s="143" t="str">
        <f>'4บันทึกเวลาเรียน'!J23</f>
        <v>-</v>
      </c>
      <c r="I25" s="143" t="str">
        <f>'4บันทึกเวลาเรียน'!K23</f>
        <v>-</v>
      </c>
      <c r="J25" s="143" t="str">
        <f>'4บันทึกเวลาเรียน'!L23</f>
        <v>-</v>
      </c>
      <c r="K25" s="143" t="str">
        <f>'4บันทึกเวลาเรียน'!M23</f>
        <v>-</v>
      </c>
      <c r="L25" s="143" t="str">
        <f>'4บันทึกเวลาเรียน'!N23</f>
        <v>-</v>
      </c>
      <c r="M25" s="143" t="str">
        <f>'4บันทึกเวลาเรียน'!O23</f>
        <v>-</v>
      </c>
      <c r="N25" s="143" t="str">
        <f>'4บันทึกเวลาเรียน'!P23</f>
        <v>-</v>
      </c>
      <c r="O25" s="143" t="str">
        <f>'4บันทึกเวลาเรียน'!Q23</f>
        <v>-</v>
      </c>
      <c r="P25" s="143" t="str">
        <f>'4บันทึกเวลาเรียน'!R23</f>
        <v>-</v>
      </c>
      <c r="Q25" s="143" t="str">
        <f>'4บันทึกเวลาเรียน'!S23</f>
        <v>-</v>
      </c>
      <c r="R25" s="143" t="str">
        <f>'4บันทึกเวลาเรียน'!T23</f>
        <v>-</v>
      </c>
      <c r="S25" s="143" t="str">
        <f>'4บันทึกเวลาเรียน'!U23</f>
        <v>-</v>
      </c>
      <c r="T25" s="143" t="str">
        <f>'4บันทึกเวลาเรียน'!V23</f>
        <v>-</v>
      </c>
      <c r="U25" s="143" t="str">
        <f>'4บันทึกเวลาเรียน'!W23</f>
        <v>-</v>
      </c>
      <c r="V25" s="143" t="str">
        <f>'4บันทึกเวลาเรียน'!X23</f>
        <v>-</v>
      </c>
      <c r="W25" s="143" t="str">
        <f>'4บันทึกเวลาเรียน'!Y23</f>
        <v>-</v>
      </c>
      <c r="X25" s="143" t="str">
        <f>'4บันทึกเวลาเรียน'!Z23</f>
        <v>-</v>
      </c>
      <c r="Y25" s="143" t="str">
        <f>'4บันทึกเวลาเรียน'!AA23</f>
        <v>-</v>
      </c>
      <c r="Z25" s="143" t="str">
        <f>'4บันทึกเวลาเรียน'!AB23</f>
        <v>-</v>
      </c>
      <c r="AA25" s="143" t="str">
        <f>'4บันทึกเวลาเรียน'!AC23</f>
        <v>-</v>
      </c>
      <c r="AB25" s="143" t="str">
        <f>'4บันทึกเวลาเรียน'!AD23</f>
        <v>-</v>
      </c>
      <c r="AC25" s="143" t="str">
        <f>'4บันทึกเวลาเรียน'!AE23</f>
        <v>-</v>
      </c>
      <c r="AD25" s="143" t="str">
        <f>'4บันทึกเวลาเรียน'!AF23</f>
        <v>-</v>
      </c>
      <c r="AE25" s="143" t="str">
        <f>'4บันทึกเวลาเรียน'!AG23</f>
        <v>-</v>
      </c>
      <c r="AF25" s="143" t="str">
        <f>'4บันทึกเวลาเรียน'!AH23</f>
        <v>-</v>
      </c>
      <c r="AG25" s="143" t="str">
        <f>'4บันทึกเวลาเรียน'!AI23</f>
        <v>-</v>
      </c>
      <c r="AH25" s="143" t="str">
        <f>'4บันทึกเวลาเรียน'!AJ23</f>
        <v>-</v>
      </c>
      <c r="AI25" s="143" t="str">
        <f>'4บันทึกเวลาเรียน'!AK23</f>
        <v>-</v>
      </c>
      <c r="AJ25" s="143" t="str">
        <f>'4บันทึกเวลาเรียน'!AL23</f>
        <v>-</v>
      </c>
      <c r="AK25" s="143" t="str">
        <f>'4บันทึกเวลาเรียน'!AM23</f>
        <v>-</v>
      </c>
      <c r="AL25" s="143" t="str">
        <f>'4บันทึกเวลาเรียน'!AN23</f>
        <v>-</v>
      </c>
      <c r="AM25" s="143" t="str">
        <f>'4บันทึกเวลาเรียน'!AO23</f>
        <v>-</v>
      </c>
      <c r="AN25" s="143" t="str">
        <f>'4บันทึกเวลาเรียน'!AP23</f>
        <v>-</v>
      </c>
      <c r="AO25" s="143" t="str">
        <f>'4บันทึกเวลาเรียน'!AQ23</f>
        <v>-</v>
      </c>
      <c r="AP25" s="143" t="str">
        <f>'4บันทึกเวลาเรียน'!AR23</f>
        <v>-</v>
      </c>
      <c r="AQ25" s="143" t="str">
        <f>'4บันทึกเวลาเรียน'!AS23</f>
        <v>-</v>
      </c>
      <c r="AR25" s="143" t="str">
        <f>'4บันทึกเวลาเรียน'!AT23</f>
        <v>-</v>
      </c>
      <c r="AS25" s="143" t="str">
        <f>'4บันทึกเวลาเรียน'!AU23</f>
        <v>-</v>
      </c>
      <c r="AT25" s="143" t="str">
        <f>'4บันทึกเวลาเรียน'!AV23</f>
        <v>-</v>
      </c>
      <c r="AU25" s="143" t="str">
        <f>'4บันทึกเวลาเรียน'!AW23</f>
        <v>-</v>
      </c>
      <c r="AV25" s="143" t="str">
        <f>'4บันทึกเวลาเรียน'!AX23</f>
        <v>-</v>
      </c>
      <c r="AW25" s="143" t="str">
        <f>'4บันทึกเวลาเรียน'!AY23</f>
        <v>-</v>
      </c>
      <c r="AX25" s="143" t="str">
        <f>'4บันทึกเวลาเรียน'!AZ23</f>
        <v>-</v>
      </c>
      <c r="AY25" s="143" t="str">
        <f>'4บันทึกเวลาเรียน'!BA23</f>
        <v>-</v>
      </c>
      <c r="AZ25" s="143" t="str">
        <f>'4บันทึกเวลาเรียน'!BB23</f>
        <v>-</v>
      </c>
      <c r="BA25" s="143" t="str">
        <f>'4บันทึกเวลาเรียน'!BC23</f>
        <v>-</v>
      </c>
      <c r="BB25" s="143" t="str">
        <f>'4บันทึกเวลาเรียน'!BD23</f>
        <v>-</v>
      </c>
      <c r="BC25" s="143" t="str">
        <f>'4บันทึกเวลาเรียน'!BE23</f>
        <v>-</v>
      </c>
      <c r="BD25" s="143" t="str">
        <f>'4บันทึกเวลาเรียน'!BF23</f>
        <v>-</v>
      </c>
      <c r="BE25" s="143" t="str">
        <f>'4บันทึกเวลาเรียน'!BG23</f>
        <v>-</v>
      </c>
      <c r="BF25" s="143" t="str">
        <f>'4บันทึกเวลาเรียน'!BH23</f>
        <v>-</v>
      </c>
      <c r="BG25" s="143" t="str">
        <f>'4บันทึกเวลาเรียน'!BI23</f>
        <v>-</v>
      </c>
      <c r="BH25" s="143" t="str">
        <f>'4บันทึกเวลาเรียน'!BJ23</f>
        <v>-</v>
      </c>
      <c r="BI25" s="143" t="str">
        <f>'4บันทึกเวลาเรียน'!BK23</f>
        <v>-</v>
      </c>
      <c r="BJ25" s="143" t="str">
        <f>'4บันทึกเวลาเรียน'!BL23</f>
        <v>-</v>
      </c>
      <c r="BK25" s="143" t="str">
        <f>'4บันทึกเวลาเรียน'!BM23</f>
        <v>-</v>
      </c>
      <c r="BL25" s="143" t="str">
        <f>'4บันทึกเวลาเรียน'!BN23</f>
        <v>-</v>
      </c>
      <c r="BM25" s="143" t="str">
        <f>'4บันทึกเวลาเรียน'!BO23</f>
        <v>-</v>
      </c>
      <c r="BN25" s="143" t="str">
        <f>'4บันทึกเวลาเรียน'!BP23</f>
        <v>-</v>
      </c>
      <c r="BO25" s="143" t="str">
        <f>'4บันทึกเวลาเรียน'!BQ23</f>
        <v>-</v>
      </c>
      <c r="BP25" s="143" t="str">
        <f>'4บันทึกเวลาเรียน'!BR23</f>
        <v>-</v>
      </c>
      <c r="BQ25" s="143" t="str">
        <f>'4บันทึกเวลาเรียน'!BS23</f>
        <v>-</v>
      </c>
      <c r="BR25" s="143" t="str">
        <f>'4บันทึกเวลาเรียน'!BT23</f>
        <v>-</v>
      </c>
      <c r="BS25" s="143" t="str">
        <f>'4บันทึกเวลาเรียน'!BU23</f>
        <v>-</v>
      </c>
      <c r="BT25" s="143" t="str">
        <f>'4บันทึกเวลาเรียน'!BV23</f>
        <v>-</v>
      </c>
      <c r="BU25" s="143" t="str">
        <f>'4บันทึกเวลาเรียน'!BW23</f>
        <v>-</v>
      </c>
      <c r="BV25" s="143" t="str">
        <f>'4บันทึกเวลาเรียน'!BX23</f>
        <v>-</v>
      </c>
      <c r="BW25" s="143" t="str">
        <f>'4บันทึกเวลาเรียน'!BY23</f>
        <v>-</v>
      </c>
      <c r="BX25" s="143" t="str">
        <f>'4บันทึกเวลาเรียน'!BZ23</f>
        <v>-</v>
      </c>
      <c r="BY25" s="143" t="str">
        <f>'4บันทึกเวลาเรียน'!CA23</f>
        <v>-</v>
      </c>
      <c r="BZ25" s="143" t="str">
        <f>'4บันทึกเวลาเรียน'!CB23</f>
        <v>-</v>
      </c>
      <c r="CA25" s="143" t="str">
        <f>'4บันทึกเวลาเรียน'!CC23</f>
        <v>-</v>
      </c>
      <c r="CB25" s="143" t="str">
        <f>'4บันทึกเวลาเรียน'!CD23</f>
        <v>-</v>
      </c>
      <c r="CC25" s="143" t="str">
        <f>'4บันทึกเวลาเรียน'!CE23</f>
        <v>-</v>
      </c>
      <c r="CD25" s="143" t="str">
        <f>'4บันทึกเวลาเรียน'!CF23</f>
        <v>-</v>
      </c>
      <c r="CE25" s="143" t="str">
        <f>'4บันทึกเวลาเรียน'!CG23</f>
        <v>-</v>
      </c>
      <c r="CF25" s="143" t="str">
        <f>'4บันทึกเวลาเรียน'!CH23</f>
        <v>-</v>
      </c>
      <c r="CG25" s="143" t="str">
        <f>'4บันทึกเวลาเรียน'!CI23</f>
        <v>-</v>
      </c>
      <c r="CH25" s="143" t="str">
        <f>'4บันทึกเวลาเรียน'!CJ23</f>
        <v>-</v>
      </c>
      <c r="CI25" s="143" t="str">
        <f>'4บันทึกเวลาเรียน'!CK23</f>
        <v>-</v>
      </c>
      <c r="CJ25" s="143" t="str">
        <f>'4บันทึกเวลาเรียน'!CL23</f>
        <v>-</v>
      </c>
      <c r="CK25" s="143" t="str">
        <f>'4บันทึกเวลาเรียน'!CM23</f>
        <v>-</v>
      </c>
      <c r="CL25" s="143" t="str">
        <f>'4บันทึกเวลาเรียน'!CN23</f>
        <v>-</v>
      </c>
      <c r="CM25" s="143" t="str">
        <f>'4บันทึกเวลาเรียน'!CO23</f>
        <v>-</v>
      </c>
      <c r="CN25" s="143" t="str">
        <f>'4บันทึกเวลาเรียน'!CP23</f>
        <v>-</v>
      </c>
      <c r="CO25" s="143" t="str">
        <f>'4บันทึกเวลาเรียน'!CQ23</f>
        <v>-</v>
      </c>
      <c r="CP25" s="143" t="str">
        <f>'4บันทึกเวลาเรียน'!CR23</f>
        <v>-</v>
      </c>
      <c r="CQ25" s="143" t="str">
        <f>'4บันทึกเวลาเรียน'!CS23</f>
        <v>-</v>
      </c>
      <c r="CR25" s="143" t="str">
        <f>'4บันทึกเวลาเรียน'!CT23</f>
        <v>-</v>
      </c>
      <c r="CS25" s="143" t="str">
        <f>'4บันทึกเวลาเรียน'!CU23</f>
        <v>-</v>
      </c>
      <c r="CT25" s="143" t="str">
        <f>'4บันทึกเวลาเรียน'!CV23</f>
        <v>-</v>
      </c>
      <c r="CU25" s="143" t="str">
        <f>'4บันทึกเวลาเรียน'!CW23</f>
        <v>-</v>
      </c>
      <c r="CV25" s="143" t="str">
        <f>'4บันทึกเวลาเรียน'!CX23</f>
        <v>-</v>
      </c>
      <c r="CW25" s="143" t="str">
        <f>'4บันทึกเวลาเรียน'!CY23</f>
        <v>-</v>
      </c>
      <c r="CX25" s="143" t="str">
        <f>'4บันทึกเวลาเรียน'!CZ23</f>
        <v>-</v>
      </c>
      <c r="CY25" s="143" t="str">
        <f>'4บันทึกเวลาเรียน'!DA23</f>
        <v>-</v>
      </c>
      <c r="CZ25" s="143" t="str">
        <f>'4บันทึกเวลาเรียน'!DB23</f>
        <v>-</v>
      </c>
      <c r="DA25" s="141"/>
      <c r="DB25" s="141" t="s">
        <v>124</v>
      </c>
      <c r="DC25" s="144"/>
      <c r="DD25" s="144"/>
      <c r="DE25" s="144"/>
      <c r="DF25" s="145"/>
      <c r="DG25" s="144"/>
      <c r="DH25" s="145"/>
      <c r="DI25" s="145"/>
      <c r="DJ25" s="145"/>
    </row>
    <row r="26" spans="1:114" ht="12.75" customHeight="1">
      <c r="A26" s="141">
        <v>18</v>
      </c>
      <c r="B26" s="489">
        <f>'1 ข้อมูลรายวิชา'!B21</f>
        <v>0</v>
      </c>
      <c r="C26" s="490">
        <f>'1 ข้อมูลรายวิชา'!C21</f>
        <v>0</v>
      </c>
      <c r="D26" s="142"/>
      <c r="E26" s="143" t="str">
        <f>'4บันทึกเวลาเรียน'!G24</f>
        <v>-</v>
      </c>
      <c r="F26" s="143" t="str">
        <f>'4บันทึกเวลาเรียน'!H24</f>
        <v>-</v>
      </c>
      <c r="G26" s="143" t="str">
        <f>'4บันทึกเวลาเรียน'!I24</f>
        <v>-</v>
      </c>
      <c r="H26" s="143" t="str">
        <f>'4บันทึกเวลาเรียน'!J24</f>
        <v>-</v>
      </c>
      <c r="I26" s="143" t="str">
        <f>'4บันทึกเวลาเรียน'!K24</f>
        <v>-</v>
      </c>
      <c r="J26" s="143" t="str">
        <f>'4บันทึกเวลาเรียน'!L24</f>
        <v>-</v>
      </c>
      <c r="K26" s="143" t="str">
        <f>'4บันทึกเวลาเรียน'!M24</f>
        <v>-</v>
      </c>
      <c r="L26" s="143" t="str">
        <f>'4บันทึกเวลาเรียน'!N24</f>
        <v>-</v>
      </c>
      <c r="M26" s="143" t="str">
        <f>'4บันทึกเวลาเรียน'!O24</f>
        <v>-</v>
      </c>
      <c r="N26" s="143" t="str">
        <f>'4บันทึกเวลาเรียน'!P24</f>
        <v>-</v>
      </c>
      <c r="O26" s="143" t="str">
        <f>'4บันทึกเวลาเรียน'!Q24</f>
        <v>-</v>
      </c>
      <c r="P26" s="143" t="str">
        <f>'4บันทึกเวลาเรียน'!R24</f>
        <v>-</v>
      </c>
      <c r="Q26" s="143" t="str">
        <f>'4บันทึกเวลาเรียน'!S24</f>
        <v>-</v>
      </c>
      <c r="R26" s="143" t="str">
        <f>'4บันทึกเวลาเรียน'!T24</f>
        <v>-</v>
      </c>
      <c r="S26" s="143" t="str">
        <f>'4บันทึกเวลาเรียน'!U24</f>
        <v>-</v>
      </c>
      <c r="T26" s="143" t="str">
        <f>'4บันทึกเวลาเรียน'!V24</f>
        <v>-</v>
      </c>
      <c r="U26" s="143" t="str">
        <f>'4บันทึกเวลาเรียน'!W24</f>
        <v>-</v>
      </c>
      <c r="V26" s="143" t="str">
        <f>'4บันทึกเวลาเรียน'!X24</f>
        <v>-</v>
      </c>
      <c r="W26" s="143" t="str">
        <f>'4บันทึกเวลาเรียน'!Y24</f>
        <v>-</v>
      </c>
      <c r="X26" s="143" t="str">
        <f>'4บันทึกเวลาเรียน'!Z24</f>
        <v>-</v>
      </c>
      <c r="Y26" s="143" t="str">
        <f>'4บันทึกเวลาเรียน'!AA24</f>
        <v>-</v>
      </c>
      <c r="Z26" s="143" t="str">
        <f>'4บันทึกเวลาเรียน'!AB24</f>
        <v>-</v>
      </c>
      <c r="AA26" s="143" t="str">
        <f>'4บันทึกเวลาเรียน'!AC24</f>
        <v>-</v>
      </c>
      <c r="AB26" s="143" t="str">
        <f>'4บันทึกเวลาเรียน'!AD24</f>
        <v>-</v>
      </c>
      <c r="AC26" s="143" t="str">
        <f>'4บันทึกเวลาเรียน'!AE24</f>
        <v>-</v>
      </c>
      <c r="AD26" s="143" t="str">
        <f>'4บันทึกเวลาเรียน'!AF24</f>
        <v>-</v>
      </c>
      <c r="AE26" s="143" t="str">
        <f>'4บันทึกเวลาเรียน'!AG24</f>
        <v>-</v>
      </c>
      <c r="AF26" s="143" t="str">
        <f>'4บันทึกเวลาเรียน'!AH24</f>
        <v>-</v>
      </c>
      <c r="AG26" s="143" t="str">
        <f>'4บันทึกเวลาเรียน'!AI24</f>
        <v>-</v>
      </c>
      <c r="AH26" s="143" t="str">
        <f>'4บันทึกเวลาเรียน'!AJ24</f>
        <v>-</v>
      </c>
      <c r="AI26" s="143" t="str">
        <f>'4บันทึกเวลาเรียน'!AK24</f>
        <v>-</v>
      </c>
      <c r="AJ26" s="143" t="str">
        <f>'4บันทึกเวลาเรียน'!AL24</f>
        <v>-</v>
      </c>
      <c r="AK26" s="143" t="str">
        <f>'4บันทึกเวลาเรียน'!AM24</f>
        <v>-</v>
      </c>
      <c r="AL26" s="143" t="str">
        <f>'4บันทึกเวลาเรียน'!AN24</f>
        <v>-</v>
      </c>
      <c r="AM26" s="143" t="str">
        <f>'4บันทึกเวลาเรียน'!AO24</f>
        <v>-</v>
      </c>
      <c r="AN26" s="143" t="str">
        <f>'4บันทึกเวลาเรียน'!AP24</f>
        <v>-</v>
      </c>
      <c r="AO26" s="143" t="str">
        <f>'4บันทึกเวลาเรียน'!AQ24</f>
        <v>-</v>
      </c>
      <c r="AP26" s="143" t="str">
        <f>'4บันทึกเวลาเรียน'!AR24</f>
        <v>-</v>
      </c>
      <c r="AQ26" s="143" t="str">
        <f>'4บันทึกเวลาเรียน'!AS24</f>
        <v>-</v>
      </c>
      <c r="AR26" s="143" t="str">
        <f>'4บันทึกเวลาเรียน'!AT24</f>
        <v>-</v>
      </c>
      <c r="AS26" s="143" t="str">
        <f>'4บันทึกเวลาเรียน'!AU24</f>
        <v>-</v>
      </c>
      <c r="AT26" s="143" t="str">
        <f>'4บันทึกเวลาเรียน'!AV24</f>
        <v>-</v>
      </c>
      <c r="AU26" s="143" t="str">
        <f>'4บันทึกเวลาเรียน'!AW24</f>
        <v>-</v>
      </c>
      <c r="AV26" s="143" t="str">
        <f>'4บันทึกเวลาเรียน'!AX24</f>
        <v>-</v>
      </c>
      <c r="AW26" s="143" t="str">
        <f>'4บันทึกเวลาเรียน'!AY24</f>
        <v>-</v>
      </c>
      <c r="AX26" s="143" t="str">
        <f>'4บันทึกเวลาเรียน'!AZ24</f>
        <v>-</v>
      </c>
      <c r="AY26" s="143" t="str">
        <f>'4บันทึกเวลาเรียน'!BA24</f>
        <v>-</v>
      </c>
      <c r="AZ26" s="143" t="str">
        <f>'4บันทึกเวลาเรียน'!BB24</f>
        <v>-</v>
      </c>
      <c r="BA26" s="143" t="str">
        <f>'4บันทึกเวลาเรียน'!BC24</f>
        <v>-</v>
      </c>
      <c r="BB26" s="143" t="str">
        <f>'4บันทึกเวลาเรียน'!BD24</f>
        <v>-</v>
      </c>
      <c r="BC26" s="143" t="str">
        <f>'4บันทึกเวลาเรียน'!BE24</f>
        <v>-</v>
      </c>
      <c r="BD26" s="143" t="str">
        <f>'4บันทึกเวลาเรียน'!BF24</f>
        <v>-</v>
      </c>
      <c r="BE26" s="143" t="str">
        <f>'4บันทึกเวลาเรียน'!BG24</f>
        <v>-</v>
      </c>
      <c r="BF26" s="143" t="str">
        <f>'4บันทึกเวลาเรียน'!BH24</f>
        <v>-</v>
      </c>
      <c r="BG26" s="143" t="str">
        <f>'4บันทึกเวลาเรียน'!BI24</f>
        <v>-</v>
      </c>
      <c r="BH26" s="143" t="str">
        <f>'4บันทึกเวลาเรียน'!BJ24</f>
        <v>-</v>
      </c>
      <c r="BI26" s="143" t="str">
        <f>'4บันทึกเวลาเรียน'!BK24</f>
        <v>-</v>
      </c>
      <c r="BJ26" s="143" t="str">
        <f>'4บันทึกเวลาเรียน'!BL24</f>
        <v>-</v>
      </c>
      <c r="BK26" s="143" t="str">
        <f>'4บันทึกเวลาเรียน'!BM24</f>
        <v>-</v>
      </c>
      <c r="BL26" s="143" t="str">
        <f>'4บันทึกเวลาเรียน'!BN24</f>
        <v>-</v>
      </c>
      <c r="BM26" s="143" t="str">
        <f>'4บันทึกเวลาเรียน'!BO24</f>
        <v>-</v>
      </c>
      <c r="BN26" s="143" t="str">
        <f>'4บันทึกเวลาเรียน'!BP24</f>
        <v>-</v>
      </c>
      <c r="BO26" s="143" t="str">
        <f>'4บันทึกเวลาเรียน'!BQ24</f>
        <v>-</v>
      </c>
      <c r="BP26" s="143" t="str">
        <f>'4บันทึกเวลาเรียน'!BR24</f>
        <v>-</v>
      </c>
      <c r="BQ26" s="143" t="str">
        <f>'4บันทึกเวลาเรียน'!BS24</f>
        <v>-</v>
      </c>
      <c r="BR26" s="143" t="str">
        <f>'4บันทึกเวลาเรียน'!BT24</f>
        <v>-</v>
      </c>
      <c r="BS26" s="143" t="str">
        <f>'4บันทึกเวลาเรียน'!BU24</f>
        <v>-</v>
      </c>
      <c r="BT26" s="143" t="str">
        <f>'4บันทึกเวลาเรียน'!BV24</f>
        <v>-</v>
      </c>
      <c r="BU26" s="143" t="str">
        <f>'4บันทึกเวลาเรียน'!BW24</f>
        <v>-</v>
      </c>
      <c r="BV26" s="143" t="str">
        <f>'4บันทึกเวลาเรียน'!BX24</f>
        <v>-</v>
      </c>
      <c r="BW26" s="143" t="str">
        <f>'4บันทึกเวลาเรียน'!BY24</f>
        <v>-</v>
      </c>
      <c r="BX26" s="143" t="str">
        <f>'4บันทึกเวลาเรียน'!BZ24</f>
        <v>-</v>
      </c>
      <c r="BY26" s="143" t="str">
        <f>'4บันทึกเวลาเรียน'!CA24</f>
        <v>-</v>
      </c>
      <c r="BZ26" s="143" t="str">
        <f>'4บันทึกเวลาเรียน'!CB24</f>
        <v>-</v>
      </c>
      <c r="CA26" s="143" t="str">
        <f>'4บันทึกเวลาเรียน'!CC24</f>
        <v>-</v>
      </c>
      <c r="CB26" s="143" t="str">
        <f>'4บันทึกเวลาเรียน'!CD24</f>
        <v>-</v>
      </c>
      <c r="CC26" s="143" t="str">
        <f>'4บันทึกเวลาเรียน'!CE24</f>
        <v>-</v>
      </c>
      <c r="CD26" s="143" t="str">
        <f>'4บันทึกเวลาเรียน'!CF24</f>
        <v>-</v>
      </c>
      <c r="CE26" s="143" t="str">
        <f>'4บันทึกเวลาเรียน'!CG24</f>
        <v>-</v>
      </c>
      <c r="CF26" s="143" t="str">
        <f>'4บันทึกเวลาเรียน'!CH24</f>
        <v>-</v>
      </c>
      <c r="CG26" s="143" t="str">
        <f>'4บันทึกเวลาเรียน'!CI24</f>
        <v>-</v>
      </c>
      <c r="CH26" s="143" t="str">
        <f>'4บันทึกเวลาเรียน'!CJ24</f>
        <v>-</v>
      </c>
      <c r="CI26" s="143" t="str">
        <f>'4บันทึกเวลาเรียน'!CK24</f>
        <v>-</v>
      </c>
      <c r="CJ26" s="143" t="str">
        <f>'4บันทึกเวลาเรียน'!CL24</f>
        <v>-</v>
      </c>
      <c r="CK26" s="143" t="str">
        <f>'4บันทึกเวลาเรียน'!CM24</f>
        <v>-</v>
      </c>
      <c r="CL26" s="143" t="str">
        <f>'4บันทึกเวลาเรียน'!CN24</f>
        <v>-</v>
      </c>
      <c r="CM26" s="143" t="str">
        <f>'4บันทึกเวลาเรียน'!CO24</f>
        <v>-</v>
      </c>
      <c r="CN26" s="143" t="str">
        <f>'4บันทึกเวลาเรียน'!CP24</f>
        <v>-</v>
      </c>
      <c r="CO26" s="143" t="str">
        <f>'4บันทึกเวลาเรียน'!CQ24</f>
        <v>-</v>
      </c>
      <c r="CP26" s="143" t="str">
        <f>'4บันทึกเวลาเรียน'!CR24</f>
        <v>-</v>
      </c>
      <c r="CQ26" s="143" t="str">
        <f>'4บันทึกเวลาเรียน'!CS24</f>
        <v>-</v>
      </c>
      <c r="CR26" s="143" t="str">
        <f>'4บันทึกเวลาเรียน'!CT24</f>
        <v>-</v>
      </c>
      <c r="CS26" s="143" t="str">
        <f>'4บันทึกเวลาเรียน'!CU24</f>
        <v>-</v>
      </c>
      <c r="CT26" s="143" t="str">
        <f>'4บันทึกเวลาเรียน'!CV24</f>
        <v>-</v>
      </c>
      <c r="CU26" s="143" t="str">
        <f>'4บันทึกเวลาเรียน'!CW24</f>
        <v>-</v>
      </c>
      <c r="CV26" s="143" t="str">
        <f>'4บันทึกเวลาเรียน'!CX24</f>
        <v>-</v>
      </c>
      <c r="CW26" s="143" t="str">
        <f>'4บันทึกเวลาเรียน'!CY24</f>
        <v>-</v>
      </c>
      <c r="CX26" s="143" t="str">
        <f>'4บันทึกเวลาเรียน'!CZ24</f>
        <v>-</v>
      </c>
      <c r="CY26" s="143" t="str">
        <f>'4บันทึกเวลาเรียน'!DA24</f>
        <v>-</v>
      </c>
      <c r="CZ26" s="143" t="str">
        <f>'4บันทึกเวลาเรียน'!DB24</f>
        <v>-</v>
      </c>
      <c r="DA26" s="141"/>
      <c r="DB26" s="141" t="s">
        <v>124</v>
      </c>
      <c r="DC26" s="144"/>
      <c r="DD26" s="144"/>
      <c r="DE26" s="144"/>
      <c r="DF26" s="145"/>
      <c r="DG26" s="144"/>
      <c r="DH26" s="145"/>
      <c r="DI26" s="145"/>
      <c r="DJ26" s="145"/>
    </row>
    <row r="27" spans="1:114" ht="12.75" customHeight="1">
      <c r="A27" s="141">
        <v>19</v>
      </c>
      <c r="B27" s="489">
        <f>'1 ข้อมูลรายวิชา'!B22</f>
        <v>0</v>
      </c>
      <c r="C27" s="490">
        <f>'1 ข้อมูลรายวิชา'!C22</f>
        <v>0</v>
      </c>
      <c r="D27" s="142"/>
      <c r="E27" s="143" t="str">
        <f>'4บันทึกเวลาเรียน'!G25</f>
        <v>-</v>
      </c>
      <c r="F27" s="143" t="str">
        <f>'4บันทึกเวลาเรียน'!H25</f>
        <v>-</v>
      </c>
      <c r="G27" s="143" t="str">
        <f>'4บันทึกเวลาเรียน'!I25</f>
        <v>-</v>
      </c>
      <c r="H27" s="143" t="str">
        <f>'4บันทึกเวลาเรียน'!J25</f>
        <v>-</v>
      </c>
      <c r="I27" s="143" t="str">
        <f>'4บันทึกเวลาเรียน'!K25</f>
        <v>-</v>
      </c>
      <c r="J27" s="143" t="str">
        <f>'4บันทึกเวลาเรียน'!L25</f>
        <v>-</v>
      </c>
      <c r="K27" s="143" t="str">
        <f>'4บันทึกเวลาเรียน'!M25</f>
        <v>-</v>
      </c>
      <c r="L27" s="143" t="str">
        <f>'4บันทึกเวลาเรียน'!N25</f>
        <v>-</v>
      </c>
      <c r="M27" s="143" t="str">
        <f>'4บันทึกเวลาเรียน'!O25</f>
        <v>-</v>
      </c>
      <c r="N27" s="143" t="str">
        <f>'4บันทึกเวลาเรียน'!P25</f>
        <v>-</v>
      </c>
      <c r="O27" s="143" t="str">
        <f>'4บันทึกเวลาเรียน'!Q25</f>
        <v>-</v>
      </c>
      <c r="P27" s="143" t="str">
        <f>'4บันทึกเวลาเรียน'!R25</f>
        <v>-</v>
      </c>
      <c r="Q27" s="143" t="str">
        <f>'4บันทึกเวลาเรียน'!S25</f>
        <v>-</v>
      </c>
      <c r="R27" s="143" t="str">
        <f>'4บันทึกเวลาเรียน'!T25</f>
        <v>-</v>
      </c>
      <c r="S27" s="143" t="str">
        <f>'4บันทึกเวลาเรียน'!U25</f>
        <v>-</v>
      </c>
      <c r="T27" s="143" t="str">
        <f>'4บันทึกเวลาเรียน'!V25</f>
        <v>-</v>
      </c>
      <c r="U27" s="143" t="str">
        <f>'4บันทึกเวลาเรียน'!W25</f>
        <v>-</v>
      </c>
      <c r="V27" s="143" t="str">
        <f>'4บันทึกเวลาเรียน'!X25</f>
        <v>-</v>
      </c>
      <c r="W27" s="143" t="str">
        <f>'4บันทึกเวลาเรียน'!Y25</f>
        <v>-</v>
      </c>
      <c r="X27" s="143" t="str">
        <f>'4บันทึกเวลาเรียน'!Z25</f>
        <v>-</v>
      </c>
      <c r="Y27" s="143" t="str">
        <f>'4บันทึกเวลาเรียน'!AA25</f>
        <v>-</v>
      </c>
      <c r="Z27" s="143" t="str">
        <f>'4บันทึกเวลาเรียน'!AB25</f>
        <v>-</v>
      </c>
      <c r="AA27" s="143" t="str">
        <f>'4บันทึกเวลาเรียน'!AC25</f>
        <v>-</v>
      </c>
      <c r="AB27" s="143" t="str">
        <f>'4บันทึกเวลาเรียน'!AD25</f>
        <v>-</v>
      </c>
      <c r="AC27" s="143" t="str">
        <f>'4บันทึกเวลาเรียน'!AE25</f>
        <v>-</v>
      </c>
      <c r="AD27" s="143" t="str">
        <f>'4บันทึกเวลาเรียน'!AF25</f>
        <v>-</v>
      </c>
      <c r="AE27" s="143" t="str">
        <f>'4บันทึกเวลาเรียน'!AG25</f>
        <v>-</v>
      </c>
      <c r="AF27" s="143" t="str">
        <f>'4บันทึกเวลาเรียน'!AH25</f>
        <v>-</v>
      </c>
      <c r="AG27" s="143" t="str">
        <f>'4บันทึกเวลาเรียน'!AI25</f>
        <v>-</v>
      </c>
      <c r="AH27" s="143" t="str">
        <f>'4บันทึกเวลาเรียน'!AJ25</f>
        <v>-</v>
      </c>
      <c r="AI27" s="143" t="str">
        <f>'4บันทึกเวลาเรียน'!AK25</f>
        <v>-</v>
      </c>
      <c r="AJ27" s="143" t="str">
        <f>'4บันทึกเวลาเรียน'!AL25</f>
        <v>-</v>
      </c>
      <c r="AK27" s="143" t="str">
        <f>'4บันทึกเวลาเรียน'!AM25</f>
        <v>-</v>
      </c>
      <c r="AL27" s="143" t="str">
        <f>'4บันทึกเวลาเรียน'!AN25</f>
        <v>-</v>
      </c>
      <c r="AM27" s="143" t="str">
        <f>'4บันทึกเวลาเรียน'!AO25</f>
        <v>-</v>
      </c>
      <c r="AN27" s="143" t="str">
        <f>'4บันทึกเวลาเรียน'!AP25</f>
        <v>-</v>
      </c>
      <c r="AO27" s="143" t="str">
        <f>'4บันทึกเวลาเรียน'!AQ25</f>
        <v>-</v>
      </c>
      <c r="AP27" s="143" t="str">
        <f>'4บันทึกเวลาเรียน'!AR25</f>
        <v>-</v>
      </c>
      <c r="AQ27" s="143" t="str">
        <f>'4บันทึกเวลาเรียน'!AS25</f>
        <v>-</v>
      </c>
      <c r="AR27" s="143" t="str">
        <f>'4บันทึกเวลาเรียน'!AT25</f>
        <v>-</v>
      </c>
      <c r="AS27" s="143" t="str">
        <f>'4บันทึกเวลาเรียน'!AU25</f>
        <v>-</v>
      </c>
      <c r="AT27" s="143" t="str">
        <f>'4บันทึกเวลาเรียน'!AV25</f>
        <v>-</v>
      </c>
      <c r="AU27" s="143" t="str">
        <f>'4บันทึกเวลาเรียน'!AW25</f>
        <v>-</v>
      </c>
      <c r="AV27" s="143" t="str">
        <f>'4บันทึกเวลาเรียน'!AX25</f>
        <v>-</v>
      </c>
      <c r="AW27" s="143" t="str">
        <f>'4บันทึกเวลาเรียน'!AY25</f>
        <v>-</v>
      </c>
      <c r="AX27" s="143" t="str">
        <f>'4บันทึกเวลาเรียน'!AZ25</f>
        <v>-</v>
      </c>
      <c r="AY27" s="143" t="str">
        <f>'4บันทึกเวลาเรียน'!BA25</f>
        <v>-</v>
      </c>
      <c r="AZ27" s="143" t="str">
        <f>'4บันทึกเวลาเรียน'!BB25</f>
        <v>-</v>
      </c>
      <c r="BA27" s="143" t="str">
        <f>'4บันทึกเวลาเรียน'!BC25</f>
        <v>-</v>
      </c>
      <c r="BB27" s="143" t="str">
        <f>'4บันทึกเวลาเรียน'!BD25</f>
        <v>-</v>
      </c>
      <c r="BC27" s="143" t="str">
        <f>'4บันทึกเวลาเรียน'!BE25</f>
        <v>-</v>
      </c>
      <c r="BD27" s="143" t="str">
        <f>'4บันทึกเวลาเรียน'!BF25</f>
        <v>-</v>
      </c>
      <c r="BE27" s="143" t="str">
        <f>'4บันทึกเวลาเรียน'!BG25</f>
        <v>-</v>
      </c>
      <c r="BF27" s="143" t="str">
        <f>'4บันทึกเวลาเรียน'!BH25</f>
        <v>-</v>
      </c>
      <c r="BG27" s="143" t="str">
        <f>'4บันทึกเวลาเรียน'!BI25</f>
        <v>-</v>
      </c>
      <c r="BH27" s="143" t="str">
        <f>'4บันทึกเวลาเรียน'!BJ25</f>
        <v>-</v>
      </c>
      <c r="BI27" s="143" t="str">
        <f>'4บันทึกเวลาเรียน'!BK25</f>
        <v>-</v>
      </c>
      <c r="BJ27" s="143" t="str">
        <f>'4บันทึกเวลาเรียน'!BL25</f>
        <v>-</v>
      </c>
      <c r="BK27" s="143" t="str">
        <f>'4บันทึกเวลาเรียน'!BM25</f>
        <v>-</v>
      </c>
      <c r="BL27" s="143" t="str">
        <f>'4บันทึกเวลาเรียน'!BN25</f>
        <v>-</v>
      </c>
      <c r="BM27" s="143" t="str">
        <f>'4บันทึกเวลาเรียน'!BO25</f>
        <v>-</v>
      </c>
      <c r="BN27" s="143" t="str">
        <f>'4บันทึกเวลาเรียน'!BP25</f>
        <v>-</v>
      </c>
      <c r="BO27" s="143" t="str">
        <f>'4บันทึกเวลาเรียน'!BQ25</f>
        <v>-</v>
      </c>
      <c r="BP27" s="143" t="str">
        <f>'4บันทึกเวลาเรียน'!BR25</f>
        <v>-</v>
      </c>
      <c r="BQ27" s="143" t="str">
        <f>'4บันทึกเวลาเรียน'!BS25</f>
        <v>-</v>
      </c>
      <c r="BR27" s="143" t="str">
        <f>'4บันทึกเวลาเรียน'!BT25</f>
        <v>-</v>
      </c>
      <c r="BS27" s="143" t="str">
        <f>'4บันทึกเวลาเรียน'!BU25</f>
        <v>-</v>
      </c>
      <c r="BT27" s="143" t="str">
        <f>'4บันทึกเวลาเรียน'!BV25</f>
        <v>-</v>
      </c>
      <c r="BU27" s="143" t="str">
        <f>'4บันทึกเวลาเรียน'!BW25</f>
        <v>-</v>
      </c>
      <c r="BV27" s="143" t="str">
        <f>'4บันทึกเวลาเรียน'!BX25</f>
        <v>-</v>
      </c>
      <c r="BW27" s="143" t="str">
        <f>'4บันทึกเวลาเรียน'!BY25</f>
        <v>-</v>
      </c>
      <c r="BX27" s="143" t="str">
        <f>'4บันทึกเวลาเรียน'!BZ25</f>
        <v>-</v>
      </c>
      <c r="BY27" s="143" t="str">
        <f>'4บันทึกเวลาเรียน'!CA25</f>
        <v>-</v>
      </c>
      <c r="BZ27" s="143" t="str">
        <f>'4บันทึกเวลาเรียน'!CB25</f>
        <v>-</v>
      </c>
      <c r="CA27" s="143" t="str">
        <f>'4บันทึกเวลาเรียน'!CC25</f>
        <v>-</v>
      </c>
      <c r="CB27" s="143" t="str">
        <f>'4บันทึกเวลาเรียน'!CD25</f>
        <v>-</v>
      </c>
      <c r="CC27" s="143" t="str">
        <f>'4บันทึกเวลาเรียน'!CE25</f>
        <v>-</v>
      </c>
      <c r="CD27" s="143" t="str">
        <f>'4บันทึกเวลาเรียน'!CF25</f>
        <v>-</v>
      </c>
      <c r="CE27" s="143" t="str">
        <f>'4บันทึกเวลาเรียน'!CG25</f>
        <v>-</v>
      </c>
      <c r="CF27" s="143" t="str">
        <f>'4บันทึกเวลาเรียน'!CH25</f>
        <v>-</v>
      </c>
      <c r="CG27" s="143" t="str">
        <f>'4บันทึกเวลาเรียน'!CI25</f>
        <v>-</v>
      </c>
      <c r="CH27" s="143" t="str">
        <f>'4บันทึกเวลาเรียน'!CJ25</f>
        <v>-</v>
      </c>
      <c r="CI27" s="143" t="str">
        <f>'4บันทึกเวลาเรียน'!CK25</f>
        <v>-</v>
      </c>
      <c r="CJ27" s="143" t="str">
        <f>'4บันทึกเวลาเรียน'!CL25</f>
        <v>-</v>
      </c>
      <c r="CK27" s="143" t="str">
        <f>'4บันทึกเวลาเรียน'!CM25</f>
        <v>-</v>
      </c>
      <c r="CL27" s="143" t="str">
        <f>'4บันทึกเวลาเรียน'!CN25</f>
        <v>-</v>
      </c>
      <c r="CM27" s="143" t="str">
        <f>'4บันทึกเวลาเรียน'!CO25</f>
        <v>-</v>
      </c>
      <c r="CN27" s="143" t="str">
        <f>'4บันทึกเวลาเรียน'!CP25</f>
        <v>-</v>
      </c>
      <c r="CO27" s="143" t="str">
        <f>'4บันทึกเวลาเรียน'!CQ25</f>
        <v>-</v>
      </c>
      <c r="CP27" s="143" t="str">
        <f>'4บันทึกเวลาเรียน'!CR25</f>
        <v>-</v>
      </c>
      <c r="CQ27" s="143" t="str">
        <f>'4บันทึกเวลาเรียน'!CS25</f>
        <v>-</v>
      </c>
      <c r="CR27" s="143" t="str">
        <f>'4บันทึกเวลาเรียน'!CT25</f>
        <v>-</v>
      </c>
      <c r="CS27" s="143" t="str">
        <f>'4บันทึกเวลาเรียน'!CU25</f>
        <v>-</v>
      </c>
      <c r="CT27" s="143" t="str">
        <f>'4บันทึกเวลาเรียน'!CV25</f>
        <v>-</v>
      </c>
      <c r="CU27" s="143" t="str">
        <f>'4บันทึกเวลาเรียน'!CW25</f>
        <v>-</v>
      </c>
      <c r="CV27" s="143" t="str">
        <f>'4บันทึกเวลาเรียน'!CX25</f>
        <v>-</v>
      </c>
      <c r="CW27" s="143" t="str">
        <f>'4บันทึกเวลาเรียน'!CY25</f>
        <v>-</v>
      </c>
      <c r="CX27" s="143" t="str">
        <f>'4บันทึกเวลาเรียน'!CZ25</f>
        <v>-</v>
      </c>
      <c r="CY27" s="143" t="str">
        <f>'4บันทึกเวลาเรียน'!DA25</f>
        <v>-</v>
      </c>
      <c r="CZ27" s="143" t="str">
        <f>'4บันทึกเวลาเรียน'!DB25</f>
        <v>-</v>
      </c>
      <c r="DA27" s="141"/>
      <c r="DB27" s="141" t="s">
        <v>124</v>
      </c>
      <c r="DC27" s="144"/>
      <c r="DD27" s="144"/>
      <c r="DE27" s="144"/>
      <c r="DF27" s="145"/>
      <c r="DG27" s="144"/>
      <c r="DH27" s="145"/>
      <c r="DI27" s="145"/>
      <c r="DJ27" s="145"/>
    </row>
    <row r="28" spans="1:114" ht="12.75" customHeight="1">
      <c r="A28" s="141">
        <v>20</v>
      </c>
      <c r="B28" s="489">
        <f>'1 ข้อมูลรายวิชา'!B23</f>
        <v>0</v>
      </c>
      <c r="C28" s="490">
        <f>'1 ข้อมูลรายวิชา'!C23</f>
        <v>0</v>
      </c>
      <c r="D28" s="142"/>
      <c r="E28" s="143" t="str">
        <f>'4บันทึกเวลาเรียน'!G26</f>
        <v>-</v>
      </c>
      <c r="F28" s="143" t="str">
        <f>'4บันทึกเวลาเรียน'!H26</f>
        <v>-</v>
      </c>
      <c r="G28" s="143" t="str">
        <f>'4บันทึกเวลาเรียน'!I26</f>
        <v>-</v>
      </c>
      <c r="H28" s="143" t="str">
        <f>'4บันทึกเวลาเรียน'!J26</f>
        <v>-</v>
      </c>
      <c r="I28" s="143" t="str">
        <f>'4บันทึกเวลาเรียน'!K26</f>
        <v>-</v>
      </c>
      <c r="J28" s="143" t="str">
        <f>'4บันทึกเวลาเรียน'!L26</f>
        <v>-</v>
      </c>
      <c r="K28" s="143" t="str">
        <f>'4บันทึกเวลาเรียน'!M26</f>
        <v>-</v>
      </c>
      <c r="L28" s="143" t="str">
        <f>'4บันทึกเวลาเรียน'!N26</f>
        <v>-</v>
      </c>
      <c r="M28" s="143" t="str">
        <f>'4บันทึกเวลาเรียน'!O26</f>
        <v>-</v>
      </c>
      <c r="N28" s="143" t="str">
        <f>'4บันทึกเวลาเรียน'!P26</f>
        <v>-</v>
      </c>
      <c r="O28" s="143" t="str">
        <f>'4บันทึกเวลาเรียน'!Q26</f>
        <v>-</v>
      </c>
      <c r="P28" s="143" t="str">
        <f>'4บันทึกเวลาเรียน'!R26</f>
        <v>-</v>
      </c>
      <c r="Q28" s="143" t="str">
        <f>'4บันทึกเวลาเรียน'!S26</f>
        <v>-</v>
      </c>
      <c r="R28" s="143" t="str">
        <f>'4บันทึกเวลาเรียน'!T26</f>
        <v>-</v>
      </c>
      <c r="S28" s="143" t="str">
        <f>'4บันทึกเวลาเรียน'!U26</f>
        <v>-</v>
      </c>
      <c r="T28" s="143" t="str">
        <f>'4บันทึกเวลาเรียน'!V26</f>
        <v>-</v>
      </c>
      <c r="U28" s="143" t="str">
        <f>'4บันทึกเวลาเรียน'!W26</f>
        <v>-</v>
      </c>
      <c r="V28" s="143" t="str">
        <f>'4บันทึกเวลาเรียน'!X26</f>
        <v>-</v>
      </c>
      <c r="W28" s="143" t="str">
        <f>'4บันทึกเวลาเรียน'!Y26</f>
        <v>-</v>
      </c>
      <c r="X28" s="143" t="str">
        <f>'4บันทึกเวลาเรียน'!Z26</f>
        <v>-</v>
      </c>
      <c r="Y28" s="143" t="str">
        <f>'4บันทึกเวลาเรียน'!AA26</f>
        <v>-</v>
      </c>
      <c r="Z28" s="143" t="str">
        <f>'4บันทึกเวลาเรียน'!AB26</f>
        <v>-</v>
      </c>
      <c r="AA28" s="143" t="str">
        <f>'4บันทึกเวลาเรียน'!AC26</f>
        <v>-</v>
      </c>
      <c r="AB28" s="143" t="str">
        <f>'4บันทึกเวลาเรียน'!AD26</f>
        <v>-</v>
      </c>
      <c r="AC28" s="143" t="str">
        <f>'4บันทึกเวลาเรียน'!AE26</f>
        <v>-</v>
      </c>
      <c r="AD28" s="143" t="str">
        <f>'4บันทึกเวลาเรียน'!AF26</f>
        <v>-</v>
      </c>
      <c r="AE28" s="143" t="str">
        <f>'4บันทึกเวลาเรียน'!AG26</f>
        <v>-</v>
      </c>
      <c r="AF28" s="143" t="str">
        <f>'4บันทึกเวลาเรียน'!AH26</f>
        <v>-</v>
      </c>
      <c r="AG28" s="143" t="str">
        <f>'4บันทึกเวลาเรียน'!AI26</f>
        <v>-</v>
      </c>
      <c r="AH28" s="143" t="str">
        <f>'4บันทึกเวลาเรียน'!AJ26</f>
        <v>-</v>
      </c>
      <c r="AI28" s="143" t="str">
        <f>'4บันทึกเวลาเรียน'!AK26</f>
        <v>-</v>
      </c>
      <c r="AJ28" s="143" t="str">
        <f>'4บันทึกเวลาเรียน'!AL26</f>
        <v>-</v>
      </c>
      <c r="AK28" s="143" t="str">
        <f>'4บันทึกเวลาเรียน'!AM26</f>
        <v>-</v>
      </c>
      <c r="AL28" s="143" t="str">
        <f>'4บันทึกเวลาเรียน'!AN26</f>
        <v>-</v>
      </c>
      <c r="AM28" s="143" t="str">
        <f>'4บันทึกเวลาเรียน'!AO26</f>
        <v>-</v>
      </c>
      <c r="AN28" s="143" t="str">
        <f>'4บันทึกเวลาเรียน'!AP26</f>
        <v>-</v>
      </c>
      <c r="AO28" s="143" t="str">
        <f>'4บันทึกเวลาเรียน'!AQ26</f>
        <v>-</v>
      </c>
      <c r="AP28" s="143" t="str">
        <f>'4บันทึกเวลาเรียน'!AR26</f>
        <v>-</v>
      </c>
      <c r="AQ28" s="143" t="str">
        <f>'4บันทึกเวลาเรียน'!AS26</f>
        <v>-</v>
      </c>
      <c r="AR28" s="143" t="str">
        <f>'4บันทึกเวลาเรียน'!AT26</f>
        <v>-</v>
      </c>
      <c r="AS28" s="143" t="str">
        <f>'4บันทึกเวลาเรียน'!AU26</f>
        <v>-</v>
      </c>
      <c r="AT28" s="143" t="str">
        <f>'4บันทึกเวลาเรียน'!AV26</f>
        <v>-</v>
      </c>
      <c r="AU28" s="143" t="str">
        <f>'4บันทึกเวลาเรียน'!AW26</f>
        <v>-</v>
      </c>
      <c r="AV28" s="143" t="str">
        <f>'4บันทึกเวลาเรียน'!AX26</f>
        <v>-</v>
      </c>
      <c r="AW28" s="143" t="str">
        <f>'4บันทึกเวลาเรียน'!AY26</f>
        <v>-</v>
      </c>
      <c r="AX28" s="143" t="str">
        <f>'4บันทึกเวลาเรียน'!AZ26</f>
        <v>-</v>
      </c>
      <c r="AY28" s="143" t="str">
        <f>'4บันทึกเวลาเรียน'!BA26</f>
        <v>-</v>
      </c>
      <c r="AZ28" s="143" t="str">
        <f>'4บันทึกเวลาเรียน'!BB26</f>
        <v>-</v>
      </c>
      <c r="BA28" s="143" t="str">
        <f>'4บันทึกเวลาเรียน'!BC26</f>
        <v>-</v>
      </c>
      <c r="BB28" s="143" t="str">
        <f>'4บันทึกเวลาเรียน'!BD26</f>
        <v>-</v>
      </c>
      <c r="BC28" s="143" t="str">
        <f>'4บันทึกเวลาเรียน'!BE26</f>
        <v>-</v>
      </c>
      <c r="BD28" s="143" t="str">
        <f>'4บันทึกเวลาเรียน'!BF26</f>
        <v>-</v>
      </c>
      <c r="BE28" s="143" t="str">
        <f>'4บันทึกเวลาเรียน'!BG26</f>
        <v>-</v>
      </c>
      <c r="BF28" s="143" t="str">
        <f>'4บันทึกเวลาเรียน'!BH26</f>
        <v>-</v>
      </c>
      <c r="BG28" s="143" t="str">
        <f>'4บันทึกเวลาเรียน'!BI26</f>
        <v>-</v>
      </c>
      <c r="BH28" s="143" t="str">
        <f>'4บันทึกเวลาเรียน'!BJ26</f>
        <v>-</v>
      </c>
      <c r="BI28" s="143" t="str">
        <f>'4บันทึกเวลาเรียน'!BK26</f>
        <v>-</v>
      </c>
      <c r="BJ28" s="143" t="str">
        <f>'4บันทึกเวลาเรียน'!BL26</f>
        <v>-</v>
      </c>
      <c r="BK28" s="143" t="str">
        <f>'4บันทึกเวลาเรียน'!BM26</f>
        <v>-</v>
      </c>
      <c r="BL28" s="143" t="str">
        <f>'4บันทึกเวลาเรียน'!BN26</f>
        <v>-</v>
      </c>
      <c r="BM28" s="143" t="str">
        <f>'4บันทึกเวลาเรียน'!BO26</f>
        <v>-</v>
      </c>
      <c r="BN28" s="143" t="str">
        <f>'4บันทึกเวลาเรียน'!BP26</f>
        <v>-</v>
      </c>
      <c r="BO28" s="143" t="str">
        <f>'4บันทึกเวลาเรียน'!BQ26</f>
        <v>-</v>
      </c>
      <c r="BP28" s="143" t="str">
        <f>'4บันทึกเวลาเรียน'!BR26</f>
        <v>-</v>
      </c>
      <c r="BQ28" s="143" t="str">
        <f>'4บันทึกเวลาเรียน'!BS26</f>
        <v>-</v>
      </c>
      <c r="BR28" s="143" t="str">
        <f>'4บันทึกเวลาเรียน'!BT26</f>
        <v>-</v>
      </c>
      <c r="BS28" s="143" t="str">
        <f>'4บันทึกเวลาเรียน'!BU26</f>
        <v>-</v>
      </c>
      <c r="BT28" s="143" t="str">
        <f>'4บันทึกเวลาเรียน'!BV26</f>
        <v>-</v>
      </c>
      <c r="BU28" s="143" t="str">
        <f>'4บันทึกเวลาเรียน'!BW26</f>
        <v>-</v>
      </c>
      <c r="BV28" s="143" t="str">
        <f>'4บันทึกเวลาเรียน'!BX26</f>
        <v>-</v>
      </c>
      <c r="BW28" s="143" t="str">
        <f>'4บันทึกเวลาเรียน'!BY26</f>
        <v>-</v>
      </c>
      <c r="BX28" s="143" t="str">
        <f>'4บันทึกเวลาเรียน'!BZ26</f>
        <v>-</v>
      </c>
      <c r="BY28" s="143" t="str">
        <f>'4บันทึกเวลาเรียน'!CA26</f>
        <v>-</v>
      </c>
      <c r="BZ28" s="143" t="str">
        <f>'4บันทึกเวลาเรียน'!CB26</f>
        <v>-</v>
      </c>
      <c r="CA28" s="143" t="str">
        <f>'4บันทึกเวลาเรียน'!CC26</f>
        <v>-</v>
      </c>
      <c r="CB28" s="143" t="str">
        <f>'4บันทึกเวลาเรียน'!CD26</f>
        <v>-</v>
      </c>
      <c r="CC28" s="143" t="str">
        <f>'4บันทึกเวลาเรียน'!CE26</f>
        <v>-</v>
      </c>
      <c r="CD28" s="143" t="str">
        <f>'4บันทึกเวลาเรียน'!CF26</f>
        <v>-</v>
      </c>
      <c r="CE28" s="143" t="str">
        <f>'4บันทึกเวลาเรียน'!CG26</f>
        <v>-</v>
      </c>
      <c r="CF28" s="143" t="str">
        <f>'4บันทึกเวลาเรียน'!CH26</f>
        <v>-</v>
      </c>
      <c r="CG28" s="143" t="str">
        <f>'4บันทึกเวลาเรียน'!CI26</f>
        <v>-</v>
      </c>
      <c r="CH28" s="143" t="str">
        <f>'4บันทึกเวลาเรียน'!CJ26</f>
        <v>-</v>
      </c>
      <c r="CI28" s="143" t="str">
        <f>'4บันทึกเวลาเรียน'!CK26</f>
        <v>-</v>
      </c>
      <c r="CJ28" s="143" t="str">
        <f>'4บันทึกเวลาเรียน'!CL26</f>
        <v>-</v>
      </c>
      <c r="CK28" s="143" t="str">
        <f>'4บันทึกเวลาเรียน'!CM26</f>
        <v>-</v>
      </c>
      <c r="CL28" s="143" t="str">
        <f>'4บันทึกเวลาเรียน'!CN26</f>
        <v>-</v>
      </c>
      <c r="CM28" s="143" t="str">
        <f>'4บันทึกเวลาเรียน'!CO26</f>
        <v>-</v>
      </c>
      <c r="CN28" s="143" t="str">
        <f>'4บันทึกเวลาเรียน'!CP26</f>
        <v>-</v>
      </c>
      <c r="CO28" s="143" t="str">
        <f>'4บันทึกเวลาเรียน'!CQ26</f>
        <v>-</v>
      </c>
      <c r="CP28" s="143" t="str">
        <f>'4บันทึกเวลาเรียน'!CR26</f>
        <v>-</v>
      </c>
      <c r="CQ28" s="143" t="str">
        <f>'4บันทึกเวลาเรียน'!CS26</f>
        <v>-</v>
      </c>
      <c r="CR28" s="143" t="str">
        <f>'4บันทึกเวลาเรียน'!CT26</f>
        <v>-</v>
      </c>
      <c r="CS28" s="143" t="str">
        <f>'4บันทึกเวลาเรียน'!CU26</f>
        <v>-</v>
      </c>
      <c r="CT28" s="143" t="str">
        <f>'4บันทึกเวลาเรียน'!CV26</f>
        <v>-</v>
      </c>
      <c r="CU28" s="143" t="str">
        <f>'4บันทึกเวลาเรียน'!CW26</f>
        <v>-</v>
      </c>
      <c r="CV28" s="143" t="str">
        <f>'4บันทึกเวลาเรียน'!CX26</f>
        <v>-</v>
      </c>
      <c r="CW28" s="143" t="str">
        <f>'4บันทึกเวลาเรียน'!CY26</f>
        <v>-</v>
      </c>
      <c r="CX28" s="143" t="str">
        <f>'4บันทึกเวลาเรียน'!CZ26</f>
        <v>-</v>
      </c>
      <c r="CY28" s="143" t="str">
        <f>'4บันทึกเวลาเรียน'!DA26</f>
        <v>-</v>
      </c>
      <c r="CZ28" s="143" t="str">
        <f>'4บันทึกเวลาเรียน'!DB26</f>
        <v>-</v>
      </c>
      <c r="DA28" s="141"/>
      <c r="DB28" s="141" t="s">
        <v>124</v>
      </c>
      <c r="DC28" s="144"/>
      <c r="DD28" s="144"/>
      <c r="DE28" s="144"/>
      <c r="DF28" s="145"/>
      <c r="DG28" s="144"/>
      <c r="DH28" s="145"/>
      <c r="DI28" s="145"/>
      <c r="DJ28" s="145"/>
    </row>
    <row r="29" spans="1:114" ht="12.75" customHeight="1">
      <c r="A29" s="141">
        <v>21</v>
      </c>
      <c r="B29" s="489">
        <f>'1 ข้อมูลรายวิชา'!B24</f>
        <v>0</v>
      </c>
      <c r="C29" s="490">
        <f>'1 ข้อมูลรายวิชา'!C24</f>
        <v>0</v>
      </c>
      <c r="D29" s="142"/>
      <c r="E29" s="143" t="str">
        <f>'4บันทึกเวลาเรียน'!G27</f>
        <v>-</v>
      </c>
      <c r="F29" s="143" t="str">
        <f>'4บันทึกเวลาเรียน'!H27</f>
        <v>-</v>
      </c>
      <c r="G29" s="143" t="str">
        <f>'4บันทึกเวลาเรียน'!I27</f>
        <v>-</v>
      </c>
      <c r="H29" s="143" t="str">
        <f>'4บันทึกเวลาเรียน'!J27</f>
        <v>-</v>
      </c>
      <c r="I29" s="143" t="str">
        <f>'4บันทึกเวลาเรียน'!K27</f>
        <v>-</v>
      </c>
      <c r="J29" s="143" t="str">
        <f>'4บันทึกเวลาเรียน'!L27</f>
        <v>-</v>
      </c>
      <c r="K29" s="143" t="str">
        <f>'4บันทึกเวลาเรียน'!M27</f>
        <v>-</v>
      </c>
      <c r="L29" s="143" t="str">
        <f>'4บันทึกเวลาเรียน'!N27</f>
        <v>-</v>
      </c>
      <c r="M29" s="143" t="str">
        <f>'4บันทึกเวลาเรียน'!O27</f>
        <v>-</v>
      </c>
      <c r="N29" s="143" t="str">
        <f>'4บันทึกเวลาเรียน'!P27</f>
        <v>-</v>
      </c>
      <c r="O29" s="143" t="str">
        <f>'4บันทึกเวลาเรียน'!Q27</f>
        <v>-</v>
      </c>
      <c r="P29" s="143" t="str">
        <f>'4บันทึกเวลาเรียน'!R27</f>
        <v>-</v>
      </c>
      <c r="Q29" s="143" t="str">
        <f>'4บันทึกเวลาเรียน'!S27</f>
        <v>-</v>
      </c>
      <c r="R29" s="143" t="str">
        <f>'4บันทึกเวลาเรียน'!T27</f>
        <v>-</v>
      </c>
      <c r="S29" s="143" t="str">
        <f>'4บันทึกเวลาเรียน'!U27</f>
        <v>-</v>
      </c>
      <c r="T29" s="143" t="str">
        <f>'4บันทึกเวลาเรียน'!V27</f>
        <v>-</v>
      </c>
      <c r="U29" s="143" t="str">
        <f>'4บันทึกเวลาเรียน'!W27</f>
        <v>-</v>
      </c>
      <c r="V29" s="143" t="str">
        <f>'4บันทึกเวลาเรียน'!X27</f>
        <v>-</v>
      </c>
      <c r="W29" s="143" t="str">
        <f>'4บันทึกเวลาเรียน'!Y27</f>
        <v>-</v>
      </c>
      <c r="X29" s="143" t="str">
        <f>'4บันทึกเวลาเรียน'!Z27</f>
        <v>-</v>
      </c>
      <c r="Y29" s="143" t="str">
        <f>'4บันทึกเวลาเรียน'!AA27</f>
        <v>-</v>
      </c>
      <c r="Z29" s="143" t="str">
        <f>'4บันทึกเวลาเรียน'!AB27</f>
        <v>-</v>
      </c>
      <c r="AA29" s="143" t="str">
        <f>'4บันทึกเวลาเรียน'!AC27</f>
        <v>-</v>
      </c>
      <c r="AB29" s="143" t="str">
        <f>'4บันทึกเวลาเรียน'!AD27</f>
        <v>-</v>
      </c>
      <c r="AC29" s="143" t="str">
        <f>'4บันทึกเวลาเรียน'!AE27</f>
        <v>-</v>
      </c>
      <c r="AD29" s="143" t="str">
        <f>'4บันทึกเวลาเรียน'!AF27</f>
        <v>-</v>
      </c>
      <c r="AE29" s="143" t="str">
        <f>'4บันทึกเวลาเรียน'!AG27</f>
        <v>-</v>
      </c>
      <c r="AF29" s="143" t="str">
        <f>'4บันทึกเวลาเรียน'!AH27</f>
        <v>-</v>
      </c>
      <c r="AG29" s="143" t="str">
        <f>'4บันทึกเวลาเรียน'!AI27</f>
        <v>-</v>
      </c>
      <c r="AH29" s="143" t="str">
        <f>'4บันทึกเวลาเรียน'!AJ27</f>
        <v>-</v>
      </c>
      <c r="AI29" s="143" t="str">
        <f>'4บันทึกเวลาเรียน'!AK27</f>
        <v>-</v>
      </c>
      <c r="AJ29" s="143" t="str">
        <f>'4บันทึกเวลาเรียน'!AL27</f>
        <v>-</v>
      </c>
      <c r="AK29" s="143" t="str">
        <f>'4บันทึกเวลาเรียน'!AM27</f>
        <v>-</v>
      </c>
      <c r="AL29" s="143" t="str">
        <f>'4บันทึกเวลาเรียน'!AN27</f>
        <v>-</v>
      </c>
      <c r="AM29" s="143" t="str">
        <f>'4บันทึกเวลาเรียน'!AO27</f>
        <v>-</v>
      </c>
      <c r="AN29" s="143" t="str">
        <f>'4บันทึกเวลาเรียน'!AP27</f>
        <v>-</v>
      </c>
      <c r="AO29" s="143" t="str">
        <f>'4บันทึกเวลาเรียน'!AQ27</f>
        <v>-</v>
      </c>
      <c r="AP29" s="143" t="str">
        <f>'4บันทึกเวลาเรียน'!AR27</f>
        <v>-</v>
      </c>
      <c r="AQ29" s="143" t="str">
        <f>'4บันทึกเวลาเรียน'!AS27</f>
        <v>-</v>
      </c>
      <c r="AR29" s="143" t="str">
        <f>'4บันทึกเวลาเรียน'!AT27</f>
        <v>-</v>
      </c>
      <c r="AS29" s="143" t="str">
        <f>'4บันทึกเวลาเรียน'!AU27</f>
        <v>-</v>
      </c>
      <c r="AT29" s="143" t="str">
        <f>'4บันทึกเวลาเรียน'!AV27</f>
        <v>-</v>
      </c>
      <c r="AU29" s="143" t="str">
        <f>'4บันทึกเวลาเรียน'!AW27</f>
        <v>-</v>
      </c>
      <c r="AV29" s="143" t="str">
        <f>'4บันทึกเวลาเรียน'!AX27</f>
        <v>-</v>
      </c>
      <c r="AW29" s="143" t="str">
        <f>'4บันทึกเวลาเรียน'!AY27</f>
        <v>-</v>
      </c>
      <c r="AX29" s="143" t="str">
        <f>'4บันทึกเวลาเรียน'!AZ27</f>
        <v>-</v>
      </c>
      <c r="AY29" s="143" t="str">
        <f>'4บันทึกเวลาเรียน'!BA27</f>
        <v>-</v>
      </c>
      <c r="AZ29" s="143" t="str">
        <f>'4บันทึกเวลาเรียน'!BB27</f>
        <v>-</v>
      </c>
      <c r="BA29" s="143" t="str">
        <f>'4บันทึกเวลาเรียน'!BC27</f>
        <v>-</v>
      </c>
      <c r="BB29" s="143" t="str">
        <f>'4บันทึกเวลาเรียน'!BD27</f>
        <v>-</v>
      </c>
      <c r="BC29" s="143" t="str">
        <f>'4บันทึกเวลาเรียน'!BE27</f>
        <v>-</v>
      </c>
      <c r="BD29" s="143" t="str">
        <f>'4บันทึกเวลาเรียน'!BF27</f>
        <v>-</v>
      </c>
      <c r="BE29" s="143" t="str">
        <f>'4บันทึกเวลาเรียน'!BG27</f>
        <v>-</v>
      </c>
      <c r="BF29" s="143" t="str">
        <f>'4บันทึกเวลาเรียน'!BH27</f>
        <v>-</v>
      </c>
      <c r="BG29" s="143" t="str">
        <f>'4บันทึกเวลาเรียน'!BI27</f>
        <v>-</v>
      </c>
      <c r="BH29" s="143" t="str">
        <f>'4บันทึกเวลาเรียน'!BJ27</f>
        <v>-</v>
      </c>
      <c r="BI29" s="143" t="str">
        <f>'4บันทึกเวลาเรียน'!BK27</f>
        <v>-</v>
      </c>
      <c r="BJ29" s="143" t="str">
        <f>'4บันทึกเวลาเรียน'!BL27</f>
        <v>-</v>
      </c>
      <c r="BK29" s="143" t="str">
        <f>'4บันทึกเวลาเรียน'!BM27</f>
        <v>-</v>
      </c>
      <c r="BL29" s="143" t="str">
        <f>'4บันทึกเวลาเรียน'!BN27</f>
        <v>-</v>
      </c>
      <c r="BM29" s="143" t="str">
        <f>'4บันทึกเวลาเรียน'!BO27</f>
        <v>-</v>
      </c>
      <c r="BN29" s="143" t="str">
        <f>'4บันทึกเวลาเรียน'!BP27</f>
        <v>-</v>
      </c>
      <c r="BO29" s="143" t="str">
        <f>'4บันทึกเวลาเรียน'!BQ27</f>
        <v>-</v>
      </c>
      <c r="BP29" s="143" t="str">
        <f>'4บันทึกเวลาเรียน'!BR27</f>
        <v>-</v>
      </c>
      <c r="BQ29" s="143" t="str">
        <f>'4บันทึกเวลาเรียน'!BS27</f>
        <v>-</v>
      </c>
      <c r="BR29" s="143" t="str">
        <f>'4บันทึกเวลาเรียน'!BT27</f>
        <v>-</v>
      </c>
      <c r="BS29" s="143" t="str">
        <f>'4บันทึกเวลาเรียน'!BU27</f>
        <v>-</v>
      </c>
      <c r="BT29" s="143" t="str">
        <f>'4บันทึกเวลาเรียน'!BV27</f>
        <v>-</v>
      </c>
      <c r="BU29" s="143" t="str">
        <f>'4บันทึกเวลาเรียน'!BW27</f>
        <v>-</v>
      </c>
      <c r="BV29" s="143" t="str">
        <f>'4บันทึกเวลาเรียน'!BX27</f>
        <v>-</v>
      </c>
      <c r="BW29" s="143" t="str">
        <f>'4บันทึกเวลาเรียน'!BY27</f>
        <v>-</v>
      </c>
      <c r="BX29" s="143" t="str">
        <f>'4บันทึกเวลาเรียน'!BZ27</f>
        <v>-</v>
      </c>
      <c r="BY29" s="143" t="str">
        <f>'4บันทึกเวลาเรียน'!CA27</f>
        <v>-</v>
      </c>
      <c r="BZ29" s="143" t="str">
        <f>'4บันทึกเวลาเรียน'!CB27</f>
        <v>-</v>
      </c>
      <c r="CA29" s="143" t="str">
        <f>'4บันทึกเวลาเรียน'!CC27</f>
        <v>-</v>
      </c>
      <c r="CB29" s="143" t="str">
        <f>'4บันทึกเวลาเรียน'!CD27</f>
        <v>-</v>
      </c>
      <c r="CC29" s="143" t="str">
        <f>'4บันทึกเวลาเรียน'!CE27</f>
        <v>-</v>
      </c>
      <c r="CD29" s="143" t="str">
        <f>'4บันทึกเวลาเรียน'!CF27</f>
        <v>-</v>
      </c>
      <c r="CE29" s="143" t="str">
        <f>'4บันทึกเวลาเรียน'!CG27</f>
        <v>-</v>
      </c>
      <c r="CF29" s="143" t="str">
        <f>'4บันทึกเวลาเรียน'!CH27</f>
        <v>-</v>
      </c>
      <c r="CG29" s="143" t="str">
        <f>'4บันทึกเวลาเรียน'!CI27</f>
        <v>-</v>
      </c>
      <c r="CH29" s="143" t="str">
        <f>'4บันทึกเวลาเรียน'!CJ27</f>
        <v>-</v>
      </c>
      <c r="CI29" s="143" t="str">
        <f>'4บันทึกเวลาเรียน'!CK27</f>
        <v>-</v>
      </c>
      <c r="CJ29" s="143" t="str">
        <f>'4บันทึกเวลาเรียน'!CL27</f>
        <v>-</v>
      </c>
      <c r="CK29" s="143" t="str">
        <f>'4บันทึกเวลาเรียน'!CM27</f>
        <v>-</v>
      </c>
      <c r="CL29" s="143" t="str">
        <f>'4บันทึกเวลาเรียน'!CN27</f>
        <v>-</v>
      </c>
      <c r="CM29" s="143" t="str">
        <f>'4บันทึกเวลาเรียน'!CO27</f>
        <v>-</v>
      </c>
      <c r="CN29" s="143" t="str">
        <f>'4บันทึกเวลาเรียน'!CP27</f>
        <v>-</v>
      </c>
      <c r="CO29" s="143" t="str">
        <f>'4บันทึกเวลาเรียน'!CQ27</f>
        <v>-</v>
      </c>
      <c r="CP29" s="143" t="str">
        <f>'4บันทึกเวลาเรียน'!CR27</f>
        <v>-</v>
      </c>
      <c r="CQ29" s="143" t="str">
        <f>'4บันทึกเวลาเรียน'!CS27</f>
        <v>-</v>
      </c>
      <c r="CR29" s="143" t="str">
        <f>'4บันทึกเวลาเรียน'!CT27</f>
        <v>-</v>
      </c>
      <c r="CS29" s="143" t="str">
        <f>'4บันทึกเวลาเรียน'!CU27</f>
        <v>-</v>
      </c>
      <c r="CT29" s="143" t="str">
        <f>'4บันทึกเวลาเรียน'!CV27</f>
        <v>-</v>
      </c>
      <c r="CU29" s="143" t="str">
        <f>'4บันทึกเวลาเรียน'!CW27</f>
        <v>-</v>
      </c>
      <c r="CV29" s="143" t="str">
        <f>'4บันทึกเวลาเรียน'!CX27</f>
        <v>-</v>
      </c>
      <c r="CW29" s="143" t="str">
        <f>'4บันทึกเวลาเรียน'!CY27</f>
        <v>-</v>
      </c>
      <c r="CX29" s="143" t="str">
        <f>'4บันทึกเวลาเรียน'!CZ27</f>
        <v>-</v>
      </c>
      <c r="CY29" s="143" t="str">
        <f>'4บันทึกเวลาเรียน'!DA27</f>
        <v>-</v>
      </c>
      <c r="CZ29" s="143" t="str">
        <f>'4บันทึกเวลาเรียน'!DB27</f>
        <v>-</v>
      </c>
      <c r="DA29" s="141"/>
      <c r="DB29" s="141" t="s">
        <v>124</v>
      </c>
      <c r="DC29" s="144"/>
      <c r="DD29" s="144"/>
      <c r="DE29" s="144"/>
      <c r="DF29" s="145"/>
      <c r="DG29" s="144"/>
      <c r="DH29" s="145"/>
      <c r="DI29" s="145"/>
      <c r="DJ29" s="145"/>
    </row>
    <row r="30" spans="1:114" ht="12.75" customHeight="1">
      <c r="A30" s="141">
        <v>22</v>
      </c>
      <c r="B30" s="489">
        <f>'1 ข้อมูลรายวิชา'!B25</f>
        <v>0</v>
      </c>
      <c r="C30" s="490">
        <f>'1 ข้อมูลรายวิชา'!C25</f>
        <v>0</v>
      </c>
      <c r="D30" s="142"/>
      <c r="E30" s="143" t="str">
        <f>'4บันทึกเวลาเรียน'!G28</f>
        <v>-</v>
      </c>
      <c r="F30" s="143" t="str">
        <f>'4บันทึกเวลาเรียน'!H28</f>
        <v>-</v>
      </c>
      <c r="G30" s="143" t="str">
        <f>'4บันทึกเวลาเรียน'!I28</f>
        <v>-</v>
      </c>
      <c r="H30" s="143" t="str">
        <f>'4บันทึกเวลาเรียน'!J28</f>
        <v>-</v>
      </c>
      <c r="I30" s="143" t="str">
        <f>'4บันทึกเวลาเรียน'!K28</f>
        <v>-</v>
      </c>
      <c r="J30" s="143" t="str">
        <f>'4บันทึกเวลาเรียน'!L28</f>
        <v>-</v>
      </c>
      <c r="K30" s="143" t="str">
        <f>'4บันทึกเวลาเรียน'!M28</f>
        <v>-</v>
      </c>
      <c r="L30" s="143" t="str">
        <f>'4บันทึกเวลาเรียน'!N28</f>
        <v>-</v>
      </c>
      <c r="M30" s="143" t="str">
        <f>'4บันทึกเวลาเรียน'!O28</f>
        <v>-</v>
      </c>
      <c r="N30" s="143" t="str">
        <f>'4บันทึกเวลาเรียน'!P28</f>
        <v>-</v>
      </c>
      <c r="O30" s="143" t="str">
        <f>'4บันทึกเวลาเรียน'!Q28</f>
        <v>-</v>
      </c>
      <c r="P30" s="143" t="str">
        <f>'4บันทึกเวลาเรียน'!R28</f>
        <v>-</v>
      </c>
      <c r="Q30" s="143" t="str">
        <f>'4บันทึกเวลาเรียน'!S28</f>
        <v>-</v>
      </c>
      <c r="R30" s="143" t="str">
        <f>'4บันทึกเวลาเรียน'!T28</f>
        <v>-</v>
      </c>
      <c r="S30" s="143" t="str">
        <f>'4บันทึกเวลาเรียน'!U28</f>
        <v>-</v>
      </c>
      <c r="T30" s="143" t="str">
        <f>'4บันทึกเวลาเรียน'!V28</f>
        <v>-</v>
      </c>
      <c r="U30" s="143" t="str">
        <f>'4บันทึกเวลาเรียน'!W28</f>
        <v>-</v>
      </c>
      <c r="V30" s="143" t="str">
        <f>'4บันทึกเวลาเรียน'!X28</f>
        <v>-</v>
      </c>
      <c r="W30" s="143" t="str">
        <f>'4บันทึกเวลาเรียน'!Y28</f>
        <v>-</v>
      </c>
      <c r="X30" s="143" t="str">
        <f>'4บันทึกเวลาเรียน'!Z28</f>
        <v>-</v>
      </c>
      <c r="Y30" s="143" t="str">
        <f>'4บันทึกเวลาเรียน'!AA28</f>
        <v>-</v>
      </c>
      <c r="Z30" s="143" t="str">
        <f>'4บันทึกเวลาเรียน'!AB28</f>
        <v>-</v>
      </c>
      <c r="AA30" s="143" t="str">
        <f>'4บันทึกเวลาเรียน'!AC28</f>
        <v>-</v>
      </c>
      <c r="AB30" s="143" t="str">
        <f>'4บันทึกเวลาเรียน'!AD28</f>
        <v>-</v>
      </c>
      <c r="AC30" s="143" t="str">
        <f>'4บันทึกเวลาเรียน'!AE28</f>
        <v>-</v>
      </c>
      <c r="AD30" s="143" t="str">
        <f>'4บันทึกเวลาเรียน'!AF28</f>
        <v>-</v>
      </c>
      <c r="AE30" s="143" t="str">
        <f>'4บันทึกเวลาเรียน'!AG28</f>
        <v>-</v>
      </c>
      <c r="AF30" s="143" t="str">
        <f>'4บันทึกเวลาเรียน'!AH28</f>
        <v>-</v>
      </c>
      <c r="AG30" s="143" t="str">
        <f>'4บันทึกเวลาเรียน'!AI28</f>
        <v>-</v>
      </c>
      <c r="AH30" s="143" t="str">
        <f>'4บันทึกเวลาเรียน'!AJ28</f>
        <v>-</v>
      </c>
      <c r="AI30" s="143" t="str">
        <f>'4บันทึกเวลาเรียน'!AK28</f>
        <v>-</v>
      </c>
      <c r="AJ30" s="143" t="str">
        <f>'4บันทึกเวลาเรียน'!AL28</f>
        <v>-</v>
      </c>
      <c r="AK30" s="143" t="str">
        <f>'4บันทึกเวลาเรียน'!AM28</f>
        <v>-</v>
      </c>
      <c r="AL30" s="143" t="str">
        <f>'4บันทึกเวลาเรียน'!AN28</f>
        <v>-</v>
      </c>
      <c r="AM30" s="143" t="str">
        <f>'4บันทึกเวลาเรียน'!AO28</f>
        <v>-</v>
      </c>
      <c r="AN30" s="143" t="str">
        <f>'4บันทึกเวลาเรียน'!AP28</f>
        <v>-</v>
      </c>
      <c r="AO30" s="143" t="str">
        <f>'4บันทึกเวลาเรียน'!AQ28</f>
        <v>-</v>
      </c>
      <c r="AP30" s="143" t="str">
        <f>'4บันทึกเวลาเรียน'!AR28</f>
        <v>-</v>
      </c>
      <c r="AQ30" s="143" t="str">
        <f>'4บันทึกเวลาเรียน'!AS28</f>
        <v>-</v>
      </c>
      <c r="AR30" s="143" t="str">
        <f>'4บันทึกเวลาเรียน'!AT28</f>
        <v>-</v>
      </c>
      <c r="AS30" s="143" t="str">
        <f>'4บันทึกเวลาเรียน'!AU28</f>
        <v>-</v>
      </c>
      <c r="AT30" s="143" t="str">
        <f>'4บันทึกเวลาเรียน'!AV28</f>
        <v>-</v>
      </c>
      <c r="AU30" s="143" t="str">
        <f>'4บันทึกเวลาเรียน'!AW28</f>
        <v>-</v>
      </c>
      <c r="AV30" s="143" t="str">
        <f>'4บันทึกเวลาเรียน'!AX28</f>
        <v>-</v>
      </c>
      <c r="AW30" s="143" t="str">
        <f>'4บันทึกเวลาเรียน'!AY28</f>
        <v>-</v>
      </c>
      <c r="AX30" s="143" t="str">
        <f>'4บันทึกเวลาเรียน'!AZ28</f>
        <v>-</v>
      </c>
      <c r="AY30" s="143" t="str">
        <f>'4บันทึกเวลาเรียน'!BA28</f>
        <v>-</v>
      </c>
      <c r="AZ30" s="143" t="str">
        <f>'4บันทึกเวลาเรียน'!BB28</f>
        <v>-</v>
      </c>
      <c r="BA30" s="143" t="str">
        <f>'4บันทึกเวลาเรียน'!BC28</f>
        <v>-</v>
      </c>
      <c r="BB30" s="143" t="str">
        <f>'4บันทึกเวลาเรียน'!BD28</f>
        <v>-</v>
      </c>
      <c r="BC30" s="143" t="str">
        <f>'4บันทึกเวลาเรียน'!BE28</f>
        <v>-</v>
      </c>
      <c r="BD30" s="143" t="str">
        <f>'4บันทึกเวลาเรียน'!BF28</f>
        <v>-</v>
      </c>
      <c r="BE30" s="143" t="str">
        <f>'4บันทึกเวลาเรียน'!BG28</f>
        <v>-</v>
      </c>
      <c r="BF30" s="143" t="str">
        <f>'4บันทึกเวลาเรียน'!BH28</f>
        <v>-</v>
      </c>
      <c r="BG30" s="143" t="str">
        <f>'4บันทึกเวลาเรียน'!BI28</f>
        <v>-</v>
      </c>
      <c r="BH30" s="143" t="str">
        <f>'4บันทึกเวลาเรียน'!BJ28</f>
        <v>-</v>
      </c>
      <c r="BI30" s="143" t="str">
        <f>'4บันทึกเวลาเรียน'!BK28</f>
        <v>-</v>
      </c>
      <c r="BJ30" s="143" t="str">
        <f>'4บันทึกเวลาเรียน'!BL28</f>
        <v>-</v>
      </c>
      <c r="BK30" s="143" t="str">
        <f>'4บันทึกเวลาเรียน'!BM28</f>
        <v>-</v>
      </c>
      <c r="BL30" s="143" t="str">
        <f>'4บันทึกเวลาเรียน'!BN28</f>
        <v>-</v>
      </c>
      <c r="BM30" s="143" t="str">
        <f>'4บันทึกเวลาเรียน'!BO28</f>
        <v>-</v>
      </c>
      <c r="BN30" s="143" t="str">
        <f>'4บันทึกเวลาเรียน'!BP28</f>
        <v>-</v>
      </c>
      <c r="BO30" s="143" t="str">
        <f>'4บันทึกเวลาเรียน'!BQ28</f>
        <v>-</v>
      </c>
      <c r="BP30" s="143" t="str">
        <f>'4บันทึกเวลาเรียน'!BR28</f>
        <v>-</v>
      </c>
      <c r="BQ30" s="143" t="str">
        <f>'4บันทึกเวลาเรียน'!BS28</f>
        <v>-</v>
      </c>
      <c r="BR30" s="143" t="str">
        <f>'4บันทึกเวลาเรียน'!BT28</f>
        <v>-</v>
      </c>
      <c r="BS30" s="143" t="str">
        <f>'4บันทึกเวลาเรียน'!BU28</f>
        <v>-</v>
      </c>
      <c r="BT30" s="143" t="str">
        <f>'4บันทึกเวลาเรียน'!BV28</f>
        <v>-</v>
      </c>
      <c r="BU30" s="143" t="str">
        <f>'4บันทึกเวลาเรียน'!BW28</f>
        <v>-</v>
      </c>
      <c r="BV30" s="143" t="str">
        <f>'4บันทึกเวลาเรียน'!BX28</f>
        <v>-</v>
      </c>
      <c r="BW30" s="143" t="str">
        <f>'4บันทึกเวลาเรียน'!BY28</f>
        <v>-</v>
      </c>
      <c r="BX30" s="143" t="str">
        <f>'4บันทึกเวลาเรียน'!BZ28</f>
        <v>-</v>
      </c>
      <c r="BY30" s="143" t="str">
        <f>'4บันทึกเวลาเรียน'!CA28</f>
        <v>-</v>
      </c>
      <c r="BZ30" s="143" t="str">
        <f>'4บันทึกเวลาเรียน'!CB28</f>
        <v>-</v>
      </c>
      <c r="CA30" s="143" t="str">
        <f>'4บันทึกเวลาเรียน'!CC28</f>
        <v>-</v>
      </c>
      <c r="CB30" s="143" t="str">
        <f>'4บันทึกเวลาเรียน'!CD28</f>
        <v>-</v>
      </c>
      <c r="CC30" s="143" t="str">
        <f>'4บันทึกเวลาเรียน'!CE28</f>
        <v>-</v>
      </c>
      <c r="CD30" s="143" t="str">
        <f>'4บันทึกเวลาเรียน'!CF28</f>
        <v>-</v>
      </c>
      <c r="CE30" s="143" t="str">
        <f>'4บันทึกเวลาเรียน'!CG28</f>
        <v>-</v>
      </c>
      <c r="CF30" s="143" t="str">
        <f>'4บันทึกเวลาเรียน'!CH28</f>
        <v>-</v>
      </c>
      <c r="CG30" s="143" t="str">
        <f>'4บันทึกเวลาเรียน'!CI28</f>
        <v>-</v>
      </c>
      <c r="CH30" s="143" t="str">
        <f>'4บันทึกเวลาเรียน'!CJ28</f>
        <v>-</v>
      </c>
      <c r="CI30" s="143" t="str">
        <f>'4บันทึกเวลาเรียน'!CK28</f>
        <v>-</v>
      </c>
      <c r="CJ30" s="143" t="str">
        <f>'4บันทึกเวลาเรียน'!CL28</f>
        <v>-</v>
      </c>
      <c r="CK30" s="143" t="str">
        <f>'4บันทึกเวลาเรียน'!CM28</f>
        <v>-</v>
      </c>
      <c r="CL30" s="143" t="str">
        <f>'4บันทึกเวลาเรียน'!CN28</f>
        <v>-</v>
      </c>
      <c r="CM30" s="143" t="str">
        <f>'4บันทึกเวลาเรียน'!CO28</f>
        <v>-</v>
      </c>
      <c r="CN30" s="143" t="str">
        <f>'4บันทึกเวลาเรียน'!CP28</f>
        <v>-</v>
      </c>
      <c r="CO30" s="143" t="str">
        <f>'4บันทึกเวลาเรียน'!CQ28</f>
        <v>-</v>
      </c>
      <c r="CP30" s="143" t="str">
        <f>'4บันทึกเวลาเรียน'!CR28</f>
        <v>-</v>
      </c>
      <c r="CQ30" s="143" t="str">
        <f>'4บันทึกเวลาเรียน'!CS28</f>
        <v>-</v>
      </c>
      <c r="CR30" s="143" t="str">
        <f>'4บันทึกเวลาเรียน'!CT28</f>
        <v>-</v>
      </c>
      <c r="CS30" s="143" t="str">
        <f>'4บันทึกเวลาเรียน'!CU28</f>
        <v>-</v>
      </c>
      <c r="CT30" s="143" t="str">
        <f>'4บันทึกเวลาเรียน'!CV28</f>
        <v>-</v>
      </c>
      <c r="CU30" s="143" t="str">
        <f>'4บันทึกเวลาเรียน'!CW28</f>
        <v>-</v>
      </c>
      <c r="CV30" s="143" t="str">
        <f>'4บันทึกเวลาเรียน'!CX28</f>
        <v>-</v>
      </c>
      <c r="CW30" s="143" t="str">
        <f>'4บันทึกเวลาเรียน'!CY28</f>
        <v>-</v>
      </c>
      <c r="CX30" s="143" t="str">
        <f>'4บันทึกเวลาเรียน'!CZ28</f>
        <v>-</v>
      </c>
      <c r="CY30" s="143" t="str">
        <f>'4บันทึกเวลาเรียน'!DA28</f>
        <v>-</v>
      </c>
      <c r="CZ30" s="143" t="str">
        <f>'4บันทึกเวลาเรียน'!DB28</f>
        <v>-</v>
      </c>
      <c r="DA30" s="141"/>
      <c r="DB30" s="141" t="s">
        <v>124</v>
      </c>
      <c r="DC30" s="144"/>
      <c r="DD30" s="144"/>
      <c r="DE30" s="144"/>
      <c r="DF30" s="145"/>
      <c r="DG30" s="144"/>
      <c r="DH30" s="145"/>
      <c r="DI30" s="145"/>
      <c r="DJ30" s="145"/>
    </row>
    <row r="31" spans="1:114" ht="12.75" customHeight="1">
      <c r="A31" s="141">
        <v>23</v>
      </c>
      <c r="B31" s="489">
        <f>'1 ข้อมูลรายวิชา'!B26</f>
        <v>0</v>
      </c>
      <c r="C31" s="490">
        <f>'1 ข้อมูลรายวิชา'!C26</f>
        <v>0</v>
      </c>
      <c r="D31" s="142"/>
      <c r="E31" s="143" t="str">
        <f>'4บันทึกเวลาเรียน'!G29</f>
        <v>-</v>
      </c>
      <c r="F31" s="143" t="str">
        <f>'4บันทึกเวลาเรียน'!H29</f>
        <v>-</v>
      </c>
      <c r="G31" s="143" t="str">
        <f>'4บันทึกเวลาเรียน'!I29</f>
        <v>-</v>
      </c>
      <c r="H31" s="143" t="str">
        <f>'4บันทึกเวลาเรียน'!J29</f>
        <v>-</v>
      </c>
      <c r="I31" s="143" t="str">
        <f>'4บันทึกเวลาเรียน'!K29</f>
        <v>-</v>
      </c>
      <c r="J31" s="143" t="str">
        <f>'4บันทึกเวลาเรียน'!L29</f>
        <v>-</v>
      </c>
      <c r="K31" s="143" t="str">
        <f>'4บันทึกเวลาเรียน'!M29</f>
        <v>-</v>
      </c>
      <c r="L31" s="143" t="str">
        <f>'4บันทึกเวลาเรียน'!N29</f>
        <v>-</v>
      </c>
      <c r="M31" s="143" t="str">
        <f>'4บันทึกเวลาเรียน'!O29</f>
        <v>-</v>
      </c>
      <c r="N31" s="143" t="str">
        <f>'4บันทึกเวลาเรียน'!P29</f>
        <v>-</v>
      </c>
      <c r="O31" s="143" t="str">
        <f>'4บันทึกเวลาเรียน'!Q29</f>
        <v>-</v>
      </c>
      <c r="P31" s="143" t="str">
        <f>'4บันทึกเวลาเรียน'!R29</f>
        <v>-</v>
      </c>
      <c r="Q31" s="143" t="str">
        <f>'4บันทึกเวลาเรียน'!S29</f>
        <v>-</v>
      </c>
      <c r="R31" s="143" t="str">
        <f>'4บันทึกเวลาเรียน'!T29</f>
        <v>-</v>
      </c>
      <c r="S31" s="143" t="str">
        <f>'4บันทึกเวลาเรียน'!U29</f>
        <v>-</v>
      </c>
      <c r="T31" s="143" t="str">
        <f>'4บันทึกเวลาเรียน'!V29</f>
        <v>-</v>
      </c>
      <c r="U31" s="143" t="str">
        <f>'4บันทึกเวลาเรียน'!W29</f>
        <v>-</v>
      </c>
      <c r="V31" s="143" t="str">
        <f>'4บันทึกเวลาเรียน'!X29</f>
        <v>-</v>
      </c>
      <c r="W31" s="143" t="str">
        <f>'4บันทึกเวลาเรียน'!Y29</f>
        <v>-</v>
      </c>
      <c r="X31" s="143" t="str">
        <f>'4บันทึกเวลาเรียน'!Z29</f>
        <v>-</v>
      </c>
      <c r="Y31" s="143" t="str">
        <f>'4บันทึกเวลาเรียน'!AA29</f>
        <v>-</v>
      </c>
      <c r="Z31" s="143" t="str">
        <f>'4บันทึกเวลาเรียน'!AB29</f>
        <v>-</v>
      </c>
      <c r="AA31" s="143" t="str">
        <f>'4บันทึกเวลาเรียน'!AC29</f>
        <v>-</v>
      </c>
      <c r="AB31" s="143" t="str">
        <f>'4บันทึกเวลาเรียน'!AD29</f>
        <v>-</v>
      </c>
      <c r="AC31" s="143" t="str">
        <f>'4บันทึกเวลาเรียน'!AE29</f>
        <v>-</v>
      </c>
      <c r="AD31" s="143" t="str">
        <f>'4บันทึกเวลาเรียน'!AF29</f>
        <v>-</v>
      </c>
      <c r="AE31" s="143" t="str">
        <f>'4บันทึกเวลาเรียน'!AG29</f>
        <v>-</v>
      </c>
      <c r="AF31" s="143" t="str">
        <f>'4บันทึกเวลาเรียน'!AH29</f>
        <v>-</v>
      </c>
      <c r="AG31" s="143" t="str">
        <f>'4บันทึกเวลาเรียน'!AI29</f>
        <v>-</v>
      </c>
      <c r="AH31" s="143" t="str">
        <f>'4บันทึกเวลาเรียน'!AJ29</f>
        <v>-</v>
      </c>
      <c r="AI31" s="143" t="str">
        <f>'4บันทึกเวลาเรียน'!AK29</f>
        <v>-</v>
      </c>
      <c r="AJ31" s="143" t="str">
        <f>'4บันทึกเวลาเรียน'!AL29</f>
        <v>-</v>
      </c>
      <c r="AK31" s="143" t="str">
        <f>'4บันทึกเวลาเรียน'!AM29</f>
        <v>-</v>
      </c>
      <c r="AL31" s="143" t="str">
        <f>'4บันทึกเวลาเรียน'!AN29</f>
        <v>-</v>
      </c>
      <c r="AM31" s="143" t="str">
        <f>'4บันทึกเวลาเรียน'!AO29</f>
        <v>-</v>
      </c>
      <c r="AN31" s="143" t="str">
        <f>'4บันทึกเวลาเรียน'!AP29</f>
        <v>-</v>
      </c>
      <c r="AO31" s="143" t="str">
        <f>'4บันทึกเวลาเรียน'!AQ29</f>
        <v>-</v>
      </c>
      <c r="AP31" s="143" t="str">
        <f>'4บันทึกเวลาเรียน'!AR29</f>
        <v>-</v>
      </c>
      <c r="AQ31" s="143" t="str">
        <f>'4บันทึกเวลาเรียน'!AS29</f>
        <v>-</v>
      </c>
      <c r="AR31" s="143" t="str">
        <f>'4บันทึกเวลาเรียน'!AT29</f>
        <v>-</v>
      </c>
      <c r="AS31" s="143" t="str">
        <f>'4บันทึกเวลาเรียน'!AU29</f>
        <v>-</v>
      </c>
      <c r="AT31" s="143" t="str">
        <f>'4บันทึกเวลาเรียน'!AV29</f>
        <v>-</v>
      </c>
      <c r="AU31" s="143" t="str">
        <f>'4บันทึกเวลาเรียน'!AW29</f>
        <v>-</v>
      </c>
      <c r="AV31" s="143" t="str">
        <f>'4บันทึกเวลาเรียน'!AX29</f>
        <v>-</v>
      </c>
      <c r="AW31" s="143" t="str">
        <f>'4บันทึกเวลาเรียน'!AY29</f>
        <v>-</v>
      </c>
      <c r="AX31" s="143" t="str">
        <f>'4บันทึกเวลาเรียน'!AZ29</f>
        <v>-</v>
      </c>
      <c r="AY31" s="143" t="str">
        <f>'4บันทึกเวลาเรียน'!BA29</f>
        <v>-</v>
      </c>
      <c r="AZ31" s="143" t="str">
        <f>'4บันทึกเวลาเรียน'!BB29</f>
        <v>-</v>
      </c>
      <c r="BA31" s="143" t="str">
        <f>'4บันทึกเวลาเรียน'!BC29</f>
        <v>-</v>
      </c>
      <c r="BB31" s="143" t="str">
        <f>'4บันทึกเวลาเรียน'!BD29</f>
        <v>-</v>
      </c>
      <c r="BC31" s="143" t="str">
        <f>'4บันทึกเวลาเรียน'!BE29</f>
        <v>-</v>
      </c>
      <c r="BD31" s="143" t="str">
        <f>'4บันทึกเวลาเรียน'!BF29</f>
        <v>-</v>
      </c>
      <c r="BE31" s="143" t="str">
        <f>'4บันทึกเวลาเรียน'!BG29</f>
        <v>-</v>
      </c>
      <c r="BF31" s="143" t="str">
        <f>'4บันทึกเวลาเรียน'!BH29</f>
        <v>-</v>
      </c>
      <c r="BG31" s="143" t="str">
        <f>'4บันทึกเวลาเรียน'!BI29</f>
        <v>-</v>
      </c>
      <c r="BH31" s="143" t="str">
        <f>'4บันทึกเวลาเรียน'!BJ29</f>
        <v>-</v>
      </c>
      <c r="BI31" s="143" t="str">
        <f>'4บันทึกเวลาเรียน'!BK29</f>
        <v>-</v>
      </c>
      <c r="BJ31" s="143" t="str">
        <f>'4บันทึกเวลาเรียน'!BL29</f>
        <v>-</v>
      </c>
      <c r="BK31" s="143" t="str">
        <f>'4บันทึกเวลาเรียน'!BM29</f>
        <v>-</v>
      </c>
      <c r="BL31" s="143" t="str">
        <f>'4บันทึกเวลาเรียน'!BN29</f>
        <v>-</v>
      </c>
      <c r="BM31" s="143" t="str">
        <f>'4บันทึกเวลาเรียน'!BO29</f>
        <v>-</v>
      </c>
      <c r="BN31" s="143" t="str">
        <f>'4บันทึกเวลาเรียน'!BP29</f>
        <v>-</v>
      </c>
      <c r="BO31" s="143" t="str">
        <f>'4บันทึกเวลาเรียน'!BQ29</f>
        <v>-</v>
      </c>
      <c r="BP31" s="143" t="str">
        <f>'4บันทึกเวลาเรียน'!BR29</f>
        <v>-</v>
      </c>
      <c r="BQ31" s="143" t="str">
        <f>'4บันทึกเวลาเรียน'!BS29</f>
        <v>-</v>
      </c>
      <c r="BR31" s="143" t="str">
        <f>'4บันทึกเวลาเรียน'!BT29</f>
        <v>-</v>
      </c>
      <c r="BS31" s="143" t="str">
        <f>'4บันทึกเวลาเรียน'!BU29</f>
        <v>-</v>
      </c>
      <c r="BT31" s="143" t="str">
        <f>'4บันทึกเวลาเรียน'!BV29</f>
        <v>-</v>
      </c>
      <c r="BU31" s="143" t="str">
        <f>'4บันทึกเวลาเรียน'!BW29</f>
        <v>-</v>
      </c>
      <c r="BV31" s="143" t="str">
        <f>'4บันทึกเวลาเรียน'!BX29</f>
        <v>-</v>
      </c>
      <c r="BW31" s="143" t="str">
        <f>'4บันทึกเวลาเรียน'!BY29</f>
        <v>-</v>
      </c>
      <c r="BX31" s="143" t="str">
        <f>'4บันทึกเวลาเรียน'!BZ29</f>
        <v>-</v>
      </c>
      <c r="BY31" s="143" t="str">
        <f>'4บันทึกเวลาเรียน'!CA29</f>
        <v>-</v>
      </c>
      <c r="BZ31" s="143" t="str">
        <f>'4บันทึกเวลาเรียน'!CB29</f>
        <v>-</v>
      </c>
      <c r="CA31" s="143" t="str">
        <f>'4บันทึกเวลาเรียน'!CC29</f>
        <v>-</v>
      </c>
      <c r="CB31" s="143" t="str">
        <f>'4บันทึกเวลาเรียน'!CD29</f>
        <v>-</v>
      </c>
      <c r="CC31" s="143" t="str">
        <f>'4บันทึกเวลาเรียน'!CE29</f>
        <v>-</v>
      </c>
      <c r="CD31" s="143" t="str">
        <f>'4บันทึกเวลาเรียน'!CF29</f>
        <v>-</v>
      </c>
      <c r="CE31" s="143" t="str">
        <f>'4บันทึกเวลาเรียน'!CG29</f>
        <v>-</v>
      </c>
      <c r="CF31" s="143" t="str">
        <f>'4บันทึกเวลาเรียน'!CH29</f>
        <v>-</v>
      </c>
      <c r="CG31" s="143" t="str">
        <f>'4บันทึกเวลาเรียน'!CI29</f>
        <v>-</v>
      </c>
      <c r="CH31" s="143" t="str">
        <f>'4บันทึกเวลาเรียน'!CJ29</f>
        <v>-</v>
      </c>
      <c r="CI31" s="143" t="str">
        <f>'4บันทึกเวลาเรียน'!CK29</f>
        <v>-</v>
      </c>
      <c r="CJ31" s="143" t="str">
        <f>'4บันทึกเวลาเรียน'!CL29</f>
        <v>-</v>
      </c>
      <c r="CK31" s="143" t="str">
        <f>'4บันทึกเวลาเรียน'!CM29</f>
        <v>-</v>
      </c>
      <c r="CL31" s="143" t="str">
        <f>'4บันทึกเวลาเรียน'!CN29</f>
        <v>-</v>
      </c>
      <c r="CM31" s="143" t="str">
        <f>'4บันทึกเวลาเรียน'!CO29</f>
        <v>-</v>
      </c>
      <c r="CN31" s="143" t="str">
        <f>'4บันทึกเวลาเรียน'!CP29</f>
        <v>-</v>
      </c>
      <c r="CO31" s="143" t="str">
        <f>'4บันทึกเวลาเรียน'!CQ29</f>
        <v>-</v>
      </c>
      <c r="CP31" s="143" t="str">
        <f>'4บันทึกเวลาเรียน'!CR29</f>
        <v>-</v>
      </c>
      <c r="CQ31" s="143" t="str">
        <f>'4บันทึกเวลาเรียน'!CS29</f>
        <v>-</v>
      </c>
      <c r="CR31" s="143" t="str">
        <f>'4บันทึกเวลาเรียน'!CT29</f>
        <v>-</v>
      </c>
      <c r="CS31" s="143" t="str">
        <f>'4บันทึกเวลาเรียน'!CU29</f>
        <v>-</v>
      </c>
      <c r="CT31" s="143" t="str">
        <f>'4บันทึกเวลาเรียน'!CV29</f>
        <v>-</v>
      </c>
      <c r="CU31" s="143" t="str">
        <f>'4บันทึกเวลาเรียน'!CW29</f>
        <v>-</v>
      </c>
      <c r="CV31" s="143" t="str">
        <f>'4บันทึกเวลาเรียน'!CX29</f>
        <v>-</v>
      </c>
      <c r="CW31" s="143" t="str">
        <f>'4บันทึกเวลาเรียน'!CY29</f>
        <v>-</v>
      </c>
      <c r="CX31" s="143" t="str">
        <f>'4บันทึกเวลาเรียน'!CZ29</f>
        <v>-</v>
      </c>
      <c r="CY31" s="143" t="str">
        <f>'4บันทึกเวลาเรียน'!DA29</f>
        <v>-</v>
      </c>
      <c r="CZ31" s="143" t="str">
        <f>'4บันทึกเวลาเรียน'!DB29</f>
        <v>-</v>
      </c>
      <c r="DA31" s="141"/>
      <c r="DB31" s="141" t="s">
        <v>124</v>
      </c>
      <c r="DC31" s="144"/>
      <c r="DD31" s="144"/>
      <c r="DE31" s="144"/>
      <c r="DF31" s="145"/>
      <c r="DG31" s="144"/>
      <c r="DH31" s="145"/>
      <c r="DI31" s="145"/>
      <c r="DJ31" s="145"/>
    </row>
    <row r="32" spans="1:114" ht="12.75" customHeight="1">
      <c r="A32" s="141">
        <v>24</v>
      </c>
      <c r="B32" s="489">
        <f>'1 ข้อมูลรายวิชา'!B27</f>
        <v>0</v>
      </c>
      <c r="C32" s="490">
        <f>'1 ข้อมูลรายวิชา'!C27</f>
        <v>0</v>
      </c>
      <c r="D32" s="142"/>
      <c r="E32" s="143" t="str">
        <f>'4บันทึกเวลาเรียน'!G30</f>
        <v>-</v>
      </c>
      <c r="F32" s="143" t="str">
        <f>'4บันทึกเวลาเรียน'!H30</f>
        <v>-</v>
      </c>
      <c r="G32" s="143" t="str">
        <f>'4บันทึกเวลาเรียน'!I30</f>
        <v>-</v>
      </c>
      <c r="H32" s="143" t="str">
        <f>'4บันทึกเวลาเรียน'!J30</f>
        <v>-</v>
      </c>
      <c r="I32" s="143" t="str">
        <f>'4บันทึกเวลาเรียน'!K30</f>
        <v>-</v>
      </c>
      <c r="J32" s="143" t="str">
        <f>'4บันทึกเวลาเรียน'!L30</f>
        <v>-</v>
      </c>
      <c r="K32" s="143" t="str">
        <f>'4บันทึกเวลาเรียน'!M30</f>
        <v>-</v>
      </c>
      <c r="L32" s="143" t="str">
        <f>'4บันทึกเวลาเรียน'!N30</f>
        <v>-</v>
      </c>
      <c r="M32" s="143" t="str">
        <f>'4บันทึกเวลาเรียน'!O30</f>
        <v>-</v>
      </c>
      <c r="N32" s="143" t="str">
        <f>'4บันทึกเวลาเรียน'!P30</f>
        <v>-</v>
      </c>
      <c r="O32" s="143" t="str">
        <f>'4บันทึกเวลาเรียน'!Q30</f>
        <v>-</v>
      </c>
      <c r="P32" s="143" t="str">
        <f>'4บันทึกเวลาเรียน'!R30</f>
        <v>-</v>
      </c>
      <c r="Q32" s="143" t="str">
        <f>'4บันทึกเวลาเรียน'!S30</f>
        <v>-</v>
      </c>
      <c r="R32" s="143" t="str">
        <f>'4บันทึกเวลาเรียน'!T30</f>
        <v>-</v>
      </c>
      <c r="S32" s="143" t="str">
        <f>'4บันทึกเวลาเรียน'!U30</f>
        <v>-</v>
      </c>
      <c r="T32" s="143" t="str">
        <f>'4บันทึกเวลาเรียน'!V30</f>
        <v>-</v>
      </c>
      <c r="U32" s="143" t="str">
        <f>'4บันทึกเวลาเรียน'!W30</f>
        <v>-</v>
      </c>
      <c r="V32" s="143" t="str">
        <f>'4บันทึกเวลาเรียน'!X30</f>
        <v>-</v>
      </c>
      <c r="W32" s="143" t="str">
        <f>'4บันทึกเวลาเรียน'!Y30</f>
        <v>-</v>
      </c>
      <c r="X32" s="143" t="str">
        <f>'4บันทึกเวลาเรียน'!Z30</f>
        <v>-</v>
      </c>
      <c r="Y32" s="143" t="str">
        <f>'4บันทึกเวลาเรียน'!AA30</f>
        <v>-</v>
      </c>
      <c r="Z32" s="143" t="str">
        <f>'4บันทึกเวลาเรียน'!AB30</f>
        <v>-</v>
      </c>
      <c r="AA32" s="143" t="str">
        <f>'4บันทึกเวลาเรียน'!AC30</f>
        <v>-</v>
      </c>
      <c r="AB32" s="143" t="str">
        <f>'4บันทึกเวลาเรียน'!AD30</f>
        <v>-</v>
      </c>
      <c r="AC32" s="143" t="str">
        <f>'4บันทึกเวลาเรียน'!AE30</f>
        <v>-</v>
      </c>
      <c r="AD32" s="143" t="str">
        <f>'4บันทึกเวลาเรียน'!AF30</f>
        <v>-</v>
      </c>
      <c r="AE32" s="143" t="str">
        <f>'4บันทึกเวลาเรียน'!AG30</f>
        <v>-</v>
      </c>
      <c r="AF32" s="143" t="str">
        <f>'4บันทึกเวลาเรียน'!AH30</f>
        <v>-</v>
      </c>
      <c r="AG32" s="143" t="str">
        <f>'4บันทึกเวลาเรียน'!AI30</f>
        <v>-</v>
      </c>
      <c r="AH32" s="143" t="str">
        <f>'4บันทึกเวลาเรียน'!AJ30</f>
        <v>-</v>
      </c>
      <c r="AI32" s="143" t="str">
        <f>'4บันทึกเวลาเรียน'!AK30</f>
        <v>-</v>
      </c>
      <c r="AJ32" s="143" t="str">
        <f>'4บันทึกเวลาเรียน'!AL30</f>
        <v>-</v>
      </c>
      <c r="AK32" s="143" t="str">
        <f>'4บันทึกเวลาเรียน'!AM30</f>
        <v>-</v>
      </c>
      <c r="AL32" s="143" t="str">
        <f>'4บันทึกเวลาเรียน'!AN30</f>
        <v>-</v>
      </c>
      <c r="AM32" s="143" t="str">
        <f>'4บันทึกเวลาเรียน'!AO30</f>
        <v>-</v>
      </c>
      <c r="AN32" s="143" t="str">
        <f>'4บันทึกเวลาเรียน'!AP30</f>
        <v>-</v>
      </c>
      <c r="AO32" s="143" t="str">
        <f>'4บันทึกเวลาเรียน'!AQ30</f>
        <v>-</v>
      </c>
      <c r="AP32" s="143" t="str">
        <f>'4บันทึกเวลาเรียน'!AR30</f>
        <v>-</v>
      </c>
      <c r="AQ32" s="143" t="str">
        <f>'4บันทึกเวลาเรียน'!AS30</f>
        <v>-</v>
      </c>
      <c r="AR32" s="143" t="str">
        <f>'4บันทึกเวลาเรียน'!AT30</f>
        <v>-</v>
      </c>
      <c r="AS32" s="143" t="str">
        <f>'4บันทึกเวลาเรียน'!AU30</f>
        <v>-</v>
      </c>
      <c r="AT32" s="143" t="str">
        <f>'4บันทึกเวลาเรียน'!AV30</f>
        <v>-</v>
      </c>
      <c r="AU32" s="143" t="str">
        <f>'4บันทึกเวลาเรียน'!AW30</f>
        <v>-</v>
      </c>
      <c r="AV32" s="143" t="str">
        <f>'4บันทึกเวลาเรียน'!AX30</f>
        <v>-</v>
      </c>
      <c r="AW32" s="143" t="str">
        <f>'4บันทึกเวลาเรียน'!AY30</f>
        <v>-</v>
      </c>
      <c r="AX32" s="143" t="str">
        <f>'4บันทึกเวลาเรียน'!AZ30</f>
        <v>-</v>
      </c>
      <c r="AY32" s="143" t="str">
        <f>'4บันทึกเวลาเรียน'!BA30</f>
        <v>-</v>
      </c>
      <c r="AZ32" s="143" t="str">
        <f>'4บันทึกเวลาเรียน'!BB30</f>
        <v>-</v>
      </c>
      <c r="BA32" s="143" t="str">
        <f>'4บันทึกเวลาเรียน'!BC30</f>
        <v>-</v>
      </c>
      <c r="BB32" s="143" t="str">
        <f>'4บันทึกเวลาเรียน'!BD30</f>
        <v>-</v>
      </c>
      <c r="BC32" s="143" t="str">
        <f>'4บันทึกเวลาเรียน'!BE30</f>
        <v>-</v>
      </c>
      <c r="BD32" s="143" t="str">
        <f>'4บันทึกเวลาเรียน'!BF30</f>
        <v>-</v>
      </c>
      <c r="BE32" s="143" t="str">
        <f>'4บันทึกเวลาเรียน'!BG30</f>
        <v>-</v>
      </c>
      <c r="BF32" s="143" t="str">
        <f>'4บันทึกเวลาเรียน'!BH30</f>
        <v>-</v>
      </c>
      <c r="BG32" s="143" t="str">
        <f>'4บันทึกเวลาเรียน'!BI30</f>
        <v>-</v>
      </c>
      <c r="BH32" s="143" t="str">
        <f>'4บันทึกเวลาเรียน'!BJ30</f>
        <v>-</v>
      </c>
      <c r="BI32" s="143" t="str">
        <f>'4บันทึกเวลาเรียน'!BK30</f>
        <v>-</v>
      </c>
      <c r="BJ32" s="143" t="str">
        <f>'4บันทึกเวลาเรียน'!BL30</f>
        <v>-</v>
      </c>
      <c r="BK32" s="143" t="str">
        <f>'4บันทึกเวลาเรียน'!BM30</f>
        <v>-</v>
      </c>
      <c r="BL32" s="143" t="str">
        <f>'4บันทึกเวลาเรียน'!BN30</f>
        <v>-</v>
      </c>
      <c r="BM32" s="143" t="str">
        <f>'4บันทึกเวลาเรียน'!BO30</f>
        <v>-</v>
      </c>
      <c r="BN32" s="143" t="str">
        <f>'4บันทึกเวลาเรียน'!BP30</f>
        <v>-</v>
      </c>
      <c r="BO32" s="143" t="str">
        <f>'4บันทึกเวลาเรียน'!BQ30</f>
        <v>-</v>
      </c>
      <c r="BP32" s="143" t="str">
        <f>'4บันทึกเวลาเรียน'!BR30</f>
        <v>-</v>
      </c>
      <c r="BQ32" s="143" t="str">
        <f>'4บันทึกเวลาเรียน'!BS30</f>
        <v>-</v>
      </c>
      <c r="BR32" s="143" t="str">
        <f>'4บันทึกเวลาเรียน'!BT30</f>
        <v>-</v>
      </c>
      <c r="BS32" s="143" t="str">
        <f>'4บันทึกเวลาเรียน'!BU30</f>
        <v>-</v>
      </c>
      <c r="BT32" s="143" t="str">
        <f>'4บันทึกเวลาเรียน'!BV30</f>
        <v>-</v>
      </c>
      <c r="BU32" s="143" t="str">
        <f>'4บันทึกเวลาเรียน'!BW30</f>
        <v>-</v>
      </c>
      <c r="BV32" s="143" t="str">
        <f>'4บันทึกเวลาเรียน'!BX30</f>
        <v>-</v>
      </c>
      <c r="BW32" s="143" t="str">
        <f>'4บันทึกเวลาเรียน'!BY30</f>
        <v>-</v>
      </c>
      <c r="BX32" s="143" t="str">
        <f>'4บันทึกเวลาเรียน'!BZ30</f>
        <v>-</v>
      </c>
      <c r="BY32" s="143" t="str">
        <f>'4บันทึกเวลาเรียน'!CA30</f>
        <v>-</v>
      </c>
      <c r="BZ32" s="143" t="str">
        <f>'4บันทึกเวลาเรียน'!CB30</f>
        <v>-</v>
      </c>
      <c r="CA32" s="143" t="str">
        <f>'4บันทึกเวลาเรียน'!CC30</f>
        <v>-</v>
      </c>
      <c r="CB32" s="143" t="str">
        <f>'4บันทึกเวลาเรียน'!CD30</f>
        <v>-</v>
      </c>
      <c r="CC32" s="143" t="str">
        <f>'4บันทึกเวลาเรียน'!CE30</f>
        <v>-</v>
      </c>
      <c r="CD32" s="143" t="str">
        <f>'4บันทึกเวลาเรียน'!CF30</f>
        <v>-</v>
      </c>
      <c r="CE32" s="143" t="str">
        <f>'4บันทึกเวลาเรียน'!CG30</f>
        <v>-</v>
      </c>
      <c r="CF32" s="143" t="str">
        <f>'4บันทึกเวลาเรียน'!CH30</f>
        <v>-</v>
      </c>
      <c r="CG32" s="143" t="str">
        <f>'4บันทึกเวลาเรียน'!CI30</f>
        <v>-</v>
      </c>
      <c r="CH32" s="143" t="str">
        <f>'4บันทึกเวลาเรียน'!CJ30</f>
        <v>-</v>
      </c>
      <c r="CI32" s="143" t="str">
        <f>'4บันทึกเวลาเรียน'!CK30</f>
        <v>-</v>
      </c>
      <c r="CJ32" s="143" t="str">
        <f>'4บันทึกเวลาเรียน'!CL30</f>
        <v>-</v>
      </c>
      <c r="CK32" s="143" t="str">
        <f>'4บันทึกเวลาเรียน'!CM30</f>
        <v>-</v>
      </c>
      <c r="CL32" s="143" t="str">
        <f>'4บันทึกเวลาเรียน'!CN30</f>
        <v>-</v>
      </c>
      <c r="CM32" s="143" t="str">
        <f>'4บันทึกเวลาเรียน'!CO30</f>
        <v>-</v>
      </c>
      <c r="CN32" s="143" t="str">
        <f>'4บันทึกเวลาเรียน'!CP30</f>
        <v>-</v>
      </c>
      <c r="CO32" s="143" t="str">
        <f>'4บันทึกเวลาเรียน'!CQ30</f>
        <v>-</v>
      </c>
      <c r="CP32" s="143" t="str">
        <f>'4บันทึกเวลาเรียน'!CR30</f>
        <v>-</v>
      </c>
      <c r="CQ32" s="143" t="str">
        <f>'4บันทึกเวลาเรียน'!CS30</f>
        <v>-</v>
      </c>
      <c r="CR32" s="143" t="str">
        <f>'4บันทึกเวลาเรียน'!CT30</f>
        <v>-</v>
      </c>
      <c r="CS32" s="143" t="str">
        <f>'4บันทึกเวลาเรียน'!CU30</f>
        <v>-</v>
      </c>
      <c r="CT32" s="143" t="str">
        <f>'4บันทึกเวลาเรียน'!CV30</f>
        <v>-</v>
      </c>
      <c r="CU32" s="143" t="str">
        <f>'4บันทึกเวลาเรียน'!CW30</f>
        <v>-</v>
      </c>
      <c r="CV32" s="143" t="str">
        <f>'4บันทึกเวลาเรียน'!CX30</f>
        <v>-</v>
      </c>
      <c r="CW32" s="143" t="str">
        <f>'4บันทึกเวลาเรียน'!CY30</f>
        <v>-</v>
      </c>
      <c r="CX32" s="143" t="str">
        <f>'4บันทึกเวลาเรียน'!CZ30</f>
        <v>-</v>
      </c>
      <c r="CY32" s="143" t="str">
        <f>'4บันทึกเวลาเรียน'!DA30</f>
        <v>-</v>
      </c>
      <c r="CZ32" s="143" t="str">
        <f>'4บันทึกเวลาเรียน'!DB30</f>
        <v>-</v>
      </c>
      <c r="DA32" s="141"/>
      <c r="DB32" s="141" t="s">
        <v>124</v>
      </c>
      <c r="DC32" s="144"/>
      <c r="DD32" s="144"/>
      <c r="DE32" s="144"/>
      <c r="DF32" s="145"/>
      <c r="DG32" s="144"/>
      <c r="DH32" s="145"/>
      <c r="DI32" s="145"/>
      <c r="DJ32" s="145"/>
    </row>
    <row r="33" spans="1:114" ht="12.75" customHeight="1">
      <c r="A33" s="141">
        <v>25</v>
      </c>
      <c r="B33" s="489">
        <f>'1 ข้อมูลรายวิชา'!B28</f>
        <v>0</v>
      </c>
      <c r="C33" s="490">
        <f>'1 ข้อมูลรายวิชา'!C28</f>
        <v>0</v>
      </c>
      <c r="D33" s="142"/>
      <c r="E33" s="143" t="str">
        <f>'4บันทึกเวลาเรียน'!G31</f>
        <v>-</v>
      </c>
      <c r="F33" s="143" t="str">
        <f>'4บันทึกเวลาเรียน'!H31</f>
        <v>-</v>
      </c>
      <c r="G33" s="143" t="str">
        <f>'4บันทึกเวลาเรียน'!I31</f>
        <v>-</v>
      </c>
      <c r="H33" s="143" t="str">
        <f>'4บันทึกเวลาเรียน'!J31</f>
        <v>-</v>
      </c>
      <c r="I33" s="143" t="str">
        <f>'4บันทึกเวลาเรียน'!K31</f>
        <v>-</v>
      </c>
      <c r="J33" s="143" t="str">
        <f>'4บันทึกเวลาเรียน'!L31</f>
        <v>-</v>
      </c>
      <c r="K33" s="143" t="str">
        <f>'4บันทึกเวลาเรียน'!M31</f>
        <v>-</v>
      </c>
      <c r="L33" s="143" t="str">
        <f>'4บันทึกเวลาเรียน'!N31</f>
        <v>-</v>
      </c>
      <c r="M33" s="143" t="str">
        <f>'4บันทึกเวลาเรียน'!O31</f>
        <v>-</v>
      </c>
      <c r="N33" s="143" t="str">
        <f>'4บันทึกเวลาเรียน'!P31</f>
        <v>-</v>
      </c>
      <c r="O33" s="143" t="str">
        <f>'4บันทึกเวลาเรียน'!Q31</f>
        <v>-</v>
      </c>
      <c r="P33" s="143" t="str">
        <f>'4บันทึกเวลาเรียน'!R31</f>
        <v>-</v>
      </c>
      <c r="Q33" s="143" t="str">
        <f>'4บันทึกเวลาเรียน'!S31</f>
        <v>-</v>
      </c>
      <c r="R33" s="143" t="str">
        <f>'4บันทึกเวลาเรียน'!T31</f>
        <v>-</v>
      </c>
      <c r="S33" s="143" t="str">
        <f>'4บันทึกเวลาเรียน'!U31</f>
        <v>-</v>
      </c>
      <c r="T33" s="143" t="str">
        <f>'4บันทึกเวลาเรียน'!V31</f>
        <v>-</v>
      </c>
      <c r="U33" s="143" t="str">
        <f>'4บันทึกเวลาเรียน'!W31</f>
        <v>-</v>
      </c>
      <c r="V33" s="143" t="str">
        <f>'4บันทึกเวลาเรียน'!X31</f>
        <v>-</v>
      </c>
      <c r="W33" s="143" t="str">
        <f>'4บันทึกเวลาเรียน'!Y31</f>
        <v>-</v>
      </c>
      <c r="X33" s="143" t="str">
        <f>'4บันทึกเวลาเรียน'!Z31</f>
        <v>-</v>
      </c>
      <c r="Y33" s="143" t="str">
        <f>'4บันทึกเวลาเรียน'!AA31</f>
        <v>-</v>
      </c>
      <c r="Z33" s="143" t="str">
        <f>'4บันทึกเวลาเรียน'!AB31</f>
        <v>-</v>
      </c>
      <c r="AA33" s="143" t="str">
        <f>'4บันทึกเวลาเรียน'!AC31</f>
        <v>-</v>
      </c>
      <c r="AB33" s="143" t="str">
        <f>'4บันทึกเวลาเรียน'!AD31</f>
        <v>-</v>
      </c>
      <c r="AC33" s="143" t="str">
        <f>'4บันทึกเวลาเรียน'!AE31</f>
        <v>-</v>
      </c>
      <c r="AD33" s="143" t="str">
        <f>'4บันทึกเวลาเรียน'!AF31</f>
        <v>-</v>
      </c>
      <c r="AE33" s="143" t="str">
        <f>'4บันทึกเวลาเรียน'!AG31</f>
        <v>-</v>
      </c>
      <c r="AF33" s="143" t="str">
        <f>'4บันทึกเวลาเรียน'!AH31</f>
        <v>-</v>
      </c>
      <c r="AG33" s="143" t="str">
        <f>'4บันทึกเวลาเรียน'!AI31</f>
        <v>-</v>
      </c>
      <c r="AH33" s="143" t="str">
        <f>'4บันทึกเวลาเรียน'!AJ31</f>
        <v>-</v>
      </c>
      <c r="AI33" s="143" t="str">
        <f>'4บันทึกเวลาเรียน'!AK31</f>
        <v>-</v>
      </c>
      <c r="AJ33" s="143" t="str">
        <f>'4บันทึกเวลาเรียน'!AL31</f>
        <v>-</v>
      </c>
      <c r="AK33" s="143" t="str">
        <f>'4บันทึกเวลาเรียน'!AM31</f>
        <v>-</v>
      </c>
      <c r="AL33" s="143" t="str">
        <f>'4บันทึกเวลาเรียน'!AN31</f>
        <v>-</v>
      </c>
      <c r="AM33" s="143" t="str">
        <f>'4บันทึกเวลาเรียน'!AO31</f>
        <v>-</v>
      </c>
      <c r="AN33" s="143" t="str">
        <f>'4บันทึกเวลาเรียน'!AP31</f>
        <v>-</v>
      </c>
      <c r="AO33" s="143" t="str">
        <f>'4บันทึกเวลาเรียน'!AQ31</f>
        <v>-</v>
      </c>
      <c r="AP33" s="143" t="str">
        <f>'4บันทึกเวลาเรียน'!AR31</f>
        <v>-</v>
      </c>
      <c r="AQ33" s="143" t="str">
        <f>'4บันทึกเวลาเรียน'!AS31</f>
        <v>-</v>
      </c>
      <c r="AR33" s="143" t="str">
        <f>'4บันทึกเวลาเรียน'!AT31</f>
        <v>-</v>
      </c>
      <c r="AS33" s="143" t="str">
        <f>'4บันทึกเวลาเรียน'!AU31</f>
        <v>-</v>
      </c>
      <c r="AT33" s="143" t="str">
        <f>'4บันทึกเวลาเรียน'!AV31</f>
        <v>-</v>
      </c>
      <c r="AU33" s="143" t="str">
        <f>'4บันทึกเวลาเรียน'!AW31</f>
        <v>-</v>
      </c>
      <c r="AV33" s="143" t="str">
        <f>'4บันทึกเวลาเรียน'!AX31</f>
        <v>-</v>
      </c>
      <c r="AW33" s="143" t="str">
        <f>'4บันทึกเวลาเรียน'!AY31</f>
        <v>-</v>
      </c>
      <c r="AX33" s="143" t="str">
        <f>'4บันทึกเวลาเรียน'!AZ31</f>
        <v>-</v>
      </c>
      <c r="AY33" s="143" t="str">
        <f>'4บันทึกเวลาเรียน'!BA31</f>
        <v>-</v>
      </c>
      <c r="AZ33" s="143" t="str">
        <f>'4บันทึกเวลาเรียน'!BB31</f>
        <v>-</v>
      </c>
      <c r="BA33" s="143" t="str">
        <f>'4บันทึกเวลาเรียน'!BC31</f>
        <v>-</v>
      </c>
      <c r="BB33" s="143" t="str">
        <f>'4บันทึกเวลาเรียน'!BD31</f>
        <v>-</v>
      </c>
      <c r="BC33" s="143" t="str">
        <f>'4บันทึกเวลาเรียน'!BE31</f>
        <v>-</v>
      </c>
      <c r="BD33" s="143" t="str">
        <f>'4บันทึกเวลาเรียน'!BF31</f>
        <v>-</v>
      </c>
      <c r="BE33" s="143" t="str">
        <f>'4บันทึกเวลาเรียน'!BG31</f>
        <v>-</v>
      </c>
      <c r="BF33" s="143" t="str">
        <f>'4บันทึกเวลาเรียน'!BH31</f>
        <v>-</v>
      </c>
      <c r="BG33" s="143" t="str">
        <f>'4บันทึกเวลาเรียน'!BI31</f>
        <v>-</v>
      </c>
      <c r="BH33" s="143" t="str">
        <f>'4บันทึกเวลาเรียน'!BJ31</f>
        <v>-</v>
      </c>
      <c r="BI33" s="143" t="str">
        <f>'4บันทึกเวลาเรียน'!BK31</f>
        <v>-</v>
      </c>
      <c r="BJ33" s="143" t="str">
        <f>'4บันทึกเวลาเรียน'!BL31</f>
        <v>-</v>
      </c>
      <c r="BK33" s="143" t="str">
        <f>'4บันทึกเวลาเรียน'!BM31</f>
        <v>-</v>
      </c>
      <c r="BL33" s="143" t="str">
        <f>'4บันทึกเวลาเรียน'!BN31</f>
        <v>-</v>
      </c>
      <c r="BM33" s="143" t="str">
        <f>'4บันทึกเวลาเรียน'!BO31</f>
        <v>-</v>
      </c>
      <c r="BN33" s="143" t="str">
        <f>'4บันทึกเวลาเรียน'!BP31</f>
        <v>-</v>
      </c>
      <c r="BO33" s="143" t="str">
        <f>'4บันทึกเวลาเรียน'!BQ31</f>
        <v>-</v>
      </c>
      <c r="BP33" s="143" t="str">
        <f>'4บันทึกเวลาเรียน'!BR31</f>
        <v>-</v>
      </c>
      <c r="BQ33" s="143" t="str">
        <f>'4บันทึกเวลาเรียน'!BS31</f>
        <v>-</v>
      </c>
      <c r="BR33" s="143" t="str">
        <f>'4บันทึกเวลาเรียน'!BT31</f>
        <v>-</v>
      </c>
      <c r="BS33" s="143" t="str">
        <f>'4บันทึกเวลาเรียน'!BU31</f>
        <v>-</v>
      </c>
      <c r="BT33" s="143" t="str">
        <f>'4บันทึกเวลาเรียน'!BV31</f>
        <v>-</v>
      </c>
      <c r="BU33" s="143" t="str">
        <f>'4บันทึกเวลาเรียน'!BW31</f>
        <v>-</v>
      </c>
      <c r="BV33" s="143" t="str">
        <f>'4บันทึกเวลาเรียน'!BX31</f>
        <v>-</v>
      </c>
      <c r="BW33" s="143" t="str">
        <f>'4บันทึกเวลาเรียน'!BY31</f>
        <v>-</v>
      </c>
      <c r="BX33" s="143" t="str">
        <f>'4บันทึกเวลาเรียน'!BZ31</f>
        <v>-</v>
      </c>
      <c r="BY33" s="143" t="str">
        <f>'4บันทึกเวลาเรียน'!CA31</f>
        <v>-</v>
      </c>
      <c r="BZ33" s="143" t="str">
        <f>'4บันทึกเวลาเรียน'!CB31</f>
        <v>-</v>
      </c>
      <c r="CA33" s="143" t="str">
        <f>'4บันทึกเวลาเรียน'!CC31</f>
        <v>-</v>
      </c>
      <c r="CB33" s="143" t="str">
        <f>'4บันทึกเวลาเรียน'!CD31</f>
        <v>-</v>
      </c>
      <c r="CC33" s="143" t="str">
        <f>'4บันทึกเวลาเรียน'!CE31</f>
        <v>-</v>
      </c>
      <c r="CD33" s="143" t="str">
        <f>'4บันทึกเวลาเรียน'!CF31</f>
        <v>-</v>
      </c>
      <c r="CE33" s="143" t="str">
        <f>'4บันทึกเวลาเรียน'!CG31</f>
        <v>-</v>
      </c>
      <c r="CF33" s="143" t="str">
        <f>'4บันทึกเวลาเรียน'!CH31</f>
        <v>-</v>
      </c>
      <c r="CG33" s="143" t="str">
        <f>'4บันทึกเวลาเรียน'!CI31</f>
        <v>-</v>
      </c>
      <c r="CH33" s="143" t="str">
        <f>'4บันทึกเวลาเรียน'!CJ31</f>
        <v>-</v>
      </c>
      <c r="CI33" s="143" t="str">
        <f>'4บันทึกเวลาเรียน'!CK31</f>
        <v>-</v>
      </c>
      <c r="CJ33" s="143" t="str">
        <f>'4บันทึกเวลาเรียน'!CL31</f>
        <v>-</v>
      </c>
      <c r="CK33" s="143" t="str">
        <f>'4บันทึกเวลาเรียน'!CM31</f>
        <v>-</v>
      </c>
      <c r="CL33" s="143" t="str">
        <f>'4บันทึกเวลาเรียน'!CN31</f>
        <v>-</v>
      </c>
      <c r="CM33" s="143" t="str">
        <f>'4บันทึกเวลาเรียน'!CO31</f>
        <v>-</v>
      </c>
      <c r="CN33" s="143" t="str">
        <f>'4บันทึกเวลาเรียน'!CP31</f>
        <v>-</v>
      </c>
      <c r="CO33" s="143" t="str">
        <f>'4บันทึกเวลาเรียน'!CQ31</f>
        <v>-</v>
      </c>
      <c r="CP33" s="143" t="str">
        <f>'4บันทึกเวลาเรียน'!CR31</f>
        <v>-</v>
      </c>
      <c r="CQ33" s="143" t="str">
        <f>'4บันทึกเวลาเรียน'!CS31</f>
        <v>-</v>
      </c>
      <c r="CR33" s="143" t="str">
        <f>'4บันทึกเวลาเรียน'!CT31</f>
        <v>-</v>
      </c>
      <c r="CS33" s="143" t="str">
        <f>'4บันทึกเวลาเรียน'!CU31</f>
        <v>-</v>
      </c>
      <c r="CT33" s="143" t="str">
        <f>'4บันทึกเวลาเรียน'!CV31</f>
        <v>-</v>
      </c>
      <c r="CU33" s="143" t="str">
        <f>'4บันทึกเวลาเรียน'!CW31</f>
        <v>-</v>
      </c>
      <c r="CV33" s="143" t="str">
        <f>'4บันทึกเวลาเรียน'!CX31</f>
        <v>-</v>
      </c>
      <c r="CW33" s="143" t="str">
        <f>'4บันทึกเวลาเรียน'!CY31</f>
        <v>-</v>
      </c>
      <c r="CX33" s="143" t="str">
        <f>'4บันทึกเวลาเรียน'!CZ31</f>
        <v>-</v>
      </c>
      <c r="CY33" s="143" t="str">
        <f>'4บันทึกเวลาเรียน'!DA31</f>
        <v>-</v>
      </c>
      <c r="CZ33" s="143" t="str">
        <f>'4บันทึกเวลาเรียน'!DB31</f>
        <v>-</v>
      </c>
      <c r="DA33" s="141"/>
      <c r="DB33" s="141" t="s">
        <v>124</v>
      </c>
      <c r="DC33" s="144"/>
      <c r="DD33" s="144"/>
      <c r="DE33" s="144"/>
      <c r="DF33" s="145"/>
      <c r="DG33" s="144"/>
      <c r="DH33" s="145"/>
      <c r="DI33" s="145"/>
      <c r="DJ33" s="145"/>
    </row>
    <row r="34" spans="1:114" ht="12.75" customHeight="1">
      <c r="A34" s="141">
        <v>26</v>
      </c>
      <c r="B34" s="489">
        <f>'1 ข้อมูลรายวิชา'!B29</f>
        <v>0</v>
      </c>
      <c r="C34" s="490">
        <f>'1 ข้อมูลรายวิชา'!C29</f>
        <v>0</v>
      </c>
      <c r="D34" s="142"/>
      <c r="E34" s="143" t="str">
        <f>'4บันทึกเวลาเรียน'!G32</f>
        <v>-</v>
      </c>
      <c r="F34" s="143" t="str">
        <f>'4บันทึกเวลาเรียน'!H32</f>
        <v>-</v>
      </c>
      <c r="G34" s="143" t="str">
        <f>'4บันทึกเวลาเรียน'!I32</f>
        <v>-</v>
      </c>
      <c r="H34" s="143" t="str">
        <f>'4บันทึกเวลาเรียน'!J32</f>
        <v>-</v>
      </c>
      <c r="I34" s="143" t="str">
        <f>'4บันทึกเวลาเรียน'!K32</f>
        <v>-</v>
      </c>
      <c r="J34" s="143" t="str">
        <f>'4บันทึกเวลาเรียน'!L32</f>
        <v>-</v>
      </c>
      <c r="K34" s="143" t="str">
        <f>'4บันทึกเวลาเรียน'!M32</f>
        <v>-</v>
      </c>
      <c r="L34" s="143" t="str">
        <f>'4บันทึกเวลาเรียน'!N32</f>
        <v>-</v>
      </c>
      <c r="M34" s="143" t="str">
        <f>'4บันทึกเวลาเรียน'!O32</f>
        <v>-</v>
      </c>
      <c r="N34" s="143" t="str">
        <f>'4บันทึกเวลาเรียน'!P32</f>
        <v>-</v>
      </c>
      <c r="O34" s="143" t="str">
        <f>'4บันทึกเวลาเรียน'!Q32</f>
        <v>-</v>
      </c>
      <c r="P34" s="143" t="str">
        <f>'4บันทึกเวลาเรียน'!R32</f>
        <v>-</v>
      </c>
      <c r="Q34" s="143" t="str">
        <f>'4บันทึกเวลาเรียน'!S32</f>
        <v>-</v>
      </c>
      <c r="R34" s="143" t="str">
        <f>'4บันทึกเวลาเรียน'!T32</f>
        <v>-</v>
      </c>
      <c r="S34" s="143" t="str">
        <f>'4บันทึกเวลาเรียน'!U32</f>
        <v>-</v>
      </c>
      <c r="T34" s="143" t="str">
        <f>'4บันทึกเวลาเรียน'!V32</f>
        <v>-</v>
      </c>
      <c r="U34" s="143" t="str">
        <f>'4บันทึกเวลาเรียน'!W32</f>
        <v>-</v>
      </c>
      <c r="V34" s="143" t="str">
        <f>'4บันทึกเวลาเรียน'!X32</f>
        <v>-</v>
      </c>
      <c r="W34" s="143" t="str">
        <f>'4บันทึกเวลาเรียน'!Y32</f>
        <v>-</v>
      </c>
      <c r="X34" s="143" t="str">
        <f>'4บันทึกเวลาเรียน'!Z32</f>
        <v>-</v>
      </c>
      <c r="Y34" s="143" t="str">
        <f>'4บันทึกเวลาเรียน'!AA32</f>
        <v>-</v>
      </c>
      <c r="Z34" s="143" t="str">
        <f>'4บันทึกเวลาเรียน'!AB32</f>
        <v>-</v>
      </c>
      <c r="AA34" s="143" t="str">
        <f>'4บันทึกเวลาเรียน'!AC32</f>
        <v>-</v>
      </c>
      <c r="AB34" s="143" t="str">
        <f>'4บันทึกเวลาเรียน'!AD32</f>
        <v>-</v>
      </c>
      <c r="AC34" s="143" t="str">
        <f>'4บันทึกเวลาเรียน'!AE32</f>
        <v>-</v>
      </c>
      <c r="AD34" s="143" t="str">
        <f>'4บันทึกเวลาเรียน'!AF32</f>
        <v>-</v>
      </c>
      <c r="AE34" s="143" t="str">
        <f>'4บันทึกเวลาเรียน'!AG32</f>
        <v>-</v>
      </c>
      <c r="AF34" s="143" t="str">
        <f>'4บันทึกเวลาเรียน'!AH32</f>
        <v>-</v>
      </c>
      <c r="AG34" s="143" t="str">
        <f>'4บันทึกเวลาเรียน'!AI32</f>
        <v>-</v>
      </c>
      <c r="AH34" s="143" t="str">
        <f>'4บันทึกเวลาเรียน'!AJ32</f>
        <v>-</v>
      </c>
      <c r="AI34" s="143" t="str">
        <f>'4บันทึกเวลาเรียน'!AK32</f>
        <v>-</v>
      </c>
      <c r="AJ34" s="143" t="str">
        <f>'4บันทึกเวลาเรียน'!AL32</f>
        <v>-</v>
      </c>
      <c r="AK34" s="143" t="str">
        <f>'4บันทึกเวลาเรียน'!AM32</f>
        <v>-</v>
      </c>
      <c r="AL34" s="143" t="str">
        <f>'4บันทึกเวลาเรียน'!AN32</f>
        <v>-</v>
      </c>
      <c r="AM34" s="143" t="str">
        <f>'4บันทึกเวลาเรียน'!AO32</f>
        <v>-</v>
      </c>
      <c r="AN34" s="143" t="str">
        <f>'4บันทึกเวลาเรียน'!AP32</f>
        <v>-</v>
      </c>
      <c r="AO34" s="143" t="str">
        <f>'4บันทึกเวลาเรียน'!AQ32</f>
        <v>-</v>
      </c>
      <c r="AP34" s="143" t="str">
        <f>'4บันทึกเวลาเรียน'!AR32</f>
        <v>-</v>
      </c>
      <c r="AQ34" s="143" t="str">
        <f>'4บันทึกเวลาเรียน'!AS32</f>
        <v>-</v>
      </c>
      <c r="AR34" s="143" t="str">
        <f>'4บันทึกเวลาเรียน'!AT32</f>
        <v>-</v>
      </c>
      <c r="AS34" s="143" t="str">
        <f>'4บันทึกเวลาเรียน'!AU32</f>
        <v>-</v>
      </c>
      <c r="AT34" s="143" t="str">
        <f>'4บันทึกเวลาเรียน'!AV32</f>
        <v>-</v>
      </c>
      <c r="AU34" s="143" t="str">
        <f>'4บันทึกเวลาเรียน'!AW32</f>
        <v>-</v>
      </c>
      <c r="AV34" s="143" t="str">
        <f>'4บันทึกเวลาเรียน'!AX32</f>
        <v>-</v>
      </c>
      <c r="AW34" s="143" t="str">
        <f>'4บันทึกเวลาเรียน'!AY32</f>
        <v>-</v>
      </c>
      <c r="AX34" s="143" t="str">
        <f>'4บันทึกเวลาเรียน'!AZ32</f>
        <v>-</v>
      </c>
      <c r="AY34" s="143" t="str">
        <f>'4บันทึกเวลาเรียน'!BA32</f>
        <v>-</v>
      </c>
      <c r="AZ34" s="143" t="str">
        <f>'4บันทึกเวลาเรียน'!BB32</f>
        <v>-</v>
      </c>
      <c r="BA34" s="143" t="str">
        <f>'4บันทึกเวลาเรียน'!BC32</f>
        <v>-</v>
      </c>
      <c r="BB34" s="143" t="str">
        <f>'4บันทึกเวลาเรียน'!BD32</f>
        <v>-</v>
      </c>
      <c r="BC34" s="143" t="str">
        <f>'4บันทึกเวลาเรียน'!BE32</f>
        <v>-</v>
      </c>
      <c r="BD34" s="143" t="str">
        <f>'4บันทึกเวลาเรียน'!BF32</f>
        <v>-</v>
      </c>
      <c r="BE34" s="143" t="str">
        <f>'4บันทึกเวลาเรียน'!BG32</f>
        <v>-</v>
      </c>
      <c r="BF34" s="143" t="str">
        <f>'4บันทึกเวลาเรียน'!BH32</f>
        <v>-</v>
      </c>
      <c r="BG34" s="143" t="str">
        <f>'4บันทึกเวลาเรียน'!BI32</f>
        <v>-</v>
      </c>
      <c r="BH34" s="143" t="str">
        <f>'4บันทึกเวลาเรียน'!BJ32</f>
        <v>-</v>
      </c>
      <c r="BI34" s="143" t="str">
        <f>'4บันทึกเวลาเรียน'!BK32</f>
        <v>-</v>
      </c>
      <c r="BJ34" s="143" t="str">
        <f>'4บันทึกเวลาเรียน'!BL32</f>
        <v>-</v>
      </c>
      <c r="BK34" s="143" t="str">
        <f>'4บันทึกเวลาเรียน'!BM32</f>
        <v>-</v>
      </c>
      <c r="BL34" s="143" t="str">
        <f>'4บันทึกเวลาเรียน'!BN32</f>
        <v>-</v>
      </c>
      <c r="BM34" s="143" t="str">
        <f>'4บันทึกเวลาเรียน'!BO32</f>
        <v>-</v>
      </c>
      <c r="BN34" s="143" t="str">
        <f>'4บันทึกเวลาเรียน'!BP32</f>
        <v>-</v>
      </c>
      <c r="BO34" s="143" t="str">
        <f>'4บันทึกเวลาเรียน'!BQ32</f>
        <v>-</v>
      </c>
      <c r="BP34" s="143" t="str">
        <f>'4บันทึกเวลาเรียน'!BR32</f>
        <v>-</v>
      </c>
      <c r="BQ34" s="143" t="str">
        <f>'4บันทึกเวลาเรียน'!BS32</f>
        <v>-</v>
      </c>
      <c r="BR34" s="143" t="str">
        <f>'4บันทึกเวลาเรียน'!BT32</f>
        <v>-</v>
      </c>
      <c r="BS34" s="143" t="str">
        <f>'4บันทึกเวลาเรียน'!BU32</f>
        <v>-</v>
      </c>
      <c r="BT34" s="143" t="str">
        <f>'4บันทึกเวลาเรียน'!BV32</f>
        <v>-</v>
      </c>
      <c r="BU34" s="143" t="str">
        <f>'4บันทึกเวลาเรียน'!BW32</f>
        <v>-</v>
      </c>
      <c r="BV34" s="143" t="str">
        <f>'4บันทึกเวลาเรียน'!BX32</f>
        <v>-</v>
      </c>
      <c r="BW34" s="143" t="str">
        <f>'4บันทึกเวลาเรียน'!BY32</f>
        <v>-</v>
      </c>
      <c r="BX34" s="143" t="str">
        <f>'4บันทึกเวลาเรียน'!BZ32</f>
        <v>-</v>
      </c>
      <c r="BY34" s="143" t="str">
        <f>'4บันทึกเวลาเรียน'!CA32</f>
        <v>-</v>
      </c>
      <c r="BZ34" s="143" t="str">
        <f>'4บันทึกเวลาเรียน'!CB32</f>
        <v>-</v>
      </c>
      <c r="CA34" s="143" t="str">
        <f>'4บันทึกเวลาเรียน'!CC32</f>
        <v>-</v>
      </c>
      <c r="CB34" s="143" t="str">
        <f>'4บันทึกเวลาเรียน'!CD32</f>
        <v>-</v>
      </c>
      <c r="CC34" s="143" t="str">
        <f>'4บันทึกเวลาเรียน'!CE32</f>
        <v>-</v>
      </c>
      <c r="CD34" s="143" t="str">
        <f>'4บันทึกเวลาเรียน'!CF32</f>
        <v>-</v>
      </c>
      <c r="CE34" s="143" t="str">
        <f>'4บันทึกเวลาเรียน'!CG32</f>
        <v>-</v>
      </c>
      <c r="CF34" s="143" t="str">
        <f>'4บันทึกเวลาเรียน'!CH32</f>
        <v>-</v>
      </c>
      <c r="CG34" s="143" t="str">
        <f>'4บันทึกเวลาเรียน'!CI32</f>
        <v>-</v>
      </c>
      <c r="CH34" s="143" t="str">
        <f>'4บันทึกเวลาเรียน'!CJ32</f>
        <v>-</v>
      </c>
      <c r="CI34" s="143" t="str">
        <f>'4บันทึกเวลาเรียน'!CK32</f>
        <v>-</v>
      </c>
      <c r="CJ34" s="143" t="str">
        <f>'4บันทึกเวลาเรียน'!CL32</f>
        <v>-</v>
      </c>
      <c r="CK34" s="143" t="str">
        <f>'4บันทึกเวลาเรียน'!CM32</f>
        <v>-</v>
      </c>
      <c r="CL34" s="143" t="str">
        <f>'4บันทึกเวลาเรียน'!CN32</f>
        <v>-</v>
      </c>
      <c r="CM34" s="143" t="str">
        <f>'4บันทึกเวลาเรียน'!CO32</f>
        <v>-</v>
      </c>
      <c r="CN34" s="143" t="str">
        <f>'4บันทึกเวลาเรียน'!CP32</f>
        <v>-</v>
      </c>
      <c r="CO34" s="143" t="str">
        <f>'4บันทึกเวลาเรียน'!CQ32</f>
        <v>-</v>
      </c>
      <c r="CP34" s="143" t="str">
        <f>'4บันทึกเวลาเรียน'!CR32</f>
        <v>-</v>
      </c>
      <c r="CQ34" s="143" t="str">
        <f>'4บันทึกเวลาเรียน'!CS32</f>
        <v>-</v>
      </c>
      <c r="CR34" s="143" t="str">
        <f>'4บันทึกเวลาเรียน'!CT32</f>
        <v>-</v>
      </c>
      <c r="CS34" s="143" t="str">
        <f>'4บันทึกเวลาเรียน'!CU32</f>
        <v>-</v>
      </c>
      <c r="CT34" s="143" t="str">
        <f>'4บันทึกเวลาเรียน'!CV32</f>
        <v>-</v>
      </c>
      <c r="CU34" s="143" t="str">
        <f>'4บันทึกเวลาเรียน'!CW32</f>
        <v>-</v>
      </c>
      <c r="CV34" s="143" t="str">
        <f>'4บันทึกเวลาเรียน'!CX32</f>
        <v>-</v>
      </c>
      <c r="CW34" s="143" t="str">
        <f>'4บันทึกเวลาเรียน'!CY32</f>
        <v>-</v>
      </c>
      <c r="CX34" s="143" t="str">
        <f>'4บันทึกเวลาเรียน'!CZ32</f>
        <v>-</v>
      </c>
      <c r="CY34" s="143" t="str">
        <f>'4บันทึกเวลาเรียน'!DA32</f>
        <v>-</v>
      </c>
      <c r="CZ34" s="143" t="str">
        <f>'4บันทึกเวลาเรียน'!DB32</f>
        <v>-</v>
      </c>
      <c r="DA34" s="141"/>
      <c r="DB34" s="141" t="s">
        <v>124</v>
      </c>
      <c r="DC34" s="144"/>
      <c r="DD34" s="144"/>
      <c r="DE34" s="144"/>
      <c r="DF34" s="145"/>
      <c r="DG34" s="144"/>
      <c r="DH34" s="145"/>
      <c r="DI34" s="145"/>
      <c r="DJ34" s="145"/>
    </row>
    <row r="35" spans="1:114" ht="12.75" customHeight="1">
      <c r="A35" s="141">
        <v>27</v>
      </c>
      <c r="B35" s="489">
        <f>'1 ข้อมูลรายวิชา'!B30</f>
        <v>0</v>
      </c>
      <c r="C35" s="490">
        <f>'1 ข้อมูลรายวิชา'!C30</f>
        <v>0</v>
      </c>
      <c r="D35" s="142"/>
      <c r="E35" s="143" t="str">
        <f>'4บันทึกเวลาเรียน'!G33</f>
        <v>-</v>
      </c>
      <c r="F35" s="143" t="str">
        <f>'4บันทึกเวลาเรียน'!H33</f>
        <v>-</v>
      </c>
      <c r="G35" s="143" t="str">
        <f>'4บันทึกเวลาเรียน'!I33</f>
        <v>-</v>
      </c>
      <c r="H35" s="143" t="str">
        <f>'4บันทึกเวลาเรียน'!J33</f>
        <v>-</v>
      </c>
      <c r="I35" s="143" t="str">
        <f>'4บันทึกเวลาเรียน'!K33</f>
        <v>-</v>
      </c>
      <c r="J35" s="143" t="str">
        <f>'4บันทึกเวลาเรียน'!L33</f>
        <v>-</v>
      </c>
      <c r="K35" s="143" t="str">
        <f>'4บันทึกเวลาเรียน'!M33</f>
        <v>-</v>
      </c>
      <c r="L35" s="143" t="str">
        <f>'4บันทึกเวลาเรียน'!N33</f>
        <v>-</v>
      </c>
      <c r="M35" s="143" t="str">
        <f>'4บันทึกเวลาเรียน'!O33</f>
        <v>-</v>
      </c>
      <c r="N35" s="143" t="str">
        <f>'4บันทึกเวลาเรียน'!P33</f>
        <v>-</v>
      </c>
      <c r="O35" s="143" t="str">
        <f>'4บันทึกเวลาเรียน'!Q33</f>
        <v>-</v>
      </c>
      <c r="P35" s="143" t="str">
        <f>'4บันทึกเวลาเรียน'!R33</f>
        <v>-</v>
      </c>
      <c r="Q35" s="143" t="str">
        <f>'4บันทึกเวลาเรียน'!S33</f>
        <v>-</v>
      </c>
      <c r="R35" s="143" t="str">
        <f>'4บันทึกเวลาเรียน'!T33</f>
        <v>-</v>
      </c>
      <c r="S35" s="143" t="str">
        <f>'4บันทึกเวลาเรียน'!U33</f>
        <v>-</v>
      </c>
      <c r="T35" s="143" t="str">
        <f>'4บันทึกเวลาเรียน'!V33</f>
        <v>-</v>
      </c>
      <c r="U35" s="143" t="str">
        <f>'4บันทึกเวลาเรียน'!W33</f>
        <v>-</v>
      </c>
      <c r="V35" s="143" t="str">
        <f>'4บันทึกเวลาเรียน'!X33</f>
        <v>-</v>
      </c>
      <c r="W35" s="143" t="str">
        <f>'4บันทึกเวลาเรียน'!Y33</f>
        <v>-</v>
      </c>
      <c r="X35" s="143" t="str">
        <f>'4บันทึกเวลาเรียน'!Z33</f>
        <v>-</v>
      </c>
      <c r="Y35" s="143" t="str">
        <f>'4บันทึกเวลาเรียน'!AA33</f>
        <v>-</v>
      </c>
      <c r="Z35" s="143" t="str">
        <f>'4บันทึกเวลาเรียน'!AB33</f>
        <v>-</v>
      </c>
      <c r="AA35" s="143" t="str">
        <f>'4บันทึกเวลาเรียน'!AC33</f>
        <v>-</v>
      </c>
      <c r="AB35" s="143" t="str">
        <f>'4บันทึกเวลาเรียน'!AD33</f>
        <v>-</v>
      </c>
      <c r="AC35" s="143" t="str">
        <f>'4บันทึกเวลาเรียน'!AE33</f>
        <v>-</v>
      </c>
      <c r="AD35" s="143" t="str">
        <f>'4บันทึกเวลาเรียน'!AF33</f>
        <v>-</v>
      </c>
      <c r="AE35" s="143" t="str">
        <f>'4บันทึกเวลาเรียน'!AG33</f>
        <v>-</v>
      </c>
      <c r="AF35" s="143" t="str">
        <f>'4บันทึกเวลาเรียน'!AH33</f>
        <v>-</v>
      </c>
      <c r="AG35" s="143" t="str">
        <f>'4บันทึกเวลาเรียน'!AI33</f>
        <v>-</v>
      </c>
      <c r="AH35" s="143" t="str">
        <f>'4บันทึกเวลาเรียน'!AJ33</f>
        <v>-</v>
      </c>
      <c r="AI35" s="143" t="str">
        <f>'4บันทึกเวลาเรียน'!AK33</f>
        <v>-</v>
      </c>
      <c r="AJ35" s="143" t="str">
        <f>'4บันทึกเวลาเรียน'!AL33</f>
        <v>-</v>
      </c>
      <c r="AK35" s="143" t="str">
        <f>'4บันทึกเวลาเรียน'!AM33</f>
        <v>-</v>
      </c>
      <c r="AL35" s="143" t="str">
        <f>'4บันทึกเวลาเรียน'!AN33</f>
        <v>-</v>
      </c>
      <c r="AM35" s="143" t="str">
        <f>'4บันทึกเวลาเรียน'!AO33</f>
        <v>-</v>
      </c>
      <c r="AN35" s="143" t="str">
        <f>'4บันทึกเวลาเรียน'!AP33</f>
        <v>-</v>
      </c>
      <c r="AO35" s="143" t="str">
        <f>'4บันทึกเวลาเรียน'!AQ33</f>
        <v>-</v>
      </c>
      <c r="AP35" s="143" t="str">
        <f>'4บันทึกเวลาเรียน'!AR33</f>
        <v>-</v>
      </c>
      <c r="AQ35" s="143" t="str">
        <f>'4บันทึกเวลาเรียน'!AS33</f>
        <v>-</v>
      </c>
      <c r="AR35" s="143" t="str">
        <f>'4บันทึกเวลาเรียน'!AT33</f>
        <v>-</v>
      </c>
      <c r="AS35" s="143" t="str">
        <f>'4บันทึกเวลาเรียน'!AU33</f>
        <v>-</v>
      </c>
      <c r="AT35" s="143" t="str">
        <f>'4บันทึกเวลาเรียน'!AV33</f>
        <v>-</v>
      </c>
      <c r="AU35" s="143" t="str">
        <f>'4บันทึกเวลาเรียน'!AW33</f>
        <v>-</v>
      </c>
      <c r="AV35" s="143" t="str">
        <f>'4บันทึกเวลาเรียน'!AX33</f>
        <v>-</v>
      </c>
      <c r="AW35" s="143" t="str">
        <f>'4บันทึกเวลาเรียน'!AY33</f>
        <v>-</v>
      </c>
      <c r="AX35" s="143" t="str">
        <f>'4บันทึกเวลาเรียน'!AZ33</f>
        <v>-</v>
      </c>
      <c r="AY35" s="143" t="str">
        <f>'4บันทึกเวลาเรียน'!BA33</f>
        <v>-</v>
      </c>
      <c r="AZ35" s="143" t="str">
        <f>'4บันทึกเวลาเรียน'!BB33</f>
        <v>-</v>
      </c>
      <c r="BA35" s="143" t="str">
        <f>'4บันทึกเวลาเรียน'!BC33</f>
        <v>-</v>
      </c>
      <c r="BB35" s="143" t="str">
        <f>'4บันทึกเวลาเรียน'!BD33</f>
        <v>-</v>
      </c>
      <c r="BC35" s="143" t="str">
        <f>'4บันทึกเวลาเรียน'!BE33</f>
        <v>-</v>
      </c>
      <c r="BD35" s="143" t="str">
        <f>'4บันทึกเวลาเรียน'!BF33</f>
        <v>-</v>
      </c>
      <c r="BE35" s="143" t="str">
        <f>'4บันทึกเวลาเรียน'!BG33</f>
        <v>-</v>
      </c>
      <c r="BF35" s="143" t="str">
        <f>'4บันทึกเวลาเรียน'!BH33</f>
        <v>-</v>
      </c>
      <c r="BG35" s="143" t="str">
        <f>'4บันทึกเวลาเรียน'!BI33</f>
        <v>-</v>
      </c>
      <c r="BH35" s="143" t="str">
        <f>'4บันทึกเวลาเรียน'!BJ33</f>
        <v>-</v>
      </c>
      <c r="BI35" s="143" t="str">
        <f>'4บันทึกเวลาเรียน'!BK33</f>
        <v>-</v>
      </c>
      <c r="BJ35" s="143" t="str">
        <f>'4บันทึกเวลาเรียน'!BL33</f>
        <v>-</v>
      </c>
      <c r="BK35" s="143" t="str">
        <f>'4บันทึกเวลาเรียน'!BM33</f>
        <v>-</v>
      </c>
      <c r="BL35" s="143" t="str">
        <f>'4บันทึกเวลาเรียน'!BN33</f>
        <v>-</v>
      </c>
      <c r="BM35" s="143" t="str">
        <f>'4บันทึกเวลาเรียน'!BO33</f>
        <v>-</v>
      </c>
      <c r="BN35" s="143" t="str">
        <f>'4บันทึกเวลาเรียน'!BP33</f>
        <v>-</v>
      </c>
      <c r="BO35" s="143" t="str">
        <f>'4บันทึกเวลาเรียน'!BQ33</f>
        <v>-</v>
      </c>
      <c r="BP35" s="143" t="str">
        <f>'4บันทึกเวลาเรียน'!BR33</f>
        <v>-</v>
      </c>
      <c r="BQ35" s="143" t="str">
        <f>'4บันทึกเวลาเรียน'!BS33</f>
        <v>-</v>
      </c>
      <c r="BR35" s="143" t="str">
        <f>'4บันทึกเวลาเรียน'!BT33</f>
        <v>-</v>
      </c>
      <c r="BS35" s="143" t="str">
        <f>'4บันทึกเวลาเรียน'!BU33</f>
        <v>-</v>
      </c>
      <c r="BT35" s="143" t="str">
        <f>'4บันทึกเวลาเรียน'!BV33</f>
        <v>-</v>
      </c>
      <c r="BU35" s="143" t="str">
        <f>'4บันทึกเวลาเรียน'!BW33</f>
        <v>-</v>
      </c>
      <c r="BV35" s="143" t="str">
        <f>'4บันทึกเวลาเรียน'!BX33</f>
        <v>-</v>
      </c>
      <c r="BW35" s="143" t="str">
        <f>'4บันทึกเวลาเรียน'!BY33</f>
        <v>-</v>
      </c>
      <c r="BX35" s="143" t="str">
        <f>'4บันทึกเวลาเรียน'!BZ33</f>
        <v>-</v>
      </c>
      <c r="BY35" s="143" t="str">
        <f>'4บันทึกเวลาเรียน'!CA33</f>
        <v>-</v>
      </c>
      <c r="BZ35" s="143" t="str">
        <f>'4บันทึกเวลาเรียน'!CB33</f>
        <v>-</v>
      </c>
      <c r="CA35" s="143" t="str">
        <f>'4บันทึกเวลาเรียน'!CC33</f>
        <v>-</v>
      </c>
      <c r="CB35" s="143" t="str">
        <f>'4บันทึกเวลาเรียน'!CD33</f>
        <v>-</v>
      </c>
      <c r="CC35" s="143" t="str">
        <f>'4บันทึกเวลาเรียน'!CE33</f>
        <v>-</v>
      </c>
      <c r="CD35" s="143" t="str">
        <f>'4บันทึกเวลาเรียน'!CF33</f>
        <v>-</v>
      </c>
      <c r="CE35" s="143" t="str">
        <f>'4บันทึกเวลาเรียน'!CG33</f>
        <v>-</v>
      </c>
      <c r="CF35" s="143" t="str">
        <f>'4บันทึกเวลาเรียน'!CH33</f>
        <v>-</v>
      </c>
      <c r="CG35" s="143" t="str">
        <f>'4บันทึกเวลาเรียน'!CI33</f>
        <v>-</v>
      </c>
      <c r="CH35" s="143" t="str">
        <f>'4บันทึกเวลาเรียน'!CJ33</f>
        <v>-</v>
      </c>
      <c r="CI35" s="143" t="str">
        <f>'4บันทึกเวลาเรียน'!CK33</f>
        <v>-</v>
      </c>
      <c r="CJ35" s="143" t="str">
        <f>'4บันทึกเวลาเรียน'!CL33</f>
        <v>-</v>
      </c>
      <c r="CK35" s="143" t="str">
        <f>'4บันทึกเวลาเรียน'!CM33</f>
        <v>-</v>
      </c>
      <c r="CL35" s="143" t="str">
        <f>'4บันทึกเวลาเรียน'!CN33</f>
        <v>-</v>
      </c>
      <c r="CM35" s="143" t="str">
        <f>'4บันทึกเวลาเรียน'!CO33</f>
        <v>-</v>
      </c>
      <c r="CN35" s="143" t="str">
        <f>'4บันทึกเวลาเรียน'!CP33</f>
        <v>-</v>
      </c>
      <c r="CO35" s="143" t="str">
        <f>'4บันทึกเวลาเรียน'!CQ33</f>
        <v>-</v>
      </c>
      <c r="CP35" s="143" t="str">
        <f>'4บันทึกเวลาเรียน'!CR33</f>
        <v>-</v>
      </c>
      <c r="CQ35" s="143" t="str">
        <f>'4บันทึกเวลาเรียน'!CS33</f>
        <v>-</v>
      </c>
      <c r="CR35" s="143" t="str">
        <f>'4บันทึกเวลาเรียน'!CT33</f>
        <v>-</v>
      </c>
      <c r="CS35" s="143" t="str">
        <f>'4บันทึกเวลาเรียน'!CU33</f>
        <v>-</v>
      </c>
      <c r="CT35" s="143" t="str">
        <f>'4บันทึกเวลาเรียน'!CV33</f>
        <v>-</v>
      </c>
      <c r="CU35" s="143" t="str">
        <f>'4บันทึกเวลาเรียน'!CW33</f>
        <v>-</v>
      </c>
      <c r="CV35" s="143" t="str">
        <f>'4บันทึกเวลาเรียน'!CX33</f>
        <v>-</v>
      </c>
      <c r="CW35" s="143" t="str">
        <f>'4บันทึกเวลาเรียน'!CY33</f>
        <v>-</v>
      </c>
      <c r="CX35" s="143" t="str">
        <f>'4บันทึกเวลาเรียน'!CZ33</f>
        <v>-</v>
      </c>
      <c r="CY35" s="143" t="str">
        <f>'4บันทึกเวลาเรียน'!DA33</f>
        <v>-</v>
      </c>
      <c r="CZ35" s="143" t="str">
        <f>'4บันทึกเวลาเรียน'!DB33</f>
        <v>-</v>
      </c>
      <c r="DA35" s="141"/>
      <c r="DB35" s="141" t="s">
        <v>124</v>
      </c>
      <c r="DC35" s="144"/>
      <c r="DD35" s="144"/>
      <c r="DE35" s="144"/>
      <c r="DF35" s="145"/>
      <c r="DG35" s="144"/>
      <c r="DH35" s="145"/>
      <c r="DI35" s="145"/>
      <c r="DJ35" s="145"/>
    </row>
    <row r="36" spans="1:114" ht="12.75" customHeight="1">
      <c r="A36" s="141">
        <v>28</v>
      </c>
      <c r="B36" s="489">
        <f>'1 ข้อมูลรายวิชา'!B31</f>
        <v>0</v>
      </c>
      <c r="C36" s="490">
        <f>'1 ข้อมูลรายวิชา'!C31</f>
        <v>0</v>
      </c>
      <c r="D36" s="142"/>
      <c r="E36" s="143" t="str">
        <f>'4บันทึกเวลาเรียน'!G34</f>
        <v>-</v>
      </c>
      <c r="F36" s="143" t="str">
        <f>'4บันทึกเวลาเรียน'!H34</f>
        <v>-</v>
      </c>
      <c r="G36" s="143" t="str">
        <f>'4บันทึกเวลาเรียน'!I34</f>
        <v>-</v>
      </c>
      <c r="H36" s="143" t="str">
        <f>'4บันทึกเวลาเรียน'!J34</f>
        <v>-</v>
      </c>
      <c r="I36" s="143" t="str">
        <f>'4บันทึกเวลาเรียน'!K34</f>
        <v>-</v>
      </c>
      <c r="J36" s="143" t="str">
        <f>'4บันทึกเวลาเรียน'!L34</f>
        <v>-</v>
      </c>
      <c r="K36" s="143" t="str">
        <f>'4บันทึกเวลาเรียน'!M34</f>
        <v>-</v>
      </c>
      <c r="L36" s="143" t="str">
        <f>'4บันทึกเวลาเรียน'!N34</f>
        <v>-</v>
      </c>
      <c r="M36" s="143" t="str">
        <f>'4บันทึกเวลาเรียน'!O34</f>
        <v>-</v>
      </c>
      <c r="N36" s="143" t="str">
        <f>'4บันทึกเวลาเรียน'!P34</f>
        <v>-</v>
      </c>
      <c r="O36" s="143" t="str">
        <f>'4บันทึกเวลาเรียน'!Q34</f>
        <v>-</v>
      </c>
      <c r="P36" s="143" t="str">
        <f>'4บันทึกเวลาเรียน'!R34</f>
        <v>-</v>
      </c>
      <c r="Q36" s="143" t="str">
        <f>'4บันทึกเวลาเรียน'!S34</f>
        <v>-</v>
      </c>
      <c r="R36" s="143" t="str">
        <f>'4บันทึกเวลาเรียน'!T34</f>
        <v>-</v>
      </c>
      <c r="S36" s="143" t="str">
        <f>'4บันทึกเวลาเรียน'!U34</f>
        <v>-</v>
      </c>
      <c r="T36" s="143" t="str">
        <f>'4บันทึกเวลาเรียน'!V34</f>
        <v>-</v>
      </c>
      <c r="U36" s="143" t="str">
        <f>'4บันทึกเวลาเรียน'!W34</f>
        <v>-</v>
      </c>
      <c r="V36" s="143" t="str">
        <f>'4บันทึกเวลาเรียน'!X34</f>
        <v>-</v>
      </c>
      <c r="W36" s="143" t="str">
        <f>'4บันทึกเวลาเรียน'!Y34</f>
        <v>-</v>
      </c>
      <c r="X36" s="143" t="str">
        <f>'4บันทึกเวลาเรียน'!Z34</f>
        <v>-</v>
      </c>
      <c r="Y36" s="143" t="str">
        <f>'4บันทึกเวลาเรียน'!AA34</f>
        <v>-</v>
      </c>
      <c r="Z36" s="143" t="str">
        <f>'4บันทึกเวลาเรียน'!AB34</f>
        <v>-</v>
      </c>
      <c r="AA36" s="143" t="str">
        <f>'4บันทึกเวลาเรียน'!AC34</f>
        <v>-</v>
      </c>
      <c r="AB36" s="143" t="str">
        <f>'4บันทึกเวลาเรียน'!AD34</f>
        <v>-</v>
      </c>
      <c r="AC36" s="143" t="str">
        <f>'4บันทึกเวลาเรียน'!AE34</f>
        <v>-</v>
      </c>
      <c r="AD36" s="143" t="str">
        <f>'4บันทึกเวลาเรียน'!AF34</f>
        <v>-</v>
      </c>
      <c r="AE36" s="143" t="str">
        <f>'4บันทึกเวลาเรียน'!AG34</f>
        <v>-</v>
      </c>
      <c r="AF36" s="143" t="str">
        <f>'4บันทึกเวลาเรียน'!AH34</f>
        <v>-</v>
      </c>
      <c r="AG36" s="143" t="str">
        <f>'4บันทึกเวลาเรียน'!AI34</f>
        <v>-</v>
      </c>
      <c r="AH36" s="143" t="str">
        <f>'4บันทึกเวลาเรียน'!AJ34</f>
        <v>-</v>
      </c>
      <c r="AI36" s="143" t="str">
        <f>'4บันทึกเวลาเรียน'!AK34</f>
        <v>-</v>
      </c>
      <c r="AJ36" s="143" t="str">
        <f>'4บันทึกเวลาเรียน'!AL34</f>
        <v>-</v>
      </c>
      <c r="AK36" s="143" t="str">
        <f>'4บันทึกเวลาเรียน'!AM34</f>
        <v>-</v>
      </c>
      <c r="AL36" s="143" t="str">
        <f>'4บันทึกเวลาเรียน'!AN34</f>
        <v>-</v>
      </c>
      <c r="AM36" s="143" t="str">
        <f>'4บันทึกเวลาเรียน'!AO34</f>
        <v>-</v>
      </c>
      <c r="AN36" s="143" t="str">
        <f>'4บันทึกเวลาเรียน'!AP34</f>
        <v>-</v>
      </c>
      <c r="AO36" s="143" t="str">
        <f>'4บันทึกเวลาเรียน'!AQ34</f>
        <v>-</v>
      </c>
      <c r="AP36" s="143" t="str">
        <f>'4บันทึกเวลาเรียน'!AR34</f>
        <v>-</v>
      </c>
      <c r="AQ36" s="143" t="str">
        <f>'4บันทึกเวลาเรียน'!AS34</f>
        <v>-</v>
      </c>
      <c r="AR36" s="143" t="str">
        <f>'4บันทึกเวลาเรียน'!AT34</f>
        <v>-</v>
      </c>
      <c r="AS36" s="143" t="str">
        <f>'4บันทึกเวลาเรียน'!AU34</f>
        <v>-</v>
      </c>
      <c r="AT36" s="143" t="str">
        <f>'4บันทึกเวลาเรียน'!AV34</f>
        <v>-</v>
      </c>
      <c r="AU36" s="143" t="str">
        <f>'4บันทึกเวลาเรียน'!AW34</f>
        <v>-</v>
      </c>
      <c r="AV36" s="143" t="str">
        <f>'4บันทึกเวลาเรียน'!AX34</f>
        <v>-</v>
      </c>
      <c r="AW36" s="143" t="str">
        <f>'4บันทึกเวลาเรียน'!AY34</f>
        <v>-</v>
      </c>
      <c r="AX36" s="143" t="str">
        <f>'4บันทึกเวลาเรียน'!AZ34</f>
        <v>-</v>
      </c>
      <c r="AY36" s="143" t="str">
        <f>'4บันทึกเวลาเรียน'!BA34</f>
        <v>-</v>
      </c>
      <c r="AZ36" s="143" t="str">
        <f>'4บันทึกเวลาเรียน'!BB34</f>
        <v>-</v>
      </c>
      <c r="BA36" s="143" t="str">
        <f>'4บันทึกเวลาเรียน'!BC34</f>
        <v>-</v>
      </c>
      <c r="BB36" s="143" t="str">
        <f>'4บันทึกเวลาเรียน'!BD34</f>
        <v>-</v>
      </c>
      <c r="BC36" s="143" t="str">
        <f>'4บันทึกเวลาเรียน'!BE34</f>
        <v>-</v>
      </c>
      <c r="BD36" s="143" t="str">
        <f>'4บันทึกเวลาเรียน'!BF34</f>
        <v>-</v>
      </c>
      <c r="BE36" s="143" t="str">
        <f>'4บันทึกเวลาเรียน'!BG34</f>
        <v>-</v>
      </c>
      <c r="BF36" s="143" t="str">
        <f>'4บันทึกเวลาเรียน'!BH34</f>
        <v>-</v>
      </c>
      <c r="BG36" s="143" t="str">
        <f>'4บันทึกเวลาเรียน'!BI34</f>
        <v>-</v>
      </c>
      <c r="BH36" s="143" t="str">
        <f>'4บันทึกเวลาเรียน'!BJ34</f>
        <v>-</v>
      </c>
      <c r="BI36" s="143" t="str">
        <f>'4บันทึกเวลาเรียน'!BK34</f>
        <v>-</v>
      </c>
      <c r="BJ36" s="143" t="str">
        <f>'4บันทึกเวลาเรียน'!BL34</f>
        <v>-</v>
      </c>
      <c r="BK36" s="143" t="str">
        <f>'4บันทึกเวลาเรียน'!BM34</f>
        <v>-</v>
      </c>
      <c r="BL36" s="143" t="str">
        <f>'4บันทึกเวลาเรียน'!BN34</f>
        <v>-</v>
      </c>
      <c r="BM36" s="143" t="str">
        <f>'4บันทึกเวลาเรียน'!BO34</f>
        <v>-</v>
      </c>
      <c r="BN36" s="143" t="str">
        <f>'4บันทึกเวลาเรียน'!BP34</f>
        <v>-</v>
      </c>
      <c r="BO36" s="143" t="str">
        <f>'4บันทึกเวลาเรียน'!BQ34</f>
        <v>-</v>
      </c>
      <c r="BP36" s="143" t="str">
        <f>'4บันทึกเวลาเรียน'!BR34</f>
        <v>-</v>
      </c>
      <c r="BQ36" s="143" t="str">
        <f>'4บันทึกเวลาเรียน'!BS34</f>
        <v>-</v>
      </c>
      <c r="BR36" s="143" t="str">
        <f>'4บันทึกเวลาเรียน'!BT34</f>
        <v>-</v>
      </c>
      <c r="BS36" s="143" t="str">
        <f>'4บันทึกเวลาเรียน'!BU34</f>
        <v>-</v>
      </c>
      <c r="BT36" s="143" t="str">
        <f>'4บันทึกเวลาเรียน'!BV34</f>
        <v>-</v>
      </c>
      <c r="BU36" s="143" t="str">
        <f>'4บันทึกเวลาเรียน'!BW34</f>
        <v>-</v>
      </c>
      <c r="BV36" s="143" t="str">
        <f>'4บันทึกเวลาเรียน'!BX34</f>
        <v>-</v>
      </c>
      <c r="BW36" s="143" t="str">
        <f>'4บันทึกเวลาเรียน'!BY34</f>
        <v>-</v>
      </c>
      <c r="BX36" s="143" t="str">
        <f>'4บันทึกเวลาเรียน'!BZ34</f>
        <v>-</v>
      </c>
      <c r="BY36" s="143" t="str">
        <f>'4บันทึกเวลาเรียน'!CA34</f>
        <v>-</v>
      </c>
      <c r="BZ36" s="143" t="str">
        <f>'4บันทึกเวลาเรียน'!CB34</f>
        <v>-</v>
      </c>
      <c r="CA36" s="143" t="str">
        <f>'4บันทึกเวลาเรียน'!CC34</f>
        <v>-</v>
      </c>
      <c r="CB36" s="143" t="str">
        <f>'4บันทึกเวลาเรียน'!CD34</f>
        <v>-</v>
      </c>
      <c r="CC36" s="143" t="str">
        <f>'4บันทึกเวลาเรียน'!CE34</f>
        <v>-</v>
      </c>
      <c r="CD36" s="143" t="str">
        <f>'4บันทึกเวลาเรียน'!CF34</f>
        <v>-</v>
      </c>
      <c r="CE36" s="143" t="str">
        <f>'4บันทึกเวลาเรียน'!CG34</f>
        <v>-</v>
      </c>
      <c r="CF36" s="143" t="str">
        <f>'4บันทึกเวลาเรียน'!CH34</f>
        <v>-</v>
      </c>
      <c r="CG36" s="143" t="str">
        <f>'4บันทึกเวลาเรียน'!CI34</f>
        <v>-</v>
      </c>
      <c r="CH36" s="143" t="str">
        <f>'4บันทึกเวลาเรียน'!CJ34</f>
        <v>-</v>
      </c>
      <c r="CI36" s="143" t="str">
        <f>'4บันทึกเวลาเรียน'!CK34</f>
        <v>-</v>
      </c>
      <c r="CJ36" s="143" t="str">
        <f>'4บันทึกเวลาเรียน'!CL34</f>
        <v>-</v>
      </c>
      <c r="CK36" s="143" t="str">
        <f>'4บันทึกเวลาเรียน'!CM34</f>
        <v>-</v>
      </c>
      <c r="CL36" s="143" t="str">
        <f>'4บันทึกเวลาเรียน'!CN34</f>
        <v>-</v>
      </c>
      <c r="CM36" s="143" t="str">
        <f>'4บันทึกเวลาเรียน'!CO34</f>
        <v>-</v>
      </c>
      <c r="CN36" s="143" t="str">
        <f>'4บันทึกเวลาเรียน'!CP34</f>
        <v>-</v>
      </c>
      <c r="CO36" s="143" t="str">
        <f>'4บันทึกเวลาเรียน'!CQ34</f>
        <v>-</v>
      </c>
      <c r="CP36" s="143" t="str">
        <f>'4บันทึกเวลาเรียน'!CR34</f>
        <v>-</v>
      </c>
      <c r="CQ36" s="143" t="str">
        <f>'4บันทึกเวลาเรียน'!CS34</f>
        <v>-</v>
      </c>
      <c r="CR36" s="143" t="str">
        <f>'4บันทึกเวลาเรียน'!CT34</f>
        <v>-</v>
      </c>
      <c r="CS36" s="143" t="str">
        <f>'4บันทึกเวลาเรียน'!CU34</f>
        <v>-</v>
      </c>
      <c r="CT36" s="143" t="str">
        <f>'4บันทึกเวลาเรียน'!CV34</f>
        <v>-</v>
      </c>
      <c r="CU36" s="143" t="str">
        <f>'4บันทึกเวลาเรียน'!CW34</f>
        <v>-</v>
      </c>
      <c r="CV36" s="143" t="str">
        <f>'4บันทึกเวลาเรียน'!CX34</f>
        <v>-</v>
      </c>
      <c r="CW36" s="143" t="str">
        <f>'4บันทึกเวลาเรียน'!CY34</f>
        <v>-</v>
      </c>
      <c r="CX36" s="143" t="str">
        <f>'4บันทึกเวลาเรียน'!CZ34</f>
        <v>-</v>
      </c>
      <c r="CY36" s="143" t="str">
        <f>'4บันทึกเวลาเรียน'!DA34</f>
        <v>-</v>
      </c>
      <c r="CZ36" s="143" t="str">
        <f>'4บันทึกเวลาเรียน'!DB34</f>
        <v>-</v>
      </c>
      <c r="DA36" s="141"/>
      <c r="DB36" s="141" t="s">
        <v>124</v>
      </c>
      <c r="DC36" s="144"/>
      <c r="DD36" s="144"/>
      <c r="DE36" s="144"/>
      <c r="DF36" s="145"/>
      <c r="DG36" s="144"/>
      <c r="DH36" s="145"/>
      <c r="DI36" s="145"/>
      <c r="DJ36" s="145"/>
    </row>
    <row r="37" spans="1:114" ht="12.75" customHeight="1">
      <c r="A37" s="141">
        <v>29</v>
      </c>
      <c r="B37" s="489">
        <f>'1 ข้อมูลรายวิชา'!B32</f>
        <v>0</v>
      </c>
      <c r="C37" s="490">
        <f>'1 ข้อมูลรายวิชา'!C32</f>
        <v>0</v>
      </c>
      <c r="D37" s="142"/>
      <c r="E37" s="143" t="str">
        <f>'4บันทึกเวลาเรียน'!G35</f>
        <v>-</v>
      </c>
      <c r="F37" s="143" t="str">
        <f>'4บันทึกเวลาเรียน'!H35</f>
        <v>-</v>
      </c>
      <c r="G37" s="143" t="str">
        <f>'4บันทึกเวลาเรียน'!I35</f>
        <v>-</v>
      </c>
      <c r="H37" s="143" t="str">
        <f>'4บันทึกเวลาเรียน'!J35</f>
        <v>-</v>
      </c>
      <c r="I37" s="143" t="str">
        <f>'4บันทึกเวลาเรียน'!K35</f>
        <v>-</v>
      </c>
      <c r="J37" s="143" t="str">
        <f>'4บันทึกเวลาเรียน'!L35</f>
        <v>-</v>
      </c>
      <c r="K37" s="143" t="str">
        <f>'4บันทึกเวลาเรียน'!M35</f>
        <v>-</v>
      </c>
      <c r="L37" s="143" t="str">
        <f>'4บันทึกเวลาเรียน'!N35</f>
        <v>-</v>
      </c>
      <c r="M37" s="143" t="str">
        <f>'4บันทึกเวลาเรียน'!O35</f>
        <v>-</v>
      </c>
      <c r="N37" s="143" t="str">
        <f>'4บันทึกเวลาเรียน'!P35</f>
        <v>-</v>
      </c>
      <c r="O37" s="143" t="str">
        <f>'4บันทึกเวลาเรียน'!Q35</f>
        <v>-</v>
      </c>
      <c r="P37" s="143" t="str">
        <f>'4บันทึกเวลาเรียน'!R35</f>
        <v>-</v>
      </c>
      <c r="Q37" s="143" t="str">
        <f>'4บันทึกเวลาเรียน'!S35</f>
        <v>-</v>
      </c>
      <c r="R37" s="143" t="str">
        <f>'4บันทึกเวลาเรียน'!T35</f>
        <v>-</v>
      </c>
      <c r="S37" s="143" t="str">
        <f>'4บันทึกเวลาเรียน'!U35</f>
        <v>-</v>
      </c>
      <c r="T37" s="143" t="str">
        <f>'4บันทึกเวลาเรียน'!V35</f>
        <v>-</v>
      </c>
      <c r="U37" s="143" t="str">
        <f>'4บันทึกเวลาเรียน'!W35</f>
        <v>-</v>
      </c>
      <c r="V37" s="143" t="str">
        <f>'4บันทึกเวลาเรียน'!X35</f>
        <v>-</v>
      </c>
      <c r="W37" s="143" t="str">
        <f>'4บันทึกเวลาเรียน'!Y35</f>
        <v>-</v>
      </c>
      <c r="X37" s="143" t="str">
        <f>'4บันทึกเวลาเรียน'!Z35</f>
        <v>-</v>
      </c>
      <c r="Y37" s="143" t="str">
        <f>'4บันทึกเวลาเรียน'!AA35</f>
        <v>-</v>
      </c>
      <c r="Z37" s="143" t="str">
        <f>'4บันทึกเวลาเรียน'!AB35</f>
        <v>-</v>
      </c>
      <c r="AA37" s="143" t="str">
        <f>'4บันทึกเวลาเรียน'!AC35</f>
        <v>-</v>
      </c>
      <c r="AB37" s="143" t="str">
        <f>'4บันทึกเวลาเรียน'!AD35</f>
        <v>-</v>
      </c>
      <c r="AC37" s="143" t="str">
        <f>'4บันทึกเวลาเรียน'!AE35</f>
        <v>-</v>
      </c>
      <c r="AD37" s="143" t="str">
        <f>'4บันทึกเวลาเรียน'!AF35</f>
        <v>-</v>
      </c>
      <c r="AE37" s="143" t="str">
        <f>'4บันทึกเวลาเรียน'!AG35</f>
        <v>-</v>
      </c>
      <c r="AF37" s="143" t="str">
        <f>'4บันทึกเวลาเรียน'!AH35</f>
        <v>-</v>
      </c>
      <c r="AG37" s="143" t="str">
        <f>'4บันทึกเวลาเรียน'!AI35</f>
        <v>-</v>
      </c>
      <c r="AH37" s="143" t="str">
        <f>'4บันทึกเวลาเรียน'!AJ35</f>
        <v>-</v>
      </c>
      <c r="AI37" s="143" t="str">
        <f>'4บันทึกเวลาเรียน'!AK35</f>
        <v>-</v>
      </c>
      <c r="AJ37" s="143" t="str">
        <f>'4บันทึกเวลาเรียน'!AL35</f>
        <v>-</v>
      </c>
      <c r="AK37" s="143" t="str">
        <f>'4บันทึกเวลาเรียน'!AM35</f>
        <v>-</v>
      </c>
      <c r="AL37" s="143" t="str">
        <f>'4บันทึกเวลาเรียน'!AN35</f>
        <v>-</v>
      </c>
      <c r="AM37" s="143" t="str">
        <f>'4บันทึกเวลาเรียน'!AO35</f>
        <v>-</v>
      </c>
      <c r="AN37" s="143" t="str">
        <f>'4บันทึกเวลาเรียน'!AP35</f>
        <v>-</v>
      </c>
      <c r="AO37" s="143" t="str">
        <f>'4บันทึกเวลาเรียน'!AQ35</f>
        <v>-</v>
      </c>
      <c r="AP37" s="143" t="str">
        <f>'4บันทึกเวลาเรียน'!AR35</f>
        <v>-</v>
      </c>
      <c r="AQ37" s="143" t="str">
        <f>'4บันทึกเวลาเรียน'!AS35</f>
        <v>-</v>
      </c>
      <c r="AR37" s="143" t="str">
        <f>'4บันทึกเวลาเรียน'!AT35</f>
        <v>-</v>
      </c>
      <c r="AS37" s="143" t="str">
        <f>'4บันทึกเวลาเรียน'!AU35</f>
        <v>-</v>
      </c>
      <c r="AT37" s="143" t="str">
        <f>'4บันทึกเวลาเรียน'!AV35</f>
        <v>-</v>
      </c>
      <c r="AU37" s="143" t="str">
        <f>'4บันทึกเวลาเรียน'!AW35</f>
        <v>-</v>
      </c>
      <c r="AV37" s="143" t="str">
        <f>'4บันทึกเวลาเรียน'!AX35</f>
        <v>-</v>
      </c>
      <c r="AW37" s="143" t="str">
        <f>'4บันทึกเวลาเรียน'!AY35</f>
        <v>-</v>
      </c>
      <c r="AX37" s="143" t="str">
        <f>'4บันทึกเวลาเรียน'!AZ35</f>
        <v>-</v>
      </c>
      <c r="AY37" s="143" t="str">
        <f>'4บันทึกเวลาเรียน'!BA35</f>
        <v>-</v>
      </c>
      <c r="AZ37" s="143" t="str">
        <f>'4บันทึกเวลาเรียน'!BB35</f>
        <v>-</v>
      </c>
      <c r="BA37" s="143" t="str">
        <f>'4บันทึกเวลาเรียน'!BC35</f>
        <v>-</v>
      </c>
      <c r="BB37" s="143" t="str">
        <f>'4บันทึกเวลาเรียน'!BD35</f>
        <v>-</v>
      </c>
      <c r="BC37" s="143" t="str">
        <f>'4บันทึกเวลาเรียน'!BE35</f>
        <v>-</v>
      </c>
      <c r="BD37" s="143" t="str">
        <f>'4บันทึกเวลาเรียน'!BF35</f>
        <v>-</v>
      </c>
      <c r="BE37" s="143" t="str">
        <f>'4บันทึกเวลาเรียน'!BG35</f>
        <v>-</v>
      </c>
      <c r="BF37" s="143" t="str">
        <f>'4บันทึกเวลาเรียน'!BH35</f>
        <v>-</v>
      </c>
      <c r="BG37" s="143" t="str">
        <f>'4บันทึกเวลาเรียน'!BI35</f>
        <v>-</v>
      </c>
      <c r="BH37" s="143" t="str">
        <f>'4บันทึกเวลาเรียน'!BJ35</f>
        <v>-</v>
      </c>
      <c r="BI37" s="143" t="str">
        <f>'4บันทึกเวลาเรียน'!BK35</f>
        <v>-</v>
      </c>
      <c r="BJ37" s="143" t="str">
        <f>'4บันทึกเวลาเรียน'!BL35</f>
        <v>-</v>
      </c>
      <c r="BK37" s="143" t="str">
        <f>'4บันทึกเวลาเรียน'!BM35</f>
        <v>-</v>
      </c>
      <c r="BL37" s="143" t="str">
        <f>'4บันทึกเวลาเรียน'!BN35</f>
        <v>-</v>
      </c>
      <c r="BM37" s="143" t="str">
        <f>'4บันทึกเวลาเรียน'!BO35</f>
        <v>-</v>
      </c>
      <c r="BN37" s="143" t="str">
        <f>'4บันทึกเวลาเรียน'!BP35</f>
        <v>-</v>
      </c>
      <c r="BO37" s="143" t="str">
        <f>'4บันทึกเวลาเรียน'!BQ35</f>
        <v>-</v>
      </c>
      <c r="BP37" s="143" t="str">
        <f>'4บันทึกเวลาเรียน'!BR35</f>
        <v>-</v>
      </c>
      <c r="BQ37" s="143" t="str">
        <f>'4บันทึกเวลาเรียน'!BS35</f>
        <v>-</v>
      </c>
      <c r="BR37" s="143" t="str">
        <f>'4บันทึกเวลาเรียน'!BT35</f>
        <v>-</v>
      </c>
      <c r="BS37" s="143" t="str">
        <f>'4บันทึกเวลาเรียน'!BU35</f>
        <v>-</v>
      </c>
      <c r="BT37" s="143" t="str">
        <f>'4บันทึกเวลาเรียน'!BV35</f>
        <v>-</v>
      </c>
      <c r="BU37" s="143" t="str">
        <f>'4บันทึกเวลาเรียน'!BW35</f>
        <v>-</v>
      </c>
      <c r="BV37" s="143" t="str">
        <f>'4บันทึกเวลาเรียน'!BX35</f>
        <v>-</v>
      </c>
      <c r="BW37" s="143" t="str">
        <f>'4บันทึกเวลาเรียน'!BY35</f>
        <v>-</v>
      </c>
      <c r="BX37" s="143" t="str">
        <f>'4บันทึกเวลาเรียน'!BZ35</f>
        <v>-</v>
      </c>
      <c r="BY37" s="143" t="str">
        <f>'4บันทึกเวลาเรียน'!CA35</f>
        <v>-</v>
      </c>
      <c r="BZ37" s="143" t="str">
        <f>'4บันทึกเวลาเรียน'!CB35</f>
        <v>-</v>
      </c>
      <c r="CA37" s="143" t="str">
        <f>'4บันทึกเวลาเรียน'!CC35</f>
        <v>-</v>
      </c>
      <c r="CB37" s="143" t="str">
        <f>'4บันทึกเวลาเรียน'!CD35</f>
        <v>-</v>
      </c>
      <c r="CC37" s="143" t="str">
        <f>'4บันทึกเวลาเรียน'!CE35</f>
        <v>-</v>
      </c>
      <c r="CD37" s="143" t="str">
        <f>'4บันทึกเวลาเรียน'!CF35</f>
        <v>-</v>
      </c>
      <c r="CE37" s="143" t="str">
        <f>'4บันทึกเวลาเรียน'!CG35</f>
        <v>-</v>
      </c>
      <c r="CF37" s="143" t="str">
        <f>'4บันทึกเวลาเรียน'!CH35</f>
        <v>-</v>
      </c>
      <c r="CG37" s="143" t="str">
        <f>'4บันทึกเวลาเรียน'!CI35</f>
        <v>-</v>
      </c>
      <c r="CH37" s="143" t="str">
        <f>'4บันทึกเวลาเรียน'!CJ35</f>
        <v>-</v>
      </c>
      <c r="CI37" s="143" t="str">
        <f>'4บันทึกเวลาเรียน'!CK35</f>
        <v>-</v>
      </c>
      <c r="CJ37" s="143" t="str">
        <f>'4บันทึกเวลาเรียน'!CL35</f>
        <v>-</v>
      </c>
      <c r="CK37" s="143" t="str">
        <f>'4บันทึกเวลาเรียน'!CM35</f>
        <v>-</v>
      </c>
      <c r="CL37" s="143" t="str">
        <f>'4บันทึกเวลาเรียน'!CN35</f>
        <v>-</v>
      </c>
      <c r="CM37" s="143" t="str">
        <f>'4บันทึกเวลาเรียน'!CO35</f>
        <v>-</v>
      </c>
      <c r="CN37" s="143" t="str">
        <f>'4บันทึกเวลาเรียน'!CP35</f>
        <v>-</v>
      </c>
      <c r="CO37" s="143" t="str">
        <f>'4บันทึกเวลาเรียน'!CQ35</f>
        <v>-</v>
      </c>
      <c r="CP37" s="143" t="str">
        <f>'4บันทึกเวลาเรียน'!CR35</f>
        <v>-</v>
      </c>
      <c r="CQ37" s="143" t="str">
        <f>'4บันทึกเวลาเรียน'!CS35</f>
        <v>-</v>
      </c>
      <c r="CR37" s="143" t="str">
        <f>'4บันทึกเวลาเรียน'!CT35</f>
        <v>-</v>
      </c>
      <c r="CS37" s="143" t="str">
        <f>'4บันทึกเวลาเรียน'!CU35</f>
        <v>-</v>
      </c>
      <c r="CT37" s="143" t="str">
        <f>'4บันทึกเวลาเรียน'!CV35</f>
        <v>-</v>
      </c>
      <c r="CU37" s="143" t="str">
        <f>'4บันทึกเวลาเรียน'!CW35</f>
        <v>-</v>
      </c>
      <c r="CV37" s="143" t="str">
        <f>'4บันทึกเวลาเรียน'!CX35</f>
        <v>-</v>
      </c>
      <c r="CW37" s="143" t="str">
        <f>'4บันทึกเวลาเรียน'!CY35</f>
        <v>-</v>
      </c>
      <c r="CX37" s="143" t="str">
        <f>'4บันทึกเวลาเรียน'!CZ35</f>
        <v>-</v>
      </c>
      <c r="CY37" s="143" t="str">
        <f>'4บันทึกเวลาเรียน'!DA35</f>
        <v>-</v>
      </c>
      <c r="CZ37" s="143" t="str">
        <f>'4บันทึกเวลาเรียน'!DB35</f>
        <v>-</v>
      </c>
      <c r="DA37" s="141"/>
      <c r="DB37" s="141" t="s">
        <v>124</v>
      </c>
      <c r="DC37" s="144"/>
      <c r="DD37" s="144"/>
      <c r="DE37" s="144"/>
      <c r="DF37" s="145"/>
      <c r="DG37" s="144"/>
      <c r="DH37" s="145"/>
      <c r="DI37" s="145"/>
      <c r="DJ37" s="145"/>
    </row>
    <row r="38" spans="1:114" ht="12.75" customHeight="1">
      <c r="A38" s="141">
        <v>30</v>
      </c>
      <c r="B38" s="489">
        <f>'1 ข้อมูลรายวิชา'!B33</f>
        <v>0</v>
      </c>
      <c r="C38" s="490">
        <f>'1 ข้อมูลรายวิชา'!C33</f>
        <v>0</v>
      </c>
      <c r="D38" s="142"/>
      <c r="E38" s="143" t="str">
        <f>'4บันทึกเวลาเรียน'!G36</f>
        <v>-</v>
      </c>
      <c r="F38" s="143" t="str">
        <f>'4บันทึกเวลาเรียน'!H36</f>
        <v>-</v>
      </c>
      <c r="G38" s="143" t="str">
        <f>'4บันทึกเวลาเรียน'!I36</f>
        <v>-</v>
      </c>
      <c r="H38" s="143" t="str">
        <f>'4บันทึกเวลาเรียน'!J36</f>
        <v>-</v>
      </c>
      <c r="I38" s="143" t="str">
        <f>'4บันทึกเวลาเรียน'!K36</f>
        <v>-</v>
      </c>
      <c r="J38" s="143" t="str">
        <f>'4บันทึกเวลาเรียน'!L36</f>
        <v>-</v>
      </c>
      <c r="K38" s="143" t="str">
        <f>'4บันทึกเวลาเรียน'!M36</f>
        <v>-</v>
      </c>
      <c r="L38" s="143" t="str">
        <f>'4บันทึกเวลาเรียน'!N36</f>
        <v>-</v>
      </c>
      <c r="M38" s="143" t="str">
        <f>'4บันทึกเวลาเรียน'!O36</f>
        <v>-</v>
      </c>
      <c r="N38" s="143" t="str">
        <f>'4บันทึกเวลาเรียน'!P36</f>
        <v>-</v>
      </c>
      <c r="O38" s="143" t="str">
        <f>'4บันทึกเวลาเรียน'!Q36</f>
        <v>-</v>
      </c>
      <c r="P38" s="143" t="str">
        <f>'4บันทึกเวลาเรียน'!R36</f>
        <v>-</v>
      </c>
      <c r="Q38" s="143" t="str">
        <f>'4บันทึกเวลาเรียน'!S36</f>
        <v>-</v>
      </c>
      <c r="R38" s="143" t="str">
        <f>'4บันทึกเวลาเรียน'!T36</f>
        <v>-</v>
      </c>
      <c r="S38" s="143" t="str">
        <f>'4บันทึกเวลาเรียน'!U36</f>
        <v>-</v>
      </c>
      <c r="T38" s="143" t="str">
        <f>'4บันทึกเวลาเรียน'!V36</f>
        <v>-</v>
      </c>
      <c r="U38" s="143" t="str">
        <f>'4บันทึกเวลาเรียน'!W36</f>
        <v>-</v>
      </c>
      <c r="V38" s="143" t="str">
        <f>'4บันทึกเวลาเรียน'!X36</f>
        <v>-</v>
      </c>
      <c r="W38" s="143" t="str">
        <f>'4บันทึกเวลาเรียน'!Y36</f>
        <v>-</v>
      </c>
      <c r="X38" s="143" t="str">
        <f>'4บันทึกเวลาเรียน'!Z36</f>
        <v>-</v>
      </c>
      <c r="Y38" s="143" t="str">
        <f>'4บันทึกเวลาเรียน'!AA36</f>
        <v>-</v>
      </c>
      <c r="Z38" s="143" t="str">
        <f>'4บันทึกเวลาเรียน'!AB36</f>
        <v>-</v>
      </c>
      <c r="AA38" s="143" t="str">
        <f>'4บันทึกเวลาเรียน'!AC36</f>
        <v>-</v>
      </c>
      <c r="AB38" s="143" t="str">
        <f>'4บันทึกเวลาเรียน'!AD36</f>
        <v>-</v>
      </c>
      <c r="AC38" s="143" t="str">
        <f>'4บันทึกเวลาเรียน'!AE36</f>
        <v>-</v>
      </c>
      <c r="AD38" s="143" t="str">
        <f>'4บันทึกเวลาเรียน'!AF36</f>
        <v>-</v>
      </c>
      <c r="AE38" s="143" t="str">
        <f>'4บันทึกเวลาเรียน'!AG36</f>
        <v>-</v>
      </c>
      <c r="AF38" s="143" t="str">
        <f>'4บันทึกเวลาเรียน'!AH36</f>
        <v>-</v>
      </c>
      <c r="AG38" s="143" t="str">
        <f>'4บันทึกเวลาเรียน'!AI36</f>
        <v>-</v>
      </c>
      <c r="AH38" s="143" t="str">
        <f>'4บันทึกเวลาเรียน'!AJ36</f>
        <v>-</v>
      </c>
      <c r="AI38" s="143" t="str">
        <f>'4บันทึกเวลาเรียน'!AK36</f>
        <v>-</v>
      </c>
      <c r="AJ38" s="143" t="str">
        <f>'4บันทึกเวลาเรียน'!AL36</f>
        <v>-</v>
      </c>
      <c r="AK38" s="143" t="str">
        <f>'4บันทึกเวลาเรียน'!AM36</f>
        <v>-</v>
      </c>
      <c r="AL38" s="143" t="str">
        <f>'4บันทึกเวลาเรียน'!AN36</f>
        <v>-</v>
      </c>
      <c r="AM38" s="143" t="str">
        <f>'4บันทึกเวลาเรียน'!AO36</f>
        <v>-</v>
      </c>
      <c r="AN38" s="143" t="str">
        <f>'4บันทึกเวลาเรียน'!AP36</f>
        <v>-</v>
      </c>
      <c r="AO38" s="143" t="str">
        <f>'4บันทึกเวลาเรียน'!AQ36</f>
        <v>-</v>
      </c>
      <c r="AP38" s="143" t="str">
        <f>'4บันทึกเวลาเรียน'!AR36</f>
        <v>-</v>
      </c>
      <c r="AQ38" s="143" t="str">
        <f>'4บันทึกเวลาเรียน'!AS36</f>
        <v>-</v>
      </c>
      <c r="AR38" s="143" t="str">
        <f>'4บันทึกเวลาเรียน'!AT36</f>
        <v>-</v>
      </c>
      <c r="AS38" s="143" t="str">
        <f>'4บันทึกเวลาเรียน'!AU36</f>
        <v>-</v>
      </c>
      <c r="AT38" s="143" t="str">
        <f>'4บันทึกเวลาเรียน'!AV36</f>
        <v>-</v>
      </c>
      <c r="AU38" s="143" t="str">
        <f>'4บันทึกเวลาเรียน'!AW36</f>
        <v>-</v>
      </c>
      <c r="AV38" s="143" t="str">
        <f>'4บันทึกเวลาเรียน'!AX36</f>
        <v>-</v>
      </c>
      <c r="AW38" s="143" t="str">
        <f>'4บันทึกเวลาเรียน'!AY36</f>
        <v>-</v>
      </c>
      <c r="AX38" s="143" t="str">
        <f>'4บันทึกเวลาเรียน'!AZ36</f>
        <v>-</v>
      </c>
      <c r="AY38" s="143" t="str">
        <f>'4บันทึกเวลาเรียน'!BA36</f>
        <v>-</v>
      </c>
      <c r="AZ38" s="143" t="str">
        <f>'4บันทึกเวลาเรียน'!BB36</f>
        <v>-</v>
      </c>
      <c r="BA38" s="143" t="str">
        <f>'4บันทึกเวลาเรียน'!BC36</f>
        <v>-</v>
      </c>
      <c r="BB38" s="143" t="str">
        <f>'4บันทึกเวลาเรียน'!BD36</f>
        <v>-</v>
      </c>
      <c r="BC38" s="143" t="str">
        <f>'4บันทึกเวลาเรียน'!BE36</f>
        <v>-</v>
      </c>
      <c r="BD38" s="143" t="str">
        <f>'4บันทึกเวลาเรียน'!BF36</f>
        <v>-</v>
      </c>
      <c r="BE38" s="143" t="str">
        <f>'4บันทึกเวลาเรียน'!BG36</f>
        <v>-</v>
      </c>
      <c r="BF38" s="143" t="str">
        <f>'4บันทึกเวลาเรียน'!BH36</f>
        <v>-</v>
      </c>
      <c r="BG38" s="143" t="str">
        <f>'4บันทึกเวลาเรียน'!BI36</f>
        <v>-</v>
      </c>
      <c r="BH38" s="143" t="str">
        <f>'4บันทึกเวลาเรียน'!BJ36</f>
        <v>-</v>
      </c>
      <c r="BI38" s="143" t="str">
        <f>'4บันทึกเวลาเรียน'!BK36</f>
        <v>-</v>
      </c>
      <c r="BJ38" s="143" t="str">
        <f>'4บันทึกเวลาเรียน'!BL36</f>
        <v>-</v>
      </c>
      <c r="BK38" s="143" t="str">
        <f>'4บันทึกเวลาเรียน'!BM36</f>
        <v>-</v>
      </c>
      <c r="BL38" s="143" t="str">
        <f>'4บันทึกเวลาเรียน'!BN36</f>
        <v>-</v>
      </c>
      <c r="BM38" s="143" t="str">
        <f>'4บันทึกเวลาเรียน'!BO36</f>
        <v>-</v>
      </c>
      <c r="BN38" s="143" t="str">
        <f>'4บันทึกเวลาเรียน'!BP36</f>
        <v>-</v>
      </c>
      <c r="BO38" s="143" t="str">
        <f>'4บันทึกเวลาเรียน'!BQ36</f>
        <v>-</v>
      </c>
      <c r="BP38" s="143" t="str">
        <f>'4บันทึกเวลาเรียน'!BR36</f>
        <v>-</v>
      </c>
      <c r="BQ38" s="143" t="str">
        <f>'4บันทึกเวลาเรียน'!BS36</f>
        <v>-</v>
      </c>
      <c r="BR38" s="143" t="str">
        <f>'4บันทึกเวลาเรียน'!BT36</f>
        <v>-</v>
      </c>
      <c r="BS38" s="143" t="str">
        <f>'4บันทึกเวลาเรียน'!BU36</f>
        <v>-</v>
      </c>
      <c r="BT38" s="143" t="str">
        <f>'4บันทึกเวลาเรียน'!BV36</f>
        <v>-</v>
      </c>
      <c r="BU38" s="143" t="str">
        <f>'4บันทึกเวลาเรียน'!BW36</f>
        <v>-</v>
      </c>
      <c r="BV38" s="143" t="str">
        <f>'4บันทึกเวลาเรียน'!BX36</f>
        <v>-</v>
      </c>
      <c r="BW38" s="143" t="str">
        <f>'4บันทึกเวลาเรียน'!BY36</f>
        <v>-</v>
      </c>
      <c r="BX38" s="143" t="str">
        <f>'4บันทึกเวลาเรียน'!BZ36</f>
        <v>-</v>
      </c>
      <c r="BY38" s="143" t="str">
        <f>'4บันทึกเวลาเรียน'!CA36</f>
        <v>-</v>
      </c>
      <c r="BZ38" s="143" t="str">
        <f>'4บันทึกเวลาเรียน'!CB36</f>
        <v>-</v>
      </c>
      <c r="CA38" s="143" t="str">
        <f>'4บันทึกเวลาเรียน'!CC36</f>
        <v>-</v>
      </c>
      <c r="CB38" s="143" t="str">
        <f>'4บันทึกเวลาเรียน'!CD36</f>
        <v>-</v>
      </c>
      <c r="CC38" s="143" t="str">
        <f>'4บันทึกเวลาเรียน'!CE36</f>
        <v>-</v>
      </c>
      <c r="CD38" s="143" t="str">
        <f>'4บันทึกเวลาเรียน'!CF36</f>
        <v>-</v>
      </c>
      <c r="CE38" s="143" t="str">
        <f>'4บันทึกเวลาเรียน'!CG36</f>
        <v>-</v>
      </c>
      <c r="CF38" s="143" t="str">
        <f>'4บันทึกเวลาเรียน'!CH36</f>
        <v>-</v>
      </c>
      <c r="CG38" s="143" t="str">
        <f>'4บันทึกเวลาเรียน'!CI36</f>
        <v>-</v>
      </c>
      <c r="CH38" s="143" t="str">
        <f>'4บันทึกเวลาเรียน'!CJ36</f>
        <v>-</v>
      </c>
      <c r="CI38" s="143" t="str">
        <f>'4บันทึกเวลาเรียน'!CK36</f>
        <v>-</v>
      </c>
      <c r="CJ38" s="143" t="str">
        <f>'4บันทึกเวลาเรียน'!CL36</f>
        <v>-</v>
      </c>
      <c r="CK38" s="143" t="str">
        <f>'4บันทึกเวลาเรียน'!CM36</f>
        <v>-</v>
      </c>
      <c r="CL38" s="143" t="str">
        <f>'4บันทึกเวลาเรียน'!CN36</f>
        <v>-</v>
      </c>
      <c r="CM38" s="143" t="str">
        <f>'4บันทึกเวลาเรียน'!CO36</f>
        <v>-</v>
      </c>
      <c r="CN38" s="143" t="str">
        <f>'4บันทึกเวลาเรียน'!CP36</f>
        <v>-</v>
      </c>
      <c r="CO38" s="143" t="str">
        <f>'4บันทึกเวลาเรียน'!CQ36</f>
        <v>-</v>
      </c>
      <c r="CP38" s="143" t="str">
        <f>'4บันทึกเวลาเรียน'!CR36</f>
        <v>-</v>
      </c>
      <c r="CQ38" s="143" t="str">
        <f>'4บันทึกเวลาเรียน'!CS36</f>
        <v>-</v>
      </c>
      <c r="CR38" s="143" t="str">
        <f>'4บันทึกเวลาเรียน'!CT36</f>
        <v>-</v>
      </c>
      <c r="CS38" s="143" t="str">
        <f>'4บันทึกเวลาเรียน'!CU36</f>
        <v>-</v>
      </c>
      <c r="CT38" s="143" t="str">
        <f>'4บันทึกเวลาเรียน'!CV36</f>
        <v>-</v>
      </c>
      <c r="CU38" s="143" t="str">
        <f>'4บันทึกเวลาเรียน'!CW36</f>
        <v>-</v>
      </c>
      <c r="CV38" s="143" t="str">
        <f>'4บันทึกเวลาเรียน'!CX36</f>
        <v>-</v>
      </c>
      <c r="CW38" s="143" t="str">
        <f>'4บันทึกเวลาเรียน'!CY36</f>
        <v>-</v>
      </c>
      <c r="CX38" s="143" t="str">
        <f>'4บันทึกเวลาเรียน'!CZ36</f>
        <v>-</v>
      </c>
      <c r="CY38" s="143" t="str">
        <f>'4บันทึกเวลาเรียน'!DA36</f>
        <v>-</v>
      </c>
      <c r="CZ38" s="143" t="str">
        <f>'4บันทึกเวลาเรียน'!DB36</f>
        <v>-</v>
      </c>
      <c r="DA38" s="141"/>
      <c r="DB38" s="141" t="s">
        <v>124</v>
      </c>
      <c r="DC38" s="144"/>
      <c r="DD38" s="144"/>
      <c r="DE38" s="144"/>
      <c r="DF38" s="145"/>
      <c r="DG38" s="144"/>
      <c r="DH38" s="145"/>
      <c r="DI38" s="145"/>
      <c r="DJ38" s="145"/>
    </row>
    <row r="39" spans="1:114" ht="12.75" customHeight="1">
      <c r="A39" s="141">
        <v>31</v>
      </c>
      <c r="B39" s="489">
        <f>'1 ข้อมูลรายวิชา'!B34</f>
        <v>0</v>
      </c>
      <c r="C39" s="490">
        <f>'1 ข้อมูลรายวิชา'!C34</f>
        <v>0</v>
      </c>
      <c r="D39" s="142"/>
      <c r="E39" s="143" t="str">
        <f>'4บันทึกเวลาเรียน'!G37</f>
        <v>-</v>
      </c>
      <c r="F39" s="143" t="str">
        <f>'4บันทึกเวลาเรียน'!H37</f>
        <v>-</v>
      </c>
      <c r="G39" s="143" t="str">
        <f>'4บันทึกเวลาเรียน'!I37</f>
        <v>-</v>
      </c>
      <c r="H39" s="143" t="str">
        <f>'4บันทึกเวลาเรียน'!J37</f>
        <v>-</v>
      </c>
      <c r="I39" s="143" t="str">
        <f>'4บันทึกเวลาเรียน'!K37</f>
        <v>-</v>
      </c>
      <c r="J39" s="143" t="str">
        <f>'4บันทึกเวลาเรียน'!L37</f>
        <v>-</v>
      </c>
      <c r="K39" s="143" t="str">
        <f>'4บันทึกเวลาเรียน'!M37</f>
        <v>-</v>
      </c>
      <c r="L39" s="143" t="str">
        <f>'4บันทึกเวลาเรียน'!N37</f>
        <v>-</v>
      </c>
      <c r="M39" s="143" t="str">
        <f>'4บันทึกเวลาเรียน'!O37</f>
        <v>-</v>
      </c>
      <c r="N39" s="143" t="str">
        <f>'4บันทึกเวลาเรียน'!P37</f>
        <v>-</v>
      </c>
      <c r="O39" s="143" t="str">
        <f>'4บันทึกเวลาเรียน'!Q37</f>
        <v>-</v>
      </c>
      <c r="P39" s="143" t="str">
        <f>'4บันทึกเวลาเรียน'!R37</f>
        <v>-</v>
      </c>
      <c r="Q39" s="143" t="str">
        <f>'4บันทึกเวลาเรียน'!S37</f>
        <v>-</v>
      </c>
      <c r="R39" s="143" t="str">
        <f>'4บันทึกเวลาเรียน'!T37</f>
        <v>-</v>
      </c>
      <c r="S39" s="143" t="str">
        <f>'4บันทึกเวลาเรียน'!U37</f>
        <v>-</v>
      </c>
      <c r="T39" s="143" t="str">
        <f>'4บันทึกเวลาเรียน'!V37</f>
        <v>-</v>
      </c>
      <c r="U39" s="143" t="str">
        <f>'4บันทึกเวลาเรียน'!W37</f>
        <v>-</v>
      </c>
      <c r="V39" s="143" t="str">
        <f>'4บันทึกเวลาเรียน'!X37</f>
        <v>-</v>
      </c>
      <c r="W39" s="143" t="str">
        <f>'4บันทึกเวลาเรียน'!Y37</f>
        <v>-</v>
      </c>
      <c r="X39" s="143" t="str">
        <f>'4บันทึกเวลาเรียน'!Z37</f>
        <v>-</v>
      </c>
      <c r="Y39" s="143" t="str">
        <f>'4บันทึกเวลาเรียน'!AA37</f>
        <v>-</v>
      </c>
      <c r="Z39" s="143" t="str">
        <f>'4บันทึกเวลาเรียน'!AB37</f>
        <v>-</v>
      </c>
      <c r="AA39" s="143" t="str">
        <f>'4บันทึกเวลาเรียน'!AC37</f>
        <v>-</v>
      </c>
      <c r="AB39" s="143" t="str">
        <f>'4บันทึกเวลาเรียน'!AD37</f>
        <v>-</v>
      </c>
      <c r="AC39" s="143" t="str">
        <f>'4บันทึกเวลาเรียน'!AE37</f>
        <v>-</v>
      </c>
      <c r="AD39" s="143" t="str">
        <f>'4บันทึกเวลาเรียน'!AF37</f>
        <v>-</v>
      </c>
      <c r="AE39" s="143" t="str">
        <f>'4บันทึกเวลาเรียน'!AG37</f>
        <v>-</v>
      </c>
      <c r="AF39" s="143" t="str">
        <f>'4บันทึกเวลาเรียน'!AH37</f>
        <v>-</v>
      </c>
      <c r="AG39" s="143" t="str">
        <f>'4บันทึกเวลาเรียน'!AI37</f>
        <v>-</v>
      </c>
      <c r="AH39" s="143" t="str">
        <f>'4บันทึกเวลาเรียน'!AJ37</f>
        <v>-</v>
      </c>
      <c r="AI39" s="143" t="str">
        <f>'4บันทึกเวลาเรียน'!AK37</f>
        <v>-</v>
      </c>
      <c r="AJ39" s="143" t="str">
        <f>'4บันทึกเวลาเรียน'!AL37</f>
        <v>-</v>
      </c>
      <c r="AK39" s="143" t="str">
        <f>'4บันทึกเวลาเรียน'!AM37</f>
        <v>-</v>
      </c>
      <c r="AL39" s="143" t="str">
        <f>'4บันทึกเวลาเรียน'!AN37</f>
        <v>-</v>
      </c>
      <c r="AM39" s="143" t="str">
        <f>'4บันทึกเวลาเรียน'!AO37</f>
        <v>-</v>
      </c>
      <c r="AN39" s="143" t="str">
        <f>'4บันทึกเวลาเรียน'!AP37</f>
        <v>-</v>
      </c>
      <c r="AO39" s="143" t="str">
        <f>'4บันทึกเวลาเรียน'!AQ37</f>
        <v>-</v>
      </c>
      <c r="AP39" s="143" t="str">
        <f>'4บันทึกเวลาเรียน'!AR37</f>
        <v>-</v>
      </c>
      <c r="AQ39" s="143" t="str">
        <f>'4บันทึกเวลาเรียน'!AS37</f>
        <v>-</v>
      </c>
      <c r="AR39" s="143" t="str">
        <f>'4บันทึกเวลาเรียน'!AT37</f>
        <v>-</v>
      </c>
      <c r="AS39" s="143" t="str">
        <f>'4บันทึกเวลาเรียน'!AU37</f>
        <v>-</v>
      </c>
      <c r="AT39" s="143" t="str">
        <f>'4บันทึกเวลาเรียน'!AV37</f>
        <v>-</v>
      </c>
      <c r="AU39" s="143" t="str">
        <f>'4บันทึกเวลาเรียน'!AW37</f>
        <v>-</v>
      </c>
      <c r="AV39" s="143" t="str">
        <f>'4บันทึกเวลาเรียน'!AX37</f>
        <v>-</v>
      </c>
      <c r="AW39" s="143" t="str">
        <f>'4บันทึกเวลาเรียน'!AY37</f>
        <v>-</v>
      </c>
      <c r="AX39" s="143" t="str">
        <f>'4บันทึกเวลาเรียน'!AZ37</f>
        <v>-</v>
      </c>
      <c r="AY39" s="143" t="str">
        <f>'4บันทึกเวลาเรียน'!BA37</f>
        <v>-</v>
      </c>
      <c r="AZ39" s="143" t="str">
        <f>'4บันทึกเวลาเรียน'!BB37</f>
        <v>-</v>
      </c>
      <c r="BA39" s="143" t="str">
        <f>'4บันทึกเวลาเรียน'!BC37</f>
        <v>-</v>
      </c>
      <c r="BB39" s="143" t="str">
        <f>'4บันทึกเวลาเรียน'!BD37</f>
        <v>-</v>
      </c>
      <c r="BC39" s="143" t="str">
        <f>'4บันทึกเวลาเรียน'!BE37</f>
        <v>-</v>
      </c>
      <c r="BD39" s="143" t="str">
        <f>'4บันทึกเวลาเรียน'!BF37</f>
        <v>-</v>
      </c>
      <c r="BE39" s="143" t="str">
        <f>'4บันทึกเวลาเรียน'!BG37</f>
        <v>-</v>
      </c>
      <c r="BF39" s="143" t="str">
        <f>'4บันทึกเวลาเรียน'!BH37</f>
        <v>-</v>
      </c>
      <c r="BG39" s="143" t="str">
        <f>'4บันทึกเวลาเรียน'!BI37</f>
        <v>-</v>
      </c>
      <c r="BH39" s="143" t="str">
        <f>'4บันทึกเวลาเรียน'!BJ37</f>
        <v>-</v>
      </c>
      <c r="BI39" s="143" t="str">
        <f>'4บันทึกเวลาเรียน'!BK37</f>
        <v>-</v>
      </c>
      <c r="BJ39" s="143" t="str">
        <f>'4บันทึกเวลาเรียน'!BL37</f>
        <v>-</v>
      </c>
      <c r="BK39" s="143" t="str">
        <f>'4บันทึกเวลาเรียน'!BM37</f>
        <v>-</v>
      </c>
      <c r="BL39" s="143" t="str">
        <f>'4บันทึกเวลาเรียน'!BN37</f>
        <v>-</v>
      </c>
      <c r="BM39" s="143" t="str">
        <f>'4บันทึกเวลาเรียน'!BO37</f>
        <v>-</v>
      </c>
      <c r="BN39" s="143" t="str">
        <f>'4บันทึกเวลาเรียน'!BP37</f>
        <v>-</v>
      </c>
      <c r="BO39" s="143" t="str">
        <f>'4บันทึกเวลาเรียน'!BQ37</f>
        <v>-</v>
      </c>
      <c r="BP39" s="143" t="str">
        <f>'4บันทึกเวลาเรียน'!BR37</f>
        <v>-</v>
      </c>
      <c r="BQ39" s="143" t="str">
        <f>'4บันทึกเวลาเรียน'!BS37</f>
        <v>-</v>
      </c>
      <c r="BR39" s="143" t="str">
        <f>'4บันทึกเวลาเรียน'!BT37</f>
        <v>-</v>
      </c>
      <c r="BS39" s="143" t="str">
        <f>'4บันทึกเวลาเรียน'!BU37</f>
        <v>-</v>
      </c>
      <c r="BT39" s="143" t="str">
        <f>'4บันทึกเวลาเรียน'!BV37</f>
        <v>-</v>
      </c>
      <c r="BU39" s="143" t="str">
        <f>'4บันทึกเวลาเรียน'!BW37</f>
        <v>-</v>
      </c>
      <c r="BV39" s="143" t="str">
        <f>'4บันทึกเวลาเรียน'!BX37</f>
        <v>-</v>
      </c>
      <c r="BW39" s="143" t="str">
        <f>'4บันทึกเวลาเรียน'!BY37</f>
        <v>-</v>
      </c>
      <c r="BX39" s="143" t="str">
        <f>'4บันทึกเวลาเรียน'!BZ37</f>
        <v>-</v>
      </c>
      <c r="BY39" s="143" t="str">
        <f>'4บันทึกเวลาเรียน'!CA37</f>
        <v>-</v>
      </c>
      <c r="BZ39" s="143" t="str">
        <f>'4บันทึกเวลาเรียน'!CB37</f>
        <v>-</v>
      </c>
      <c r="CA39" s="143" t="str">
        <f>'4บันทึกเวลาเรียน'!CC37</f>
        <v>-</v>
      </c>
      <c r="CB39" s="143" t="str">
        <f>'4บันทึกเวลาเรียน'!CD37</f>
        <v>-</v>
      </c>
      <c r="CC39" s="143" t="str">
        <f>'4บันทึกเวลาเรียน'!CE37</f>
        <v>-</v>
      </c>
      <c r="CD39" s="143" t="str">
        <f>'4บันทึกเวลาเรียน'!CF37</f>
        <v>-</v>
      </c>
      <c r="CE39" s="143" t="str">
        <f>'4บันทึกเวลาเรียน'!CG37</f>
        <v>-</v>
      </c>
      <c r="CF39" s="143" t="str">
        <f>'4บันทึกเวลาเรียน'!CH37</f>
        <v>-</v>
      </c>
      <c r="CG39" s="143" t="str">
        <f>'4บันทึกเวลาเรียน'!CI37</f>
        <v>-</v>
      </c>
      <c r="CH39" s="143" t="str">
        <f>'4บันทึกเวลาเรียน'!CJ37</f>
        <v>-</v>
      </c>
      <c r="CI39" s="143" t="str">
        <f>'4บันทึกเวลาเรียน'!CK37</f>
        <v>-</v>
      </c>
      <c r="CJ39" s="143" t="str">
        <f>'4บันทึกเวลาเรียน'!CL37</f>
        <v>-</v>
      </c>
      <c r="CK39" s="143" t="str">
        <f>'4บันทึกเวลาเรียน'!CM37</f>
        <v>-</v>
      </c>
      <c r="CL39" s="143" t="str">
        <f>'4บันทึกเวลาเรียน'!CN37</f>
        <v>-</v>
      </c>
      <c r="CM39" s="143" t="str">
        <f>'4บันทึกเวลาเรียน'!CO37</f>
        <v>-</v>
      </c>
      <c r="CN39" s="143" t="str">
        <f>'4บันทึกเวลาเรียน'!CP37</f>
        <v>-</v>
      </c>
      <c r="CO39" s="143" t="str">
        <f>'4บันทึกเวลาเรียน'!CQ37</f>
        <v>-</v>
      </c>
      <c r="CP39" s="143" t="str">
        <f>'4บันทึกเวลาเรียน'!CR37</f>
        <v>-</v>
      </c>
      <c r="CQ39" s="143" t="str">
        <f>'4บันทึกเวลาเรียน'!CS37</f>
        <v>-</v>
      </c>
      <c r="CR39" s="143" t="str">
        <f>'4บันทึกเวลาเรียน'!CT37</f>
        <v>-</v>
      </c>
      <c r="CS39" s="143" t="str">
        <f>'4บันทึกเวลาเรียน'!CU37</f>
        <v>-</v>
      </c>
      <c r="CT39" s="143" t="str">
        <f>'4บันทึกเวลาเรียน'!CV37</f>
        <v>-</v>
      </c>
      <c r="CU39" s="143" t="str">
        <f>'4บันทึกเวลาเรียน'!CW37</f>
        <v>-</v>
      </c>
      <c r="CV39" s="143" t="str">
        <f>'4บันทึกเวลาเรียน'!CX37</f>
        <v>-</v>
      </c>
      <c r="CW39" s="143" t="str">
        <f>'4บันทึกเวลาเรียน'!CY37</f>
        <v>-</v>
      </c>
      <c r="CX39" s="143" t="str">
        <f>'4บันทึกเวลาเรียน'!CZ37</f>
        <v>-</v>
      </c>
      <c r="CY39" s="143" t="str">
        <f>'4บันทึกเวลาเรียน'!DA37</f>
        <v>-</v>
      </c>
      <c r="CZ39" s="143" t="str">
        <f>'4บันทึกเวลาเรียน'!DB37</f>
        <v>-</v>
      </c>
      <c r="DA39" s="141"/>
      <c r="DB39" s="141" t="s">
        <v>124</v>
      </c>
      <c r="DC39" s="144"/>
      <c r="DD39" s="144"/>
      <c r="DE39" s="144"/>
      <c r="DF39" s="145"/>
      <c r="DG39" s="144"/>
      <c r="DH39" s="145"/>
      <c r="DI39" s="145"/>
      <c r="DJ39" s="145"/>
    </row>
    <row r="40" spans="1:114" ht="12.75" customHeight="1">
      <c r="A40" s="141">
        <v>32</v>
      </c>
      <c r="B40" s="489">
        <f>'1 ข้อมูลรายวิชา'!B35</f>
        <v>0</v>
      </c>
      <c r="C40" s="490">
        <f>'1 ข้อมูลรายวิชา'!C35</f>
        <v>0</v>
      </c>
      <c r="D40" s="142"/>
      <c r="E40" s="143" t="str">
        <f>'4บันทึกเวลาเรียน'!G38</f>
        <v>-</v>
      </c>
      <c r="F40" s="143" t="str">
        <f>'4บันทึกเวลาเรียน'!H38</f>
        <v>-</v>
      </c>
      <c r="G40" s="143" t="str">
        <f>'4บันทึกเวลาเรียน'!I38</f>
        <v>-</v>
      </c>
      <c r="H40" s="143" t="str">
        <f>'4บันทึกเวลาเรียน'!J38</f>
        <v>-</v>
      </c>
      <c r="I40" s="143" t="str">
        <f>'4บันทึกเวลาเรียน'!K38</f>
        <v>-</v>
      </c>
      <c r="J40" s="143" t="str">
        <f>'4บันทึกเวลาเรียน'!L38</f>
        <v>-</v>
      </c>
      <c r="K40" s="143" t="str">
        <f>'4บันทึกเวลาเรียน'!M38</f>
        <v>-</v>
      </c>
      <c r="L40" s="143" t="str">
        <f>'4บันทึกเวลาเรียน'!N38</f>
        <v>-</v>
      </c>
      <c r="M40" s="143" t="str">
        <f>'4บันทึกเวลาเรียน'!O38</f>
        <v>-</v>
      </c>
      <c r="N40" s="143" t="str">
        <f>'4บันทึกเวลาเรียน'!P38</f>
        <v>-</v>
      </c>
      <c r="O40" s="143" t="str">
        <f>'4บันทึกเวลาเรียน'!Q38</f>
        <v>-</v>
      </c>
      <c r="P40" s="143" t="str">
        <f>'4บันทึกเวลาเรียน'!R38</f>
        <v>-</v>
      </c>
      <c r="Q40" s="143" t="str">
        <f>'4บันทึกเวลาเรียน'!S38</f>
        <v>-</v>
      </c>
      <c r="R40" s="143" t="str">
        <f>'4บันทึกเวลาเรียน'!T38</f>
        <v>-</v>
      </c>
      <c r="S40" s="143" t="str">
        <f>'4บันทึกเวลาเรียน'!U38</f>
        <v>-</v>
      </c>
      <c r="T40" s="143" t="str">
        <f>'4บันทึกเวลาเรียน'!V38</f>
        <v>-</v>
      </c>
      <c r="U40" s="143" t="str">
        <f>'4บันทึกเวลาเรียน'!W38</f>
        <v>-</v>
      </c>
      <c r="V40" s="143" t="str">
        <f>'4บันทึกเวลาเรียน'!X38</f>
        <v>-</v>
      </c>
      <c r="W40" s="143" t="str">
        <f>'4บันทึกเวลาเรียน'!Y38</f>
        <v>-</v>
      </c>
      <c r="X40" s="143" t="str">
        <f>'4บันทึกเวลาเรียน'!Z38</f>
        <v>-</v>
      </c>
      <c r="Y40" s="143" t="str">
        <f>'4บันทึกเวลาเรียน'!AA38</f>
        <v>-</v>
      </c>
      <c r="Z40" s="143" t="str">
        <f>'4บันทึกเวลาเรียน'!AB38</f>
        <v>-</v>
      </c>
      <c r="AA40" s="143" t="str">
        <f>'4บันทึกเวลาเรียน'!AC38</f>
        <v>-</v>
      </c>
      <c r="AB40" s="143" t="str">
        <f>'4บันทึกเวลาเรียน'!AD38</f>
        <v>-</v>
      </c>
      <c r="AC40" s="143" t="str">
        <f>'4บันทึกเวลาเรียน'!AE38</f>
        <v>-</v>
      </c>
      <c r="AD40" s="143" t="str">
        <f>'4บันทึกเวลาเรียน'!AF38</f>
        <v>-</v>
      </c>
      <c r="AE40" s="143" t="str">
        <f>'4บันทึกเวลาเรียน'!AG38</f>
        <v>-</v>
      </c>
      <c r="AF40" s="143" t="str">
        <f>'4บันทึกเวลาเรียน'!AH38</f>
        <v>-</v>
      </c>
      <c r="AG40" s="143" t="str">
        <f>'4บันทึกเวลาเรียน'!AI38</f>
        <v>-</v>
      </c>
      <c r="AH40" s="143" t="str">
        <f>'4บันทึกเวลาเรียน'!AJ38</f>
        <v>-</v>
      </c>
      <c r="AI40" s="143" t="str">
        <f>'4บันทึกเวลาเรียน'!AK38</f>
        <v>-</v>
      </c>
      <c r="AJ40" s="143" t="str">
        <f>'4บันทึกเวลาเรียน'!AL38</f>
        <v>-</v>
      </c>
      <c r="AK40" s="143" t="str">
        <f>'4บันทึกเวลาเรียน'!AM38</f>
        <v>-</v>
      </c>
      <c r="AL40" s="143" t="str">
        <f>'4บันทึกเวลาเรียน'!AN38</f>
        <v>-</v>
      </c>
      <c r="AM40" s="143" t="str">
        <f>'4บันทึกเวลาเรียน'!AO38</f>
        <v>-</v>
      </c>
      <c r="AN40" s="143" t="str">
        <f>'4บันทึกเวลาเรียน'!AP38</f>
        <v>-</v>
      </c>
      <c r="AO40" s="143" t="str">
        <f>'4บันทึกเวลาเรียน'!AQ38</f>
        <v>-</v>
      </c>
      <c r="AP40" s="143" t="str">
        <f>'4บันทึกเวลาเรียน'!AR38</f>
        <v>-</v>
      </c>
      <c r="AQ40" s="143" t="str">
        <f>'4บันทึกเวลาเรียน'!AS38</f>
        <v>-</v>
      </c>
      <c r="AR40" s="143" t="str">
        <f>'4บันทึกเวลาเรียน'!AT38</f>
        <v>-</v>
      </c>
      <c r="AS40" s="143" t="str">
        <f>'4บันทึกเวลาเรียน'!AU38</f>
        <v>-</v>
      </c>
      <c r="AT40" s="143" t="str">
        <f>'4บันทึกเวลาเรียน'!AV38</f>
        <v>-</v>
      </c>
      <c r="AU40" s="143" t="str">
        <f>'4บันทึกเวลาเรียน'!AW38</f>
        <v>-</v>
      </c>
      <c r="AV40" s="143" t="str">
        <f>'4บันทึกเวลาเรียน'!AX38</f>
        <v>-</v>
      </c>
      <c r="AW40" s="143" t="str">
        <f>'4บันทึกเวลาเรียน'!AY38</f>
        <v>-</v>
      </c>
      <c r="AX40" s="143" t="str">
        <f>'4บันทึกเวลาเรียน'!AZ38</f>
        <v>-</v>
      </c>
      <c r="AY40" s="143" t="str">
        <f>'4บันทึกเวลาเรียน'!BA38</f>
        <v>-</v>
      </c>
      <c r="AZ40" s="143" t="str">
        <f>'4บันทึกเวลาเรียน'!BB38</f>
        <v>-</v>
      </c>
      <c r="BA40" s="143" t="str">
        <f>'4บันทึกเวลาเรียน'!BC38</f>
        <v>-</v>
      </c>
      <c r="BB40" s="143" t="str">
        <f>'4บันทึกเวลาเรียน'!BD38</f>
        <v>-</v>
      </c>
      <c r="BC40" s="143" t="str">
        <f>'4บันทึกเวลาเรียน'!BE38</f>
        <v>-</v>
      </c>
      <c r="BD40" s="143" t="str">
        <f>'4บันทึกเวลาเรียน'!BF38</f>
        <v>-</v>
      </c>
      <c r="BE40" s="143" t="str">
        <f>'4บันทึกเวลาเรียน'!BG38</f>
        <v>-</v>
      </c>
      <c r="BF40" s="143" t="str">
        <f>'4บันทึกเวลาเรียน'!BH38</f>
        <v>-</v>
      </c>
      <c r="BG40" s="143" t="str">
        <f>'4บันทึกเวลาเรียน'!BI38</f>
        <v>-</v>
      </c>
      <c r="BH40" s="143" t="str">
        <f>'4บันทึกเวลาเรียน'!BJ38</f>
        <v>-</v>
      </c>
      <c r="BI40" s="143" t="str">
        <f>'4บันทึกเวลาเรียน'!BK38</f>
        <v>-</v>
      </c>
      <c r="BJ40" s="143" t="str">
        <f>'4บันทึกเวลาเรียน'!BL38</f>
        <v>-</v>
      </c>
      <c r="BK40" s="143" t="str">
        <f>'4บันทึกเวลาเรียน'!BM38</f>
        <v>-</v>
      </c>
      <c r="BL40" s="143" t="str">
        <f>'4บันทึกเวลาเรียน'!BN38</f>
        <v>-</v>
      </c>
      <c r="BM40" s="143" t="str">
        <f>'4บันทึกเวลาเรียน'!BO38</f>
        <v>-</v>
      </c>
      <c r="BN40" s="143" t="str">
        <f>'4บันทึกเวลาเรียน'!BP38</f>
        <v>-</v>
      </c>
      <c r="BO40" s="143" t="str">
        <f>'4บันทึกเวลาเรียน'!BQ38</f>
        <v>-</v>
      </c>
      <c r="BP40" s="143" t="str">
        <f>'4บันทึกเวลาเรียน'!BR38</f>
        <v>-</v>
      </c>
      <c r="BQ40" s="143" t="str">
        <f>'4บันทึกเวลาเรียน'!BS38</f>
        <v>-</v>
      </c>
      <c r="BR40" s="143" t="str">
        <f>'4บันทึกเวลาเรียน'!BT38</f>
        <v>-</v>
      </c>
      <c r="BS40" s="143" t="str">
        <f>'4บันทึกเวลาเรียน'!BU38</f>
        <v>-</v>
      </c>
      <c r="BT40" s="143" t="str">
        <f>'4บันทึกเวลาเรียน'!BV38</f>
        <v>-</v>
      </c>
      <c r="BU40" s="143" t="str">
        <f>'4บันทึกเวลาเรียน'!BW38</f>
        <v>-</v>
      </c>
      <c r="BV40" s="143" t="str">
        <f>'4บันทึกเวลาเรียน'!BX38</f>
        <v>-</v>
      </c>
      <c r="BW40" s="143" t="str">
        <f>'4บันทึกเวลาเรียน'!BY38</f>
        <v>-</v>
      </c>
      <c r="BX40" s="143" t="str">
        <f>'4บันทึกเวลาเรียน'!BZ38</f>
        <v>-</v>
      </c>
      <c r="BY40" s="143" t="str">
        <f>'4บันทึกเวลาเรียน'!CA38</f>
        <v>-</v>
      </c>
      <c r="BZ40" s="143" t="str">
        <f>'4บันทึกเวลาเรียน'!CB38</f>
        <v>-</v>
      </c>
      <c r="CA40" s="143" t="str">
        <f>'4บันทึกเวลาเรียน'!CC38</f>
        <v>-</v>
      </c>
      <c r="CB40" s="143" t="str">
        <f>'4บันทึกเวลาเรียน'!CD38</f>
        <v>-</v>
      </c>
      <c r="CC40" s="143" t="str">
        <f>'4บันทึกเวลาเรียน'!CE38</f>
        <v>-</v>
      </c>
      <c r="CD40" s="143" t="str">
        <f>'4บันทึกเวลาเรียน'!CF38</f>
        <v>-</v>
      </c>
      <c r="CE40" s="143" t="str">
        <f>'4บันทึกเวลาเรียน'!CG38</f>
        <v>-</v>
      </c>
      <c r="CF40" s="143" t="str">
        <f>'4บันทึกเวลาเรียน'!CH38</f>
        <v>-</v>
      </c>
      <c r="CG40" s="143" t="str">
        <f>'4บันทึกเวลาเรียน'!CI38</f>
        <v>-</v>
      </c>
      <c r="CH40" s="143" t="str">
        <f>'4บันทึกเวลาเรียน'!CJ38</f>
        <v>-</v>
      </c>
      <c r="CI40" s="143" t="str">
        <f>'4บันทึกเวลาเรียน'!CK38</f>
        <v>-</v>
      </c>
      <c r="CJ40" s="143" t="str">
        <f>'4บันทึกเวลาเรียน'!CL38</f>
        <v>-</v>
      </c>
      <c r="CK40" s="143" t="str">
        <f>'4บันทึกเวลาเรียน'!CM38</f>
        <v>-</v>
      </c>
      <c r="CL40" s="143" t="str">
        <f>'4บันทึกเวลาเรียน'!CN38</f>
        <v>-</v>
      </c>
      <c r="CM40" s="143" t="str">
        <f>'4บันทึกเวลาเรียน'!CO38</f>
        <v>-</v>
      </c>
      <c r="CN40" s="143" t="str">
        <f>'4บันทึกเวลาเรียน'!CP38</f>
        <v>-</v>
      </c>
      <c r="CO40" s="143" t="str">
        <f>'4บันทึกเวลาเรียน'!CQ38</f>
        <v>-</v>
      </c>
      <c r="CP40" s="143" t="str">
        <f>'4บันทึกเวลาเรียน'!CR38</f>
        <v>-</v>
      </c>
      <c r="CQ40" s="143" t="str">
        <f>'4บันทึกเวลาเรียน'!CS38</f>
        <v>-</v>
      </c>
      <c r="CR40" s="143" t="str">
        <f>'4บันทึกเวลาเรียน'!CT38</f>
        <v>-</v>
      </c>
      <c r="CS40" s="143" t="str">
        <f>'4บันทึกเวลาเรียน'!CU38</f>
        <v>-</v>
      </c>
      <c r="CT40" s="143" t="str">
        <f>'4บันทึกเวลาเรียน'!CV38</f>
        <v>-</v>
      </c>
      <c r="CU40" s="143" t="str">
        <f>'4บันทึกเวลาเรียน'!CW38</f>
        <v>-</v>
      </c>
      <c r="CV40" s="143" t="str">
        <f>'4บันทึกเวลาเรียน'!CX38</f>
        <v>-</v>
      </c>
      <c r="CW40" s="143" t="str">
        <f>'4บันทึกเวลาเรียน'!CY38</f>
        <v>-</v>
      </c>
      <c r="CX40" s="143" t="str">
        <f>'4บันทึกเวลาเรียน'!CZ38</f>
        <v>-</v>
      </c>
      <c r="CY40" s="143" t="str">
        <f>'4บันทึกเวลาเรียน'!DA38</f>
        <v>-</v>
      </c>
      <c r="CZ40" s="143" t="str">
        <f>'4บันทึกเวลาเรียน'!DB38</f>
        <v>-</v>
      </c>
      <c r="DA40" s="141"/>
      <c r="DB40" s="141" t="s">
        <v>124</v>
      </c>
      <c r="DC40" s="144"/>
      <c r="DD40" s="144"/>
      <c r="DE40" s="144"/>
      <c r="DF40" s="145"/>
      <c r="DG40" s="144"/>
      <c r="DH40" s="145"/>
      <c r="DI40" s="145"/>
      <c r="DJ40" s="145"/>
    </row>
    <row r="41" spans="1:114" ht="12.75" customHeight="1">
      <c r="A41" s="141">
        <v>33</v>
      </c>
      <c r="B41" s="489">
        <f>'1 ข้อมูลรายวิชา'!B36</f>
        <v>0</v>
      </c>
      <c r="C41" s="490">
        <f>'1 ข้อมูลรายวิชา'!C36</f>
        <v>0</v>
      </c>
      <c r="D41" s="142"/>
      <c r="E41" s="143" t="str">
        <f>'4บันทึกเวลาเรียน'!G39</f>
        <v>-</v>
      </c>
      <c r="F41" s="143" t="str">
        <f>'4บันทึกเวลาเรียน'!H39</f>
        <v>-</v>
      </c>
      <c r="G41" s="143" t="str">
        <f>'4บันทึกเวลาเรียน'!I39</f>
        <v>-</v>
      </c>
      <c r="H41" s="143" t="str">
        <f>'4บันทึกเวลาเรียน'!J39</f>
        <v>-</v>
      </c>
      <c r="I41" s="143" t="str">
        <f>'4บันทึกเวลาเรียน'!K39</f>
        <v>-</v>
      </c>
      <c r="J41" s="143" t="str">
        <f>'4บันทึกเวลาเรียน'!L39</f>
        <v>-</v>
      </c>
      <c r="K41" s="143" t="str">
        <f>'4บันทึกเวลาเรียน'!M39</f>
        <v>-</v>
      </c>
      <c r="L41" s="143" t="str">
        <f>'4บันทึกเวลาเรียน'!N39</f>
        <v>-</v>
      </c>
      <c r="M41" s="143" t="str">
        <f>'4บันทึกเวลาเรียน'!O39</f>
        <v>-</v>
      </c>
      <c r="N41" s="143" t="str">
        <f>'4บันทึกเวลาเรียน'!P39</f>
        <v>-</v>
      </c>
      <c r="O41" s="143" t="str">
        <f>'4บันทึกเวลาเรียน'!Q39</f>
        <v>-</v>
      </c>
      <c r="P41" s="143" t="str">
        <f>'4บันทึกเวลาเรียน'!R39</f>
        <v>-</v>
      </c>
      <c r="Q41" s="143" t="str">
        <f>'4บันทึกเวลาเรียน'!S39</f>
        <v>-</v>
      </c>
      <c r="R41" s="143" t="str">
        <f>'4บันทึกเวลาเรียน'!T39</f>
        <v>-</v>
      </c>
      <c r="S41" s="143" t="str">
        <f>'4บันทึกเวลาเรียน'!U39</f>
        <v>-</v>
      </c>
      <c r="T41" s="143" t="str">
        <f>'4บันทึกเวลาเรียน'!V39</f>
        <v>-</v>
      </c>
      <c r="U41" s="143" t="str">
        <f>'4บันทึกเวลาเรียน'!W39</f>
        <v>-</v>
      </c>
      <c r="V41" s="143" t="str">
        <f>'4บันทึกเวลาเรียน'!X39</f>
        <v>-</v>
      </c>
      <c r="W41" s="143" t="str">
        <f>'4บันทึกเวลาเรียน'!Y39</f>
        <v>-</v>
      </c>
      <c r="X41" s="143" t="str">
        <f>'4บันทึกเวลาเรียน'!Z39</f>
        <v>-</v>
      </c>
      <c r="Y41" s="143" t="str">
        <f>'4บันทึกเวลาเรียน'!AA39</f>
        <v>-</v>
      </c>
      <c r="Z41" s="143" t="str">
        <f>'4บันทึกเวลาเรียน'!AB39</f>
        <v>-</v>
      </c>
      <c r="AA41" s="143" t="str">
        <f>'4บันทึกเวลาเรียน'!AC39</f>
        <v>-</v>
      </c>
      <c r="AB41" s="143" t="str">
        <f>'4บันทึกเวลาเรียน'!AD39</f>
        <v>-</v>
      </c>
      <c r="AC41" s="143" t="str">
        <f>'4บันทึกเวลาเรียน'!AE39</f>
        <v>-</v>
      </c>
      <c r="AD41" s="143" t="str">
        <f>'4บันทึกเวลาเรียน'!AF39</f>
        <v>-</v>
      </c>
      <c r="AE41" s="143" t="str">
        <f>'4บันทึกเวลาเรียน'!AG39</f>
        <v>-</v>
      </c>
      <c r="AF41" s="143" t="str">
        <f>'4บันทึกเวลาเรียน'!AH39</f>
        <v>-</v>
      </c>
      <c r="AG41" s="143" t="str">
        <f>'4บันทึกเวลาเรียน'!AI39</f>
        <v>-</v>
      </c>
      <c r="AH41" s="143" t="str">
        <f>'4บันทึกเวลาเรียน'!AJ39</f>
        <v>-</v>
      </c>
      <c r="AI41" s="143" t="str">
        <f>'4บันทึกเวลาเรียน'!AK39</f>
        <v>-</v>
      </c>
      <c r="AJ41" s="143" t="str">
        <f>'4บันทึกเวลาเรียน'!AL39</f>
        <v>-</v>
      </c>
      <c r="AK41" s="143" t="str">
        <f>'4บันทึกเวลาเรียน'!AM39</f>
        <v>-</v>
      </c>
      <c r="AL41" s="143" t="str">
        <f>'4บันทึกเวลาเรียน'!AN39</f>
        <v>-</v>
      </c>
      <c r="AM41" s="143" t="str">
        <f>'4บันทึกเวลาเรียน'!AO39</f>
        <v>-</v>
      </c>
      <c r="AN41" s="143" t="str">
        <f>'4บันทึกเวลาเรียน'!AP39</f>
        <v>-</v>
      </c>
      <c r="AO41" s="143" t="str">
        <f>'4บันทึกเวลาเรียน'!AQ39</f>
        <v>-</v>
      </c>
      <c r="AP41" s="143" t="str">
        <f>'4บันทึกเวลาเรียน'!AR39</f>
        <v>-</v>
      </c>
      <c r="AQ41" s="143" t="str">
        <f>'4บันทึกเวลาเรียน'!AS39</f>
        <v>-</v>
      </c>
      <c r="AR41" s="143" t="str">
        <f>'4บันทึกเวลาเรียน'!AT39</f>
        <v>-</v>
      </c>
      <c r="AS41" s="143" t="str">
        <f>'4บันทึกเวลาเรียน'!AU39</f>
        <v>-</v>
      </c>
      <c r="AT41" s="143" t="str">
        <f>'4บันทึกเวลาเรียน'!AV39</f>
        <v>-</v>
      </c>
      <c r="AU41" s="143" t="str">
        <f>'4บันทึกเวลาเรียน'!AW39</f>
        <v>-</v>
      </c>
      <c r="AV41" s="143" t="str">
        <f>'4บันทึกเวลาเรียน'!AX39</f>
        <v>-</v>
      </c>
      <c r="AW41" s="143" t="str">
        <f>'4บันทึกเวลาเรียน'!AY39</f>
        <v>-</v>
      </c>
      <c r="AX41" s="143" t="str">
        <f>'4บันทึกเวลาเรียน'!AZ39</f>
        <v>-</v>
      </c>
      <c r="AY41" s="143" t="str">
        <f>'4บันทึกเวลาเรียน'!BA39</f>
        <v>-</v>
      </c>
      <c r="AZ41" s="143" t="str">
        <f>'4บันทึกเวลาเรียน'!BB39</f>
        <v>-</v>
      </c>
      <c r="BA41" s="143" t="str">
        <f>'4บันทึกเวลาเรียน'!BC39</f>
        <v>-</v>
      </c>
      <c r="BB41" s="143" t="str">
        <f>'4บันทึกเวลาเรียน'!BD39</f>
        <v>-</v>
      </c>
      <c r="BC41" s="143" t="str">
        <f>'4บันทึกเวลาเรียน'!BE39</f>
        <v>-</v>
      </c>
      <c r="BD41" s="143" t="str">
        <f>'4บันทึกเวลาเรียน'!BF39</f>
        <v>-</v>
      </c>
      <c r="BE41" s="143" t="str">
        <f>'4บันทึกเวลาเรียน'!BG39</f>
        <v>-</v>
      </c>
      <c r="BF41" s="143" t="str">
        <f>'4บันทึกเวลาเรียน'!BH39</f>
        <v>-</v>
      </c>
      <c r="BG41" s="143" t="str">
        <f>'4บันทึกเวลาเรียน'!BI39</f>
        <v>-</v>
      </c>
      <c r="BH41" s="143" t="str">
        <f>'4บันทึกเวลาเรียน'!BJ39</f>
        <v>-</v>
      </c>
      <c r="BI41" s="143" t="str">
        <f>'4บันทึกเวลาเรียน'!BK39</f>
        <v>-</v>
      </c>
      <c r="BJ41" s="143" t="str">
        <f>'4บันทึกเวลาเรียน'!BL39</f>
        <v>-</v>
      </c>
      <c r="BK41" s="143" t="str">
        <f>'4บันทึกเวลาเรียน'!BM39</f>
        <v>-</v>
      </c>
      <c r="BL41" s="143" t="str">
        <f>'4บันทึกเวลาเรียน'!BN39</f>
        <v>-</v>
      </c>
      <c r="BM41" s="143" t="str">
        <f>'4บันทึกเวลาเรียน'!BO39</f>
        <v>-</v>
      </c>
      <c r="BN41" s="143" t="str">
        <f>'4บันทึกเวลาเรียน'!BP39</f>
        <v>-</v>
      </c>
      <c r="BO41" s="143" t="str">
        <f>'4บันทึกเวลาเรียน'!BQ39</f>
        <v>-</v>
      </c>
      <c r="BP41" s="143" t="str">
        <f>'4บันทึกเวลาเรียน'!BR39</f>
        <v>-</v>
      </c>
      <c r="BQ41" s="143" t="str">
        <f>'4บันทึกเวลาเรียน'!BS39</f>
        <v>-</v>
      </c>
      <c r="BR41" s="143" t="str">
        <f>'4บันทึกเวลาเรียน'!BT39</f>
        <v>-</v>
      </c>
      <c r="BS41" s="143" t="str">
        <f>'4บันทึกเวลาเรียน'!BU39</f>
        <v>-</v>
      </c>
      <c r="BT41" s="143" t="str">
        <f>'4บันทึกเวลาเรียน'!BV39</f>
        <v>-</v>
      </c>
      <c r="BU41" s="143" t="str">
        <f>'4บันทึกเวลาเรียน'!BW39</f>
        <v>-</v>
      </c>
      <c r="BV41" s="143" t="str">
        <f>'4บันทึกเวลาเรียน'!BX39</f>
        <v>-</v>
      </c>
      <c r="BW41" s="143" t="str">
        <f>'4บันทึกเวลาเรียน'!BY39</f>
        <v>-</v>
      </c>
      <c r="BX41" s="143" t="str">
        <f>'4บันทึกเวลาเรียน'!BZ39</f>
        <v>-</v>
      </c>
      <c r="BY41" s="143" t="str">
        <f>'4บันทึกเวลาเรียน'!CA39</f>
        <v>-</v>
      </c>
      <c r="BZ41" s="143" t="str">
        <f>'4บันทึกเวลาเรียน'!CB39</f>
        <v>-</v>
      </c>
      <c r="CA41" s="143" t="str">
        <f>'4บันทึกเวลาเรียน'!CC39</f>
        <v>-</v>
      </c>
      <c r="CB41" s="143" t="str">
        <f>'4บันทึกเวลาเรียน'!CD39</f>
        <v>-</v>
      </c>
      <c r="CC41" s="143" t="str">
        <f>'4บันทึกเวลาเรียน'!CE39</f>
        <v>-</v>
      </c>
      <c r="CD41" s="143" t="str">
        <f>'4บันทึกเวลาเรียน'!CF39</f>
        <v>-</v>
      </c>
      <c r="CE41" s="143" t="str">
        <f>'4บันทึกเวลาเรียน'!CG39</f>
        <v>-</v>
      </c>
      <c r="CF41" s="143" t="str">
        <f>'4บันทึกเวลาเรียน'!CH39</f>
        <v>-</v>
      </c>
      <c r="CG41" s="143" t="str">
        <f>'4บันทึกเวลาเรียน'!CI39</f>
        <v>-</v>
      </c>
      <c r="CH41" s="143" t="str">
        <f>'4บันทึกเวลาเรียน'!CJ39</f>
        <v>-</v>
      </c>
      <c r="CI41" s="143" t="str">
        <f>'4บันทึกเวลาเรียน'!CK39</f>
        <v>-</v>
      </c>
      <c r="CJ41" s="143" t="str">
        <f>'4บันทึกเวลาเรียน'!CL39</f>
        <v>-</v>
      </c>
      <c r="CK41" s="143" t="str">
        <f>'4บันทึกเวลาเรียน'!CM39</f>
        <v>-</v>
      </c>
      <c r="CL41" s="143" t="str">
        <f>'4บันทึกเวลาเรียน'!CN39</f>
        <v>-</v>
      </c>
      <c r="CM41" s="143" t="str">
        <f>'4บันทึกเวลาเรียน'!CO39</f>
        <v>-</v>
      </c>
      <c r="CN41" s="143" t="str">
        <f>'4บันทึกเวลาเรียน'!CP39</f>
        <v>-</v>
      </c>
      <c r="CO41" s="143" t="str">
        <f>'4บันทึกเวลาเรียน'!CQ39</f>
        <v>-</v>
      </c>
      <c r="CP41" s="143" t="str">
        <f>'4บันทึกเวลาเรียน'!CR39</f>
        <v>-</v>
      </c>
      <c r="CQ41" s="143" t="str">
        <f>'4บันทึกเวลาเรียน'!CS39</f>
        <v>-</v>
      </c>
      <c r="CR41" s="143" t="str">
        <f>'4บันทึกเวลาเรียน'!CT39</f>
        <v>-</v>
      </c>
      <c r="CS41" s="143" t="str">
        <f>'4บันทึกเวลาเรียน'!CU39</f>
        <v>-</v>
      </c>
      <c r="CT41" s="143" t="str">
        <f>'4บันทึกเวลาเรียน'!CV39</f>
        <v>-</v>
      </c>
      <c r="CU41" s="143" t="str">
        <f>'4บันทึกเวลาเรียน'!CW39</f>
        <v>-</v>
      </c>
      <c r="CV41" s="143" t="str">
        <f>'4บันทึกเวลาเรียน'!CX39</f>
        <v>-</v>
      </c>
      <c r="CW41" s="143" t="str">
        <f>'4บันทึกเวลาเรียน'!CY39</f>
        <v>-</v>
      </c>
      <c r="CX41" s="143" t="str">
        <f>'4บันทึกเวลาเรียน'!CZ39</f>
        <v>-</v>
      </c>
      <c r="CY41" s="143" t="str">
        <f>'4บันทึกเวลาเรียน'!DA39</f>
        <v>-</v>
      </c>
      <c r="CZ41" s="143" t="str">
        <f>'4บันทึกเวลาเรียน'!DB39</f>
        <v>-</v>
      </c>
      <c r="DA41" s="141"/>
      <c r="DB41" s="141" t="s">
        <v>124</v>
      </c>
      <c r="DC41" s="144"/>
      <c r="DD41" s="144"/>
      <c r="DE41" s="144"/>
      <c r="DF41" s="145"/>
      <c r="DG41" s="144"/>
      <c r="DH41" s="145"/>
      <c r="DI41" s="145"/>
      <c r="DJ41" s="145"/>
    </row>
    <row r="42" spans="1:114" ht="12.75" customHeight="1">
      <c r="A42" s="141">
        <v>34</v>
      </c>
      <c r="B42" s="489">
        <f>'1 ข้อมูลรายวิชา'!B37</f>
        <v>0</v>
      </c>
      <c r="C42" s="490">
        <f>'1 ข้อมูลรายวิชา'!C37</f>
        <v>0</v>
      </c>
      <c r="D42" s="142"/>
      <c r="E42" s="143" t="str">
        <f>'4บันทึกเวลาเรียน'!G40</f>
        <v>-</v>
      </c>
      <c r="F42" s="143" t="str">
        <f>'4บันทึกเวลาเรียน'!H40</f>
        <v>-</v>
      </c>
      <c r="G42" s="143" t="str">
        <f>'4บันทึกเวลาเรียน'!I40</f>
        <v>-</v>
      </c>
      <c r="H42" s="143" t="str">
        <f>'4บันทึกเวลาเรียน'!J40</f>
        <v>-</v>
      </c>
      <c r="I42" s="143" t="str">
        <f>'4บันทึกเวลาเรียน'!K40</f>
        <v>-</v>
      </c>
      <c r="J42" s="143" t="str">
        <f>'4บันทึกเวลาเรียน'!L40</f>
        <v>-</v>
      </c>
      <c r="K42" s="143" t="str">
        <f>'4บันทึกเวลาเรียน'!M40</f>
        <v>-</v>
      </c>
      <c r="L42" s="143" t="str">
        <f>'4บันทึกเวลาเรียน'!N40</f>
        <v>-</v>
      </c>
      <c r="M42" s="143" t="str">
        <f>'4บันทึกเวลาเรียน'!O40</f>
        <v>-</v>
      </c>
      <c r="N42" s="143" t="str">
        <f>'4บันทึกเวลาเรียน'!P40</f>
        <v>-</v>
      </c>
      <c r="O42" s="143" t="str">
        <f>'4บันทึกเวลาเรียน'!Q40</f>
        <v>-</v>
      </c>
      <c r="P42" s="143" t="str">
        <f>'4บันทึกเวลาเรียน'!R40</f>
        <v>-</v>
      </c>
      <c r="Q42" s="143" t="str">
        <f>'4บันทึกเวลาเรียน'!S40</f>
        <v>-</v>
      </c>
      <c r="R42" s="143" t="str">
        <f>'4บันทึกเวลาเรียน'!T40</f>
        <v>-</v>
      </c>
      <c r="S42" s="143" t="str">
        <f>'4บันทึกเวลาเรียน'!U40</f>
        <v>-</v>
      </c>
      <c r="T42" s="143" t="str">
        <f>'4บันทึกเวลาเรียน'!V40</f>
        <v>-</v>
      </c>
      <c r="U42" s="143" t="str">
        <f>'4บันทึกเวลาเรียน'!W40</f>
        <v>-</v>
      </c>
      <c r="V42" s="143" t="str">
        <f>'4บันทึกเวลาเรียน'!X40</f>
        <v>-</v>
      </c>
      <c r="W42" s="143" t="str">
        <f>'4บันทึกเวลาเรียน'!Y40</f>
        <v>-</v>
      </c>
      <c r="X42" s="143" t="str">
        <f>'4บันทึกเวลาเรียน'!Z40</f>
        <v>-</v>
      </c>
      <c r="Y42" s="143" t="str">
        <f>'4บันทึกเวลาเรียน'!AA40</f>
        <v>-</v>
      </c>
      <c r="Z42" s="143" t="str">
        <f>'4บันทึกเวลาเรียน'!AB40</f>
        <v>-</v>
      </c>
      <c r="AA42" s="143" t="str">
        <f>'4บันทึกเวลาเรียน'!AC40</f>
        <v>-</v>
      </c>
      <c r="AB42" s="143" t="str">
        <f>'4บันทึกเวลาเรียน'!AD40</f>
        <v>-</v>
      </c>
      <c r="AC42" s="143" t="str">
        <f>'4บันทึกเวลาเรียน'!AE40</f>
        <v>-</v>
      </c>
      <c r="AD42" s="143" t="str">
        <f>'4บันทึกเวลาเรียน'!AF40</f>
        <v>-</v>
      </c>
      <c r="AE42" s="143" t="str">
        <f>'4บันทึกเวลาเรียน'!AG40</f>
        <v>-</v>
      </c>
      <c r="AF42" s="143" t="str">
        <f>'4บันทึกเวลาเรียน'!AH40</f>
        <v>-</v>
      </c>
      <c r="AG42" s="143" t="str">
        <f>'4บันทึกเวลาเรียน'!AI40</f>
        <v>-</v>
      </c>
      <c r="AH42" s="143" t="str">
        <f>'4บันทึกเวลาเรียน'!AJ40</f>
        <v>-</v>
      </c>
      <c r="AI42" s="143" t="str">
        <f>'4บันทึกเวลาเรียน'!AK40</f>
        <v>-</v>
      </c>
      <c r="AJ42" s="143" t="str">
        <f>'4บันทึกเวลาเรียน'!AL40</f>
        <v>-</v>
      </c>
      <c r="AK42" s="143" t="str">
        <f>'4บันทึกเวลาเรียน'!AM40</f>
        <v>-</v>
      </c>
      <c r="AL42" s="143" t="str">
        <f>'4บันทึกเวลาเรียน'!AN40</f>
        <v>-</v>
      </c>
      <c r="AM42" s="143" t="str">
        <f>'4บันทึกเวลาเรียน'!AO40</f>
        <v>-</v>
      </c>
      <c r="AN42" s="143" t="str">
        <f>'4บันทึกเวลาเรียน'!AP40</f>
        <v>-</v>
      </c>
      <c r="AO42" s="143" t="str">
        <f>'4บันทึกเวลาเรียน'!AQ40</f>
        <v>-</v>
      </c>
      <c r="AP42" s="143" t="str">
        <f>'4บันทึกเวลาเรียน'!AR40</f>
        <v>-</v>
      </c>
      <c r="AQ42" s="143" t="str">
        <f>'4บันทึกเวลาเรียน'!AS40</f>
        <v>-</v>
      </c>
      <c r="AR42" s="143" t="str">
        <f>'4บันทึกเวลาเรียน'!AT40</f>
        <v>-</v>
      </c>
      <c r="AS42" s="143" t="str">
        <f>'4บันทึกเวลาเรียน'!AU40</f>
        <v>-</v>
      </c>
      <c r="AT42" s="143" t="str">
        <f>'4บันทึกเวลาเรียน'!AV40</f>
        <v>-</v>
      </c>
      <c r="AU42" s="143" t="str">
        <f>'4บันทึกเวลาเรียน'!AW40</f>
        <v>-</v>
      </c>
      <c r="AV42" s="143" t="str">
        <f>'4บันทึกเวลาเรียน'!AX40</f>
        <v>-</v>
      </c>
      <c r="AW42" s="143" t="str">
        <f>'4บันทึกเวลาเรียน'!AY40</f>
        <v>-</v>
      </c>
      <c r="AX42" s="143" t="str">
        <f>'4บันทึกเวลาเรียน'!AZ40</f>
        <v>-</v>
      </c>
      <c r="AY42" s="143" t="str">
        <f>'4บันทึกเวลาเรียน'!BA40</f>
        <v>-</v>
      </c>
      <c r="AZ42" s="143" t="str">
        <f>'4บันทึกเวลาเรียน'!BB40</f>
        <v>-</v>
      </c>
      <c r="BA42" s="143" t="str">
        <f>'4บันทึกเวลาเรียน'!BC40</f>
        <v>-</v>
      </c>
      <c r="BB42" s="143" t="str">
        <f>'4บันทึกเวลาเรียน'!BD40</f>
        <v>-</v>
      </c>
      <c r="BC42" s="143" t="str">
        <f>'4บันทึกเวลาเรียน'!BE40</f>
        <v>-</v>
      </c>
      <c r="BD42" s="143" t="str">
        <f>'4บันทึกเวลาเรียน'!BF40</f>
        <v>-</v>
      </c>
      <c r="BE42" s="143" t="str">
        <f>'4บันทึกเวลาเรียน'!BG40</f>
        <v>-</v>
      </c>
      <c r="BF42" s="143" t="str">
        <f>'4บันทึกเวลาเรียน'!BH40</f>
        <v>-</v>
      </c>
      <c r="BG42" s="143" t="str">
        <f>'4บันทึกเวลาเรียน'!BI40</f>
        <v>-</v>
      </c>
      <c r="BH42" s="143" t="str">
        <f>'4บันทึกเวลาเรียน'!BJ40</f>
        <v>-</v>
      </c>
      <c r="BI42" s="143" t="str">
        <f>'4บันทึกเวลาเรียน'!BK40</f>
        <v>-</v>
      </c>
      <c r="BJ42" s="143" t="str">
        <f>'4บันทึกเวลาเรียน'!BL40</f>
        <v>-</v>
      </c>
      <c r="BK42" s="143" t="str">
        <f>'4บันทึกเวลาเรียน'!BM40</f>
        <v>-</v>
      </c>
      <c r="BL42" s="143" t="str">
        <f>'4บันทึกเวลาเรียน'!BN40</f>
        <v>-</v>
      </c>
      <c r="BM42" s="143" t="str">
        <f>'4บันทึกเวลาเรียน'!BO40</f>
        <v>-</v>
      </c>
      <c r="BN42" s="143" t="str">
        <f>'4บันทึกเวลาเรียน'!BP40</f>
        <v>-</v>
      </c>
      <c r="BO42" s="143" t="str">
        <f>'4บันทึกเวลาเรียน'!BQ40</f>
        <v>-</v>
      </c>
      <c r="BP42" s="143" t="str">
        <f>'4บันทึกเวลาเรียน'!BR40</f>
        <v>-</v>
      </c>
      <c r="BQ42" s="143" t="str">
        <f>'4บันทึกเวลาเรียน'!BS40</f>
        <v>-</v>
      </c>
      <c r="BR42" s="143" t="str">
        <f>'4บันทึกเวลาเรียน'!BT40</f>
        <v>-</v>
      </c>
      <c r="BS42" s="143" t="str">
        <f>'4บันทึกเวลาเรียน'!BU40</f>
        <v>-</v>
      </c>
      <c r="BT42" s="143" t="str">
        <f>'4บันทึกเวลาเรียน'!BV40</f>
        <v>-</v>
      </c>
      <c r="BU42" s="143" t="str">
        <f>'4บันทึกเวลาเรียน'!BW40</f>
        <v>-</v>
      </c>
      <c r="BV42" s="143" t="str">
        <f>'4บันทึกเวลาเรียน'!BX40</f>
        <v>-</v>
      </c>
      <c r="BW42" s="143" t="str">
        <f>'4บันทึกเวลาเรียน'!BY40</f>
        <v>-</v>
      </c>
      <c r="BX42" s="143" t="str">
        <f>'4บันทึกเวลาเรียน'!BZ40</f>
        <v>-</v>
      </c>
      <c r="BY42" s="143" t="str">
        <f>'4บันทึกเวลาเรียน'!CA40</f>
        <v>-</v>
      </c>
      <c r="BZ42" s="143" t="str">
        <f>'4บันทึกเวลาเรียน'!CB40</f>
        <v>-</v>
      </c>
      <c r="CA42" s="143" t="str">
        <f>'4บันทึกเวลาเรียน'!CC40</f>
        <v>-</v>
      </c>
      <c r="CB42" s="143" t="str">
        <f>'4บันทึกเวลาเรียน'!CD40</f>
        <v>-</v>
      </c>
      <c r="CC42" s="143" t="str">
        <f>'4บันทึกเวลาเรียน'!CE40</f>
        <v>-</v>
      </c>
      <c r="CD42" s="143" t="str">
        <f>'4บันทึกเวลาเรียน'!CF40</f>
        <v>-</v>
      </c>
      <c r="CE42" s="143" t="str">
        <f>'4บันทึกเวลาเรียน'!CG40</f>
        <v>-</v>
      </c>
      <c r="CF42" s="143" t="str">
        <f>'4บันทึกเวลาเรียน'!CH40</f>
        <v>-</v>
      </c>
      <c r="CG42" s="143" t="str">
        <f>'4บันทึกเวลาเรียน'!CI40</f>
        <v>-</v>
      </c>
      <c r="CH42" s="143" t="str">
        <f>'4บันทึกเวลาเรียน'!CJ40</f>
        <v>-</v>
      </c>
      <c r="CI42" s="143" t="str">
        <f>'4บันทึกเวลาเรียน'!CK40</f>
        <v>-</v>
      </c>
      <c r="CJ42" s="143" t="str">
        <f>'4บันทึกเวลาเรียน'!CL40</f>
        <v>-</v>
      </c>
      <c r="CK42" s="143" t="str">
        <f>'4บันทึกเวลาเรียน'!CM40</f>
        <v>-</v>
      </c>
      <c r="CL42" s="143" t="str">
        <f>'4บันทึกเวลาเรียน'!CN40</f>
        <v>-</v>
      </c>
      <c r="CM42" s="143" t="str">
        <f>'4บันทึกเวลาเรียน'!CO40</f>
        <v>-</v>
      </c>
      <c r="CN42" s="143" t="str">
        <f>'4บันทึกเวลาเรียน'!CP40</f>
        <v>-</v>
      </c>
      <c r="CO42" s="143" t="str">
        <f>'4บันทึกเวลาเรียน'!CQ40</f>
        <v>-</v>
      </c>
      <c r="CP42" s="143" t="str">
        <f>'4บันทึกเวลาเรียน'!CR40</f>
        <v>-</v>
      </c>
      <c r="CQ42" s="143" t="str">
        <f>'4บันทึกเวลาเรียน'!CS40</f>
        <v>-</v>
      </c>
      <c r="CR42" s="143" t="str">
        <f>'4บันทึกเวลาเรียน'!CT40</f>
        <v>-</v>
      </c>
      <c r="CS42" s="143" t="str">
        <f>'4บันทึกเวลาเรียน'!CU40</f>
        <v>-</v>
      </c>
      <c r="CT42" s="143" t="str">
        <f>'4บันทึกเวลาเรียน'!CV40</f>
        <v>-</v>
      </c>
      <c r="CU42" s="143" t="str">
        <f>'4บันทึกเวลาเรียน'!CW40</f>
        <v>-</v>
      </c>
      <c r="CV42" s="143" t="str">
        <f>'4บันทึกเวลาเรียน'!CX40</f>
        <v>-</v>
      </c>
      <c r="CW42" s="143" t="str">
        <f>'4บันทึกเวลาเรียน'!CY40</f>
        <v>-</v>
      </c>
      <c r="CX42" s="143" t="str">
        <f>'4บันทึกเวลาเรียน'!CZ40</f>
        <v>-</v>
      </c>
      <c r="CY42" s="143" t="str">
        <f>'4บันทึกเวลาเรียน'!DA40</f>
        <v>-</v>
      </c>
      <c r="CZ42" s="143" t="str">
        <f>'4บันทึกเวลาเรียน'!DB40</f>
        <v>-</v>
      </c>
      <c r="DA42" s="141"/>
      <c r="DB42" s="141" t="s">
        <v>124</v>
      </c>
      <c r="DC42" s="144"/>
      <c r="DD42" s="144"/>
      <c r="DE42" s="144"/>
      <c r="DF42" s="145"/>
      <c r="DG42" s="144"/>
      <c r="DH42" s="145"/>
      <c r="DI42" s="146"/>
      <c r="DJ42" s="146"/>
    </row>
    <row r="43" spans="1:114" ht="12.75" customHeight="1">
      <c r="A43" s="141">
        <v>35</v>
      </c>
      <c r="B43" s="489">
        <f>'1 ข้อมูลรายวิชา'!B38</f>
        <v>0</v>
      </c>
      <c r="C43" s="490">
        <f>'1 ข้อมูลรายวิชา'!C38</f>
        <v>0</v>
      </c>
      <c r="D43" s="142"/>
      <c r="E43" s="143" t="str">
        <f>'4บันทึกเวลาเรียน'!G41</f>
        <v>-</v>
      </c>
      <c r="F43" s="143" t="str">
        <f>'4บันทึกเวลาเรียน'!H41</f>
        <v>-</v>
      </c>
      <c r="G43" s="143" t="str">
        <f>'4บันทึกเวลาเรียน'!I41</f>
        <v>-</v>
      </c>
      <c r="H43" s="143" t="str">
        <f>'4บันทึกเวลาเรียน'!J41</f>
        <v>-</v>
      </c>
      <c r="I43" s="143" t="str">
        <f>'4บันทึกเวลาเรียน'!K41</f>
        <v>-</v>
      </c>
      <c r="J43" s="143" t="str">
        <f>'4บันทึกเวลาเรียน'!L41</f>
        <v>-</v>
      </c>
      <c r="K43" s="143" t="str">
        <f>'4บันทึกเวลาเรียน'!M41</f>
        <v>-</v>
      </c>
      <c r="L43" s="143" t="str">
        <f>'4บันทึกเวลาเรียน'!N41</f>
        <v>-</v>
      </c>
      <c r="M43" s="143" t="str">
        <f>'4บันทึกเวลาเรียน'!O41</f>
        <v>-</v>
      </c>
      <c r="N43" s="143" t="str">
        <f>'4บันทึกเวลาเรียน'!P41</f>
        <v>-</v>
      </c>
      <c r="O43" s="143" t="str">
        <f>'4บันทึกเวลาเรียน'!Q41</f>
        <v>-</v>
      </c>
      <c r="P43" s="143" t="str">
        <f>'4บันทึกเวลาเรียน'!R41</f>
        <v>-</v>
      </c>
      <c r="Q43" s="143" t="str">
        <f>'4บันทึกเวลาเรียน'!S41</f>
        <v>-</v>
      </c>
      <c r="R43" s="143" t="str">
        <f>'4บันทึกเวลาเรียน'!T41</f>
        <v>-</v>
      </c>
      <c r="S43" s="143" t="str">
        <f>'4บันทึกเวลาเรียน'!U41</f>
        <v>-</v>
      </c>
      <c r="T43" s="143" t="str">
        <f>'4บันทึกเวลาเรียน'!V41</f>
        <v>-</v>
      </c>
      <c r="U43" s="143" t="str">
        <f>'4บันทึกเวลาเรียน'!W41</f>
        <v>-</v>
      </c>
      <c r="V43" s="143" t="str">
        <f>'4บันทึกเวลาเรียน'!X41</f>
        <v>-</v>
      </c>
      <c r="W43" s="143" t="str">
        <f>'4บันทึกเวลาเรียน'!Y41</f>
        <v>-</v>
      </c>
      <c r="X43" s="143" t="str">
        <f>'4บันทึกเวลาเรียน'!Z41</f>
        <v>-</v>
      </c>
      <c r="Y43" s="143" t="str">
        <f>'4บันทึกเวลาเรียน'!AA41</f>
        <v>-</v>
      </c>
      <c r="Z43" s="143" t="str">
        <f>'4บันทึกเวลาเรียน'!AB41</f>
        <v>-</v>
      </c>
      <c r="AA43" s="143" t="str">
        <f>'4บันทึกเวลาเรียน'!AC41</f>
        <v>-</v>
      </c>
      <c r="AB43" s="143" t="str">
        <f>'4บันทึกเวลาเรียน'!AD41</f>
        <v>-</v>
      </c>
      <c r="AC43" s="143" t="str">
        <f>'4บันทึกเวลาเรียน'!AE41</f>
        <v>-</v>
      </c>
      <c r="AD43" s="143" t="str">
        <f>'4บันทึกเวลาเรียน'!AF41</f>
        <v>-</v>
      </c>
      <c r="AE43" s="143" t="str">
        <f>'4บันทึกเวลาเรียน'!AG41</f>
        <v>-</v>
      </c>
      <c r="AF43" s="143" t="str">
        <f>'4บันทึกเวลาเรียน'!AH41</f>
        <v>-</v>
      </c>
      <c r="AG43" s="143" t="str">
        <f>'4บันทึกเวลาเรียน'!AI41</f>
        <v>-</v>
      </c>
      <c r="AH43" s="143" t="str">
        <f>'4บันทึกเวลาเรียน'!AJ41</f>
        <v>-</v>
      </c>
      <c r="AI43" s="143" t="str">
        <f>'4บันทึกเวลาเรียน'!AK41</f>
        <v>-</v>
      </c>
      <c r="AJ43" s="143" t="str">
        <f>'4บันทึกเวลาเรียน'!AL41</f>
        <v>-</v>
      </c>
      <c r="AK43" s="143" t="str">
        <f>'4บันทึกเวลาเรียน'!AM41</f>
        <v>-</v>
      </c>
      <c r="AL43" s="143" t="str">
        <f>'4บันทึกเวลาเรียน'!AN41</f>
        <v>-</v>
      </c>
      <c r="AM43" s="143" t="str">
        <f>'4บันทึกเวลาเรียน'!AO41</f>
        <v>-</v>
      </c>
      <c r="AN43" s="143" t="str">
        <f>'4บันทึกเวลาเรียน'!AP41</f>
        <v>-</v>
      </c>
      <c r="AO43" s="143" t="str">
        <f>'4บันทึกเวลาเรียน'!AQ41</f>
        <v>-</v>
      </c>
      <c r="AP43" s="143" t="str">
        <f>'4บันทึกเวลาเรียน'!AR41</f>
        <v>-</v>
      </c>
      <c r="AQ43" s="143" t="str">
        <f>'4บันทึกเวลาเรียน'!AS41</f>
        <v>-</v>
      </c>
      <c r="AR43" s="143" t="str">
        <f>'4บันทึกเวลาเรียน'!AT41</f>
        <v>-</v>
      </c>
      <c r="AS43" s="143" t="str">
        <f>'4บันทึกเวลาเรียน'!AU41</f>
        <v>-</v>
      </c>
      <c r="AT43" s="143" t="str">
        <f>'4บันทึกเวลาเรียน'!AV41</f>
        <v>-</v>
      </c>
      <c r="AU43" s="143" t="str">
        <f>'4บันทึกเวลาเรียน'!AW41</f>
        <v>-</v>
      </c>
      <c r="AV43" s="143" t="str">
        <f>'4บันทึกเวลาเรียน'!AX41</f>
        <v>-</v>
      </c>
      <c r="AW43" s="143" t="str">
        <f>'4บันทึกเวลาเรียน'!AY41</f>
        <v>-</v>
      </c>
      <c r="AX43" s="143" t="str">
        <f>'4บันทึกเวลาเรียน'!AZ41</f>
        <v>-</v>
      </c>
      <c r="AY43" s="143" t="str">
        <f>'4บันทึกเวลาเรียน'!BA41</f>
        <v>-</v>
      </c>
      <c r="AZ43" s="143" t="str">
        <f>'4บันทึกเวลาเรียน'!BB41</f>
        <v>-</v>
      </c>
      <c r="BA43" s="143" t="str">
        <f>'4บันทึกเวลาเรียน'!BC41</f>
        <v>-</v>
      </c>
      <c r="BB43" s="143" t="str">
        <f>'4บันทึกเวลาเรียน'!BD41</f>
        <v>-</v>
      </c>
      <c r="BC43" s="143" t="str">
        <f>'4บันทึกเวลาเรียน'!BE41</f>
        <v>-</v>
      </c>
      <c r="BD43" s="143" t="str">
        <f>'4บันทึกเวลาเรียน'!BF41</f>
        <v>-</v>
      </c>
      <c r="BE43" s="143" t="str">
        <f>'4บันทึกเวลาเรียน'!BG41</f>
        <v>-</v>
      </c>
      <c r="BF43" s="143" t="str">
        <f>'4บันทึกเวลาเรียน'!BH41</f>
        <v>-</v>
      </c>
      <c r="BG43" s="143" t="str">
        <f>'4บันทึกเวลาเรียน'!BI41</f>
        <v>-</v>
      </c>
      <c r="BH43" s="143" t="str">
        <f>'4บันทึกเวลาเรียน'!BJ41</f>
        <v>-</v>
      </c>
      <c r="BI43" s="143" t="str">
        <f>'4บันทึกเวลาเรียน'!BK41</f>
        <v>-</v>
      </c>
      <c r="BJ43" s="143" t="str">
        <f>'4บันทึกเวลาเรียน'!BL41</f>
        <v>-</v>
      </c>
      <c r="BK43" s="143" t="str">
        <f>'4บันทึกเวลาเรียน'!BM41</f>
        <v>-</v>
      </c>
      <c r="BL43" s="143" t="str">
        <f>'4บันทึกเวลาเรียน'!BN41</f>
        <v>-</v>
      </c>
      <c r="BM43" s="143" t="str">
        <f>'4บันทึกเวลาเรียน'!BO41</f>
        <v>-</v>
      </c>
      <c r="BN43" s="143" t="str">
        <f>'4บันทึกเวลาเรียน'!BP41</f>
        <v>-</v>
      </c>
      <c r="BO43" s="143" t="str">
        <f>'4บันทึกเวลาเรียน'!BQ41</f>
        <v>-</v>
      </c>
      <c r="BP43" s="143" t="str">
        <f>'4บันทึกเวลาเรียน'!BR41</f>
        <v>-</v>
      </c>
      <c r="BQ43" s="143" t="str">
        <f>'4บันทึกเวลาเรียน'!BS41</f>
        <v>-</v>
      </c>
      <c r="BR43" s="143" t="str">
        <f>'4บันทึกเวลาเรียน'!BT41</f>
        <v>-</v>
      </c>
      <c r="BS43" s="143" t="str">
        <f>'4บันทึกเวลาเรียน'!BU41</f>
        <v>-</v>
      </c>
      <c r="BT43" s="143" t="str">
        <f>'4บันทึกเวลาเรียน'!BV41</f>
        <v>-</v>
      </c>
      <c r="BU43" s="143" t="str">
        <f>'4บันทึกเวลาเรียน'!BW41</f>
        <v>-</v>
      </c>
      <c r="BV43" s="143" t="str">
        <f>'4บันทึกเวลาเรียน'!BX41</f>
        <v>-</v>
      </c>
      <c r="BW43" s="143" t="str">
        <f>'4บันทึกเวลาเรียน'!BY41</f>
        <v>-</v>
      </c>
      <c r="BX43" s="143" t="str">
        <f>'4บันทึกเวลาเรียน'!BZ41</f>
        <v>-</v>
      </c>
      <c r="BY43" s="143" t="str">
        <f>'4บันทึกเวลาเรียน'!CA41</f>
        <v>-</v>
      </c>
      <c r="BZ43" s="143" t="str">
        <f>'4บันทึกเวลาเรียน'!CB41</f>
        <v>-</v>
      </c>
      <c r="CA43" s="143" t="str">
        <f>'4บันทึกเวลาเรียน'!CC41</f>
        <v>-</v>
      </c>
      <c r="CB43" s="143" t="str">
        <f>'4บันทึกเวลาเรียน'!CD41</f>
        <v>-</v>
      </c>
      <c r="CC43" s="143" t="str">
        <f>'4บันทึกเวลาเรียน'!CE41</f>
        <v>-</v>
      </c>
      <c r="CD43" s="143" t="str">
        <f>'4บันทึกเวลาเรียน'!CF41</f>
        <v>-</v>
      </c>
      <c r="CE43" s="143" t="str">
        <f>'4บันทึกเวลาเรียน'!CG41</f>
        <v>-</v>
      </c>
      <c r="CF43" s="143" t="str">
        <f>'4บันทึกเวลาเรียน'!CH41</f>
        <v>-</v>
      </c>
      <c r="CG43" s="143" t="str">
        <f>'4บันทึกเวลาเรียน'!CI41</f>
        <v>-</v>
      </c>
      <c r="CH43" s="143" t="str">
        <f>'4บันทึกเวลาเรียน'!CJ41</f>
        <v>-</v>
      </c>
      <c r="CI43" s="143" t="str">
        <f>'4บันทึกเวลาเรียน'!CK41</f>
        <v>-</v>
      </c>
      <c r="CJ43" s="143" t="str">
        <f>'4บันทึกเวลาเรียน'!CL41</f>
        <v>-</v>
      </c>
      <c r="CK43" s="143" t="str">
        <f>'4บันทึกเวลาเรียน'!CM41</f>
        <v>-</v>
      </c>
      <c r="CL43" s="143" t="str">
        <f>'4บันทึกเวลาเรียน'!CN41</f>
        <v>-</v>
      </c>
      <c r="CM43" s="143" t="str">
        <f>'4บันทึกเวลาเรียน'!CO41</f>
        <v>-</v>
      </c>
      <c r="CN43" s="143" t="str">
        <f>'4บันทึกเวลาเรียน'!CP41</f>
        <v>-</v>
      </c>
      <c r="CO43" s="143" t="str">
        <f>'4บันทึกเวลาเรียน'!CQ41</f>
        <v>-</v>
      </c>
      <c r="CP43" s="143" t="str">
        <f>'4บันทึกเวลาเรียน'!CR41</f>
        <v>-</v>
      </c>
      <c r="CQ43" s="143" t="str">
        <f>'4บันทึกเวลาเรียน'!CS41</f>
        <v>-</v>
      </c>
      <c r="CR43" s="143" t="str">
        <f>'4บันทึกเวลาเรียน'!CT41</f>
        <v>-</v>
      </c>
      <c r="CS43" s="143" t="str">
        <f>'4บันทึกเวลาเรียน'!CU41</f>
        <v>-</v>
      </c>
      <c r="CT43" s="143" t="str">
        <f>'4บันทึกเวลาเรียน'!CV41</f>
        <v>-</v>
      </c>
      <c r="CU43" s="143" t="str">
        <f>'4บันทึกเวลาเรียน'!CW41</f>
        <v>-</v>
      </c>
      <c r="CV43" s="143" t="str">
        <f>'4บันทึกเวลาเรียน'!CX41</f>
        <v>-</v>
      </c>
      <c r="CW43" s="143" t="str">
        <f>'4บันทึกเวลาเรียน'!CY41</f>
        <v>-</v>
      </c>
      <c r="CX43" s="143" t="str">
        <f>'4บันทึกเวลาเรียน'!CZ41</f>
        <v>-</v>
      </c>
      <c r="CY43" s="143" t="str">
        <f>'4บันทึกเวลาเรียน'!DA41</f>
        <v>-</v>
      </c>
      <c r="CZ43" s="143" t="str">
        <f>'4บันทึกเวลาเรียน'!DB41</f>
        <v>-</v>
      </c>
      <c r="DA43" s="141"/>
      <c r="DB43" s="141" t="s">
        <v>124</v>
      </c>
      <c r="DC43" s="144"/>
      <c r="DD43" s="144"/>
      <c r="DE43" s="144"/>
      <c r="DF43" s="145"/>
      <c r="DG43" s="144"/>
      <c r="DH43" s="145"/>
      <c r="DI43" s="146"/>
      <c r="DJ43" s="146"/>
    </row>
    <row r="44" spans="1:114" ht="12.75" customHeight="1">
      <c r="A44" s="141">
        <v>36</v>
      </c>
      <c r="B44" s="489">
        <f>'1 ข้อมูลรายวิชา'!B39</f>
        <v>0</v>
      </c>
      <c r="C44" s="490">
        <f>'1 ข้อมูลรายวิชา'!C39</f>
        <v>0</v>
      </c>
      <c r="D44" s="142"/>
      <c r="E44" s="143" t="str">
        <f>'4บันทึกเวลาเรียน'!G42</f>
        <v>-</v>
      </c>
      <c r="F44" s="143" t="str">
        <f>'4บันทึกเวลาเรียน'!H42</f>
        <v>-</v>
      </c>
      <c r="G44" s="143" t="str">
        <f>'4บันทึกเวลาเรียน'!I42</f>
        <v>-</v>
      </c>
      <c r="H44" s="143" t="str">
        <f>'4บันทึกเวลาเรียน'!J42</f>
        <v>-</v>
      </c>
      <c r="I44" s="143" t="str">
        <f>'4บันทึกเวลาเรียน'!K42</f>
        <v>-</v>
      </c>
      <c r="J44" s="143" t="str">
        <f>'4บันทึกเวลาเรียน'!L42</f>
        <v>-</v>
      </c>
      <c r="K44" s="143" t="str">
        <f>'4บันทึกเวลาเรียน'!M42</f>
        <v>-</v>
      </c>
      <c r="L44" s="143" t="str">
        <f>'4บันทึกเวลาเรียน'!N42</f>
        <v>-</v>
      </c>
      <c r="M44" s="143" t="str">
        <f>'4บันทึกเวลาเรียน'!O42</f>
        <v>-</v>
      </c>
      <c r="N44" s="143" t="str">
        <f>'4บันทึกเวลาเรียน'!P42</f>
        <v>-</v>
      </c>
      <c r="O44" s="143" t="str">
        <f>'4บันทึกเวลาเรียน'!Q42</f>
        <v>-</v>
      </c>
      <c r="P44" s="143" t="str">
        <f>'4บันทึกเวลาเรียน'!R42</f>
        <v>-</v>
      </c>
      <c r="Q44" s="143" t="str">
        <f>'4บันทึกเวลาเรียน'!S42</f>
        <v>-</v>
      </c>
      <c r="R44" s="143" t="str">
        <f>'4บันทึกเวลาเรียน'!T42</f>
        <v>-</v>
      </c>
      <c r="S44" s="143" t="str">
        <f>'4บันทึกเวลาเรียน'!U42</f>
        <v>-</v>
      </c>
      <c r="T44" s="143" t="str">
        <f>'4บันทึกเวลาเรียน'!V42</f>
        <v>-</v>
      </c>
      <c r="U44" s="143" t="str">
        <f>'4บันทึกเวลาเรียน'!W42</f>
        <v>-</v>
      </c>
      <c r="V44" s="143" t="str">
        <f>'4บันทึกเวลาเรียน'!X42</f>
        <v>-</v>
      </c>
      <c r="W44" s="143" t="str">
        <f>'4บันทึกเวลาเรียน'!Y42</f>
        <v>-</v>
      </c>
      <c r="X44" s="143" t="str">
        <f>'4บันทึกเวลาเรียน'!Z42</f>
        <v>-</v>
      </c>
      <c r="Y44" s="143" t="str">
        <f>'4บันทึกเวลาเรียน'!AA42</f>
        <v>-</v>
      </c>
      <c r="Z44" s="143" t="str">
        <f>'4บันทึกเวลาเรียน'!AB42</f>
        <v>-</v>
      </c>
      <c r="AA44" s="143" t="str">
        <f>'4บันทึกเวลาเรียน'!AC42</f>
        <v>-</v>
      </c>
      <c r="AB44" s="143" t="str">
        <f>'4บันทึกเวลาเรียน'!AD42</f>
        <v>-</v>
      </c>
      <c r="AC44" s="143" t="str">
        <f>'4บันทึกเวลาเรียน'!AE42</f>
        <v>-</v>
      </c>
      <c r="AD44" s="143" t="str">
        <f>'4บันทึกเวลาเรียน'!AF42</f>
        <v>-</v>
      </c>
      <c r="AE44" s="143" t="str">
        <f>'4บันทึกเวลาเรียน'!AG42</f>
        <v>-</v>
      </c>
      <c r="AF44" s="143" t="str">
        <f>'4บันทึกเวลาเรียน'!AH42</f>
        <v>-</v>
      </c>
      <c r="AG44" s="143" t="str">
        <f>'4บันทึกเวลาเรียน'!AI42</f>
        <v>-</v>
      </c>
      <c r="AH44" s="143" t="str">
        <f>'4บันทึกเวลาเรียน'!AJ42</f>
        <v>-</v>
      </c>
      <c r="AI44" s="143" t="str">
        <f>'4บันทึกเวลาเรียน'!AK42</f>
        <v>-</v>
      </c>
      <c r="AJ44" s="143" t="str">
        <f>'4บันทึกเวลาเรียน'!AL42</f>
        <v>-</v>
      </c>
      <c r="AK44" s="143" t="str">
        <f>'4บันทึกเวลาเรียน'!AM42</f>
        <v>-</v>
      </c>
      <c r="AL44" s="143" t="str">
        <f>'4บันทึกเวลาเรียน'!AN42</f>
        <v>-</v>
      </c>
      <c r="AM44" s="143" t="str">
        <f>'4บันทึกเวลาเรียน'!AO42</f>
        <v>-</v>
      </c>
      <c r="AN44" s="143" t="str">
        <f>'4บันทึกเวลาเรียน'!AP42</f>
        <v>-</v>
      </c>
      <c r="AO44" s="143" t="str">
        <f>'4บันทึกเวลาเรียน'!AQ42</f>
        <v>-</v>
      </c>
      <c r="AP44" s="143" t="str">
        <f>'4บันทึกเวลาเรียน'!AR42</f>
        <v>-</v>
      </c>
      <c r="AQ44" s="143" t="str">
        <f>'4บันทึกเวลาเรียน'!AS42</f>
        <v>-</v>
      </c>
      <c r="AR44" s="143" t="str">
        <f>'4บันทึกเวลาเรียน'!AT42</f>
        <v>-</v>
      </c>
      <c r="AS44" s="143" t="str">
        <f>'4บันทึกเวลาเรียน'!AU42</f>
        <v>-</v>
      </c>
      <c r="AT44" s="143" t="str">
        <f>'4บันทึกเวลาเรียน'!AV42</f>
        <v>-</v>
      </c>
      <c r="AU44" s="143" t="str">
        <f>'4บันทึกเวลาเรียน'!AW42</f>
        <v>-</v>
      </c>
      <c r="AV44" s="143" t="str">
        <f>'4บันทึกเวลาเรียน'!AX42</f>
        <v>-</v>
      </c>
      <c r="AW44" s="143" t="str">
        <f>'4บันทึกเวลาเรียน'!AY42</f>
        <v>-</v>
      </c>
      <c r="AX44" s="143" t="str">
        <f>'4บันทึกเวลาเรียน'!AZ42</f>
        <v>-</v>
      </c>
      <c r="AY44" s="143" t="str">
        <f>'4บันทึกเวลาเรียน'!BA42</f>
        <v>-</v>
      </c>
      <c r="AZ44" s="143" t="str">
        <f>'4บันทึกเวลาเรียน'!BB42</f>
        <v>-</v>
      </c>
      <c r="BA44" s="143" t="str">
        <f>'4บันทึกเวลาเรียน'!BC42</f>
        <v>-</v>
      </c>
      <c r="BB44" s="143" t="str">
        <f>'4บันทึกเวลาเรียน'!BD42</f>
        <v>-</v>
      </c>
      <c r="BC44" s="143" t="str">
        <f>'4บันทึกเวลาเรียน'!BE42</f>
        <v>-</v>
      </c>
      <c r="BD44" s="143" t="str">
        <f>'4บันทึกเวลาเรียน'!BF42</f>
        <v>-</v>
      </c>
      <c r="BE44" s="143" t="str">
        <f>'4บันทึกเวลาเรียน'!BG42</f>
        <v>-</v>
      </c>
      <c r="BF44" s="143" t="str">
        <f>'4บันทึกเวลาเรียน'!BH42</f>
        <v>-</v>
      </c>
      <c r="BG44" s="143" t="str">
        <f>'4บันทึกเวลาเรียน'!BI42</f>
        <v>-</v>
      </c>
      <c r="BH44" s="143" t="str">
        <f>'4บันทึกเวลาเรียน'!BJ42</f>
        <v>-</v>
      </c>
      <c r="BI44" s="143" t="str">
        <f>'4บันทึกเวลาเรียน'!BK42</f>
        <v>-</v>
      </c>
      <c r="BJ44" s="143" t="str">
        <f>'4บันทึกเวลาเรียน'!BL42</f>
        <v>-</v>
      </c>
      <c r="BK44" s="143" t="str">
        <f>'4บันทึกเวลาเรียน'!BM42</f>
        <v>-</v>
      </c>
      <c r="BL44" s="143" t="str">
        <f>'4บันทึกเวลาเรียน'!BN42</f>
        <v>-</v>
      </c>
      <c r="BM44" s="143" t="str">
        <f>'4บันทึกเวลาเรียน'!BO42</f>
        <v>-</v>
      </c>
      <c r="BN44" s="143" t="str">
        <f>'4บันทึกเวลาเรียน'!BP42</f>
        <v>-</v>
      </c>
      <c r="BO44" s="143" t="str">
        <f>'4บันทึกเวลาเรียน'!BQ42</f>
        <v>-</v>
      </c>
      <c r="BP44" s="143" t="str">
        <f>'4บันทึกเวลาเรียน'!BR42</f>
        <v>-</v>
      </c>
      <c r="BQ44" s="143" t="str">
        <f>'4บันทึกเวลาเรียน'!BS42</f>
        <v>-</v>
      </c>
      <c r="BR44" s="143" t="str">
        <f>'4บันทึกเวลาเรียน'!BT42</f>
        <v>-</v>
      </c>
      <c r="BS44" s="143" t="str">
        <f>'4บันทึกเวลาเรียน'!BU42</f>
        <v>-</v>
      </c>
      <c r="BT44" s="143" t="str">
        <f>'4บันทึกเวลาเรียน'!BV42</f>
        <v>-</v>
      </c>
      <c r="BU44" s="143" t="str">
        <f>'4บันทึกเวลาเรียน'!BW42</f>
        <v>-</v>
      </c>
      <c r="BV44" s="143" t="str">
        <f>'4บันทึกเวลาเรียน'!BX42</f>
        <v>-</v>
      </c>
      <c r="BW44" s="143" t="str">
        <f>'4บันทึกเวลาเรียน'!BY42</f>
        <v>-</v>
      </c>
      <c r="BX44" s="143" t="str">
        <f>'4บันทึกเวลาเรียน'!BZ42</f>
        <v>-</v>
      </c>
      <c r="BY44" s="143" t="str">
        <f>'4บันทึกเวลาเรียน'!CA42</f>
        <v>-</v>
      </c>
      <c r="BZ44" s="143" t="str">
        <f>'4บันทึกเวลาเรียน'!CB42</f>
        <v>-</v>
      </c>
      <c r="CA44" s="143" t="str">
        <f>'4บันทึกเวลาเรียน'!CC42</f>
        <v>-</v>
      </c>
      <c r="CB44" s="143" t="str">
        <f>'4บันทึกเวลาเรียน'!CD42</f>
        <v>-</v>
      </c>
      <c r="CC44" s="143" t="str">
        <f>'4บันทึกเวลาเรียน'!CE42</f>
        <v>-</v>
      </c>
      <c r="CD44" s="143" t="str">
        <f>'4บันทึกเวลาเรียน'!CF42</f>
        <v>-</v>
      </c>
      <c r="CE44" s="143" t="str">
        <f>'4บันทึกเวลาเรียน'!CG42</f>
        <v>-</v>
      </c>
      <c r="CF44" s="143" t="str">
        <f>'4บันทึกเวลาเรียน'!CH42</f>
        <v>-</v>
      </c>
      <c r="CG44" s="143" t="str">
        <f>'4บันทึกเวลาเรียน'!CI42</f>
        <v>-</v>
      </c>
      <c r="CH44" s="143" t="str">
        <f>'4บันทึกเวลาเรียน'!CJ42</f>
        <v>-</v>
      </c>
      <c r="CI44" s="143" t="str">
        <f>'4บันทึกเวลาเรียน'!CK42</f>
        <v>-</v>
      </c>
      <c r="CJ44" s="143" t="str">
        <f>'4บันทึกเวลาเรียน'!CL42</f>
        <v>-</v>
      </c>
      <c r="CK44" s="143" t="str">
        <f>'4บันทึกเวลาเรียน'!CM42</f>
        <v>-</v>
      </c>
      <c r="CL44" s="143" t="str">
        <f>'4บันทึกเวลาเรียน'!CN42</f>
        <v>-</v>
      </c>
      <c r="CM44" s="143" t="str">
        <f>'4บันทึกเวลาเรียน'!CO42</f>
        <v>-</v>
      </c>
      <c r="CN44" s="143" t="str">
        <f>'4บันทึกเวลาเรียน'!CP42</f>
        <v>-</v>
      </c>
      <c r="CO44" s="143" t="str">
        <f>'4บันทึกเวลาเรียน'!CQ42</f>
        <v>-</v>
      </c>
      <c r="CP44" s="143" t="str">
        <f>'4บันทึกเวลาเรียน'!CR42</f>
        <v>-</v>
      </c>
      <c r="CQ44" s="143" t="str">
        <f>'4บันทึกเวลาเรียน'!CS42</f>
        <v>-</v>
      </c>
      <c r="CR44" s="143" t="str">
        <f>'4บันทึกเวลาเรียน'!CT42</f>
        <v>-</v>
      </c>
      <c r="CS44" s="143" t="str">
        <f>'4บันทึกเวลาเรียน'!CU42</f>
        <v>-</v>
      </c>
      <c r="CT44" s="143" t="str">
        <f>'4บันทึกเวลาเรียน'!CV42</f>
        <v>-</v>
      </c>
      <c r="CU44" s="143" t="str">
        <f>'4บันทึกเวลาเรียน'!CW42</f>
        <v>-</v>
      </c>
      <c r="CV44" s="143" t="str">
        <f>'4บันทึกเวลาเรียน'!CX42</f>
        <v>-</v>
      </c>
      <c r="CW44" s="143" t="str">
        <f>'4บันทึกเวลาเรียน'!CY42</f>
        <v>-</v>
      </c>
      <c r="CX44" s="143" t="str">
        <f>'4บันทึกเวลาเรียน'!CZ42</f>
        <v>-</v>
      </c>
      <c r="CY44" s="143" t="str">
        <f>'4บันทึกเวลาเรียน'!DA42</f>
        <v>-</v>
      </c>
      <c r="CZ44" s="143" t="str">
        <f>'4บันทึกเวลาเรียน'!DB42</f>
        <v>-</v>
      </c>
      <c r="DA44" s="141"/>
      <c r="DB44" s="141" t="s">
        <v>124</v>
      </c>
      <c r="DC44" s="144"/>
      <c r="DD44" s="144"/>
      <c r="DE44" s="144"/>
      <c r="DF44" s="145"/>
      <c r="DG44" s="144"/>
      <c r="DH44" s="145"/>
      <c r="DI44" s="146"/>
      <c r="DJ44" s="146"/>
    </row>
    <row r="45" spans="1:114" ht="12.75" customHeight="1">
      <c r="A45" s="141">
        <v>37</v>
      </c>
      <c r="B45" s="489">
        <f>'1 ข้อมูลรายวิชา'!B40</f>
        <v>0</v>
      </c>
      <c r="C45" s="490">
        <f>'1 ข้อมูลรายวิชา'!C40</f>
        <v>0</v>
      </c>
      <c r="D45" s="142"/>
      <c r="E45" s="143" t="str">
        <f>'4บันทึกเวลาเรียน'!G43</f>
        <v>-</v>
      </c>
      <c r="F45" s="143" t="str">
        <f>'4บันทึกเวลาเรียน'!H43</f>
        <v>-</v>
      </c>
      <c r="G45" s="143" t="str">
        <f>'4บันทึกเวลาเรียน'!I43</f>
        <v>-</v>
      </c>
      <c r="H45" s="143" t="str">
        <f>'4บันทึกเวลาเรียน'!J43</f>
        <v>-</v>
      </c>
      <c r="I45" s="143" t="str">
        <f>'4บันทึกเวลาเรียน'!K43</f>
        <v>-</v>
      </c>
      <c r="J45" s="143" t="str">
        <f>'4บันทึกเวลาเรียน'!L43</f>
        <v>-</v>
      </c>
      <c r="K45" s="143" t="str">
        <f>'4บันทึกเวลาเรียน'!M43</f>
        <v>-</v>
      </c>
      <c r="L45" s="143" t="str">
        <f>'4บันทึกเวลาเรียน'!N43</f>
        <v>-</v>
      </c>
      <c r="M45" s="143" t="str">
        <f>'4บันทึกเวลาเรียน'!O43</f>
        <v>-</v>
      </c>
      <c r="N45" s="143" t="str">
        <f>'4บันทึกเวลาเรียน'!P43</f>
        <v>-</v>
      </c>
      <c r="O45" s="143" t="str">
        <f>'4บันทึกเวลาเรียน'!Q43</f>
        <v>-</v>
      </c>
      <c r="P45" s="143" t="str">
        <f>'4บันทึกเวลาเรียน'!R43</f>
        <v>-</v>
      </c>
      <c r="Q45" s="143" t="str">
        <f>'4บันทึกเวลาเรียน'!S43</f>
        <v>-</v>
      </c>
      <c r="R45" s="143" t="str">
        <f>'4บันทึกเวลาเรียน'!T43</f>
        <v>-</v>
      </c>
      <c r="S45" s="143" t="str">
        <f>'4บันทึกเวลาเรียน'!U43</f>
        <v>-</v>
      </c>
      <c r="T45" s="143" t="str">
        <f>'4บันทึกเวลาเรียน'!V43</f>
        <v>-</v>
      </c>
      <c r="U45" s="143" t="str">
        <f>'4บันทึกเวลาเรียน'!W43</f>
        <v>-</v>
      </c>
      <c r="V45" s="143" t="str">
        <f>'4บันทึกเวลาเรียน'!X43</f>
        <v>-</v>
      </c>
      <c r="W45" s="143" t="str">
        <f>'4บันทึกเวลาเรียน'!Y43</f>
        <v>-</v>
      </c>
      <c r="X45" s="143" t="str">
        <f>'4บันทึกเวลาเรียน'!Z43</f>
        <v>-</v>
      </c>
      <c r="Y45" s="143" t="str">
        <f>'4บันทึกเวลาเรียน'!AA43</f>
        <v>-</v>
      </c>
      <c r="Z45" s="143" t="str">
        <f>'4บันทึกเวลาเรียน'!AB43</f>
        <v>-</v>
      </c>
      <c r="AA45" s="143" t="str">
        <f>'4บันทึกเวลาเรียน'!AC43</f>
        <v>-</v>
      </c>
      <c r="AB45" s="143" t="str">
        <f>'4บันทึกเวลาเรียน'!AD43</f>
        <v>-</v>
      </c>
      <c r="AC45" s="143" t="str">
        <f>'4บันทึกเวลาเรียน'!AE43</f>
        <v>-</v>
      </c>
      <c r="AD45" s="143" t="str">
        <f>'4บันทึกเวลาเรียน'!AF43</f>
        <v>-</v>
      </c>
      <c r="AE45" s="143" t="str">
        <f>'4บันทึกเวลาเรียน'!AG43</f>
        <v>-</v>
      </c>
      <c r="AF45" s="143" t="str">
        <f>'4บันทึกเวลาเรียน'!AH43</f>
        <v>-</v>
      </c>
      <c r="AG45" s="143" t="str">
        <f>'4บันทึกเวลาเรียน'!AI43</f>
        <v>-</v>
      </c>
      <c r="AH45" s="143" t="str">
        <f>'4บันทึกเวลาเรียน'!AJ43</f>
        <v>-</v>
      </c>
      <c r="AI45" s="143" t="str">
        <f>'4บันทึกเวลาเรียน'!AK43</f>
        <v>-</v>
      </c>
      <c r="AJ45" s="143" t="str">
        <f>'4บันทึกเวลาเรียน'!AL43</f>
        <v>-</v>
      </c>
      <c r="AK45" s="143" t="str">
        <f>'4บันทึกเวลาเรียน'!AM43</f>
        <v>-</v>
      </c>
      <c r="AL45" s="143" t="str">
        <f>'4บันทึกเวลาเรียน'!AN43</f>
        <v>-</v>
      </c>
      <c r="AM45" s="143" t="str">
        <f>'4บันทึกเวลาเรียน'!AO43</f>
        <v>-</v>
      </c>
      <c r="AN45" s="143" t="str">
        <f>'4บันทึกเวลาเรียน'!AP43</f>
        <v>-</v>
      </c>
      <c r="AO45" s="143" t="str">
        <f>'4บันทึกเวลาเรียน'!AQ43</f>
        <v>-</v>
      </c>
      <c r="AP45" s="143" t="str">
        <f>'4บันทึกเวลาเรียน'!AR43</f>
        <v>-</v>
      </c>
      <c r="AQ45" s="143" t="str">
        <f>'4บันทึกเวลาเรียน'!AS43</f>
        <v>-</v>
      </c>
      <c r="AR45" s="143" t="str">
        <f>'4บันทึกเวลาเรียน'!AT43</f>
        <v>-</v>
      </c>
      <c r="AS45" s="143" t="str">
        <f>'4บันทึกเวลาเรียน'!AU43</f>
        <v>-</v>
      </c>
      <c r="AT45" s="143" t="str">
        <f>'4บันทึกเวลาเรียน'!AV43</f>
        <v>-</v>
      </c>
      <c r="AU45" s="143" t="str">
        <f>'4บันทึกเวลาเรียน'!AW43</f>
        <v>-</v>
      </c>
      <c r="AV45" s="143" t="str">
        <f>'4บันทึกเวลาเรียน'!AX43</f>
        <v>-</v>
      </c>
      <c r="AW45" s="143" t="str">
        <f>'4บันทึกเวลาเรียน'!AY43</f>
        <v>-</v>
      </c>
      <c r="AX45" s="143" t="str">
        <f>'4บันทึกเวลาเรียน'!AZ43</f>
        <v>-</v>
      </c>
      <c r="AY45" s="143" t="str">
        <f>'4บันทึกเวลาเรียน'!BA43</f>
        <v>-</v>
      </c>
      <c r="AZ45" s="143" t="str">
        <f>'4บันทึกเวลาเรียน'!BB43</f>
        <v>-</v>
      </c>
      <c r="BA45" s="143" t="str">
        <f>'4บันทึกเวลาเรียน'!BC43</f>
        <v>-</v>
      </c>
      <c r="BB45" s="143" t="str">
        <f>'4บันทึกเวลาเรียน'!BD43</f>
        <v>-</v>
      </c>
      <c r="BC45" s="143" t="str">
        <f>'4บันทึกเวลาเรียน'!BE43</f>
        <v>-</v>
      </c>
      <c r="BD45" s="143" t="str">
        <f>'4บันทึกเวลาเรียน'!BF43</f>
        <v>-</v>
      </c>
      <c r="BE45" s="143" t="str">
        <f>'4บันทึกเวลาเรียน'!BG43</f>
        <v>-</v>
      </c>
      <c r="BF45" s="143" t="str">
        <f>'4บันทึกเวลาเรียน'!BH43</f>
        <v>-</v>
      </c>
      <c r="BG45" s="143" t="str">
        <f>'4บันทึกเวลาเรียน'!BI43</f>
        <v>-</v>
      </c>
      <c r="BH45" s="143" t="str">
        <f>'4บันทึกเวลาเรียน'!BJ43</f>
        <v>-</v>
      </c>
      <c r="BI45" s="143" t="str">
        <f>'4บันทึกเวลาเรียน'!BK43</f>
        <v>-</v>
      </c>
      <c r="BJ45" s="143" t="str">
        <f>'4บันทึกเวลาเรียน'!BL43</f>
        <v>-</v>
      </c>
      <c r="BK45" s="143" t="str">
        <f>'4บันทึกเวลาเรียน'!BM43</f>
        <v>-</v>
      </c>
      <c r="BL45" s="143" t="str">
        <f>'4บันทึกเวลาเรียน'!BN43</f>
        <v>-</v>
      </c>
      <c r="BM45" s="143" t="str">
        <f>'4บันทึกเวลาเรียน'!BO43</f>
        <v>-</v>
      </c>
      <c r="BN45" s="143" t="str">
        <f>'4บันทึกเวลาเรียน'!BP43</f>
        <v>-</v>
      </c>
      <c r="BO45" s="143" t="str">
        <f>'4บันทึกเวลาเรียน'!BQ43</f>
        <v>-</v>
      </c>
      <c r="BP45" s="143" t="str">
        <f>'4บันทึกเวลาเรียน'!BR43</f>
        <v>-</v>
      </c>
      <c r="BQ45" s="143" t="str">
        <f>'4บันทึกเวลาเรียน'!BS43</f>
        <v>-</v>
      </c>
      <c r="BR45" s="143" t="str">
        <f>'4บันทึกเวลาเรียน'!BT43</f>
        <v>-</v>
      </c>
      <c r="BS45" s="143" t="str">
        <f>'4บันทึกเวลาเรียน'!BU43</f>
        <v>-</v>
      </c>
      <c r="BT45" s="143" t="str">
        <f>'4บันทึกเวลาเรียน'!BV43</f>
        <v>-</v>
      </c>
      <c r="BU45" s="143" t="str">
        <f>'4บันทึกเวลาเรียน'!BW43</f>
        <v>-</v>
      </c>
      <c r="BV45" s="143" t="str">
        <f>'4บันทึกเวลาเรียน'!BX43</f>
        <v>-</v>
      </c>
      <c r="BW45" s="143" t="str">
        <f>'4บันทึกเวลาเรียน'!BY43</f>
        <v>-</v>
      </c>
      <c r="BX45" s="143" t="str">
        <f>'4บันทึกเวลาเรียน'!BZ43</f>
        <v>-</v>
      </c>
      <c r="BY45" s="143" t="str">
        <f>'4บันทึกเวลาเรียน'!CA43</f>
        <v>-</v>
      </c>
      <c r="BZ45" s="143" t="str">
        <f>'4บันทึกเวลาเรียน'!CB43</f>
        <v>-</v>
      </c>
      <c r="CA45" s="143" t="str">
        <f>'4บันทึกเวลาเรียน'!CC43</f>
        <v>-</v>
      </c>
      <c r="CB45" s="143" t="str">
        <f>'4บันทึกเวลาเรียน'!CD43</f>
        <v>-</v>
      </c>
      <c r="CC45" s="143" t="str">
        <f>'4บันทึกเวลาเรียน'!CE43</f>
        <v>-</v>
      </c>
      <c r="CD45" s="143" t="str">
        <f>'4บันทึกเวลาเรียน'!CF43</f>
        <v>-</v>
      </c>
      <c r="CE45" s="143" t="str">
        <f>'4บันทึกเวลาเรียน'!CG43</f>
        <v>-</v>
      </c>
      <c r="CF45" s="143" t="str">
        <f>'4บันทึกเวลาเรียน'!CH43</f>
        <v>-</v>
      </c>
      <c r="CG45" s="143" t="str">
        <f>'4บันทึกเวลาเรียน'!CI43</f>
        <v>-</v>
      </c>
      <c r="CH45" s="143" t="str">
        <f>'4บันทึกเวลาเรียน'!CJ43</f>
        <v>-</v>
      </c>
      <c r="CI45" s="143" t="str">
        <f>'4บันทึกเวลาเรียน'!CK43</f>
        <v>-</v>
      </c>
      <c r="CJ45" s="143" t="str">
        <f>'4บันทึกเวลาเรียน'!CL43</f>
        <v>-</v>
      </c>
      <c r="CK45" s="143" t="str">
        <f>'4บันทึกเวลาเรียน'!CM43</f>
        <v>-</v>
      </c>
      <c r="CL45" s="143" t="str">
        <f>'4บันทึกเวลาเรียน'!CN43</f>
        <v>-</v>
      </c>
      <c r="CM45" s="143" t="str">
        <f>'4บันทึกเวลาเรียน'!CO43</f>
        <v>-</v>
      </c>
      <c r="CN45" s="143" t="str">
        <f>'4บันทึกเวลาเรียน'!CP43</f>
        <v>-</v>
      </c>
      <c r="CO45" s="143" t="str">
        <f>'4บันทึกเวลาเรียน'!CQ43</f>
        <v>-</v>
      </c>
      <c r="CP45" s="143" t="str">
        <f>'4บันทึกเวลาเรียน'!CR43</f>
        <v>-</v>
      </c>
      <c r="CQ45" s="143" t="str">
        <f>'4บันทึกเวลาเรียน'!CS43</f>
        <v>-</v>
      </c>
      <c r="CR45" s="143" t="str">
        <f>'4บันทึกเวลาเรียน'!CT43</f>
        <v>-</v>
      </c>
      <c r="CS45" s="143" t="str">
        <f>'4บันทึกเวลาเรียน'!CU43</f>
        <v>-</v>
      </c>
      <c r="CT45" s="143" t="str">
        <f>'4บันทึกเวลาเรียน'!CV43</f>
        <v>-</v>
      </c>
      <c r="CU45" s="143" t="str">
        <f>'4บันทึกเวลาเรียน'!CW43</f>
        <v>-</v>
      </c>
      <c r="CV45" s="143" t="str">
        <f>'4บันทึกเวลาเรียน'!CX43</f>
        <v>-</v>
      </c>
      <c r="CW45" s="143" t="str">
        <f>'4บันทึกเวลาเรียน'!CY43</f>
        <v>-</v>
      </c>
      <c r="CX45" s="143" t="str">
        <f>'4บันทึกเวลาเรียน'!CZ43</f>
        <v>-</v>
      </c>
      <c r="CY45" s="143" t="str">
        <f>'4บันทึกเวลาเรียน'!DA43</f>
        <v>-</v>
      </c>
      <c r="CZ45" s="143" t="str">
        <f>'4บันทึกเวลาเรียน'!DB43</f>
        <v>-</v>
      </c>
      <c r="DA45" s="141"/>
      <c r="DB45" s="141" t="s">
        <v>124</v>
      </c>
      <c r="DC45" s="144"/>
      <c r="DD45" s="144"/>
      <c r="DE45" s="144"/>
      <c r="DF45" s="145"/>
      <c r="DG45" s="144"/>
      <c r="DH45" s="145"/>
      <c r="DI45" s="146"/>
      <c r="DJ45" s="146"/>
    </row>
    <row r="46" spans="1:114" ht="12.75" customHeight="1">
      <c r="A46" s="141">
        <v>38</v>
      </c>
      <c r="B46" s="489">
        <f>'1 ข้อมูลรายวิชา'!B41</f>
        <v>0</v>
      </c>
      <c r="C46" s="490">
        <f>'1 ข้อมูลรายวิชา'!C41</f>
        <v>0</v>
      </c>
      <c r="D46" s="142"/>
      <c r="E46" s="143" t="str">
        <f>'4บันทึกเวลาเรียน'!G44</f>
        <v>-</v>
      </c>
      <c r="F46" s="143" t="str">
        <f>'4บันทึกเวลาเรียน'!H44</f>
        <v>-</v>
      </c>
      <c r="G46" s="143" t="str">
        <f>'4บันทึกเวลาเรียน'!I44</f>
        <v>-</v>
      </c>
      <c r="H46" s="143" t="str">
        <f>'4บันทึกเวลาเรียน'!J44</f>
        <v>-</v>
      </c>
      <c r="I46" s="143" t="str">
        <f>'4บันทึกเวลาเรียน'!K44</f>
        <v>-</v>
      </c>
      <c r="J46" s="143" t="str">
        <f>'4บันทึกเวลาเรียน'!L44</f>
        <v>-</v>
      </c>
      <c r="K46" s="143" t="str">
        <f>'4บันทึกเวลาเรียน'!M44</f>
        <v>-</v>
      </c>
      <c r="L46" s="143" t="str">
        <f>'4บันทึกเวลาเรียน'!N44</f>
        <v>-</v>
      </c>
      <c r="M46" s="143" t="str">
        <f>'4บันทึกเวลาเรียน'!O44</f>
        <v>-</v>
      </c>
      <c r="N46" s="143" t="str">
        <f>'4บันทึกเวลาเรียน'!P44</f>
        <v>-</v>
      </c>
      <c r="O46" s="143" t="str">
        <f>'4บันทึกเวลาเรียน'!Q44</f>
        <v>-</v>
      </c>
      <c r="P46" s="143" t="str">
        <f>'4บันทึกเวลาเรียน'!R44</f>
        <v>-</v>
      </c>
      <c r="Q46" s="143" t="str">
        <f>'4บันทึกเวลาเรียน'!S44</f>
        <v>-</v>
      </c>
      <c r="R46" s="143" t="str">
        <f>'4บันทึกเวลาเรียน'!T44</f>
        <v>-</v>
      </c>
      <c r="S46" s="143" t="str">
        <f>'4บันทึกเวลาเรียน'!U44</f>
        <v>-</v>
      </c>
      <c r="T46" s="143" t="str">
        <f>'4บันทึกเวลาเรียน'!V44</f>
        <v>-</v>
      </c>
      <c r="U46" s="143" t="str">
        <f>'4บันทึกเวลาเรียน'!W44</f>
        <v>-</v>
      </c>
      <c r="V46" s="143" t="str">
        <f>'4บันทึกเวลาเรียน'!X44</f>
        <v>-</v>
      </c>
      <c r="W46" s="143" t="str">
        <f>'4บันทึกเวลาเรียน'!Y44</f>
        <v>-</v>
      </c>
      <c r="X46" s="143" t="str">
        <f>'4บันทึกเวลาเรียน'!Z44</f>
        <v>-</v>
      </c>
      <c r="Y46" s="143" t="str">
        <f>'4บันทึกเวลาเรียน'!AA44</f>
        <v>-</v>
      </c>
      <c r="Z46" s="143" t="str">
        <f>'4บันทึกเวลาเรียน'!AB44</f>
        <v>-</v>
      </c>
      <c r="AA46" s="143" t="str">
        <f>'4บันทึกเวลาเรียน'!AC44</f>
        <v>-</v>
      </c>
      <c r="AB46" s="143" t="str">
        <f>'4บันทึกเวลาเรียน'!AD44</f>
        <v>-</v>
      </c>
      <c r="AC46" s="143" t="str">
        <f>'4บันทึกเวลาเรียน'!AE44</f>
        <v>-</v>
      </c>
      <c r="AD46" s="143" t="str">
        <f>'4บันทึกเวลาเรียน'!AF44</f>
        <v>-</v>
      </c>
      <c r="AE46" s="143" t="str">
        <f>'4บันทึกเวลาเรียน'!AG44</f>
        <v>-</v>
      </c>
      <c r="AF46" s="143" t="str">
        <f>'4บันทึกเวลาเรียน'!AH44</f>
        <v>-</v>
      </c>
      <c r="AG46" s="143" t="str">
        <f>'4บันทึกเวลาเรียน'!AI44</f>
        <v>-</v>
      </c>
      <c r="AH46" s="143" t="str">
        <f>'4บันทึกเวลาเรียน'!AJ44</f>
        <v>-</v>
      </c>
      <c r="AI46" s="143" t="str">
        <f>'4บันทึกเวลาเรียน'!AK44</f>
        <v>-</v>
      </c>
      <c r="AJ46" s="143" t="str">
        <f>'4บันทึกเวลาเรียน'!AL44</f>
        <v>-</v>
      </c>
      <c r="AK46" s="143" t="str">
        <f>'4บันทึกเวลาเรียน'!AM44</f>
        <v>-</v>
      </c>
      <c r="AL46" s="143" t="str">
        <f>'4บันทึกเวลาเรียน'!AN44</f>
        <v>-</v>
      </c>
      <c r="AM46" s="143" t="str">
        <f>'4บันทึกเวลาเรียน'!AO44</f>
        <v>-</v>
      </c>
      <c r="AN46" s="143" t="str">
        <f>'4บันทึกเวลาเรียน'!AP44</f>
        <v>-</v>
      </c>
      <c r="AO46" s="143" t="str">
        <f>'4บันทึกเวลาเรียน'!AQ44</f>
        <v>-</v>
      </c>
      <c r="AP46" s="143" t="str">
        <f>'4บันทึกเวลาเรียน'!AR44</f>
        <v>-</v>
      </c>
      <c r="AQ46" s="143" t="str">
        <f>'4บันทึกเวลาเรียน'!AS44</f>
        <v>-</v>
      </c>
      <c r="AR46" s="143" t="str">
        <f>'4บันทึกเวลาเรียน'!AT44</f>
        <v>-</v>
      </c>
      <c r="AS46" s="143" t="str">
        <f>'4บันทึกเวลาเรียน'!AU44</f>
        <v>-</v>
      </c>
      <c r="AT46" s="143" t="str">
        <f>'4บันทึกเวลาเรียน'!AV44</f>
        <v>-</v>
      </c>
      <c r="AU46" s="143" t="str">
        <f>'4บันทึกเวลาเรียน'!AW44</f>
        <v>-</v>
      </c>
      <c r="AV46" s="143" t="str">
        <f>'4บันทึกเวลาเรียน'!AX44</f>
        <v>-</v>
      </c>
      <c r="AW46" s="143" t="str">
        <f>'4บันทึกเวลาเรียน'!AY44</f>
        <v>-</v>
      </c>
      <c r="AX46" s="143" t="str">
        <f>'4บันทึกเวลาเรียน'!AZ44</f>
        <v>-</v>
      </c>
      <c r="AY46" s="143" t="str">
        <f>'4บันทึกเวลาเรียน'!BA44</f>
        <v>-</v>
      </c>
      <c r="AZ46" s="143" t="str">
        <f>'4บันทึกเวลาเรียน'!BB44</f>
        <v>-</v>
      </c>
      <c r="BA46" s="143" t="str">
        <f>'4บันทึกเวลาเรียน'!BC44</f>
        <v>-</v>
      </c>
      <c r="BB46" s="143" t="str">
        <f>'4บันทึกเวลาเรียน'!BD44</f>
        <v>-</v>
      </c>
      <c r="BC46" s="143" t="str">
        <f>'4บันทึกเวลาเรียน'!BE44</f>
        <v>-</v>
      </c>
      <c r="BD46" s="143" t="str">
        <f>'4บันทึกเวลาเรียน'!BF44</f>
        <v>-</v>
      </c>
      <c r="BE46" s="143" t="str">
        <f>'4บันทึกเวลาเรียน'!BG44</f>
        <v>-</v>
      </c>
      <c r="BF46" s="143" t="str">
        <f>'4บันทึกเวลาเรียน'!BH44</f>
        <v>-</v>
      </c>
      <c r="BG46" s="143" t="str">
        <f>'4บันทึกเวลาเรียน'!BI44</f>
        <v>-</v>
      </c>
      <c r="BH46" s="143" t="str">
        <f>'4บันทึกเวลาเรียน'!BJ44</f>
        <v>-</v>
      </c>
      <c r="BI46" s="143" t="str">
        <f>'4บันทึกเวลาเรียน'!BK44</f>
        <v>-</v>
      </c>
      <c r="BJ46" s="143" t="str">
        <f>'4บันทึกเวลาเรียน'!BL44</f>
        <v>-</v>
      </c>
      <c r="BK46" s="143" t="str">
        <f>'4บันทึกเวลาเรียน'!BM44</f>
        <v>-</v>
      </c>
      <c r="BL46" s="143" t="str">
        <f>'4บันทึกเวลาเรียน'!BN44</f>
        <v>-</v>
      </c>
      <c r="BM46" s="143" t="str">
        <f>'4บันทึกเวลาเรียน'!BO44</f>
        <v>-</v>
      </c>
      <c r="BN46" s="143" t="str">
        <f>'4บันทึกเวลาเรียน'!BP44</f>
        <v>-</v>
      </c>
      <c r="BO46" s="143" t="str">
        <f>'4บันทึกเวลาเรียน'!BQ44</f>
        <v>-</v>
      </c>
      <c r="BP46" s="143" t="str">
        <f>'4บันทึกเวลาเรียน'!BR44</f>
        <v>-</v>
      </c>
      <c r="BQ46" s="143" t="str">
        <f>'4บันทึกเวลาเรียน'!BS44</f>
        <v>-</v>
      </c>
      <c r="BR46" s="143" t="str">
        <f>'4บันทึกเวลาเรียน'!BT44</f>
        <v>-</v>
      </c>
      <c r="BS46" s="143" t="str">
        <f>'4บันทึกเวลาเรียน'!BU44</f>
        <v>-</v>
      </c>
      <c r="BT46" s="143" t="str">
        <f>'4บันทึกเวลาเรียน'!BV44</f>
        <v>-</v>
      </c>
      <c r="BU46" s="143" t="str">
        <f>'4บันทึกเวลาเรียน'!BW44</f>
        <v>-</v>
      </c>
      <c r="BV46" s="143" t="str">
        <f>'4บันทึกเวลาเรียน'!BX44</f>
        <v>-</v>
      </c>
      <c r="BW46" s="143" t="str">
        <f>'4บันทึกเวลาเรียน'!BY44</f>
        <v>-</v>
      </c>
      <c r="BX46" s="143" t="str">
        <f>'4บันทึกเวลาเรียน'!BZ44</f>
        <v>-</v>
      </c>
      <c r="BY46" s="143" t="str">
        <f>'4บันทึกเวลาเรียน'!CA44</f>
        <v>-</v>
      </c>
      <c r="BZ46" s="143" t="str">
        <f>'4บันทึกเวลาเรียน'!CB44</f>
        <v>-</v>
      </c>
      <c r="CA46" s="143" t="str">
        <f>'4บันทึกเวลาเรียน'!CC44</f>
        <v>-</v>
      </c>
      <c r="CB46" s="143" t="str">
        <f>'4บันทึกเวลาเรียน'!CD44</f>
        <v>-</v>
      </c>
      <c r="CC46" s="143" t="str">
        <f>'4บันทึกเวลาเรียน'!CE44</f>
        <v>-</v>
      </c>
      <c r="CD46" s="143" t="str">
        <f>'4บันทึกเวลาเรียน'!CF44</f>
        <v>-</v>
      </c>
      <c r="CE46" s="143" t="str">
        <f>'4บันทึกเวลาเรียน'!CG44</f>
        <v>-</v>
      </c>
      <c r="CF46" s="143" t="str">
        <f>'4บันทึกเวลาเรียน'!CH44</f>
        <v>-</v>
      </c>
      <c r="CG46" s="143" t="str">
        <f>'4บันทึกเวลาเรียน'!CI44</f>
        <v>-</v>
      </c>
      <c r="CH46" s="143" t="str">
        <f>'4บันทึกเวลาเรียน'!CJ44</f>
        <v>-</v>
      </c>
      <c r="CI46" s="143" t="str">
        <f>'4บันทึกเวลาเรียน'!CK44</f>
        <v>-</v>
      </c>
      <c r="CJ46" s="143" t="str">
        <f>'4บันทึกเวลาเรียน'!CL44</f>
        <v>-</v>
      </c>
      <c r="CK46" s="143" t="str">
        <f>'4บันทึกเวลาเรียน'!CM44</f>
        <v>-</v>
      </c>
      <c r="CL46" s="143" t="str">
        <f>'4บันทึกเวลาเรียน'!CN44</f>
        <v>-</v>
      </c>
      <c r="CM46" s="143" t="str">
        <f>'4บันทึกเวลาเรียน'!CO44</f>
        <v>-</v>
      </c>
      <c r="CN46" s="143" t="str">
        <f>'4บันทึกเวลาเรียน'!CP44</f>
        <v>-</v>
      </c>
      <c r="CO46" s="143" t="str">
        <f>'4บันทึกเวลาเรียน'!CQ44</f>
        <v>-</v>
      </c>
      <c r="CP46" s="143" t="str">
        <f>'4บันทึกเวลาเรียน'!CR44</f>
        <v>-</v>
      </c>
      <c r="CQ46" s="143" t="str">
        <f>'4บันทึกเวลาเรียน'!CS44</f>
        <v>-</v>
      </c>
      <c r="CR46" s="143" t="str">
        <f>'4บันทึกเวลาเรียน'!CT44</f>
        <v>-</v>
      </c>
      <c r="CS46" s="143" t="str">
        <f>'4บันทึกเวลาเรียน'!CU44</f>
        <v>-</v>
      </c>
      <c r="CT46" s="143" t="str">
        <f>'4บันทึกเวลาเรียน'!CV44</f>
        <v>-</v>
      </c>
      <c r="CU46" s="143" t="str">
        <f>'4บันทึกเวลาเรียน'!CW44</f>
        <v>-</v>
      </c>
      <c r="CV46" s="143" t="str">
        <f>'4บันทึกเวลาเรียน'!CX44</f>
        <v>-</v>
      </c>
      <c r="CW46" s="143" t="str">
        <f>'4บันทึกเวลาเรียน'!CY44</f>
        <v>-</v>
      </c>
      <c r="CX46" s="143" t="str">
        <f>'4บันทึกเวลาเรียน'!CZ44</f>
        <v>-</v>
      </c>
      <c r="CY46" s="143" t="str">
        <f>'4บันทึกเวลาเรียน'!DA44</f>
        <v>-</v>
      </c>
      <c r="CZ46" s="143" t="str">
        <f>'4บันทึกเวลาเรียน'!DB44</f>
        <v>-</v>
      </c>
      <c r="DA46" s="141"/>
      <c r="DB46" s="141" t="s">
        <v>124</v>
      </c>
      <c r="DC46" s="144"/>
      <c r="DD46" s="144"/>
      <c r="DE46" s="144"/>
      <c r="DF46" s="145"/>
      <c r="DG46" s="144"/>
      <c r="DH46" s="145"/>
      <c r="DI46" s="146"/>
      <c r="DJ46" s="146"/>
    </row>
    <row r="47" spans="1:114" ht="12.75" customHeight="1">
      <c r="A47" s="141">
        <v>39</v>
      </c>
      <c r="B47" s="489">
        <f>'1 ข้อมูลรายวิชา'!B42</f>
        <v>0</v>
      </c>
      <c r="C47" s="490">
        <f>'1 ข้อมูลรายวิชา'!C42</f>
        <v>0</v>
      </c>
      <c r="D47" s="142"/>
      <c r="E47" s="143" t="str">
        <f>'4บันทึกเวลาเรียน'!G45</f>
        <v>-</v>
      </c>
      <c r="F47" s="143" t="str">
        <f>'4บันทึกเวลาเรียน'!H45</f>
        <v>-</v>
      </c>
      <c r="G47" s="143" t="str">
        <f>'4บันทึกเวลาเรียน'!I45</f>
        <v>-</v>
      </c>
      <c r="H47" s="143" t="str">
        <f>'4บันทึกเวลาเรียน'!J45</f>
        <v>-</v>
      </c>
      <c r="I47" s="143" t="str">
        <f>'4บันทึกเวลาเรียน'!K45</f>
        <v>-</v>
      </c>
      <c r="J47" s="143" t="str">
        <f>'4บันทึกเวลาเรียน'!L45</f>
        <v>-</v>
      </c>
      <c r="K47" s="143" t="str">
        <f>'4บันทึกเวลาเรียน'!M45</f>
        <v>-</v>
      </c>
      <c r="L47" s="143" t="str">
        <f>'4บันทึกเวลาเรียน'!N45</f>
        <v>-</v>
      </c>
      <c r="M47" s="143" t="str">
        <f>'4บันทึกเวลาเรียน'!O45</f>
        <v>-</v>
      </c>
      <c r="N47" s="143" t="str">
        <f>'4บันทึกเวลาเรียน'!P45</f>
        <v>-</v>
      </c>
      <c r="O47" s="143" t="str">
        <f>'4บันทึกเวลาเรียน'!Q45</f>
        <v>-</v>
      </c>
      <c r="P47" s="143" t="str">
        <f>'4บันทึกเวลาเรียน'!R45</f>
        <v>-</v>
      </c>
      <c r="Q47" s="143" t="str">
        <f>'4บันทึกเวลาเรียน'!S45</f>
        <v>-</v>
      </c>
      <c r="R47" s="143" t="str">
        <f>'4บันทึกเวลาเรียน'!T45</f>
        <v>-</v>
      </c>
      <c r="S47" s="143" t="str">
        <f>'4บันทึกเวลาเรียน'!U45</f>
        <v>-</v>
      </c>
      <c r="T47" s="143" t="str">
        <f>'4บันทึกเวลาเรียน'!V45</f>
        <v>-</v>
      </c>
      <c r="U47" s="143" t="str">
        <f>'4บันทึกเวลาเรียน'!W45</f>
        <v>-</v>
      </c>
      <c r="V47" s="143" t="str">
        <f>'4บันทึกเวลาเรียน'!X45</f>
        <v>-</v>
      </c>
      <c r="W47" s="143" t="str">
        <f>'4บันทึกเวลาเรียน'!Y45</f>
        <v>-</v>
      </c>
      <c r="X47" s="143" t="str">
        <f>'4บันทึกเวลาเรียน'!Z45</f>
        <v>-</v>
      </c>
      <c r="Y47" s="143" t="str">
        <f>'4บันทึกเวลาเรียน'!AA45</f>
        <v>-</v>
      </c>
      <c r="Z47" s="143" t="str">
        <f>'4บันทึกเวลาเรียน'!AB45</f>
        <v>-</v>
      </c>
      <c r="AA47" s="143" t="str">
        <f>'4บันทึกเวลาเรียน'!AC45</f>
        <v>-</v>
      </c>
      <c r="AB47" s="143" t="str">
        <f>'4บันทึกเวลาเรียน'!AD45</f>
        <v>-</v>
      </c>
      <c r="AC47" s="143" t="str">
        <f>'4บันทึกเวลาเรียน'!AE45</f>
        <v>-</v>
      </c>
      <c r="AD47" s="143" t="str">
        <f>'4บันทึกเวลาเรียน'!AF45</f>
        <v>-</v>
      </c>
      <c r="AE47" s="143" t="str">
        <f>'4บันทึกเวลาเรียน'!AG45</f>
        <v>-</v>
      </c>
      <c r="AF47" s="143" t="str">
        <f>'4บันทึกเวลาเรียน'!AH45</f>
        <v>-</v>
      </c>
      <c r="AG47" s="143" t="str">
        <f>'4บันทึกเวลาเรียน'!AI45</f>
        <v>-</v>
      </c>
      <c r="AH47" s="143" t="str">
        <f>'4บันทึกเวลาเรียน'!AJ45</f>
        <v>-</v>
      </c>
      <c r="AI47" s="143" t="str">
        <f>'4บันทึกเวลาเรียน'!AK45</f>
        <v>-</v>
      </c>
      <c r="AJ47" s="143" t="str">
        <f>'4บันทึกเวลาเรียน'!AL45</f>
        <v>-</v>
      </c>
      <c r="AK47" s="143" t="str">
        <f>'4บันทึกเวลาเรียน'!AM45</f>
        <v>-</v>
      </c>
      <c r="AL47" s="143" t="str">
        <f>'4บันทึกเวลาเรียน'!AN45</f>
        <v>-</v>
      </c>
      <c r="AM47" s="143" t="str">
        <f>'4บันทึกเวลาเรียน'!AO45</f>
        <v>-</v>
      </c>
      <c r="AN47" s="143" t="str">
        <f>'4บันทึกเวลาเรียน'!AP45</f>
        <v>-</v>
      </c>
      <c r="AO47" s="143" t="str">
        <f>'4บันทึกเวลาเรียน'!AQ45</f>
        <v>-</v>
      </c>
      <c r="AP47" s="143" t="str">
        <f>'4บันทึกเวลาเรียน'!AR45</f>
        <v>-</v>
      </c>
      <c r="AQ47" s="143" t="str">
        <f>'4บันทึกเวลาเรียน'!AS45</f>
        <v>-</v>
      </c>
      <c r="AR47" s="143" t="str">
        <f>'4บันทึกเวลาเรียน'!AT45</f>
        <v>-</v>
      </c>
      <c r="AS47" s="143" t="str">
        <f>'4บันทึกเวลาเรียน'!AU45</f>
        <v>-</v>
      </c>
      <c r="AT47" s="143" t="str">
        <f>'4บันทึกเวลาเรียน'!AV45</f>
        <v>-</v>
      </c>
      <c r="AU47" s="143" t="str">
        <f>'4บันทึกเวลาเรียน'!AW45</f>
        <v>-</v>
      </c>
      <c r="AV47" s="143" t="str">
        <f>'4บันทึกเวลาเรียน'!AX45</f>
        <v>-</v>
      </c>
      <c r="AW47" s="143" t="str">
        <f>'4บันทึกเวลาเรียน'!AY45</f>
        <v>-</v>
      </c>
      <c r="AX47" s="143" t="str">
        <f>'4บันทึกเวลาเรียน'!AZ45</f>
        <v>-</v>
      </c>
      <c r="AY47" s="143" t="str">
        <f>'4บันทึกเวลาเรียน'!BA45</f>
        <v>-</v>
      </c>
      <c r="AZ47" s="143" t="str">
        <f>'4บันทึกเวลาเรียน'!BB45</f>
        <v>-</v>
      </c>
      <c r="BA47" s="143" t="str">
        <f>'4บันทึกเวลาเรียน'!BC45</f>
        <v>-</v>
      </c>
      <c r="BB47" s="143" t="str">
        <f>'4บันทึกเวลาเรียน'!BD45</f>
        <v>-</v>
      </c>
      <c r="BC47" s="143" t="str">
        <f>'4บันทึกเวลาเรียน'!BE45</f>
        <v>-</v>
      </c>
      <c r="BD47" s="143" t="str">
        <f>'4บันทึกเวลาเรียน'!BF45</f>
        <v>-</v>
      </c>
      <c r="BE47" s="143" t="str">
        <f>'4บันทึกเวลาเรียน'!BG45</f>
        <v>-</v>
      </c>
      <c r="BF47" s="143" t="str">
        <f>'4บันทึกเวลาเรียน'!BH45</f>
        <v>-</v>
      </c>
      <c r="BG47" s="143" t="str">
        <f>'4บันทึกเวลาเรียน'!BI45</f>
        <v>-</v>
      </c>
      <c r="BH47" s="143" t="str">
        <f>'4บันทึกเวลาเรียน'!BJ45</f>
        <v>-</v>
      </c>
      <c r="BI47" s="143" t="str">
        <f>'4บันทึกเวลาเรียน'!BK45</f>
        <v>-</v>
      </c>
      <c r="BJ47" s="143" t="str">
        <f>'4บันทึกเวลาเรียน'!BL45</f>
        <v>-</v>
      </c>
      <c r="BK47" s="143" t="str">
        <f>'4บันทึกเวลาเรียน'!BM45</f>
        <v>-</v>
      </c>
      <c r="BL47" s="143" t="str">
        <f>'4บันทึกเวลาเรียน'!BN45</f>
        <v>-</v>
      </c>
      <c r="BM47" s="143" t="str">
        <f>'4บันทึกเวลาเรียน'!BO45</f>
        <v>-</v>
      </c>
      <c r="BN47" s="143" t="str">
        <f>'4บันทึกเวลาเรียน'!BP45</f>
        <v>-</v>
      </c>
      <c r="BO47" s="143" t="str">
        <f>'4บันทึกเวลาเรียน'!BQ45</f>
        <v>-</v>
      </c>
      <c r="BP47" s="143" t="str">
        <f>'4บันทึกเวลาเรียน'!BR45</f>
        <v>-</v>
      </c>
      <c r="BQ47" s="143" t="str">
        <f>'4บันทึกเวลาเรียน'!BS45</f>
        <v>-</v>
      </c>
      <c r="BR47" s="143" t="str">
        <f>'4บันทึกเวลาเรียน'!BT45</f>
        <v>-</v>
      </c>
      <c r="BS47" s="143" t="str">
        <f>'4บันทึกเวลาเรียน'!BU45</f>
        <v>-</v>
      </c>
      <c r="BT47" s="143" t="str">
        <f>'4บันทึกเวลาเรียน'!BV45</f>
        <v>-</v>
      </c>
      <c r="BU47" s="143" t="str">
        <f>'4บันทึกเวลาเรียน'!BW45</f>
        <v>-</v>
      </c>
      <c r="BV47" s="143" t="str">
        <f>'4บันทึกเวลาเรียน'!BX45</f>
        <v>-</v>
      </c>
      <c r="BW47" s="143" t="str">
        <f>'4บันทึกเวลาเรียน'!BY45</f>
        <v>-</v>
      </c>
      <c r="BX47" s="143" t="str">
        <f>'4บันทึกเวลาเรียน'!BZ45</f>
        <v>-</v>
      </c>
      <c r="BY47" s="143" t="str">
        <f>'4บันทึกเวลาเรียน'!CA45</f>
        <v>-</v>
      </c>
      <c r="BZ47" s="143" t="str">
        <f>'4บันทึกเวลาเรียน'!CB45</f>
        <v>-</v>
      </c>
      <c r="CA47" s="143" t="str">
        <f>'4บันทึกเวลาเรียน'!CC45</f>
        <v>-</v>
      </c>
      <c r="CB47" s="143" t="str">
        <f>'4บันทึกเวลาเรียน'!CD45</f>
        <v>-</v>
      </c>
      <c r="CC47" s="143" t="str">
        <f>'4บันทึกเวลาเรียน'!CE45</f>
        <v>-</v>
      </c>
      <c r="CD47" s="143" t="str">
        <f>'4บันทึกเวลาเรียน'!CF45</f>
        <v>-</v>
      </c>
      <c r="CE47" s="143" t="str">
        <f>'4บันทึกเวลาเรียน'!CG45</f>
        <v>-</v>
      </c>
      <c r="CF47" s="143" t="str">
        <f>'4บันทึกเวลาเรียน'!CH45</f>
        <v>-</v>
      </c>
      <c r="CG47" s="143" t="str">
        <f>'4บันทึกเวลาเรียน'!CI45</f>
        <v>-</v>
      </c>
      <c r="CH47" s="143" t="str">
        <f>'4บันทึกเวลาเรียน'!CJ45</f>
        <v>-</v>
      </c>
      <c r="CI47" s="143" t="str">
        <f>'4บันทึกเวลาเรียน'!CK45</f>
        <v>-</v>
      </c>
      <c r="CJ47" s="143" t="str">
        <f>'4บันทึกเวลาเรียน'!CL45</f>
        <v>-</v>
      </c>
      <c r="CK47" s="143" t="str">
        <f>'4บันทึกเวลาเรียน'!CM45</f>
        <v>-</v>
      </c>
      <c r="CL47" s="143" t="str">
        <f>'4บันทึกเวลาเรียน'!CN45</f>
        <v>-</v>
      </c>
      <c r="CM47" s="143" t="str">
        <f>'4บันทึกเวลาเรียน'!CO45</f>
        <v>-</v>
      </c>
      <c r="CN47" s="143" t="str">
        <f>'4บันทึกเวลาเรียน'!CP45</f>
        <v>-</v>
      </c>
      <c r="CO47" s="143" t="str">
        <f>'4บันทึกเวลาเรียน'!CQ45</f>
        <v>-</v>
      </c>
      <c r="CP47" s="143" t="str">
        <f>'4บันทึกเวลาเรียน'!CR45</f>
        <v>-</v>
      </c>
      <c r="CQ47" s="143" t="str">
        <f>'4บันทึกเวลาเรียน'!CS45</f>
        <v>-</v>
      </c>
      <c r="CR47" s="143" t="str">
        <f>'4บันทึกเวลาเรียน'!CT45</f>
        <v>-</v>
      </c>
      <c r="CS47" s="143" t="str">
        <f>'4บันทึกเวลาเรียน'!CU45</f>
        <v>-</v>
      </c>
      <c r="CT47" s="143" t="str">
        <f>'4บันทึกเวลาเรียน'!CV45</f>
        <v>-</v>
      </c>
      <c r="CU47" s="143" t="str">
        <f>'4บันทึกเวลาเรียน'!CW45</f>
        <v>-</v>
      </c>
      <c r="CV47" s="143" t="str">
        <f>'4บันทึกเวลาเรียน'!CX45</f>
        <v>-</v>
      </c>
      <c r="CW47" s="143" t="str">
        <f>'4บันทึกเวลาเรียน'!CY45</f>
        <v>-</v>
      </c>
      <c r="CX47" s="143" t="str">
        <f>'4บันทึกเวลาเรียน'!CZ45</f>
        <v>-</v>
      </c>
      <c r="CY47" s="143" t="str">
        <f>'4บันทึกเวลาเรียน'!DA45</f>
        <v>-</v>
      </c>
      <c r="CZ47" s="143" t="str">
        <f>'4บันทึกเวลาเรียน'!DB45</f>
        <v>-</v>
      </c>
      <c r="DA47" s="141"/>
      <c r="DB47" s="141" t="s">
        <v>124</v>
      </c>
      <c r="DC47" s="144"/>
      <c r="DD47" s="144"/>
      <c r="DE47" s="144"/>
      <c r="DF47" s="145"/>
      <c r="DG47" s="144"/>
      <c r="DH47" s="145"/>
      <c r="DI47" s="146"/>
      <c r="DJ47" s="146"/>
    </row>
    <row r="48" spans="1:114" ht="12.75" customHeight="1">
      <c r="A48" s="141">
        <v>40</v>
      </c>
      <c r="B48" s="489">
        <f>'1 ข้อมูลรายวิชา'!B43</f>
        <v>0</v>
      </c>
      <c r="C48" s="490">
        <f>'1 ข้อมูลรายวิชา'!C43</f>
        <v>0</v>
      </c>
      <c r="D48" s="142"/>
      <c r="E48" s="143" t="str">
        <f>'4บันทึกเวลาเรียน'!G46</f>
        <v>-</v>
      </c>
      <c r="F48" s="143" t="str">
        <f>'4บันทึกเวลาเรียน'!H46</f>
        <v>-</v>
      </c>
      <c r="G48" s="143" t="str">
        <f>'4บันทึกเวลาเรียน'!I46</f>
        <v>-</v>
      </c>
      <c r="H48" s="143" t="str">
        <f>'4บันทึกเวลาเรียน'!J46</f>
        <v>-</v>
      </c>
      <c r="I48" s="143" t="str">
        <f>'4บันทึกเวลาเรียน'!K46</f>
        <v>-</v>
      </c>
      <c r="J48" s="143" t="str">
        <f>'4บันทึกเวลาเรียน'!L46</f>
        <v>-</v>
      </c>
      <c r="K48" s="143" t="str">
        <f>'4บันทึกเวลาเรียน'!M46</f>
        <v>-</v>
      </c>
      <c r="L48" s="143" t="str">
        <f>'4บันทึกเวลาเรียน'!N46</f>
        <v>-</v>
      </c>
      <c r="M48" s="143" t="str">
        <f>'4บันทึกเวลาเรียน'!O46</f>
        <v>-</v>
      </c>
      <c r="N48" s="143" t="str">
        <f>'4บันทึกเวลาเรียน'!P46</f>
        <v>-</v>
      </c>
      <c r="O48" s="143" t="str">
        <f>'4บันทึกเวลาเรียน'!Q46</f>
        <v>-</v>
      </c>
      <c r="P48" s="143" t="str">
        <f>'4บันทึกเวลาเรียน'!R46</f>
        <v>-</v>
      </c>
      <c r="Q48" s="143" t="str">
        <f>'4บันทึกเวลาเรียน'!S46</f>
        <v>-</v>
      </c>
      <c r="R48" s="143" t="str">
        <f>'4บันทึกเวลาเรียน'!T46</f>
        <v>-</v>
      </c>
      <c r="S48" s="143" t="str">
        <f>'4บันทึกเวลาเรียน'!U46</f>
        <v>-</v>
      </c>
      <c r="T48" s="143" t="str">
        <f>'4บันทึกเวลาเรียน'!V46</f>
        <v>-</v>
      </c>
      <c r="U48" s="143" t="str">
        <f>'4บันทึกเวลาเรียน'!W46</f>
        <v>-</v>
      </c>
      <c r="V48" s="143" t="str">
        <f>'4บันทึกเวลาเรียน'!X46</f>
        <v>-</v>
      </c>
      <c r="W48" s="143" t="str">
        <f>'4บันทึกเวลาเรียน'!Y46</f>
        <v>-</v>
      </c>
      <c r="X48" s="143" t="str">
        <f>'4บันทึกเวลาเรียน'!Z46</f>
        <v>-</v>
      </c>
      <c r="Y48" s="143" t="str">
        <f>'4บันทึกเวลาเรียน'!AA46</f>
        <v>-</v>
      </c>
      <c r="Z48" s="143" t="str">
        <f>'4บันทึกเวลาเรียน'!AB46</f>
        <v>-</v>
      </c>
      <c r="AA48" s="143" t="str">
        <f>'4บันทึกเวลาเรียน'!AC46</f>
        <v>-</v>
      </c>
      <c r="AB48" s="143" t="str">
        <f>'4บันทึกเวลาเรียน'!AD46</f>
        <v>-</v>
      </c>
      <c r="AC48" s="143" t="str">
        <f>'4บันทึกเวลาเรียน'!AE46</f>
        <v>-</v>
      </c>
      <c r="AD48" s="143" t="str">
        <f>'4บันทึกเวลาเรียน'!AF46</f>
        <v>-</v>
      </c>
      <c r="AE48" s="143" t="str">
        <f>'4บันทึกเวลาเรียน'!AG46</f>
        <v>-</v>
      </c>
      <c r="AF48" s="143" t="str">
        <f>'4บันทึกเวลาเรียน'!AH46</f>
        <v>-</v>
      </c>
      <c r="AG48" s="143" t="str">
        <f>'4บันทึกเวลาเรียน'!AI46</f>
        <v>-</v>
      </c>
      <c r="AH48" s="143" t="str">
        <f>'4บันทึกเวลาเรียน'!AJ46</f>
        <v>-</v>
      </c>
      <c r="AI48" s="143" t="str">
        <f>'4บันทึกเวลาเรียน'!AK46</f>
        <v>-</v>
      </c>
      <c r="AJ48" s="143" t="str">
        <f>'4บันทึกเวลาเรียน'!AL46</f>
        <v>-</v>
      </c>
      <c r="AK48" s="143" t="str">
        <f>'4บันทึกเวลาเรียน'!AM46</f>
        <v>-</v>
      </c>
      <c r="AL48" s="143" t="str">
        <f>'4บันทึกเวลาเรียน'!AN46</f>
        <v>-</v>
      </c>
      <c r="AM48" s="143" t="str">
        <f>'4บันทึกเวลาเรียน'!AO46</f>
        <v>-</v>
      </c>
      <c r="AN48" s="143" t="str">
        <f>'4บันทึกเวลาเรียน'!AP46</f>
        <v>-</v>
      </c>
      <c r="AO48" s="143" t="str">
        <f>'4บันทึกเวลาเรียน'!AQ46</f>
        <v>-</v>
      </c>
      <c r="AP48" s="143" t="str">
        <f>'4บันทึกเวลาเรียน'!AR46</f>
        <v>-</v>
      </c>
      <c r="AQ48" s="143" t="str">
        <f>'4บันทึกเวลาเรียน'!AS46</f>
        <v>-</v>
      </c>
      <c r="AR48" s="143" t="str">
        <f>'4บันทึกเวลาเรียน'!AT46</f>
        <v>-</v>
      </c>
      <c r="AS48" s="143" t="str">
        <f>'4บันทึกเวลาเรียน'!AU46</f>
        <v>-</v>
      </c>
      <c r="AT48" s="143" t="str">
        <f>'4บันทึกเวลาเรียน'!AV46</f>
        <v>-</v>
      </c>
      <c r="AU48" s="143" t="str">
        <f>'4บันทึกเวลาเรียน'!AW46</f>
        <v>-</v>
      </c>
      <c r="AV48" s="143" t="str">
        <f>'4บันทึกเวลาเรียน'!AX46</f>
        <v>-</v>
      </c>
      <c r="AW48" s="143" t="str">
        <f>'4บันทึกเวลาเรียน'!AY46</f>
        <v>-</v>
      </c>
      <c r="AX48" s="143" t="str">
        <f>'4บันทึกเวลาเรียน'!AZ46</f>
        <v>-</v>
      </c>
      <c r="AY48" s="143" t="str">
        <f>'4บันทึกเวลาเรียน'!BA46</f>
        <v>-</v>
      </c>
      <c r="AZ48" s="143" t="str">
        <f>'4บันทึกเวลาเรียน'!BB46</f>
        <v>-</v>
      </c>
      <c r="BA48" s="143" t="str">
        <f>'4บันทึกเวลาเรียน'!BC46</f>
        <v>-</v>
      </c>
      <c r="BB48" s="143" t="str">
        <f>'4บันทึกเวลาเรียน'!BD46</f>
        <v>-</v>
      </c>
      <c r="BC48" s="143" t="str">
        <f>'4บันทึกเวลาเรียน'!BE46</f>
        <v>-</v>
      </c>
      <c r="BD48" s="143" t="str">
        <f>'4บันทึกเวลาเรียน'!BF46</f>
        <v>-</v>
      </c>
      <c r="BE48" s="143" t="str">
        <f>'4บันทึกเวลาเรียน'!BG46</f>
        <v>-</v>
      </c>
      <c r="BF48" s="143" t="str">
        <f>'4บันทึกเวลาเรียน'!BH46</f>
        <v>-</v>
      </c>
      <c r="BG48" s="143" t="str">
        <f>'4บันทึกเวลาเรียน'!BI46</f>
        <v>-</v>
      </c>
      <c r="BH48" s="143" t="str">
        <f>'4บันทึกเวลาเรียน'!BJ46</f>
        <v>-</v>
      </c>
      <c r="BI48" s="143" t="str">
        <f>'4บันทึกเวลาเรียน'!BK46</f>
        <v>-</v>
      </c>
      <c r="BJ48" s="143" t="str">
        <f>'4บันทึกเวลาเรียน'!BL46</f>
        <v>-</v>
      </c>
      <c r="BK48" s="143" t="str">
        <f>'4บันทึกเวลาเรียน'!BM46</f>
        <v>-</v>
      </c>
      <c r="BL48" s="143" t="str">
        <f>'4บันทึกเวลาเรียน'!BN46</f>
        <v>-</v>
      </c>
      <c r="BM48" s="143" t="str">
        <f>'4บันทึกเวลาเรียน'!BO46</f>
        <v>-</v>
      </c>
      <c r="BN48" s="143" t="str">
        <f>'4บันทึกเวลาเรียน'!BP46</f>
        <v>-</v>
      </c>
      <c r="BO48" s="143" t="str">
        <f>'4บันทึกเวลาเรียน'!BQ46</f>
        <v>-</v>
      </c>
      <c r="BP48" s="143" t="str">
        <f>'4บันทึกเวลาเรียน'!BR46</f>
        <v>-</v>
      </c>
      <c r="BQ48" s="143" t="str">
        <f>'4บันทึกเวลาเรียน'!BS46</f>
        <v>-</v>
      </c>
      <c r="BR48" s="143" t="str">
        <f>'4บันทึกเวลาเรียน'!BT46</f>
        <v>-</v>
      </c>
      <c r="BS48" s="143" t="str">
        <f>'4บันทึกเวลาเรียน'!BU46</f>
        <v>-</v>
      </c>
      <c r="BT48" s="143" t="str">
        <f>'4บันทึกเวลาเรียน'!BV46</f>
        <v>-</v>
      </c>
      <c r="BU48" s="143" t="str">
        <f>'4บันทึกเวลาเรียน'!BW46</f>
        <v>-</v>
      </c>
      <c r="BV48" s="143" t="str">
        <f>'4บันทึกเวลาเรียน'!BX46</f>
        <v>-</v>
      </c>
      <c r="BW48" s="143" t="str">
        <f>'4บันทึกเวลาเรียน'!BY46</f>
        <v>-</v>
      </c>
      <c r="BX48" s="143" t="str">
        <f>'4บันทึกเวลาเรียน'!BZ46</f>
        <v>-</v>
      </c>
      <c r="BY48" s="143" t="str">
        <f>'4บันทึกเวลาเรียน'!CA46</f>
        <v>-</v>
      </c>
      <c r="BZ48" s="143" t="str">
        <f>'4บันทึกเวลาเรียน'!CB46</f>
        <v>-</v>
      </c>
      <c r="CA48" s="143" t="str">
        <f>'4บันทึกเวลาเรียน'!CC46</f>
        <v>-</v>
      </c>
      <c r="CB48" s="143" t="str">
        <f>'4บันทึกเวลาเรียน'!CD46</f>
        <v>-</v>
      </c>
      <c r="CC48" s="143" t="str">
        <f>'4บันทึกเวลาเรียน'!CE46</f>
        <v>-</v>
      </c>
      <c r="CD48" s="143" t="str">
        <f>'4บันทึกเวลาเรียน'!CF46</f>
        <v>-</v>
      </c>
      <c r="CE48" s="143" t="str">
        <f>'4บันทึกเวลาเรียน'!CG46</f>
        <v>-</v>
      </c>
      <c r="CF48" s="143" t="str">
        <f>'4บันทึกเวลาเรียน'!CH46</f>
        <v>-</v>
      </c>
      <c r="CG48" s="143" t="str">
        <f>'4บันทึกเวลาเรียน'!CI46</f>
        <v>-</v>
      </c>
      <c r="CH48" s="143" t="str">
        <f>'4บันทึกเวลาเรียน'!CJ46</f>
        <v>-</v>
      </c>
      <c r="CI48" s="143" t="str">
        <f>'4บันทึกเวลาเรียน'!CK46</f>
        <v>-</v>
      </c>
      <c r="CJ48" s="143" t="str">
        <f>'4บันทึกเวลาเรียน'!CL46</f>
        <v>-</v>
      </c>
      <c r="CK48" s="143" t="str">
        <f>'4บันทึกเวลาเรียน'!CM46</f>
        <v>-</v>
      </c>
      <c r="CL48" s="143" t="str">
        <f>'4บันทึกเวลาเรียน'!CN46</f>
        <v>-</v>
      </c>
      <c r="CM48" s="143" t="str">
        <f>'4บันทึกเวลาเรียน'!CO46</f>
        <v>-</v>
      </c>
      <c r="CN48" s="143" t="str">
        <f>'4บันทึกเวลาเรียน'!CP46</f>
        <v>-</v>
      </c>
      <c r="CO48" s="143" t="str">
        <f>'4บันทึกเวลาเรียน'!CQ46</f>
        <v>-</v>
      </c>
      <c r="CP48" s="143" t="str">
        <f>'4บันทึกเวลาเรียน'!CR46</f>
        <v>-</v>
      </c>
      <c r="CQ48" s="143" t="str">
        <f>'4บันทึกเวลาเรียน'!CS46</f>
        <v>-</v>
      </c>
      <c r="CR48" s="143" t="str">
        <f>'4บันทึกเวลาเรียน'!CT46</f>
        <v>-</v>
      </c>
      <c r="CS48" s="143" t="str">
        <f>'4บันทึกเวลาเรียน'!CU46</f>
        <v>-</v>
      </c>
      <c r="CT48" s="143" t="str">
        <f>'4บันทึกเวลาเรียน'!CV46</f>
        <v>-</v>
      </c>
      <c r="CU48" s="143" t="str">
        <f>'4บันทึกเวลาเรียน'!CW46</f>
        <v>-</v>
      </c>
      <c r="CV48" s="143" t="str">
        <f>'4บันทึกเวลาเรียน'!CX46</f>
        <v>-</v>
      </c>
      <c r="CW48" s="143" t="str">
        <f>'4บันทึกเวลาเรียน'!CY46</f>
        <v>-</v>
      </c>
      <c r="CX48" s="143" t="str">
        <f>'4บันทึกเวลาเรียน'!CZ46</f>
        <v>-</v>
      </c>
      <c r="CY48" s="143" t="str">
        <f>'4บันทึกเวลาเรียน'!DA46</f>
        <v>-</v>
      </c>
      <c r="CZ48" s="143" t="str">
        <f>'4บันทึกเวลาเรียน'!DB46</f>
        <v>-</v>
      </c>
      <c r="DA48" s="141"/>
      <c r="DB48" s="141" t="s">
        <v>124</v>
      </c>
      <c r="DC48" s="144"/>
      <c r="DD48" s="144"/>
      <c r="DE48" s="144"/>
      <c r="DF48" s="145"/>
      <c r="DG48" s="144"/>
      <c r="DH48" s="145"/>
      <c r="DI48" s="146"/>
      <c r="DJ48" s="146"/>
    </row>
    <row r="49" spans="1:114" ht="12.75" customHeight="1">
      <c r="A49" s="141">
        <v>41</v>
      </c>
      <c r="B49" s="489">
        <f>'1 ข้อมูลรายวิชา'!B44</f>
        <v>0</v>
      </c>
      <c r="C49" s="490">
        <f>'1 ข้อมูลรายวิชา'!C44</f>
        <v>0</v>
      </c>
      <c r="D49" s="142"/>
      <c r="E49" s="143" t="str">
        <f>'4บันทึกเวลาเรียน'!G47</f>
        <v>-</v>
      </c>
      <c r="F49" s="143" t="str">
        <f>'4บันทึกเวลาเรียน'!H47</f>
        <v>-</v>
      </c>
      <c r="G49" s="143" t="str">
        <f>'4บันทึกเวลาเรียน'!I47</f>
        <v>-</v>
      </c>
      <c r="H49" s="143" t="str">
        <f>'4บันทึกเวลาเรียน'!J47</f>
        <v>-</v>
      </c>
      <c r="I49" s="143" t="str">
        <f>'4บันทึกเวลาเรียน'!K47</f>
        <v>-</v>
      </c>
      <c r="J49" s="143" t="str">
        <f>'4บันทึกเวลาเรียน'!L47</f>
        <v>-</v>
      </c>
      <c r="K49" s="143" t="str">
        <f>'4บันทึกเวลาเรียน'!M47</f>
        <v>-</v>
      </c>
      <c r="L49" s="143" t="str">
        <f>'4บันทึกเวลาเรียน'!N47</f>
        <v>-</v>
      </c>
      <c r="M49" s="143" t="str">
        <f>'4บันทึกเวลาเรียน'!O47</f>
        <v>-</v>
      </c>
      <c r="N49" s="143" t="str">
        <f>'4บันทึกเวลาเรียน'!P47</f>
        <v>-</v>
      </c>
      <c r="O49" s="143" t="str">
        <f>'4บันทึกเวลาเรียน'!Q47</f>
        <v>-</v>
      </c>
      <c r="P49" s="143" t="str">
        <f>'4บันทึกเวลาเรียน'!R47</f>
        <v>-</v>
      </c>
      <c r="Q49" s="143" t="str">
        <f>'4บันทึกเวลาเรียน'!S47</f>
        <v>-</v>
      </c>
      <c r="R49" s="143" t="str">
        <f>'4บันทึกเวลาเรียน'!T47</f>
        <v>-</v>
      </c>
      <c r="S49" s="143" t="str">
        <f>'4บันทึกเวลาเรียน'!U47</f>
        <v>-</v>
      </c>
      <c r="T49" s="143" t="str">
        <f>'4บันทึกเวลาเรียน'!V47</f>
        <v>-</v>
      </c>
      <c r="U49" s="143" t="str">
        <f>'4บันทึกเวลาเรียน'!W47</f>
        <v>-</v>
      </c>
      <c r="V49" s="143" t="str">
        <f>'4บันทึกเวลาเรียน'!X47</f>
        <v>-</v>
      </c>
      <c r="W49" s="143" t="str">
        <f>'4บันทึกเวลาเรียน'!Y47</f>
        <v>-</v>
      </c>
      <c r="X49" s="143" t="str">
        <f>'4บันทึกเวลาเรียน'!Z47</f>
        <v>-</v>
      </c>
      <c r="Y49" s="143" t="str">
        <f>'4บันทึกเวลาเรียน'!AA47</f>
        <v>-</v>
      </c>
      <c r="Z49" s="143" t="str">
        <f>'4บันทึกเวลาเรียน'!AB47</f>
        <v>-</v>
      </c>
      <c r="AA49" s="143" t="str">
        <f>'4บันทึกเวลาเรียน'!AC47</f>
        <v>-</v>
      </c>
      <c r="AB49" s="143" t="str">
        <f>'4บันทึกเวลาเรียน'!AD47</f>
        <v>-</v>
      </c>
      <c r="AC49" s="143" t="str">
        <f>'4บันทึกเวลาเรียน'!AE47</f>
        <v>-</v>
      </c>
      <c r="AD49" s="143" t="str">
        <f>'4บันทึกเวลาเรียน'!AF47</f>
        <v>-</v>
      </c>
      <c r="AE49" s="143" t="str">
        <f>'4บันทึกเวลาเรียน'!AG47</f>
        <v>-</v>
      </c>
      <c r="AF49" s="143" t="str">
        <f>'4บันทึกเวลาเรียน'!AH47</f>
        <v>-</v>
      </c>
      <c r="AG49" s="143" t="str">
        <f>'4บันทึกเวลาเรียน'!AI47</f>
        <v>-</v>
      </c>
      <c r="AH49" s="143" t="str">
        <f>'4บันทึกเวลาเรียน'!AJ47</f>
        <v>-</v>
      </c>
      <c r="AI49" s="143" t="str">
        <f>'4บันทึกเวลาเรียน'!AK47</f>
        <v>-</v>
      </c>
      <c r="AJ49" s="143" t="str">
        <f>'4บันทึกเวลาเรียน'!AL47</f>
        <v>-</v>
      </c>
      <c r="AK49" s="143" t="str">
        <f>'4บันทึกเวลาเรียน'!AM47</f>
        <v>-</v>
      </c>
      <c r="AL49" s="143" t="str">
        <f>'4บันทึกเวลาเรียน'!AN47</f>
        <v>-</v>
      </c>
      <c r="AM49" s="143" t="str">
        <f>'4บันทึกเวลาเรียน'!AO47</f>
        <v>-</v>
      </c>
      <c r="AN49" s="143" t="str">
        <f>'4บันทึกเวลาเรียน'!AP47</f>
        <v>-</v>
      </c>
      <c r="AO49" s="143" t="str">
        <f>'4บันทึกเวลาเรียน'!AQ47</f>
        <v>-</v>
      </c>
      <c r="AP49" s="143" t="str">
        <f>'4บันทึกเวลาเรียน'!AR47</f>
        <v>-</v>
      </c>
      <c r="AQ49" s="143" t="str">
        <f>'4บันทึกเวลาเรียน'!AS47</f>
        <v>-</v>
      </c>
      <c r="AR49" s="143" t="str">
        <f>'4บันทึกเวลาเรียน'!AT47</f>
        <v>-</v>
      </c>
      <c r="AS49" s="143" t="str">
        <f>'4บันทึกเวลาเรียน'!AU47</f>
        <v>-</v>
      </c>
      <c r="AT49" s="143" t="str">
        <f>'4บันทึกเวลาเรียน'!AV47</f>
        <v>-</v>
      </c>
      <c r="AU49" s="143" t="str">
        <f>'4บันทึกเวลาเรียน'!AW47</f>
        <v>-</v>
      </c>
      <c r="AV49" s="143" t="str">
        <f>'4บันทึกเวลาเรียน'!AX47</f>
        <v>-</v>
      </c>
      <c r="AW49" s="143" t="str">
        <f>'4บันทึกเวลาเรียน'!AY47</f>
        <v>-</v>
      </c>
      <c r="AX49" s="143" t="str">
        <f>'4บันทึกเวลาเรียน'!AZ47</f>
        <v>-</v>
      </c>
      <c r="AY49" s="143" t="str">
        <f>'4บันทึกเวลาเรียน'!BA47</f>
        <v>-</v>
      </c>
      <c r="AZ49" s="143" t="str">
        <f>'4บันทึกเวลาเรียน'!BB47</f>
        <v>-</v>
      </c>
      <c r="BA49" s="143" t="str">
        <f>'4บันทึกเวลาเรียน'!BC47</f>
        <v>-</v>
      </c>
      <c r="BB49" s="143" t="str">
        <f>'4บันทึกเวลาเรียน'!BD47</f>
        <v>-</v>
      </c>
      <c r="BC49" s="143" t="str">
        <f>'4บันทึกเวลาเรียน'!BE47</f>
        <v>-</v>
      </c>
      <c r="BD49" s="143" t="str">
        <f>'4บันทึกเวลาเรียน'!BF47</f>
        <v>-</v>
      </c>
      <c r="BE49" s="143" t="str">
        <f>'4บันทึกเวลาเรียน'!BG47</f>
        <v>-</v>
      </c>
      <c r="BF49" s="143" t="str">
        <f>'4บันทึกเวลาเรียน'!BH47</f>
        <v>-</v>
      </c>
      <c r="BG49" s="143" t="str">
        <f>'4บันทึกเวลาเรียน'!BI47</f>
        <v>-</v>
      </c>
      <c r="BH49" s="143" t="str">
        <f>'4บันทึกเวลาเรียน'!BJ47</f>
        <v>-</v>
      </c>
      <c r="BI49" s="143" t="str">
        <f>'4บันทึกเวลาเรียน'!BK47</f>
        <v>-</v>
      </c>
      <c r="BJ49" s="143" t="str">
        <f>'4บันทึกเวลาเรียน'!BL47</f>
        <v>-</v>
      </c>
      <c r="BK49" s="143" t="str">
        <f>'4บันทึกเวลาเรียน'!BM47</f>
        <v>-</v>
      </c>
      <c r="BL49" s="143" t="str">
        <f>'4บันทึกเวลาเรียน'!BN47</f>
        <v>-</v>
      </c>
      <c r="BM49" s="143" t="str">
        <f>'4บันทึกเวลาเรียน'!BO47</f>
        <v>-</v>
      </c>
      <c r="BN49" s="143" t="str">
        <f>'4บันทึกเวลาเรียน'!BP47</f>
        <v>-</v>
      </c>
      <c r="BO49" s="143" t="str">
        <f>'4บันทึกเวลาเรียน'!BQ47</f>
        <v>-</v>
      </c>
      <c r="BP49" s="143" t="str">
        <f>'4บันทึกเวลาเรียน'!BR47</f>
        <v>-</v>
      </c>
      <c r="BQ49" s="143" t="str">
        <f>'4บันทึกเวลาเรียน'!BS47</f>
        <v>-</v>
      </c>
      <c r="BR49" s="143" t="str">
        <f>'4บันทึกเวลาเรียน'!BT47</f>
        <v>-</v>
      </c>
      <c r="BS49" s="143" t="str">
        <f>'4บันทึกเวลาเรียน'!BU47</f>
        <v>-</v>
      </c>
      <c r="BT49" s="143" t="str">
        <f>'4บันทึกเวลาเรียน'!BV47</f>
        <v>-</v>
      </c>
      <c r="BU49" s="143" t="str">
        <f>'4บันทึกเวลาเรียน'!BW47</f>
        <v>-</v>
      </c>
      <c r="BV49" s="143" t="str">
        <f>'4บันทึกเวลาเรียน'!BX47</f>
        <v>-</v>
      </c>
      <c r="BW49" s="143" t="str">
        <f>'4บันทึกเวลาเรียน'!BY47</f>
        <v>-</v>
      </c>
      <c r="BX49" s="143" t="str">
        <f>'4บันทึกเวลาเรียน'!BZ47</f>
        <v>-</v>
      </c>
      <c r="BY49" s="143" t="str">
        <f>'4บันทึกเวลาเรียน'!CA47</f>
        <v>-</v>
      </c>
      <c r="BZ49" s="143" t="str">
        <f>'4บันทึกเวลาเรียน'!CB47</f>
        <v>-</v>
      </c>
      <c r="CA49" s="143" t="str">
        <f>'4บันทึกเวลาเรียน'!CC47</f>
        <v>-</v>
      </c>
      <c r="CB49" s="143" t="str">
        <f>'4บันทึกเวลาเรียน'!CD47</f>
        <v>-</v>
      </c>
      <c r="CC49" s="143" t="str">
        <f>'4บันทึกเวลาเรียน'!CE47</f>
        <v>-</v>
      </c>
      <c r="CD49" s="143" t="str">
        <f>'4บันทึกเวลาเรียน'!CF47</f>
        <v>-</v>
      </c>
      <c r="CE49" s="143" t="str">
        <f>'4บันทึกเวลาเรียน'!CG47</f>
        <v>-</v>
      </c>
      <c r="CF49" s="143" t="str">
        <f>'4บันทึกเวลาเรียน'!CH47</f>
        <v>-</v>
      </c>
      <c r="CG49" s="143" t="str">
        <f>'4บันทึกเวลาเรียน'!CI47</f>
        <v>-</v>
      </c>
      <c r="CH49" s="143" t="str">
        <f>'4บันทึกเวลาเรียน'!CJ47</f>
        <v>-</v>
      </c>
      <c r="CI49" s="143" t="str">
        <f>'4บันทึกเวลาเรียน'!CK47</f>
        <v>-</v>
      </c>
      <c r="CJ49" s="143" t="str">
        <f>'4บันทึกเวลาเรียน'!CL47</f>
        <v>-</v>
      </c>
      <c r="CK49" s="143" t="str">
        <f>'4บันทึกเวลาเรียน'!CM47</f>
        <v>-</v>
      </c>
      <c r="CL49" s="143" t="str">
        <f>'4บันทึกเวลาเรียน'!CN47</f>
        <v>-</v>
      </c>
      <c r="CM49" s="143" t="str">
        <f>'4บันทึกเวลาเรียน'!CO47</f>
        <v>-</v>
      </c>
      <c r="CN49" s="143" t="str">
        <f>'4บันทึกเวลาเรียน'!CP47</f>
        <v>-</v>
      </c>
      <c r="CO49" s="143" t="str">
        <f>'4บันทึกเวลาเรียน'!CQ47</f>
        <v>-</v>
      </c>
      <c r="CP49" s="143" t="str">
        <f>'4บันทึกเวลาเรียน'!CR47</f>
        <v>-</v>
      </c>
      <c r="CQ49" s="143" t="str">
        <f>'4บันทึกเวลาเรียน'!CS47</f>
        <v>-</v>
      </c>
      <c r="CR49" s="143" t="str">
        <f>'4บันทึกเวลาเรียน'!CT47</f>
        <v>-</v>
      </c>
      <c r="CS49" s="143" t="str">
        <f>'4บันทึกเวลาเรียน'!CU47</f>
        <v>-</v>
      </c>
      <c r="CT49" s="143" t="str">
        <f>'4บันทึกเวลาเรียน'!CV47</f>
        <v>-</v>
      </c>
      <c r="CU49" s="143" t="str">
        <f>'4บันทึกเวลาเรียน'!CW47</f>
        <v>-</v>
      </c>
      <c r="CV49" s="143" t="str">
        <f>'4บันทึกเวลาเรียน'!CX47</f>
        <v>-</v>
      </c>
      <c r="CW49" s="143" t="str">
        <f>'4บันทึกเวลาเรียน'!CY47</f>
        <v>-</v>
      </c>
      <c r="CX49" s="143" t="str">
        <f>'4บันทึกเวลาเรียน'!CZ47</f>
        <v>-</v>
      </c>
      <c r="CY49" s="143" t="str">
        <f>'4บันทึกเวลาเรียน'!DA47</f>
        <v>-</v>
      </c>
      <c r="CZ49" s="143" t="str">
        <f>'4บันทึกเวลาเรียน'!DB47</f>
        <v>-</v>
      </c>
      <c r="DA49" s="141"/>
      <c r="DB49" s="141" t="s">
        <v>124</v>
      </c>
      <c r="DC49" s="144"/>
      <c r="DD49" s="144"/>
      <c r="DE49" s="144"/>
      <c r="DF49" s="145"/>
      <c r="DG49" s="144"/>
      <c r="DH49" s="145"/>
      <c r="DI49" s="146"/>
      <c r="DJ49" s="146"/>
    </row>
    <row r="50" spans="1:114" ht="12.75" customHeight="1">
      <c r="A50" s="141">
        <v>42</v>
      </c>
      <c r="B50" s="489">
        <f>'1 ข้อมูลรายวิชา'!B45</f>
        <v>0</v>
      </c>
      <c r="C50" s="490">
        <f>'1 ข้อมูลรายวิชา'!C45</f>
        <v>0</v>
      </c>
      <c r="D50" s="142"/>
      <c r="E50" s="143" t="str">
        <f>'4บันทึกเวลาเรียน'!G48</f>
        <v>-</v>
      </c>
      <c r="F50" s="143" t="str">
        <f>'4บันทึกเวลาเรียน'!H48</f>
        <v>-</v>
      </c>
      <c r="G50" s="143" t="str">
        <f>'4บันทึกเวลาเรียน'!I48</f>
        <v>-</v>
      </c>
      <c r="H50" s="143" t="str">
        <f>'4บันทึกเวลาเรียน'!J48</f>
        <v>-</v>
      </c>
      <c r="I50" s="143" t="str">
        <f>'4บันทึกเวลาเรียน'!K48</f>
        <v>-</v>
      </c>
      <c r="J50" s="143" t="str">
        <f>'4บันทึกเวลาเรียน'!L48</f>
        <v>-</v>
      </c>
      <c r="K50" s="143" t="str">
        <f>'4บันทึกเวลาเรียน'!M48</f>
        <v>-</v>
      </c>
      <c r="L50" s="143" t="str">
        <f>'4บันทึกเวลาเรียน'!N48</f>
        <v>-</v>
      </c>
      <c r="M50" s="143" t="str">
        <f>'4บันทึกเวลาเรียน'!O48</f>
        <v>-</v>
      </c>
      <c r="N50" s="143" t="str">
        <f>'4บันทึกเวลาเรียน'!P48</f>
        <v>-</v>
      </c>
      <c r="O50" s="143" t="str">
        <f>'4บันทึกเวลาเรียน'!Q48</f>
        <v>-</v>
      </c>
      <c r="P50" s="143" t="str">
        <f>'4บันทึกเวลาเรียน'!R48</f>
        <v>-</v>
      </c>
      <c r="Q50" s="143" t="str">
        <f>'4บันทึกเวลาเรียน'!S48</f>
        <v>-</v>
      </c>
      <c r="R50" s="143" t="str">
        <f>'4บันทึกเวลาเรียน'!T48</f>
        <v>-</v>
      </c>
      <c r="S50" s="143" t="str">
        <f>'4บันทึกเวลาเรียน'!U48</f>
        <v>-</v>
      </c>
      <c r="T50" s="143" t="str">
        <f>'4บันทึกเวลาเรียน'!V48</f>
        <v>-</v>
      </c>
      <c r="U50" s="143" t="str">
        <f>'4บันทึกเวลาเรียน'!W48</f>
        <v>-</v>
      </c>
      <c r="V50" s="143" t="str">
        <f>'4บันทึกเวลาเรียน'!X48</f>
        <v>-</v>
      </c>
      <c r="W50" s="143" t="str">
        <f>'4บันทึกเวลาเรียน'!Y48</f>
        <v>-</v>
      </c>
      <c r="X50" s="143" t="str">
        <f>'4บันทึกเวลาเรียน'!Z48</f>
        <v>-</v>
      </c>
      <c r="Y50" s="143" t="str">
        <f>'4บันทึกเวลาเรียน'!AA48</f>
        <v>-</v>
      </c>
      <c r="Z50" s="143" t="str">
        <f>'4บันทึกเวลาเรียน'!AB48</f>
        <v>-</v>
      </c>
      <c r="AA50" s="143" t="str">
        <f>'4บันทึกเวลาเรียน'!AC48</f>
        <v>-</v>
      </c>
      <c r="AB50" s="143" t="str">
        <f>'4บันทึกเวลาเรียน'!AD48</f>
        <v>-</v>
      </c>
      <c r="AC50" s="143" t="str">
        <f>'4บันทึกเวลาเรียน'!AE48</f>
        <v>-</v>
      </c>
      <c r="AD50" s="143" t="str">
        <f>'4บันทึกเวลาเรียน'!AF48</f>
        <v>-</v>
      </c>
      <c r="AE50" s="143" t="str">
        <f>'4บันทึกเวลาเรียน'!AG48</f>
        <v>-</v>
      </c>
      <c r="AF50" s="143" t="str">
        <f>'4บันทึกเวลาเรียน'!AH48</f>
        <v>-</v>
      </c>
      <c r="AG50" s="143" t="str">
        <f>'4บันทึกเวลาเรียน'!AI48</f>
        <v>-</v>
      </c>
      <c r="AH50" s="143" t="str">
        <f>'4บันทึกเวลาเรียน'!AJ48</f>
        <v>-</v>
      </c>
      <c r="AI50" s="143" t="str">
        <f>'4บันทึกเวลาเรียน'!AK48</f>
        <v>-</v>
      </c>
      <c r="AJ50" s="143" t="str">
        <f>'4บันทึกเวลาเรียน'!AL48</f>
        <v>-</v>
      </c>
      <c r="AK50" s="143" t="str">
        <f>'4บันทึกเวลาเรียน'!AM48</f>
        <v>-</v>
      </c>
      <c r="AL50" s="143" t="str">
        <f>'4บันทึกเวลาเรียน'!AN48</f>
        <v>-</v>
      </c>
      <c r="AM50" s="143" t="str">
        <f>'4บันทึกเวลาเรียน'!AO48</f>
        <v>-</v>
      </c>
      <c r="AN50" s="143" t="str">
        <f>'4บันทึกเวลาเรียน'!AP48</f>
        <v>-</v>
      </c>
      <c r="AO50" s="143" t="str">
        <f>'4บันทึกเวลาเรียน'!AQ48</f>
        <v>-</v>
      </c>
      <c r="AP50" s="143" t="str">
        <f>'4บันทึกเวลาเรียน'!AR48</f>
        <v>-</v>
      </c>
      <c r="AQ50" s="143" t="str">
        <f>'4บันทึกเวลาเรียน'!AS48</f>
        <v>-</v>
      </c>
      <c r="AR50" s="143" t="str">
        <f>'4บันทึกเวลาเรียน'!AT48</f>
        <v>-</v>
      </c>
      <c r="AS50" s="143" t="str">
        <f>'4บันทึกเวลาเรียน'!AU48</f>
        <v>-</v>
      </c>
      <c r="AT50" s="143" t="str">
        <f>'4บันทึกเวลาเรียน'!AV48</f>
        <v>-</v>
      </c>
      <c r="AU50" s="143" t="str">
        <f>'4บันทึกเวลาเรียน'!AW48</f>
        <v>-</v>
      </c>
      <c r="AV50" s="143" t="str">
        <f>'4บันทึกเวลาเรียน'!AX48</f>
        <v>-</v>
      </c>
      <c r="AW50" s="143" t="str">
        <f>'4บันทึกเวลาเรียน'!AY48</f>
        <v>-</v>
      </c>
      <c r="AX50" s="143" t="str">
        <f>'4บันทึกเวลาเรียน'!AZ48</f>
        <v>-</v>
      </c>
      <c r="AY50" s="143" t="str">
        <f>'4บันทึกเวลาเรียน'!BA48</f>
        <v>-</v>
      </c>
      <c r="AZ50" s="143" t="str">
        <f>'4บันทึกเวลาเรียน'!BB48</f>
        <v>-</v>
      </c>
      <c r="BA50" s="143" t="str">
        <f>'4บันทึกเวลาเรียน'!BC48</f>
        <v>-</v>
      </c>
      <c r="BB50" s="143" t="str">
        <f>'4บันทึกเวลาเรียน'!BD48</f>
        <v>-</v>
      </c>
      <c r="BC50" s="143" t="str">
        <f>'4บันทึกเวลาเรียน'!BE48</f>
        <v>-</v>
      </c>
      <c r="BD50" s="143" t="str">
        <f>'4บันทึกเวลาเรียน'!BF48</f>
        <v>-</v>
      </c>
      <c r="BE50" s="143" t="str">
        <f>'4บันทึกเวลาเรียน'!BG48</f>
        <v>-</v>
      </c>
      <c r="BF50" s="143" t="str">
        <f>'4บันทึกเวลาเรียน'!BH48</f>
        <v>-</v>
      </c>
      <c r="BG50" s="143" t="str">
        <f>'4บันทึกเวลาเรียน'!BI48</f>
        <v>-</v>
      </c>
      <c r="BH50" s="143" t="str">
        <f>'4บันทึกเวลาเรียน'!BJ48</f>
        <v>-</v>
      </c>
      <c r="BI50" s="143" t="str">
        <f>'4บันทึกเวลาเรียน'!BK48</f>
        <v>-</v>
      </c>
      <c r="BJ50" s="143" t="str">
        <f>'4บันทึกเวลาเรียน'!BL48</f>
        <v>-</v>
      </c>
      <c r="BK50" s="143" t="str">
        <f>'4บันทึกเวลาเรียน'!BM48</f>
        <v>-</v>
      </c>
      <c r="BL50" s="143" t="str">
        <f>'4บันทึกเวลาเรียน'!BN48</f>
        <v>-</v>
      </c>
      <c r="BM50" s="143" t="str">
        <f>'4บันทึกเวลาเรียน'!BO48</f>
        <v>-</v>
      </c>
      <c r="BN50" s="143" t="str">
        <f>'4บันทึกเวลาเรียน'!BP48</f>
        <v>-</v>
      </c>
      <c r="BO50" s="143" t="str">
        <f>'4บันทึกเวลาเรียน'!BQ48</f>
        <v>-</v>
      </c>
      <c r="BP50" s="143" t="str">
        <f>'4บันทึกเวลาเรียน'!BR48</f>
        <v>-</v>
      </c>
      <c r="BQ50" s="143" t="str">
        <f>'4บันทึกเวลาเรียน'!BS48</f>
        <v>-</v>
      </c>
      <c r="BR50" s="143" t="str">
        <f>'4บันทึกเวลาเรียน'!BT48</f>
        <v>-</v>
      </c>
      <c r="BS50" s="143" t="str">
        <f>'4บันทึกเวลาเรียน'!BU48</f>
        <v>-</v>
      </c>
      <c r="BT50" s="143" t="str">
        <f>'4บันทึกเวลาเรียน'!BV48</f>
        <v>-</v>
      </c>
      <c r="BU50" s="143" t="str">
        <f>'4บันทึกเวลาเรียน'!BW48</f>
        <v>-</v>
      </c>
      <c r="BV50" s="143" t="str">
        <f>'4บันทึกเวลาเรียน'!BX48</f>
        <v>-</v>
      </c>
      <c r="BW50" s="143" t="str">
        <f>'4บันทึกเวลาเรียน'!BY48</f>
        <v>-</v>
      </c>
      <c r="BX50" s="143" t="str">
        <f>'4บันทึกเวลาเรียน'!BZ48</f>
        <v>-</v>
      </c>
      <c r="BY50" s="143" t="str">
        <f>'4บันทึกเวลาเรียน'!CA48</f>
        <v>-</v>
      </c>
      <c r="BZ50" s="143" t="str">
        <f>'4บันทึกเวลาเรียน'!CB48</f>
        <v>-</v>
      </c>
      <c r="CA50" s="143" t="str">
        <f>'4บันทึกเวลาเรียน'!CC48</f>
        <v>-</v>
      </c>
      <c r="CB50" s="143" t="str">
        <f>'4บันทึกเวลาเรียน'!CD48</f>
        <v>-</v>
      </c>
      <c r="CC50" s="143" t="str">
        <f>'4บันทึกเวลาเรียน'!CE48</f>
        <v>-</v>
      </c>
      <c r="CD50" s="143" t="str">
        <f>'4บันทึกเวลาเรียน'!CF48</f>
        <v>-</v>
      </c>
      <c r="CE50" s="143" t="str">
        <f>'4บันทึกเวลาเรียน'!CG48</f>
        <v>-</v>
      </c>
      <c r="CF50" s="143" t="str">
        <f>'4บันทึกเวลาเรียน'!CH48</f>
        <v>-</v>
      </c>
      <c r="CG50" s="143" t="str">
        <f>'4บันทึกเวลาเรียน'!CI48</f>
        <v>-</v>
      </c>
      <c r="CH50" s="143" t="str">
        <f>'4บันทึกเวลาเรียน'!CJ48</f>
        <v>-</v>
      </c>
      <c r="CI50" s="143" t="str">
        <f>'4บันทึกเวลาเรียน'!CK48</f>
        <v>-</v>
      </c>
      <c r="CJ50" s="143" t="str">
        <f>'4บันทึกเวลาเรียน'!CL48</f>
        <v>-</v>
      </c>
      <c r="CK50" s="143" t="str">
        <f>'4บันทึกเวลาเรียน'!CM48</f>
        <v>-</v>
      </c>
      <c r="CL50" s="143" t="str">
        <f>'4บันทึกเวลาเรียน'!CN48</f>
        <v>-</v>
      </c>
      <c r="CM50" s="143" t="str">
        <f>'4บันทึกเวลาเรียน'!CO48</f>
        <v>-</v>
      </c>
      <c r="CN50" s="143" t="str">
        <f>'4บันทึกเวลาเรียน'!CP48</f>
        <v>-</v>
      </c>
      <c r="CO50" s="143" t="str">
        <f>'4บันทึกเวลาเรียน'!CQ48</f>
        <v>-</v>
      </c>
      <c r="CP50" s="143" t="str">
        <f>'4บันทึกเวลาเรียน'!CR48</f>
        <v>-</v>
      </c>
      <c r="CQ50" s="143" t="str">
        <f>'4บันทึกเวลาเรียน'!CS48</f>
        <v>-</v>
      </c>
      <c r="CR50" s="143" t="str">
        <f>'4บันทึกเวลาเรียน'!CT48</f>
        <v>-</v>
      </c>
      <c r="CS50" s="143" t="str">
        <f>'4บันทึกเวลาเรียน'!CU48</f>
        <v>-</v>
      </c>
      <c r="CT50" s="143" t="str">
        <f>'4บันทึกเวลาเรียน'!CV48</f>
        <v>-</v>
      </c>
      <c r="CU50" s="143" t="str">
        <f>'4บันทึกเวลาเรียน'!CW48</f>
        <v>-</v>
      </c>
      <c r="CV50" s="143" t="str">
        <f>'4บันทึกเวลาเรียน'!CX48</f>
        <v>-</v>
      </c>
      <c r="CW50" s="143" t="str">
        <f>'4บันทึกเวลาเรียน'!CY48</f>
        <v>-</v>
      </c>
      <c r="CX50" s="143" t="str">
        <f>'4บันทึกเวลาเรียน'!CZ48</f>
        <v>-</v>
      </c>
      <c r="CY50" s="143" t="str">
        <f>'4บันทึกเวลาเรียน'!DA48</f>
        <v>-</v>
      </c>
      <c r="CZ50" s="143" t="str">
        <f>'4บันทึกเวลาเรียน'!DB48</f>
        <v>-</v>
      </c>
      <c r="DA50" s="141"/>
      <c r="DB50" s="141" t="s">
        <v>124</v>
      </c>
      <c r="DC50" s="144"/>
      <c r="DD50" s="144"/>
      <c r="DE50" s="144"/>
      <c r="DF50" s="145"/>
      <c r="DG50" s="144"/>
      <c r="DH50" s="145"/>
      <c r="DI50" s="146"/>
      <c r="DJ50" s="146"/>
    </row>
    <row r="51" spans="1:114" ht="12.75" customHeight="1">
      <c r="A51" s="141">
        <v>43</v>
      </c>
      <c r="B51" s="489">
        <f>'1 ข้อมูลรายวิชา'!B46</f>
        <v>0</v>
      </c>
      <c r="C51" s="490">
        <f>'1 ข้อมูลรายวิชา'!C46</f>
        <v>0</v>
      </c>
      <c r="D51" s="142"/>
      <c r="E51" s="143" t="str">
        <f>'4บันทึกเวลาเรียน'!G49</f>
        <v>-</v>
      </c>
      <c r="F51" s="143" t="str">
        <f>'4บันทึกเวลาเรียน'!H49</f>
        <v>-</v>
      </c>
      <c r="G51" s="143" t="str">
        <f>'4บันทึกเวลาเรียน'!I49</f>
        <v>-</v>
      </c>
      <c r="H51" s="143" t="str">
        <f>'4บันทึกเวลาเรียน'!J49</f>
        <v>-</v>
      </c>
      <c r="I51" s="143" t="str">
        <f>'4บันทึกเวลาเรียน'!K49</f>
        <v>-</v>
      </c>
      <c r="J51" s="143" t="str">
        <f>'4บันทึกเวลาเรียน'!L49</f>
        <v>-</v>
      </c>
      <c r="K51" s="143" t="str">
        <f>'4บันทึกเวลาเรียน'!M49</f>
        <v>-</v>
      </c>
      <c r="L51" s="143" t="str">
        <f>'4บันทึกเวลาเรียน'!N49</f>
        <v>-</v>
      </c>
      <c r="M51" s="143" t="str">
        <f>'4บันทึกเวลาเรียน'!O49</f>
        <v>-</v>
      </c>
      <c r="N51" s="143" t="str">
        <f>'4บันทึกเวลาเรียน'!P49</f>
        <v>-</v>
      </c>
      <c r="O51" s="143" t="str">
        <f>'4บันทึกเวลาเรียน'!Q49</f>
        <v>-</v>
      </c>
      <c r="P51" s="143" t="str">
        <f>'4บันทึกเวลาเรียน'!R49</f>
        <v>-</v>
      </c>
      <c r="Q51" s="143" t="str">
        <f>'4บันทึกเวลาเรียน'!S49</f>
        <v>-</v>
      </c>
      <c r="R51" s="143" t="str">
        <f>'4บันทึกเวลาเรียน'!T49</f>
        <v>-</v>
      </c>
      <c r="S51" s="143" t="str">
        <f>'4บันทึกเวลาเรียน'!U49</f>
        <v>-</v>
      </c>
      <c r="T51" s="143" t="str">
        <f>'4บันทึกเวลาเรียน'!V49</f>
        <v>-</v>
      </c>
      <c r="U51" s="143" t="str">
        <f>'4บันทึกเวลาเรียน'!W49</f>
        <v>-</v>
      </c>
      <c r="V51" s="143" t="str">
        <f>'4บันทึกเวลาเรียน'!X49</f>
        <v>-</v>
      </c>
      <c r="W51" s="143" t="str">
        <f>'4บันทึกเวลาเรียน'!Y49</f>
        <v>-</v>
      </c>
      <c r="X51" s="143" t="str">
        <f>'4บันทึกเวลาเรียน'!Z49</f>
        <v>-</v>
      </c>
      <c r="Y51" s="143" t="str">
        <f>'4บันทึกเวลาเรียน'!AA49</f>
        <v>-</v>
      </c>
      <c r="Z51" s="143" t="str">
        <f>'4บันทึกเวลาเรียน'!AB49</f>
        <v>-</v>
      </c>
      <c r="AA51" s="143" t="str">
        <f>'4บันทึกเวลาเรียน'!AC49</f>
        <v>-</v>
      </c>
      <c r="AB51" s="143" t="str">
        <f>'4บันทึกเวลาเรียน'!AD49</f>
        <v>-</v>
      </c>
      <c r="AC51" s="143" t="str">
        <f>'4บันทึกเวลาเรียน'!AE49</f>
        <v>-</v>
      </c>
      <c r="AD51" s="143" t="str">
        <f>'4บันทึกเวลาเรียน'!AF49</f>
        <v>-</v>
      </c>
      <c r="AE51" s="143" t="str">
        <f>'4บันทึกเวลาเรียน'!AG49</f>
        <v>-</v>
      </c>
      <c r="AF51" s="143" t="str">
        <f>'4บันทึกเวลาเรียน'!AH49</f>
        <v>-</v>
      </c>
      <c r="AG51" s="143" t="str">
        <f>'4บันทึกเวลาเรียน'!AI49</f>
        <v>-</v>
      </c>
      <c r="AH51" s="143" t="str">
        <f>'4บันทึกเวลาเรียน'!AJ49</f>
        <v>-</v>
      </c>
      <c r="AI51" s="143" t="str">
        <f>'4บันทึกเวลาเรียน'!AK49</f>
        <v>-</v>
      </c>
      <c r="AJ51" s="143" t="str">
        <f>'4บันทึกเวลาเรียน'!AL49</f>
        <v>-</v>
      </c>
      <c r="AK51" s="143" t="str">
        <f>'4บันทึกเวลาเรียน'!AM49</f>
        <v>-</v>
      </c>
      <c r="AL51" s="143" t="str">
        <f>'4บันทึกเวลาเรียน'!AN49</f>
        <v>-</v>
      </c>
      <c r="AM51" s="143" t="str">
        <f>'4บันทึกเวลาเรียน'!AO49</f>
        <v>-</v>
      </c>
      <c r="AN51" s="143" t="str">
        <f>'4บันทึกเวลาเรียน'!AP49</f>
        <v>-</v>
      </c>
      <c r="AO51" s="143" t="str">
        <f>'4บันทึกเวลาเรียน'!AQ49</f>
        <v>-</v>
      </c>
      <c r="AP51" s="143" t="str">
        <f>'4บันทึกเวลาเรียน'!AR49</f>
        <v>-</v>
      </c>
      <c r="AQ51" s="143" t="str">
        <f>'4บันทึกเวลาเรียน'!AS49</f>
        <v>-</v>
      </c>
      <c r="AR51" s="143" t="str">
        <f>'4บันทึกเวลาเรียน'!AT49</f>
        <v>-</v>
      </c>
      <c r="AS51" s="143" t="str">
        <f>'4บันทึกเวลาเรียน'!AU49</f>
        <v>-</v>
      </c>
      <c r="AT51" s="143" t="str">
        <f>'4บันทึกเวลาเรียน'!AV49</f>
        <v>-</v>
      </c>
      <c r="AU51" s="143" t="str">
        <f>'4บันทึกเวลาเรียน'!AW49</f>
        <v>-</v>
      </c>
      <c r="AV51" s="143" t="str">
        <f>'4บันทึกเวลาเรียน'!AX49</f>
        <v>-</v>
      </c>
      <c r="AW51" s="143" t="str">
        <f>'4บันทึกเวลาเรียน'!AY49</f>
        <v>-</v>
      </c>
      <c r="AX51" s="143" t="str">
        <f>'4บันทึกเวลาเรียน'!AZ49</f>
        <v>-</v>
      </c>
      <c r="AY51" s="143" t="str">
        <f>'4บันทึกเวลาเรียน'!BA49</f>
        <v>-</v>
      </c>
      <c r="AZ51" s="143" t="str">
        <f>'4บันทึกเวลาเรียน'!BB49</f>
        <v>-</v>
      </c>
      <c r="BA51" s="143" t="str">
        <f>'4บันทึกเวลาเรียน'!BC49</f>
        <v>-</v>
      </c>
      <c r="BB51" s="143" t="str">
        <f>'4บันทึกเวลาเรียน'!BD49</f>
        <v>-</v>
      </c>
      <c r="BC51" s="143" t="str">
        <f>'4บันทึกเวลาเรียน'!BE49</f>
        <v>-</v>
      </c>
      <c r="BD51" s="143" t="str">
        <f>'4บันทึกเวลาเรียน'!BF49</f>
        <v>-</v>
      </c>
      <c r="BE51" s="143" t="str">
        <f>'4บันทึกเวลาเรียน'!BG49</f>
        <v>-</v>
      </c>
      <c r="BF51" s="143" t="str">
        <f>'4บันทึกเวลาเรียน'!BH49</f>
        <v>-</v>
      </c>
      <c r="BG51" s="143" t="str">
        <f>'4บันทึกเวลาเรียน'!BI49</f>
        <v>-</v>
      </c>
      <c r="BH51" s="143" t="str">
        <f>'4บันทึกเวลาเรียน'!BJ49</f>
        <v>-</v>
      </c>
      <c r="BI51" s="143" t="str">
        <f>'4บันทึกเวลาเรียน'!BK49</f>
        <v>-</v>
      </c>
      <c r="BJ51" s="143" t="str">
        <f>'4บันทึกเวลาเรียน'!BL49</f>
        <v>-</v>
      </c>
      <c r="BK51" s="143" t="str">
        <f>'4บันทึกเวลาเรียน'!BM49</f>
        <v>-</v>
      </c>
      <c r="BL51" s="143" t="str">
        <f>'4บันทึกเวลาเรียน'!BN49</f>
        <v>-</v>
      </c>
      <c r="BM51" s="143" t="str">
        <f>'4บันทึกเวลาเรียน'!BO49</f>
        <v>-</v>
      </c>
      <c r="BN51" s="143" t="str">
        <f>'4บันทึกเวลาเรียน'!BP49</f>
        <v>-</v>
      </c>
      <c r="BO51" s="143" t="str">
        <f>'4บันทึกเวลาเรียน'!BQ49</f>
        <v>-</v>
      </c>
      <c r="BP51" s="143" t="str">
        <f>'4บันทึกเวลาเรียน'!BR49</f>
        <v>-</v>
      </c>
      <c r="BQ51" s="143" t="str">
        <f>'4บันทึกเวลาเรียน'!BS49</f>
        <v>-</v>
      </c>
      <c r="BR51" s="143" t="str">
        <f>'4บันทึกเวลาเรียน'!BT49</f>
        <v>-</v>
      </c>
      <c r="BS51" s="143" t="str">
        <f>'4บันทึกเวลาเรียน'!BU49</f>
        <v>-</v>
      </c>
      <c r="BT51" s="143" t="str">
        <f>'4บันทึกเวลาเรียน'!BV49</f>
        <v>-</v>
      </c>
      <c r="BU51" s="143" t="str">
        <f>'4บันทึกเวลาเรียน'!BW49</f>
        <v>-</v>
      </c>
      <c r="BV51" s="143" t="str">
        <f>'4บันทึกเวลาเรียน'!BX49</f>
        <v>-</v>
      </c>
      <c r="BW51" s="143" t="str">
        <f>'4บันทึกเวลาเรียน'!BY49</f>
        <v>-</v>
      </c>
      <c r="BX51" s="143" t="str">
        <f>'4บันทึกเวลาเรียน'!BZ49</f>
        <v>-</v>
      </c>
      <c r="BY51" s="143" t="str">
        <f>'4บันทึกเวลาเรียน'!CA49</f>
        <v>-</v>
      </c>
      <c r="BZ51" s="143" t="str">
        <f>'4บันทึกเวลาเรียน'!CB49</f>
        <v>-</v>
      </c>
      <c r="CA51" s="143" t="str">
        <f>'4บันทึกเวลาเรียน'!CC49</f>
        <v>-</v>
      </c>
      <c r="CB51" s="143" t="str">
        <f>'4บันทึกเวลาเรียน'!CD49</f>
        <v>-</v>
      </c>
      <c r="CC51" s="143" t="str">
        <f>'4บันทึกเวลาเรียน'!CE49</f>
        <v>-</v>
      </c>
      <c r="CD51" s="143" t="str">
        <f>'4บันทึกเวลาเรียน'!CF49</f>
        <v>-</v>
      </c>
      <c r="CE51" s="143" t="str">
        <f>'4บันทึกเวลาเรียน'!CG49</f>
        <v>-</v>
      </c>
      <c r="CF51" s="143" t="str">
        <f>'4บันทึกเวลาเรียน'!CH49</f>
        <v>-</v>
      </c>
      <c r="CG51" s="143" t="str">
        <f>'4บันทึกเวลาเรียน'!CI49</f>
        <v>-</v>
      </c>
      <c r="CH51" s="143" t="str">
        <f>'4บันทึกเวลาเรียน'!CJ49</f>
        <v>-</v>
      </c>
      <c r="CI51" s="143" t="str">
        <f>'4บันทึกเวลาเรียน'!CK49</f>
        <v>-</v>
      </c>
      <c r="CJ51" s="143" t="str">
        <f>'4บันทึกเวลาเรียน'!CL49</f>
        <v>-</v>
      </c>
      <c r="CK51" s="143" t="str">
        <f>'4บันทึกเวลาเรียน'!CM49</f>
        <v>-</v>
      </c>
      <c r="CL51" s="143" t="str">
        <f>'4บันทึกเวลาเรียน'!CN49</f>
        <v>-</v>
      </c>
      <c r="CM51" s="143" t="str">
        <f>'4บันทึกเวลาเรียน'!CO49</f>
        <v>-</v>
      </c>
      <c r="CN51" s="143" t="str">
        <f>'4บันทึกเวลาเรียน'!CP49</f>
        <v>-</v>
      </c>
      <c r="CO51" s="143" t="str">
        <f>'4บันทึกเวลาเรียน'!CQ49</f>
        <v>-</v>
      </c>
      <c r="CP51" s="143" t="str">
        <f>'4บันทึกเวลาเรียน'!CR49</f>
        <v>-</v>
      </c>
      <c r="CQ51" s="143" t="str">
        <f>'4บันทึกเวลาเรียน'!CS49</f>
        <v>-</v>
      </c>
      <c r="CR51" s="143" t="str">
        <f>'4บันทึกเวลาเรียน'!CT49</f>
        <v>-</v>
      </c>
      <c r="CS51" s="143" t="str">
        <f>'4บันทึกเวลาเรียน'!CU49</f>
        <v>-</v>
      </c>
      <c r="CT51" s="143" t="str">
        <f>'4บันทึกเวลาเรียน'!CV49</f>
        <v>-</v>
      </c>
      <c r="CU51" s="143" t="str">
        <f>'4บันทึกเวลาเรียน'!CW49</f>
        <v>-</v>
      </c>
      <c r="CV51" s="143" t="str">
        <f>'4บันทึกเวลาเรียน'!CX49</f>
        <v>-</v>
      </c>
      <c r="CW51" s="143" t="str">
        <f>'4บันทึกเวลาเรียน'!CY49</f>
        <v>-</v>
      </c>
      <c r="CX51" s="143" t="str">
        <f>'4บันทึกเวลาเรียน'!CZ49</f>
        <v>-</v>
      </c>
      <c r="CY51" s="143" t="str">
        <f>'4บันทึกเวลาเรียน'!DA49</f>
        <v>-</v>
      </c>
      <c r="CZ51" s="143" t="str">
        <f>'4บันทึกเวลาเรียน'!DB49</f>
        <v>-</v>
      </c>
      <c r="DA51" s="141"/>
      <c r="DB51" s="141" t="s">
        <v>124</v>
      </c>
      <c r="DC51" s="144"/>
      <c r="DD51" s="144"/>
      <c r="DE51" s="144"/>
      <c r="DF51" s="145"/>
      <c r="DG51" s="144"/>
      <c r="DH51" s="145"/>
      <c r="DI51" s="146"/>
      <c r="DJ51" s="146"/>
    </row>
    <row r="52" spans="1:114" ht="12.75" customHeight="1">
      <c r="A52" s="141">
        <v>44</v>
      </c>
      <c r="B52" s="489">
        <f>'1 ข้อมูลรายวิชา'!B47</f>
        <v>0</v>
      </c>
      <c r="C52" s="490">
        <f>'1 ข้อมูลรายวิชา'!C47</f>
        <v>0</v>
      </c>
      <c r="D52" s="142"/>
      <c r="E52" s="143" t="str">
        <f>'4บันทึกเวลาเรียน'!G50</f>
        <v>-</v>
      </c>
      <c r="F52" s="143" t="str">
        <f>'4บันทึกเวลาเรียน'!H50</f>
        <v>-</v>
      </c>
      <c r="G52" s="143" t="str">
        <f>'4บันทึกเวลาเรียน'!I50</f>
        <v>-</v>
      </c>
      <c r="H52" s="143" t="str">
        <f>'4บันทึกเวลาเรียน'!J50</f>
        <v>-</v>
      </c>
      <c r="I52" s="143" t="str">
        <f>'4บันทึกเวลาเรียน'!K50</f>
        <v>-</v>
      </c>
      <c r="J52" s="143" t="str">
        <f>'4บันทึกเวลาเรียน'!L50</f>
        <v>-</v>
      </c>
      <c r="K52" s="143" t="str">
        <f>'4บันทึกเวลาเรียน'!M50</f>
        <v>-</v>
      </c>
      <c r="L52" s="143" t="str">
        <f>'4บันทึกเวลาเรียน'!N50</f>
        <v>-</v>
      </c>
      <c r="M52" s="143" t="str">
        <f>'4บันทึกเวลาเรียน'!O50</f>
        <v>-</v>
      </c>
      <c r="N52" s="143" t="str">
        <f>'4บันทึกเวลาเรียน'!P50</f>
        <v>-</v>
      </c>
      <c r="O52" s="143" t="str">
        <f>'4บันทึกเวลาเรียน'!Q50</f>
        <v>-</v>
      </c>
      <c r="P52" s="143" t="str">
        <f>'4บันทึกเวลาเรียน'!R50</f>
        <v>-</v>
      </c>
      <c r="Q52" s="143" t="str">
        <f>'4บันทึกเวลาเรียน'!S50</f>
        <v>-</v>
      </c>
      <c r="R52" s="143" t="str">
        <f>'4บันทึกเวลาเรียน'!T50</f>
        <v>-</v>
      </c>
      <c r="S52" s="143" t="str">
        <f>'4บันทึกเวลาเรียน'!U50</f>
        <v>-</v>
      </c>
      <c r="T52" s="143" t="str">
        <f>'4บันทึกเวลาเรียน'!V50</f>
        <v>-</v>
      </c>
      <c r="U52" s="143" t="str">
        <f>'4บันทึกเวลาเรียน'!W50</f>
        <v>-</v>
      </c>
      <c r="V52" s="143" t="str">
        <f>'4บันทึกเวลาเรียน'!X50</f>
        <v>-</v>
      </c>
      <c r="W52" s="143" t="str">
        <f>'4บันทึกเวลาเรียน'!Y50</f>
        <v>-</v>
      </c>
      <c r="X52" s="143" t="str">
        <f>'4บันทึกเวลาเรียน'!Z50</f>
        <v>-</v>
      </c>
      <c r="Y52" s="143" t="str">
        <f>'4บันทึกเวลาเรียน'!AA50</f>
        <v>-</v>
      </c>
      <c r="Z52" s="143" t="str">
        <f>'4บันทึกเวลาเรียน'!AB50</f>
        <v>-</v>
      </c>
      <c r="AA52" s="143" t="str">
        <f>'4บันทึกเวลาเรียน'!AC50</f>
        <v>-</v>
      </c>
      <c r="AB52" s="143" t="str">
        <f>'4บันทึกเวลาเรียน'!AD50</f>
        <v>-</v>
      </c>
      <c r="AC52" s="143" t="str">
        <f>'4บันทึกเวลาเรียน'!AE50</f>
        <v>-</v>
      </c>
      <c r="AD52" s="143" t="str">
        <f>'4บันทึกเวลาเรียน'!AF50</f>
        <v>-</v>
      </c>
      <c r="AE52" s="143" t="str">
        <f>'4บันทึกเวลาเรียน'!AG50</f>
        <v>-</v>
      </c>
      <c r="AF52" s="143" t="str">
        <f>'4บันทึกเวลาเรียน'!AH50</f>
        <v>-</v>
      </c>
      <c r="AG52" s="143" t="str">
        <f>'4บันทึกเวลาเรียน'!AI50</f>
        <v>-</v>
      </c>
      <c r="AH52" s="143" t="str">
        <f>'4บันทึกเวลาเรียน'!AJ50</f>
        <v>-</v>
      </c>
      <c r="AI52" s="143" t="str">
        <f>'4บันทึกเวลาเรียน'!AK50</f>
        <v>-</v>
      </c>
      <c r="AJ52" s="143" t="str">
        <f>'4บันทึกเวลาเรียน'!AL50</f>
        <v>-</v>
      </c>
      <c r="AK52" s="143" t="str">
        <f>'4บันทึกเวลาเรียน'!AM50</f>
        <v>-</v>
      </c>
      <c r="AL52" s="143" t="str">
        <f>'4บันทึกเวลาเรียน'!AN50</f>
        <v>-</v>
      </c>
      <c r="AM52" s="143" t="str">
        <f>'4บันทึกเวลาเรียน'!AO50</f>
        <v>-</v>
      </c>
      <c r="AN52" s="143" t="str">
        <f>'4บันทึกเวลาเรียน'!AP50</f>
        <v>-</v>
      </c>
      <c r="AO52" s="143" t="str">
        <f>'4บันทึกเวลาเรียน'!AQ50</f>
        <v>-</v>
      </c>
      <c r="AP52" s="143" t="str">
        <f>'4บันทึกเวลาเรียน'!AR50</f>
        <v>-</v>
      </c>
      <c r="AQ52" s="143" t="str">
        <f>'4บันทึกเวลาเรียน'!AS50</f>
        <v>-</v>
      </c>
      <c r="AR52" s="143" t="str">
        <f>'4บันทึกเวลาเรียน'!AT50</f>
        <v>-</v>
      </c>
      <c r="AS52" s="143" t="str">
        <f>'4บันทึกเวลาเรียน'!AU50</f>
        <v>-</v>
      </c>
      <c r="AT52" s="143" t="str">
        <f>'4บันทึกเวลาเรียน'!AV50</f>
        <v>-</v>
      </c>
      <c r="AU52" s="143" t="str">
        <f>'4บันทึกเวลาเรียน'!AW50</f>
        <v>-</v>
      </c>
      <c r="AV52" s="143" t="str">
        <f>'4บันทึกเวลาเรียน'!AX50</f>
        <v>-</v>
      </c>
      <c r="AW52" s="143" t="str">
        <f>'4บันทึกเวลาเรียน'!AY50</f>
        <v>-</v>
      </c>
      <c r="AX52" s="143" t="str">
        <f>'4บันทึกเวลาเรียน'!AZ50</f>
        <v>-</v>
      </c>
      <c r="AY52" s="143" t="str">
        <f>'4บันทึกเวลาเรียน'!BA50</f>
        <v>-</v>
      </c>
      <c r="AZ52" s="143" t="str">
        <f>'4บันทึกเวลาเรียน'!BB50</f>
        <v>-</v>
      </c>
      <c r="BA52" s="143" t="str">
        <f>'4บันทึกเวลาเรียน'!BC50</f>
        <v>-</v>
      </c>
      <c r="BB52" s="143" t="str">
        <f>'4บันทึกเวลาเรียน'!BD50</f>
        <v>-</v>
      </c>
      <c r="BC52" s="143" t="str">
        <f>'4บันทึกเวลาเรียน'!BE50</f>
        <v>-</v>
      </c>
      <c r="BD52" s="143" t="str">
        <f>'4บันทึกเวลาเรียน'!BF50</f>
        <v>-</v>
      </c>
      <c r="BE52" s="143" t="str">
        <f>'4บันทึกเวลาเรียน'!BG50</f>
        <v>-</v>
      </c>
      <c r="BF52" s="143" t="str">
        <f>'4บันทึกเวลาเรียน'!BH50</f>
        <v>-</v>
      </c>
      <c r="BG52" s="143" t="str">
        <f>'4บันทึกเวลาเรียน'!BI50</f>
        <v>-</v>
      </c>
      <c r="BH52" s="143" t="str">
        <f>'4บันทึกเวลาเรียน'!BJ50</f>
        <v>-</v>
      </c>
      <c r="BI52" s="143" t="str">
        <f>'4บันทึกเวลาเรียน'!BK50</f>
        <v>-</v>
      </c>
      <c r="BJ52" s="143" t="str">
        <f>'4บันทึกเวลาเรียน'!BL50</f>
        <v>-</v>
      </c>
      <c r="BK52" s="143" t="str">
        <f>'4บันทึกเวลาเรียน'!BM50</f>
        <v>-</v>
      </c>
      <c r="BL52" s="143" t="str">
        <f>'4บันทึกเวลาเรียน'!BN50</f>
        <v>-</v>
      </c>
      <c r="BM52" s="143" t="str">
        <f>'4บันทึกเวลาเรียน'!BO50</f>
        <v>-</v>
      </c>
      <c r="BN52" s="143" t="str">
        <f>'4บันทึกเวลาเรียน'!BP50</f>
        <v>-</v>
      </c>
      <c r="BO52" s="143" t="str">
        <f>'4บันทึกเวลาเรียน'!BQ50</f>
        <v>-</v>
      </c>
      <c r="BP52" s="143" t="str">
        <f>'4บันทึกเวลาเรียน'!BR50</f>
        <v>-</v>
      </c>
      <c r="BQ52" s="143" t="str">
        <f>'4บันทึกเวลาเรียน'!BS50</f>
        <v>-</v>
      </c>
      <c r="BR52" s="143" t="str">
        <f>'4บันทึกเวลาเรียน'!BT50</f>
        <v>-</v>
      </c>
      <c r="BS52" s="143" t="str">
        <f>'4บันทึกเวลาเรียน'!BU50</f>
        <v>-</v>
      </c>
      <c r="BT52" s="143" t="str">
        <f>'4บันทึกเวลาเรียน'!BV50</f>
        <v>-</v>
      </c>
      <c r="BU52" s="143" t="str">
        <f>'4บันทึกเวลาเรียน'!BW50</f>
        <v>-</v>
      </c>
      <c r="BV52" s="143" t="str">
        <f>'4บันทึกเวลาเรียน'!BX50</f>
        <v>-</v>
      </c>
      <c r="BW52" s="143" t="str">
        <f>'4บันทึกเวลาเรียน'!BY50</f>
        <v>-</v>
      </c>
      <c r="BX52" s="143" t="str">
        <f>'4บันทึกเวลาเรียน'!BZ50</f>
        <v>-</v>
      </c>
      <c r="BY52" s="143" t="str">
        <f>'4บันทึกเวลาเรียน'!CA50</f>
        <v>-</v>
      </c>
      <c r="BZ52" s="143" t="str">
        <f>'4บันทึกเวลาเรียน'!CB50</f>
        <v>-</v>
      </c>
      <c r="CA52" s="143" t="str">
        <f>'4บันทึกเวลาเรียน'!CC50</f>
        <v>-</v>
      </c>
      <c r="CB52" s="143" t="str">
        <f>'4บันทึกเวลาเรียน'!CD50</f>
        <v>-</v>
      </c>
      <c r="CC52" s="143" t="str">
        <f>'4บันทึกเวลาเรียน'!CE50</f>
        <v>-</v>
      </c>
      <c r="CD52" s="143" t="str">
        <f>'4บันทึกเวลาเรียน'!CF50</f>
        <v>-</v>
      </c>
      <c r="CE52" s="143" t="str">
        <f>'4บันทึกเวลาเรียน'!CG50</f>
        <v>-</v>
      </c>
      <c r="CF52" s="143" t="str">
        <f>'4บันทึกเวลาเรียน'!CH50</f>
        <v>-</v>
      </c>
      <c r="CG52" s="143" t="str">
        <f>'4บันทึกเวลาเรียน'!CI50</f>
        <v>-</v>
      </c>
      <c r="CH52" s="143" t="str">
        <f>'4บันทึกเวลาเรียน'!CJ50</f>
        <v>-</v>
      </c>
      <c r="CI52" s="143" t="str">
        <f>'4บันทึกเวลาเรียน'!CK50</f>
        <v>-</v>
      </c>
      <c r="CJ52" s="143" t="str">
        <f>'4บันทึกเวลาเรียน'!CL50</f>
        <v>-</v>
      </c>
      <c r="CK52" s="143" t="str">
        <f>'4บันทึกเวลาเรียน'!CM50</f>
        <v>-</v>
      </c>
      <c r="CL52" s="143" t="str">
        <f>'4บันทึกเวลาเรียน'!CN50</f>
        <v>-</v>
      </c>
      <c r="CM52" s="143" t="str">
        <f>'4บันทึกเวลาเรียน'!CO50</f>
        <v>-</v>
      </c>
      <c r="CN52" s="143" t="str">
        <f>'4บันทึกเวลาเรียน'!CP50</f>
        <v>-</v>
      </c>
      <c r="CO52" s="143" t="str">
        <f>'4บันทึกเวลาเรียน'!CQ50</f>
        <v>-</v>
      </c>
      <c r="CP52" s="143" t="str">
        <f>'4บันทึกเวลาเรียน'!CR50</f>
        <v>-</v>
      </c>
      <c r="CQ52" s="143" t="str">
        <f>'4บันทึกเวลาเรียน'!CS50</f>
        <v>-</v>
      </c>
      <c r="CR52" s="143" t="str">
        <f>'4บันทึกเวลาเรียน'!CT50</f>
        <v>-</v>
      </c>
      <c r="CS52" s="143" t="str">
        <f>'4บันทึกเวลาเรียน'!CU50</f>
        <v>-</v>
      </c>
      <c r="CT52" s="143" t="str">
        <f>'4บันทึกเวลาเรียน'!CV50</f>
        <v>-</v>
      </c>
      <c r="CU52" s="143" t="str">
        <f>'4บันทึกเวลาเรียน'!CW50</f>
        <v>-</v>
      </c>
      <c r="CV52" s="143" t="str">
        <f>'4บันทึกเวลาเรียน'!CX50</f>
        <v>-</v>
      </c>
      <c r="CW52" s="143" t="str">
        <f>'4บันทึกเวลาเรียน'!CY50</f>
        <v>-</v>
      </c>
      <c r="CX52" s="143" t="str">
        <f>'4บันทึกเวลาเรียน'!CZ50</f>
        <v>-</v>
      </c>
      <c r="CY52" s="143" t="str">
        <f>'4บันทึกเวลาเรียน'!DA50</f>
        <v>-</v>
      </c>
      <c r="CZ52" s="143" t="str">
        <f>'4บันทึกเวลาเรียน'!DB50</f>
        <v>-</v>
      </c>
      <c r="DA52" s="141"/>
      <c r="DB52" s="141" t="s">
        <v>124</v>
      </c>
      <c r="DC52" s="144"/>
      <c r="DD52" s="144"/>
      <c r="DE52" s="144"/>
      <c r="DF52" s="145"/>
      <c r="DG52" s="144"/>
      <c r="DH52" s="145"/>
      <c r="DI52" s="146"/>
      <c r="DJ52" s="146"/>
    </row>
    <row r="53" spans="1:114" ht="12.75" customHeight="1">
      <c r="A53" s="141">
        <v>45</v>
      </c>
      <c r="B53" s="489">
        <f>'1 ข้อมูลรายวิชา'!B48</f>
        <v>0</v>
      </c>
      <c r="C53" s="490">
        <f>'1 ข้อมูลรายวิชา'!C48</f>
        <v>0</v>
      </c>
      <c r="D53" s="142"/>
      <c r="E53" s="143" t="str">
        <f>'4บันทึกเวลาเรียน'!G51</f>
        <v>-</v>
      </c>
      <c r="F53" s="143" t="str">
        <f>'4บันทึกเวลาเรียน'!H51</f>
        <v>-</v>
      </c>
      <c r="G53" s="143" t="str">
        <f>'4บันทึกเวลาเรียน'!I51</f>
        <v>-</v>
      </c>
      <c r="H53" s="143" t="str">
        <f>'4บันทึกเวลาเรียน'!J51</f>
        <v>-</v>
      </c>
      <c r="I53" s="143" t="str">
        <f>'4บันทึกเวลาเรียน'!K51</f>
        <v>-</v>
      </c>
      <c r="J53" s="143" t="str">
        <f>'4บันทึกเวลาเรียน'!L51</f>
        <v>-</v>
      </c>
      <c r="K53" s="143" t="str">
        <f>'4บันทึกเวลาเรียน'!M51</f>
        <v>-</v>
      </c>
      <c r="L53" s="143" t="str">
        <f>'4บันทึกเวลาเรียน'!N51</f>
        <v>-</v>
      </c>
      <c r="M53" s="143" t="str">
        <f>'4บันทึกเวลาเรียน'!O51</f>
        <v>-</v>
      </c>
      <c r="N53" s="143" t="str">
        <f>'4บันทึกเวลาเรียน'!P51</f>
        <v>-</v>
      </c>
      <c r="O53" s="143" t="str">
        <f>'4บันทึกเวลาเรียน'!Q51</f>
        <v>-</v>
      </c>
      <c r="P53" s="143" t="str">
        <f>'4บันทึกเวลาเรียน'!R51</f>
        <v>-</v>
      </c>
      <c r="Q53" s="143" t="str">
        <f>'4บันทึกเวลาเรียน'!S51</f>
        <v>-</v>
      </c>
      <c r="R53" s="143" t="str">
        <f>'4บันทึกเวลาเรียน'!T51</f>
        <v>-</v>
      </c>
      <c r="S53" s="143" t="str">
        <f>'4บันทึกเวลาเรียน'!U51</f>
        <v>-</v>
      </c>
      <c r="T53" s="143" t="str">
        <f>'4บันทึกเวลาเรียน'!V51</f>
        <v>-</v>
      </c>
      <c r="U53" s="143" t="str">
        <f>'4บันทึกเวลาเรียน'!W51</f>
        <v>-</v>
      </c>
      <c r="V53" s="143" t="str">
        <f>'4บันทึกเวลาเรียน'!X51</f>
        <v>-</v>
      </c>
      <c r="W53" s="143" t="str">
        <f>'4บันทึกเวลาเรียน'!Y51</f>
        <v>-</v>
      </c>
      <c r="X53" s="143" t="str">
        <f>'4บันทึกเวลาเรียน'!Z51</f>
        <v>-</v>
      </c>
      <c r="Y53" s="143" t="str">
        <f>'4บันทึกเวลาเรียน'!AA51</f>
        <v>-</v>
      </c>
      <c r="Z53" s="143" t="str">
        <f>'4บันทึกเวลาเรียน'!AB51</f>
        <v>-</v>
      </c>
      <c r="AA53" s="143" t="str">
        <f>'4บันทึกเวลาเรียน'!AC51</f>
        <v>-</v>
      </c>
      <c r="AB53" s="143" t="str">
        <f>'4บันทึกเวลาเรียน'!AD51</f>
        <v>-</v>
      </c>
      <c r="AC53" s="143" t="str">
        <f>'4บันทึกเวลาเรียน'!AE51</f>
        <v>-</v>
      </c>
      <c r="AD53" s="143" t="str">
        <f>'4บันทึกเวลาเรียน'!AF51</f>
        <v>-</v>
      </c>
      <c r="AE53" s="143" t="str">
        <f>'4บันทึกเวลาเรียน'!AG51</f>
        <v>-</v>
      </c>
      <c r="AF53" s="143" t="str">
        <f>'4บันทึกเวลาเรียน'!AH51</f>
        <v>-</v>
      </c>
      <c r="AG53" s="143" t="str">
        <f>'4บันทึกเวลาเรียน'!AI51</f>
        <v>-</v>
      </c>
      <c r="AH53" s="143" t="str">
        <f>'4บันทึกเวลาเรียน'!AJ51</f>
        <v>-</v>
      </c>
      <c r="AI53" s="143" t="str">
        <f>'4บันทึกเวลาเรียน'!AK51</f>
        <v>-</v>
      </c>
      <c r="AJ53" s="143" t="str">
        <f>'4บันทึกเวลาเรียน'!AL51</f>
        <v>-</v>
      </c>
      <c r="AK53" s="143" t="str">
        <f>'4บันทึกเวลาเรียน'!AM51</f>
        <v>-</v>
      </c>
      <c r="AL53" s="143" t="str">
        <f>'4บันทึกเวลาเรียน'!AN51</f>
        <v>-</v>
      </c>
      <c r="AM53" s="143" t="str">
        <f>'4บันทึกเวลาเรียน'!AO51</f>
        <v>-</v>
      </c>
      <c r="AN53" s="143" t="str">
        <f>'4บันทึกเวลาเรียน'!AP51</f>
        <v>-</v>
      </c>
      <c r="AO53" s="143" t="str">
        <f>'4บันทึกเวลาเรียน'!AQ51</f>
        <v>-</v>
      </c>
      <c r="AP53" s="143" t="str">
        <f>'4บันทึกเวลาเรียน'!AR51</f>
        <v>-</v>
      </c>
      <c r="AQ53" s="143" t="str">
        <f>'4บันทึกเวลาเรียน'!AS51</f>
        <v>-</v>
      </c>
      <c r="AR53" s="143" t="str">
        <f>'4บันทึกเวลาเรียน'!AT51</f>
        <v>-</v>
      </c>
      <c r="AS53" s="143" t="str">
        <f>'4บันทึกเวลาเรียน'!AU51</f>
        <v>-</v>
      </c>
      <c r="AT53" s="143" t="str">
        <f>'4บันทึกเวลาเรียน'!AV51</f>
        <v>-</v>
      </c>
      <c r="AU53" s="143" t="str">
        <f>'4บันทึกเวลาเรียน'!AW51</f>
        <v>-</v>
      </c>
      <c r="AV53" s="143" t="str">
        <f>'4บันทึกเวลาเรียน'!AX51</f>
        <v>-</v>
      </c>
      <c r="AW53" s="143" t="str">
        <f>'4บันทึกเวลาเรียน'!AY51</f>
        <v>-</v>
      </c>
      <c r="AX53" s="143" t="str">
        <f>'4บันทึกเวลาเรียน'!AZ51</f>
        <v>-</v>
      </c>
      <c r="AY53" s="143" t="str">
        <f>'4บันทึกเวลาเรียน'!BA51</f>
        <v>-</v>
      </c>
      <c r="AZ53" s="143" t="str">
        <f>'4บันทึกเวลาเรียน'!BB51</f>
        <v>-</v>
      </c>
      <c r="BA53" s="143" t="str">
        <f>'4บันทึกเวลาเรียน'!BC51</f>
        <v>-</v>
      </c>
      <c r="BB53" s="143" t="str">
        <f>'4บันทึกเวลาเรียน'!BD51</f>
        <v>-</v>
      </c>
      <c r="BC53" s="143" t="str">
        <f>'4บันทึกเวลาเรียน'!BE51</f>
        <v>-</v>
      </c>
      <c r="BD53" s="143" t="str">
        <f>'4บันทึกเวลาเรียน'!BF51</f>
        <v>-</v>
      </c>
      <c r="BE53" s="143" t="str">
        <f>'4บันทึกเวลาเรียน'!BG51</f>
        <v>-</v>
      </c>
      <c r="BF53" s="143" t="str">
        <f>'4บันทึกเวลาเรียน'!BH51</f>
        <v>-</v>
      </c>
      <c r="BG53" s="143" t="str">
        <f>'4บันทึกเวลาเรียน'!BI51</f>
        <v>-</v>
      </c>
      <c r="BH53" s="143" t="str">
        <f>'4บันทึกเวลาเรียน'!BJ51</f>
        <v>-</v>
      </c>
      <c r="BI53" s="143" t="str">
        <f>'4บันทึกเวลาเรียน'!BK51</f>
        <v>-</v>
      </c>
      <c r="BJ53" s="143" t="str">
        <f>'4บันทึกเวลาเรียน'!BL51</f>
        <v>-</v>
      </c>
      <c r="BK53" s="143" t="str">
        <f>'4บันทึกเวลาเรียน'!BM51</f>
        <v>-</v>
      </c>
      <c r="BL53" s="143" t="str">
        <f>'4บันทึกเวลาเรียน'!BN51</f>
        <v>-</v>
      </c>
      <c r="BM53" s="143" t="str">
        <f>'4บันทึกเวลาเรียน'!BO51</f>
        <v>-</v>
      </c>
      <c r="BN53" s="143" t="str">
        <f>'4บันทึกเวลาเรียน'!BP51</f>
        <v>-</v>
      </c>
      <c r="BO53" s="143" t="str">
        <f>'4บันทึกเวลาเรียน'!BQ51</f>
        <v>-</v>
      </c>
      <c r="BP53" s="143" t="str">
        <f>'4บันทึกเวลาเรียน'!BR51</f>
        <v>-</v>
      </c>
      <c r="BQ53" s="143" t="str">
        <f>'4บันทึกเวลาเรียน'!BS51</f>
        <v>-</v>
      </c>
      <c r="BR53" s="143" t="str">
        <f>'4บันทึกเวลาเรียน'!BT51</f>
        <v>-</v>
      </c>
      <c r="BS53" s="143" t="str">
        <f>'4บันทึกเวลาเรียน'!BU51</f>
        <v>-</v>
      </c>
      <c r="BT53" s="143" t="str">
        <f>'4บันทึกเวลาเรียน'!BV51</f>
        <v>-</v>
      </c>
      <c r="BU53" s="143" t="str">
        <f>'4บันทึกเวลาเรียน'!BW51</f>
        <v>-</v>
      </c>
      <c r="BV53" s="143" t="str">
        <f>'4บันทึกเวลาเรียน'!BX51</f>
        <v>-</v>
      </c>
      <c r="BW53" s="143" t="str">
        <f>'4บันทึกเวลาเรียน'!BY51</f>
        <v>-</v>
      </c>
      <c r="BX53" s="143" t="str">
        <f>'4บันทึกเวลาเรียน'!BZ51</f>
        <v>-</v>
      </c>
      <c r="BY53" s="143" t="str">
        <f>'4บันทึกเวลาเรียน'!CA51</f>
        <v>-</v>
      </c>
      <c r="BZ53" s="143" t="str">
        <f>'4บันทึกเวลาเรียน'!CB51</f>
        <v>-</v>
      </c>
      <c r="CA53" s="143" t="str">
        <f>'4บันทึกเวลาเรียน'!CC51</f>
        <v>-</v>
      </c>
      <c r="CB53" s="143" t="str">
        <f>'4บันทึกเวลาเรียน'!CD51</f>
        <v>-</v>
      </c>
      <c r="CC53" s="143" t="str">
        <f>'4บันทึกเวลาเรียน'!CE51</f>
        <v>-</v>
      </c>
      <c r="CD53" s="143" t="str">
        <f>'4บันทึกเวลาเรียน'!CF51</f>
        <v>-</v>
      </c>
      <c r="CE53" s="143" t="str">
        <f>'4บันทึกเวลาเรียน'!CG51</f>
        <v>-</v>
      </c>
      <c r="CF53" s="143" t="str">
        <f>'4บันทึกเวลาเรียน'!CH51</f>
        <v>-</v>
      </c>
      <c r="CG53" s="143" t="str">
        <f>'4บันทึกเวลาเรียน'!CI51</f>
        <v>-</v>
      </c>
      <c r="CH53" s="143" t="str">
        <f>'4บันทึกเวลาเรียน'!CJ51</f>
        <v>-</v>
      </c>
      <c r="CI53" s="143" t="str">
        <f>'4บันทึกเวลาเรียน'!CK51</f>
        <v>-</v>
      </c>
      <c r="CJ53" s="143" t="str">
        <f>'4บันทึกเวลาเรียน'!CL51</f>
        <v>-</v>
      </c>
      <c r="CK53" s="143" t="str">
        <f>'4บันทึกเวลาเรียน'!CM51</f>
        <v>-</v>
      </c>
      <c r="CL53" s="143" t="str">
        <f>'4บันทึกเวลาเรียน'!CN51</f>
        <v>-</v>
      </c>
      <c r="CM53" s="143" t="str">
        <f>'4บันทึกเวลาเรียน'!CO51</f>
        <v>-</v>
      </c>
      <c r="CN53" s="143" t="str">
        <f>'4บันทึกเวลาเรียน'!CP51</f>
        <v>-</v>
      </c>
      <c r="CO53" s="143" t="str">
        <f>'4บันทึกเวลาเรียน'!CQ51</f>
        <v>-</v>
      </c>
      <c r="CP53" s="143" t="str">
        <f>'4บันทึกเวลาเรียน'!CR51</f>
        <v>-</v>
      </c>
      <c r="CQ53" s="143" t="str">
        <f>'4บันทึกเวลาเรียน'!CS51</f>
        <v>-</v>
      </c>
      <c r="CR53" s="143" t="str">
        <f>'4บันทึกเวลาเรียน'!CT51</f>
        <v>-</v>
      </c>
      <c r="CS53" s="143" t="str">
        <f>'4บันทึกเวลาเรียน'!CU51</f>
        <v>-</v>
      </c>
      <c r="CT53" s="143" t="str">
        <f>'4บันทึกเวลาเรียน'!CV51</f>
        <v>-</v>
      </c>
      <c r="CU53" s="143" t="str">
        <f>'4บันทึกเวลาเรียน'!CW51</f>
        <v>-</v>
      </c>
      <c r="CV53" s="143" t="str">
        <f>'4บันทึกเวลาเรียน'!CX51</f>
        <v>-</v>
      </c>
      <c r="CW53" s="143" t="str">
        <f>'4บันทึกเวลาเรียน'!CY51</f>
        <v>-</v>
      </c>
      <c r="CX53" s="143" t="str">
        <f>'4บันทึกเวลาเรียน'!CZ51</f>
        <v>-</v>
      </c>
      <c r="CY53" s="143" t="str">
        <f>'4บันทึกเวลาเรียน'!DA51</f>
        <v>-</v>
      </c>
      <c r="CZ53" s="143" t="str">
        <f>'4บันทึกเวลาเรียน'!DB51</f>
        <v>-</v>
      </c>
      <c r="DA53" s="141"/>
      <c r="DB53" s="141" t="s">
        <v>124</v>
      </c>
      <c r="DC53" s="144"/>
      <c r="DD53" s="144"/>
      <c r="DE53" s="144"/>
      <c r="DF53" s="145"/>
      <c r="DG53" s="144"/>
      <c r="DH53" s="145"/>
      <c r="DI53" s="146"/>
      <c r="DJ53" s="146"/>
    </row>
    <row r="54" spans="1:114" ht="12.75" customHeight="1">
      <c r="A54" s="141">
        <v>46</v>
      </c>
      <c r="B54" s="489">
        <f>'1 ข้อมูลรายวิชา'!B49</f>
        <v>0</v>
      </c>
      <c r="C54" s="490">
        <f>'1 ข้อมูลรายวิชา'!C49</f>
        <v>0</v>
      </c>
      <c r="D54" s="142"/>
      <c r="E54" s="143" t="str">
        <f>'4บันทึกเวลาเรียน'!G52</f>
        <v>-</v>
      </c>
      <c r="F54" s="143" t="str">
        <f>'4บันทึกเวลาเรียน'!H52</f>
        <v>-</v>
      </c>
      <c r="G54" s="143" t="str">
        <f>'4บันทึกเวลาเรียน'!I52</f>
        <v>-</v>
      </c>
      <c r="H54" s="143" t="str">
        <f>'4บันทึกเวลาเรียน'!J52</f>
        <v>-</v>
      </c>
      <c r="I54" s="143" t="str">
        <f>'4บันทึกเวลาเรียน'!K52</f>
        <v>-</v>
      </c>
      <c r="J54" s="143" t="str">
        <f>'4บันทึกเวลาเรียน'!L52</f>
        <v>-</v>
      </c>
      <c r="K54" s="143" t="str">
        <f>'4บันทึกเวลาเรียน'!M52</f>
        <v>-</v>
      </c>
      <c r="L54" s="143" t="str">
        <f>'4บันทึกเวลาเรียน'!N52</f>
        <v>-</v>
      </c>
      <c r="M54" s="143" t="str">
        <f>'4บันทึกเวลาเรียน'!O52</f>
        <v>-</v>
      </c>
      <c r="N54" s="143" t="str">
        <f>'4บันทึกเวลาเรียน'!P52</f>
        <v>-</v>
      </c>
      <c r="O54" s="143" t="str">
        <f>'4บันทึกเวลาเรียน'!Q52</f>
        <v>-</v>
      </c>
      <c r="P54" s="143" t="str">
        <f>'4บันทึกเวลาเรียน'!R52</f>
        <v>-</v>
      </c>
      <c r="Q54" s="143" t="str">
        <f>'4บันทึกเวลาเรียน'!S52</f>
        <v>-</v>
      </c>
      <c r="R54" s="143" t="str">
        <f>'4บันทึกเวลาเรียน'!T52</f>
        <v>-</v>
      </c>
      <c r="S54" s="143" t="str">
        <f>'4บันทึกเวลาเรียน'!U52</f>
        <v>-</v>
      </c>
      <c r="T54" s="143" t="str">
        <f>'4บันทึกเวลาเรียน'!V52</f>
        <v>-</v>
      </c>
      <c r="U54" s="143" t="str">
        <f>'4บันทึกเวลาเรียน'!W52</f>
        <v>-</v>
      </c>
      <c r="V54" s="143" t="str">
        <f>'4บันทึกเวลาเรียน'!X52</f>
        <v>-</v>
      </c>
      <c r="W54" s="143" t="str">
        <f>'4บันทึกเวลาเรียน'!Y52</f>
        <v>-</v>
      </c>
      <c r="X54" s="143" t="str">
        <f>'4บันทึกเวลาเรียน'!Z52</f>
        <v>-</v>
      </c>
      <c r="Y54" s="143" t="str">
        <f>'4บันทึกเวลาเรียน'!AA52</f>
        <v>-</v>
      </c>
      <c r="Z54" s="143" t="str">
        <f>'4บันทึกเวลาเรียน'!AB52</f>
        <v>-</v>
      </c>
      <c r="AA54" s="143" t="str">
        <f>'4บันทึกเวลาเรียน'!AC52</f>
        <v>-</v>
      </c>
      <c r="AB54" s="143" t="str">
        <f>'4บันทึกเวลาเรียน'!AD52</f>
        <v>-</v>
      </c>
      <c r="AC54" s="143" t="str">
        <f>'4บันทึกเวลาเรียน'!AE52</f>
        <v>-</v>
      </c>
      <c r="AD54" s="143" t="str">
        <f>'4บันทึกเวลาเรียน'!AF52</f>
        <v>-</v>
      </c>
      <c r="AE54" s="143" t="str">
        <f>'4บันทึกเวลาเรียน'!AG52</f>
        <v>-</v>
      </c>
      <c r="AF54" s="143" t="str">
        <f>'4บันทึกเวลาเรียน'!AH52</f>
        <v>-</v>
      </c>
      <c r="AG54" s="143" t="str">
        <f>'4บันทึกเวลาเรียน'!AI52</f>
        <v>-</v>
      </c>
      <c r="AH54" s="143" t="str">
        <f>'4บันทึกเวลาเรียน'!AJ52</f>
        <v>-</v>
      </c>
      <c r="AI54" s="143" t="str">
        <f>'4บันทึกเวลาเรียน'!AK52</f>
        <v>-</v>
      </c>
      <c r="AJ54" s="143" t="str">
        <f>'4บันทึกเวลาเรียน'!AL52</f>
        <v>-</v>
      </c>
      <c r="AK54" s="143" t="str">
        <f>'4บันทึกเวลาเรียน'!AM52</f>
        <v>-</v>
      </c>
      <c r="AL54" s="143" t="str">
        <f>'4บันทึกเวลาเรียน'!AN52</f>
        <v>-</v>
      </c>
      <c r="AM54" s="143" t="str">
        <f>'4บันทึกเวลาเรียน'!AO52</f>
        <v>-</v>
      </c>
      <c r="AN54" s="143" t="str">
        <f>'4บันทึกเวลาเรียน'!AP52</f>
        <v>-</v>
      </c>
      <c r="AO54" s="143" t="str">
        <f>'4บันทึกเวลาเรียน'!AQ52</f>
        <v>-</v>
      </c>
      <c r="AP54" s="143" t="str">
        <f>'4บันทึกเวลาเรียน'!AR52</f>
        <v>-</v>
      </c>
      <c r="AQ54" s="143" t="str">
        <f>'4บันทึกเวลาเรียน'!AS52</f>
        <v>-</v>
      </c>
      <c r="AR54" s="143" t="str">
        <f>'4บันทึกเวลาเรียน'!AT52</f>
        <v>-</v>
      </c>
      <c r="AS54" s="143" t="str">
        <f>'4บันทึกเวลาเรียน'!AU52</f>
        <v>-</v>
      </c>
      <c r="AT54" s="143" t="str">
        <f>'4บันทึกเวลาเรียน'!AV52</f>
        <v>-</v>
      </c>
      <c r="AU54" s="143" t="str">
        <f>'4บันทึกเวลาเรียน'!AW52</f>
        <v>-</v>
      </c>
      <c r="AV54" s="143" t="str">
        <f>'4บันทึกเวลาเรียน'!AX52</f>
        <v>-</v>
      </c>
      <c r="AW54" s="143" t="str">
        <f>'4บันทึกเวลาเรียน'!AY52</f>
        <v>-</v>
      </c>
      <c r="AX54" s="143" t="str">
        <f>'4บันทึกเวลาเรียน'!AZ52</f>
        <v>-</v>
      </c>
      <c r="AY54" s="143" t="str">
        <f>'4บันทึกเวลาเรียน'!BA52</f>
        <v>-</v>
      </c>
      <c r="AZ54" s="143" t="str">
        <f>'4บันทึกเวลาเรียน'!BB52</f>
        <v>-</v>
      </c>
      <c r="BA54" s="143" t="str">
        <f>'4บันทึกเวลาเรียน'!BC52</f>
        <v>-</v>
      </c>
      <c r="BB54" s="143" t="str">
        <f>'4บันทึกเวลาเรียน'!BD52</f>
        <v>-</v>
      </c>
      <c r="BC54" s="143" t="str">
        <f>'4บันทึกเวลาเรียน'!BE52</f>
        <v>-</v>
      </c>
      <c r="BD54" s="143" t="str">
        <f>'4บันทึกเวลาเรียน'!BF52</f>
        <v>-</v>
      </c>
      <c r="BE54" s="143" t="str">
        <f>'4บันทึกเวลาเรียน'!BG52</f>
        <v>-</v>
      </c>
      <c r="BF54" s="143" t="str">
        <f>'4บันทึกเวลาเรียน'!BH52</f>
        <v>-</v>
      </c>
      <c r="BG54" s="143" t="str">
        <f>'4บันทึกเวลาเรียน'!BI52</f>
        <v>-</v>
      </c>
      <c r="BH54" s="143" t="str">
        <f>'4บันทึกเวลาเรียน'!BJ52</f>
        <v>-</v>
      </c>
      <c r="BI54" s="143" t="str">
        <f>'4บันทึกเวลาเรียน'!BK52</f>
        <v>-</v>
      </c>
      <c r="BJ54" s="143" t="str">
        <f>'4บันทึกเวลาเรียน'!BL52</f>
        <v>-</v>
      </c>
      <c r="BK54" s="143" t="str">
        <f>'4บันทึกเวลาเรียน'!BM52</f>
        <v>-</v>
      </c>
      <c r="BL54" s="143" t="str">
        <f>'4บันทึกเวลาเรียน'!BN52</f>
        <v>-</v>
      </c>
      <c r="BM54" s="143" t="str">
        <f>'4บันทึกเวลาเรียน'!BO52</f>
        <v>-</v>
      </c>
      <c r="BN54" s="143" t="str">
        <f>'4บันทึกเวลาเรียน'!BP52</f>
        <v>-</v>
      </c>
      <c r="BO54" s="143" t="str">
        <f>'4บันทึกเวลาเรียน'!BQ52</f>
        <v>-</v>
      </c>
      <c r="BP54" s="143" t="str">
        <f>'4บันทึกเวลาเรียน'!BR52</f>
        <v>-</v>
      </c>
      <c r="BQ54" s="143" t="str">
        <f>'4บันทึกเวลาเรียน'!BS52</f>
        <v>-</v>
      </c>
      <c r="BR54" s="143" t="str">
        <f>'4บันทึกเวลาเรียน'!BT52</f>
        <v>-</v>
      </c>
      <c r="BS54" s="143" t="str">
        <f>'4บันทึกเวลาเรียน'!BU52</f>
        <v>-</v>
      </c>
      <c r="BT54" s="143" t="str">
        <f>'4บันทึกเวลาเรียน'!BV52</f>
        <v>-</v>
      </c>
      <c r="BU54" s="143" t="str">
        <f>'4บันทึกเวลาเรียน'!BW52</f>
        <v>-</v>
      </c>
      <c r="BV54" s="143" t="str">
        <f>'4บันทึกเวลาเรียน'!BX52</f>
        <v>-</v>
      </c>
      <c r="BW54" s="143" t="str">
        <f>'4บันทึกเวลาเรียน'!BY52</f>
        <v>-</v>
      </c>
      <c r="BX54" s="143" t="str">
        <f>'4บันทึกเวลาเรียน'!BZ52</f>
        <v>-</v>
      </c>
      <c r="BY54" s="143" t="str">
        <f>'4บันทึกเวลาเรียน'!CA52</f>
        <v>-</v>
      </c>
      <c r="BZ54" s="143" t="str">
        <f>'4บันทึกเวลาเรียน'!CB52</f>
        <v>-</v>
      </c>
      <c r="CA54" s="143" t="str">
        <f>'4บันทึกเวลาเรียน'!CC52</f>
        <v>-</v>
      </c>
      <c r="CB54" s="143" t="str">
        <f>'4บันทึกเวลาเรียน'!CD52</f>
        <v>-</v>
      </c>
      <c r="CC54" s="143" t="str">
        <f>'4บันทึกเวลาเรียน'!CE52</f>
        <v>-</v>
      </c>
      <c r="CD54" s="143" t="str">
        <f>'4บันทึกเวลาเรียน'!CF52</f>
        <v>-</v>
      </c>
      <c r="CE54" s="143" t="str">
        <f>'4บันทึกเวลาเรียน'!CG52</f>
        <v>-</v>
      </c>
      <c r="CF54" s="143" t="str">
        <f>'4บันทึกเวลาเรียน'!CH52</f>
        <v>-</v>
      </c>
      <c r="CG54" s="143" t="str">
        <f>'4บันทึกเวลาเรียน'!CI52</f>
        <v>-</v>
      </c>
      <c r="CH54" s="143" t="str">
        <f>'4บันทึกเวลาเรียน'!CJ52</f>
        <v>-</v>
      </c>
      <c r="CI54" s="143" t="str">
        <f>'4บันทึกเวลาเรียน'!CK52</f>
        <v>-</v>
      </c>
      <c r="CJ54" s="143" t="str">
        <f>'4บันทึกเวลาเรียน'!CL52</f>
        <v>-</v>
      </c>
      <c r="CK54" s="143" t="str">
        <f>'4บันทึกเวลาเรียน'!CM52</f>
        <v>-</v>
      </c>
      <c r="CL54" s="143" t="str">
        <f>'4บันทึกเวลาเรียน'!CN52</f>
        <v>-</v>
      </c>
      <c r="CM54" s="143" t="str">
        <f>'4บันทึกเวลาเรียน'!CO52</f>
        <v>-</v>
      </c>
      <c r="CN54" s="143" t="str">
        <f>'4บันทึกเวลาเรียน'!CP52</f>
        <v>-</v>
      </c>
      <c r="CO54" s="143" t="str">
        <f>'4บันทึกเวลาเรียน'!CQ52</f>
        <v>-</v>
      </c>
      <c r="CP54" s="143" t="str">
        <f>'4บันทึกเวลาเรียน'!CR52</f>
        <v>-</v>
      </c>
      <c r="CQ54" s="143" t="str">
        <f>'4บันทึกเวลาเรียน'!CS52</f>
        <v>-</v>
      </c>
      <c r="CR54" s="143" t="str">
        <f>'4บันทึกเวลาเรียน'!CT52</f>
        <v>-</v>
      </c>
      <c r="CS54" s="143" t="str">
        <f>'4บันทึกเวลาเรียน'!CU52</f>
        <v>-</v>
      </c>
      <c r="CT54" s="143" t="str">
        <f>'4บันทึกเวลาเรียน'!CV52</f>
        <v>-</v>
      </c>
      <c r="CU54" s="143" t="str">
        <f>'4บันทึกเวลาเรียน'!CW52</f>
        <v>-</v>
      </c>
      <c r="CV54" s="143" t="str">
        <f>'4บันทึกเวลาเรียน'!CX52</f>
        <v>-</v>
      </c>
      <c r="CW54" s="143" t="str">
        <f>'4บันทึกเวลาเรียน'!CY52</f>
        <v>-</v>
      </c>
      <c r="CX54" s="143" t="str">
        <f>'4บันทึกเวลาเรียน'!CZ52</f>
        <v>-</v>
      </c>
      <c r="CY54" s="143" t="str">
        <f>'4บันทึกเวลาเรียน'!DA52</f>
        <v>-</v>
      </c>
      <c r="CZ54" s="143" t="str">
        <f>'4บันทึกเวลาเรียน'!DB52</f>
        <v>-</v>
      </c>
      <c r="DA54" s="141"/>
      <c r="DB54" s="141" t="s">
        <v>124</v>
      </c>
      <c r="DC54" s="144"/>
      <c r="DD54" s="144"/>
      <c r="DE54" s="144"/>
      <c r="DF54" s="145"/>
      <c r="DG54" s="144"/>
      <c r="DH54" s="145"/>
      <c r="DI54" s="146"/>
      <c r="DJ54" s="146"/>
    </row>
    <row r="55" spans="1:114" ht="12.75" customHeight="1">
      <c r="A55" s="141">
        <v>47</v>
      </c>
      <c r="B55" s="489">
        <f>'1 ข้อมูลรายวิชา'!B50</f>
        <v>0</v>
      </c>
      <c r="C55" s="490">
        <f>'1 ข้อมูลรายวิชา'!C50</f>
        <v>0</v>
      </c>
      <c r="D55" s="142"/>
      <c r="E55" s="143" t="str">
        <f>'4บันทึกเวลาเรียน'!G53</f>
        <v>-</v>
      </c>
      <c r="F55" s="143" t="str">
        <f>'4บันทึกเวลาเรียน'!H53</f>
        <v>-</v>
      </c>
      <c r="G55" s="143" t="str">
        <f>'4บันทึกเวลาเรียน'!I53</f>
        <v>-</v>
      </c>
      <c r="H55" s="143" t="str">
        <f>'4บันทึกเวลาเรียน'!J53</f>
        <v>-</v>
      </c>
      <c r="I55" s="143" t="str">
        <f>'4บันทึกเวลาเรียน'!K53</f>
        <v>-</v>
      </c>
      <c r="J55" s="143" t="str">
        <f>'4บันทึกเวลาเรียน'!L53</f>
        <v>-</v>
      </c>
      <c r="K55" s="143" t="str">
        <f>'4บันทึกเวลาเรียน'!M53</f>
        <v>-</v>
      </c>
      <c r="L55" s="143" t="str">
        <f>'4บันทึกเวลาเรียน'!N53</f>
        <v>-</v>
      </c>
      <c r="M55" s="143" t="str">
        <f>'4บันทึกเวลาเรียน'!O53</f>
        <v>-</v>
      </c>
      <c r="N55" s="143" t="str">
        <f>'4บันทึกเวลาเรียน'!P53</f>
        <v>-</v>
      </c>
      <c r="O55" s="143" t="str">
        <f>'4บันทึกเวลาเรียน'!Q53</f>
        <v>-</v>
      </c>
      <c r="P55" s="143" t="str">
        <f>'4บันทึกเวลาเรียน'!R53</f>
        <v>-</v>
      </c>
      <c r="Q55" s="143" t="str">
        <f>'4บันทึกเวลาเรียน'!S53</f>
        <v>-</v>
      </c>
      <c r="R55" s="143" t="str">
        <f>'4บันทึกเวลาเรียน'!T53</f>
        <v>-</v>
      </c>
      <c r="S55" s="143" t="str">
        <f>'4บันทึกเวลาเรียน'!U53</f>
        <v>-</v>
      </c>
      <c r="T55" s="143" t="str">
        <f>'4บันทึกเวลาเรียน'!V53</f>
        <v>-</v>
      </c>
      <c r="U55" s="143" t="str">
        <f>'4บันทึกเวลาเรียน'!W53</f>
        <v>-</v>
      </c>
      <c r="V55" s="143" t="str">
        <f>'4บันทึกเวลาเรียน'!X53</f>
        <v>-</v>
      </c>
      <c r="W55" s="143" t="str">
        <f>'4บันทึกเวลาเรียน'!Y53</f>
        <v>-</v>
      </c>
      <c r="X55" s="143" t="str">
        <f>'4บันทึกเวลาเรียน'!Z53</f>
        <v>-</v>
      </c>
      <c r="Y55" s="143" t="str">
        <f>'4บันทึกเวลาเรียน'!AA53</f>
        <v>-</v>
      </c>
      <c r="Z55" s="143" t="str">
        <f>'4บันทึกเวลาเรียน'!AB53</f>
        <v>-</v>
      </c>
      <c r="AA55" s="143" t="str">
        <f>'4บันทึกเวลาเรียน'!AC53</f>
        <v>-</v>
      </c>
      <c r="AB55" s="143" t="str">
        <f>'4บันทึกเวลาเรียน'!AD53</f>
        <v>-</v>
      </c>
      <c r="AC55" s="143" t="str">
        <f>'4บันทึกเวลาเรียน'!AE53</f>
        <v>-</v>
      </c>
      <c r="AD55" s="143" t="str">
        <f>'4บันทึกเวลาเรียน'!AF53</f>
        <v>-</v>
      </c>
      <c r="AE55" s="143" t="str">
        <f>'4บันทึกเวลาเรียน'!AG53</f>
        <v>-</v>
      </c>
      <c r="AF55" s="143" t="str">
        <f>'4บันทึกเวลาเรียน'!AH53</f>
        <v>-</v>
      </c>
      <c r="AG55" s="143" t="str">
        <f>'4บันทึกเวลาเรียน'!AI53</f>
        <v>-</v>
      </c>
      <c r="AH55" s="143" t="str">
        <f>'4บันทึกเวลาเรียน'!AJ53</f>
        <v>-</v>
      </c>
      <c r="AI55" s="143" t="str">
        <f>'4บันทึกเวลาเรียน'!AK53</f>
        <v>-</v>
      </c>
      <c r="AJ55" s="143" t="str">
        <f>'4บันทึกเวลาเรียน'!AL53</f>
        <v>-</v>
      </c>
      <c r="AK55" s="143" t="str">
        <f>'4บันทึกเวลาเรียน'!AM53</f>
        <v>-</v>
      </c>
      <c r="AL55" s="143" t="str">
        <f>'4บันทึกเวลาเรียน'!AN53</f>
        <v>-</v>
      </c>
      <c r="AM55" s="143" t="str">
        <f>'4บันทึกเวลาเรียน'!AO53</f>
        <v>-</v>
      </c>
      <c r="AN55" s="143" t="str">
        <f>'4บันทึกเวลาเรียน'!AP53</f>
        <v>-</v>
      </c>
      <c r="AO55" s="143" t="str">
        <f>'4บันทึกเวลาเรียน'!AQ53</f>
        <v>-</v>
      </c>
      <c r="AP55" s="143" t="str">
        <f>'4บันทึกเวลาเรียน'!AR53</f>
        <v>-</v>
      </c>
      <c r="AQ55" s="143" t="str">
        <f>'4บันทึกเวลาเรียน'!AS53</f>
        <v>-</v>
      </c>
      <c r="AR55" s="143" t="str">
        <f>'4บันทึกเวลาเรียน'!AT53</f>
        <v>-</v>
      </c>
      <c r="AS55" s="143" t="str">
        <f>'4บันทึกเวลาเรียน'!AU53</f>
        <v>-</v>
      </c>
      <c r="AT55" s="143" t="str">
        <f>'4บันทึกเวลาเรียน'!AV53</f>
        <v>-</v>
      </c>
      <c r="AU55" s="143" t="str">
        <f>'4บันทึกเวลาเรียน'!AW53</f>
        <v>-</v>
      </c>
      <c r="AV55" s="143" t="str">
        <f>'4บันทึกเวลาเรียน'!AX53</f>
        <v>-</v>
      </c>
      <c r="AW55" s="143" t="str">
        <f>'4บันทึกเวลาเรียน'!AY53</f>
        <v>-</v>
      </c>
      <c r="AX55" s="143" t="str">
        <f>'4บันทึกเวลาเรียน'!AZ53</f>
        <v>-</v>
      </c>
      <c r="AY55" s="143" t="str">
        <f>'4บันทึกเวลาเรียน'!BA53</f>
        <v>-</v>
      </c>
      <c r="AZ55" s="143" t="str">
        <f>'4บันทึกเวลาเรียน'!BB53</f>
        <v>-</v>
      </c>
      <c r="BA55" s="143" t="str">
        <f>'4บันทึกเวลาเรียน'!BC53</f>
        <v>-</v>
      </c>
      <c r="BB55" s="143" t="str">
        <f>'4บันทึกเวลาเรียน'!BD53</f>
        <v>-</v>
      </c>
      <c r="BC55" s="143" t="str">
        <f>'4บันทึกเวลาเรียน'!BE53</f>
        <v>-</v>
      </c>
      <c r="BD55" s="143" t="str">
        <f>'4บันทึกเวลาเรียน'!BF53</f>
        <v>-</v>
      </c>
      <c r="BE55" s="143" t="str">
        <f>'4บันทึกเวลาเรียน'!BG53</f>
        <v>-</v>
      </c>
      <c r="BF55" s="143" t="str">
        <f>'4บันทึกเวลาเรียน'!BH53</f>
        <v>-</v>
      </c>
      <c r="BG55" s="143" t="str">
        <f>'4บันทึกเวลาเรียน'!BI53</f>
        <v>-</v>
      </c>
      <c r="BH55" s="143" t="str">
        <f>'4บันทึกเวลาเรียน'!BJ53</f>
        <v>-</v>
      </c>
      <c r="BI55" s="143" t="str">
        <f>'4บันทึกเวลาเรียน'!BK53</f>
        <v>-</v>
      </c>
      <c r="BJ55" s="143" t="str">
        <f>'4บันทึกเวลาเรียน'!BL53</f>
        <v>-</v>
      </c>
      <c r="BK55" s="143" t="str">
        <f>'4บันทึกเวลาเรียน'!BM53</f>
        <v>-</v>
      </c>
      <c r="BL55" s="143" t="str">
        <f>'4บันทึกเวลาเรียน'!BN53</f>
        <v>-</v>
      </c>
      <c r="BM55" s="143" t="str">
        <f>'4บันทึกเวลาเรียน'!BO53</f>
        <v>-</v>
      </c>
      <c r="BN55" s="143" t="str">
        <f>'4บันทึกเวลาเรียน'!BP53</f>
        <v>-</v>
      </c>
      <c r="BO55" s="143" t="str">
        <f>'4บันทึกเวลาเรียน'!BQ53</f>
        <v>-</v>
      </c>
      <c r="BP55" s="143" t="str">
        <f>'4บันทึกเวลาเรียน'!BR53</f>
        <v>-</v>
      </c>
      <c r="BQ55" s="143" t="str">
        <f>'4บันทึกเวลาเรียน'!BS53</f>
        <v>-</v>
      </c>
      <c r="BR55" s="143" t="str">
        <f>'4บันทึกเวลาเรียน'!BT53</f>
        <v>-</v>
      </c>
      <c r="BS55" s="143" t="str">
        <f>'4บันทึกเวลาเรียน'!BU53</f>
        <v>-</v>
      </c>
      <c r="BT55" s="143" t="str">
        <f>'4บันทึกเวลาเรียน'!BV53</f>
        <v>-</v>
      </c>
      <c r="BU55" s="143" t="str">
        <f>'4บันทึกเวลาเรียน'!BW53</f>
        <v>-</v>
      </c>
      <c r="BV55" s="143" t="str">
        <f>'4บันทึกเวลาเรียน'!BX53</f>
        <v>-</v>
      </c>
      <c r="BW55" s="143" t="str">
        <f>'4บันทึกเวลาเรียน'!BY53</f>
        <v>-</v>
      </c>
      <c r="BX55" s="143" t="str">
        <f>'4บันทึกเวลาเรียน'!BZ53</f>
        <v>-</v>
      </c>
      <c r="BY55" s="143" t="str">
        <f>'4บันทึกเวลาเรียน'!CA53</f>
        <v>-</v>
      </c>
      <c r="BZ55" s="143" t="str">
        <f>'4บันทึกเวลาเรียน'!CB53</f>
        <v>-</v>
      </c>
      <c r="CA55" s="143" t="str">
        <f>'4บันทึกเวลาเรียน'!CC53</f>
        <v>-</v>
      </c>
      <c r="CB55" s="143" t="str">
        <f>'4บันทึกเวลาเรียน'!CD53</f>
        <v>-</v>
      </c>
      <c r="CC55" s="143" t="str">
        <f>'4บันทึกเวลาเรียน'!CE53</f>
        <v>-</v>
      </c>
      <c r="CD55" s="143" t="str">
        <f>'4บันทึกเวลาเรียน'!CF53</f>
        <v>-</v>
      </c>
      <c r="CE55" s="143" t="str">
        <f>'4บันทึกเวลาเรียน'!CG53</f>
        <v>-</v>
      </c>
      <c r="CF55" s="143" t="str">
        <f>'4บันทึกเวลาเรียน'!CH53</f>
        <v>-</v>
      </c>
      <c r="CG55" s="143" t="str">
        <f>'4บันทึกเวลาเรียน'!CI53</f>
        <v>-</v>
      </c>
      <c r="CH55" s="143" t="str">
        <f>'4บันทึกเวลาเรียน'!CJ53</f>
        <v>-</v>
      </c>
      <c r="CI55" s="143" t="str">
        <f>'4บันทึกเวลาเรียน'!CK53</f>
        <v>-</v>
      </c>
      <c r="CJ55" s="143" t="str">
        <f>'4บันทึกเวลาเรียน'!CL53</f>
        <v>-</v>
      </c>
      <c r="CK55" s="143" t="str">
        <f>'4บันทึกเวลาเรียน'!CM53</f>
        <v>-</v>
      </c>
      <c r="CL55" s="143" t="str">
        <f>'4บันทึกเวลาเรียน'!CN53</f>
        <v>-</v>
      </c>
      <c r="CM55" s="143" t="str">
        <f>'4บันทึกเวลาเรียน'!CO53</f>
        <v>-</v>
      </c>
      <c r="CN55" s="143" t="str">
        <f>'4บันทึกเวลาเรียน'!CP53</f>
        <v>-</v>
      </c>
      <c r="CO55" s="143" t="str">
        <f>'4บันทึกเวลาเรียน'!CQ53</f>
        <v>-</v>
      </c>
      <c r="CP55" s="143" t="str">
        <f>'4บันทึกเวลาเรียน'!CR53</f>
        <v>-</v>
      </c>
      <c r="CQ55" s="143" t="str">
        <f>'4บันทึกเวลาเรียน'!CS53</f>
        <v>-</v>
      </c>
      <c r="CR55" s="143" t="str">
        <f>'4บันทึกเวลาเรียน'!CT53</f>
        <v>-</v>
      </c>
      <c r="CS55" s="143" t="str">
        <f>'4บันทึกเวลาเรียน'!CU53</f>
        <v>-</v>
      </c>
      <c r="CT55" s="143" t="str">
        <f>'4บันทึกเวลาเรียน'!CV53</f>
        <v>-</v>
      </c>
      <c r="CU55" s="143" t="str">
        <f>'4บันทึกเวลาเรียน'!CW53</f>
        <v>-</v>
      </c>
      <c r="CV55" s="143" t="str">
        <f>'4บันทึกเวลาเรียน'!CX53</f>
        <v>-</v>
      </c>
      <c r="CW55" s="143" t="str">
        <f>'4บันทึกเวลาเรียน'!CY53</f>
        <v>-</v>
      </c>
      <c r="CX55" s="143" t="str">
        <f>'4บันทึกเวลาเรียน'!CZ53</f>
        <v>-</v>
      </c>
      <c r="CY55" s="143" t="str">
        <f>'4บันทึกเวลาเรียน'!DA53</f>
        <v>-</v>
      </c>
      <c r="CZ55" s="143" t="str">
        <f>'4บันทึกเวลาเรียน'!DB53</f>
        <v>-</v>
      </c>
      <c r="DA55" s="141"/>
      <c r="DB55" s="141" t="s">
        <v>124</v>
      </c>
      <c r="DC55" s="144"/>
      <c r="DD55" s="144"/>
      <c r="DE55" s="144"/>
      <c r="DF55" s="145"/>
      <c r="DG55" s="144"/>
      <c r="DH55" s="145"/>
      <c r="DI55" s="146"/>
      <c r="DJ55" s="146"/>
    </row>
    <row r="56" spans="1:114" ht="12.75" customHeight="1">
      <c r="A56" s="141">
        <v>48</v>
      </c>
      <c r="B56" s="489">
        <f>'1 ข้อมูลรายวิชา'!B51</f>
        <v>0</v>
      </c>
      <c r="C56" s="490">
        <f>'1 ข้อมูลรายวิชา'!C51</f>
        <v>0</v>
      </c>
      <c r="D56" s="142"/>
      <c r="E56" s="143" t="str">
        <f>'4บันทึกเวลาเรียน'!G54</f>
        <v>-</v>
      </c>
      <c r="F56" s="143" t="str">
        <f>'4บันทึกเวลาเรียน'!H54</f>
        <v>-</v>
      </c>
      <c r="G56" s="143" t="str">
        <f>'4บันทึกเวลาเรียน'!I54</f>
        <v>-</v>
      </c>
      <c r="H56" s="143" t="str">
        <f>'4บันทึกเวลาเรียน'!J54</f>
        <v>-</v>
      </c>
      <c r="I56" s="143" t="str">
        <f>'4บันทึกเวลาเรียน'!K54</f>
        <v>-</v>
      </c>
      <c r="J56" s="143" t="str">
        <f>'4บันทึกเวลาเรียน'!L54</f>
        <v>-</v>
      </c>
      <c r="K56" s="143" t="str">
        <f>'4บันทึกเวลาเรียน'!M54</f>
        <v>-</v>
      </c>
      <c r="L56" s="143" t="str">
        <f>'4บันทึกเวลาเรียน'!N54</f>
        <v>-</v>
      </c>
      <c r="M56" s="143" t="str">
        <f>'4บันทึกเวลาเรียน'!O54</f>
        <v>-</v>
      </c>
      <c r="N56" s="143" t="str">
        <f>'4บันทึกเวลาเรียน'!P54</f>
        <v>-</v>
      </c>
      <c r="O56" s="143" t="str">
        <f>'4บันทึกเวลาเรียน'!Q54</f>
        <v>-</v>
      </c>
      <c r="P56" s="143" t="str">
        <f>'4บันทึกเวลาเรียน'!R54</f>
        <v>-</v>
      </c>
      <c r="Q56" s="143" t="str">
        <f>'4บันทึกเวลาเรียน'!S54</f>
        <v>-</v>
      </c>
      <c r="R56" s="143" t="str">
        <f>'4บันทึกเวลาเรียน'!T54</f>
        <v>-</v>
      </c>
      <c r="S56" s="143" t="str">
        <f>'4บันทึกเวลาเรียน'!U54</f>
        <v>-</v>
      </c>
      <c r="T56" s="143" t="str">
        <f>'4บันทึกเวลาเรียน'!V54</f>
        <v>-</v>
      </c>
      <c r="U56" s="143" t="str">
        <f>'4บันทึกเวลาเรียน'!W54</f>
        <v>-</v>
      </c>
      <c r="V56" s="143" t="str">
        <f>'4บันทึกเวลาเรียน'!X54</f>
        <v>-</v>
      </c>
      <c r="W56" s="143" t="str">
        <f>'4บันทึกเวลาเรียน'!Y54</f>
        <v>-</v>
      </c>
      <c r="X56" s="143" t="str">
        <f>'4บันทึกเวลาเรียน'!Z54</f>
        <v>-</v>
      </c>
      <c r="Y56" s="143" t="str">
        <f>'4บันทึกเวลาเรียน'!AA54</f>
        <v>-</v>
      </c>
      <c r="Z56" s="143" t="str">
        <f>'4บันทึกเวลาเรียน'!AB54</f>
        <v>-</v>
      </c>
      <c r="AA56" s="143" t="str">
        <f>'4บันทึกเวลาเรียน'!AC54</f>
        <v>-</v>
      </c>
      <c r="AB56" s="143" t="str">
        <f>'4บันทึกเวลาเรียน'!AD54</f>
        <v>-</v>
      </c>
      <c r="AC56" s="143" t="str">
        <f>'4บันทึกเวลาเรียน'!AE54</f>
        <v>-</v>
      </c>
      <c r="AD56" s="143" t="str">
        <f>'4บันทึกเวลาเรียน'!AF54</f>
        <v>-</v>
      </c>
      <c r="AE56" s="143" t="str">
        <f>'4บันทึกเวลาเรียน'!AG54</f>
        <v>-</v>
      </c>
      <c r="AF56" s="143" t="str">
        <f>'4บันทึกเวลาเรียน'!AH54</f>
        <v>-</v>
      </c>
      <c r="AG56" s="143" t="str">
        <f>'4บันทึกเวลาเรียน'!AI54</f>
        <v>-</v>
      </c>
      <c r="AH56" s="143" t="str">
        <f>'4บันทึกเวลาเรียน'!AJ54</f>
        <v>-</v>
      </c>
      <c r="AI56" s="143" t="str">
        <f>'4บันทึกเวลาเรียน'!AK54</f>
        <v>-</v>
      </c>
      <c r="AJ56" s="143" t="str">
        <f>'4บันทึกเวลาเรียน'!AL54</f>
        <v>-</v>
      </c>
      <c r="AK56" s="143" t="str">
        <f>'4บันทึกเวลาเรียน'!AM54</f>
        <v>-</v>
      </c>
      <c r="AL56" s="143" t="str">
        <f>'4บันทึกเวลาเรียน'!AN54</f>
        <v>-</v>
      </c>
      <c r="AM56" s="143" t="str">
        <f>'4บันทึกเวลาเรียน'!AO54</f>
        <v>-</v>
      </c>
      <c r="AN56" s="143" t="str">
        <f>'4บันทึกเวลาเรียน'!AP54</f>
        <v>-</v>
      </c>
      <c r="AO56" s="143" t="str">
        <f>'4บันทึกเวลาเรียน'!AQ54</f>
        <v>-</v>
      </c>
      <c r="AP56" s="143" t="str">
        <f>'4บันทึกเวลาเรียน'!AR54</f>
        <v>-</v>
      </c>
      <c r="AQ56" s="143" t="str">
        <f>'4บันทึกเวลาเรียน'!AS54</f>
        <v>-</v>
      </c>
      <c r="AR56" s="143" t="str">
        <f>'4บันทึกเวลาเรียน'!AT54</f>
        <v>-</v>
      </c>
      <c r="AS56" s="143" t="str">
        <f>'4บันทึกเวลาเรียน'!AU54</f>
        <v>-</v>
      </c>
      <c r="AT56" s="143" t="str">
        <f>'4บันทึกเวลาเรียน'!AV54</f>
        <v>-</v>
      </c>
      <c r="AU56" s="143" t="str">
        <f>'4บันทึกเวลาเรียน'!AW54</f>
        <v>-</v>
      </c>
      <c r="AV56" s="143" t="str">
        <f>'4บันทึกเวลาเรียน'!AX54</f>
        <v>-</v>
      </c>
      <c r="AW56" s="143" t="str">
        <f>'4บันทึกเวลาเรียน'!AY54</f>
        <v>-</v>
      </c>
      <c r="AX56" s="143" t="str">
        <f>'4บันทึกเวลาเรียน'!AZ54</f>
        <v>-</v>
      </c>
      <c r="AY56" s="143" t="str">
        <f>'4บันทึกเวลาเรียน'!BA54</f>
        <v>-</v>
      </c>
      <c r="AZ56" s="143" t="str">
        <f>'4บันทึกเวลาเรียน'!BB54</f>
        <v>-</v>
      </c>
      <c r="BA56" s="143" t="str">
        <f>'4บันทึกเวลาเรียน'!BC54</f>
        <v>-</v>
      </c>
      <c r="BB56" s="143" t="str">
        <f>'4บันทึกเวลาเรียน'!BD54</f>
        <v>-</v>
      </c>
      <c r="BC56" s="143" t="str">
        <f>'4บันทึกเวลาเรียน'!BE54</f>
        <v>-</v>
      </c>
      <c r="BD56" s="143" t="str">
        <f>'4บันทึกเวลาเรียน'!BF54</f>
        <v>-</v>
      </c>
      <c r="BE56" s="143" t="str">
        <f>'4บันทึกเวลาเรียน'!BG54</f>
        <v>-</v>
      </c>
      <c r="BF56" s="143" t="str">
        <f>'4บันทึกเวลาเรียน'!BH54</f>
        <v>-</v>
      </c>
      <c r="BG56" s="143" t="str">
        <f>'4บันทึกเวลาเรียน'!BI54</f>
        <v>-</v>
      </c>
      <c r="BH56" s="143" t="str">
        <f>'4บันทึกเวลาเรียน'!BJ54</f>
        <v>-</v>
      </c>
      <c r="BI56" s="143" t="str">
        <f>'4บันทึกเวลาเรียน'!BK54</f>
        <v>-</v>
      </c>
      <c r="BJ56" s="143" t="str">
        <f>'4บันทึกเวลาเรียน'!BL54</f>
        <v>-</v>
      </c>
      <c r="BK56" s="143" t="str">
        <f>'4บันทึกเวลาเรียน'!BM54</f>
        <v>-</v>
      </c>
      <c r="BL56" s="143" t="str">
        <f>'4บันทึกเวลาเรียน'!BN54</f>
        <v>-</v>
      </c>
      <c r="BM56" s="143" t="str">
        <f>'4บันทึกเวลาเรียน'!BO54</f>
        <v>-</v>
      </c>
      <c r="BN56" s="143" t="str">
        <f>'4บันทึกเวลาเรียน'!BP54</f>
        <v>-</v>
      </c>
      <c r="BO56" s="143" t="str">
        <f>'4บันทึกเวลาเรียน'!BQ54</f>
        <v>-</v>
      </c>
      <c r="BP56" s="143" t="str">
        <f>'4บันทึกเวลาเรียน'!BR54</f>
        <v>-</v>
      </c>
      <c r="BQ56" s="143" t="str">
        <f>'4บันทึกเวลาเรียน'!BS54</f>
        <v>-</v>
      </c>
      <c r="BR56" s="143" t="str">
        <f>'4บันทึกเวลาเรียน'!BT54</f>
        <v>-</v>
      </c>
      <c r="BS56" s="143" t="str">
        <f>'4บันทึกเวลาเรียน'!BU54</f>
        <v>-</v>
      </c>
      <c r="BT56" s="143" t="str">
        <f>'4บันทึกเวลาเรียน'!BV54</f>
        <v>-</v>
      </c>
      <c r="BU56" s="143" t="str">
        <f>'4บันทึกเวลาเรียน'!BW54</f>
        <v>-</v>
      </c>
      <c r="BV56" s="143" t="str">
        <f>'4บันทึกเวลาเรียน'!BX54</f>
        <v>-</v>
      </c>
      <c r="BW56" s="143" t="str">
        <f>'4บันทึกเวลาเรียน'!BY54</f>
        <v>-</v>
      </c>
      <c r="BX56" s="143" t="str">
        <f>'4บันทึกเวลาเรียน'!BZ54</f>
        <v>-</v>
      </c>
      <c r="BY56" s="143" t="str">
        <f>'4บันทึกเวลาเรียน'!CA54</f>
        <v>-</v>
      </c>
      <c r="BZ56" s="143" t="str">
        <f>'4บันทึกเวลาเรียน'!CB54</f>
        <v>-</v>
      </c>
      <c r="CA56" s="143" t="str">
        <f>'4บันทึกเวลาเรียน'!CC54</f>
        <v>-</v>
      </c>
      <c r="CB56" s="143" t="str">
        <f>'4บันทึกเวลาเรียน'!CD54</f>
        <v>-</v>
      </c>
      <c r="CC56" s="143" t="str">
        <f>'4บันทึกเวลาเรียน'!CE54</f>
        <v>-</v>
      </c>
      <c r="CD56" s="143" t="str">
        <f>'4บันทึกเวลาเรียน'!CF54</f>
        <v>-</v>
      </c>
      <c r="CE56" s="143" t="str">
        <f>'4บันทึกเวลาเรียน'!CG54</f>
        <v>-</v>
      </c>
      <c r="CF56" s="143" t="str">
        <f>'4บันทึกเวลาเรียน'!CH54</f>
        <v>-</v>
      </c>
      <c r="CG56" s="143" t="str">
        <f>'4บันทึกเวลาเรียน'!CI54</f>
        <v>-</v>
      </c>
      <c r="CH56" s="143" t="str">
        <f>'4บันทึกเวลาเรียน'!CJ54</f>
        <v>-</v>
      </c>
      <c r="CI56" s="143" t="str">
        <f>'4บันทึกเวลาเรียน'!CK54</f>
        <v>-</v>
      </c>
      <c r="CJ56" s="143" t="str">
        <f>'4บันทึกเวลาเรียน'!CL54</f>
        <v>-</v>
      </c>
      <c r="CK56" s="143" t="str">
        <f>'4บันทึกเวลาเรียน'!CM54</f>
        <v>-</v>
      </c>
      <c r="CL56" s="143" t="str">
        <f>'4บันทึกเวลาเรียน'!CN54</f>
        <v>-</v>
      </c>
      <c r="CM56" s="143" t="str">
        <f>'4บันทึกเวลาเรียน'!CO54</f>
        <v>-</v>
      </c>
      <c r="CN56" s="143" t="str">
        <f>'4บันทึกเวลาเรียน'!CP54</f>
        <v>-</v>
      </c>
      <c r="CO56" s="143" t="str">
        <f>'4บันทึกเวลาเรียน'!CQ54</f>
        <v>-</v>
      </c>
      <c r="CP56" s="143" t="str">
        <f>'4บันทึกเวลาเรียน'!CR54</f>
        <v>-</v>
      </c>
      <c r="CQ56" s="143" t="str">
        <f>'4บันทึกเวลาเรียน'!CS54</f>
        <v>-</v>
      </c>
      <c r="CR56" s="143" t="str">
        <f>'4บันทึกเวลาเรียน'!CT54</f>
        <v>-</v>
      </c>
      <c r="CS56" s="143" t="str">
        <f>'4บันทึกเวลาเรียน'!CU54</f>
        <v>-</v>
      </c>
      <c r="CT56" s="143" t="str">
        <f>'4บันทึกเวลาเรียน'!CV54</f>
        <v>-</v>
      </c>
      <c r="CU56" s="143" t="str">
        <f>'4บันทึกเวลาเรียน'!CW54</f>
        <v>-</v>
      </c>
      <c r="CV56" s="143" t="str">
        <f>'4บันทึกเวลาเรียน'!CX54</f>
        <v>-</v>
      </c>
      <c r="CW56" s="143" t="str">
        <f>'4บันทึกเวลาเรียน'!CY54</f>
        <v>-</v>
      </c>
      <c r="CX56" s="143" t="str">
        <f>'4บันทึกเวลาเรียน'!CZ54</f>
        <v>-</v>
      </c>
      <c r="CY56" s="143" t="str">
        <f>'4บันทึกเวลาเรียน'!DA54</f>
        <v>-</v>
      </c>
      <c r="CZ56" s="143" t="str">
        <f>'4บันทึกเวลาเรียน'!DB54</f>
        <v>-</v>
      </c>
      <c r="DA56" s="141"/>
      <c r="DB56" s="141" t="s">
        <v>124</v>
      </c>
      <c r="DC56" s="144"/>
      <c r="DD56" s="144"/>
      <c r="DE56" s="144"/>
      <c r="DF56" s="145"/>
      <c r="DG56" s="144"/>
      <c r="DH56" s="145"/>
      <c r="DI56" s="146"/>
      <c r="DJ56" s="146"/>
    </row>
    <row r="57" spans="1:114" ht="12.75" customHeight="1">
      <c r="A57" s="141">
        <v>49</v>
      </c>
      <c r="B57" s="489">
        <f>'1 ข้อมูลรายวิชา'!B52</f>
        <v>0</v>
      </c>
      <c r="C57" s="490">
        <f>'1 ข้อมูลรายวิชา'!C52</f>
        <v>0</v>
      </c>
      <c r="D57" s="142"/>
      <c r="E57" s="143" t="str">
        <f>'4บันทึกเวลาเรียน'!G55</f>
        <v>-</v>
      </c>
      <c r="F57" s="143" t="str">
        <f>'4บันทึกเวลาเรียน'!H55</f>
        <v>-</v>
      </c>
      <c r="G57" s="143" t="str">
        <f>'4บันทึกเวลาเรียน'!I55</f>
        <v>-</v>
      </c>
      <c r="H57" s="143" t="str">
        <f>'4บันทึกเวลาเรียน'!J55</f>
        <v>-</v>
      </c>
      <c r="I57" s="143" t="str">
        <f>'4บันทึกเวลาเรียน'!K55</f>
        <v>-</v>
      </c>
      <c r="J57" s="143" t="str">
        <f>'4บันทึกเวลาเรียน'!L55</f>
        <v>-</v>
      </c>
      <c r="K57" s="143" t="str">
        <f>'4บันทึกเวลาเรียน'!M55</f>
        <v>-</v>
      </c>
      <c r="L57" s="143" t="str">
        <f>'4บันทึกเวลาเรียน'!N55</f>
        <v>-</v>
      </c>
      <c r="M57" s="143" t="str">
        <f>'4บันทึกเวลาเรียน'!O55</f>
        <v>-</v>
      </c>
      <c r="N57" s="143" t="str">
        <f>'4บันทึกเวลาเรียน'!P55</f>
        <v>-</v>
      </c>
      <c r="O57" s="143" t="str">
        <f>'4บันทึกเวลาเรียน'!Q55</f>
        <v>-</v>
      </c>
      <c r="P57" s="143" t="str">
        <f>'4บันทึกเวลาเรียน'!R55</f>
        <v>-</v>
      </c>
      <c r="Q57" s="143" t="str">
        <f>'4บันทึกเวลาเรียน'!S55</f>
        <v>-</v>
      </c>
      <c r="R57" s="143" t="str">
        <f>'4บันทึกเวลาเรียน'!T55</f>
        <v>-</v>
      </c>
      <c r="S57" s="143" t="str">
        <f>'4บันทึกเวลาเรียน'!U55</f>
        <v>-</v>
      </c>
      <c r="T57" s="143" t="str">
        <f>'4บันทึกเวลาเรียน'!V55</f>
        <v>-</v>
      </c>
      <c r="U57" s="143" t="str">
        <f>'4บันทึกเวลาเรียน'!W55</f>
        <v>-</v>
      </c>
      <c r="V57" s="143" t="str">
        <f>'4บันทึกเวลาเรียน'!X55</f>
        <v>-</v>
      </c>
      <c r="W57" s="143" t="str">
        <f>'4บันทึกเวลาเรียน'!Y55</f>
        <v>-</v>
      </c>
      <c r="X57" s="143" t="str">
        <f>'4บันทึกเวลาเรียน'!Z55</f>
        <v>-</v>
      </c>
      <c r="Y57" s="143" t="str">
        <f>'4บันทึกเวลาเรียน'!AA55</f>
        <v>-</v>
      </c>
      <c r="Z57" s="143" t="str">
        <f>'4บันทึกเวลาเรียน'!AB55</f>
        <v>-</v>
      </c>
      <c r="AA57" s="143" t="str">
        <f>'4บันทึกเวลาเรียน'!AC55</f>
        <v>-</v>
      </c>
      <c r="AB57" s="143" t="str">
        <f>'4บันทึกเวลาเรียน'!AD55</f>
        <v>-</v>
      </c>
      <c r="AC57" s="143" t="str">
        <f>'4บันทึกเวลาเรียน'!AE55</f>
        <v>-</v>
      </c>
      <c r="AD57" s="143" t="str">
        <f>'4บันทึกเวลาเรียน'!AF55</f>
        <v>-</v>
      </c>
      <c r="AE57" s="143" t="str">
        <f>'4บันทึกเวลาเรียน'!AG55</f>
        <v>-</v>
      </c>
      <c r="AF57" s="143" t="str">
        <f>'4บันทึกเวลาเรียน'!AH55</f>
        <v>-</v>
      </c>
      <c r="AG57" s="143" t="str">
        <f>'4บันทึกเวลาเรียน'!AI55</f>
        <v>-</v>
      </c>
      <c r="AH57" s="143" t="str">
        <f>'4บันทึกเวลาเรียน'!AJ55</f>
        <v>-</v>
      </c>
      <c r="AI57" s="143" t="str">
        <f>'4บันทึกเวลาเรียน'!AK55</f>
        <v>-</v>
      </c>
      <c r="AJ57" s="143" t="str">
        <f>'4บันทึกเวลาเรียน'!AL55</f>
        <v>-</v>
      </c>
      <c r="AK57" s="143" t="str">
        <f>'4บันทึกเวลาเรียน'!AM55</f>
        <v>-</v>
      </c>
      <c r="AL57" s="143" t="str">
        <f>'4บันทึกเวลาเรียน'!AN55</f>
        <v>-</v>
      </c>
      <c r="AM57" s="143" t="str">
        <f>'4บันทึกเวลาเรียน'!AO55</f>
        <v>-</v>
      </c>
      <c r="AN57" s="143" t="str">
        <f>'4บันทึกเวลาเรียน'!AP55</f>
        <v>-</v>
      </c>
      <c r="AO57" s="143" t="str">
        <f>'4บันทึกเวลาเรียน'!AQ55</f>
        <v>-</v>
      </c>
      <c r="AP57" s="143" t="str">
        <f>'4บันทึกเวลาเรียน'!AR55</f>
        <v>-</v>
      </c>
      <c r="AQ57" s="143" t="str">
        <f>'4บันทึกเวลาเรียน'!AS55</f>
        <v>-</v>
      </c>
      <c r="AR57" s="143" t="str">
        <f>'4บันทึกเวลาเรียน'!AT55</f>
        <v>-</v>
      </c>
      <c r="AS57" s="143" t="str">
        <f>'4บันทึกเวลาเรียน'!AU55</f>
        <v>-</v>
      </c>
      <c r="AT57" s="143" t="str">
        <f>'4บันทึกเวลาเรียน'!AV55</f>
        <v>-</v>
      </c>
      <c r="AU57" s="143" t="str">
        <f>'4บันทึกเวลาเรียน'!AW55</f>
        <v>-</v>
      </c>
      <c r="AV57" s="143" t="str">
        <f>'4บันทึกเวลาเรียน'!AX55</f>
        <v>-</v>
      </c>
      <c r="AW57" s="143" t="str">
        <f>'4บันทึกเวลาเรียน'!AY55</f>
        <v>-</v>
      </c>
      <c r="AX57" s="143" t="str">
        <f>'4บันทึกเวลาเรียน'!AZ55</f>
        <v>-</v>
      </c>
      <c r="AY57" s="143" t="str">
        <f>'4บันทึกเวลาเรียน'!BA55</f>
        <v>-</v>
      </c>
      <c r="AZ57" s="143" t="str">
        <f>'4บันทึกเวลาเรียน'!BB55</f>
        <v>-</v>
      </c>
      <c r="BA57" s="143" t="str">
        <f>'4บันทึกเวลาเรียน'!BC55</f>
        <v>-</v>
      </c>
      <c r="BB57" s="143" t="str">
        <f>'4บันทึกเวลาเรียน'!BD55</f>
        <v>-</v>
      </c>
      <c r="BC57" s="143" t="str">
        <f>'4บันทึกเวลาเรียน'!BE55</f>
        <v>-</v>
      </c>
      <c r="BD57" s="143" t="str">
        <f>'4บันทึกเวลาเรียน'!BF55</f>
        <v>-</v>
      </c>
      <c r="BE57" s="143" t="str">
        <f>'4บันทึกเวลาเรียน'!BG55</f>
        <v>-</v>
      </c>
      <c r="BF57" s="143" t="str">
        <f>'4บันทึกเวลาเรียน'!BH55</f>
        <v>-</v>
      </c>
      <c r="BG57" s="143" t="str">
        <f>'4บันทึกเวลาเรียน'!BI55</f>
        <v>-</v>
      </c>
      <c r="BH57" s="143" t="str">
        <f>'4บันทึกเวลาเรียน'!BJ55</f>
        <v>-</v>
      </c>
      <c r="BI57" s="143" t="str">
        <f>'4บันทึกเวลาเรียน'!BK55</f>
        <v>-</v>
      </c>
      <c r="BJ57" s="143" t="str">
        <f>'4บันทึกเวลาเรียน'!BL55</f>
        <v>-</v>
      </c>
      <c r="BK57" s="143" t="str">
        <f>'4บันทึกเวลาเรียน'!BM55</f>
        <v>-</v>
      </c>
      <c r="BL57" s="143" t="str">
        <f>'4บันทึกเวลาเรียน'!BN55</f>
        <v>-</v>
      </c>
      <c r="BM57" s="143" t="str">
        <f>'4บันทึกเวลาเรียน'!BO55</f>
        <v>-</v>
      </c>
      <c r="BN57" s="143" t="str">
        <f>'4บันทึกเวลาเรียน'!BP55</f>
        <v>-</v>
      </c>
      <c r="BO57" s="143" t="str">
        <f>'4บันทึกเวลาเรียน'!BQ55</f>
        <v>-</v>
      </c>
      <c r="BP57" s="143" t="str">
        <f>'4บันทึกเวลาเรียน'!BR55</f>
        <v>-</v>
      </c>
      <c r="BQ57" s="143" t="str">
        <f>'4บันทึกเวลาเรียน'!BS55</f>
        <v>-</v>
      </c>
      <c r="BR57" s="143" t="str">
        <f>'4บันทึกเวลาเรียน'!BT55</f>
        <v>-</v>
      </c>
      <c r="BS57" s="143" t="str">
        <f>'4บันทึกเวลาเรียน'!BU55</f>
        <v>-</v>
      </c>
      <c r="BT57" s="143" t="str">
        <f>'4บันทึกเวลาเรียน'!BV55</f>
        <v>-</v>
      </c>
      <c r="BU57" s="143" t="str">
        <f>'4บันทึกเวลาเรียน'!BW55</f>
        <v>-</v>
      </c>
      <c r="BV57" s="143" t="str">
        <f>'4บันทึกเวลาเรียน'!BX55</f>
        <v>-</v>
      </c>
      <c r="BW57" s="143" t="str">
        <f>'4บันทึกเวลาเรียน'!BY55</f>
        <v>-</v>
      </c>
      <c r="BX57" s="143" t="str">
        <f>'4บันทึกเวลาเรียน'!BZ55</f>
        <v>-</v>
      </c>
      <c r="BY57" s="143" t="str">
        <f>'4บันทึกเวลาเรียน'!CA55</f>
        <v>-</v>
      </c>
      <c r="BZ57" s="143" t="str">
        <f>'4บันทึกเวลาเรียน'!CB55</f>
        <v>-</v>
      </c>
      <c r="CA57" s="143" t="str">
        <f>'4บันทึกเวลาเรียน'!CC55</f>
        <v>-</v>
      </c>
      <c r="CB57" s="143" t="str">
        <f>'4บันทึกเวลาเรียน'!CD55</f>
        <v>-</v>
      </c>
      <c r="CC57" s="143" t="str">
        <f>'4บันทึกเวลาเรียน'!CE55</f>
        <v>-</v>
      </c>
      <c r="CD57" s="143" t="str">
        <f>'4บันทึกเวลาเรียน'!CF55</f>
        <v>-</v>
      </c>
      <c r="CE57" s="143" t="str">
        <f>'4บันทึกเวลาเรียน'!CG55</f>
        <v>-</v>
      </c>
      <c r="CF57" s="143" t="str">
        <f>'4บันทึกเวลาเรียน'!CH55</f>
        <v>-</v>
      </c>
      <c r="CG57" s="143" t="str">
        <f>'4บันทึกเวลาเรียน'!CI55</f>
        <v>-</v>
      </c>
      <c r="CH57" s="143" t="str">
        <f>'4บันทึกเวลาเรียน'!CJ55</f>
        <v>-</v>
      </c>
      <c r="CI57" s="143" t="str">
        <f>'4บันทึกเวลาเรียน'!CK55</f>
        <v>-</v>
      </c>
      <c r="CJ57" s="143" t="str">
        <f>'4บันทึกเวลาเรียน'!CL55</f>
        <v>-</v>
      </c>
      <c r="CK57" s="143" t="str">
        <f>'4บันทึกเวลาเรียน'!CM55</f>
        <v>-</v>
      </c>
      <c r="CL57" s="143" t="str">
        <f>'4บันทึกเวลาเรียน'!CN55</f>
        <v>-</v>
      </c>
      <c r="CM57" s="143" t="str">
        <f>'4บันทึกเวลาเรียน'!CO55</f>
        <v>-</v>
      </c>
      <c r="CN57" s="143" t="str">
        <f>'4บันทึกเวลาเรียน'!CP55</f>
        <v>-</v>
      </c>
      <c r="CO57" s="143" t="str">
        <f>'4บันทึกเวลาเรียน'!CQ55</f>
        <v>-</v>
      </c>
      <c r="CP57" s="143" t="str">
        <f>'4บันทึกเวลาเรียน'!CR55</f>
        <v>-</v>
      </c>
      <c r="CQ57" s="143" t="str">
        <f>'4บันทึกเวลาเรียน'!CS55</f>
        <v>-</v>
      </c>
      <c r="CR57" s="143" t="str">
        <f>'4บันทึกเวลาเรียน'!CT55</f>
        <v>-</v>
      </c>
      <c r="CS57" s="143" t="str">
        <f>'4บันทึกเวลาเรียน'!CU55</f>
        <v>-</v>
      </c>
      <c r="CT57" s="143" t="str">
        <f>'4บันทึกเวลาเรียน'!CV55</f>
        <v>-</v>
      </c>
      <c r="CU57" s="143" t="str">
        <f>'4บันทึกเวลาเรียน'!CW55</f>
        <v>-</v>
      </c>
      <c r="CV57" s="143" t="str">
        <f>'4บันทึกเวลาเรียน'!CX55</f>
        <v>-</v>
      </c>
      <c r="CW57" s="143" t="str">
        <f>'4บันทึกเวลาเรียน'!CY55</f>
        <v>-</v>
      </c>
      <c r="CX57" s="143" t="str">
        <f>'4บันทึกเวลาเรียน'!CZ55</f>
        <v>-</v>
      </c>
      <c r="CY57" s="143" t="str">
        <f>'4บันทึกเวลาเรียน'!DA55</f>
        <v>-</v>
      </c>
      <c r="CZ57" s="143" t="str">
        <f>'4บันทึกเวลาเรียน'!DB55</f>
        <v>-</v>
      </c>
      <c r="DA57" s="141"/>
      <c r="DB57" s="141" t="s">
        <v>124</v>
      </c>
      <c r="DC57" s="144"/>
      <c r="DD57" s="144"/>
      <c r="DE57" s="144"/>
      <c r="DF57" s="145"/>
      <c r="DG57" s="144"/>
      <c r="DH57" s="145"/>
      <c r="DI57" s="146"/>
      <c r="DJ57" s="146"/>
    </row>
    <row r="58" spans="1:114" ht="12.75" customHeight="1">
      <c r="A58" s="141">
        <v>50</v>
      </c>
      <c r="B58" s="489">
        <f>'1 ข้อมูลรายวิชา'!B53</f>
        <v>0</v>
      </c>
      <c r="C58" s="490">
        <f>'1 ข้อมูลรายวิชา'!C53</f>
        <v>0</v>
      </c>
      <c r="D58" s="142"/>
      <c r="E58" s="143" t="str">
        <f>'4บันทึกเวลาเรียน'!G56</f>
        <v>-</v>
      </c>
      <c r="F58" s="143" t="str">
        <f>'4บันทึกเวลาเรียน'!H56</f>
        <v>-</v>
      </c>
      <c r="G58" s="143" t="str">
        <f>'4บันทึกเวลาเรียน'!I56</f>
        <v>-</v>
      </c>
      <c r="H58" s="143" t="str">
        <f>'4บันทึกเวลาเรียน'!J56</f>
        <v>-</v>
      </c>
      <c r="I58" s="143" t="str">
        <f>'4บันทึกเวลาเรียน'!K56</f>
        <v>-</v>
      </c>
      <c r="J58" s="143" t="str">
        <f>'4บันทึกเวลาเรียน'!L56</f>
        <v>-</v>
      </c>
      <c r="K58" s="143" t="str">
        <f>'4บันทึกเวลาเรียน'!M56</f>
        <v>-</v>
      </c>
      <c r="L58" s="143" t="str">
        <f>'4บันทึกเวลาเรียน'!N56</f>
        <v>-</v>
      </c>
      <c r="M58" s="143" t="str">
        <f>'4บันทึกเวลาเรียน'!O56</f>
        <v>-</v>
      </c>
      <c r="N58" s="143" t="str">
        <f>'4บันทึกเวลาเรียน'!P56</f>
        <v>-</v>
      </c>
      <c r="O58" s="143" t="str">
        <f>'4บันทึกเวลาเรียน'!Q56</f>
        <v>-</v>
      </c>
      <c r="P58" s="143" t="str">
        <f>'4บันทึกเวลาเรียน'!R56</f>
        <v>-</v>
      </c>
      <c r="Q58" s="143" t="str">
        <f>'4บันทึกเวลาเรียน'!S56</f>
        <v>-</v>
      </c>
      <c r="R58" s="143" t="str">
        <f>'4บันทึกเวลาเรียน'!T56</f>
        <v>-</v>
      </c>
      <c r="S58" s="143" t="str">
        <f>'4บันทึกเวลาเรียน'!U56</f>
        <v>-</v>
      </c>
      <c r="T58" s="143" t="str">
        <f>'4บันทึกเวลาเรียน'!V56</f>
        <v>-</v>
      </c>
      <c r="U58" s="143" t="str">
        <f>'4บันทึกเวลาเรียน'!W56</f>
        <v>-</v>
      </c>
      <c r="V58" s="143" t="str">
        <f>'4บันทึกเวลาเรียน'!X56</f>
        <v>-</v>
      </c>
      <c r="W58" s="143" t="str">
        <f>'4บันทึกเวลาเรียน'!Y56</f>
        <v>-</v>
      </c>
      <c r="X58" s="143" t="str">
        <f>'4บันทึกเวลาเรียน'!Z56</f>
        <v>-</v>
      </c>
      <c r="Y58" s="143" t="str">
        <f>'4บันทึกเวลาเรียน'!AA56</f>
        <v>-</v>
      </c>
      <c r="Z58" s="143" t="str">
        <f>'4บันทึกเวลาเรียน'!AB56</f>
        <v>-</v>
      </c>
      <c r="AA58" s="143" t="str">
        <f>'4บันทึกเวลาเรียน'!AC56</f>
        <v>-</v>
      </c>
      <c r="AB58" s="143" t="str">
        <f>'4บันทึกเวลาเรียน'!AD56</f>
        <v>-</v>
      </c>
      <c r="AC58" s="143" t="str">
        <f>'4บันทึกเวลาเรียน'!AE56</f>
        <v>-</v>
      </c>
      <c r="AD58" s="143" t="str">
        <f>'4บันทึกเวลาเรียน'!AF56</f>
        <v>-</v>
      </c>
      <c r="AE58" s="143" t="str">
        <f>'4บันทึกเวลาเรียน'!AG56</f>
        <v>-</v>
      </c>
      <c r="AF58" s="143" t="str">
        <f>'4บันทึกเวลาเรียน'!AH56</f>
        <v>-</v>
      </c>
      <c r="AG58" s="143" t="str">
        <f>'4บันทึกเวลาเรียน'!AI56</f>
        <v>-</v>
      </c>
      <c r="AH58" s="143" t="str">
        <f>'4บันทึกเวลาเรียน'!AJ56</f>
        <v>-</v>
      </c>
      <c r="AI58" s="143" t="str">
        <f>'4บันทึกเวลาเรียน'!AK56</f>
        <v>-</v>
      </c>
      <c r="AJ58" s="143" t="str">
        <f>'4บันทึกเวลาเรียน'!AL56</f>
        <v>-</v>
      </c>
      <c r="AK58" s="143" t="str">
        <f>'4บันทึกเวลาเรียน'!AM56</f>
        <v>-</v>
      </c>
      <c r="AL58" s="143" t="str">
        <f>'4บันทึกเวลาเรียน'!AN56</f>
        <v>-</v>
      </c>
      <c r="AM58" s="143" t="str">
        <f>'4บันทึกเวลาเรียน'!AO56</f>
        <v>-</v>
      </c>
      <c r="AN58" s="143" t="str">
        <f>'4บันทึกเวลาเรียน'!AP56</f>
        <v>-</v>
      </c>
      <c r="AO58" s="143" t="str">
        <f>'4บันทึกเวลาเรียน'!AQ56</f>
        <v>-</v>
      </c>
      <c r="AP58" s="143" t="str">
        <f>'4บันทึกเวลาเรียน'!AR56</f>
        <v>-</v>
      </c>
      <c r="AQ58" s="143" t="str">
        <f>'4บันทึกเวลาเรียน'!AS56</f>
        <v>-</v>
      </c>
      <c r="AR58" s="143" t="str">
        <f>'4บันทึกเวลาเรียน'!AT56</f>
        <v>-</v>
      </c>
      <c r="AS58" s="143" t="str">
        <f>'4บันทึกเวลาเรียน'!AU56</f>
        <v>-</v>
      </c>
      <c r="AT58" s="143" t="str">
        <f>'4บันทึกเวลาเรียน'!AV56</f>
        <v>-</v>
      </c>
      <c r="AU58" s="143" t="str">
        <f>'4บันทึกเวลาเรียน'!AW56</f>
        <v>-</v>
      </c>
      <c r="AV58" s="143" t="str">
        <f>'4บันทึกเวลาเรียน'!AX56</f>
        <v>-</v>
      </c>
      <c r="AW58" s="143" t="str">
        <f>'4บันทึกเวลาเรียน'!AY56</f>
        <v>-</v>
      </c>
      <c r="AX58" s="143" t="str">
        <f>'4บันทึกเวลาเรียน'!AZ56</f>
        <v>-</v>
      </c>
      <c r="AY58" s="143" t="str">
        <f>'4บันทึกเวลาเรียน'!BA56</f>
        <v>-</v>
      </c>
      <c r="AZ58" s="143" t="str">
        <f>'4บันทึกเวลาเรียน'!BB56</f>
        <v>-</v>
      </c>
      <c r="BA58" s="143" t="str">
        <f>'4บันทึกเวลาเรียน'!BC56</f>
        <v>-</v>
      </c>
      <c r="BB58" s="143" t="str">
        <f>'4บันทึกเวลาเรียน'!BD56</f>
        <v>-</v>
      </c>
      <c r="BC58" s="143" t="str">
        <f>'4บันทึกเวลาเรียน'!BE56</f>
        <v>-</v>
      </c>
      <c r="BD58" s="143" t="str">
        <f>'4บันทึกเวลาเรียน'!BF56</f>
        <v>-</v>
      </c>
      <c r="BE58" s="143" t="str">
        <f>'4บันทึกเวลาเรียน'!BG56</f>
        <v>-</v>
      </c>
      <c r="BF58" s="143" t="str">
        <f>'4บันทึกเวลาเรียน'!BH56</f>
        <v>-</v>
      </c>
      <c r="BG58" s="143" t="str">
        <f>'4บันทึกเวลาเรียน'!BI56</f>
        <v>-</v>
      </c>
      <c r="BH58" s="143" t="str">
        <f>'4บันทึกเวลาเรียน'!BJ56</f>
        <v>-</v>
      </c>
      <c r="BI58" s="143" t="str">
        <f>'4บันทึกเวลาเรียน'!BK56</f>
        <v>-</v>
      </c>
      <c r="BJ58" s="143" t="str">
        <f>'4บันทึกเวลาเรียน'!BL56</f>
        <v>-</v>
      </c>
      <c r="BK58" s="143" t="str">
        <f>'4บันทึกเวลาเรียน'!BM56</f>
        <v>-</v>
      </c>
      <c r="BL58" s="143" t="str">
        <f>'4บันทึกเวลาเรียน'!BN56</f>
        <v>-</v>
      </c>
      <c r="BM58" s="143" t="str">
        <f>'4บันทึกเวลาเรียน'!BO56</f>
        <v>-</v>
      </c>
      <c r="BN58" s="143" t="str">
        <f>'4บันทึกเวลาเรียน'!BP56</f>
        <v>-</v>
      </c>
      <c r="BO58" s="143" t="str">
        <f>'4บันทึกเวลาเรียน'!BQ56</f>
        <v>-</v>
      </c>
      <c r="BP58" s="143" t="str">
        <f>'4บันทึกเวลาเรียน'!BR56</f>
        <v>-</v>
      </c>
      <c r="BQ58" s="143" t="str">
        <f>'4บันทึกเวลาเรียน'!BS56</f>
        <v>-</v>
      </c>
      <c r="BR58" s="143" t="str">
        <f>'4บันทึกเวลาเรียน'!BT56</f>
        <v>-</v>
      </c>
      <c r="BS58" s="143" t="str">
        <f>'4บันทึกเวลาเรียน'!BU56</f>
        <v>-</v>
      </c>
      <c r="BT58" s="143" t="str">
        <f>'4บันทึกเวลาเรียน'!BV56</f>
        <v>-</v>
      </c>
      <c r="BU58" s="143" t="str">
        <f>'4บันทึกเวลาเรียน'!BW56</f>
        <v>-</v>
      </c>
      <c r="BV58" s="143" t="str">
        <f>'4บันทึกเวลาเรียน'!BX56</f>
        <v>-</v>
      </c>
      <c r="BW58" s="143" t="str">
        <f>'4บันทึกเวลาเรียน'!BY56</f>
        <v>-</v>
      </c>
      <c r="BX58" s="143" t="str">
        <f>'4บันทึกเวลาเรียน'!BZ56</f>
        <v>-</v>
      </c>
      <c r="BY58" s="143" t="str">
        <f>'4บันทึกเวลาเรียน'!CA56</f>
        <v>-</v>
      </c>
      <c r="BZ58" s="143" t="str">
        <f>'4บันทึกเวลาเรียน'!CB56</f>
        <v>-</v>
      </c>
      <c r="CA58" s="143" t="str">
        <f>'4บันทึกเวลาเรียน'!CC56</f>
        <v>-</v>
      </c>
      <c r="CB58" s="143" t="str">
        <f>'4บันทึกเวลาเรียน'!CD56</f>
        <v>-</v>
      </c>
      <c r="CC58" s="143" t="str">
        <f>'4บันทึกเวลาเรียน'!CE56</f>
        <v>-</v>
      </c>
      <c r="CD58" s="143" t="str">
        <f>'4บันทึกเวลาเรียน'!CF56</f>
        <v>-</v>
      </c>
      <c r="CE58" s="143" t="str">
        <f>'4บันทึกเวลาเรียน'!CG56</f>
        <v>-</v>
      </c>
      <c r="CF58" s="143" t="str">
        <f>'4บันทึกเวลาเรียน'!CH56</f>
        <v>-</v>
      </c>
      <c r="CG58" s="143" t="str">
        <f>'4บันทึกเวลาเรียน'!CI56</f>
        <v>-</v>
      </c>
      <c r="CH58" s="143" t="str">
        <f>'4บันทึกเวลาเรียน'!CJ56</f>
        <v>-</v>
      </c>
      <c r="CI58" s="143" t="str">
        <f>'4บันทึกเวลาเรียน'!CK56</f>
        <v>-</v>
      </c>
      <c r="CJ58" s="143" t="str">
        <f>'4บันทึกเวลาเรียน'!CL56</f>
        <v>-</v>
      </c>
      <c r="CK58" s="143" t="str">
        <f>'4บันทึกเวลาเรียน'!CM56</f>
        <v>-</v>
      </c>
      <c r="CL58" s="143" t="str">
        <f>'4บันทึกเวลาเรียน'!CN56</f>
        <v>-</v>
      </c>
      <c r="CM58" s="143" t="str">
        <f>'4บันทึกเวลาเรียน'!CO56</f>
        <v>-</v>
      </c>
      <c r="CN58" s="143" t="str">
        <f>'4บันทึกเวลาเรียน'!CP56</f>
        <v>-</v>
      </c>
      <c r="CO58" s="143" t="str">
        <f>'4บันทึกเวลาเรียน'!CQ56</f>
        <v>-</v>
      </c>
      <c r="CP58" s="143" t="str">
        <f>'4บันทึกเวลาเรียน'!CR56</f>
        <v>-</v>
      </c>
      <c r="CQ58" s="143" t="str">
        <f>'4บันทึกเวลาเรียน'!CS56</f>
        <v>-</v>
      </c>
      <c r="CR58" s="143" t="str">
        <f>'4บันทึกเวลาเรียน'!CT56</f>
        <v>-</v>
      </c>
      <c r="CS58" s="143" t="str">
        <f>'4บันทึกเวลาเรียน'!CU56</f>
        <v>-</v>
      </c>
      <c r="CT58" s="143" t="str">
        <f>'4บันทึกเวลาเรียน'!CV56</f>
        <v>-</v>
      </c>
      <c r="CU58" s="143" t="str">
        <f>'4บันทึกเวลาเรียน'!CW56</f>
        <v>-</v>
      </c>
      <c r="CV58" s="143" t="str">
        <f>'4บันทึกเวลาเรียน'!CX56</f>
        <v>-</v>
      </c>
      <c r="CW58" s="143" t="str">
        <f>'4บันทึกเวลาเรียน'!CY56</f>
        <v>-</v>
      </c>
      <c r="CX58" s="143" t="str">
        <f>'4บันทึกเวลาเรียน'!CZ56</f>
        <v>-</v>
      </c>
      <c r="CY58" s="143" t="str">
        <f>'4บันทึกเวลาเรียน'!DA56</f>
        <v>-</v>
      </c>
      <c r="CZ58" s="143" t="str">
        <f>'4บันทึกเวลาเรียน'!DB56</f>
        <v>-</v>
      </c>
      <c r="DA58" s="141"/>
      <c r="DB58" s="141" t="s">
        <v>124</v>
      </c>
      <c r="DC58" s="144"/>
      <c r="DD58" s="144"/>
      <c r="DE58" s="144"/>
      <c r="DF58" s="145"/>
      <c r="DG58" s="144"/>
      <c r="DH58" s="145"/>
      <c r="DI58" s="146"/>
      <c r="DJ58" s="146"/>
    </row>
    <row r="59" spans="1:114" ht="12.75" customHeight="1">
      <c r="A59" s="147"/>
      <c r="B59" s="88"/>
      <c r="C59" s="88"/>
      <c r="D59" s="88"/>
      <c r="E59" s="148">
        <v>1</v>
      </c>
      <c r="F59" s="148">
        <v>2</v>
      </c>
      <c r="G59" s="148">
        <v>3</v>
      </c>
      <c r="H59" s="148">
        <v>4</v>
      </c>
      <c r="I59" s="148">
        <v>5</v>
      </c>
      <c r="J59" s="148">
        <v>6</v>
      </c>
      <c r="K59" s="148">
        <v>7</v>
      </c>
      <c r="L59" s="148">
        <v>8</v>
      </c>
      <c r="M59" s="148">
        <v>9</v>
      </c>
      <c r="N59" s="148">
        <v>10</v>
      </c>
      <c r="O59" s="148">
        <v>11</v>
      </c>
      <c r="P59" s="148">
        <v>12</v>
      </c>
      <c r="Q59" s="148">
        <v>13</v>
      </c>
      <c r="R59" s="148">
        <v>14</v>
      </c>
      <c r="S59" s="148">
        <v>15</v>
      </c>
      <c r="T59" s="148">
        <v>16</v>
      </c>
      <c r="U59" s="148">
        <v>17</v>
      </c>
      <c r="V59" s="148">
        <v>18</v>
      </c>
      <c r="W59" s="148">
        <v>19</v>
      </c>
      <c r="X59" s="148">
        <v>20</v>
      </c>
      <c r="Y59" s="148">
        <v>21</v>
      </c>
      <c r="Z59" s="148">
        <v>22</v>
      </c>
      <c r="AA59" s="148">
        <v>23</v>
      </c>
      <c r="AB59" s="148">
        <v>24</v>
      </c>
      <c r="AC59" s="148">
        <v>25</v>
      </c>
      <c r="AD59" s="148">
        <v>26</v>
      </c>
      <c r="AE59" s="148">
        <v>27</v>
      </c>
      <c r="AF59" s="148">
        <v>28</v>
      </c>
      <c r="AG59" s="148">
        <v>29</v>
      </c>
      <c r="AH59" s="148">
        <v>30</v>
      </c>
      <c r="AI59" s="148">
        <v>31</v>
      </c>
      <c r="AJ59" s="148">
        <v>32</v>
      </c>
      <c r="AK59" s="148">
        <v>33</v>
      </c>
      <c r="AL59" s="148">
        <v>34</v>
      </c>
      <c r="AM59" s="148">
        <v>35</v>
      </c>
      <c r="AN59" s="148">
        <v>36</v>
      </c>
      <c r="AO59" s="148">
        <v>37</v>
      </c>
      <c r="AP59" s="148">
        <v>38</v>
      </c>
      <c r="AQ59" s="148">
        <v>39</v>
      </c>
      <c r="AR59" s="148">
        <v>40</v>
      </c>
      <c r="AS59" s="148">
        <v>41</v>
      </c>
      <c r="AT59" s="148">
        <v>42</v>
      </c>
      <c r="AU59" s="148">
        <v>43</v>
      </c>
      <c r="AV59" s="148">
        <v>44</v>
      </c>
      <c r="AW59" s="148">
        <v>45</v>
      </c>
      <c r="AX59" s="148">
        <v>46</v>
      </c>
      <c r="AY59" s="148">
        <v>47</v>
      </c>
      <c r="AZ59" s="148">
        <v>48</v>
      </c>
      <c r="BA59" s="148">
        <v>49</v>
      </c>
      <c r="BB59" s="148">
        <v>50</v>
      </c>
      <c r="BC59" s="148">
        <v>51</v>
      </c>
      <c r="BD59" s="148">
        <v>52</v>
      </c>
      <c r="BE59" s="148">
        <v>53</v>
      </c>
      <c r="BF59" s="148">
        <v>54</v>
      </c>
      <c r="BG59" s="148">
        <v>55</v>
      </c>
      <c r="BH59" s="148">
        <v>56</v>
      </c>
      <c r="BI59" s="148">
        <v>57</v>
      </c>
      <c r="BJ59" s="148">
        <v>58</v>
      </c>
      <c r="BK59" s="148">
        <v>59</v>
      </c>
      <c r="BL59" s="148">
        <v>60</v>
      </c>
      <c r="BM59" s="148">
        <v>61</v>
      </c>
      <c r="BN59" s="148">
        <v>62</v>
      </c>
      <c r="BO59" s="148">
        <v>63</v>
      </c>
      <c r="BP59" s="148">
        <v>64</v>
      </c>
      <c r="BQ59" s="148">
        <v>65</v>
      </c>
      <c r="BR59" s="148">
        <v>66</v>
      </c>
      <c r="BS59" s="148">
        <v>67</v>
      </c>
      <c r="BT59" s="148">
        <v>68</v>
      </c>
      <c r="BU59" s="148">
        <v>69</v>
      </c>
      <c r="BV59" s="148">
        <v>70</v>
      </c>
      <c r="BW59" s="148">
        <v>71</v>
      </c>
      <c r="BX59" s="148">
        <v>72</v>
      </c>
      <c r="BY59" s="148">
        <v>73</v>
      </c>
      <c r="BZ59" s="148">
        <v>74</v>
      </c>
      <c r="CA59" s="148">
        <v>75</v>
      </c>
      <c r="CB59" s="148">
        <v>76</v>
      </c>
      <c r="CC59" s="148">
        <v>77</v>
      </c>
      <c r="CD59" s="148">
        <v>78</v>
      </c>
      <c r="CE59" s="148">
        <v>79</v>
      </c>
      <c r="CF59" s="148">
        <v>80</v>
      </c>
      <c r="CG59" s="148">
        <v>81</v>
      </c>
      <c r="CH59" s="148">
        <v>82</v>
      </c>
      <c r="CI59" s="148">
        <v>83</v>
      </c>
      <c r="CJ59" s="148">
        <v>84</v>
      </c>
      <c r="CK59" s="148">
        <v>85</v>
      </c>
      <c r="CL59" s="148">
        <v>86</v>
      </c>
      <c r="CM59" s="148">
        <v>87</v>
      </c>
      <c r="CN59" s="148">
        <v>88</v>
      </c>
      <c r="CO59" s="148">
        <v>89</v>
      </c>
      <c r="CP59" s="148">
        <v>90</v>
      </c>
      <c r="CQ59" s="148">
        <v>91</v>
      </c>
      <c r="CR59" s="148">
        <v>92</v>
      </c>
      <c r="CS59" s="148">
        <v>93</v>
      </c>
      <c r="CT59" s="148">
        <v>94</v>
      </c>
      <c r="CU59" s="148">
        <v>95</v>
      </c>
      <c r="CV59" s="148">
        <v>96</v>
      </c>
      <c r="CW59" s="148">
        <v>97</v>
      </c>
      <c r="CX59" s="148">
        <v>98</v>
      </c>
      <c r="CY59" s="148">
        <v>99</v>
      </c>
      <c r="CZ59" s="148">
        <v>100</v>
      </c>
      <c r="DA59" s="88"/>
      <c r="DB59" s="88"/>
      <c r="DJ59" s="127"/>
    </row>
    <row r="60" spans="1:114" ht="12.75" customHeight="1">
      <c r="A60" s="149"/>
      <c r="B60" s="88"/>
      <c r="C60" s="88"/>
      <c r="D60" s="88"/>
      <c r="E60" s="148"/>
      <c r="F60" s="150">
        <f>MAX(B8:F8)+1</f>
        <v>1</v>
      </c>
      <c r="G60" s="150">
        <f>MAX(C8:G8)+1</f>
        <v>1</v>
      </c>
      <c r="H60" s="150">
        <f>MAX(D8:H8)+1</f>
        <v>1</v>
      </c>
      <c r="I60" s="150">
        <f>MAX(E8:I8)+1</f>
        <v>1</v>
      </c>
      <c r="J60" s="148"/>
      <c r="K60" s="148"/>
      <c r="L60" s="148"/>
      <c r="M60" s="148"/>
      <c r="N60" s="150">
        <f>MAX(J8:N8)+1</f>
        <v>1</v>
      </c>
      <c r="O60" s="148"/>
      <c r="P60" s="148"/>
      <c r="Q60" s="148"/>
      <c r="R60" s="148"/>
      <c r="S60" s="150">
        <f>MAX(O8:S8)+1</f>
        <v>1</v>
      </c>
      <c r="T60" s="148"/>
      <c r="U60" s="148"/>
      <c r="V60" s="148"/>
      <c r="W60" s="148"/>
      <c r="X60" s="150">
        <f>MAX(T8:X8)+1</f>
        <v>1</v>
      </c>
      <c r="Y60" s="148"/>
      <c r="Z60" s="148"/>
      <c r="AA60" s="148"/>
      <c r="AB60" s="148"/>
      <c r="AC60" s="150">
        <f>MAX(Y8:AC8)+1</f>
        <v>1</v>
      </c>
      <c r="AD60" s="148"/>
      <c r="AE60" s="148"/>
      <c r="AF60" s="148"/>
      <c r="AG60" s="148"/>
      <c r="AH60" s="150">
        <f>MAX(AD8:AH8)+1</f>
        <v>1</v>
      </c>
      <c r="AI60" s="148"/>
      <c r="AJ60" s="148"/>
      <c r="AK60" s="148"/>
      <c r="AL60" s="148"/>
      <c r="AM60" s="150">
        <f>MAX(AI8:AM8)+1</f>
        <v>1</v>
      </c>
      <c r="AN60" s="148"/>
      <c r="AO60" s="148"/>
      <c r="AP60" s="148"/>
      <c r="AQ60" s="148"/>
      <c r="AR60" s="150">
        <f>MAX(AN8:AR8)+1</f>
        <v>1</v>
      </c>
      <c r="AS60" s="148"/>
      <c r="AT60" s="148"/>
      <c r="AU60" s="148"/>
      <c r="AV60" s="148"/>
      <c r="AW60" s="150">
        <f>MAX(AS8:AW8)+1</f>
        <v>1</v>
      </c>
      <c r="AX60" s="148"/>
      <c r="AY60" s="148"/>
      <c r="AZ60" s="148"/>
      <c r="BA60" s="148"/>
      <c r="BB60" s="150">
        <f>MAX(AX8:BB8)+1</f>
        <v>1</v>
      </c>
      <c r="BC60" s="148"/>
      <c r="BD60" s="148"/>
      <c r="BE60" s="148"/>
      <c r="BF60" s="148"/>
      <c r="BG60" s="150">
        <f>MAX(BC8:BG8)+1</f>
        <v>1</v>
      </c>
      <c r="BH60" s="148"/>
      <c r="BI60" s="148"/>
      <c r="BJ60" s="148"/>
      <c r="BK60" s="148"/>
      <c r="BL60" s="150">
        <f>MAX(BH8:BL8)+1</f>
        <v>1</v>
      </c>
      <c r="BM60" s="148"/>
      <c r="BN60" s="148"/>
      <c r="BO60" s="148"/>
      <c r="BP60" s="148"/>
      <c r="BQ60" s="150">
        <f>MAX(BM8:BQ8)+1</f>
        <v>1</v>
      </c>
      <c r="BR60" s="148"/>
      <c r="BS60" s="148"/>
      <c r="BT60" s="148"/>
      <c r="BU60" s="148"/>
      <c r="BV60" s="150">
        <f>MAX(BR8:BV8)+1</f>
        <v>1</v>
      </c>
      <c r="BW60" s="148"/>
      <c r="BX60" s="148"/>
      <c r="BY60" s="148"/>
      <c r="BZ60" s="148"/>
      <c r="CA60" s="150">
        <f>MAX(BW8:CA8)+1</f>
        <v>1</v>
      </c>
      <c r="CB60" s="148"/>
      <c r="CC60" s="148"/>
      <c r="CD60" s="148"/>
      <c r="CE60" s="148"/>
      <c r="CF60" s="150">
        <f>MAX(CB8:CF8)+1</f>
        <v>1</v>
      </c>
      <c r="CG60" s="148"/>
      <c r="CH60" s="148"/>
      <c r="CI60" s="148"/>
      <c r="CJ60" s="148"/>
      <c r="CK60" s="150">
        <f>MAX(CG8:CK8)+1</f>
        <v>1</v>
      </c>
      <c r="CL60" s="148"/>
      <c r="CM60" s="148"/>
      <c r="CN60" s="148"/>
      <c r="CO60" s="148"/>
      <c r="CP60" s="150">
        <f>MAX(CL8:CP8)+1</f>
        <v>1</v>
      </c>
      <c r="CQ60" s="148"/>
      <c r="CR60" s="148"/>
      <c r="CS60" s="148"/>
      <c r="CT60" s="148"/>
      <c r="CU60" s="150">
        <f>MAX(CQ8:CU8)+1</f>
        <v>1</v>
      </c>
      <c r="CV60" s="148"/>
      <c r="CW60" s="148"/>
      <c r="CX60" s="148"/>
      <c r="CY60" s="148"/>
      <c r="CZ60" s="150">
        <f>MAX(CV8:CZ8)+1</f>
        <v>1</v>
      </c>
      <c r="DA60" s="88"/>
      <c r="DB60" s="88"/>
      <c r="DJ60" s="127"/>
    </row>
    <row r="61" spans="1:114" ht="12.75" customHeight="1">
      <c r="A61" s="128"/>
      <c r="B61" s="129"/>
      <c r="C61" s="129"/>
      <c r="D61" s="129"/>
      <c r="E61" s="148"/>
      <c r="F61" s="151">
        <f>E59+F59</f>
        <v>3</v>
      </c>
      <c r="G61" s="151">
        <f>F59+G59</f>
        <v>5</v>
      </c>
      <c r="H61" s="151">
        <f>G59+H59</f>
        <v>7</v>
      </c>
      <c r="I61" s="151">
        <f>H59+I59</f>
        <v>9</v>
      </c>
      <c r="J61" s="151"/>
      <c r="K61" s="151">
        <f>J59+K59</f>
        <v>13</v>
      </c>
      <c r="L61" s="151">
        <f>K59+L59</f>
        <v>15</v>
      </c>
      <c r="M61" s="151">
        <f>L59+M59</f>
        <v>17</v>
      </c>
      <c r="N61" s="151">
        <f>M59+N59</f>
        <v>19</v>
      </c>
      <c r="O61" s="151"/>
      <c r="P61" s="151">
        <f>O59+P59</f>
        <v>23</v>
      </c>
      <c r="Q61" s="151">
        <f>P59+Q59</f>
        <v>25</v>
      </c>
      <c r="R61" s="151">
        <f>Q59+R59</f>
        <v>27</v>
      </c>
      <c r="S61" s="151">
        <f>R59+S59</f>
        <v>29</v>
      </c>
      <c r="T61" s="151"/>
      <c r="U61" s="151">
        <f>T59+U59</f>
        <v>33</v>
      </c>
      <c r="V61" s="151">
        <f>U59+V59</f>
        <v>35</v>
      </c>
      <c r="W61" s="151">
        <f>V59+W59</f>
        <v>37</v>
      </c>
      <c r="X61" s="151">
        <f>W59+X59</f>
        <v>39</v>
      </c>
      <c r="Y61" s="151"/>
      <c r="Z61" s="151">
        <f>Y59+Z59</f>
        <v>43</v>
      </c>
      <c r="AA61" s="151">
        <f>Z59+AA59</f>
        <v>45</v>
      </c>
      <c r="AB61" s="151">
        <f>AA59+AB59</f>
        <v>47</v>
      </c>
      <c r="AC61" s="151">
        <f>AB59+AC59</f>
        <v>49</v>
      </c>
      <c r="AD61" s="151"/>
      <c r="AE61" s="151">
        <f>AD59+AE59</f>
        <v>53</v>
      </c>
      <c r="AF61" s="151">
        <f>AE59+AF59</f>
        <v>55</v>
      </c>
      <c r="AG61" s="151">
        <f>AF59+AG59</f>
        <v>57</v>
      </c>
      <c r="AH61" s="151">
        <f>AG59+AH59</f>
        <v>59</v>
      </c>
      <c r="AI61" s="151"/>
      <c r="AJ61" s="151">
        <f>AI59+AJ59</f>
        <v>63</v>
      </c>
      <c r="AK61" s="151">
        <f>AJ59+AK59</f>
        <v>65</v>
      </c>
      <c r="AL61" s="151">
        <f>AK59+AL59</f>
        <v>67</v>
      </c>
      <c r="AM61" s="151">
        <f>AL59+AM59</f>
        <v>69</v>
      </c>
      <c r="AN61" s="151"/>
      <c r="AO61" s="151">
        <f>AN59+AO59</f>
        <v>73</v>
      </c>
      <c r="AP61" s="151">
        <f>AO59+AP59</f>
        <v>75</v>
      </c>
      <c r="AQ61" s="151">
        <f>AP59+AQ59</f>
        <v>77</v>
      </c>
      <c r="AR61" s="151">
        <f>AQ59+AR59</f>
        <v>79</v>
      </c>
      <c r="AS61" s="151"/>
      <c r="AT61" s="151">
        <f>AS59+AT59</f>
        <v>83</v>
      </c>
      <c r="AU61" s="151">
        <f>AT59+AU59</f>
        <v>85</v>
      </c>
      <c r="AV61" s="151">
        <f>AU59+AV59</f>
        <v>87</v>
      </c>
      <c r="AW61" s="151">
        <f>AV59+AW59</f>
        <v>89</v>
      </c>
      <c r="AX61" s="151"/>
      <c r="AY61" s="151">
        <f>AX59+AY59</f>
        <v>93</v>
      </c>
      <c r="AZ61" s="151">
        <f>AY59+AZ59</f>
        <v>95</v>
      </c>
      <c r="BA61" s="151">
        <f>AZ59+BA59</f>
        <v>97</v>
      </c>
      <c r="BB61" s="151">
        <f>BA59+BB59</f>
        <v>99</v>
      </c>
      <c r="BC61" s="151"/>
      <c r="BD61" s="151">
        <f>BC59+BD59</f>
        <v>103</v>
      </c>
      <c r="BE61" s="151">
        <f>BD59+BE59</f>
        <v>105</v>
      </c>
      <c r="BF61" s="151">
        <f>BE59+BF59</f>
        <v>107</v>
      </c>
      <c r="BG61" s="151">
        <f>BF59+BG59</f>
        <v>109</v>
      </c>
      <c r="BH61" s="151"/>
      <c r="BI61" s="151">
        <f>BH59+BI59</f>
        <v>113</v>
      </c>
      <c r="BJ61" s="151">
        <f>BI59+BJ59</f>
        <v>115</v>
      </c>
      <c r="BK61" s="151">
        <f>BJ59+BK59</f>
        <v>117</v>
      </c>
      <c r="BL61" s="151">
        <f>BK59+BL59</f>
        <v>119</v>
      </c>
      <c r="BM61" s="151"/>
      <c r="BN61" s="151">
        <f>BM59+BN59</f>
        <v>123</v>
      </c>
      <c r="BO61" s="151">
        <f>BN59+BO59</f>
        <v>125</v>
      </c>
      <c r="BP61" s="151">
        <f>BO59+BP59</f>
        <v>127</v>
      </c>
      <c r="BQ61" s="151">
        <f>BP59+BQ59</f>
        <v>129</v>
      </c>
      <c r="BR61" s="151"/>
      <c r="BS61" s="151">
        <f>BR59+BS59</f>
        <v>133</v>
      </c>
      <c r="BT61" s="151">
        <f>BS59+BT59</f>
        <v>135</v>
      </c>
      <c r="BU61" s="151">
        <f>BT59+BU59</f>
        <v>137</v>
      </c>
      <c r="BV61" s="151">
        <f>BU59+BV59</f>
        <v>139</v>
      </c>
      <c r="BW61" s="151"/>
      <c r="BX61" s="151">
        <f>BW59+BX59</f>
        <v>143</v>
      </c>
      <c r="BY61" s="151">
        <f>BX59+BY59</f>
        <v>145</v>
      </c>
      <c r="BZ61" s="151">
        <f>BY59+BZ59</f>
        <v>147</v>
      </c>
      <c r="CA61" s="151">
        <f>BZ59+CA59</f>
        <v>149</v>
      </c>
      <c r="CB61" s="151"/>
      <c r="CC61" s="151">
        <f>CB59+CC59</f>
        <v>153</v>
      </c>
      <c r="CD61" s="151">
        <f>CC59+CD59</f>
        <v>155</v>
      </c>
      <c r="CE61" s="151">
        <f>CD59+CE59</f>
        <v>157</v>
      </c>
      <c r="CF61" s="151">
        <f>CE59+CF59</f>
        <v>159</v>
      </c>
      <c r="CG61" s="151"/>
      <c r="CH61" s="151">
        <f>CG59+CH59</f>
        <v>163</v>
      </c>
      <c r="CI61" s="151">
        <f>CH59+CI59</f>
        <v>165</v>
      </c>
      <c r="CJ61" s="151">
        <f>CI59+CJ59</f>
        <v>167</v>
      </c>
      <c r="CK61" s="151">
        <f>CJ59+CK59</f>
        <v>169</v>
      </c>
      <c r="CL61" s="151"/>
      <c r="CM61" s="151">
        <f>CL59+CM59</f>
        <v>173</v>
      </c>
      <c r="CN61" s="151">
        <f>CM59+CN59</f>
        <v>175</v>
      </c>
      <c r="CO61" s="151">
        <f>CN59+CO59</f>
        <v>177</v>
      </c>
      <c r="CP61" s="151">
        <f>CO59+CP59</f>
        <v>179</v>
      </c>
      <c r="CQ61" s="151"/>
      <c r="CR61" s="151">
        <f>CQ59+CR59</f>
        <v>183</v>
      </c>
      <c r="CS61" s="151">
        <f>CR59+CS59</f>
        <v>185</v>
      </c>
      <c r="CT61" s="151">
        <f>CS59+CT59</f>
        <v>187</v>
      </c>
      <c r="CU61" s="151">
        <f>CT59+CU59</f>
        <v>189</v>
      </c>
      <c r="CV61" s="151"/>
      <c r="CW61" s="151">
        <f>CV59+CW59</f>
        <v>193</v>
      </c>
      <c r="CX61" s="151">
        <f>CW59+CX59</f>
        <v>195</v>
      </c>
      <c r="CY61" s="151">
        <f>CX59+CY59</f>
        <v>197</v>
      </c>
      <c r="CZ61" s="151">
        <f>CY59+CZ59</f>
        <v>199</v>
      </c>
      <c r="DA61" s="129"/>
      <c r="DB61" s="129"/>
      <c r="DC61" s="129"/>
      <c r="DD61" s="129"/>
      <c r="DE61" s="129"/>
      <c r="DF61" s="129"/>
      <c r="DG61" s="129"/>
      <c r="DH61" s="129"/>
      <c r="DI61" s="129"/>
      <c r="DJ61" s="130"/>
    </row>
    <row r="62" spans="1:114" ht="12.75" customHeight="1">
      <c r="A62" s="88"/>
      <c r="B62" s="88"/>
      <c r="C62" s="88"/>
      <c r="D62" s="88"/>
      <c r="E62" s="88"/>
      <c r="F62" s="88"/>
      <c r="G62" s="88"/>
      <c r="H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</row>
    <row r="63" spans="1:114" ht="12.75" customHeight="1">
      <c r="A63" s="152"/>
      <c r="B63" s="88"/>
      <c r="C63" s="152"/>
      <c r="D63" s="88"/>
      <c r="E63" s="88"/>
      <c r="F63" s="88"/>
      <c r="G63" s="88"/>
      <c r="H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</row>
    <row r="64" spans="1:114" ht="12.75" customHeight="1">
      <c r="A64" s="152"/>
      <c r="B64" s="88"/>
      <c r="C64" s="152"/>
      <c r="D64" s="88"/>
      <c r="E64" s="88"/>
      <c r="F64" s="88"/>
      <c r="G64" s="88"/>
      <c r="H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</row>
    <row r="65" spans="1:106" ht="13.5" customHeight="1" thickBot="1">
      <c r="A65" s="152"/>
      <c r="B65" s="88"/>
      <c r="C65" s="152"/>
      <c r="D65" s="88"/>
      <c r="E65" s="88"/>
      <c r="F65" s="88"/>
      <c r="G65" s="88"/>
      <c r="H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</row>
    <row r="66" spans="1:106" ht="12.75" customHeight="1">
      <c r="A66" s="88"/>
      <c r="B66" s="153" t="str">
        <f>'1 ข้อมูลรายวิชา'!M11</f>
        <v>ชื่อ ผู้อำนวยการ</v>
      </c>
      <c r="C66" s="555">
        <f>'1 ข้อมูลรายวิชา'!N11</f>
        <v>0</v>
      </c>
      <c r="D66" s="88"/>
      <c r="E66" s="88"/>
      <c r="F66" s="88"/>
      <c r="G66" s="88"/>
      <c r="H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</row>
    <row r="67" spans="1:106" ht="12.75" customHeight="1">
      <c r="A67" s="88"/>
      <c r="B67" s="154" t="str">
        <f>'1 ข้อมูลรายวิชา'!M12</f>
        <v>ชื่อ รองกลุ่มบริหารวิชาการ</v>
      </c>
      <c r="C67" s="556">
        <f>'1 ข้อมูลรายวิชา'!N12</f>
        <v>0</v>
      </c>
      <c r="D67" s="88"/>
      <c r="E67" s="88"/>
      <c r="F67" s="88"/>
      <c r="G67" s="88"/>
      <c r="H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</row>
    <row r="68" spans="1:106" ht="12.75" customHeight="1">
      <c r="A68" s="88"/>
      <c r="B68" s="154" t="str">
        <f>'1 ข้อมูลรายวิชา'!M15</f>
        <v>จำนวน ช.ม./สัปดาห์</v>
      </c>
      <c r="C68" s="155">
        <f>'1 ข้อมูลรายวิชา'!N15</f>
        <v>0</v>
      </c>
      <c r="D68" s="88"/>
      <c r="E68" s="88"/>
      <c r="F68" s="88"/>
      <c r="G68" s="88"/>
      <c r="H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</row>
    <row r="69" spans="1:106" ht="12.75" customHeight="1">
      <c r="A69" s="88"/>
      <c r="B69" s="154" t="str">
        <f>'1 ข้อมูลรายวิชา'!M19</f>
        <v>ชื่อหัวหน้างานวัดผล</v>
      </c>
      <c r="C69" s="556">
        <f>'1 ข้อมูลรายวิชา'!N19</f>
        <v>0</v>
      </c>
      <c r="D69" s="88"/>
      <c r="E69" s="88"/>
      <c r="F69" s="88"/>
      <c r="G69" s="88"/>
      <c r="H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</row>
    <row r="70" spans="1:106" ht="12.75" customHeight="1">
      <c r="A70" s="88"/>
      <c r="B70" s="154" t="str">
        <f>'1 ข้อมูลรายวิชา'!M20</f>
        <v>ชื่อหัวหน้ากลุ่มสาระ</v>
      </c>
      <c r="C70" s="556">
        <f>'1 ข้อมูลรายวิชา'!N20</f>
        <v>0</v>
      </c>
      <c r="D70" s="88"/>
      <c r="E70" s="88"/>
      <c r="F70" s="88"/>
      <c r="G70" s="88"/>
      <c r="H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</row>
    <row r="71" spans="1:106" ht="13.5" customHeight="1" thickBot="1">
      <c r="A71" s="88"/>
      <c r="B71" s="156" t="str">
        <f>'1 ข้อมูลรายวิชา'!M23</f>
        <v>สังกัด</v>
      </c>
      <c r="C71" s="157" t="str">
        <f>'1 ข้อมูลรายวิชา'!N23</f>
        <v>สำนักงานเขตพื้นที่การศึกษามัธยมศึกษาอุดรธานี</v>
      </c>
      <c r="D71" s="88"/>
      <c r="E71" s="88"/>
      <c r="F71" s="88"/>
      <c r="G71" s="88"/>
      <c r="H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</row>
    <row r="72" spans="1:106" ht="12.75" customHeight="1">
      <c r="A72" s="88"/>
      <c r="B72" s="88"/>
      <c r="C72" s="88"/>
      <c r="D72" s="88"/>
      <c r="E72" s="88"/>
      <c r="F72" s="88"/>
      <c r="G72" s="88"/>
      <c r="H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</row>
    <row r="73" spans="1:106" ht="12.75" customHeight="1">
      <c r="A73" s="88"/>
      <c r="B73" s="88"/>
      <c r="C73" s="88"/>
      <c r="D73" s="88"/>
      <c r="E73" s="88"/>
      <c r="F73" s="88"/>
      <c r="G73" s="88"/>
      <c r="H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</row>
    <row r="74" spans="1:106" ht="12.75" customHeight="1">
      <c r="A74" s="88"/>
      <c r="B74" s="88"/>
      <c r="C74" s="88"/>
      <c r="D74" s="88"/>
      <c r="E74" s="88"/>
      <c r="F74" s="88"/>
      <c r="G74" s="88"/>
      <c r="H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</row>
    <row r="75" spans="1:106" ht="12.75" customHeight="1">
      <c r="A75" s="88"/>
      <c r="B75" s="88"/>
      <c r="C75" s="88"/>
      <c r="D75" s="88"/>
      <c r="E75" s="88"/>
      <c r="F75" s="88"/>
      <c r="G75" s="88"/>
      <c r="H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</row>
    <row r="76" spans="1:106" ht="12.75" customHeight="1">
      <c r="A76" s="88"/>
      <c r="B76" s="88"/>
      <c r="C76" s="88"/>
      <c r="D76" s="88"/>
      <c r="E76" s="88"/>
      <c r="F76" s="88"/>
      <c r="G76" s="88"/>
      <c r="H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</row>
    <row r="77" spans="1:106" ht="12.75" customHeight="1">
      <c r="A77" s="88"/>
      <c r="B77" s="88"/>
      <c r="C77" s="88"/>
      <c r="D77" s="88"/>
      <c r="E77" s="88"/>
      <c r="F77" s="88"/>
      <c r="G77" s="88"/>
      <c r="H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</row>
    <row r="78" spans="1:106" ht="12.75" customHeight="1">
      <c r="A78" s="88"/>
      <c r="B78" s="88"/>
      <c r="C78" s="88"/>
      <c r="D78" s="88"/>
      <c r="E78" s="88"/>
      <c r="F78" s="88"/>
      <c r="G78" s="88"/>
      <c r="H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</row>
    <row r="79" spans="1:106" ht="12.75" customHeight="1">
      <c r="A79" s="88"/>
      <c r="B79" s="88"/>
      <c r="C79" s="88"/>
      <c r="D79" s="88"/>
      <c r="E79" s="88"/>
      <c r="F79" s="88"/>
      <c r="G79" s="88"/>
      <c r="H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</row>
    <row r="80" spans="1:106" ht="12.75" customHeight="1">
      <c r="A80" s="88"/>
      <c r="B80" s="88"/>
      <c r="C80" s="88"/>
      <c r="D80" s="88"/>
      <c r="E80" s="88"/>
      <c r="F80" s="88"/>
      <c r="G80" s="88"/>
      <c r="H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</row>
    <row r="81" spans="1:106" ht="12.75" customHeight="1">
      <c r="A81" s="88"/>
      <c r="B81" s="88"/>
      <c r="C81" s="88"/>
      <c r="D81" s="88"/>
      <c r="E81" s="88"/>
      <c r="F81" s="88"/>
      <c r="G81" s="88"/>
      <c r="H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</row>
    <row r="82" spans="1:106" ht="12.75" customHeight="1">
      <c r="A82" s="88"/>
      <c r="B82" s="88"/>
      <c r="C82" s="88"/>
      <c r="D82" s="88"/>
      <c r="E82" s="88"/>
      <c r="F82" s="88"/>
      <c r="G82" s="88"/>
      <c r="H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</row>
    <row r="83" spans="1:106" ht="12.75" customHeight="1">
      <c r="A83" s="88"/>
      <c r="B83" s="88"/>
      <c r="C83" s="88"/>
      <c r="D83" s="88"/>
      <c r="E83" s="88"/>
      <c r="F83" s="88"/>
      <c r="G83" s="88"/>
      <c r="H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</row>
    <row r="84" spans="1:106" ht="12.75" customHeight="1">
      <c r="A84" s="88"/>
      <c r="B84" s="88"/>
      <c r="C84" s="88"/>
      <c r="D84" s="88"/>
      <c r="E84" s="88"/>
      <c r="F84" s="88"/>
      <c r="G84" s="88"/>
      <c r="H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</row>
    <row r="85" spans="1:106" ht="12.75" customHeight="1">
      <c r="A85" s="88"/>
      <c r="B85" s="88"/>
      <c r="C85" s="88"/>
      <c r="D85" s="88"/>
      <c r="E85" s="88"/>
      <c r="F85" s="88"/>
      <c r="G85" s="88"/>
      <c r="H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  <c r="DB85" s="88"/>
    </row>
    <row r="86" spans="1:106" ht="12.75" customHeight="1">
      <c r="A86" s="88"/>
      <c r="B86" s="88"/>
      <c r="C86" s="88"/>
      <c r="D86" s="88"/>
      <c r="E86" s="88"/>
      <c r="F86" s="88"/>
      <c r="G86" s="88"/>
      <c r="H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  <c r="BL86" s="88"/>
      <c r="BM86" s="88"/>
      <c r="BN86" s="88"/>
      <c r="BO86" s="88"/>
      <c r="BP86" s="88"/>
      <c r="BQ86" s="88"/>
      <c r="BR86" s="88"/>
      <c r="BS86" s="88"/>
      <c r="BT86" s="88"/>
      <c r="BU86" s="88"/>
      <c r="BV86" s="88"/>
      <c r="BW86" s="88"/>
      <c r="BX86" s="88"/>
      <c r="BY86" s="88"/>
      <c r="BZ86" s="88"/>
      <c r="CA86" s="88"/>
      <c r="CB86" s="88"/>
      <c r="CC86" s="88"/>
      <c r="CD86" s="88"/>
      <c r="CE86" s="88"/>
      <c r="CF86" s="88"/>
      <c r="CG86" s="88"/>
      <c r="CH86" s="88"/>
      <c r="CI86" s="88"/>
      <c r="CJ86" s="88"/>
      <c r="CK86" s="88"/>
      <c r="CL86" s="88"/>
      <c r="CM86" s="88"/>
      <c r="CN86" s="88"/>
      <c r="CO86" s="88"/>
      <c r="CP86" s="88"/>
      <c r="CQ86" s="88"/>
      <c r="CR86" s="88"/>
      <c r="CS86" s="88"/>
      <c r="CT86" s="88"/>
      <c r="CU86" s="88"/>
      <c r="CV86" s="88"/>
      <c r="CW86" s="88"/>
      <c r="CX86" s="88"/>
      <c r="CY86" s="88"/>
      <c r="CZ86" s="88"/>
      <c r="DA86" s="88"/>
      <c r="DB86" s="88"/>
    </row>
    <row r="87" spans="1:106" ht="12.75" customHeight="1">
      <c r="A87" s="88"/>
      <c r="B87" s="88"/>
      <c r="C87" s="88"/>
      <c r="D87" s="88"/>
      <c r="E87" s="88"/>
      <c r="F87" s="88"/>
      <c r="G87" s="88"/>
      <c r="H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</row>
    <row r="88" spans="1:106" ht="12.75" customHeight="1">
      <c r="A88" s="88"/>
      <c r="B88" s="88"/>
      <c r="C88" s="88"/>
      <c r="D88" s="88"/>
      <c r="E88" s="88"/>
      <c r="F88" s="88"/>
      <c r="G88" s="88"/>
      <c r="H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</row>
    <row r="89" spans="1:106" ht="12.75" customHeight="1">
      <c r="A89" s="88"/>
      <c r="B89" s="88"/>
      <c r="C89" s="88"/>
      <c r="D89" s="88"/>
      <c r="E89" s="88"/>
      <c r="F89" s="88"/>
      <c r="G89" s="88"/>
      <c r="H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88"/>
      <c r="BW89" s="88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/>
    </row>
    <row r="90" spans="1:106" ht="12.75" customHeight="1">
      <c r="A90" s="88"/>
      <c r="B90" s="88"/>
      <c r="C90" s="88"/>
      <c r="D90" s="88"/>
      <c r="E90" s="88"/>
      <c r="F90" s="88"/>
      <c r="G90" s="88"/>
      <c r="H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  <c r="BL90" s="88"/>
      <c r="BM90" s="88"/>
      <c r="BN90" s="88"/>
      <c r="BO90" s="88"/>
      <c r="BP90" s="88"/>
      <c r="BQ90" s="88"/>
      <c r="BR90" s="88"/>
      <c r="BS90" s="88"/>
      <c r="BT90" s="88"/>
      <c r="BU90" s="88"/>
      <c r="BV90" s="88"/>
      <c r="BW90" s="88"/>
      <c r="BX90" s="88"/>
      <c r="BY90" s="88"/>
      <c r="BZ90" s="88"/>
      <c r="CA90" s="88"/>
      <c r="CB90" s="88"/>
      <c r="CC90" s="88"/>
      <c r="CD90" s="88"/>
      <c r="CE90" s="88"/>
      <c r="CF90" s="88"/>
      <c r="CG90" s="88"/>
      <c r="CH90" s="88"/>
      <c r="CI90" s="88"/>
      <c r="CJ90" s="88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88"/>
      <c r="CX90" s="88"/>
      <c r="CY90" s="88"/>
      <c r="CZ90" s="88"/>
      <c r="DA90" s="88"/>
      <c r="DB90" s="88"/>
    </row>
    <row r="91" spans="1:106" ht="12.75" customHeight="1">
      <c r="A91" s="88"/>
      <c r="B91" s="88"/>
      <c r="C91" s="88"/>
      <c r="D91" s="88"/>
      <c r="E91" s="88"/>
      <c r="F91" s="88"/>
      <c r="G91" s="88"/>
      <c r="H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/>
      <c r="BV91" s="88"/>
      <c r="BW91" s="88"/>
      <c r="BX91" s="88"/>
      <c r="BY91" s="88"/>
      <c r="BZ91" s="88"/>
      <c r="CA91" s="88"/>
      <c r="CB91" s="88"/>
      <c r="CC91" s="88"/>
      <c r="CD91" s="88"/>
      <c r="CE91" s="88"/>
      <c r="CF91" s="88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8"/>
      <c r="CW91" s="88"/>
      <c r="CX91" s="88"/>
      <c r="CY91" s="88"/>
      <c r="CZ91" s="88"/>
      <c r="DA91" s="88"/>
      <c r="DB91" s="88"/>
    </row>
    <row r="92" spans="1:106" ht="12.75" customHeight="1">
      <c r="A92" s="88"/>
      <c r="B92" s="88"/>
      <c r="C92" s="88"/>
      <c r="D92" s="88"/>
      <c r="E92" s="88"/>
      <c r="F92" s="88"/>
      <c r="G92" s="88"/>
      <c r="H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  <c r="BL92" s="88"/>
      <c r="BM92" s="88"/>
      <c r="BN92" s="88"/>
      <c r="BO92" s="88"/>
      <c r="BP92" s="88"/>
      <c r="BQ92" s="88"/>
      <c r="BR92" s="88"/>
      <c r="BS92" s="88"/>
      <c r="BT92" s="88"/>
      <c r="BU92" s="88"/>
      <c r="BV92" s="88"/>
      <c r="BW92" s="88"/>
      <c r="BX92" s="88"/>
      <c r="BY92" s="88"/>
      <c r="BZ92" s="88"/>
      <c r="CA92" s="88"/>
      <c r="CB92" s="88"/>
      <c r="CC92" s="88"/>
      <c r="CD92" s="88"/>
      <c r="CE92" s="88"/>
      <c r="CF92" s="88"/>
      <c r="CG92" s="88"/>
      <c r="CH92" s="88"/>
      <c r="CI92" s="88"/>
      <c r="CJ92" s="88"/>
      <c r="CK92" s="88"/>
      <c r="CL92" s="88"/>
      <c r="CM92" s="88"/>
      <c r="CN92" s="88"/>
      <c r="CO92" s="88"/>
      <c r="CP92" s="88"/>
      <c r="CQ92" s="88"/>
      <c r="CR92" s="88"/>
      <c r="CS92" s="88"/>
      <c r="CT92" s="88"/>
      <c r="CU92" s="88"/>
      <c r="CV92" s="88"/>
      <c r="CW92" s="88"/>
      <c r="CX92" s="88"/>
      <c r="CY92" s="88"/>
      <c r="CZ92" s="88"/>
      <c r="DA92" s="88"/>
      <c r="DB92" s="88"/>
    </row>
    <row r="93" spans="1:106" ht="12.75" customHeight="1">
      <c r="A93" s="88"/>
      <c r="B93" s="88"/>
      <c r="C93" s="88"/>
      <c r="D93" s="88"/>
      <c r="E93" s="88"/>
      <c r="F93" s="88"/>
      <c r="G93" s="88"/>
      <c r="H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  <c r="BL93" s="88"/>
      <c r="BM93" s="88"/>
      <c r="BN93" s="88"/>
      <c r="BO93" s="88"/>
      <c r="BP93" s="88"/>
      <c r="BQ93" s="88"/>
      <c r="BR93" s="88"/>
      <c r="BS93" s="88"/>
      <c r="BT93" s="88"/>
      <c r="BU93" s="88"/>
      <c r="BV93" s="88"/>
      <c r="BW93" s="88"/>
      <c r="BX93" s="88"/>
      <c r="BY93" s="88"/>
      <c r="BZ93" s="88"/>
      <c r="CA93" s="88"/>
      <c r="CB93" s="88"/>
      <c r="CC93" s="88"/>
      <c r="CD93" s="88"/>
      <c r="CE93" s="88"/>
      <c r="CF93" s="88"/>
      <c r="CG93" s="88"/>
      <c r="CH93" s="88"/>
      <c r="CI93" s="88"/>
      <c r="CJ93" s="88"/>
      <c r="CK93" s="88"/>
      <c r="CL93" s="88"/>
      <c r="CM93" s="88"/>
      <c r="CN93" s="88"/>
      <c r="CO93" s="88"/>
      <c r="CP93" s="88"/>
      <c r="CQ93" s="88"/>
      <c r="CR93" s="88"/>
      <c r="CS93" s="88"/>
      <c r="CT93" s="88"/>
      <c r="CU93" s="88"/>
      <c r="CV93" s="88"/>
      <c r="CW93" s="88"/>
      <c r="CX93" s="88"/>
      <c r="CY93" s="88"/>
      <c r="CZ93" s="88"/>
      <c r="DA93" s="88"/>
      <c r="DB93" s="88"/>
    </row>
    <row r="94" spans="1:106" ht="12.75" customHeight="1">
      <c r="A94" s="88"/>
      <c r="B94" s="88"/>
      <c r="C94" s="88"/>
      <c r="D94" s="88"/>
      <c r="E94" s="88"/>
      <c r="F94" s="88"/>
      <c r="G94" s="88"/>
      <c r="H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8"/>
      <c r="BW94" s="88"/>
      <c r="BX94" s="88"/>
      <c r="BY94" s="88"/>
      <c r="BZ94" s="88"/>
      <c r="CA94" s="88"/>
      <c r="CB94" s="88"/>
      <c r="CC94" s="88"/>
      <c r="CD94" s="88"/>
      <c r="CE94" s="88"/>
      <c r="CF94" s="88"/>
      <c r="CG94" s="88"/>
      <c r="CH94" s="88"/>
      <c r="CI94" s="88"/>
      <c r="CJ94" s="88"/>
      <c r="CK94" s="88"/>
      <c r="CL94" s="88"/>
      <c r="CM94" s="88"/>
      <c r="CN94" s="88"/>
      <c r="CO94" s="88"/>
      <c r="CP94" s="88"/>
      <c r="CQ94" s="88"/>
      <c r="CR94" s="88"/>
      <c r="CS94" s="88"/>
      <c r="CT94" s="88"/>
      <c r="CU94" s="88"/>
      <c r="CV94" s="88"/>
      <c r="CW94" s="88"/>
      <c r="CX94" s="88"/>
      <c r="CY94" s="88"/>
      <c r="CZ94" s="88"/>
      <c r="DA94" s="88"/>
      <c r="DB94" s="88"/>
    </row>
    <row r="95" spans="1:106" ht="12.75" customHeight="1">
      <c r="A95" s="88"/>
      <c r="B95" s="88"/>
      <c r="C95" s="88"/>
      <c r="D95" s="88"/>
      <c r="E95" s="88"/>
      <c r="F95" s="88"/>
      <c r="G95" s="88"/>
      <c r="H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/>
      <c r="BV95" s="88"/>
      <c r="BW95" s="88"/>
      <c r="BX95" s="88"/>
      <c r="BY95" s="88"/>
      <c r="BZ95" s="88"/>
      <c r="CA95" s="88"/>
      <c r="CB95" s="88"/>
      <c r="CC95" s="88"/>
      <c r="CD95" s="88"/>
      <c r="CE95" s="88"/>
      <c r="CF95" s="88"/>
      <c r="CG95" s="88"/>
      <c r="CH95" s="88"/>
      <c r="CI95" s="88"/>
      <c r="CJ95" s="88"/>
      <c r="CK95" s="88"/>
      <c r="CL95" s="88"/>
      <c r="CM95" s="88"/>
      <c r="CN95" s="88"/>
      <c r="CO95" s="88"/>
      <c r="CP95" s="88"/>
      <c r="CQ95" s="88"/>
      <c r="CR95" s="88"/>
      <c r="CS95" s="88"/>
      <c r="CT95" s="88"/>
      <c r="CU95" s="88"/>
      <c r="CV95" s="88"/>
      <c r="CW95" s="88"/>
      <c r="CX95" s="88"/>
      <c r="CY95" s="88"/>
      <c r="CZ95" s="88"/>
      <c r="DA95" s="88"/>
      <c r="DB95" s="88"/>
    </row>
    <row r="96" spans="1:106" ht="12.75" customHeight="1">
      <c r="A96" s="88"/>
      <c r="B96" s="88"/>
      <c r="C96" s="88"/>
      <c r="D96" s="88"/>
      <c r="E96" s="88"/>
      <c r="F96" s="88"/>
      <c r="G96" s="88"/>
      <c r="H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/>
      <c r="BV96" s="88"/>
      <c r="BW96" s="88"/>
      <c r="BX96" s="88"/>
      <c r="BY96" s="88"/>
      <c r="BZ96" s="88"/>
      <c r="CA96" s="88"/>
      <c r="CB96" s="88"/>
      <c r="CC96" s="88"/>
      <c r="CD96" s="88"/>
      <c r="CE96" s="88"/>
      <c r="CF96" s="88"/>
      <c r="CG96" s="88"/>
      <c r="CH96" s="88"/>
      <c r="CI96" s="88"/>
      <c r="CJ96" s="88"/>
      <c r="CK96" s="88"/>
      <c r="CL96" s="88"/>
      <c r="CM96" s="88"/>
      <c r="CN96" s="88"/>
      <c r="CO96" s="88"/>
      <c r="CP96" s="88"/>
      <c r="CQ96" s="88"/>
      <c r="CR96" s="88"/>
      <c r="CS96" s="88"/>
      <c r="CT96" s="88"/>
      <c r="CU96" s="88"/>
      <c r="CV96" s="88"/>
      <c r="CW96" s="88"/>
      <c r="CX96" s="88"/>
      <c r="CY96" s="88"/>
      <c r="CZ96" s="88"/>
      <c r="DA96" s="88"/>
      <c r="DB96" s="88"/>
    </row>
    <row r="97" spans="1:106" ht="12.75" customHeight="1">
      <c r="A97" s="88"/>
      <c r="B97" s="88"/>
      <c r="C97" s="88"/>
      <c r="D97" s="88"/>
      <c r="E97" s="88"/>
      <c r="F97" s="88"/>
      <c r="G97" s="88"/>
      <c r="H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  <c r="BM97" s="88"/>
      <c r="BN97" s="88"/>
      <c r="BO97" s="88"/>
      <c r="BP97" s="88"/>
      <c r="BQ97" s="88"/>
      <c r="BR97" s="88"/>
      <c r="BS97" s="88"/>
      <c r="BT97" s="88"/>
      <c r="BU97" s="88"/>
      <c r="BV97" s="88"/>
      <c r="BW97" s="88"/>
      <c r="BX97" s="88"/>
      <c r="BY97" s="88"/>
      <c r="BZ97" s="88"/>
      <c r="CA97" s="88"/>
      <c r="CB97" s="88"/>
      <c r="CC97" s="88"/>
      <c r="CD97" s="88"/>
      <c r="CE97" s="88"/>
      <c r="CF97" s="88"/>
      <c r="CG97" s="88"/>
      <c r="CH97" s="88"/>
      <c r="CI97" s="88"/>
      <c r="CJ97" s="88"/>
      <c r="CK97" s="88"/>
      <c r="CL97" s="88"/>
      <c r="CM97" s="88"/>
      <c r="CN97" s="88"/>
      <c r="CO97" s="88"/>
      <c r="CP97" s="88"/>
      <c r="CQ97" s="88"/>
      <c r="CR97" s="88"/>
      <c r="CS97" s="88"/>
      <c r="CT97" s="88"/>
      <c r="CU97" s="88"/>
      <c r="CV97" s="88"/>
      <c r="CW97" s="88"/>
      <c r="CX97" s="88"/>
      <c r="CY97" s="88"/>
      <c r="CZ97" s="88"/>
      <c r="DA97" s="88"/>
      <c r="DB97" s="88"/>
    </row>
    <row r="98" spans="1:106" ht="12.75" customHeight="1">
      <c r="A98" s="88"/>
      <c r="B98" s="88"/>
      <c r="C98" s="88"/>
      <c r="D98" s="88"/>
      <c r="E98" s="88"/>
      <c r="F98" s="88"/>
      <c r="G98" s="88"/>
      <c r="H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  <c r="BL98" s="88"/>
      <c r="BM98" s="88"/>
      <c r="BN98" s="88"/>
      <c r="BO98" s="88"/>
      <c r="BP98" s="88"/>
      <c r="BQ98" s="88"/>
      <c r="BR98" s="88"/>
      <c r="BS98" s="88"/>
      <c r="BT98" s="88"/>
      <c r="BU98" s="88"/>
      <c r="BV98" s="88"/>
      <c r="BW98" s="88"/>
      <c r="BX98" s="88"/>
      <c r="BY98" s="88"/>
      <c r="BZ98" s="88"/>
      <c r="CA98" s="88"/>
      <c r="CB98" s="88"/>
      <c r="CC98" s="88"/>
      <c r="CD98" s="88"/>
      <c r="CE98" s="88"/>
      <c r="CF98" s="88"/>
      <c r="CG98" s="88"/>
      <c r="CH98" s="88"/>
      <c r="CI98" s="88"/>
      <c r="CJ98" s="88"/>
      <c r="CK98" s="88"/>
      <c r="CL98" s="88"/>
      <c r="CM98" s="88"/>
      <c r="CN98" s="88"/>
      <c r="CO98" s="88"/>
      <c r="CP98" s="88"/>
      <c r="CQ98" s="88"/>
      <c r="CR98" s="88"/>
      <c r="CS98" s="88"/>
      <c r="CT98" s="88"/>
      <c r="CU98" s="88"/>
      <c r="CV98" s="88"/>
      <c r="CW98" s="88"/>
      <c r="CX98" s="88"/>
      <c r="CY98" s="88"/>
      <c r="CZ98" s="88"/>
      <c r="DA98" s="88"/>
      <c r="DB98" s="88"/>
    </row>
    <row r="99" spans="1:106" ht="12.75" customHeight="1">
      <c r="A99" s="88"/>
      <c r="B99" s="88"/>
      <c r="C99" s="88"/>
      <c r="D99" s="88"/>
      <c r="E99" s="88"/>
      <c r="F99" s="88"/>
      <c r="G99" s="88"/>
      <c r="H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88"/>
      <c r="AM99" s="88"/>
      <c r="AN99" s="88"/>
      <c r="AO99" s="88"/>
      <c r="AP99" s="88"/>
      <c r="AQ99" s="88"/>
      <c r="AR99" s="88"/>
      <c r="AS99" s="88"/>
      <c r="AT99" s="88"/>
      <c r="AU99" s="88"/>
      <c r="AV99" s="88"/>
      <c r="AW99" s="88"/>
      <c r="AX99" s="88"/>
      <c r="AY99" s="88"/>
      <c r="AZ99" s="88"/>
      <c r="BA99" s="88"/>
      <c r="BB99" s="88"/>
      <c r="BC99" s="88"/>
      <c r="BD99" s="88"/>
      <c r="BE99" s="88"/>
      <c r="BF99" s="88"/>
      <c r="BG99" s="88"/>
      <c r="BH99" s="88"/>
      <c r="BI99" s="88"/>
      <c r="BJ99" s="88"/>
      <c r="BK99" s="88"/>
      <c r="BL99" s="88"/>
      <c r="BM99" s="88"/>
      <c r="BN99" s="88"/>
      <c r="BO99" s="88"/>
      <c r="BP99" s="88"/>
      <c r="BQ99" s="88"/>
      <c r="BR99" s="88"/>
      <c r="BS99" s="88"/>
      <c r="BT99" s="88"/>
      <c r="BU99" s="88"/>
      <c r="BV99" s="88"/>
      <c r="BW99" s="88"/>
      <c r="BX99" s="88"/>
      <c r="BY99" s="88"/>
      <c r="BZ99" s="88"/>
      <c r="CA99" s="88"/>
      <c r="CB99" s="88"/>
      <c r="CC99" s="88"/>
      <c r="CD99" s="88"/>
      <c r="CE99" s="88"/>
      <c r="CF99" s="88"/>
      <c r="CG99" s="88"/>
      <c r="CH99" s="88"/>
      <c r="CI99" s="88"/>
      <c r="CJ99" s="88"/>
      <c r="CK99" s="88"/>
      <c r="CL99" s="88"/>
      <c r="CM99" s="88"/>
      <c r="CN99" s="88"/>
      <c r="CO99" s="88"/>
      <c r="CP99" s="88"/>
      <c r="CQ99" s="88"/>
      <c r="CR99" s="88"/>
      <c r="CS99" s="88"/>
      <c r="CT99" s="88"/>
      <c r="CU99" s="88"/>
      <c r="CV99" s="88"/>
      <c r="CW99" s="88"/>
      <c r="CX99" s="88"/>
      <c r="CY99" s="88"/>
      <c r="CZ99" s="88"/>
      <c r="DA99" s="88"/>
      <c r="DB99" s="88"/>
    </row>
    <row r="100" spans="1:106" ht="12.75" customHeight="1">
      <c r="A100" s="88"/>
      <c r="B100" s="88"/>
      <c r="C100" s="88"/>
      <c r="D100" s="88"/>
      <c r="E100" s="88"/>
      <c r="F100" s="88"/>
      <c r="G100" s="88"/>
      <c r="H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H100" s="88"/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/>
      <c r="BU100" s="88"/>
      <c r="BV100" s="88"/>
      <c r="BW100" s="88"/>
      <c r="BX100" s="88"/>
      <c r="BY100" s="88"/>
      <c r="BZ100" s="88"/>
      <c r="CA100" s="88"/>
      <c r="CB100" s="88"/>
      <c r="CC100" s="88"/>
      <c r="CD100" s="88"/>
      <c r="CE100" s="88"/>
      <c r="CF100" s="88"/>
      <c r="CG100" s="88"/>
      <c r="CH100" s="88"/>
      <c r="CI100" s="88"/>
      <c r="CJ100" s="88"/>
      <c r="CK100" s="88"/>
      <c r="CL100" s="88"/>
      <c r="CM100" s="88"/>
      <c r="CN100" s="88"/>
      <c r="CO100" s="88"/>
      <c r="CP100" s="88"/>
      <c r="CQ100" s="88"/>
      <c r="CR100" s="88"/>
      <c r="CS100" s="88"/>
      <c r="CT100" s="88"/>
      <c r="CU100" s="88"/>
      <c r="CV100" s="88"/>
      <c r="CW100" s="88"/>
      <c r="CX100" s="88"/>
      <c r="CY100" s="88"/>
      <c r="CZ100" s="88"/>
      <c r="DA100" s="88"/>
      <c r="DB100" s="88"/>
    </row>
    <row r="101" spans="1:106" ht="12.75" customHeight="1">
      <c r="A101" s="88"/>
      <c r="B101" s="88"/>
      <c r="C101" s="88"/>
      <c r="D101" s="88"/>
      <c r="E101" s="88"/>
      <c r="F101" s="88"/>
      <c r="G101" s="88"/>
      <c r="H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88"/>
      <c r="AM101" s="88"/>
      <c r="AN101" s="88"/>
      <c r="AO101" s="88"/>
      <c r="AP101" s="88"/>
      <c r="AQ101" s="88"/>
      <c r="AR101" s="88"/>
      <c r="AS101" s="88"/>
      <c r="AT101" s="88"/>
      <c r="AU101" s="88"/>
      <c r="AV101" s="88"/>
      <c r="AW101" s="88"/>
      <c r="AX101" s="88"/>
      <c r="AY101" s="88"/>
      <c r="AZ101" s="88"/>
      <c r="BA101" s="88"/>
      <c r="BB101" s="88"/>
      <c r="BC101" s="88"/>
      <c r="BD101" s="88"/>
      <c r="BE101" s="88"/>
      <c r="BF101" s="88"/>
      <c r="BG101" s="88"/>
      <c r="BH101" s="88"/>
      <c r="BI101" s="88"/>
      <c r="BJ101" s="88"/>
      <c r="BK101" s="88"/>
      <c r="BL101" s="88"/>
      <c r="BM101" s="88"/>
      <c r="BN101" s="88"/>
      <c r="BO101" s="88"/>
      <c r="BP101" s="88"/>
      <c r="BQ101" s="88"/>
      <c r="BR101" s="88"/>
      <c r="BS101" s="88"/>
      <c r="BT101" s="88"/>
      <c r="BU101" s="88"/>
      <c r="BV101" s="88"/>
      <c r="BW101" s="88"/>
      <c r="BX101" s="88"/>
      <c r="BY101" s="88"/>
      <c r="BZ101" s="88"/>
      <c r="CA101" s="88"/>
      <c r="CB101" s="88"/>
      <c r="CC101" s="88"/>
      <c r="CD101" s="88"/>
      <c r="CE101" s="88"/>
      <c r="CF101" s="88"/>
      <c r="CG101" s="88"/>
      <c r="CH101" s="88"/>
      <c r="CI101" s="88"/>
      <c r="CJ101" s="88"/>
      <c r="CK101" s="88"/>
      <c r="CL101" s="88"/>
      <c r="CM101" s="88"/>
      <c r="CN101" s="88"/>
      <c r="CO101" s="88"/>
      <c r="CP101" s="88"/>
      <c r="CQ101" s="88"/>
      <c r="CR101" s="88"/>
      <c r="CS101" s="88"/>
      <c r="CT101" s="88"/>
      <c r="CU101" s="88"/>
      <c r="CV101" s="88"/>
      <c r="CW101" s="88"/>
      <c r="CX101" s="88"/>
      <c r="CY101" s="88"/>
      <c r="CZ101" s="88"/>
      <c r="DA101" s="88"/>
      <c r="DB101" s="88"/>
    </row>
    <row r="102" spans="1:106" ht="12.75" customHeight="1">
      <c r="A102" s="88"/>
      <c r="B102" s="88"/>
      <c r="C102" s="88"/>
      <c r="D102" s="88"/>
      <c r="E102" s="88"/>
      <c r="F102" s="88"/>
      <c r="G102" s="88"/>
      <c r="H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88"/>
      <c r="AM102" s="88"/>
      <c r="AN102" s="88"/>
      <c r="AO102" s="88"/>
      <c r="AP102" s="88"/>
      <c r="AQ102" s="88"/>
      <c r="AR102" s="88"/>
      <c r="AS102" s="88"/>
      <c r="AT102" s="88"/>
      <c r="AU102" s="88"/>
      <c r="AV102" s="88"/>
      <c r="AW102" s="88"/>
      <c r="AX102" s="88"/>
      <c r="AY102" s="88"/>
      <c r="AZ102" s="88"/>
      <c r="BA102" s="88"/>
      <c r="BB102" s="88"/>
      <c r="BC102" s="88"/>
      <c r="BD102" s="88"/>
      <c r="BE102" s="88"/>
      <c r="BF102" s="88"/>
      <c r="BG102" s="88"/>
      <c r="BH102" s="88"/>
      <c r="BI102" s="88"/>
      <c r="BJ102" s="88"/>
      <c r="BK102" s="88"/>
      <c r="BL102" s="88"/>
      <c r="BM102" s="88"/>
      <c r="BN102" s="88"/>
      <c r="BO102" s="88"/>
      <c r="BP102" s="88"/>
      <c r="BQ102" s="88"/>
      <c r="BR102" s="88"/>
      <c r="BS102" s="88"/>
      <c r="BT102" s="88"/>
      <c r="BU102" s="88"/>
      <c r="BV102" s="88"/>
      <c r="BW102" s="88"/>
      <c r="BX102" s="88"/>
      <c r="BY102" s="88"/>
      <c r="BZ102" s="88"/>
      <c r="CA102" s="88"/>
      <c r="CB102" s="88"/>
      <c r="CC102" s="88"/>
      <c r="CD102" s="88"/>
      <c r="CE102" s="88"/>
      <c r="CF102" s="88"/>
      <c r="CG102" s="88"/>
      <c r="CH102" s="88"/>
      <c r="CI102" s="88"/>
      <c r="CJ102" s="88"/>
      <c r="CK102" s="88"/>
      <c r="CL102" s="88"/>
      <c r="CM102" s="88"/>
      <c r="CN102" s="88"/>
      <c r="CO102" s="88"/>
      <c r="CP102" s="88"/>
      <c r="CQ102" s="88"/>
      <c r="CR102" s="88"/>
      <c r="CS102" s="88"/>
      <c r="CT102" s="88"/>
      <c r="CU102" s="88"/>
      <c r="CV102" s="88"/>
      <c r="CW102" s="88"/>
      <c r="CX102" s="88"/>
      <c r="CY102" s="88"/>
      <c r="CZ102" s="88"/>
      <c r="DA102" s="88"/>
      <c r="DB102" s="88"/>
    </row>
    <row r="103" spans="1:106" ht="12.75" customHeight="1">
      <c r="A103" s="88"/>
      <c r="B103" s="88"/>
      <c r="C103" s="88"/>
      <c r="D103" s="88"/>
      <c r="E103" s="88"/>
      <c r="F103" s="88"/>
      <c r="G103" s="88"/>
      <c r="H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88"/>
      <c r="AM103" s="88"/>
      <c r="AN103" s="88"/>
      <c r="AO103" s="88"/>
      <c r="AP103" s="88"/>
      <c r="AQ103" s="88"/>
      <c r="AR103" s="88"/>
      <c r="AS103" s="88"/>
      <c r="AT103" s="88"/>
      <c r="AU103" s="88"/>
      <c r="AV103" s="88"/>
      <c r="AW103" s="88"/>
      <c r="AX103" s="88"/>
      <c r="AY103" s="88"/>
      <c r="AZ103" s="88"/>
      <c r="BA103" s="88"/>
      <c r="BB103" s="88"/>
      <c r="BC103" s="88"/>
      <c r="BD103" s="88"/>
      <c r="BE103" s="88"/>
      <c r="BF103" s="88"/>
      <c r="BG103" s="88"/>
      <c r="BH103" s="88"/>
      <c r="BI103" s="88"/>
      <c r="BJ103" s="88"/>
      <c r="BK103" s="88"/>
      <c r="BL103" s="88"/>
      <c r="BM103" s="88"/>
      <c r="BN103" s="88"/>
      <c r="BO103" s="88"/>
      <c r="BP103" s="88"/>
      <c r="BQ103" s="88"/>
      <c r="BR103" s="88"/>
      <c r="BS103" s="88"/>
      <c r="BT103" s="88"/>
      <c r="BU103" s="88"/>
      <c r="BV103" s="88"/>
      <c r="BW103" s="88"/>
      <c r="BX103" s="88"/>
      <c r="BY103" s="88"/>
      <c r="BZ103" s="88"/>
      <c r="CA103" s="88"/>
      <c r="CB103" s="88"/>
      <c r="CC103" s="88"/>
      <c r="CD103" s="88"/>
      <c r="CE103" s="88"/>
      <c r="CF103" s="88"/>
      <c r="CG103" s="88"/>
      <c r="CH103" s="88"/>
      <c r="CI103" s="88"/>
      <c r="CJ103" s="88"/>
      <c r="CK103" s="88"/>
      <c r="CL103" s="88"/>
      <c r="CM103" s="88"/>
      <c r="CN103" s="88"/>
      <c r="CO103" s="88"/>
      <c r="CP103" s="88"/>
      <c r="CQ103" s="88"/>
      <c r="CR103" s="88"/>
      <c r="CS103" s="88"/>
      <c r="CT103" s="88"/>
      <c r="CU103" s="88"/>
      <c r="CV103" s="88"/>
      <c r="CW103" s="88"/>
      <c r="CX103" s="88"/>
      <c r="CY103" s="88"/>
      <c r="CZ103" s="88"/>
      <c r="DA103" s="88"/>
      <c r="DB103" s="88"/>
    </row>
    <row r="104" spans="1:106" ht="12.75" customHeight="1">
      <c r="A104" s="88"/>
      <c r="B104" s="88"/>
      <c r="C104" s="88"/>
      <c r="D104" s="88"/>
      <c r="E104" s="88"/>
      <c r="F104" s="88"/>
      <c r="G104" s="88"/>
      <c r="H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88"/>
      <c r="AM104" s="88"/>
      <c r="AN104" s="88"/>
      <c r="AO104" s="88"/>
      <c r="AP104" s="88"/>
      <c r="AQ104" s="88"/>
      <c r="AR104" s="88"/>
      <c r="AS104" s="88"/>
      <c r="AT104" s="88"/>
      <c r="AU104" s="88"/>
      <c r="AV104" s="88"/>
      <c r="AW104" s="88"/>
      <c r="AX104" s="88"/>
      <c r="AY104" s="88"/>
      <c r="AZ104" s="88"/>
      <c r="BA104" s="88"/>
      <c r="BB104" s="88"/>
      <c r="BC104" s="88"/>
      <c r="BD104" s="88"/>
      <c r="BE104" s="88"/>
      <c r="BF104" s="88"/>
      <c r="BG104" s="88"/>
      <c r="BH104" s="88"/>
      <c r="BI104" s="88"/>
      <c r="BJ104" s="88"/>
      <c r="BK104" s="88"/>
      <c r="BL104" s="88"/>
      <c r="BM104" s="88"/>
      <c r="BN104" s="88"/>
      <c r="BO104" s="88"/>
      <c r="BP104" s="88"/>
      <c r="BQ104" s="88"/>
      <c r="BR104" s="88"/>
      <c r="BS104" s="88"/>
      <c r="BT104" s="88"/>
      <c r="BU104" s="88"/>
      <c r="BV104" s="88"/>
      <c r="BW104" s="88"/>
      <c r="BX104" s="88"/>
      <c r="BY104" s="88"/>
      <c r="BZ104" s="88"/>
      <c r="CA104" s="88"/>
      <c r="CB104" s="88"/>
      <c r="CC104" s="88"/>
      <c r="CD104" s="88"/>
      <c r="CE104" s="88"/>
      <c r="CF104" s="88"/>
      <c r="CG104" s="88"/>
      <c r="CH104" s="88"/>
      <c r="CI104" s="88"/>
      <c r="CJ104" s="88"/>
      <c r="CK104" s="88"/>
      <c r="CL104" s="88"/>
      <c r="CM104" s="88"/>
      <c r="CN104" s="88"/>
      <c r="CO104" s="88"/>
      <c r="CP104" s="88"/>
      <c r="CQ104" s="88"/>
      <c r="CR104" s="88"/>
      <c r="CS104" s="88"/>
      <c r="CT104" s="88"/>
      <c r="CU104" s="88"/>
      <c r="CV104" s="88"/>
      <c r="CW104" s="88"/>
      <c r="CX104" s="88"/>
      <c r="CY104" s="88"/>
      <c r="CZ104" s="88"/>
      <c r="DA104" s="88"/>
      <c r="DB104" s="88"/>
    </row>
    <row r="105" spans="1:106" ht="12.75" customHeight="1">
      <c r="A105" s="88"/>
      <c r="B105" s="88"/>
      <c r="C105" s="88"/>
      <c r="D105" s="88"/>
      <c r="E105" s="88"/>
      <c r="F105" s="88"/>
      <c r="G105" s="88"/>
      <c r="H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  <c r="AM105" s="88"/>
      <c r="AN105" s="88"/>
      <c r="AO105" s="88"/>
      <c r="AP105" s="88"/>
      <c r="AQ105" s="88"/>
      <c r="AR105" s="88"/>
      <c r="AS105" s="88"/>
      <c r="AT105" s="88"/>
      <c r="AU105" s="88"/>
      <c r="AV105" s="88"/>
      <c r="AW105" s="88"/>
      <c r="AX105" s="88"/>
      <c r="AY105" s="88"/>
      <c r="AZ105" s="88"/>
      <c r="BA105" s="88"/>
      <c r="BB105" s="88"/>
      <c r="BC105" s="88"/>
      <c r="BD105" s="88"/>
      <c r="BE105" s="88"/>
      <c r="BF105" s="88"/>
      <c r="BG105" s="88"/>
      <c r="BH105" s="88"/>
      <c r="BI105" s="88"/>
      <c r="BJ105" s="88"/>
      <c r="BK105" s="88"/>
      <c r="BL105" s="88"/>
      <c r="BM105" s="88"/>
      <c r="BN105" s="88"/>
      <c r="BO105" s="88"/>
      <c r="BP105" s="88"/>
      <c r="BQ105" s="88"/>
      <c r="BR105" s="88"/>
      <c r="BS105" s="88"/>
      <c r="BT105" s="88"/>
      <c r="BU105" s="88"/>
      <c r="BV105" s="88"/>
      <c r="BW105" s="88"/>
      <c r="BX105" s="88"/>
      <c r="BY105" s="88"/>
      <c r="BZ105" s="88"/>
      <c r="CA105" s="88"/>
      <c r="CB105" s="88"/>
      <c r="CC105" s="88"/>
      <c r="CD105" s="88"/>
      <c r="CE105" s="88"/>
      <c r="CF105" s="88"/>
      <c r="CG105" s="88"/>
      <c r="CH105" s="88"/>
      <c r="CI105" s="88"/>
      <c r="CJ105" s="88"/>
      <c r="CK105" s="88"/>
      <c r="CL105" s="88"/>
      <c r="CM105" s="88"/>
      <c r="CN105" s="88"/>
      <c r="CO105" s="88"/>
      <c r="CP105" s="88"/>
      <c r="CQ105" s="88"/>
      <c r="CR105" s="88"/>
      <c r="CS105" s="88"/>
      <c r="CT105" s="88"/>
      <c r="CU105" s="88"/>
      <c r="CV105" s="88"/>
      <c r="CW105" s="88"/>
      <c r="CX105" s="88"/>
      <c r="CY105" s="88"/>
      <c r="CZ105" s="88"/>
      <c r="DA105" s="88"/>
      <c r="DB105" s="88"/>
    </row>
    <row r="106" spans="1:106" ht="12.75" customHeight="1">
      <c r="A106" s="88"/>
      <c r="B106" s="88"/>
      <c r="C106" s="88"/>
      <c r="D106" s="88"/>
      <c r="E106" s="88"/>
      <c r="F106" s="88"/>
      <c r="G106" s="88"/>
      <c r="H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  <c r="AF106" s="88"/>
      <c r="AG106" s="88"/>
      <c r="AH106" s="88"/>
      <c r="AI106" s="88"/>
      <c r="AJ106" s="88"/>
      <c r="AK106" s="88"/>
      <c r="AL106" s="88"/>
      <c r="AM106" s="88"/>
      <c r="AN106" s="88"/>
      <c r="AO106" s="88"/>
      <c r="AP106" s="88"/>
      <c r="AQ106" s="88"/>
      <c r="AR106" s="88"/>
      <c r="AS106" s="88"/>
      <c r="AT106" s="88"/>
      <c r="AU106" s="88"/>
      <c r="AV106" s="88"/>
      <c r="AW106" s="88"/>
      <c r="AX106" s="88"/>
      <c r="AY106" s="88"/>
      <c r="AZ106" s="88"/>
      <c r="BA106" s="88"/>
      <c r="BB106" s="88"/>
      <c r="BC106" s="88"/>
      <c r="BD106" s="88"/>
      <c r="BE106" s="88"/>
      <c r="BF106" s="88"/>
      <c r="BG106" s="88"/>
      <c r="BH106" s="88"/>
      <c r="BI106" s="88"/>
      <c r="BJ106" s="88"/>
      <c r="BK106" s="88"/>
      <c r="BL106" s="88"/>
      <c r="BM106" s="88"/>
      <c r="BN106" s="88"/>
      <c r="BO106" s="88"/>
      <c r="BP106" s="88"/>
      <c r="BQ106" s="88"/>
      <c r="BR106" s="88"/>
      <c r="BS106" s="88"/>
      <c r="BT106" s="88"/>
      <c r="BU106" s="88"/>
      <c r="BV106" s="88"/>
      <c r="BW106" s="88"/>
      <c r="BX106" s="88"/>
      <c r="BY106" s="88"/>
      <c r="BZ106" s="88"/>
      <c r="CA106" s="88"/>
      <c r="CB106" s="88"/>
      <c r="CC106" s="88"/>
      <c r="CD106" s="88"/>
      <c r="CE106" s="88"/>
      <c r="CF106" s="88"/>
      <c r="CG106" s="88"/>
      <c r="CH106" s="88"/>
      <c r="CI106" s="88"/>
      <c r="CJ106" s="88"/>
      <c r="CK106" s="88"/>
      <c r="CL106" s="88"/>
      <c r="CM106" s="88"/>
      <c r="CN106" s="88"/>
      <c r="CO106" s="88"/>
      <c r="CP106" s="88"/>
      <c r="CQ106" s="88"/>
      <c r="CR106" s="88"/>
      <c r="CS106" s="88"/>
      <c r="CT106" s="88"/>
      <c r="CU106" s="88"/>
      <c r="CV106" s="88"/>
      <c r="CW106" s="88"/>
      <c r="CX106" s="88"/>
      <c r="CY106" s="88"/>
      <c r="CZ106" s="88"/>
      <c r="DA106" s="88"/>
      <c r="DB106" s="88"/>
    </row>
    <row r="107" spans="1:106" ht="12.75" customHeight="1">
      <c r="A107" s="88"/>
      <c r="B107" s="88"/>
      <c r="C107" s="88"/>
      <c r="D107" s="88"/>
      <c r="E107" s="88"/>
      <c r="F107" s="88"/>
      <c r="G107" s="88"/>
      <c r="H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  <c r="AF107" s="88"/>
      <c r="AG107" s="88"/>
      <c r="AH107" s="88"/>
      <c r="AI107" s="88"/>
      <c r="AJ107" s="88"/>
      <c r="AK107" s="88"/>
      <c r="AL107" s="88"/>
      <c r="AM107" s="88"/>
      <c r="AN107" s="88"/>
      <c r="AO107" s="88"/>
      <c r="AP107" s="88"/>
      <c r="AQ107" s="88"/>
      <c r="AR107" s="88"/>
      <c r="AS107" s="88"/>
      <c r="AT107" s="88"/>
      <c r="AU107" s="88"/>
      <c r="AV107" s="88"/>
      <c r="AW107" s="88"/>
      <c r="AX107" s="88"/>
      <c r="AY107" s="88"/>
      <c r="AZ107" s="88"/>
      <c r="BA107" s="88"/>
      <c r="BB107" s="88"/>
      <c r="BC107" s="88"/>
      <c r="BD107" s="88"/>
      <c r="BE107" s="88"/>
      <c r="BF107" s="88"/>
      <c r="BG107" s="88"/>
      <c r="BH107" s="88"/>
      <c r="BI107" s="88"/>
      <c r="BJ107" s="88"/>
      <c r="BK107" s="88"/>
      <c r="BL107" s="88"/>
      <c r="BM107" s="88"/>
      <c r="BN107" s="88"/>
      <c r="BO107" s="88"/>
      <c r="BP107" s="88"/>
      <c r="BQ107" s="88"/>
      <c r="BR107" s="88"/>
      <c r="BS107" s="88"/>
      <c r="BT107" s="88"/>
      <c r="BU107" s="88"/>
      <c r="BV107" s="88"/>
      <c r="BW107" s="88"/>
      <c r="BX107" s="88"/>
      <c r="BY107" s="88"/>
      <c r="BZ107" s="88"/>
      <c r="CA107" s="88"/>
      <c r="CB107" s="88"/>
      <c r="CC107" s="88"/>
      <c r="CD107" s="88"/>
      <c r="CE107" s="88"/>
      <c r="CF107" s="88"/>
      <c r="CG107" s="88"/>
      <c r="CH107" s="88"/>
      <c r="CI107" s="88"/>
      <c r="CJ107" s="88"/>
      <c r="CK107" s="88"/>
      <c r="CL107" s="88"/>
      <c r="CM107" s="88"/>
      <c r="CN107" s="88"/>
      <c r="CO107" s="88"/>
      <c r="CP107" s="88"/>
      <c r="CQ107" s="88"/>
      <c r="CR107" s="88"/>
      <c r="CS107" s="88"/>
      <c r="CT107" s="88"/>
      <c r="CU107" s="88"/>
      <c r="CV107" s="88"/>
      <c r="CW107" s="88"/>
      <c r="CX107" s="88"/>
      <c r="CY107" s="88"/>
      <c r="CZ107" s="88"/>
      <c r="DA107" s="88"/>
      <c r="DB107" s="88"/>
    </row>
    <row r="108" spans="1:106" ht="12.75" customHeight="1">
      <c r="A108" s="88"/>
      <c r="B108" s="88"/>
      <c r="C108" s="88"/>
      <c r="D108" s="88"/>
      <c r="E108" s="88"/>
      <c r="F108" s="88"/>
      <c r="G108" s="88"/>
      <c r="H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  <c r="AF108" s="88"/>
      <c r="AG108" s="88"/>
      <c r="AH108" s="88"/>
      <c r="AI108" s="88"/>
      <c r="AJ108" s="88"/>
      <c r="AK108" s="88"/>
      <c r="AL108" s="88"/>
      <c r="AM108" s="88"/>
      <c r="AN108" s="88"/>
      <c r="AO108" s="88"/>
      <c r="AP108" s="88"/>
      <c r="AQ108" s="88"/>
      <c r="AR108" s="88"/>
      <c r="AS108" s="88"/>
      <c r="AT108" s="88"/>
      <c r="AU108" s="88"/>
      <c r="AV108" s="88"/>
      <c r="AW108" s="88"/>
      <c r="AX108" s="88"/>
      <c r="AY108" s="88"/>
      <c r="AZ108" s="88"/>
      <c r="BA108" s="88"/>
      <c r="BB108" s="88"/>
      <c r="BC108" s="88"/>
      <c r="BD108" s="88"/>
      <c r="BE108" s="88"/>
      <c r="BF108" s="88"/>
      <c r="BG108" s="88"/>
      <c r="BH108" s="88"/>
      <c r="BI108" s="88"/>
      <c r="BJ108" s="88"/>
      <c r="BK108" s="88"/>
      <c r="BL108" s="88"/>
      <c r="BM108" s="88"/>
      <c r="BN108" s="88"/>
      <c r="BO108" s="88"/>
      <c r="BP108" s="88"/>
      <c r="BQ108" s="88"/>
      <c r="BR108" s="88"/>
      <c r="BS108" s="88"/>
      <c r="BT108" s="88"/>
      <c r="BU108" s="88"/>
      <c r="BV108" s="88"/>
      <c r="BW108" s="88"/>
      <c r="BX108" s="88"/>
      <c r="BY108" s="88"/>
      <c r="BZ108" s="88"/>
      <c r="CA108" s="88"/>
      <c r="CB108" s="88"/>
      <c r="CC108" s="88"/>
      <c r="CD108" s="88"/>
      <c r="CE108" s="88"/>
      <c r="CF108" s="88"/>
      <c r="CG108" s="88"/>
      <c r="CH108" s="88"/>
      <c r="CI108" s="88"/>
      <c r="CJ108" s="88"/>
      <c r="CK108" s="88"/>
      <c r="CL108" s="88"/>
      <c r="CM108" s="88"/>
      <c r="CN108" s="88"/>
      <c r="CO108" s="88"/>
      <c r="CP108" s="88"/>
      <c r="CQ108" s="88"/>
      <c r="CR108" s="88"/>
      <c r="CS108" s="88"/>
      <c r="CT108" s="88"/>
      <c r="CU108" s="88"/>
      <c r="CV108" s="88"/>
      <c r="CW108" s="88"/>
      <c r="CX108" s="88"/>
      <c r="CY108" s="88"/>
      <c r="CZ108" s="88"/>
      <c r="DA108" s="88"/>
      <c r="DB108" s="88"/>
    </row>
    <row r="109" spans="1:106" ht="12.75" customHeight="1">
      <c r="A109" s="88"/>
      <c r="B109" s="88"/>
      <c r="C109" s="88"/>
      <c r="D109" s="88"/>
      <c r="E109" s="88"/>
      <c r="F109" s="88"/>
      <c r="G109" s="88"/>
      <c r="H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  <c r="AF109" s="88"/>
      <c r="AG109" s="88"/>
      <c r="AH109" s="88"/>
      <c r="AI109" s="88"/>
      <c r="AJ109" s="88"/>
      <c r="AK109" s="88"/>
      <c r="AL109" s="88"/>
      <c r="AM109" s="88"/>
      <c r="AN109" s="88"/>
      <c r="AO109" s="88"/>
      <c r="AP109" s="88"/>
      <c r="AQ109" s="88"/>
      <c r="AR109" s="88"/>
      <c r="AS109" s="88"/>
      <c r="AT109" s="88"/>
      <c r="AU109" s="88"/>
      <c r="AV109" s="88"/>
      <c r="AW109" s="88"/>
      <c r="AX109" s="88"/>
      <c r="AY109" s="88"/>
      <c r="AZ109" s="88"/>
      <c r="BA109" s="88"/>
      <c r="BB109" s="88"/>
      <c r="BC109" s="88"/>
      <c r="BD109" s="88"/>
      <c r="BE109" s="88"/>
      <c r="BF109" s="88"/>
      <c r="BG109" s="88"/>
      <c r="BH109" s="88"/>
      <c r="BI109" s="88"/>
      <c r="BJ109" s="88"/>
      <c r="BK109" s="88"/>
      <c r="BL109" s="88"/>
      <c r="BM109" s="88"/>
      <c r="BN109" s="88"/>
      <c r="BO109" s="88"/>
      <c r="BP109" s="88"/>
      <c r="BQ109" s="88"/>
      <c r="BR109" s="88"/>
      <c r="BS109" s="88"/>
      <c r="BT109" s="88"/>
      <c r="BU109" s="88"/>
      <c r="BV109" s="88"/>
      <c r="BW109" s="88"/>
      <c r="BX109" s="88"/>
      <c r="BY109" s="88"/>
      <c r="BZ109" s="88"/>
      <c r="CA109" s="88"/>
      <c r="CB109" s="88"/>
      <c r="CC109" s="88"/>
      <c r="CD109" s="88"/>
      <c r="CE109" s="88"/>
      <c r="CF109" s="88"/>
      <c r="CG109" s="88"/>
      <c r="CH109" s="88"/>
      <c r="CI109" s="88"/>
      <c r="CJ109" s="88"/>
      <c r="CK109" s="88"/>
      <c r="CL109" s="88"/>
      <c r="CM109" s="88"/>
      <c r="CN109" s="88"/>
      <c r="CO109" s="88"/>
      <c r="CP109" s="88"/>
      <c r="CQ109" s="88"/>
      <c r="CR109" s="88"/>
      <c r="CS109" s="88"/>
      <c r="CT109" s="88"/>
      <c r="CU109" s="88"/>
      <c r="CV109" s="88"/>
      <c r="CW109" s="88"/>
      <c r="CX109" s="88"/>
      <c r="CY109" s="88"/>
      <c r="CZ109" s="88"/>
      <c r="DA109" s="88"/>
      <c r="DB109" s="88"/>
    </row>
    <row r="110" spans="1:106" ht="12.75" customHeight="1">
      <c r="A110" s="88"/>
      <c r="B110" s="88"/>
      <c r="C110" s="88"/>
      <c r="D110" s="88"/>
      <c r="E110" s="88"/>
      <c r="F110" s="88"/>
      <c r="G110" s="88"/>
      <c r="H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  <c r="AG110" s="88"/>
      <c r="AH110" s="88"/>
      <c r="AI110" s="88"/>
      <c r="AJ110" s="88"/>
      <c r="AK110" s="88"/>
      <c r="AL110" s="88"/>
      <c r="AM110" s="88"/>
      <c r="AN110" s="88"/>
      <c r="AO110" s="88"/>
      <c r="AP110" s="88"/>
      <c r="AQ110" s="88"/>
      <c r="AR110" s="88"/>
      <c r="AS110" s="88"/>
      <c r="AT110" s="88"/>
      <c r="AU110" s="88"/>
      <c r="AV110" s="88"/>
      <c r="AW110" s="88"/>
      <c r="AX110" s="88"/>
      <c r="AY110" s="88"/>
      <c r="AZ110" s="88"/>
      <c r="BA110" s="88"/>
      <c r="BB110" s="88"/>
      <c r="BC110" s="88"/>
      <c r="BD110" s="88"/>
      <c r="BE110" s="88"/>
      <c r="BF110" s="88"/>
      <c r="BG110" s="88"/>
      <c r="BH110" s="88"/>
      <c r="BI110" s="88"/>
      <c r="BJ110" s="88"/>
      <c r="BK110" s="88"/>
      <c r="BL110" s="88"/>
      <c r="BM110" s="88"/>
      <c r="BN110" s="88"/>
      <c r="BO110" s="88"/>
      <c r="BP110" s="88"/>
      <c r="BQ110" s="88"/>
      <c r="BR110" s="88"/>
      <c r="BS110" s="88"/>
      <c r="BT110" s="88"/>
      <c r="BU110" s="88"/>
      <c r="BV110" s="88"/>
      <c r="BW110" s="88"/>
      <c r="BX110" s="88"/>
      <c r="BY110" s="88"/>
      <c r="BZ110" s="88"/>
      <c r="CA110" s="88"/>
      <c r="CB110" s="88"/>
      <c r="CC110" s="88"/>
      <c r="CD110" s="88"/>
      <c r="CE110" s="88"/>
      <c r="CF110" s="88"/>
      <c r="CG110" s="88"/>
      <c r="CH110" s="88"/>
      <c r="CI110" s="88"/>
      <c r="CJ110" s="88"/>
      <c r="CK110" s="88"/>
      <c r="CL110" s="88"/>
      <c r="CM110" s="88"/>
      <c r="CN110" s="88"/>
      <c r="CO110" s="88"/>
      <c r="CP110" s="88"/>
      <c r="CQ110" s="88"/>
      <c r="CR110" s="88"/>
      <c r="CS110" s="88"/>
      <c r="CT110" s="88"/>
      <c r="CU110" s="88"/>
      <c r="CV110" s="88"/>
      <c r="CW110" s="88"/>
      <c r="CX110" s="88"/>
      <c r="CY110" s="88"/>
      <c r="CZ110" s="88"/>
      <c r="DA110" s="88"/>
      <c r="DB110" s="88"/>
    </row>
    <row r="111" spans="1:106" ht="12.75" customHeight="1">
      <c r="A111" s="88"/>
      <c r="B111" s="88"/>
      <c r="C111" s="88"/>
      <c r="D111" s="88"/>
      <c r="E111" s="88"/>
      <c r="F111" s="88"/>
      <c r="G111" s="88"/>
      <c r="H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  <c r="AG111" s="88"/>
      <c r="AH111" s="88"/>
      <c r="AI111" s="88"/>
      <c r="AJ111" s="88"/>
      <c r="AK111" s="88"/>
      <c r="AL111" s="88"/>
      <c r="AM111" s="88"/>
      <c r="AN111" s="88"/>
      <c r="AO111" s="88"/>
      <c r="AP111" s="88"/>
      <c r="AQ111" s="88"/>
      <c r="AR111" s="88"/>
      <c r="AS111" s="88"/>
      <c r="AT111" s="88"/>
      <c r="AU111" s="88"/>
      <c r="AV111" s="88"/>
      <c r="AW111" s="88"/>
      <c r="AX111" s="88"/>
      <c r="AY111" s="88"/>
      <c r="AZ111" s="88"/>
      <c r="BA111" s="88"/>
      <c r="BB111" s="88"/>
      <c r="BC111" s="88"/>
      <c r="BD111" s="88"/>
      <c r="BE111" s="88"/>
      <c r="BF111" s="88"/>
      <c r="BG111" s="88"/>
      <c r="BH111" s="88"/>
      <c r="BI111" s="88"/>
      <c r="BJ111" s="88"/>
      <c r="BK111" s="88"/>
      <c r="BL111" s="88"/>
      <c r="BM111" s="88"/>
      <c r="BN111" s="88"/>
      <c r="BO111" s="88"/>
      <c r="BP111" s="88"/>
      <c r="BQ111" s="88"/>
      <c r="BR111" s="88"/>
      <c r="BS111" s="88"/>
      <c r="BT111" s="88"/>
      <c r="BU111" s="88"/>
      <c r="BV111" s="88"/>
      <c r="BW111" s="88"/>
      <c r="BX111" s="88"/>
      <c r="BY111" s="88"/>
      <c r="BZ111" s="88"/>
      <c r="CA111" s="88"/>
      <c r="CB111" s="88"/>
      <c r="CC111" s="88"/>
      <c r="CD111" s="88"/>
      <c r="CE111" s="88"/>
      <c r="CF111" s="88"/>
      <c r="CG111" s="88"/>
      <c r="CH111" s="88"/>
      <c r="CI111" s="88"/>
      <c r="CJ111" s="88"/>
      <c r="CK111" s="88"/>
      <c r="CL111" s="88"/>
      <c r="CM111" s="88"/>
      <c r="CN111" s="88"/>
      <c r="CO111" s="88"/>
      <c r="CP111" s="88"/>
      <c r="CQ111" s="88"/>
      <c r="CR111" s="88"/>
      <c r="CS111" s="88"/>
      <c r="CT111" s="88"/>
      <c r="CU111" s="88"/>
      <c r="CV111" s="88"/>
      <c r="CW111" s="88"/>
      <c r="CX111" s="88"/>
      <c r="CY111" s="88"/>
      <c r="CZ111" s="88"/>
      <c r="DA111" s="88"/>
      <c r="DB111" s="88"/>
    </row>
    <row r="112" spans="1:106" ht="12.75" customHeight="1">
      <c r="A112" s="88"/>
      <c r="B112" s="88"/>
      <c r="C112" s="88"/>
      <c r="D112" s="88"/>
      <c r="E112" s="88"/>
      <c r="F112" s="88"/>
      <c r="G112" s="88"/>
      <c r="H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  <c r="AG112" s="88"/>
      <c r="AH112" s="88"/>
      <c r="AI112" s="88"/>
      <c r="AJ112" s="88"/>
      <c r="AK112" s="88"/>
      <c r="AL112" s="88"/>
      <c r="AM112" s="88"/>
      <c r="AN112" s="88"/>
      <c r="AO112" s="88"/>
      <c r="AP112" s="88"/>
      <c r="AQ112" s="88"/>
      <c r="AR112" s="88"/>
      <c r="AS112" s="88"/>
      <c r="AT112" s="88"/>
      <c r="AU112" s="88"/>
      <c r="AV112" s="88"/>
      <c r="AW112" s="88"/>
      <c r="AX112" s="88"/>
      <c r="AY112" s="88"/>
      <c r="AZ112" s="88"/>
      <c r="BA112" s="88"/>
      <c r="BB112" s="88"/>
      <c r="BC112" s="88"/>
      <c r="BD112" s="88"/>
      <c r="BE112" s="88"/>
      <c r="BF112" s="88"/>
      <c r="BG112" s="88"/>
      <c r="BH112" s="88"/>
      <c r="BI112" s="88"/>
      <c r="BJ112" s="88"/>
      <c r="BK112" s="88"/>
      <c r="BL112" s="88"/>
      <c r="BM112" s="88"/>
      <c r="BN112" s="88"/>
      <c r="BO112" s="88"/>
      <c r="BP112" s="88"/>
      <c r="BQ112" s="88"/>
      <c r="BR112" s="88"/>
      <c r="BS112" s="88"/>
      <c r="BT112" s="88"/>
      <c r="BU112" s="88"/>
      <c r="BV112" s="88"/>
      <c r="BW112" s="88"/>
      <c r="BX112" s="88"/>
      <c r="BY112" s="88"/>
      <c r="BZ112" s="88"/>
      <c r="CA112" s="88"/>
      <c r="CB112" s="88"/>
      <c r="CC112" s="88"/>
      <c r="CD112" s="88"/>
      <c r="CE112" s="88"/>
      <c r="CF112" s="88"/>
      <c r="CG112" s="88"/>
      <c r="CH112" s="88"/>
      <c r="CI112" s="88"/>
      <c r="CJ112" s="88"/>
      <c r="CK112" s="88"/>
      <c r="CL112" s="88"/>
      <c r="CM112" s="88"/>
      <c r="CN112" s="88"/>
      <c r="CO112" s="88"/>
      <c r="CP112" s="88"/>
      <c r="CQ112" s="88"/>
      <c r="CR112" s="88"/>
      <c r="CS112" s="88"/>
      <c r="CT112" s="88"/>
      <c r="CU112" s="88"/>
      <c r="CV112" s="88"/>
      <c r="CW112" s="88"/>
      <c r="CX112" s="88"/>
      <c r="CY112" s="88"/>
      <c r="CZ112" s="88"/>
      <c r="DA112" s="88"/>
      <c r="DB112" s="88"/>
    </row>
    <row r="113" spans="1:106" ht="12.75" customHeight="1">
      <c r="A113" s="88"/>
      <c r="B113" s="88"/>
      <c r="C113" s="88"/>
      <c r="D113" s="88"/>
      <c r="E113" s="88"/>
      <c r="F113" s="88"/>
      <c r="G113" s="88"/>
      <c r="H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  <c r="AG113" s="88"/>
      <c r="AH113" s="88"/>
      <c r="AI113" s="88"/>
      <c r="AJ113" s="88"/>
      <c r="AK113" s="88"/>
      <c r="AL113" s="88"/>
      <c r="AM113" s="88"/>
      <c r="AN113" s="88"/>
      <c r="AO113" s="88"/>
      <c r="AP113" s="88"/>
      <c r="AQ113" s="88"/>
      <c r="AR113" s="88"/>
      <c r="AS113" s="88"/>
      <c r="AT113" s="88"/>
      <c r="AU113" s="88"/>
      <c r="AV113" s="88"/>
      <c r="AW113" s="88"/>
      <c r="AX113" s="88"/>
      <c r="AY113" s="88"/>
      <c r="AZ113" s="88"/>
      <c r="BA113" s="88"/>
      <c r="BB113" s="88"/>
      <c r="BC113" s="88"/>
      <c r="BD113" s="88"/>
      <c r="BE113" s="88"/>
      <c r="BF113" s="88"/>
      <c r="BG113" s="88"/>
      <c r="BH113" s="88"/>
      <c r="BI113" s="88"/>
      <c r="BJ113" s="88"/>
      <c r="BK113" s="88"/>
      <c r="BL113" s="88"/>
      <c r="BM113" s="88"/>
      <c r="BN113" s="88"/>
      <c r="BO113" s="88"/>
      <c r="BP113" s="88"/>
      <c r="BQ113" s="88"/>
      <c r="BR113" s="88"/>
      <c r="BS113" s="88"/>
      <c r="BT113" s="88"/>
      <c r="BU113" s="88"/>
      <c r="BV113" s="88"/>
      <c r="BW113" s="88"/>
      <c r="BX113" s="88"/>
      <c r="BY113" s="88"/>
      <c r="BZ113" s="88"/>
      <c r="CA113" s="88"/>
      <c r="CB113" s="88"/>
      <c r="CC113" s="88"/>
      <c r="CD113" s="88"/>
      <c r="CE113" s="88"/>
      <c r="CF113" s="88"/>
      <c r="CG113" s="88"/>
      <c r="CH113" s="88"/>
      <c r="CI113" s="88"/>
      <c r="CJ113" s="88"/>
      <c r="CK113" s="88"/>
      <c r="CL113" s="88"/>
      <c r="CM113" s="88"/>
      <c r="CN113" s="88"/>
      <c r="CO113" s="88"/>
      <c r="CP113" s="88"/>
      <c r="CQ113" s="88"/>
      <c r="CR113" s="88"/>
      <c r="CS113" s="88"/>
      <c r="CT113" s="88"/>
      <c r="CU113" s="88"/>
      <c r="CV113" s="88"/>
      <c r="CW113" s="88"/>
      <c r="CX113" s="88"/>
      <c r="CY113" s="88"/>
      <c r="CZ113" s="88"/>
      <c r="DA113" s="88"/>
      <c r="DB113" s="88"/>
    </row>
    <row r="114" spans="1:106" ht="12.75" customHeight="1">
      <c r="A114" s="88"/>
      <c r="B114" s="88"/>
      <c r="C114" s="88"/>
      <c r="D114" s="88"/>
      <c r="E114" s="88"/>
      <c r="F114" s="88"/>
      <c r="G114" s="88"/>
      <c r="H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  <c r="AG114" s="88"/>
      <c r="AH114" s="88"/>
      <c r="AI114" s="88"/>
      <c r="AJ114" s="88"/>
      <c r="AK114" s="88"/>
      <c r="AL114" s="88"/>
      <c r="AM114" s="88"/>
      <c r="AN114" s="88"/>
      <c r="AO114" s="88"/>
      <c r="AP114" s="88"/>
      <c r="AQ114" s="88"/>
      <c r="AR114" s="88"/>
      <c r="AS114" s="88"/>
      <c r="AT114" s="88"/>
      <c r="AU114" s="88"/>
      <c r="AV114" s="88"/>
      <c r="AW114" s="88"/>
      <c r="AX114" s="88"/>
      <c r="AY114" s="88"/>
      <c r="AZ114" s="88"/>
      <c r="BA114" s="88"/>
      <c r="BB114" s="88"/>
      <c r="BC114" s="88"/>
      <c r="BD114" s="88"/>
      <c r="BE114" s="88"/>
      <c r="BF114" s="88"/>
      <c r="BG114" s="88"/>
      <c r="BH114" s="88"/>
      <c r="BI114" s="88"/>
      <c r="BJ114" s="88"/>
      <c r="BK114" s="88"/>
      <c r="BL114" s="88"/>
      <c r="BM114" s="88"/>
      <c r="BN114" s="88"/>
      <c r="BO114" s="88"/>
      <c r="BP114" s="88"/>
      <c r="BQ114" s="88"/>
      <c r="BR114" s="88"/>
      <c r="BS114" s="88"/>
      <c r="BT114" s="88"/>
      <c r="BU114" s="88"/>
      <c r="BV114" s="88"/>
      <c r="BW114" s="88"/>
      <c r="BX114" s="88"/>
      <c r="BY114" s="88"/>
      <c r="BZ114" s="88"/>
      <c r="CA114" s="88"/>
      <c r="CB114" s="88"/>
      <c r="CC114" s="88"/>
      <c r="CD114" s="88"/>
      <c r="CE114" s="88"/>
      <c r="CF114" s="88"/>
      <c r="CG114" s="88"/>
      <c r="CH114" s="88"/>
      <c r="CI114" s="88"/>
      <c r="CJ114" s="88"/>
      <c r="CK114" s="88"/>
      <c r="CL114" s="88"/>
      <c r="CM114" s="88"/>
      <c r="CN114" s="88"/>
      <c r="CO114" s="88"/>
      <c r="CP114" s="88"/>
      <c r="CQ114" s="88"/>
      <c r="CR114" s="88"/>
      <c r="CS114" s="88"/>
      <c r="CT114" s="88"/>
      <c r="CU114" s="88"/>
      <c r="CV114" s="88"/>
      <c r="CW114" s="88"/>
      <c r="CX114" s="88"/>
      <c r="CY114" s="88"/>
      <c r="CZ114" s="88"/>
      <c r="DA114" s="88"/>
      <c r="DB114" s="88"/>
    </row>
    <row r="115" spans="1:106" ht="12.75" customHeight="1">
      <c r="A115" s="88"/>
      <c r="B115" s="88"/>
      <c r="C115" s="88"/>
      <c r="D115" s="88"/>
      <c r="E115" s="88"/>
      <c r="F115" s="88"/>
      <c r="G115" s="88"/>
      <c r="H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  <c r="AF115" s="88"/>
      <c r="AG115" s="88"/>
      <c r="AH115" s="88"/>
      <c r="AI115" s="88"/>
      <c r="AJ115" s="88"/>
      <c r="AK115" s="88"/>
      <c r="AL115" s="88"/>
      <c r="AM115" s="88"/>
      <c r="AN115" s="88"/>
      <c r="AO115" s="88"/>
      <c r="AP115" s="88"/>
      <c r="AQ115" s="88"/>
      <c r="AR115" s="88"/>
      <c r="AS115" s="88"/>
      <c r="AT115" s="88"/>
      <c r="AU115" s="88"/>
      <c r="AV115" s="88"/>
      <c r="AW115" s="88"/>
      <c r="AX115" s="88"/>
      <c r="AY115" s="88"/>
      <c r="AZ115" s="88"/>
      <c r="BA115" s="88"/>
      <c r="BB115" s="88"/>
      <c r="BC115" s="88"/>
      <c r="BD115" s="88"/>
      <c r="BE115" s="88"/>
      <c r="BF115" s="88"/>
      <c r="BG115" s="88"/>
      <c r="BH115" s="88"/>
      <c r="BI115" s="88"/>
      <c r="BJ115" s="88"/>
      <c r="BK115" s="88"/>
      <c r="BL115" s="88"/>
      <c r="BM115" s="88"/>
      <c r="BN115" s="88"/>
      <c r="BO115" s="88"/>
      <c r="BP115" s="88"/>
      <c r="BQ115" s="88"/>
      <c r="BR115" s="88"/>
      <c r="BS115" s="88"/>
      <c r="BT115" s="88"/>
      <c r="BU115" s="88"/>
      <c r="BV115" s="88"/>
      <c r="BW115" s="88"/>
      <c r="BX115" s="88"/>
      <c r="BY115" s="88"/>
      <c r="BZ115" s="88"/>
      <c r="CA115" s="88"/>
      <c r="CB115" s="88"/>
      <c r="CC115" s="88"/>
      <c r="CD115" s="88"/>
      <c r="CE115" s="88"/>
      <c r="CF115" s="88"/>
      <c r="CG115" s="88"/>
      <c r="CH115" s="88"/>
      <c r="CI115" s="88"/>
      <c r="CJ115" s="88"/>
      <c r="CK115" s="88"/>
      <c r="CL115" s="88"/>
      <c r="CM115" s="88"/>
      <c r="CN115" s="88"/>
      <c r="CO115" s="88"/>
      <c r="CP115" s="88"/>
      <c r="CQ115" s="88"/>
      <c r="CR115" s="88"/>
      <c r="CS115" s="88"/>
      <c r="CT115" s="88"/>
      <c r="CU115" s="88"/>
      <c r="CV115" s="88"/>
      <c r="CW115" s="88"/>
      <c r="CX115" s="88"/>
      <c r="CY115" s="88"/>
      <c r="CZ115" s="88"/>
      <c r="DA115" s="88"/>
      <c r="DB115" s="88"/>
    </row>
    <row r="116" spans="1:106" ht="12.75" customHeight="1">
      <c r="A116" s="88"/>
      <c r="B116" s="88"/>
      <c r="C116" s="88"/>
      <c r="D116" s="88"/>
      <c r="E116" s="88"/>
      <c r="F116" s="88"/>
      <c r="G116" s="88"/>
      <c r="H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  <c r="AG116" s="88"/>
      <c r="AH116" s="88"/>
      <c r="AI116" s="88"/>
      <c r="AJ116" s="88"/>
      <c r="AK116" s="88"/>
      <c r="AL116" s="88"/>
      <c r="AM116" s="88"/>
      <c r="AN116" s="88"/>
      <c r="AO116" s="88"/>
      <c r="AP116" s="88"/>
      <c r="AQ116" s="88"/>
      <c r="AR116" s="88"/>
      <c r="AS116" s="88"/>
      <c r="AT116" s="88"/>
      <c r="AU116" s="88"/>
      <c r="AV116" s="88"/>
      <c r="AW116" s="88"/>
      <c r="AX116" s="88"/>
      <c r="AY116" s="88"/>
      <c r="AZ116" s="88"/>
      <c r="BA116" s="88"/>
      <c r="BB116" s="88"/>
      <c r="BC116" s="88"/>
      <c r="BD116" s="88"/>
      <c r="BE116" s="88"/>
      <c r="BF116" s="88"/>
      <c r="BG116" s="88"/>
      <c r="BH116" s="88"/>
      <c r="BI116" s="88"/>
      <c r="BJ116" s="88"/>
      <c r="BK116" s="88"/>
      <c r="BL116" s="88"/>
      <c r="BM116" s="88"/>
      <c r="BN116" s="88"/>
      <c r="BO116" s="88"/>
      <c r="BP116" s="88"/>
      <c r="BQ116" s="88"/>
      <c r="BR116" s="88"/>
      <c r="BS116" s="88"/>
      <c r="BT116" s="88"/>
      <c r="BU116" s="88"/>
      <c r="BV116" s="88"/>
      <c r="BW116" s="88"/>
      <c r="BX116" s="88"/>
      <c r="BY116" s="88"/>
      <c r="BZ116" s="88"/>
      <c r="CA116" s="88"/>
      <c r="CB116" s="88"/>
      <c r="CC116" s="88"/>
      <c r="CD116" s="88"/>
      <c r="CE116" s="88"/>
      <c r="CF116" s="88"/>
      <c r="CG116" s="88"/>
      <c r="CH116" s="88"/>
      <c r="CI116" s="88"/>
      <c r="CJ116" s="88"/>
      <c r="CK116" s="88"/>
      <c r="CL116" s="88"/>
      <c r="CM116" s="88"/>
      <c r="CN116" s="88"/>
      <c r="CO116" s="88"/>
      <c r="CP116" s="88"/>
      <c r="CQ116" s="88"/>
      <c r="CR116" s="88"/>
      <c r="CS116" s="88"/>
      <c r="CT116" s="88"/>
      <c r="CU116" s="88"/>
      <c r="CV116" s="88"/>
      <c r="CW116" s="88"/>
      <c r="CX116" s="88"/>
      <c r="CY116" s="88"/>
      <c r="CZ116" s="88"/>
      <c r="DA116" s="88"/>
      <c r="DB116" s="88"/>
    </row>
    <row r="117" spans="1:106" ht="12.75" customHeight="1">
      <c r="A117" s="88"/>
      <c r="B117" s="88"/>
      <c r="C117" s="88"/>
      <c r="D117" s="88"/>
      <c r="E117" s="88"/>
      <c r="F117" s="88"/>
      <c r="G117" s="88"/>
      <c r="H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  <c r="AW117" s="88"/>
      <c r="AX117" s="88"/>
      <c r="AY117" s="88"/>
      <c r="AZ117" s="88"/>
      <c r="BA117" s="88"/>
      <c r="BB117" s="88"/>
      <c r="BC117" s="88"/>
      <c r="BD117" s="88"/>
      <c r="BE117" s="88"/>
      <c r="BF117" s="88"/>
      <c r="BG117" s="88"/>
      <c r="BH117" s="88"/>
      <c r="BI117" s="88"/>
      <c r="BJ117" s="88"/>
      <c r="BK117" s="88"/>
      <c r="BL117" s="88"/>
      <c r="BM117" s="88"/>
      <c r="BN117" s="88"/>
      <c r="BO117" s="88"/>
      <c r="BP117" s="88"/>
      <c r="BQ117" s="88"/>
      <c r="BR117" s="88"/>
      <c r="BS117" s="88"/>
      <c r="BT117" s="88"/>
      <c r="BU117" s="88"/>
      <c r="BV117" s="88"/>
      <c r="BW117" s="88"/>
      <c r="BX117" s="88"/>
      <c r="BY117" s="88"/>
      <c r="BZ117" s="88"/>
      <c r="CA117" s="88"/>
      <c r="CB117" s="88"/>
      <c r="CC117" s="88"/>
      <c r="CD117" s="88"/>
      <c r="CE117" s="88"/>
      <c r="CF117" s="88"/>
      <c r="CG117" s="88"/>
      <c r="CH117" s="88"/>
      <c r="CI117" s="88"/>
      <c r="CJ117" s="88"/>
      <c r="CK117" s="88"/>
      <c r="CL117" s="88"/>
      <c r="CM117" s="88"/>
      <c r="CN117" s="88"/>
      <c r="CO117" s="88"/>
      <c r="CP117" s="88"/>
      <c r="CQ117" s="88"/>
      <c r="CR117" s="88"/>
      <c r="CS117" s="88"/>
      <c r="CT117" s="88"/>
      <c r="CU117" s="88"/>
      <c r="CV117" s="88"/>
      <c r="CW117" s="88"/>
      <c r="CX117" s="88"/>
      <c r="CY117" s="88"/>
      <c r="CZ117" s="88"/>
      <c r="DA117" s="88"/>
      <c r="DB117" s="88"/>
    </row>
    <row r="118" spans="1:106" ht="12.75" customHeight="1">
      <c r="A118" s="88"/>
      <c r="B118" s="88"/>
      <c r="C118" s="88"/>
      <c r="D118" s="88"/>
      <c r="E118" s="88"/>
      <c r="F118" s="88"/>
      <c r="G118" s="88"/>
      <c r="H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  <c r="AF118" s="88"/>
      <c r="AG118" s="88"/>
      <c r="AH118" s="88"/>
      <c r="AI118" s="88"/>
      <c r="AJ118" s="88"/>
      <c r="AK118" s="88"/>
      <c r="AL118" s="88"/>
      <c r="AM118" s="88"/>
      <c r="AN118" s="88"/>
      <c r="AO118" s="88"/>
      <c r="AP118" s="88"/>
      <c r="AQ118" s="88"/>
      <c r="AR118" s="88"/>
      <c r="AS118" s="88"/>
      <c r="AT118" s="88"/>
      <c r="AU118" s="88"/>
      <c r="AV118" s="88"/>
      <c r="AW118" s="88"/>
      <c r="AX118" s="88"/>
      <c r="AY118" s="88"/>
      <c r="AZ118" s="88"/>
      <c r="BA118" s="88"/>
      <c r="BB118" s="88"/>
      <c r="BC118" s="88"/>
      <c r="BD118" s="88"/>
      <c r="BE118" s="88"/>
      <c r="BF118" s="88"/>
      <c r="BG118" s="88"/>
      <c r="BH118" s="88"/>
      <c r="BI118" s="88"/>
      <c r="BJ118" s="88"/>
      <c r="BK118" s="88"/>
      <c r="BL118" s="88"/>
      <c r="BM118" s="88"/>
      <c r="BN118" s="88"/>
      <c r="BO118" s="88"/>
      <c r="BP118" s="88"/>
      <c r="BQ118" s="88"/>
      <c r="BR118" s="88"/>
      <c r="BS118" s="88"/>
      <c r="BT118" s="88"/>
      <c r="BU118" s="88"/>
      <c r="BV118" s="88"/>
      <c r="BW118" s="88"/>
      <c r="BX118" s="88"/>
      <c r="BY118" s="88"/>
      <c r="BZ118" s="88"/>
      <c r="CA118" s="88"/>
      <c r="CB118" s="88"/>
      <c r="CC118" s="88"/>
      <c r="CD118" s="88"/>
      <c r="CE118" s="88"/>
      <c r="CF118" s="88"/>
      <c r="CG118" s="88"/>
      <c r="CH118" s="88"/>
      <c r="CI118" s="88"/>
      <c r="CJ118" s="88"/>
      <c r="CK118" s="88"/>
      <c r="CL118" s="88"/>
      <c r="CM118" s="88"/>
      <c r="CN118" s="88"/>
      <c r="CO118" s="88"/>
      <c r="CP118" s="88"/>
      <c r="CQ118" s="88"/>
      <c r="CR118" s="88"/>
      <c r="CS118" s="88"/>
      <c r="CT118" s="88"/>
      <c r="CU118" s="88"/>
      <c r="CV118" s="88"/>
      <c r="CW118" s="88"/>
      <c r="CX118" s="88"/>
      <c r="CY118" s="88"/>
      <c r="CZ118" s="88"/>
      <c r="DA118" s="88"/>
      <c r="DB118" s="88"/>
    </row>
    <row r="119" spans="1:106" ht="12.75" customHeight="1">
      <c r="A119" s="88"/>
      <c r="B119" s="88"/>
      <c r="C119" s="88"/>
      <c r="D119" s="88"/>
      <c r="E119" s="88"/>
      <c r="F119" s="88"/>
      <c r="G119" s="88"/>
      <c r="H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/>
      <c r="BU119" s="88"/>
      <c r="BV119" s="88"/>
      <c r="BW119" s="88"/>
      <c r="BX119" s="88"/>
      <c r="BY119" s="88"/>
      <c r="BZ119" s="88"/>
      <c r="CA119" s="88"/>
      <c r="CB119" s="88"/>
      <c r="CC119" s="88"/>
      <c r="CD119" s="88"/>
      <c r="CE119" s="88"/>
      <c r="CF119" s="88"/>
      <c r="CG119" s="88"/>
      <c r="CH119" s="88"/>
      <c r="CI119" s="88"/>
      <c r="CJ119" s="88"/>
      <c r="CK119" s="88"/>
      <c r="CL119" s="88"/>
      <c r="CM119" s="88"/>
      <c r="CN119" s="88"/>
      <c r="CO119" s="88"/>
      <c r="CP119" s="88"/>
      <c r="CQ119" s="88"/>
      <c r="CR119" s="88"/>
      <c r="CS119" s="88"/>
      <c r="CT119" s="88"/>
      <c r="CU119" s="88"/>
      <c r="CV119" s="88"/>
      <c r="CW119" s="88"/>
      <c r="CX119" s="88"/>
      <c r="CY119" s="88"/>
      <c r="CZ119" s="88"/>
      <c r="DA119" s="88"/>
      <c r="DB119" s="88"/>
    </row>
    <row r="120" spans="1:106" ht="12.75" customHeight="1">
      <c r="A120" s="88"/>
      <c r="B120" s="88"/>
      <c r="C120" s="88"/>
      <c r="D120" s="88"/>
      <c r="E120" s="88"/>
      <c r="F120" s="88"/>
      <c r="G120" s="88"/>
      <c r="H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  <c r="CG120" s="88"/>
      <c r="CH120" s="88"/>
      <c r="CI120" s="88"/>
      <c r="CJ120" s="88"/>
      <c r="CK120" s="88"/>
      <c r="CL120" s="88"/>
      <c r="CM120" s="88"/>
      <c r="CN120" s="88"/>
      <c r="CO120" s="88"/>
      <c r="CP120" s="88"/>
      <c r="CQ120" s="88"/>
      <c r="CR120" s="88"/>
      <c r="CS120" s="88"/>
      <c r="CT120" s="88"/>
      <c r="CU120" s="88"/>
      <c r="CV120" s="88"/>
      <c r="CW120" s="88"/>
      <c r="CX120" s="88"/>
      <c r="CY120" s="88"/>
      <c r="CZ120" s="88"/>
      <c r="DA120" s="88"/>
      <c r="DB120" s="88"/>
    </row>
    <row r="121" spans="1:106" ht="12.75" customHeight="1">
      <c r="A121" s="88"/>
      <c r="B121" s="88"/>
      <c r="C121" s="88"/>
      <c r="D121" s="88"/>
      <c r="E121" s="88"/>
      <c r="F121" s="88"/>
      <c r="G121" s="88"/>
      <c r="H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  <c r="AU121" s="88"/>
      <c r="AV121" s="88"/>
      <c r="AW121" s="88"/>
      <c r="AX121" s="88"/>
      <c r="AY121" s="88"/>
      <c r="AZ121" s="88"/>
      <c r="BA121" s="88"/>
      <c r="BB121" s="88"/>
      <c r="BC121" s="88"/>
      <c r="BD121" s="88"/>
      <c r="BE121" s="88"/>
      <c r="BF121" s="88"/>
      <c r="BG121" s="88"/>
      <c r="BH121" s="88"/>
      <c r="BI121" s="88"/>
      <c r="BJ121" s="88"/>
      <c r="BK121" s="88"/>
      <c r="BL121" s="88"/>
      <c r="BM121" s="88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</row>
    <row r="122" spans="1:106" ht="12.75" customHeight="1">
      <c r="A122" s="88"/>
      <c r="B122" s="88"/>
      <c r="C122" s="88"/>
      <c r="D122" s="88"/>
      <c r="E122" s="88"/>
      <c r="F122" s="88"/>
      <c r="G122" s="88"/>
      <c r="H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  <c r="CG122" s="88"/>
      <c r="CH122" s="88"/>
      <c r="CI122" s="88"/>
      <c r="CJ122" s="88"/>
      <c r="CK122" s="88"/>
      <c r="CL122" s="88"/>
      <c r="CM122" s="88"/>
      <c r="CN122" s="88"/>
      <c r="CO122" s="88"/>
      <c r="CP122" s="88"/>
      <c r="CQ122" s="88"/>
      <c r="CR122" s="88"/>
      <c r="CS122" s="88"/>
      <c r="CT122" s="88"/>
      <c r="CU122" s="88"/>
      <c r="CV122" s="88"/>
      <c r="CW122" s="88"/>
      <c r="CX122" s="88"/>
      <c r="CY122" s="88"/>
      <c r="CZ122" s="88"/>
      <c r="DA122" s="88"/>
      <c r="DB122" s="88"/>
    </row>
    <row r="123" spans="1:106" ht="12.75" customHeight="1">
      <c r="A123" s="88"/>
      <c r="B123" s="88"/>
      <c r="C123" s="88"/>
      <c r="D123" s="88"/>
      <c r="E123" s="88"/>
      <c r="F123" s="88"/>
      <c r="G123" s="88"/>
      <c r="H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  <c r="AU123" s="88"/>
      <c r="AV123" s="88"/>
      <c r="AW123" s="88"/>
      <c r="AX123" s="88"/>
      <c r="AY123" s="88"/>
      <c r="AZ123" s="88"/>
      <c r="BA123" s="88"/>
      <c r="BB123" s="88"/>
      <c r="BC123" s="88"/>
      <c r="BD123" s="88"/>
      <c r="BE123" s="88"/>
      <c r="BF123" s="88"/>
      <c r="BG123" s="88"/>
      <c r="BH123" s="88"/>
      <c r="BI123" s="88"/>
      <c r="BJ123" s="88"/>
      <c r="BK123" s="88"/>
      <c r="BL123" s="88"/>
      <c r="BM123" s="88"/>
      <c r="BN123" s="88"/>
      <c r="BO123" s="88"/>
      <c r="BP123" s="88"/>
      <c r="BQ123" s="88"/>
      <c r="BR123" s="88"/>
      <c r="BS123" s="88"/>
      <c r="BT123" s="88"/>
      <c r="BU123" s="88"/>
      <c r="BV123" s="88"/>
      <c r="BW123" s="88"/>
      <c r="BX123" s="88"/>
      <c r="BY123" s="88"/>
      <c r="BZ123" s="88"/>
      <c r="CA123" s="88"/>
      <c r="CB123" s="88"/>
      <c r="CC123" s="88"/>
      <c r="CD123" s="88"/>
      <c r="CE123" s="88"/>
      <c r="CF123" s="88"/>
      <c r="CG123" s="88"/>
      <c r="CH123" s="88"/>
      <c r="CI123" s="88"/>
      <c r="CJ123" s="88"/>
      <c r="CK123" s="88"/>
      <c r="CL123" s="88"/>
      <c r="CM123" s="88"/>
      <c r="CN123" s="88"/>
      <c r="CO123" s="88"/>
      <c r="CP123" s="88"/>
      <c r="CQ123" s="88"/>
      <c r="CR123" s="88"/>
      <c r="CS123" s="88"/>
      <c r="CT123" s="88"/>
      <c r="CU123" s="88"/>
      <c r="CV123" s="88"/>
      <c r="CW123" s="88"/>
      <c r="CX123" s="88"/>
      <c r="CY123" s="88"/>
      <c r="CZ123" s="88"/>
      <c r="DA123" s="88"/>
      <c r="DB123" s="88"/>
    </row>
    <row r="124" spans="1:106" ht="12.75" customHeight="1">
      <c r="A124" s="88"/>
      <c r="B124" s="88"/>
      <c r="C124" s="88"/>
      <c r="D124" s="88"/>
      <c r="E124" s="88"/>
      <c r="F124" s="88"/>
      <c r="G124" s="88"/>
      <c r="H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  <c r="AU124" s="88"/>
      <c r="AV124" s="88"/>
      <c r="AW124" s="88"/>
      <c r="AX124" s="88"/>
      <c r="AY124" s="88"/>
      <c r="AZ124" s="88"/>
      <c r="BA124" s="88"/>
      <c r="BB124" s="88"/>
      <c r="BC124" s="88"/>
      <c r="BD124" s="88"/>
      <c r="BE124" s="88"/>
      <c r="BF124" s="88"/>
      <c r="BG124" s="88"/>
      <c r="BH124" s="88"/>
      <c r="BI124" s="88"/>
      <c r="BJ124" s="88"/>
      <c r="BK124" s="88"/>
      <c r="BL124" s="88"/>
      <c r="BM124" s="88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</row>
    <row r="125" spans="1:106" ht="12.75" customHeight="1">
      <c r="A125" s="88"/>
      <c r="B125" s="88"/>
      <c r="C125" s="88"/>
      <c r="D125" s="88"/>
      <c r="E125" s="88"/>
      <c r="F125" s="88"/>
      <c r="G125" s="88"/>
      <c r="H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  <c r="AU125" s="88"/>
      <c r="AV125" s="88"/>
      <c r="AW125" s="88"/>
      <c r="AX125" s="88"/>
      <c r="AY125" s="88"/>
      <c r="AZ125" s="88"/>
      <c r="BA125" s="88"/>
      <c r="BB125" s="88"/>
      <c r="BC125" s="88"/>
      <c r="BD125" s="88"/>
      <c r="BE125" s="88"/>
      <c r="BF125" s="88"/>
      <c r="BG125" s="88"/>
      <c r="BH125" s="88"/>
      <c r="BI125" s="88"/>
      <c r="BJ125" s="88"/>
      <c r="BK125" s="88"/>
      <c r="BL125" s="88"/>
      <c r="BM125" s="88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</row>
    <row r="126" spans="1:106" ht="12.75" customHeight="1">
      <c r="A126" s="88"/>
      <c r="B126" s="88"/>
      <c r="C126" s="88"/>
      <c r="D126" s="88"/>
      <c r="E126" s="88"/>
      <c r="F126" s="88"/>
      <c r="G126" s="88"/>
      <c r="H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  <c r="AU126" s="88"/>
      <c r="AV126" s="88"/>
      <c r="AW126" s="88"/>
      <c r="AX126" s="88"/>
      <c r="AY126" s="88"/>
      <c r="AZ126" s="88"/>
      <c r="BA126" s="88"/>
      <c r="BB126" s="88"/>
      <c r="BC126" s="88"/>
      <c r="BD126" s="88"/>
      <c r="BE126" s="88"/>
      <c r="BF126" s="88"/>
      <c r="BG126" s="88"/>
      <c r="BH126" s="88"/>
      <c r="BI126" s="88"/>
      <c r="BJ126" s="88"/>
      <c r="BK126" s="88"/>
      <c r="BL126" s="88"/>
      <c r="BM126" s="88"/>
      <c r="BN126" s="88"/>
      <c r="BO126" s="88"/>
      <c r="BP126" s="88"/>
      <c r="BQ126" s="88"/>
      <c r="BR126" s="88"/>
      <c r="BS126" s="88"/>
      <c r="BT126" s="88"/>
      <c r="BU126" s="88"/>
      <c r="BV126" s="88"/>
      <c r="BW126" s="88"/>
      <c r="BX126" s="88"/>
      <c r="BY126" s="88"/>
      <c r="BZ126" s="88"/>
      <c r="CA126" s="88"/>
      <c r="CB126" s="88"/>
      <c r="CC126" s="88"/>
      <c r="CD126" s="88"/>
      <c r="CE126" s="88"/>
      <c r="CF126" s="88"/>
      <c r="CG126" s="88"/>
      <c r="CH126" s="88"/>
      <c r="CI126" s="88"/>
      <c r="CJ126" s="88"/>
      <c r="CK126" s="88"/>
      <c r="CL126" s="88"/>
      <c r="CM126" s="88"/>
      <c r="CN126" s="88"/>
      <c r="CO126" s="88"/>
      <c r="CP126" s="88"/>
      <c r="CQ126" s="88"/>
      <c r="CR126" s="88"/>
      <c r="CS126" s="88"/>
      <c r="CT126" s="88"/>
      <c r="CU126" s="88"/>
      <c r="CV126" s="88"/>
      <c r="CW126" s="88"/>
      <c r="CX126" s="88"/>
      <c r="CY126" s="88"/>
      <c r="CZ126" s="88"/>
      <c r="DA126" s="88"/>
      <c r="DB126" s="88"/>
    </row>
    <row r="127" spans="1:106" ht="12.75" customHeight="1">
      <c r="A127" s="88"/>
      <c r="B127" s="88"/>
      <c r="C127" s="88"/>
      <c r="D127" s="88"/>
      <c r="E127" s="88"/>
      <c r="F127" s="88"/>
      <c r="G127" s="88"/>
      <c r="H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  <c r="AU127" s="88"/>
      <c r="AV127" s="88"/>
      <c r="AW127" s="88"/>
      <c r="AX127" s="88"/>
      <c r="AY127" s="88"/>
      <c r="AZ127" s="88"/>
      <c r="BA127" s="88"/>
      <c r="BB127" s="88"/>
      <c r="BC127" s="88"/>
      <c r="BD127" s="88"/>
      <c r="BE127" s="88"/>
      <c r="BF127" s="88"/>
      <c r="BG127" s="88"/>
      <c r="BH127" s="88"/>
      <c r="BI127" s="88"/>
      <c r="BJ127" s="88"/>
      <c r="BK127" s="88"/>
      <c r="BL127" s="88"/>
      <c r="BM127" s="88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</row>
    <row r="128" spans="1:106" ht="12.75" customHeight="1">
      <c r="A128" s="88"/>
      <c r="B128" s="88"/>
      <c r="C128" s="88"/>
      <c r="D128" s="88"/>
      <c r="E128" s="88"/>
      <c r="F128" s="88"/>
      <c r="G128" s="88"/>
      <c r="H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  <c r="AU128" s="88"/>
      <c r="AV128" s="88"/>
      <c r="AW128" s="88"/>
      <c r="AX128" s="88"/>
      <c r="AY128" s="88"/>
      <c r="AZ128" s="88"/>
      <c r="BA128" s="88"/>
      <c r="BB128" s="88"/>
      <c r="BC128" s="88"/>
      <c r="BD128" s="88"/>
      <c r="BE128" s="88"/>
      <c r="BF128" s="88"/>
      <c r="BG128" s="88"/>
      <c r="BH128" s="88"/>
      <c r="BI128" s="88"/>
      <c r="BJ128" s="88"/>
      <c r="BK128" s="88"/>
      <c r="BL128" s="88"/>
      <c r="BM128" s="88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</row>
    <row r="129" spans="1:106" ht="12.75" customHeight="1">
      <c r="A129" s="88"/>
      <c r="B129" s="88"/>
      <c r="C129" s="88"/>
      <c r="D129" s="88"/>
      <c r="E129" s="88"/>
      <c r="F129" s="88"/>
      <c r="G129" s="88"/>
      <c r="H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  <c r="AU129" s="88"/>
      <c r="AV129" s="88"/>
      <c r="AW129" s="88"/>
      <c r="AX129" s="88"/>
      <c r="AY129" s="88"/>
      <c r="AZ129" s="88"/>
      <c r="BA129" s="88"/>
      <c r="BB129" s="88"/>
      <c r="BC129" s="88"/>
      <c r="BD129" s="88"/>
      <c r="BE129" s="88"/>
      <c r="BF129" s="88"/>
      <c r="BG129" s="88"/>
      <c r="BH129" s="88"/>
      <c r="BI129" s="88"/>
      <c r="BJ129" s="88"/>
      <c r="BK129" s="88"/>
      <c r="BL129" s="88"/>
      <c r="BM129" s="88"/>
      <c r="BN129" s="88"/>
      <c r="BO129" s="88"/>
      <c r="BP129" s="88"/>
      <c r="BQ129" s="88"/>
      <c r="BR129" s="88"/>
      <c r="BS129" s="88"/>
      <c r="BT129" s="88"/>
      <c r="BU129" s="88"/>
      <c r="BV129" s="88"/>
      <c r="BW129" s="88"/>
      <c r="BX129" s="88"/>
      <c r="BY129" s="88"/>
      <c r="BZ129" s="88"/>
      <c r="CA129" s="88"/>
      <c r="CB129" s="88"/>
      <c r="CC129" s="88"/>
      <c r="CD129" s="88"/>
      <c r="CE129" s="88"/>
      <c r="CF129" s="88"/>
      <c r="CG129" s="88"/>
      <c r="CH129" s="88"/>
      <c r="CI129" s="88"/>
      <c r="CJ129" s="88"/>
      <c r="CK129" s="88"/>
      <c r="CL129" s="88"/>
      <c r="CM129" s="88"/>
      <c r="CN129" s="88"/>
      <c r="CO129" s="88"/>
      <c r="CP129" s="88"/>
      <c r="CQ129" s="88"/>
      <c r="CR129" s="88"/>
      <c r="CS129" s="88"/>
      <c r="CT129" s="88"/>
      <c r="CU129" s="88"/>
      <c r="CV129" s="88"/>
      <c r="CW129" s="88"/>
      <c r="CX129" s="88"/>
      <c r="CY129" s="88"/>
      <c r="CZ129" s="88"/>
      <c r="DA129" s="88"/>
      <c r="DB129" s="88"/>
    </row>
    <row r="130" spans="1:106" ht="12.75" customHeight="1">
      <c r="A130" s="88"/>
      <c r="B130" s="88"/>
      <c r="C130" s="88"/>
      <c r="D130" s="88"/>
      <c r="E130" s="88"/>
      <c r="F130" s="88"/>
      <c r="G130" s="88"/>
      <c r="H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  <c r="AU130" s="88"/>
      <c r="AV130" s="88"/>
      <c r="AW130" s="88"/>
      <c r="AX130" s="88"/>
      <c r="AY130" s="88"/>
      <c r="AZ130" s="88"/>
      <c r="BA130" s="88"/>
      <c r="BB130" s="88"/>
      <c r="BC130" s="88"/>
      <c r="BD130" s="88"/>
      <c r="BE130" s="88"/>
      <c r="BF130" s="88"/>
      <c r="BG130" s="88"/>
      <c r="BH130" s="88"/>
      <c r="BI130" s="88"/>
      <c r="BJ130" s="88"/>
      <c r="BK130" s="88"/>
      <c r="BL130" s="88"/>
      <c r="BM130" s="88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</row>
    <row r="131" spans="1:106" ht="12.75" customHeight="1">
      <c r="A131" s="88"/>
      <c r="B131" s="88"/>
      <c r="C131" s="88"/>
      <c r="D131" s="88"/>
      <c r="E131" s="88"/>
      <c r="F131" s="88"/>
      <c r="G131" s="88"/>
      <c r="H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  <c r="AU131" s="88"/>
      <c r="AV131" s="88"/>
      <c r="AW131" s="88"/>
      <c r="AX131" s="88"/>
      <c r="AY131" s="88"/>
      <c r="AZ131" s="88"/>
      <c r="BA131" s="88"/>
      <c r="BB131" s="88"/>
      <c r="BC131" s="88"/>
      <c r="BD131" s="88"/>
      <c r="BE131" s="88"/>
      <c r="BF131" s="88"/>
      <c r="BG131" s="88"/>
      <c r="BH131" s="88"/>
      <c r="BI131" s="88"/>
      <c r="BJ131" s="88"/>
      <c r="BK131" s="88"/>
      <c r="BL131" s="88"/>
      <c r="BM131" s="88"/>
      <c r="BN131" s="88"/>
      <c r="BO131" s="88"/>
      <c r="BP131" s="88"/>
      <c r="BQ131" s="88"/>
      <c r="BR131" s="88"/>
      <c r="BS131" s="88"/>
      <c r="BT131" s="88"/>
      <c r="BU131" s="88"/>
      <c r="BV131" s="88"/>
      <c r="BW131" s="88"/>
      <c r="BX131" s="88"/>
      <c r="BY131" s="88"/>
      <c r="BZ131" s="88"/>
      <c r="CA131" s="88"/>
      <c r="CB131" s="88"/>
      <c r="CC131" s="88"/>
      <c r="CD131" s="88"/>
      <c r="CE131" s="88"/>
      <c r="CF131" s="88"/>
      <c r="CG131" s="88"/>
      <c r="CH131" s="88"/>
      <c r="CI131" s="88"/>
      <c r="CJ131" s="88"/>
      <c r="CK131" s="88"/>
      <c r="CL131" s="88"/>
      <c r="CM131" s="88"/>
      <c r="CN131" s="88"/>
      <c r="CO131" s="88"/>
      <c r="CP131" s="88"/>
      <c r="CQ131" s="88"/>
      <c r="CR131" s="88"/>
      <c r="CS131" s="88"/>
      <c r="CT131" s="88"/>
      <c r="CU131" s="88"/>
      <c r="CV131" s="88"/>
      <c r="CW131" s="88"/>
      <c r="CX131" s="88"/>
      <c r="CY131" s="88"/>
      <c r="CZ131" s="88"/>
      <c r="DA131" s="88"/>
      <c r="DB131" s="88"/>
    </row>
    <row r="132" spans="1:106" ht="12.75" customHeight="1">
      <c r="A132" s="88"/>
      <c r="B132" s="88"/>
      <c r="C132" s="88"/>
      <c r="D132" s="88"/>
      <c r="E132" s="88"/>
      <c r="F132" s="88"/>
      <c r="G132" s="88"/>
      <c r="H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  <c r="AU132" s="88"/>
      <c r="AV132" s="88"/>
      <c r="AW132" s="88"/>
      <c r="AX132" s="88"/>
      <c r="AY132" s="88"/>
      <c r="AZ132" s="88"/>
      <c r="BA132" s="88"/>
      <c r="BB132" s="88"/>
      <c r="BC132" s="88"/>
      <c r="BD132" s="88"/>
      <c r="BE132" s="88"/>
      <c r="BF132" s="88"/>
      <c r="BG132" s="88"/>
      <c r="BH132" s="88"/>
      <c r="BI132" s="88"/>
      <c r="BJ132" s="88"/>
      <c r="BK132" s="88"/>
      <c r="BL132" s="88"/>
      <c r="BM132" s="88"/>
      <c r="BN132" s="88"/>
      <c r="BO132" s="88"/>
      <c r="BP132" s="88"/>
      <c r="BQ132" s="88"/>
      <c r="BR132" s="88"/>
      <c r="BS132" s="88"/>
      <c r="BT132" s="88"/>
      <c r="BU132" s="88"/>
      <c r="BV132" s="88"/>
      <c r="BW132" s="88"/>
      <c r="BX132" s="88"/>
      <c r="BY132" s="88"/>
      <c r="BZ132" s="88"/>
      <c r="CA132" s="88"/>
      <c r="CB132" s="88"/>
      <c r="CC132" s="88"/>
      <c r="CD132" s="88"/>
      <c r="CE132" s="88"/>
      <c r="CF132" s="88"/>
      <c r="CG132" s="88"/>
      <c r="CH132" s="88"/>
      <c r="CI132" s="88"/>
      <c r="CJ132" s="88"/>
      <c r="CK132" s="88"/>
      <c r="CL132" s="88"/>
      <c r="CM132" s="88"/>
      <c r="CN132" s="88"/>
      <c r="CO132" s="88"/>
      <c r="CP132" s="88"/>
      <c r="CQ132" s="88"/>
      <c r="CR132" s="88"/>
      <c r="CS132" s="88"/>
      <c r="CT132" s="88"/>
      <c r="CU132" s="88"/>
      <c r="CV132" s="88"/>
      <c r="CW132" s="88"/>
      <c r="CX132" s="88"/>
      <c r="CY132" s="88"/>
      <c r="CZ132" s="88"/>
      <c r="DA132" s="88"/>
      <c r="DB132" s="88"/>
    </row>
    <row r="133" spans="1:106" ht="12.75" customHeight="1">
      <c r="A133" s="88"/>
      <c r="B133" s="88"/>
      <c r="C133" s="88"/>
      <c r="D133" s="88"/>
      <c r="E133" s="88"/>
      <c r="F133" s="88"/>
      <c r="G133" s="88"/>
      <c r="H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  <c r="AU133" s="88"/>
      <c r="AV133" s="88"/>
      <c r="AW133" s="88"/>
      <c r="AX133" s="88"/>
      <c r="AY133" s="88"/>
      <c r="AZ133" s="88"/>
      <c r="BA133" s="88"/>
      <c r="BB133" s="88"/>
      <c r="BC133" s="88"/>
      <c r="BD133" s="88"/>
      <c r="BE133" s="88"/>
      <c r="BF133" s="88"/>
      <c r="BG133" s="88"/>
      <c r="BH133" s="88"/>
      <c r="BI133" s="88"/>
      <c r="BJ133" s="88"/>
      <c r="BK133" s="88"/>
      <c r="BL133" s="88"/>
      <c r="BM133" s="88"/>
      <c r="BN133" s="88"/>
      <c r="BO133" s="88"/>
      <c r="BP133" s="88"/>
      <c r="BQ133" s="88"/>
      <c r="BR133" s="88"/>
      <c r="BS133" s="88"/>
      <c r="BT133" s="88"/>
      <c r="BU133" s="88"/>
      <c r="BV133" s="88"/>
      <c r="BW133" s="88"/>
      <c r="BX133" s="88"/>
      <c r="BY133" s="88"/>
      <c r="BZ133" s="88"/>
      <c r="CA133" s="88"/>
      <c r="CB133" s="88"/>
      <c r="CC133" s="88"/>
      <c r="CD133" s="88"/>
      <c r="CE133" s="88"/>
      <c r="CF133" s="88"/>
      <c r="CG133" s="88"/>
      <c r="CH133" s="88"/>
      <c r="CI133" s="88"/>
      <c r="CJ133" s="88"/>
      <c r="CK133" s="88"/>
      <c r="CL133" s="88"/>
      <c r="CM133" s="88"/>
      <c r="CN133" s="88"/>
      <c r="CO133" s="88"/>
      <c r="CP133" s="88"/>
      <c r="CQ133" s="88"/>
      <c r="CR133" s="88"/>
      <c r="CS133" s="88"/>
      <c r="CT133" s="88"/>
      <c r="CU133" s="88"/>
      <c r="CV133" s="88"/>
      <c r="CW133" s="88"/>
      <c r="CX133" s="88"/>
      <c r="CY133" s="88"/>
      <c r="CZ133" s="88"/>
      <c r="DA133" s="88"/>
      <c r="DB133" s="88"/>
    </row>
    <row r="134" spans="1:106" ht="12.75" customHeight="1">
      <c r="A134" s="88"/>
      <c r="B134" s="88"/>
      <c r="C134" s="88"/>
      <c r="D134" s="88"/>
      <c r="E134" s="88"/>
      <c r="F134" s="88"/>
      <c r="G134" s="88"/>
      <c r="H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  <c r="AU134" s="88"/>
      <c r="AV134" s="88"/>
      <c r="AW134" s="88"/>
      <c r="AX134" s="88"/>
      <c r="AY134" s="88"/>
      <c r="AZ134" s="88"/>
      <c r="BA134" s="88"/>
      <c r="BB134" s="88"/>
      <c r="BC134" s="88"/>
      <c r="BD134" s="88"/>
      <c r="BE134" s="88"/>
      <c r="BF134" s="88"/>
      <c r="BG134" s="88"/>
      <c r="BH134" s="88"/>
      <c r="BI134" s="88"/>
      <c r="BJ134" s="88"/>
      <c r="BK134" s="88"/>
      <c r="BL134" s="88"/>
      <c r="BM134" s="88"/>
      <c r="BN134" s="88"/>
      <c r="BO134" s="88"/>
      <c r="BP134" s="88"/>
      <c r="BQ134" s="88"/>
      <c r="BR134" s="88"/>
      <c r="BS134" s="88"/>
      <c r="BT134" s="88"/>
      <c r="BU134" s="88"/>
      <c r="BV134" s="88"/>
      <c r="BW134" s="88"/>
      <c r="BX134" s="88"/>
      <c r="BY134" s="88"/>
      <c r="BZ134" s="88"/>
      <c r="CA134" s="88"/>
      <c r="CB134" s="88"/>
      <c r="CC134" s="88"/>
      <c r="CD134" s="88"/>
      <c r="CE134" s="88"/>
      <c r="CF134" s="88"/>
      <c r="CG134" s="88"/>
      <c r="CH134" s="88"/>
      <c r="CI134" s="88"/>
      <c r="CJ134" s="88"/>
      <c r="CK134" s="88"/>
      <c r="CL134" s="88"/>
      <c r="CM134" s="88"/>
      <c r="CN134" s="88"/>
      <c r="CO134" s="88"/>
      <c r="CP134" s="88"/>
      <c r="CQ134" s="88"/>
      <c r="CR134" s="88"/>
      <c r="CS134" s="88"/>
      <c r="CT134" s="88"/>
      <c r="CU134" s="88"/>
      <c r="CV134" s="88"/>
      <c r="CW134" s="88"/>
      <c r="CX134" s="88"/>
      <c r="CY134" s="88"/>
      <c r="CZ134" s="88"/>
      <c r="DA134" s="88"/>
      <c r="DB134" s="88"/>
    </row>
    <row r="135" spans="1:106" ht="12.75" customHeight="1">
      <c r="A135" s="88"/>
      <c r="B135" s="88"/>
      <c r="C135" s="88"/>
      <c r="D135" s="88"/>
      <c r="E135" s="88"/>
      <c r="F135" s="88"/>
      <c r="G135" s="88"/>
      <c r="H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  <c r="AU135" s="88"/>
      <c r="AV135" s="88"/>
      <c r="AW135" s="88"/>
      <c r="AX135" s="88"/>
      <c r="AY135" s="88"/>
      <c r="AZ135" s="88"/>
      <c r="BA135" s="88"/>
      <c r="BB135" s="88"/>
      <c r="BC135" s="88"/>
      <c r="BD135" s="88"/>
      <c r="BE135" s="88"/>
      <c r="BF135" s="88"/>
      <c r="BG135" s="88"/>
      <c r="BH135" s="88"/>
      <c r="BI135" s="88"/>
      <c r="BJ135" s="88"/>
      <c r="BK135" s="88"/>
      <c r="BL135" s="88"/>
      <c r="BM135" s="88"/>
      <c r="BN135" s="88"/>
      <c r="BO135" s="88"/>
      <c r="BP135" s="88"/>
      <c r="BQ135" s="88"/>
      <c r="BR135" s="88"/>
      <c r="BS135" s="88"/>
      <c r="BT135" s="88"/>
      <c r="BU135" s="88"/>
      <c r="BV135" s="88"/>
      <c r="BW135" s="88"/>
      <c r="BX135" s="88"/>
      <c r="BY135" s="88"/>
      <c r="BZ135" s="88"/>
      <c r="CA135" s="88"/>
      <c r="CB135" s="88"/>
      <c r="CC135" s="88"/>
      <c r="CD135" s="88"/>
      <c r="CE135" s="88"/>
      <c r="CF135" s="88"/>
      <c r="CG135" s="88"/>
      <c r="CH135" s="88"/>
      <c r="CI135" s="88"/>
      <c r="CJ135" s="88"/>
      <c r="CK135" s="88"/>
      <c r="CL135" s="88"/>
      <c r="CM135" s="88"/>
      <c r="CN135" s="88"/>
      <c r="CO135" s="88"/>
      <c r="CP135" s="88"/>
      <c r="CQ135" s="88"/>
      <c r="CR135" s="88"/>
      <c r="CS135" s="88"/>
      <c r="CT135" s="88"/>
      <c r="CU135" s="88"/>
      <c r="CV135" s="88"/>
      <c r="CW135" s="88"/>
      <c r="CX135" s="88"/>
      <c r="CY135" s="88"/>
      <c r="CZ135" s="88"/>
      <c r="DA135" s="88"/>
      <c r="DB135" s="88"/>
    </row>
    <row r="136" spans="1:106" ht="12.75" customHeight="1">
      <c r="A136" s="88"/>
      <c r="B136" s="88"/>
      <c r="C136" s="88"/>
      <c r="D136" s="88"/>
      <c r="E136" s="88"/>
      <c r="F136" s="88"/>
      <c r="G136" s="88"/>
      <c r="H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  <c r="AU136" s="88"/>
      <c r="AV136" s="88"/>
      <c r="AW136" s="88"/>
      <c r="AX136" s="88"/>
      <c r="AY136" s="88"/>
      <c r="AZ136" s="88"/>
      <c r="BA136" s="88"/>
      <c r="BB136" s="88"/>
      <c r="BC136" s="88"/>
      <c r="BD136" s="88"/>
      <c r="BE136" s="88"/>
      <c r="BF136" s="88"/>
      <c r="BG136" s="88"/>
      <c r="BH136" s="88"/>
      <c r="BI136" s="88"/>
      <c r="BJ136" s="88"/>
      <c r="BK136" s="88"/>
      <c r="BL136" s="88"/>
      <c r="BM136" s="88"/>
      <c r="BN136" s="88"/>
      <c r="BO136" s="88"/>
      <c r="BP136" s="88"/>
      <c r="BQ136" s="88"/>
      <c r="BR136" s="88"/>
      <c r="BS136" s="88"/>
      <c r="BT136" s="88"/>
      <c r="BU136" s="88"/>
      <c r="BV136" s="88"/>
      <c r="BW136" s="88"/>
      <c r="BX136" s="88"/>
      <c r="BY136" s="88"/>
      <c r="BZ136" s="88"/>
      <c r="CA136" s="88"/>
      <c r="CB136" s="88"/>
      <c r="CC136" s="88"/>
      <c r="CD136" s="88"/>
      <c r="CE136" s="88"/>
      <c r="CF136" s="88"/>
      <c r="CG136" s="88"/>
      <c r="CH136" s="88"/>
      <c r="CI136" s="88"/>
      <c r="CJ136" s="88"/>
      <c r="CK136" s="88"/>
      <c r="CL136" s="88"/>
      <c r="CM136" s="88"/>
      <c r="CN136" s="88"/>
      <c r="CO136" s="88"/>
      <c r="CP136" s="88"/>
      <c r="CQ136" s="88"/>
      <c r="CR136" s="88"/>
      <c r="CS136" s="88"/>
      <c r="CT136" s="88"/>
      <c r="CU136" s="88"/>
      <c r="CV136" s="88"/>
      <c r="CW136" s="88"/>
      <c r="CX136" s="88"/>
      <c r="CY136" s="88"/>
      <c r="CZ136" s="88"/>
      <c r="DA136" s="88"/>
      <c r="DB136" s="88"/>
    </row>
    <row r="137" spans="1:106" ht="12.75" customHeight="1">
      <c r="A137" s="88"/>
      <c r="B137" s="88"/>
      <c r="C137" s="88"/>
      <c r="D137" s="88"/>
      <c r="E137" s="88"/>
      <c r="F137" s="88"/>
      <c r="G137" s="88"/>
      <c r="H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  <c r="AU137" s="88"/>
      <c r="AV137" s="88"/>
      <c r="AW137" s="88"/>
      <c r="AX137" s="88"/>
      <c r="AY137" s="88"/>
      <c r="AZ137" s="88"/>
      <c r="BA137" s="88"/>
      <c r="BB137" s="88"/>
      <c r="BC137" s="88"/>
      <c r="BD137" s="88"/>
      <c r="BE137" s="88"/>
      <c r="BF137" s="88"/>
      <c r="BG137" s="88"/>
      <c r="BH137" s="88"/>
      <c r="BI137" s="88"/>
      <c r="BJ137" s="88"/>
      <c r="BK137" s="88"/>
      <c r="BL137" s="88"/>
      <c r="BM137" s="88"/>
      <c r="BN137" s="88"/>
      <c r="BO137" s="88"/>
      <c r="BP137" s="88"/>
      <c r="BQ137" s="88"/>
      <c r="BR137" s="88"/>
      <c r="BS137" s="88"/>
      <c r="BT137" s="88"/>
      <c r="BU137" s="88"/>
      <c r="BV137" s="88"/>
      <c r="BW137" s="88"/>
      <c r="BX137" s="88"/>
      <c r="BY137" s="88"/>
      <c r="BZ137" s="88"/>
      <c r="CA137" s="88"/>
      <c r="CB137" s="88"/>
      <c r="CC137" s="88"/>
      <c r="CD137" s="88"/>
      <c r="CE137" s="88"/>
      <c r="CF137" s="88"/>
      <c r="CG137" s="88"/>
      <c r="CH137" s="88"/>
      <c r="CI137" s="88"/>
      <c r="CJ137" s="88"/>
      <c r="CK137" s="88"/>
      <c r="CL137" s="88"/>
      <c r="CM137" s="88"/>
      <c r="CN137" s="88"/>
      <c r="CO137" s="88"/>
      <c r="CP137" s="88"/>
      <c r="CQ137" s="88"/>
      <c r="CR137" s="88"/>
      <c r="CS137" s="88"/>
      <c r="CT137" s="88"/>
      <c r="CU137" s="88"/>
      <c r="CV137" s="88"/>
      <c r="CW137" s="88"/>
      <c r="CX137" s="88"/>
      <c r="CY137" s="88"/>
      <c r="CZ137" s="88"/>
      <c r="DA137" s="88"/>
      <c r="DB137" s="88"/>
    </row>
    <row r="138" spans="1:106" ht="12.75" customHeight="1">
      <c r="A138" s="88"/>
      <c r="B138" s="88"/>
      <c r="C138" s="88"/>
      <c r="D138" s="88"/>
      <c r="E138" s="88"/>
      <c r="F138" s="88"/>
      <c r="G138" s="88"/>
      <c r="H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  <c r="AU138" s="88"/>
      <c r="AV138" s="88"/>
      <c r="AW138" s="88"/>
      <c r="AX138" s="88"/>
      <c r="AY138" s="88"/>
      <c r="AZ138" s="88"/>
      <c r="BA138" s="88"/>
      <c r="BB138" s="88"/>
      <c r="BC138" s="88"/>
      <c r="BD138" s="88"/>
      <c r="BE138" s="88"/>
      <c r="BF138" s="88"/>
      <c r="BG138" s="88"/>
      <c r="BH138" s="88"/>
      <c r="BI138" s="88"/>
      <c r="BJ138" s="88"/>
      <c r="BK138" s="88"/>
      <c r="BL138" s="88"/>
      <c r="BM138" s="88"/>
      <c r="BN138" s="88"/>
      <c r="BO138" s="88"/>
      <c r="BP138" s="88"/>
      <c r="BQ138" s="88"/>
      <c r="BR138" s="88"/>
      <c r="BS138" s="88"/>
      <c r="BT138" s="88"/>
      <c r="BU138" s="88"/>
      <c r="BV138" s="88"/>
      <c r="BW138" s="88"/>
      <c r="BX138" s="88"/>
      <c r="BY138" s="88"/>
      <c r="BZ138" s="88"/>
      <c r="CA138" s="88"/>
      <c r="CB138" s="88"/>
      <c r="CC138" s="88"/>
      <c r="CD138" s="88"/>
      <c r="CE138" s="88"/>
      <c r="CF138" s="88"/>
      <c r="CG138" s="88"/>
      <c r="CH138" s="88"/>
      <c r="CI138" s="88"/>
      <c r="CJ138" s="88"/>
      <c r="CK138" s="88"/>
      <c r="CL138" s="88"/>
      <c r="CM138" s="88"/>
      <c r="CN138" s="88"/>
      <c r="CO138" s="88"/>
      <c r="CP138" s="88"/>
      <c r="CQ138" s="88"/>
      <c r="CR138" s="88"/>
      <c r="CS138" s="88"/>
      <c r="CT138" s="88"/>
      <c r="CU138" s="88"/>
      <c r="CV138" s="88"/>
      <c r="CW138" s="88"/>
      <c r="CX138" s="88"/>
      <c r="CY138" s="88"/>
      <c r="CZ138" s="88"/>
      <c r="DA138" s="88"/>
      <c r="DB138" s="88"/>
    </row>
    <row r="139" spans="1:106" ht="12.75" customHeight="1">
      <c r="A139" s="88"/>
      <c r="B139" s="88"/>
      <c r="C139" s="88"/>
      <c r="D139" s="88"/>
      <c r="E139" s="88"/>
      <c r="F139" s="88"/>
      <c r="G139" s="88"/>
      <c r="H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  <c r="AU139" s="88"/>
      <c r="AV139" s="88"/>
      <c r="AW139" s="88"/>
      <c r="AX139" s="88"/>
      <c r="AY139" s="88"/>
      <c r="AZ139" s="88"/>
      <c r="BA139" s="88"/>
      <c r="BB139" s="88"/>
      <c r="BC139" s="88"/>
      <c r="BD139" s="88"/>
      <c r="BE139" s="88"/>
      <c r="BF139" s="88"/>
      <c r="BG139" s="88"/>
      <c r="BH139" s="88"/>
      <c r="BI139" s="88"/>
      <c r="BJ139" s="88"/>
      <c r="BK139" s="88"/>
      <c r="BL139" s="88"/>
      <c r="BM139" s="88"/>
      <c r="BN139" s="88"/>
      <c r="BO139" s="88"/>
      <c r="BP139" s="88"/>
      <c r="BQ139" s="88"/>
      <c r="BR139" s="88"/>
      <c r="BS139" s="88"/>
      <c r="BT139" s="88"/>
      <c r="BU139" s="88"/>
      <c r="BV139" s="88"/>
      <c r="BW139" s="88"/>
      <c r="BX139" s="88"/>
      <c r="BY139" s="88"/>
      <c r="BZ139" s="88"/>
      <c r="CA139" s="88"/>
      <c r="CB139" s="88"/>
      <c r="CC139" s="88"/>
      <c r="CD139" s="88"/>
      <c r="CE139" s="88"/>
      <c r="CF139" s="88"/>
      <c r="CG139" s="88"/>
      <c r="CH139" s="88"/>
      <c r="CI139" s="88"/>
      <c r="CJ139" s="88"/>
      <c r="CK139" s="88"/>
      <c r="CL139" s="88"/>
      <c r="CM139" s="88"/>
      <c r="CN139" s="88"/>
      <c r="CO139" s="88"/>
      <c r="CP139" s="88"/>
      <c r="CQ139" s="88"/>
      <c r="CR139" s="88"/>
      <c r="CS139" s="88"/>
      <c r="CT139" s="88"/>
      <c r="CU139" s="88"/>
      <c r="CV139" s="88"/>
      <c r="CW139" s="88"/>
      <c r="CX139" s="88"/>
      <c r="CY139" s="88"/>
      <c r="CZ139" s="88"/>
      <c r="DA139" s="88"/>
      <c r="DB139" s="88"/>
    </row>
    <row r="140" spans="1:106" ht="12.75" customHeight="1">
      <c r="A140" s="88"/>
      <c r="B140" s="88"/>
      <c r="C140" s="88"/>
      <c r="D140" s="88"/>
      <c r="E140" s="88"/>
      <c r="F140" s="88"/>
      <c r="G140" s="88"/>
      <c r="H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  <c r="AU140" s="88"/>
      <c r="AV140" s="88"/>
      <c r="AW140" s="88"/>
      <c r="AX140" s="88"/>
      <c r="AY140" s="88"/>
      <c r="AZ140" s="88"/>
      <c r="BA140" s="88"/>
      <c r="BB140" s="88"/>
      <c r="BC140" s="88"/>
      <c r="BD140" s="88"/>
      <c r="BE140" s="88"/>
      <c r="BF140" s="88"/>
      <c r="BG140" s="88"/>
      <c r="BH140" s="88"/>
      <c r="BI140" s="88"/>
      <c r="BJ140" s="88"/>
      <c r="BK140" s="88"/>
      <c r="BL140" s="88"/>
      <c r="BM140" s="88"/>
      <c r="BN140" s="88"/>
      <c r="BO140" s="88"/>
      <c r="BP140" s="88"/>
      <c r="BQ140" s="88"/>
      <c r="BR140" s="88"/>
      <c r="BS140" s="88"/>
      <c r="BT140" s="88"/>
      <c r="BU140" s="88"/>
      <c r="BV140" s="88"/>
      <c r="BW140" s="88"/>
      <c r="BX140" s="88"/>
      <c r="BY140" s="88"/>
      <c r="BZ140" s="88"/>
      <c r="CA140" s="88"/>
      <c r="CB140" s="88"/>
      <c r="CC140" s="88"/>
      <c r="CD140" s="88"/>
      <c r="CE140" s="88"/>
      <c r="CF140" s="88"/>
      <c r="CG140" s="88"/>
      <c r="CH140" s="88"/>
      <c r="CI140" s="88"/>
      <c r="CJ140" s="88"/>
      <c r="CK140" s="88"/>
      <c r="CL140" s="88"/>
      <c r="CM140" s="88"/>
      <c r="CN140" s="88"/>
      <c r="CO140" s="88"/>
      <c r="CP140" s="88"/>
      <c r="CQ140" s="88"/>
      <c r="CR140" s="88"/>
      <c r="CS140" s="88"/>
      <c r="CT140" s="88"/>
      <c r="CU140" s="88"/>
      <c r="CV140" s="88"/>
      <c r="CW140" s="88"/>
      <c r="CX140" s="88"/>
      <c r="CY140" s="88"/>
      <c r="CZ140" s="88"/>
      <c r="DA140" s="88"/>
      <c r="DB140" s="88"/>
    </row>
    <row r="141" spans="1:106" ht="12.75" customHeight="1">
      <c r="A141" s="88"/>
      <c r="B141" s="88"/>
      <c r="C141" s="88"/>
      <c r="D141" s="88"/>
      <c r="E141" s="88"/>
      <c r="F141" s="88"/>
      <c r="G141" s="88"/>
      <c r="H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  <c r="AU141" s="88"/>
      <c r="AV141" s="88"/>
      <c r="AW141" s="88"/>
      <c r="AX141" s="88"/>
      <c r="AY141" s="88"/>
      <c r="AZ141" s="88"/>
      <c r="BA141" s="88"/>
      <c r="BB141" s="88"/>
      <c r="BC141" s="88"/>
      <c r="BD141" s="88"/>
      <c r="BE141" s="88"/>
      <c r="BF141" s="88"/>
      <c r="BG141" s="88"/>
      <c r="BH141" s="88"/>
      <c r="BI141" s="88"/>
      <c r="BJ141" s="88"/>
      <c r="BK141" s="88"/>
      <c r="BL141" s="88"/>
      <c r="BM141" s="88"/>
      <c r="BN141" s="88"/>
      <c r="BO141" s="88"/>
      <c r="BP141" s="88"/>
      <c r="BQ141" s="88"/>
      <c r="BR141" s="88"/>
      <c r="BS141" s="88"/>
      <c r="BT141" s="88"/>
      <c r="BU141" s="88"/>
      <c r="BV141" s="88"/>
      <c r="BW141" s="88"/>
      <c r="BX141" s="88"/>
      <c r="BY141" s="88"/>
      <c r="BZ141" s="88"/>
      <c r="CA141" s="88"/>
      <c r="CB141" s="88"/>
      <c r="CC141" s="88"/>
      <c r="CD141" s="88"/>
      <c r="CE141" s="88"/>
      <c r="CF141" s="88"/>
      <c r="CG141" s="88"/>
      <c r="CH141" s="88"/>
      <c r="CI141" s="88"/>
      <c r="CJ141" s="88"/>
      <c r="CK141" s="88"/>
      <c r="CL141" s="88"/>
      <c r="CM141" s="88"/>
      <c r="CN141" s="88"/>
      <c r="CO141" s="88"/>
      <c r="CP141" s="88"/>
      <c r="CQ141" s="88"/>
      <c r="CR141" s="88"/>
      <c r="CS141" s="88"/>
      <c r="CT141" s="88"/>
      <c r="CU141" s="88"/>
      <c r="CV141" s="88"/>
      <c r="CW141" s="88"/>
      <c r="CX141" s="88"/>
      <c r="CY141" s="88"/>
      <c r="CZ141" s="88"/>
      <c r="DA141" s="88"/>
      <c r="DB141" s="88"/>
    </row>
    <row r="142" spans="1:106" ht="12.75" customHeight="1">
      <c r="A142" s="88"/>
      <c r="B142" s="88"/>
      <c r="C142" s="88"/>
      <c r="D142" s="88"/>
      <c r="E142" s="88"/>
      <c r="F142" s="88"/>
      <c r="G142" s="88"/>
      <c r="H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  <c r="AU142" s="88"/>
      <c r="AV142" s="88"/>
      <c r="AW142" s="88"/>
      <c r="AX142" s="88"/>
      <c r="AY142" s="88"/>
      <c r="AZ142" s="88"/>
      <c r="BA142" s="88"/>
      <c r="BB142" s="88"/>
      <c r="BC142" s="88"/>
      <c r="BD142" s="88"/>
      <c r="BE142" s="88"/>
      <c r="BF142" s="88"/>
      <c r="BG142" s="88"/>
      <c r="BH142" s="88"/>
      <c r="BI142" s="88"/>
      <c r="BJ142" s="88"/>
      <c r="BK142" s="88"/>
      <c r="BL142" s="88"/>
      <c r="BM142" s="88"/>
      <c r="BN142" s="88"/>
      <c r="BO142" s="88"/>
      <c r="BP142" s="88"/>
      <c r="BQ142" s="88"/>
      <c r="BR142" s="88"/>
      <c r="BS142" s="88"/>
      <c r="BT142" s="88"/>
      <c r="BU142" s="88"/>
      <c r="BV142" s="88"/>
      <c r="BW142" s="88"/>
      <c r="BX142" s="88"/>
      <c r="BY142" s="88"/>
      <c r="BZ142" s="88"/>
      <c r="CA142" s="88"/>
      <c r="CB142" s="88"/>
      <c r="CC142" s="88"/>
      <c r="CD142" s="88"/>
      <c r="CE142" s="88"/>
      <c r="CF142" s="88"/>
      <c r="CG142" s="88"/>
      <c r="CH142" s="88"/>
      <c r="CI142" s="88"/>
      <c r="CJ142" s="88"/>
      <c r="CK142" s="88"/>
      <c r="CL142" s="88"/>
      <c r="CM142" s="88"/>
      <c r="CN142" s="88"/>
      <c r="CO142" s="88"/>
      <c r="CP142" s="88"/>
      <c r="CQ142" s="88"/>
      <c r="CR142" s="88"/>
      <c r="CS142" s="88"/>
      <c r="CT142" s="88"/>
      <c r="CU142" s="88"/>
      <c r="CV142" s="88"/>
      <c r="CW142" s="88"/>
      <c r="CX142" s="88"/>
      <c r="CY142" s="88"/>
      <c r="CZ142" s="88"/>
      <c r="DA142" s="88"/>
      <c r="DB142" s="88"/>
    </row>
    <row r="143" spans="1:106" ht="12.75" customHeight="1">
      <c r="A143" s="88"/>
      <c r="B143" s="88"/>
      <c r="C143" s="88"/>
      <c r="D143" s="88"/>
      <c r="E143" s="88"/>
      <c r="F143" s="88"/>
      <c r="G143" s="88"/>
      <c r="H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  <c r="AU143" s="88"/>
      <c r="AV143" s="88"/>
      <c r="AW143" s="88"/>
      <c r="AX143" s="88"/>
      <c r="AY143" s="88"/>
      <c r="AZ143" s="88"/>
      <c r="BA143" s="88"/>
      <c r="BB143" s="88"/>
      <c r="BC143" s="88"/>
      <c r="BD143" s="88"/>
      <c r="BE143" s="88"/>
      <c r="BF143" s="88"/>
      <c r="BG143" s="88"/>
      <c r="BH143" s="88"/>
      <c r="BI143" s="88"/>
      <c r="BJ143" s="88"/>
      <c r="BK143" s="88"/>
      <c r="BL143" s="88"/>
      <c r="BM143" s="88"/>
      <c r="BN143" s="88"/>
      <c r="BO143" s="88"/>
      <c r="BP143" s="88"/>
      <c r="BQ143" s="88"/>
      <c r="BR143" s="88"/>
      <c r="BS143" s="88"/>
      <c r="BT143" s="88"/>
      <c r="BU143" s="88"/>
      <c r="BV143" s="88"/>
      <c r="BW143" s="88"/>
      <c r="BX143" s="88"/>
      <c r="BY143" s="88"/>
      <c r="BZ143" s="88"/>
      <c r="CA143" s="88"/>
      <c r="CB143" s="88"/>
      <c r="CC143" s="88"/>
      <c r="CD143" s="88"/>
      <c r="CE143" s="88"/>
      <c r="CF143" s="88"/>
      <c r="CG143" s="88"/>
      <c r="CH143" s="88"/>
      <c r="CI143" s="88"/>
      <c r="CJ143" s="88"/>
      <c r="CK143" s="88"/>
      <c r="CL143" s="88"/>
      <c r="CM143" s="88"/>
      <c r="CN143" s="88"/>
      <c r="CO143" s="88"/>
      <c r="CP143" s="88"/>
      <c r="CQ143" s="88"/>
      <c r="CR143" s="88"/>
      <c r="CS143" s="88"/>
      <c r="CT143" s="88"/>
      <c r="CU143" s="88"/>
      <c r="CV143" s="88"/>
      <c r="CW143" s="88"/>
      <c r="CX143" s="88"/>
      <c r="CY143" s="88"/>
      <c r="CZ143" s="88"/>
      <c r="DA143" s="88"/>
      <c r="DB143" s="88"/>
    </row>
    <row r="144" spans="1:106" ht="12.75" customHeight="1">
      <c r="A144" s="88"/>
      <c r="B144" s="88"/>
      <c r="C144" s="88"/>
      <c r="D144" s="88"/>
      <c r="E144" s="88"/>
      <c r="F144" s="88"/>
      <c r="G144" s="88"/>
      <c r="H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  <c r="AU144" s="88"/>
      <c r="AV144" s="88"/>
      <c r="AW144" s="88"/>
      <c r="AX144" s="88"/>
      <c r="AY144" s="88"/>
      <c r="AZ144" s="88"/>
      <c r="BA144" s="88"/>
      <c r="BB144" s="88"/>
      <c r="BC144" s="88"/>
      <c r="BD144" s="88"/>
      <c r="BE144" s="88"/>
      <c r="BF144" s="88"/>
      <c r="BG144" s="88"/>
      <c r="BH144" s="88"/>
      <c r="BI144" s="88"/>
      <c r="BJ144" s="88"/>
      <c r="BK144" s="88"/>
      <c r="BL144" s="88"/>
      <c r="BM144" s="88"/>
      <c r="BN144" s="88"/>
      <c r="BO144" s="88"/>
      <c r="BP144" s="88"/>
      <c r="BQ144" s="88"/>
      <c r="BR144" s="88"/>
      <c r="BS144" s="88"/>
      <c r="BT144" s="88"/>
      <c r="BU144" s="88"/>
      <c r="BV144" s="88"/>
      <c r="BW144" s="88"/>
      <c r="BX144" s="88"/>
      <c r="BY144" s="88"/>
      <c r="BZ144" s="88"/>
      <c r="CA144" s="88"/>
      <c r="CB144" s="88"/>
      <c r="CC144" s="88"/>
      <c r="CD144" s="88"/>
      <c r="CE144" s="88"/>
      <c r="CF144" s="88"/>
      <c r="CG144" s="88"/>
      <c r="CH144" s="88"/>
      <c r="CI144" s="88"/>
      <c r="CJ144" s="88"/>
      <c r="CK144" s="88"/>
      <c r="CL144" s="88"/>
      <c r="CM144" s="88"/>
      <c r="CN144" s="88"/>
      <c r="CO144" s="88"/>
      <c r="CP144" s="88"/>
      <c r="CQ144" s="88"/>
      <c r="CR144" s="88"/>
      <c r="CS144" s="88"/>
      <c r="CT144" s="88"/>
      <c r="CU144" s="88"/>
      <c r="CV144" s="88"/>
      <c r="CW144" s="88"/>
      <c r="CX144" s="88"/>
      <c r="CY144" s="88"/>
      <c r="CZ144" s="88"/>
      <c r="DA144" s="88"/>
      <c r="DB144" s="88"/>
    </row>
    <row r="145" spans="1:106" ht="12.75" customHeight="1">
      <c r="A145" s="88"/>
      <c r="B145" s="88"/>
      <c r="C145" s="88"/>
      <c r="D145" s="88"/>
      <c r="E145" s="88"/>
      <c r="F145" s="88"/>
      <c r="G145" s="88"/>
      <c r="H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  <c r="AU145" s="88"/>
      <c r="AV145" s="88"/>
      <c r="AW145" s="88"/>
      <c r="AX145" s="88"/>
      <c r="AY145" s="88"/>
      <c r="AZ145" s="88"/>
      <c r="BA145" s="88"/>
      <c r="BB145" s="88"/>
      <c r="BC145" s="88"/>
      <c r="BD145" s="88"/>
      <c r="BE145" s="88"/>
      <c r="BF145" s="88"/>
      <c r="BG145" s="88"/>
      <c r="BH145" s="88"/>
      <c r="BI145" s="88"/>
      <c r="BJ145" s="88"/>
      <c r="BK145" s="88"/>
      <c r="BL145" s="88"/>
      <c r="BM145" s="88"/>
      <c r="BN145" s="88"/>
      <c r="BO145" s="88"/>
      <c r="BP145" s="88"/>
      <c r="BQ145" s="88"/>
      <c r="BR145" s="88"/>
      <c r="BS145" s="88"/>
      <c r="BT145" s="88"/>
      <c r="BU145" s="88"/>
      <c r="BV145" s="88"/>
      <c r="BW145" s="88"/>
      <c r="BX145" s="88"/>
      <c r="BY145" s="88"/>
      <c r="BZ145" s="88"/>
      <c r="CA145" s="88"/>
      <c r="CB145" s="88"/>
      <c r="CC145" s="88"/>
      <c r="CD145" s="88"/>
      <c r="CE145" s="88"/>
      <c r="CF145" s="88"/>
      <c r="CG145" s="88"/>
      <c r="CH145" s="88"/>
      <c r="CI145" s="88"/>
      <c r="CJ145" s="88"/>
      <c r="CK145" s="88"/>
      <c r="CL145" s="88"/>
      <c r="CM145" s="88"/>
      <c r="CN145" s="88"/>
      <c r="CO145" s="88"/>
      <c r="CP145" s="88"/>
      <c r="CQ145" s="88"/>
      <c r="CR145" s="88"/>
      <c r="CS145" s="88"/>
      <c r="CT145" s="88"/>
      <c r="CU145" s="88"/>
      <c r="CV145" s="88"/>
      <c r="CW145" s="88"/>
      <c r="CX145" s="88"/>
      <c r="CY145" s="88"/>
      <c r="CZ145" s="88"/>
      <c r="DA145" s="88"/>
      <c r="DB145" s="88"/>
    </row>
    <row r="146" spans="1:106" ht="12.75" customHeight="1">
      <c r="A146" s="88"/>
      <c r="B146" s="88"/>
      <c r="C146" s="88"/>
      <c r="D146" s="88"/>
      <c r="E146" s="88"/>
      <c r="F146" s="88"/>
      <c r="G146" s="88"/>
      <c r="H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  <c r="AU146" s="88"/>
      <c r="AV146" s="88"/>
      <c r="AW146" s="88"/>
      <c r="AX146" s="88"/>
      <c r="AY146" s="88"/>
      <c r="AZ146" s="88"/>
      <c r="BA146" s="88"/>
      <c r="BB146" s="88"/>
      <c r="BC146" s="88"/>
      <c r="BD146" s="88"/>
      <c r="BE146" s="88"/>
      <c r="BF146" s="88"/>
      <c r="BG146" s="88"/>
      <c r="BH146" s="88"/>
      <c r="BI146" s="88"/>
      <c r="BJ146" s="88"/>
      <c r="BK146" s="88"/>
      <c r="BL146" s="88"/>
      <c r="BM146" s="88"/>
      <c r="BN146" s="88"/>
      <c r="BO146" s="88"/>
      <c r="BP146" s="88"/>
      <c r="BQ146" s="88"/>
      <c r="BR146" s="88"/>
      <c r="BS146" s="88"/>
      <c r="BT146" s="88"/>
      <c r="BU146" s="88"/>
      <c r="BV146" s="88"/>
      <c r="BW146" s="88"/>
      <c r="BX146" s="88"/>
      <c r="BY146" s="88"/>
      <c r="BZ146" s="88"/>
      <c r="CA146" s="88"/>
      <c r="CB146" s="88"/>
      <c r="CC146" s="88"/>
      <c r="CD146" s="88"/>
      <c r="CE146" s="88"/>
      <c r="CF146" s="88"/>
      <c r="CG146" s="88"/>
      <c r="CH146" s="88"/>
      <c r="CI146" s="88"/>
      <c r="CJ146" s="88"/>
      <c r="CK146" s="88"/>
      <c r="CL146" s="88"/>
      <c r="CM146" s="88"/>
      <c r="CN146" s="88"/>
      <c r="CO146" s="88"/>
      <c r="CP146" s="88"/>
      <c r="CQ146" s="88"/>
      <c r="CR146" s="88"/>
      <c r="CS146" s="88"/>
      <c r="CT146" s="88"/>
      <c r="CU146" s="88"/>
      <c r="CV146" s="88"/>
      <c r="CW146" s="88"/>
      <c r="CX146" s="88"/>
      <c r="CY146" s="88"/>
      <c r="CZ146" s="88"/>
      <c r="DA146" s="88"/>
      <c r="DB146" s="88"/>
    </row>
    <row r="147" spans="1:106" ht="12.75" customHeight="1">
      <c r="A147" s="88"/>
      <c r="B147" s="88"/>
      <c r="C147" s="88"/>
      <c r="D147" s="88"/>
      <c r="E147" s="88"/>
      <c r="F147" s="88"/>
      <c r="G147" s="88"/>
      <c r="H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  <c r="AU147" s="88"/>
      <c r="AV147" s="88"/>
      <c r="AW147" s="88"/>
      <c r="AX147" s="88"/>
      <c r="AY147" s="88"/>
      <c r="AZ147" s="88"/>
      <c r="BA147" s="88"/>
      <c r="BB147" s="88"/>
      <c r="BC147" s="88"/>
      <c r="BD147" s="88"/>
      <c r="BE147" s="88"/>
      <c r="BF147" s="88"/>
      <c r="BG147" s="88"/>
      <c r="BH147" s="88"/>
      <c r="BI147" s="88"/>
      <c r="BJ147" s="88"/>
      <c r="BK147" s="88"/>
      <c r="BL147" s="88"/>
      <c r="BM147" s="88"/>
      <c r="BN147" s="88"/>
      <c r="BO147" s="88"/>
      <c r="BP147" s="88"/>
      <c r="BQ147" s="88"/>
      <c r="BR147" s="88"/>
      <c r="BS147" s="88"/>
      <c r="BT147" s="88"/>
      <c r="BU147" s="88"/>
      <c r="BV147" s="88"/>
      <c r="BW147" s="88"/>
      <c r="BX147" s="88"/>
      <c r="BY147" s="88"/>
      <c r="BZ147" s="88"/>
      <c r="CA147" s="88"/>
      <c r="CB147" s="88"/>
      <c r="CC147" s="88"/>
      <c r="CD147" s="88"/>
      <c r="CE147" s="88"/>
      <c r="CF147" s="88"/>
      <c r="CG147" s="88"/>
      <c r="CH147" s="88"/>
      <c r="CI147" s="88"/>
      <c r="CJ147" s="88"/>
      <c r="CK147" s="88"/>
      <c r="CL147" s="88"/>
      <c r="CM147" s="88"/>
      <c r="CN147" s="88"/>
      <c r="CO147" s="88"/>
      <c r="CP147" s="88"/>
      <c r="CQ147" s="88"/>
      <c r="CR147" s="88"/>
      <c r="CS147" s="88"/>
      <c r="CT147" s="88"/>
      <c r="CU147" s="88"/>
      <c r="CV147" s="88"/>
      <c r="CW147" s="88"/>
      <c r="CX147" s="88"/>
      <c r="CY147" s="88"/>
      <c r="CZ147" s="88"/>
      <c r="DA147" s="88"/>
      <c r="DB147" s="88"/>
    </row>
    <row r="148" spans="1:106" ht="12.75" customHeight="1">
      <c r="A148" s="88"/>
      <c r="B148" s="88"/>
      <c r="C148" s="88"/>
      <c r="D148" s="88"/>
      <c r="E148" s="88"/>
      <c r="F148" s="88"/>
      <c r="G148" s="88"/>
      <c r="H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  <c r="AU148" s="88"/>
      <c r="AV148" s="88"/>
      <c r="AW148" s="88"/>
      <c r="AX148" s="88"/>
      <c r="AY148" s="88"/>
      <c r="AZ148" s="88"/>
      <c r="BA148" s="88"/>
      <c r="BB148" s="88"/>
      <c r="BC148" s="88"/>
      <c r="BD148" s="88"/>
      <c r="BE148" s="88"/>
      <c r="BF148" s="88"/>
      <c r="BG148" s="88"/>
      <c r="BH148" s="88"/>
      <c r="BI148" s="88"/>
      <c r="BJ148" s="88"/>
      <c r="BK148" s="88"/>
      <c r="BL148" s="88"/>
      <c r="BM148" s="88"/>
      <c r="BN148" s="88"/>
      <c r="BO148" s="88"/>
      <c r="BP148" s="88"/>
      <c r="BQ148" s="88"/>
      <c r="BR148" s="88"/>
      <c r="BS148" s="88"/>
      <c r="BT148" s="88"/>
      <c r="BU148" s="88"/>
      <c r="BV148" s="88"/>
      <c r="BW148" s="88"/>
      <c r="BX148" s="88"/>
      <c r="BY148" s="88"/>
      <c r="BZ148" s="88"/>
      <c r="CA148" s="88"/>
      <c r="CB148" s="88"/>
      <c r="CC148" s="88"/>
      <c r="CD148" s="88"/>
      <c r="CE148" s="88"/>
      <c r="CF148" s="88"/>
      <c r="CG148" s="88"/>
      <c r="CH148" s="88"/>
      <c r="CI148" s="88"/>
      <c r="CJ148" s="88"/>
      <c r="CK148" s="88"/>
      <c r="CL148" s="88"/>
      <c r="CM148" s="88"/>
      <c r="CN148" s="88"/>
      <c r="CO148" s="88"/>
      <c r="CP148" s="88"/>
      <c r="CQ148" s="88"/>
      <c r="CR148" s="88"/>
      <c r="CS148" s="88"/>
      <c r="CT148" s="88"/>
      <c r="CU148" s="88"/>
      <c r="CV148" s="88"/>
      <c r="CW148" s="88"/>
      <c r="CX148" s="88"/>
      <c r="CY148" s="88"/>
      <c r="CZ148" s="88"/>
      <c r="DA148" s="88"/>
      <c r="DB148" s="88"/>
    </row>
    <row r="149" spans="1:106" ht="12.75" customHeight="1">
      <c r="A149" s="88"/>
      <c r="B149" s="88"/>
      <c r="C149" s="88"/>
      <c r="D149" s="88"/>
      <c r="E149" s="88"/>
      <c r="F149" s="88"/>
      <c r="G149" s="88"/>
      <c r="H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  <c r="AU149" s="88"/>
      <c r="AV149" s="88"/>
      <c r="AW149" s="88"/>
      <c r="AX149" s="88"/>
      <c r="AY149" s="88"/>
      <c r="AZ149" s="88"/>
      <c r="BA149" s="88"/>
      <c r="BB149" s="88"/>
      <c r="BC149" s="88"/>
      <c r="BD149" s="88"/>
      <c r="BE149" s="88"/>
      <c r="BF149" s="88"/>
      <c r="BG149" s="8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8"/>
      <c r="BZ149" s="88"/>
      <c r="CA149" s="88"/>
      <c r="CB149" s="88"/>
      <c r="CC149" s="88"/>
      <c r="CD149" s="88"/>
      <c r="CE149" s="88"/>
      <c r="CF149" s="88"/>
      <c r="CG149" s="88"/>
      <c r="CH149" s="88"/>
      <c r="CI149" s="88"/>
      <c r="CJ149" s="88"/>
      <c r="CK149" s="88"/>
      <c r="CL149" s="88"/>
      <c r="CM149" s="88"/>
      <c r="CN149" s="88"/>
      <c r="CO149" s="88"/>
      <c r="CP149" s="88"/>
      <c r="CQ149" s="88"/>
      <c r="CR149" s="88"/>
      <c r="CS149" s="88"/>
      <c r="CT149" s="88"/>
      <c r="CU149" s="88"/>
      <c r="CV149" s="88"/>
      <c r="CW149" s="88"/>
      <c r="CX149" s="88"/>
      <c r="CY149" s="88"/>
      <c r="CZ149" s="88"/>
      <c r="DA149" s="88"/>
      <c r="DB149" s="88"/>
    </row>
    <row r="150" spans="1:106" ht="12.75" customHeight="1">
      <c r="A150" s="88"/>
      <c r="B150" s="88"/>
      <c r="C150" s="88"/>
      <c r="D150" s="88"/>
      <c r="E150" s="88"/>
      <c r="F150" s="88"/>
      <c r="G150" s="88"/>
      <c r="H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  <c r="AU150" s="88"/>
      <c r="AV150" s="88"/>
      <c r="AW150" s="88"/>
      <c r="AX150" s="88"/>
      <c r="AY150" s="88"/>
      <c r="AZ150" s="88"/>
      <c r="BA150" s="88"/>
      <c r="BB150" s="88"/>
      <c r="BC150" s="88"/>
      <c r="BD150" s="88"/>
      <c r="BE150" s="88"/>
      <c r="BF150" s="88"/>
      <c r="BG150" s="88"/>
      <c r="BH150" s="88"/>
      <c r="BI150" s="88"/>
      <c r="BJ150" s="88"/>
      <c r="BK150" s="88"/>
      <c r="BL150" s="88"/>
      <c r="BM150" s="88"/>
      <c r="BN150" s="88"/>
      <c r="BO150" s="88"/>
      <c r="BP150" s="88"/>
      <c r="BQ150" s="88"/>
      <c r="BR150" s="88"/>
      <c r="BS150" s="88"/>
      <c r="BT150" s="88"/>
      <c r="BU150" s="88"/>
      <c r="BV150" s="88"/>
      <c r="BW150" s="88"/>
      <c r="BX150" s="88"/>
      <c r="BY150" s="88"/>
      <c r="BZ150" s="88"/>
      <c r="CA150" s="88"/>
      <c r="CB150" s="88"/>
      <c r="CC150" s="88"/>
      <c r="CD150" s="88"/>
      <c r="CE150" s="88"/>
      <c r="CF150" s="88"/>
      <c r="CG150" s="88"/>
      <c r="CH150" s="88"/>
      <c r="CI150" s="88"/>
      <c r="CJ150" s="88"/>
      <c r="CK150" s="88"/>
      <c r="CL150" s="88"/>
      <c r="CM150" s="88"/>
      <c r="CN150" s="88"/>
      <c r="CO150" s="88"/>
      <c r="CP150" s="88"/>
      <c r="CQ150" s="88"/>
      <c r="CR150" s="88"/>
      <c r="CS150" s="88"/>
      <c r="CT150" s="88"/>
      <c r="CU150" s="88"/>
      <c r="CV150" s="88"/>
      <c r="CW150" s="88"/>
      <c r="CX150" s="88"/>
      <c r="CY150" s="88"/>
      <c r="CZ150" s="88"/>
      <c r="DA150" s="88"/>
      <c r="DB150" s="88"/>
    </row>
    <row r="151" spans="1:106" ht="12.75" customHeight="1">
      <c r="A151" s="88"/>
      <c r="B151" s="88"/>
      <c r="C151" s="88"/>
      <c r="D151" s="88"/>
      <c r="E151" s="88"/>
      <c r="F151" s="88"/>
      <c r="G151" s="88"/>
      <c r="H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  <c r="AU151" s="88"/>
      <c r="AV151" s="88"/>
      <c r="AW151" s="88"/>
      <c r="AX151" s="88"/>
      <c r="AY151" s="88"/>
      <c r="AZ151" s="88"/>
      <c r="BA151" s="88"/>
      <c r="BB151" s="88"/>
      <c r="BC151" s="88"/>
      <c r="BD151" s="88"/>
      <c r="BE151" s="88"/>
      <c r="BF151" s="88"/>
      <c r="BG151" s="88"/>
      <c r="BH151" s="88"/>
      <c r="BI151" s="88"/>
      <c r="BJ151" s="88"/>
      <c r="BK151" s="88"/>
      <c r="BL151" s="88"/>
      <c r="BM151" s="88"/>
      <c r="BN151" s="88"/>
      <c r="BO151" s="88"/>
      <c r="BP151" s="88"/>
      <c r="BQ151" s="88"/>
      <c r="BR151" s="88"/>
      <c r="BS151" s="88"/>
      <c r="BT151" s="88"/>
      <c r="BU151" s="88"/>
      <c r="BV151" s="88"/>
      <c r="BW151" s="88"/>
      <c r="BX151" s="88"/>
      <c r="BY151" s="88"/>
      <c r="BZ151" s="88"/>
      <c r="CA151" s="88"/>
      <c r="CB151" s="88"/>
      <c r="CC151" s="88"/>
      <c r="CD151" s="88"/>
      <c r="CE151" s="88"/>
      <c r="CF151" s="88"/>
      <c r="CG151" s="88"/>
      <c r="CH151" s="88"/>
      <c r="CI151" s="88"/>
      <c r="CJ151" s="88"/>
      <c r="CK151" s="88"/>
      <c r="CL151" s="88"/>
      <c r="CM151" s="88"/>
      <c r="CN151" s="88"/>
      <c r="CO151" s="88"/>
      <c r="CP151" s="88"/>
      <c r="CQ151" s="88"/>
      <c r="CR151" s="88"/>
      <c r="CS151" s="88"/>
      <c r="CT151" s="88"/>
      <c r="CU151" s="88"/>
      <c r="CV151" s="88"/>
      <c r="CW151" s="88"/>
      <c r="CX151" s="88"/>
      <c r="CY151" s="88"/>
      <c r="CZ151" s="88"/>
      <c r="DA151" s="88"/>
      <c r="DB151" s="88"/>
    </row>
    <row r="152" spans="1:106" ht="12.75" customHeight="1">
      <c r="A152" s="88"/>
      <c r="B152" s="88"/>
      <c r="C152" s="88"/>
      <c r="D152" s="88"/>
      <c r="E152" s="88"/>
      <c r="F152" s="88"/>
      <c r="G152" s="88"/>
      <c r="H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  <c r="AU152" s="88"/>
      <c r="AV152" s="88"/>
      <c r="AW152" s="88"/>
      <c r="AX152" s="88"/>
      <c r="AY152" s="88"/>
      <c r="AZ152" s="88"/>
      <c r="BA152" s="88"/>
      <c r="BB152" s="88"/>
      <c r="BC152" s="88"/>
      <c r="BD152" s="88"/>
      <c r="BE152" s="88"/>
      <c r="BF152" s="88"/>
      <c r="BG152" s="88"/>
      <c r="BH152" s="88"/>
      <c r="BI152" s="88"/>
      <c r="BJ152" s="88"/>
      <c r="BK152" s="88"/>
      <c r="BL152" s="88"/>
      <c r="BM152" s="88"/>
      <c r="BN152" s="88"/>
      <c r="BO152" s="88"/>
      <c r="BP152" s="88"/>
      <c r="BQ152" s="88"/>
      <c r="BR152" s="88"/>
      <c r="BS152" s="88"/>
      <c r="BT152" s="88"/>
      <c r="BU152" s="88"/>
      <c r="BV152" s="88"/>
      <c r="BW152" s="88"/>
      <c r="BX152" s="88"/>
      <c r="BY152" s="88"/>
      <c r="BZ152" s="88"/>
      <c r="CA152" s="88"/>
      <c r="CB152" s="88"/>
      <c r="CC152" s="88"/>
      <c r="CD152" s="88"/>
      <c r="CE152" s="88"/>
      <c r="CF152" s="88"/>
      <c r="CG152" s="88"/>
      <c r="CH152" s="88"/>
      <c r="CI152" s="88"/>
      <c r="CJ152" s="88"/>
      <c r="CK152" s="88"/>
      <c r="CL152" s="88"/>
      <c r="CM152" s="88"/>
      <c r="CN152" s="88"/>
      <c r="CO152" s="88"/>
      <c r="CP152" s="88"/>
      <c r="CQ152" s="88"/>
      <c r="CR152" s="88"/>
      <c r="CS152" s="88"/>
      <c r="CT152" s="88"/>
      <c r="CU152" s="88"/>
      <c r="CV152" s="88"/>
      <c r="CW152" s="88"/>
      <c r="CX152" s="88"/>
      <c r="CY152" s="88"/>
      <c r="CZ152" s="88"/>
      <c r="DA152" s="88"/>
      <c r="DB152" s="88"/>
    </row>
    <row r="153" spans="1:106" ht="12.75" customHeight="1">
      <c r="A153" s="88"/>
      <c r="B153" s="88"/>
      <c r="C153" s="88"/>
      <c r="D153" s="88"/>
      <c r="E153" s="88"/>
      <c r="F153" s="88"/>
      <c r="G153" s="88"/>
      <c r="H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  <c r="AU153" s="88"/>
      <c r="AV153" s="88"/>
      <c r="AW153" s="88"/>
      <c r="AX153" s="88"/>
      <c r="AY153" s="88"/>
      <c r="AZ153" s="88"/>
      <c r="BA153" s="88"/>
      <c r="BB153" s="88"/>
      <c r="BC153" s="88"/>
      <c r="BD153" s="88"/>
      <c r="BE153" s="88"/>
      <c r="BF153" s="88"/>
      <c r="BG153" s="88"/>
      <c r="BH153" s="88"/>
      <c r="BI153" s="88"/>
      <c r="BJ153" s="88"/>
      <c r="BK153" s="88"/>
      <c r="BL153" s="88"/>
      <c r="BM153" s="88"/>
      <c r="BN153" s="88"/>
      <c r="BO153" s="88"/>
      <c r="BP153" s="88"/>
      <c r="BQ153" s="88"/>
      <c r="BR153" s="88"/>
      <c r="BS153" s="88"/>
      <c r="BT153" s="88"/>
      <c r="BU153" s="88"/>
      <c r="BV153" s="88"/>
      <c r="BW153" s="88"/>
      <c r="BX153" s="88"/>
      <c r="BY153" s="88"/>
      <c r="BZ153" s="88"/>
      <c r="CA153" s="88"/>
      <c r="CB153" s="88"/>
      <c r="CC153" s="88"/>
      <c r="CD153" s="88"/>
      <c r="CE153" s="88"/>
      <c r="CF153" s="88"/>
      <c r="CG153" s="88"/>
      <c r="CH153" s="88"/>
      <c r="CI153" s="88"/>
      <c r="CJ153" s="88"/>
      <c r="CK153" s="88"/>
      <c r="CL153" s="88"/>
      <c r="CM153" s="88"/>
      <c r="CN153" s="88"/>
      <c r="CO153" s="88"/>
      <c r="CP153" s="88"/>
      <c r="CQ153" s="88"/>
      <c r="CR153" s="88"/>
      <c r="CS153" s="88"/>
      <c r="CT153" s="88"/>
      <c r="CU153" s="88"/>
      <c r="CV153" s="88"/>
      <c r="CW153" s="88"/>
      <c r="CX153" s="88"/>
      <c r="CY153" s="88"/>
      <c r="CZ153" s="88"/>
      <c r="DA153" s="88"/>
      <c r="DB153" s="88"/>
    </row>
    <row r="154" spans="1:106" ht="12.75" customHeight="1">
      <c r="A154" s="88"/>
      <c r="B154" s="88"/>
      <c r="C154" s="88"/>
      <c r="D154" s="88"/>
      <c r="E154" s="88"/>
      <c r="F154" s="88"/>
      <c r="G154" s="88"/>
      <c r="H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  <c r="AU154" s="88"/>
      <c r="AV154" s="88"/>
      <c r="AW154" s="88"/>
      <c r="AX154" s="88"/>
      <c r="AY154" s="88"/>
      <c r="AZ154" s="88"/>
      <c r="BA154" s="88"/>
      <c r="BB154" s="88"/>
      <c r="BC154" s="88"/>
      <c r="BD154" s="88"/>
      <c r="BE154" s="88"/>
      <c r="BF154" s="88"/>
      <c r="BG154" s="88"/>
      <c r="BH154" s="88"/>
      <c r="BI154" s="88"/>
      <c r="BJ154" s="88"/>
      <c r="BK154" s="88"/>
      <c r="BL154" s="88"/>
      <c r="BM154" s="88"/>
      <c r="BN154" s="88"/>
      <c r="BO154" s="88"/>
      <c r="BP154" s="88"/>
      <c r="BQ154" s="88"/>
      <c r="BR154" s="88"/>
      <c r="BS154" s="88"/>
      <c r="BT154" s="88"/>
      <c r="BU154" s="88"/>
      <c r="BV154" s="88"/>
      <c r="BW154" s="88"/>
      <c r="BX154" s="88"/>
      <c r="BY154" s="88"/>
      <c r="BZ154" s="88"/>
      <c r="CA154" s="88"/>
      <c r="CB154" s="88"/>
      <c r="CC154" s="88"/>
      <c r="CD154" s="88"/>
      <c r="CE154" s="88"/>
      <c r="CF154" s="88"/>
      <c r="CG154" s="88"/>
      <c r="CH154" s="88"/>
      <c r="CI154" s="88"/>
      <c r="CJ154" s="88"/>
      <c r="CK154" s="88"/>
      <c r="CL154" s="88"/>
      <c r="CM154" s="88"/>
      <c r="CN154" s="88"/>
      <c r="CO154" s="88"/>
      <c r="CP154" s="88"/>
      <c r="CQ154" s="88"/>
      <c r="CR154" s="88"/>
      <c r="CS154" s="88"/>
      <c r="CT154" s="88"/>
      <c r="CU154" s="88"/>
      <c r="CV154" s="88"/>
      <c r="CW154" s="88"/>
      <c r="CX154" s="88"/>
      <c r="CY154" s="88"/>
      <c r="CZ154" s="88"/>
      <c r="DA154" s="88"/>
      <c r="DB154" s="88"/>
    </row>
    <row r="155" spans="1:106" ht="12.75" customHeight="1">
      <c r="A155" s="88"/>
      <c r="B155" s="88"/>
      <c r="C155" s="88"/>
      <c r="D155" s="88"/>
      <c r="E155" s="88"/>
      <c r="F155" s="88"/>
      <c r="G155" s="88"/>
      <c r="H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U155" s="88"/>
      <c r="AV155" s="88"/>
      <c r="AW155" s="88"/>
      <c r="AX155" s="88"/>
      <c r="AY155" s="88"/>
      <c r="AZ155" s="88"/>
      <c r="BA155" s="88"/>
      <c r="BB155" s="88"/>
      <c r="BC155" s="88"/>
      <c r="BD155" s="88"/>
      <c r="BE155" s="88"/>
      <c r="BF155" s="88"/>
      <c r="BG155" s="88"/>
      <c r="BH155" s="88"/>
      <c r="BI155" s="88"/>
      <c r="BJ155" s="88"/>
      <c r="BK155" s="88"/>
      <c r="BL155" s="88"/>
      <c r="BM155" s="88"/>
      <c r="BN155" s="88"/>
      <c r="BO155" s="88"/>
      <c r="BP155" s="88"/>
      <c r="BQ155" s="88"/>
      <c r="BR155" s="88"/>
      <c r="BS155" s="88"/>
      <c r="BT155" s="88"/>
      <c r="BU155" s="88"/>
      <c r="BV155" s="88"/>
      <c r="BW155" s="88"/>
      <c r="BX155" s="88"/>
      <c r="BY155" s="88"/>
      <c r="BZ155" s="88"/>
      <c r="CA155" s="88"/>
      <c r="CB155" s="88"/>
      <c r="CC155" s="88"/>
      <c r="CD155" s="88"/>
      <c r="CE155" s="88"/>
      <c r="CF155" s="88"/>
      <c r="CG155" s="88"/>
      <c r="CH155" s="88"/>
      <c r="CI155" s="88"/>
      <c r="CJ155" s="88"/>
      <c r="CK155" s="88"/>
      <c r="CL155" s="88"/>
      <c r="CM155" s="88"/>
      <c r="CN155" s="88"/>
      <c r="CO155" s="88"/>
      <c r="CP155" s="88"/>
      <c r="CQ155" s="88"/>
      <c r="CR155" s="88"/>
      <c r="CS155" s="88"/>
      <c r="CT155" s="88"/>
      <c r="CU155" s="88"/>
      <c r="CV155" s="88"/>
      <c r="CW155" s="88"/>
      <c r="CX155" s="88"/>
      <c r="CY155" s="88"/>
      <c r="CZ155" s="88"/>
      <c r="DA155" s="88"/>
      <c r="DB155" s="88"/>
    </row>
    <row r="156" spans="1:106" ht="12.75" customHeight="1">
      <c r="A156" s="88"/>
      <c r="B156" s="88"/>
      <c r="C156" s="88"/>
      <c r="D156" s="88"/>
      <c r="E156" s="88"/>
      <c r="F156" s="88"/>
      <c r="G156" s="88"/>
      <c r="H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  <c r="AU156" s="88"/>
      <c r="AV156" s="88"/>
      <c r="AW156" s="88"/>
      <c r="AX156" s="88"/>
      <c r="AY156" s="88"/>
      <c r="AZ156" s="88"/>
      <c r="BA156" s="88"/>
      <c r="BB156" s="88"/>
      <c r="BC156" s="88"/>
      <c r="BD156" s="88"/>
      <c r="BE156" s="88"/>
      <c r="BF156" s="88"/>
      <c r="BG156" s="88"/>
      <c r="BH156" s="88"/>
      <c r="BI156" s="88"/>
      <c r="BJ156" s="88"/>
      <c r="BK156" s="88"/>
      <c r="BL156" s="88"/>
      <c r="BM156" s="88"/>
      <c r="BN156" s="88"/>
      <c r="BO156" s="88"/>
      <c r="BP156" s="88"/>
      <c r="BQ156" s="88"/>
      <c r="BR156" s="88"/>
      <c r="BS156" s="88"/>
      <c r="BT156" s="88"/>
      <c r="BU156" s="88"/>
      <c r="BV156" s="88"/>
      <c r="BW156" s="88"/>
      <c r="BX156" s="88"/>
      <c r="BY156" s="88"/>
      <c r="BZ156" s="88"/>
      <c r="CA156" s="88"/>
      <c r="CB156" s="88"/>
      <c r="CC156" s="88"/>
      <c r="CD156" s="88"/>
      <c r="CE156" s="88"/>
      <c r="CF156" s="88"/>
      <c r="CG156" s="88"/>
      <c r="CH156" s="88"/>
      <c r="CI156" s="88"/>
      <c r="CJ156" s="88"/>
      <c r="CK156" s="88"/>
      <c r="CL156" s="88"/>
      <c r="CM156" s="88"/>
      <c r="CN156" s="88"/>
      <c r="CO156" s="88"/>
      <c r="CP156" s="88"/>
      <c r="CQ156" s="88"/>
      <c r="CR156" s="88"/>
      <c r="CS156" s="88"/>
      <c r="CT156" s="88"/>
      <c r="CU156" s="88"/>
      <c r="CV156" s="88"/>
      <c r="CW156" s="88"/>
      <c r="CX156" s="88"/>
      <c r="CY156" s="88"/>
      <c r="CZ156" s="88"/>
      <c r="DA156" s="88"/>
      <c r="DB156" s="88"/>
    </row>
    <row r="157" spans="1:106" ht="12.75" customHeight="1">
      <c r="A157" s="88"/>
      <c r="B157" s="88"/>
      <c r="C157" s="88"/>
      <c r="D157" s="88"/>
      <c r="E157" s="88"/>
      <c r="F157" s="88"/>
      <c r="G157" s="88"/>
      <c r="H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  <c r="AU157" s="88"/>
      <c r="AV157" s="88"/>
      <c r="AW157" s="88"/>
      <c r="AX157" s="88"/>
      <c r="AY157" s="88"/>
      <c r="AZ157" s="88"/>
      <c r="BA157" s="88"/>
      <c r="BB157" s="88"/>
      <c r="BC157" s="88"/>
      <c r="BD157" s="88"/>
      <c r="BE157" s="88"/>
      <c r="BF157" s="88"/>
      <c r="BG157" s="88"/>
      <c r="BH157" s="88"/>
      <c r="BI157" s="88"/>
      <c r="BJ157" s="88"/>
      <c r="BK157" s="88"/>
      <c r="BL157" s="88"/>
      <c r="BM157" s="88"/>
      <c r="BN157" s="88"/>
      <c r="BO157" s="88"/>
      <c r="BP157" s="88"/>
      <c r="BQ157" s="88"/>
      <c r="BR157" s="88"/>
      <c r="BS157" s="88"/>
      <c r="BT157" s="88"/>
      <c r="BU157" s="88"/>
      <c r="BV157" s="88"/>
      <c r="BW157" s="88"/>
      <c r="BX157" s="88"/>
      <c r="BY157" s="88"/>
      <c r="BZ157" s="88"/>
      <c r="CA157" s="88"/>
      <c r="CB157" s="88"/>
      <c r="CC157" s="88"/>
      <c r="CD157" s="88"/>
      <c r="CE157" s="88"/>
      <c r="CF157" s="88"/>
      <c r="CG157" s="88"/>
      <c r="CH157" s="88"/>
      <c r="CI157" s="88"/>
      <c r="CJ157" s="88"/>
      <c r="CK157" s="88"/>
      <c r="CL157" s="88"/>
      <c r="CM157" s="88"/>
      <c r="CN157" s="88"/>
      <c r="CO157" s="88"/>
      <c r="CP157" s="88"/>
      <c r="CQ157" s="88"/>
      <c r="CR157" s="88"/>
      <c r="CS157" s="88"/>
      <c r="CT157" s="88"/>
      <c r="CU157" s="88"/>
      <c r="CV157" s="88"/>
      <c r="CW157" s="88"/>
      <c r="CX157" s="88"/>
      <c r="CY157" s="88"/>
      <c r="CZ157" s="88"/>
      <c r="DA157" s="88"/>
      <c r="DB157" s="88"/>
    </row>
    <row r="158" spans="1:106" ht="12.75" customHeight="1">
      <c r="A158" s="88"/>
      <c r="B158" s="88"/>
      <c r="C158" s="88"/>
      <c r="D158" s="88"/>
      <c r="E158" s="88"/>
      <c r="F158" s="88"/>
      <c r="G158" s="88"/>
      <c r="H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  <c r="AU158" s="88"/>
      <c r="AV158" s="88"/>
      <c r="AW158" s="88"/>
      <c r="AX158" s="88"/>
      <c r="AY158" s="88"/>
      <c r="AZ158" s="88"/>
      <c r="BA158" s="88"/>
      <c r="BB158" s="88"/>
      <c r="BC158" s="88"/>
      <c r="BD158" s="88"/>
      <c r="BE158" s="88"/>
      <c r="BF158" s="88"/>
      <c r="BG158" s="88"/>
      <c r="BH158" s="88"/>
      <c r="BI158" s="88"/>
      <c r="BJ158" s="88"/>
      <c r="BK158" s="88"/>
      <c r="BL158" s="88"/>
      <c r="BM158" s="88"/>
      <c r="BN158" s="88"/>
      <c r="BO158" s="88"/>
      <c r="BP158" s="88"/>
      <c r="BQ158" s="88"/>
      <c r="BR158" s="88"/>
      <c r="BS158" s="88"/>
      <c r="BT158" s="88"/>
      <c r="BU158" s="88"/>
      <c r="BV158" s="88"/>
      <c r="BW158" s="88"/>
      <c r="BX158" s="88"/>
      <c r="BY158" s="88"/>
      <c r="BZ158" s="88"/>
      <c r="CA158" s="88"/>
      <c r="CB158" s="88"/>
      <c r="CC158" s="88"/>
      <c r="CD158" s="88"/>
      <c r="CE158" s="88"/>
      <c r="CF158" s="88"/>
      <c r="CG158" s="88"/>
      <c r="CH158" s="88"/>
      <c r="CI158" s="88"/>
      <c r="CJ158" s="88"/>
      <c r="CK158" s="88"/>
      <c r="CL158" s="88"/>
      <c r="CM158" s="88"/>
      <c r="CN158" s="88"/>
      <c r="CO158" s="88"/>
      <c r="CP158" s="88"/>
      <c r="CQ158" s="88"/>
      <c r="CR158" s="88"/>
      <c r="CS158" s="88"/>
      <c r="CT158" s="88"/>
      <c r="CU158" s="88"/>
      <c r="CV158" s="88"/>
      <c r="CW158" s="88"/>
      <c r="CX158" s="88"/>
      <c r="CY158" s="88"/>
      <c r="CZ158" s="88"/>
      <c r="DA158" s="88"/>
      <c r="DB158" s="88"/>
    </row>
    <row r="159" spans="1:106" ht="12.75" customHeight="1">
      <c r="A159" s="88"/>
      <c r="B159" s="88"/>
      <c r="C159" s="88"/>
      <c r="D159" s="88"/>
      <c r="E159" s="88"/>
      <c r="F159" s="88"/>
      <c r="G159" s="88"/>
      <c r="H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  <c r="AU159" s="88"/>
      <c r="AV159" s="88"/>
      <c r="AW159" s="88"/>
      <c r="AX159" s="88"/>
      <c r="AY159" s="88"/>
      <c r="AZ159" s="88"/>
      <c r="BA159" s="88"/>
      <c r="BB159" s="88"/>
      <c r="BC159" s="88"/>
      <c r="BD159" s="88"/>
      <c r="BE159" s="88"/>
      <c r="BF159" s="88"/>
      <c r="BG159" s="88"/>
      <c r="BH159" s="88"/>
      <c r="BI159" s="88"/>
      <c r="BJ159" s="88"/>
      <c r="BK159" s="88"/>
      <c r="BL159" s="88"/>
      <c r="BM159" s="88"/>
      <c r="BN159" s="88"/>
      <c r="BO159" s="88"/>
      <c r="BP159" s="88"/>
      <c r="BQ159" s="88"/>
      <c r="BR159" s="88"/>
      <c r="BS159" s="88"/>
      <c r="BT159" s="88"/>
      <c r="BU159" s="88"/>
      <c r="BV159" s="88"/>
      <c r="BW159" s="88"/>
      <c r="BX159" s="88"/>
      <c r="BY159" s="88"/>
      <c r="BZ159" s="88"/>
      <c r="CA159" s="88"/>
      <c r="CB159" s="88"/>
      <c r="CC159" s="88"/>
      <c r="CD159" s="88"/>
      <c r="CE159" s="88"/>
      <c r="CF159" s="88"/>
      <c r="CG159" s="88"/>
      <c r="CH159" s="88"/>
      <c r="CI159" s="88"/>
      <c r="CJ159" s="88"/>
      <c r="CK159" s="88"/>
      <c r="CL159" s="88"/>
      <c r="CM159" s="88"/>
      <c r="CN159" s="88"/>
      <c r="CO159" s="88"/>
      <c r="CP159" s="88"/>
      <c r="CQ159" s="88"/>
      <c r="CR159" s="88"/>
      <c r="CS159" s="88"/>
      <c r="CT159" s="88"/>
      <c r="CU159" s="88"/>
      <c r="CV159" s="88"/>
      <c r="CW159" s="88"/>
      <c r="CX159" s="88"/>
      <c r="CY159" s="88"/>
      <c r="CZ159" s="88"/>
      <c r="DA159" s="88"/>
      <c r="DB159" s="88"/>
    </row>
    <row r="160" spans="1:106" ht="12.75" customHeight="1">
      <c r="A160" s="88"/>
      <c r="B160" s="88"/>
      <c r="C160" s="88"/>
      <c r="D160" s="88"/>
      <c r="E160" s="88"/>
      <c r="F160" s="88"/>
      <c r="G160" s="88"/>
      <c r="H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  <c r="AU160" s="88"/>
      <c r="AV160" s="88"/>
      <c r="AW160" s="88"/>
      <c r="AX160" s="88"/>
      <c r="AY160" s="88"/>
      <c r="AZ160" s="88"/>
      <c r="BA160" s="88"/>
      <c r="BB160" s="88"/>
      <c r="BC160" s="88"/>
      <c r="BD160" s="88"/>
      <c r="BE160" s="88"/>
      <c r="BF160" s="88"/>
      <c r="BG160" s="88"/>
      <c r="BH160" s="88"/>
      <c r="BI160" s="88"/>
      <c r="BJ160" s="88"/>
      <c r="BK160" s="88"/>
      <c r="BL160" s="88"/>
      <c r="BM160" s="88"/>
      <c r="BN160" s="88"/>
      <c r="BO160" s="88"/>
      <c r="BP160" s="88"/>
      <c r="BQ160" s="88"/>
      <c r="BR160" s="88"/>
      <c r="BS160" s="88"/>
      <c r="BT160" s="88"/>
      <c r="BU160" s="88"/>
      <c r="BV160" s="88"/>
      <c r="BW160" s="88"/>
      <c r="BX160" s="88"/>
      <c r="BY160" s="88"/>
      <c r="BZ160" s="88"/>
      <c r="CA160" s="88"/>
      <c r="CB160" s="88"/>
      <c r="CC160" s="88"/>
      <c r="CD160" s="88"/>
      <c r="CE160" s="88"/>
      <c r="CF160" s="88"/>
      <c r="CG160" s="88"/>
      <c r="CH160" s="88"/>
      <c r="CI160" s="88"/>
      <c r="CJ160" s="88"/>
      <c r="CK160" s="88"/>
      <c r="CL160" s="88"/>
      <c r="CM160" s="88"/>
      <c r="CN160" s="88"/>
      <c r="CO160" s="88"/>
      <c r="CP160" s="88"/>
      <c r="CQ160" s="88"/>
      <c r="CR160" s="88"/>
      <c r="CS160" s="88"/>
      <c r="CT160" s="88"/>
      <c r="CU160" s="88"/>
      <c r="CV160" s="88"/>
      <c r="CW160" s="88"/>
      <c r="CX160" s="88"/>
      <c r="CY160" s="88"/>
      <c r="CZ160" s="88"/>
      <c r="DA160" s="88"/>
      <c r="DB160" s="88"/>
    </row>
    <row r="161" spans="1:106" ht="12.75" customHeight="1">
      <c r="A161" s="88"/>
      <c r="B161" s="88"/>
      <c r="C161" s="88"/>
      <c r="D161" s="88"/>
      <c r="E161" s="88"/>
      <c r="F161" s="88"/>
      <c r="G161" s="88"/>
      <c r="H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  <c r="AU161" s="88"/>
      <c r="AV161" s="88"/>
      <c r="AW161" s="88"/>
      <c r="AX161" s="88"/>
      <c r="AY161" s="88"/>
      <c r="AZ161" s="88"/>
      <c r="BA161" s="88"/>
      <c r="BB161" s="88"/>
      <c r="BC161" s="88"/>
      <c r="BD161" s="88"/>
      <c r="BE161" s="88"/>
      <c r="BF161" s="88"/>
      <c r="BG161" s="88"/>
      <c r="BH161" s="88"/>
      <c r="BI161" s="88"/>
      <c r="BJ161" s="88"/>
      <c r="BK161" s="88"/>
      <c r="BL161" s="88"/>
      <c r="BM161" s="88"/>
      <c r="BN161" s="88"/>
      <c r="BO161" s="88"/>
      <c r="BP161" s="88"/>
      <c r="BQ161" s="88"/>
      <c r="BR161" s="88"/>
      <c r="BS161" s="88"/>
      <c r="BT161" s="88"/>
      <c r="BU161" s="88"/>
      <c r="BV161" s="88"/>
      <c r="BW161" s="88"/>
      <c r="BX161" s="88"/>
      <c r="BY161" s="88"/>
      <c r="BZ161" s="88"/>
      <c r="CA161" s="88"/>
      <c r="CB161" s="88"/>
      <c r="CC161" s="88"/>
      <c r="CD161" s="88"/>
      <c r="CE161" s="88"/>
      <c r="CF161" s="88"/>
      <c r="CG161" s="88"/>
      <c r="CH161" s="88"/>
      <c r="CI161" s="88"/>
      <c r="CJ161" s="88"/>
      <c r="CK161" s="88"/>
      <c r="CL161" s="88"/>
      <c r="CM161" s="88"/>
      <c r="CN161" s="88"/>
      <c r="CO161" s="88"/>
      <c r="CP161" s="88"/>
      <c r="CQ161" s="88"/>
      <c r="CR161" s="88"/>
      <c r="CS161" s="88"/>
      <c r="CT161" s="88"/>
      <c r="CU161" s="88"/>
      <c r="CV161" s="88"/>
      <c r="CW161" s="88"/>
      <c r="CX161" s="88"/>
      <c r="CY161" s="88"/>
      <c r="CZ161" s="88"/>
      <c r="DA161" s="88"/>
      <c r="DB161" s="88"/>
    </row>
    <row r="162" spans="1:106" ht="12.75" customHeight="1">
      <c r="A162" s="88"/>
      <c r="B162" s="88"/>
      <c r="C162" s="88"/>
      <c r="D162" s="88"/>
      <c r="E162" s="88"/>
      <c r="F162" s="88"/>
      <c r="G162" s="88"/>
      <c r="H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  <c r="AU162" s="88"/>
      <c r="AV162" s="88"/>
      <c r="AW162" s="88"/>
      <c r="AX162" s="88"/>
      <c r="AY162" s="88"/>
      <c r="AZ162" s="88"/>
      <c r="BA162" s="88"/>
      <c r="BB162" s="88"/>
      <c r="BC162" s="88"/>
      <c r="BD162" s="88"/>
      <c r="BE162" s="88"/>
      <c r="BF162" s="88"/>
      <c r="BG162" s="88"/>
      <c r="BH162" s="88"/>
      <c r="BI162" s="88"/>
      <c r="BJ162" s="88"/>
      <c r="BK162" s="88"/>
      <c r="BL162" s="88"/>
      <c r="BM162" s="88"/>
      <c r="BN162" s="88"/>
      <c r="BO162" s="88"/>
      <c r="BP162" s="88"/>
      <c r="BQ162" s="88"/>
      <c r="BR162" s="88"/>
      <c r="BS162" s="88"/>
      <c r="BT162" s="88"/>
      <c r="BU162" s="88"/>
      <c r="BV162" s="88"/>
      <c r="BW162" s="88"/>
      <c r="BX162" s="88"/>
      <c r="BY162" s="88"/>
      <c r="BZ162" s="88"/>
      <c r="CA162" s="88"/>
      <c r="CB162" s="88"/>
      <c r="CC162" s="88"/>
      <c r="CD162" s="88"/>
      <c r="CE162" s="88"/>
      <c r="CF162" s="88"/>
      <c r="CG162" s="88"/>
      <c r="CH162" s="88"/>
      <c r="CI162" s="88"/>
      <c r="CJ162" s="88"/>
      <c r="CK162" s="88"/>
      <c r="CL162" s="88"/>
      <c r="CM162" s="88"/>
      <c r="CN162" s="88"/>
      <c r="CO162" s="88"/>
      <c r="CP162" s="88"/>
      <c r="CQ162" s="88"/>
      <c r="CR162" s="88"/>
      <c r="CS162" s="88"/>
      <c r="CT162" s="88"/>
      <c r="CU162" s="88"/>
      <c r="CV162" s="88"/>
      <c r="CW162" s="88"/>
      <c r="CX162" s="88"/>
      <c r="CY162" s="88"/>
      <c r="CZ162" s="88"/>
      <c r="DA162" s="88"/>
      <c r="DB162" s="88"/>
    </row>
    <row r="163" spans="1:106" ht="12.75" customHeight="1">
      <c r="A163" s="88"/>
      <c r="B163" s="88"/>
      <c r="C163" s="88"/>
      <c r="D163" s="88"/>
      <c r="E163" s="88"/>
      <c r="F163" s="88"/>
      <c r="G163" s="88"/>
      <c r="H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  <c r="AU163" s="88"/>
      <c r="AV163" s="88"/>
      <c r="AW163" s="88"/>
      <c r="AX163" s="88"/>
      <c r="AY163" s="88"/>
      <c r="AZ163" s="88"/>
      <c r="BA163" s="88"/>
      <c r="BB163" s="88"/>
      <c r="BC163" s="88"/>
      <c r="BD163" s="88"/>
      <c r="BE163" s="88"/>
      <c r="BF163" s="88"/>
      <c r="BG163" s="88"/>
      <c r="BH163" s="88"/>
      <c r="BI163" s="88"/>
      <c r="BJ163" s="88"/>
      <c r="BK163" s="88"/>
      <c r="BL163" s="88"/>
      <c r="BM163" s="88"/>
      <c r="BN163" s="88"/>
      <c r="BO163" s="88"/>
      <c r="BP163" s="88"/>
      <c r="BQ163" s="88"/>
      <c r="BR163" s="88"/>
      <c r="BS163" s="88"/>
      <c r="BT163" s="88"/>
      <c r="BU163" s="88"/>
      <c r="BV163" s="88"/>
      <c r="BW163" s="88"/>
      <c r="BX163" s="88"/>
      <c r="BY163" s="88"/>
      <c r="BZ163" s="88"/>
      <c r="CA163" s="88"/>
      <c r="CB163" s="88"/>
      <c r="CC163" s="88"/>
      <c r="CD163" s="88"/>
      <c r="CE163" s="88"/>
      <c r="CF163" s="88"/>
      <c r="CG163" s="88"/>
      <c r="CH163" s="88"/>
      <c r="CI163" s="88"/>
      <c r="CJ163" s="88"/>
      <c r="CK163" s="88"/>
      <c r="CL163" s="88"/>
      <c r="CM163" s="88"/>
      <c r="CN163" s="88"/>
      <c r="CO163" s="88"/>
      <c r="CP163" s="88"/>
      <c r="CQ163" s="88"/>
      <c r="CR163" s="88"/>
      <c r="CS163" s="88"/>
      <c r="CT163" s="88"/>
      <c r="CU163" s="88"/>
      <c r="CV163" s="88"/>
      <c r="CW163" s="88"/>
      <c r="CX163" s="88"/>
      <c r="CY163" s="88"/>
      <c r="CZ163" s="88"/>
      <c r="DA163" s="88"/>
      <c r="DB163" s="88"/>
    </row>
    <row r="164" spans="1:106" ht="12.75" customHeight="1">
      <c r="A164" s="88"/>
      <c r="B164" s="88"/>
      <c r="C164" s="88"/>
      <c r="D164" s="88"/>
      <c r="E164" s="88"/>
      <c r="F164" s="88"/>
      <c r="G164" s="88"/>
      <c r="H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  <c r="AU164" s="88"/>
      <c r="AV164" s="88"/>
      <c r="AW164" s="88"/>
      <c r="AX164" s="88"/>
      <c r="AY164" s="88"/>
      <c r="AZ164" s="88"/>
      <c r="BA164" s="88"/>
      <c r="BB164" s="88"/>
      <c r="BC164" s="88"/>
      <c r="BD164" s="88"/>
      <c r="BE164" s="88"/>
      <c r="BF164" s="88"/>
      <c r="BG164" s="88"/>
      <c r="BH164" s="88"/>
      <c r="BI164" s="88"/>
      <c r="BJ164" s="88"/>
      <c r="BK164" s="88"/>
      <c r="BL164" s="88"/>
      <c r="BM164" s="88"/>
      <c r="BN164" s="88"/>
      <c r="BO164" s="88"/>
      <c r="BP164" s="88"/>
      <c r="BQ164" s="88"/>
      <c r="BR164" s="88"/>
      <c r="BS164" s="88"/>
      <c r="BT164" s="88"/>
      <c r="BU164" s="88"/>
      <c r="BV164" s="88"/>
      <c r="BW164" s="88"/>
      <c r="BX164" s="88"/>
      <c r="BY164" s="88"/>
      <c r="BZ164" s="88"/>
      <c r="CA164" s="88"/>
      <c r="CB164" s="88"/>
      <c r="CC164" s="88"/>
      <c r="CD164" s="88"/>
      <c r="CE164" s="88"/>
      <c r="CF164" s="88"/>
      <c r="CG164" s="88"/>
      <c r="CH164" s="88"/>
      <c r="CI164" s="88"/>
      <c r="CJ164" s="88"/>
      <c r="CK164" s="88"/>
      <c r="CL164" s="88"/>
      <c r="CM164" s="88"/>
      <c r="CN164" s="88"/>
      <c r="CO164" s="88"/>
      <c r="CP164" s="88"/>
      <c r="CQ164" s="88"/>
      <c r="CR164" s="88"/>
      <c r="CS164" s="88"/>
      <c r="CT164" s="88"/>
      <c r="CU164" s="88"/>
      <c r="CV164" s="88"/>
      <c r="CW164" s="88"/>
      <c r="CX164" s="88"/>
      <c r="CY164" s="88"/>
      <c r="CZ164" s="88"/>
      <c r="DA164" s="88"/>
      <c r="DB164" s="88"/>
    </row>
    <row r="165" spans="1:106" ht="12.75" customHeight="1">
      <c r="A165" s="88"/>
      <c r="B165" s="88"/>
      <c r="C165" s="88"/>
      <c r="D165" s="88"/>
      <c r="E165" s="88"/>
      <c r="F165" s="88"/>
      <c r="G165" s="88"/>
      <c r="H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  <c r="AU165" s="88"/>
      <c r="AV165" s="88"/>
      <c r="AW165" s="88"/>
      <c r="AX165" s="88"/>
      <c r="AY165" s="88"/>
      <c r="AZ165" s="88"/>
      <c r="BA165" s="88"/>
      <c r="BB165" s="88"/>
      <c r="BC165" s="88"/>
      <c r="BD165" s="88"/>
      <c r="BE165" s="88"/>
      <c r="BF165" s="88"/>
      <c r="BG165" s="88"/>
      <c r="BH165" s="88"/>
      <c r="BI165" s="88"/>
      <c r="BJ165" s="88"/>
      <c r="BK165" s="88"/>
      <c r="BL165" s="88"/>
      <c r="BM165" s="88"/>
      <c r="BN165" s="88"/>
      <c r="BO165" s="88"/>
      <c r="BP165" s="88"/>
      <c r="BQ165" s="88"/>
      <c r="BR165" s="88"/>
      <c r="BS165" s="88"/>
      <c r="BT165" s="88"/>
      <c r="BU165" s="88"/>
      <c r="BV165" s="88"/>
      <c r="BW165" s="88"/>
      <c r="BX165" s="88"/>
      <c r="BY165" s="88"/>
      <c r="BZ165" s="88"/>
      <c r="CA165" s="88"/>
      <c r="CB165" s="88"/>
      <c r="CC165" s="88"/>
      <c r="CD165" s="88"/>
      <c r="CE165" s="88"/>
      <c r="CF165" s="88"/>
      <c r="CG165" s="88"/>
      <c r="CH165" s="88"/>
      <c r="CI165" s="88"/>
      <c r="CJ165" s="88"/>
      <c r="CK165" s="88"/>
      <c r="CL165" s="88"/>
      <c r="CM165" s="88"/>
      <c r="CN165" s="88"/>
      <c r="CO165" s="88"/>
      <c r="CP165" s="88"/>
      <c r="CQ165" s="88"/>
      <c r="CR165" s="88"/>
      <c r="CS165" s="88"/>
      <c r="CT165" s="88"/>
      <c r="CU165" s="88"/>
      <c r="CV165" s="88"/>
      <c r="CW165" s="88"/>
      <c r="CX165" s="88"/>
      <c r="CY165" s="88"/>
      <c r="CZ165" s="88"/>
      <c r="DA165" s="88"/>
      <c r="DB165" s="88"/>
    </row>
    <row r="166" spans="1:106" ht="12.75" customHeight="1">
      <c r="A166" s="88"/>
      <c r="B166" s="88"/>
      <c r="C166" s="88"/>
      <c r="D166" s="88"/>
      <c r="E166" s="88"/>
      <c r="F166" s="88"/>
      <c r="G166" s="88"/>
      <c r="H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  <c r="AU166" s="88"/>
      <c r="AV166" s="88"/>
      <c r="AW166" s="88"/>
      <c r="AX166" s="88"/>
      <c r="AY166" s="88"/>
      <c r="AZ166" s="88"/>
      <c r="BA166" s="88"/>
      <c r="BB166" s="88"/>
      <c r="BC166" s="88"/>
      <c r="BD166" s="88"/>
      <c r="BE166" s="88"/>
      <c r="BF166" s="88"/>
      <c r="BG166" s="88"/>
      <c r="BH166" s="88"/>
      <c r="BI166" s="88"/>
      <c r="BJ166" s="88"/>
      <c r="BK166" s="88"/>
      <c r="BL166" s="88"/>
      <c r="BM166" s="88"/>
      <c r="BN166" s="88"/>
      <c r="BO166" s="88"/>
      <c r="BP166" s="88"/>
      <c r="BQ166" s="88"/>
      <c r="BR166" s="88"/>
      <c r="BS166" s="88"/>
      <c r="BT166" s="88"/>
      <c r="BU166" s="88"/>
      <c r="BV166" s="88"/>
      <c r="BW166" s="88"/>
      <c r="BX166" s="88"/>
      <c r="BY166" s="88"/>
      <c r="BZ166" s="88"/>
      <c r="CA166" s="88"/>
      <c r="CB166" s="88"/>
      <c r="CC166" s="88"/>
      <c r="CD166" s="88"/>
      <c r="CE166" s="88"/>
      <c r="CF166" s="88"/>
      <c r="CG166" s="88"/>
      <c r="CH166" s="88"/>
      <c r="CI166" s="88"/>
      <c r="CJ166" s="88"/>
      <c r="CK166" s="88"/>
      <c r="CL166" s="88"/>
      <c r="CM166" s="88"/>
      <c r="CN166" s="88"/>
      <c r="CO166" s="88"/>
      <c r="CP166" s="88"/>
      <c r="CQ166" s="88"/>
      <c r="CR166" s="88"/>
      <c r="CS166" s="88"/>
      <c r="CT166" s="88"/>
      <c r="CU166" s="88"/>
      <c r="CV166" s="88"/>
      <c r="CW166" s="88"/>
      <c r="CX166" s="88"/>
      <c r="CY166" s="88"/>
      <c r="CZ166" s="88"/>
      <c r="DA166" s="88"/>
      <c r="DB166" s="88"/>
    </row>
    <row r="167" spans="1:106" ht="12.75" customHeight="1">
      <c r="A167" s="88"/>
      <c r="B167" s="88"/>
      <c r="C167" s="88"/>
      <c r="D167" s="88"/>
      <c r="E167" s="88"/>
      <c r="F167" s="88"/>
      <c r="G167" s="88"/>
      <c r="H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  <c r="AU167" s="88"/>
      <c r="AV167" s="88"/>
      <c r="AW167" s="88"/>
      <c r="AX167" s="88"/>
      <c r="AY167" s="88"/>
      <c r="AZ167" s="88"/>
      <c r="BA167" s="88"/>
      <c r="BB167" s="88"/>
      <c r="BC167" s="88"/>
      <c r="BD167" s="88"/>
      <c r="BE167" s="88"/>
      <c r="BF167" s="88"/>
      <c r="BG167" s="88"/>
      <c r="BH167" s="88"/>
      <c r="BI167" s="88"/>
      <c r="BJ167" s="88"/>
      <c r="BK167" s="88"/>
      <c r="BL167" s="88"/>
      <c r="BM167" s="88"/>
      <c r="BN167" s="88"/>
      <c r="BO167" s="88"/>
      <c r="BP167" s="88"/>
      <c r="BQ167" s="88"/>
      <c r="BR167" s="88"/>
      <c r="BS167" s="88"/>
      <c r="BT167" s="88"/>
      <c r="BU167" s="88"/>
      <c r="BV167" s="88"/>
      <c r="BW167" s="88"/>
      <c r="BX167" s="88"/>
      <c r="BY167" s="88"/>
      <c r="BZ167" s="88"/>
      <c r="CA167" s="88"/>
      <c r="CB167" s="88"/>
      <c r="CC167" s="88"/>
      <c r="CD167" s="88"/>
      <c r="CE167" s="88"/>
      <c r="CF167" s="88"/>
      <c r="CG167" s="88"/>
      <c r="CH167" s="88"/>
      <c r="CI167" s="88"/>
      <c r="CJ167" s="88"/>
      <c r="CK167" s="88"/>
      <c r="CL167" s="88"/>
      <c r="CM167" s="88"/>
      <c r="CN167" s="88"/>
      <c r="CO167" s="88"/>
      <c r="CP167" s="88"/>
      <c r="CQ167" s="88"/>
      <c r="CR167" s="88"/>
      <c r="CS167" s="88"/>
      <c r="CT167" s="88"/>
      <c r="CU167" s="88"/>
      <c r="CV167" s="88"/>
      <c r="CW167" s="88"/>
      <c r="CX167" s="88"/>
      <c r="CY167" s="88"/>
      <c r="CZ167" s="88"/>
      <c r="DA167" s="88"/>
      <c r="DB167" s="88"/>
    </row>
    <row r="168" spans="1:106" ht="12.75" customHeight="1">
      <c r="A168" s="88"/>
      <c r="B168" s="88"/>
      <c r="C168" s="88"/>
      <c r="D168" s="88"/>
      <c r="E168" s="88"/>
      <c r="F168" s="88"/>
      <c r="G168" s="88"/>
      <c r="H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  <c r="AU168" s="88"/>
      <c r="AV168" s="88"/>
      <c r="AW168" s="88"/>
      <c r="AX168" s="88"/>
      <c r="AY168" s="88"/>
      <c r="AZ168" s="88"/>
      <c r="BA168" s="88"/>
      <c r="BB168" s="88"/>
      <c r="BC168" s="88"/>
      <c r="BD168" s="88"/>
      <c r="BE168" s="88"/>
      <c r="BF168" s="88"/>
      <c r="BG168" s="88"/>
      <c r="BH168" s="88"/>
      <c r="BI168" s="88"/>
      <c r="BJ168" s="88"/>
      <c r="BK168" s="88"/>
      <c r="BL168" s="88"/>
      <c r="BM168" s="88"/>
      <c r="BN168" s="88"/>
      <c r="BO168" s="88"/>
      <c r="BP168" s="88"/>
      <c r="BQ168" s="88"/>
      <c r="BR168" s="88"/>
      <c r="BS168" s="88"/>
      <c r="BT168" s="88"/>
      <c r="BU168" s="88"/>
      <c r="BV168" s="88"/>
      <c r="BW168" s="88"/>
      <c r="BX168" s="88"/>
      <c r="BY168" s="88"/>
      <c r="BZ168" s="88"/>
      <c r="CA168" s="88"/>
      <c r="CB168" s="88"/>
      <c r="CC168" s="88"/>
      <c r="CD168" s="88"/>
      <c r="CE168" s="88"/>
      <c r="CF168" s="88"/>
      <c r="CG168" s="88"/>
      <c r="CH168" s="88"/>
      <c r="CI168" s="88"/>
      <c r="CJ168" s="88"/>
      <c r="CK168" s="88"/>
      <c r="CL168" s="88"/>
      <c r="CM168" s="88"/>
      <c r="CN168" s="88"/>
      <c r="CO168" s="88"/>
      <c r="CP168" s="88"/>
      <c r="CQ168" s="88"/>
      <c r="CR168" s="88"/>
      <c r="CS168" s="88"/>
      <c r="CT168" s="88"/>
      <c r="CU168" s="88"/>
      <c r="CV168" s="88"/>
      <c r="CW168" s="88"/>
      <c r="CX168" s="88"/>
      <c r="CY168" s="88"/>
      <c r="CZ168" s="88"/>
      <c r="DA168" s="88"/>
      <c r="DB168" s="88"/>
    </row>
    <row r="169" spans="1:106" ht="12.75" customHeight="1">
      <c r="A169" s="88"/>
      <c r="B169" s="88"/>
      <c r="C169" s="88"/>
      <c r="D169" s="88"/>
      <c r="E169" s="88"/>
      <c r="F169" s="88"/>
      <c r="G169" s="88"/>
      <c r="H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  <c r="AU169" s="88"/>
      <c r="AV169" s="88"/>
      <c r="AW169" s="88"/>
      <c r="AX169" s="88"/>
      <c r="AY169" s="88"/>
      <c r="AZ169" s="88"/>
      <c r="BA169" s="88"/>
      <c r="BB169" s="88"/>
      <c r="BC169" s="88"/>
      <c r="BD169" s="88"/>
      <c r="BE169" s="88"/>
      <c r="BF169" s="88"/>
      <c r="BG169" s="88"/>
      <c r="BH169" s="88"/>
      <c r="BI169" s="88"/>
      <c r="BJ169" s="88"/>
      <c r="BK169" s="88"/>
      <c r="BL169" s="88"/>
      <c r="BM169" s="88"/>
      <c r="BN169" s="88"/>
      <c r="BO169" s="88"/>
      <c r="BP169" s="88"/>
      <c r="BQ169" s="88"/>
      <c r="BR169" s="88"/>
      <c r="BS169" s="88"/>
      <c r="BT169" s="88"/>
      <c r="BU169" s="88"/>
      <c r="BV169" s="88"/>
      <c r="BW169" s="88"/>
      <c r="BX169" s="88"/>
      <c r="BY169" s="88"/>
      <c r="BZ169" s="88"/>
      <c r="CA169" s="88"/>
      <c r="CB169" s="88"/>
      <c r="CC169" s="88"/>
      <c r="CD169" s="88"/>
      <c r="CE169" s="88"/>
      <c r="CF169" s="88"/>
      <c r="CG169" s="88"/>
      <c r="CH169" s="88"/>
      <c r="CI169" s="88"/>
      <c r="CJ169" s="88"/>
      <c r="CK169" s="88"/>
      <c r="CL169" s="88"/>
      <c r="CM169" s="88"/>
      <c r="CN169" s="88"/>
      <c r="CO169" s="88"/>
      <c r="CP169" s="88"/>
      <c r="CQ169" s="88"/>
      <c r="CR169" s="88"/>
      <c r="CS169" s="88"/>
      <c r="CT169" s="88"/>
      <c r="CU169" s="88"/>
      <c r="CV169" s="88"/>
      <c r="CW169" s="88"/>
      <c r="CX169" s="88"/>
      <c r="CY169" s="88"/>
      <c r="CZ169" s="88"/>
      <c r="DA169" s="88"/>
      <c r="DB169" s="88"/>
    </row>
    <row r="170" spans="1:106" ht="12.75" customHeight="1">
      <c r="A170" s="88"/>
      <c r="B170" s="88"/>
      <c r="C170" s="88"/>
      <c r="D170" s="88"/>
      <c r="E170" s="88"/>
      <c r="F170" s="88"/>
      <c r="G170" s="88"/>
      <c r="H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  <c r="AU170" s="88"/>
      <c r="AV170" s="88"/>
      <c r="AW170" s="88"/>
      <c r="AX170" s="88"/>
      <c r="AY170" s="88"/>
      <c r="AZ170" s="88"/>
      <c r="BA170" s="88"/>
      <c r="BB170" s="88"/>
      <c r="BC170" s="88"/>
      <c r="BD170" s="88"/>
      <c r="BE170" s="88"/>
      <c r="BF170" s="88"/>
      <c r="BG170" s="88"/>
      <c r="BH170" s="88"/>
      <c r="BI170" s="88"/>
      <c r="BJ170" s="88"/>
      <c r="BK170" s="88"/>
      <c r="BL170" s="88"/>
      <c r="BM170" s="88"/>
      <c r="BN170" s="88"/>
      <c r="BO170" s="88"/>
      <c r="BP170" s="88"/>
      <c r="BQ170" s="88"/>
      <c r="BR170" s="88"/>
      <c r="BS170" s="88"/>
      <c r="BT170" s="88"/>
      <c r="BU170" s="88"/>
      <c r="BV170" s="88"/>
      <c r="BW170" s="88"/>
      <c r="BX170" s="88"/>
      <c r="BY170" s="88"/>
      <c r="BZ170" s="88"/>
      <c r="CA170" s="88"/>
      <c r="CB170" s="88"/>
      <c r="CC170" s="88"/>
      <c r="CD170" s="88"/>
      <c r="CE170" s="88"/>
      <c r="CF170" s="88"/>
      <c r="CG170" s="88"/>
      <c r="CH170" s="88"/>
      <c r="CI170" s="88"/>
      <c r="CJ170" s="88"/>
      <c r="CK170" s="88"/>
      <c r="CL170" s="88"/>
      <c r="CM170" s="88"/>
      <c r="CN170" s="88"/>
      <c r="CO170" s="88"/>
      <c r="CP170" s="88"/>
      <c r="CQ170" s="88"/>
      <c r="CR170" s="88"/>
      <c r="CS170" s="88"/>
      <c r="CT170" s="88"/>
      <c r="CU170" s="88"/>
      <c r="CV170" s="88"/>
      <c r="CW170" s="88"/>
      <c r="CX170" s="88"/>
      <c r="CY170" s="88"/>
      <c r="CZ170" s="88"/>
      <c r="DA170" s="88"/>
      <c r="DB170" s="88"/>
    </row>
    <row r="171" spans="1:106" ht="12.75" customHeight="1">
      <c r="A171" s="88"/>
      <c r="B171" s="88"/>
      <c r="C171" s="88"/>
      <c r="D171" s="88"/>
      <c r="E171" s="88"/>
      <c r="F171" s="88"/>
      <c r="G171" s="88"/>
      <c r="H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  <c r="AU171" s="88"/>
      <c r="AV171" s="88"/>
      <c r="AW171" s="88"/>
      <c r="AX171" s="88"/>
      <c r="AY171" s="88"/>
      <c r="AZ171" s="88"/>
      <c r="BA171" s="88"/>
      <c r="BB171" s="88"/>
      <c r="BC171" s="88"/>
      <c r="BD171" s="88"/>
      <c r="BE171" s="88"/>
      <c r="BF171" s="88"/>
      <c r="BG171" s="88"/>
      <c r="BH171" s="88"/>
      <c r="BI171" s="88"/>
      <c r="BJ171" s="88"/>
      <c r="BK171" s="88"/>
      <c r="BL171" s="88"/>
      <c r="BM171" s="88"/>
      <c r="BN171" s="88"/>
      <c r="BO171" s="88"/>
      <c r="BP171" s="88"/>
      <c r="BQ171" s="88"/>
      <c r="BR171" s="88"/>
      <c r="BS171" s="88"/>
      <c r="BT171" s="88"/>
      <c r="BU171" s="88"/>
      <c r="BV171" s="88"/>
      <c r="BW171" s="88"/>
      <c r="BX171" s="88"/>
      <c r="BY171" s="88"/>
      <c r="BZ171" s="88"/>
      <c r="CA171" s="88"/>
      <c r="CB171" s="88"/>
      <c r="CC171" s="88"/>
      <c r="CD171" s="88"/>
      <c r="CE171" s="88"/>
      <c r="CF171" s="88"/>
      <c r="CG171" s="88"/>
      <c r="CH171" s="88"/>
      <c r="CI171" s="88"/>
      <c r="CJ171" s="88"/>
      <c r="CK171" s="88"/>
      <c r="CL171" s="88"/>
      <c r="CM171" s="88"/>
      <c r="CN171" s="88"/>
      <c r="CO171" s="88"/>
      <c r="CP171" s="88"/>
      <c r="CQ171" s="88"/>
      <c r="CR171" s="88"/>
      <c r="CS171" s="88"/>
      <c r="CT171" s="88"/>
      <c r="CU171" s="88"/>
      <c r="CV171" s="88"/>
      <c r="CW171" s="88"/>
      <c r="CX171" s="88"/>
      <c r="CY171" s="88"/>
      <c r="CZ171" s="88"/>
      <c r="DA171" s="88"/>
      <c r="DB171" s="88"/>
    </row>
    <row r="172" spans="1:106" ht="12.75" customHeight="1">
      <c r="A172" s="88"/>
      <c r="B172" s="88"/>
      <c r="C172" s="88"/>
      <c r="D172" s="88"/>
      <c r="E172" s="88"/>
      <c r="F172" s="88"/>
      <c r="G172" s="88"/>
      <c r="H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  <c r="AU172" s="88"/>
      <c r="AV172" s="88"/>
      <c r="AW172" s="88"/>
      <c r="AX172" s="88"/>
      <c r="AY172" s="88"/>
      <c r="AZ172" s="88"/>
      <c r="BA172" s="88"/>
      <c r="BB172" s="88"/>
      <c r="BC172" s="88"/>
      <c r="BD172" s="88"/>
      <c r="BE172" s="88"/>
      <c r="BF172" s="88"/>
      <c r="BG172" s="88"/>
      <c r="BH172" s="88"/>
      <c r="BI172" s="88"/>
      <c r="BJ172" s="88"/>
      <c r="BK172" s="88"/>
      <c r="BL172" s="88"/>
      <c r="BM172" s="88"/>
      <c r="BN172" s="88"/>
      <c r="BO172" s="88"/>
      <c r="BP172" s="88"/>
      <c r="BQ172" s="88"/>
      <c r="BR172" s="88"/>
      <c r="BS172" s="88"/>
      <c r="BT172" s="88"/>
      <c r="BU172" s="88"/>
      <c r="BV172" s="88"/>
      <c r="BW172" s="88"/>
      <c r="BX172" s="88"/>
      <c r="BY172" s="88"/>
      <c r="BZ172" s="88"/>
      <c r="CA172" s="88"/>
      <c r="CB172" s="88"/>
      <c r="CC172" s="88"/>
      <c r="CD172" s="88"/>
      <c r="CE172" s="88"/>
      <c r="CF172" s="88"/>
      <c r="CG172" s="88"/>
      <c r="CH172" s="88"/>
      <c r="CI172" s="88"/>
      <c r="CJ172" s="88"/>
      <c r="CK172" s="88"/>
      <c r="CL172" s="88"/>
      <c r="CM172" s="88"/>
      <c r="CN172" s="88"/>
      <c r="CO172" s="88"/>
      <c r="CP172" s="88"/>
      <c r="CQ172" s="88"/>
      <c r="CR172" s="88"/>
      <c r="CS172" s="88"/>
      <c r="CT172" s="88"/>
      <c r="CU172" s="88"/>
      <c r="CV172" s="88"/>
      <c r="CW172" s="88"/>
      <c r="CX172" s="88"/>
      <c r="CY172" s="88"/>
      <c r="CZ172" s="88"/>
      <c r="DA172" s="88"/>
      <c r="DB172" s="88"/>
    </row>
    <row r="173" spans="1:106" ht="12.75" customHeight="1">
      <c r="A173" s="88"/>
      <c r="B173" s="88"/>
      <c r="C173" s="88"/>
      <c r="D173" s="88"/>
      <c r="E173" s="88"/>
      <c r="F173" s="88"/>
      <c r="G173" s="88"/>
      <c r="H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  <c r="AU173" s="88"/>
      <c r="AV173" s="88"/>
      <c r="AW173" s="88"/>
      <c r="AX173" s="88"/>
      <c r="AY173" s="88"/>
      <c r="AZ173" s="88"/>
      <c r="BA173" s="88"/>
      <c r="BB173" s="88"/>
      <c r="BC173" s="88"/>
      <c r="BD173" s="88"/>
      <c r="BE173" s="88"/>
      <c r="BF173" s="88"/>
      <c r="BG173" s="88"/>
      <c r="BH173" s="88"/>
      <c r="BI173" s="88"/>
      <c r="BJ173" s="88"/>
      <c r="BK173" s="88"/>
      <c r="BL173" s="88"/>
      <c r="BM173" s="88"/>
      <c r="BN173" s="88"/>
      <c r="BO173" s="88"/>
      <c r="BP173" s="88"/>
      <c r="BQ173" s="88"/>
      <c r="BR173" s="88"/>
      <c r="BS173" s="88"/>
      <c r="BT173" s="88"/>
      <c r="BU173" s="88"/>
      <c r="BV173" s="88"/>
      <c r="BW173" s="88"/>
      <c r="BX173" s="88"/>
      <c r="BY173" s="88"/>
      <c r="BZ173" s="88"/>
      <c r="CA173" s="88"/>
      <c r="CB173" s="88"/>
      <c r="CC173" s="88"/>
      <c r="CD173" s="88"/>
      <c r="CE173" s="88"/>
      <c r="CF173" s="88"/>
      <c r="CG173" s="88"/>
      <c r="CH173" s="88"/>
      <c r="CI173" s="88"/>
      <c r="CJ173" s="88"/>
      <c r="CK173" s="88"/>
      <c r="CL173" s="88"/>
      <c r="CM173" s="88"/>
      <c r="CN173" s="88"/>
      <c r="CO173" s="88"/>
      <c r="CP173" s="88"/>
      <c r="CQ173" s="88"/>
      <c r="CR173" s="88"/>
      <c r="CS173" s="88"/>
      <c r="CT173" s="88"/>
      <c r="CU173" s="88"/>
      <c r="CV173" s="88"/>
      <c r="CW173" s="88"/>
      <c r="CX173" s="88"/>
      <c r="CY173" s="88"/>
      <c r="CZ173" s="88"/>
      <c r="DA173" s="88"/>
      <c r="DB173" s="88"/>
    </row>
    <row r="174" spans="1:106" ht="12.75" customHeight="1">
      <c r="A174" s="88"/>
      <c r="B174" s="88"/>
      <c r="C174" s="88"/>
      <c r="D174" s="88"/>
      <c r="E174" s="88"/>
      <c r="F174" s="88"/>
      <c r="G174" s="88"/>
      <c r="H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  <c r="AU174" s="88"/>
      <c r="AV174" s="88"/>
      <c r="AW174" s="88"/>
      <c r="AX174" s="88"/>
      <c r="AY174" s="88"/>
      <c r="AZ174" s="88"/>
      <c r="BA174" s="88"/>
      <c r="BB174" s="88"/>
      <c r="BC174" s="88"/>
      <c r="BD174" s="88"/>
      <c r="BE174" s="88"/>
      <c r="BF174" s="88"/>
      <c r="BG174" s="88"/>
      <c r="BH174" s="88"/>
      <c r="BI174" s="88"/>
      <c r="BJ174" s="88"/>
      <c r="BK174" s="88"/>
      <c r="BL174" s="88"/>
      <c r="BM174" s="88"/>
      <c r="BN174" s="88"/>
      <c r="BO174" s="88"/>
      <c r="BP174" s="88"/>
      <c r="BQ174" s="88"/>
      <c r="BR174" s="88"/>
      <c r="BS174" s="88"/>
      <c r="BT174" s="88"/>
      <c r="BU174" s="88"/>
      <c r="BV174" s="88"/>
      <c r="BW174" s="88"/>
      <c r="BX174" s="88"/>
      <c r="BY174" s="88"/>
      <c r="BZ174" s="88"/>
      <c r="CA174" s="88"/>
      <c r="CB174" s="88"/>
      <c r="CC174" s="88"/>
      <c r="CD174" s="88"/>
      <c r="CE174" s="88"/>
      <c r="CF174" s="88"/>
      <c r="CG174" s="88"/>
      <c r="CH174" s="88"/>
      <c r="CI174" s="88"/>
      <c r="CJ174" s="88"/>
      <c r="CK174" s="88"/>
      <c r="CL174" s="88"/>
      <c r="CM174" s="88"/>
      <c r="CN174" s="88"/>
      <c r="CO174" s="88"/>
      <c r="CP174" s="88"/>
      <c r="CQ174" s="88"/>
      <c r="CR174" s="88"/>
      <c r="CS174" s="88"/>
      <c r="CT174" s="88"/>
      <c r="CU174" s="88"/>
      <c r="CV174" s="88"/>
      <c r="CW174" s="88"/>
      <c r="CX174" s="88"/>
      <c r="CY174" s="88"/>
      <c r="CZ174" s="88"/>
      <c r="DA174" s="88"/>
      <c r="DB174" s="88"/>
    </row>
    <row r="175" spans="1:106" ht="12.75" customHeight="1">
      <c r="A175" s="88"/>
      <c r="B175" s="88"/>
      <c r="C175" s="88"/>
      <c r="D175" s="88"/>
      <c r="E175" s="88"/>
      <c r="F175" s="88"/>
      <c r="G175" s="88"/>
      <c r="H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  <c r="AU175" s="88"/>
      <c r="AV175" s="88"/>
      <c r="AW175" s="88"/>
      <c r="AX175" s="88"/>
      <c r="AY175" s="88"/>
      <c r="AZ175" s="88"/>
      <c r="BA175" s="88"/>
      <c r="BB175" s="88"/>
      <c r="BC175" s="88"/>
      <c r="BD175" s="88"/>
      <c r="BE175" s="88"/>
      <c r="BF175" s="88"/>
      <c r="BG175" s="88"/>
      <c r="BH175" s="88"/>
      <c r="BI175" s="88"/>
      <c r="BJ175" s="88"/>
      <c r="BK175" s="88"/>
      <c r="BL175" s="88"/>
      <c r="BM175" s="88"/>
      <c r="BN175" s="88"/>
      <c r="BO175" s="88"/>
      <c r="BP175" s="88"/>
      <c r="BQ175" s="88"/>
      <c r="BR175" s="88"/>
      <c r="BS175" s="88"/>
      <c r="BT175" s="88"/>
      <c r="BU175" s="88"/>
      <c r="BV175" s="88"/>
      <c r="BW175" s="88"/>
      <c r="BX175" s="88"/>
      <c r="BY175" s="88"/>
      <c r="BZ175" s="88"/>
      <c r="CA175" s="88"/>
      <c r="CB175" s="88"/>
      <c r="CC175" s="88"/>
      <c r="CD175" s="88"/>
      <c r="CE175" s="88"/>
      <c r="CF175" s="88"/>
      <c r="CG175" s="88"/>
      <c r="CH175" s="88"/>
      <c r="CI175" s="88"/>
      <c r="CJ175" s="88"/>
      <c r="CK175" s="88"/>
      <c r="CL175" s="88"/>
      <c r="CM175" s="88"/>
      <c r="CN175" s="88"/>
      <c r="CO175" s="88"/>
      <c r="CP175" s="88"/>
      <c r="CQ175" s="88"/>
      <c r="CR175" s="88"/>
      <c r="CS175" s="88"/>
      <c r="CT175" s="88"/>
      <c r="CU175" s="88"/>
      <c r="CV175" s="88"/>
      <c r="CW175" s="88"/>
      <c r="CX175" s="88"/>
      <c r="CY175" s="88"/>
      <c r="CZ175" s="88"/>
      <c r="DA175" s="88"/>
      <c r="DB175" s="88"/>
    </row>
    <row r="176" spans="1:106" ht="12.75" customHeight="1">
      <c r="A176" s="88"/>
      <c r="B176" s="88"/>
      <c r="C176" s="88"/>
      <c r="D176" s="88"/>
      <c r="E176" s="88"/>
      <c r="F176" s="88"/>
      <c r="G176" s="88"/>
      <c r="H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  <c r="AU176" s="88"/>
      <c r="AV176" s="88"/>
      <c r="AW176" s="88"/>
      <c r="AX176" s="88"/>
      <c r="AY176" s="88"/>
      <c r="AZ176" s="88"/>
      <c r="BA176" s="88"/>
      <c r="BB176" s="88"/>
      <c r="BC176" s="88"/>
      <c r="BD176" s="88"/>
      <c r="BE176" s="88"/>
      <c r="BF176" s="88"/>
      <c r="BG176" s="88"/>
      <c r="BH176" s="88"/>
      <c r="BI176" s="88"/>
      <c r="BJ176" s="88"/>
      <c r="BK176" s="88"/>
      <c r="BL176" s="88"/>
      <c r="BM176" s="88"/>
      <c r="BN176" s="88"/>
      <c r="BO176" s="88"/>
      <c r="BP176" s="88"/>
      <c r="BQ176" s="88"/>
      <c r="BR176" s="88"/>
      <c r="BS176" s="88"/>
      <c r="BT176" s="88"/>
      <c r="BU176" s="88"/>
      <c r="BV176" s="88"/>
      <c r="BW176" s="88"/>
      <c r="BX176" s="88"/>
      <c r="BY176" s="88"/>
      <c r="BZ176" s="88"/>
      <c r="CA176" s="88"/>
      <c r="CB176" s="88"/>
      <c r="CC176" s="88"/>
      <c r="CD176" s="88"/>
      <c r="CE176" s="88"/>
      <c r="CF176" s="88"/>
      <c r="CG176" s="88"/>
      <c r="CH176" s="88"/>
      <c r="CI176" s="88"/>
      <c r="CJ176" s="88"/>
      <c r="CK176" s="88"/>
      <c r="CL176" s="88"/>
      <c r="CM176" s="88"/>
      <c r="CN176" s="88"/>
      <c r="CO176" s="88"/>
      <c r="CP176" s="88"/>
      <c r="CQ176" s="88"/>
      <c r="CR176" s="88"/>
      <c r="CS176" s="88"/>
      <c r="CT176" s="88"/>
      <c r="CU176" s="88"/>
      <c r="CV176" s="88"/>
      <c r="CW176" s="88"/>
      <c r="CX176" s="88"/>
      <c r="CY176" s="88"/>
      <c r="CZ176" s="88"/>
      <c r="DA176" s="88"/>
      <c r="DB176" s="88"/>
    </row>
    <row r="177" spans="1:106" ht="12.75" customHeight="1">
      <c r="A177" s="88"/>
      <c r="B177" s="88"/>
      <c r="C177" s="88"/>
      <c r="D177" s="88"/>
      <c r="E177" s="88"/>
      <c r="F177" s="88"/>
      <c r="G177" s="88"/>
      <c r="H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  <c r="AU177" s="88"/>
      <c r="AV177" s="88"/>
      <c r="AW177" s="88"/>
      <c r="AX177" s="88"/>
      <c r="AY177" s="88"/>
      <c r="AZ177" s="88"/>
      <c r="BA177" s="88"/>
      <c r="BB177" s="88"/>
      <c r="BC177" s="88"/>
      <c r="BD177" s="88"/>
      <c r="BE177" s="88"/>
      <c r="BF177" s="88"/>
      <c r="BG177" s="88"/>
      <c r="BH177" s="88"/>
      <c r="BI177" s="88"/>
      <c r="BJ177" s="88"/>
      <c r="BK177" s="88"/>
      <c r="BL177" s="88"/>
      <c r="BM177" s="88"/>
      <c r="BN177" s="88"/>
      <c r="BO177" s="88"/>
      <c r="BP177" s="88"/>
      <c r="BQ177" s="88"/>
      <c r="BR177" s="88"/>
      <c r="BS177" s="88"/>
      <c r="BT177" s="88"/>
      <c r="BU177" s="88"/>
      <c r="BV177" s="88"/>
      <c r="BW177" s="88"/>
      <c r="BX177" s="88"/>
      <c r="BY177" s="88"/>
      <c r="BZ177" s="88"/>
      <c r="CA177" s="88"/>
      <c r="CB177" s="88"/>
      <c r="CC177" s="88"/>
      <c r="CD177" s="88"/>
      <c r="CE177" s="88"/>
      <c r="CF177" s="88"/>
      <c r="CG177" s="88"/>
      <c r="CH177" s="88"/>
      <c r="CI177" s="88"/>
      <c r="CJ177" s="88"/>
      <c r="CK177" s="88"/>
      <c r="CL177" s="88"/>
      <c r="CM177" s="88"/>
      <c r="CN177" s="88"/>
      <c r="CO177" s="88"/>
      <c r="CP177" s="88"/>
      <c r="CQ177" s="88"/>
      <c r="CR177" s="88"/>
      <c r="CS177" s="88"/>
      <c r="CT177" s="88"/>
      <c r="CU177" s="88"/>
      <c r="CV177" s="88"/>
      <c r="CW177" s="88"/>
      <c r="CX177" s="88"/>
      <c r="CY177" s="88"/>
      <c r="CZ177" s="88"/>
      <c r="DA177" s="88"/>
      <c r="DB177" s="88"/>
    </row>
    <row r="178" spans="1:106" ht="12.75" customHeight="1">
      <c r="A178" s="88"/>
      <c r="B178" s="88"/>
      <c r="C178" s="88"/>
      <c r="D178" s="88"/>
      <c r="E178" s="88"/>
      <c r="F178" s="88"/>
      <c r="G178" s="88"/>
      <c r="H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  <c r="AU178" s="88"/>
      <c r="AV178" s="88"/>
      <c r="AW178" s="88"/>
      <c r="AX178" s="88"/>
      <c r="AY178" s="88"/>
      <c r="AZ178" s="88"/>
      <c r="BA178" s="88"/>
      <c r="BB178" s="88"/>
      <c r="BC178" s="88"/>
      <c r="BD178" s="88"/>
      <c r="BE178" s="88"/>
      <c r="BF178" s="88"/>
      <c r="BG178" s="88"/>
      <c r="BH178" s="88"/>
      <c r="BI178" s="88"/>
      <c r="BJ178" s="88"/>
      <c r="BK178" s="88"/>
      <c r="BL178" s="88"/>
      <c r="BM178" s="88"/>
      <c r="BN178" s="88"/>
      <c r="BO178" s="88"/>
      <c r="BP178" s="88"/>
      <c r="BQ178" s="88"/>
      <c r="BR178" s="88"/>
      <c r="BS178" s="88"/>
      <c r="BT178" s="88"/>
      <c r="BU178" s="88"/>
      <c r="BV178" s="88"/>
      <c r="BW178" s="88"/>
      <c r="BX178" s="88"/>
      <c r="BY178" s="88"/>
      <c r="BZ178" s="88"/>
      <c r="CA178" s="88"/>
      <c r="CB178" s="88"/>
      <c r="CC178" s="88"/>
      <c r="CD178" s="88"/>
      <c r="CE178" s="88"/>
      <c r="CF178" s="88"/>
      <c r="CG178" s="88"/>
      <c r="CH178" s="88"/>
      <c r="CI178" s="88"/>
      <c r="CJ178" s="88"/>
      <c r="CK178" s="88"/>
      <c r="CL178" s="88"/>
      <c r="CM178" s="88"/>
      <c r="CN178" s="88"/>
      <c r="CO178" s="88"/>
      <c r="CP178" s="88"/>
      <c r="CQ178" s="88"/>
      <c r="CR178" s="88"/>
      <c r="CS178" s="88"/>
      <c r="CT178" s="88"/>
      <c r="CU178" s="88"/>
      <c r="CV178" s="88"/>
      <c r="CW178" s="88"/>
      <c r="CX178" s="88"/>
      <c r="CY178" s="88"/>
      <c r="CZ178" s="88"/>
      <c r="DA178" s="88"/>
      <c r="DB178" s="88"/>
    </row>
    <row r="179" spans="1:106" ht="12.75" customHeight="1">
      <c r="A179" s="88"/>
      <c r="B179" s="88"/>
      <c r="C179" s="88"/>
      <c r="D179" s="88"/>
      <c r="E179" s="88"/>
      <c r="F179" s="88"/>
      <c r="G179" s="88"/>
      <c r="H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  <c r="AU179" s="88"/>
      <c r="AV179" s="88"/>
      <c r="AW179" s="88"/>
      <c r="AX179" s="88"/>
      <c r="AY179" s="88"/>
      <c r="AZ179" s="88"/>
      <c r="BA179" s="88"/>
      <c r="BB179" s="88"/>
      <c r="BC179" s="88"/>
      <c r="BD179" s="88"/>
      <c r="BE179" s="88"/>
      <c r="BF179" s="88"/>
      <c r="BG179" s="88"/>
      <c r="BH179" s="88"/>
      <c r="BI179" s="88"/>
      <c r="BJ179" s="88"/>
      <c r="BK179" s="88"/>
      <c r="BL179" s="88"/>
      <c r="BM179" s="88"/>
      <c r="BN179" s="88"/>
      <c r="BO179" s="88"/>
      <c r="BP179" s="88"/>
      <c r="BQ179" s="88"/>
      <c r="BR179" s="88"/>
      <c r="BS179" s="88"/>
      <c r="BT179" s="88"/>
      <c r="BU179" s="88"/>
      <c r="BV179" s="88"/>
      <c r="BW179" s="88"/>
      <c r="BX179" s="88"/>
      <c r="BY179" s="88"/>
      <c r="BZ179" s="88"/>
      <c r="CA179" s="88"/>
      <c r="CB179" s="88"/>
      <c r="CC179" s="88"/>
      <c r="CD179" s="88"/>
      <c r="CE179" s="88"/>
      <c r="CF179" s="88"/>
      <c r="CG179" s="88"/>
      <c r="CH179" s="88"/>
      <c r="CI179" s="88"/>
      <c r="CJ179" s="88"/>
      <c r="CK179" s="88"/>
      <c r="CL179" s="88"/>
      <c r="CM179" s="88"/>
      <c r="CN179" s="88"/>
      <c r="CO179" s="88"/>
      <c r="CP179" s="88"/>
      <c r="CQ179" s="88"/>
      <c r="CR179" s="88"/>
      <c r="CS179" s="88"/>
      <c r="CT179" s="88"/>
      <c r="CU179" s="88"/>
      <c r="CV179" s="88"/>
      <c r="CW179" s="88"/>
      <c r="CX179" s="88"/>
      <c r="CY179" s="88"/>
      <c r="CZ179" s="88"/>
      <c r="DA179" s="88"/>
      <c r="DB179" s="88"/>
    </row>
    <row r="180" spans="1:106" ht="12.75" customHeight="1">
      <c r="A180" s="88"/>
      <c r="B180" s="88"/>
      <c r="C180" s="88"/>
      <c r="D180" s="88"/>
      <c r="E180" s="88"/>
      <c r="F180" s="88"/>
      <c r="G180" s="88"/>
      <c r="H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  <c r="AU180" s="88"/>
      <c r="AV180" s="88"/>
      <c r="AW180" s="88"/>
      <c r="AX180" s="88"/>
      <c r="AY180" s="88"/>
      <c r="AZ180" s="88"/>
      <c r="BA180" s="88"/>
      <c r="BB180" s="88"/>
      <c r="BC180" s="88"/>
      <c r="BD180" s="88"/>
      <c r="BE180" s="88"/>
      <c r="BF180" s="88"/>
      <c r="BG180" s="88"/>
      <c r="BH180" s="88"/>
      <c r="BI180" s="88"/>
      <c r="BJ180" s="88"/>
      <c r="BK180" s="88"/>
      <c r="BL180" s="88"/>
      <c r="BM180" s="88"/>
      <c r="BN180" s="88"/>
      <c r="BO180" s="88"/>
      <c r="BP180" s="88"/>
      <c r="BQ180" s="88"/>
      <c r="BR180" s="88"/>
      <c r="BS180" s="88"/>
      <c r="BT180" s="88"/>
      <c r="BU180" s="88"/>
      <c r="BV180" s="88"/>
      <c r="BW180" s="88"/>
      <c r="BX180" s="88"/>
      <c r="BY180" s="88"/>
      <c r="BZ180" s="88"/>
      <c r="CA180" s="88"/>
      <c r="CB180" s="88"/>
      <c r="CC180" s="88"/>
      <c r="CD180" s="88"/>
      <c r="CE180" s="88"/>
      <c r="CF180" s="88"/>
      <c r="CG180" s="88"/>
      <c r="CH180" s="88"/>
      <c r="CI180" s="88"/>
      <c r="CJ180" s="88"/>
      <c r="CK180" s="88"/>
      <c r="CL180" s="88"/>
      <c r="CM180" s="88"/>
      <c r="CN180" s="88"/>
      <c r="CO180" s="88"/>
      <c r="CP180" s="88"/>
      <c r="CQ180" s="88"/>
      <c r="CR180" s="88"/>
      <c r="CS180" s="88"/>
      <c r="CT180" s="88"/>
      <c r="CU180" s="88"/>
      <c r="CV180" s="88"/>
      <c r="CW180" s="88"/>
      <c r="CX180" s="88"/>
      <c r="CY180" s="88"/>
      <c r="CZ180" s="88"/>
      <c r="DA180" s="88"/>
      <c r="DB180" s="88"/>
    </row>
    <row r="181" spans="1:106" ht="12.75" customHeight="1">
      <c r="A181" s="88"/>
      <c r="B181" s="88"/>
      <c r="C181" s="88"/>
      <c r="D181" s="88"/>
      <c r="E181" s="88"/>
      <c r="F181" s="88"/>
      <c r="G181" s="88"/>
      <c r="H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  <c r="AU181" s="88"/>
      <c r="AV181" s="88"/>
      <c r="AW181" s="88"/>
      <c r="AX181" s="88"/>
      <c r="AY181" s="88"/>
      <c r="AZ181" s="88"/>
      <c r="BA181" s="88"/>
      <c r="BB181" s="88"/>
      <c r="BC181" s="88"/>
      <c r="BD181" s="88"/>
      <c r="BE181" s="88"/>
      <c r="BF181" s="88"/>
      <c r="BG181" s="88"/>
      <c r="BH181" s="88"/>
      <c r="BI181" s="88"/>
      <c r="BJ181" s="88"/>
      <c r="BK181" s="88"/>
      <c r="BL181" s="88"/>
      <c r="BM181" s="88"/>
      <c r="BN181" s="88"/>
      <c r="BO181" s="88"/>
      <c r="BP181" s="88"/>
      <c r="BQ181" s="88"/>
      <c r="BR181" s="88"/>
      <c r="BS181" s="88"/>
      <c r="BT181" s="88"/>
      <c r="BU181" s="88"/>
      <c r="BV181" s="88"/>
      <c r="BW181" s="88"/>
      <c r="BX181" s="88"/>
      <c r="BY181" s="88"/>
      <c r="BZ181" s="88"/>
      <c r="CA181" s="88"/>
      <c r="CB181" s="88"/>
      <c r="CC181" s="88"/>
      <c r="CD181" s="88"/>
      <c r="CE181" s="88"/>
      <c r="CF181" s="88"/>
      <c r="CG181" s="88"/>
      <c r="CH181" s="88"/>
      <c r="CI181" s="88"/>
      <c r="CJ181" s="88"/>
      <c r="CK181" s="88"/>
      <c r="CL181" s="88"/>
      <c r="CM181" s="88"/>
      <c r="CN181" s="88"/>
      <c r="CO181" s="88"/>
      <c r="CP181" s="88"/>
      <c r="CQ181" s="88"/>
      <c r="CR181" s="88"/>
      <c r="CS181" s="88"/>
      <c r="CT181" s="88"/>
      <c r="CU181" s="88"/>
      <c r="CV181" s="88"/>
      <c r="CW181" s="88"/>
      <c r="CX181" s="88"/>
      <c r="CY181" s="88"/>
      <c r="CZ181" s="88"/>
      <c r="DA181" s="88"/>
      <c r="DB181" s="88"/>
    </row>
    <row r="182" spans="1:106" ht="12.75" customHeight="1">
      <c r="A182" s="88"/>
      <c r="B182" s="88"/>
      <c r="C182" s="88"/>
      <c r="D182" s="88"/>
      <c r="E182" s="88"/>
      <c r="F182" s="88"/>
      <c r="G182" s="88"/>
      <c r="H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  <c r="AU182" s="88"/>
      <c r="AV182" s="88"/>
      <c r="AW182" s="88"/>
      <c r="AX182" s="88"/>
      <c r="AY182" s="88"/>
      <c r="AZ182" s="88"/>
      <c r="BA182" s="88"/>
      <c r="BB182" s="88"/>
      <c r="BC182" s="88"/>
      <c r="BD182" s="88"/>
      <c r="BE182" s="88"/>
      <c r="BF182" s="88"/>
      <c r="BG182" s="88"/>
      <c r="BH182" s="88"/>
      <c r="BI182" s="88"/>
      <c r="BJ182" s="88"/>
      <c r="BK182" s="88"/>
      <c r="BL182" s="88"/>
      <c r="BM182" s="88"/>
      <c r="BN182" s="88"/>
      <c r="BO182" s="88"/>
      <c r="BP182" s="88"/>
      <c r="BQ182" s="88"/>
      <c r="BR182" s="88"/>
      <c r="BS182" s="88"/>
      <c r="BT182" s="88"/>
      <c r="BU182" s="88"/>
      <c r="BV182" s="88"/>
      <c r="BW182" s="88"/>
      <c r="BX182" s="88"/>
      <c r="BY182" s="88"/>
      <c r="BZ182" s="88"/>
      <c r="CA182" s="88"/>
      <c r="CB182" s="88"/>
      <c r="CC182" s="88"/>
      <c r="CD182" s="88"/>
      <c r="CE182" s="88"/>
      <c r="CF182" s="88"/>
      <c r="CG182" s="88"/>
      <c r="CH182" s="88"/>
      <c r="CI182" s="88"/>
      <c r="CJ182" s="88"/>
      <c r="CK182" s="88"/>
      <c r="CL182" s="88"/>
      <c r="CM182" s="88"/>
      <c r="CN182" s="88"/>
      <c r="CO182" s="88"/>
      <c r="CP182" s="88"/>
      <c r="CQ182" s="88"/>
      <c r="CR182" s="88"/>
      <c r="CS182" s="88"/>
      <c r="CT182" s="88"/>
      <c r="CU182" s="88"/>
      <c r="CV182" s="88"/>
      <c r="CW182" s="88"/>
      <c r="CX182" s="88"/>
      <c r="CY182" s="88"/>
      <c r="CZ182" s="88"/>
      <c r="DA182" s="88"/>
      <c r="DB182" s="88"/>
    </row>
    <row r="183" spans="1:106" ht="12.75" customHeight="1">
      <c r="A183" s="88"/>
      <c r="B183" s="88"/>
      <c r="C183" s="88"/>
      <c r="D183" s="88"/>
      <c r="E183" s="88"/>
      <c r="F183" s="88"/>
      <c r="G183" s="88"/>
      <c r="H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  <c r="AU183" s="88"/>
      <c r="AV183" s="88"/>
      <c r="AW183" s="88"/>
      <c r="AX183" s="88"/>
      <c r="AY183" s="88"/>
      <c r="AZ183" s="88"/>
      <c r="BA183" s="88"/>
      <c r="BB183" s="88"/>
      <c r="BC183" s="88"/>
      <c r="BD183" s="88"/>
      <c r="BE183" s="88"/>
      <c r="BF183" s="88"/>
      <c r="BG183" s="88"/>
      <c r="BH183" s="88"/>
      <c r="BI183" s="88"/>
      <c r="BJ183" s="88"/>
      <c r="BK183" s="88"/>
      <c r="BL183" s="88"/>
      <c r="BM183" s="88"/>
      <c r="BN183" s="88"/>
      <c r="BO183" s="88"/>
      <c r="BP183" s="88"/>
      <c r="BQ183" s="88"/>
      <c r="BR183" s="88"/>
      <c r="BS183" s="88"/>
      <c r="BT183" s="88"/>
      <c r="BU183" s="88"/>
      <c r="BV183" s="88"/>
      <c r="BW183" s="88"/>
      <c r="BX183" s="88"/>
      <c r="BY183" s="88"/>
      <c r="BZ183" s="88"/>
      <c r="CA183" s="88"/>
      <c r="CB183" s="88"/>
      <c r="CC183" s="88"/>
      <c r="CD183" s="88"/>
      <c r="CE183" s="88"/>
      <c r="CF183" s="88"/>
      <c r="CG183" s="88"/>
      <c r="CH183" s="88"/>
      <c r="CI183" s="88"/>
      <c r="CJ183" s="88"/>
      <c r="CK183" s="88"/>
      <c r="CL183" s="88"/>
      <c r="CM183" s="88"/>
      <c r="CN183" s="88"/>
      <c r="CO183" s="88"/>
      <c r="CP183" s="88"/>
      <c r="CQ183" s="88"/>
      <c r="CR183" s="88"/>
      <c r="CS183" s="88"/>
      <c r="CT183" s="88"/>
      <c r="CU183" s="88"/>
      <c r="CV183" s="88"/>
      <c r="CW183" s="88"/>
      <c r="CX183" s="88"/>
      <c r="CY183" s="88"/>
      <c r="CZ183" s="88"/>
      <c r="DA183" s="88"/>
      <c r="DB183" s="88"/>
    </row>
    <row r="184" spans="1:106" ht="12.75" customHeight="1">
      <c r="A184" s="88"/>
      <c r="B184" s="88"/>
      <c r="C184" s="88"/>
      <c r="D184" s="88"/>
      <c r="E184" s="88"/>
      <c r="F184" s="88"/>
      <c r="G184" s="88"/>
      <c r="H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  <c r="AU184" s="88"/>
      <c r="AV184" s="88"/>
      <c r="AW184" s="88"/>
      <c r="AX184" s="88"/>
      <c r="AY184" s="88"/>
      <c r="AZ184" s="88"/>
      <c r="BA184" s="88"/>
      <c r="BB184" s="88"/>
      <c r="BC184" s="88"/>
      <c r="BD184" s="88"/>
      <c r="BE184" s="88"/>
      <c r="BF184" s="88"/>
      <c r="BG184" s="88"/>
      <c r="BH184" s="88"/>
      <c r="BI184" s="88"/>
      <c r="BJ184" s="88"/>
      <c r="BK184" s="88"/>
      <c r="BL184" s="88"/>
      <c r="BM184" s="88"/>
      <c r="BN184" s="88"/>
      <c r="BO184" s="88"/>
      <c r="BP184" s="88"/>
      <c r="BQ184" s="88"/>
      <c r="BR184" s="88"/>
      <c r="BS184" s="88"/>
      <c r="BT184" s="88"/>
      <c r="BU184" s="88"/>
      <c r="BV184" s="88"/>
      <c r="BW184" s="88"/>
      <c r="BX184" s="88"/>
      <c r="BY184" s="88"/>
      <c r="BZ184" s="88"/>
      <c r="CA184" s="88"/>
      <c r="CB184" s="88"/>
      <c r="CC184" s="88"/>
      <c r="CD184" s="88"/>
      <c r="CE184" s="88"/>
      <c r="CF184" s="88"/>
      <c r="CG184" s="88"/>
      <c r="CH184" s="88"/>
      <c r="CI184" s="88"/>
      <c r="CJ184" s="88"/>
      <c r="CK184" s="88"/>
      <c r="CL184" s="88"/>
      <c r="CM184" s="88"/>
      <c r="CN184" s="88"/>
      <c r="CO184" s="88"/>
      <c r="CP184" s="88"/>
      <c r="CQ184" s="88"/>
      <c r="CR184" s="88"/>
      <c r="CS184" s="88"/>
      <c r="CT184" s="88"/>
      <c r="CU184" s="88"/>
      <c r="CV184" s="88"/>
      <c r="CW184" s="88"/>
      <c r="CX184" s="88"/>
      <c r="CY184" s="88"/>
      <c r="CZ184" s="88"/>
      <c r="DA184" s="88"/>
      <c r="DB184" s="88"/>
    </row>
    <row r="185" spans="1:106" ht="12.75" customHeight="1">
      <c r="A185" s="88"/>
      <c r="B185" s="88"/>
      <c r="C185" s="88"/>
      <c r="D185" s="88"/>
      <c r="E185" s="88"/>
      <c r="F185" s="88"/>
      <c r="G185" s="88"/>
      <c r="H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  <c r="AU185" s="88"/>
      <c r="AV185" s="88"/>
      <c r="AW185" s="88"/>
      <c r="AX185" s="88"/>
      <c r="AY185" s="88"/>
      <c r="AZ185" s="88"/>
      <c r="BA185" s="88"/>
      <c r="BB185" s="88"/>
      <c r="BC185" s="88"/>
      <c r="BD185" s="88"/>
      <c r="BE185" s="88"/>
      <c r="BF185" s="88"/>
      <c r="BG185" s="88"/>
      <c r="BH185" s="88"/>
      <c r="BI185" s="88"/>
      <c r="BJ185" s="88"/>
      <c r="BK185" s="88"/>
      <c r="BL185" s="88"/>
      <c r="BM185" s="88"/>
      <c r="BN185" s="88"/>
      <c r="BO185" s="88"/>
      <c r="BP185" s="88"/>
      <c r="BQ185" s="88"/>
      <c r="BR185" s="88"/>
      <c r="BS185" s="88"/>
      <c r="BT185" s="88"/>
      <c r="BU185" s="88"/>
      <c r="BV185" s="88"/>
      <c r="BW185" s="88"/>
      <c r="BX185" s="88"/>
      <c r="BY185" s="88"/>
      <c r="BZ185" s="88"/>
      <c r="CA185" s="88"/>
      <c r="CB185" s="88"/>
      <c r="CC185" s="88"/>
      <c r="CD185" s="88"/>
      <c r="CE185" s="88"/>
      <c r="CF185" s="88"/>
      <c r="CG185" s="88"/>
      <c r="CH185" s="88"/>
      <c r="CI185" s="88"/>
      <c r="CJ185" s="88"/>
      <c r="CK185" s="88"/>
      <c r="CL185" s="88"/>
      <c r="CM185" s="88"/>
      <c r="CN185" s="88"/>
      <c r="CO185" s="88"/>
      <c r="CP185" s="88"/>
      <c r="CQ185" s="88"/>
      <c r="CR185" s="88"/>
      <c r="CS185" s="88"/>
      <c r="CT185" s="88"/>
      <c r="CU185" s="88"/>
      <c r="CV185" s="88"/>
      <c r="CW185" s="88"/>
      <c r="CX185" s="88"/>
      <c r="CY185" s="88"/>
      <c r="CZ185" s="88"/>
      <c r="DA185" s="88"/>
      <c r="DB185" s="88"/>
    </row>
    <row r="186" spans="1:106" ht="12.75" customHeight="1">
      <c r="A186" s="88"/>
      <c r="B186" s="88"/>
      <c r="C186" s="88"/>
      <c r="D186" s="88"/>
      <c r="E186" s="88"/>
      <c r="F186" s="88"/>
      <c r="G186" s="88"/>
      <c r="H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  <c r="AU186" s="88"/>
      <c r="AV186" s="88"/>
      <c r="AW186" s="88"/>
      <c r="AX186" s="88"/>
      <c r="AY186" s="88"/>
      <c r="AZ186" s="88"/>
      <c r="BA186" s="88"/>
      <c r="BB186" s="88"/>
      <c r="BC186" s="88"/>
      <c r="BD186" s="88"/>
      <c r="BE186" s="88"/>
      <c r="BF186" s="88"/>
      <c r="BG186" s="88"/>
      <c r="BH186" s="88"/>
      <c r="BI186" s="88"/>
      <c r="BJ186" s="88"/>
      <c r="BK186" s="88"/>
      <c r="BL186" s="88"/>
      <c r="BM186" s="88"/>
      <c r="BN186" s="88"/>
      <c r="BO186" s="88"/>
      <c r="BP186" s="88"/>
      <c r="BQ186" s="88"/>
      <c r="BR186" s="88"/>
      <c r="BS186" s="88"/>
      <c r="BT186" s="88"/>
      <c r="BU186" s="88"/>
      <c r="BV186" s="88"/>
      <c r="BW186" s="88"/>
      <c r="BX186" s="88"/>
      <c r="BY186" s="88"/>
      <c r="BZ186" s="88"/>
      <c r="CA186" s="88"/>
      <c r="CB186" s="88"/>
      <c r="CC186" s="88"/>
      <c r="CD186" s="88"/>
      <c r="CE186" s="88"/>
      <c r="CF186" s="88"/>
      <c r="CG186" s="88"/>
      <c r="CH186" s="88"/>
      <c r="CI186" s="88"/>
      <c r="CJ186" s="88"/>
      <c r="CK186" s="88"/>
      <c r="CL186" s="88"/>
      <c r="CM186" s="88"/>
      <c r="CN186" s="88"/>
      <c r="CO186" s="88"/>
      <c r="CP186" s="88"/>
      <c r="CQ186" s="88"/>
      <c r="CR186" s="88"/>
      <c r="CS186" s="88"/>
      <c r="CT186" s="88"/>
      <c r="CU186" s="88"/>
      <c r="CV186" s="88"/>
      <c r="CW186" s="88"/>
      <c r="CX186" s="88"/>
      <c r="CY186" s="88"/>
      <c r="CZ186" s="88"/>
      <c r="DA186" s="88"/>
      <c r="DB186" s="88"/>
    </row>
    <row r="187" spans="1:106" ht="12.75" customHeight="1">
      <c r="A187" s="88"/>
      <c r="B187" s="88"/>
      <c r="C187" s="88"/>
      <c r="D187" s="88"/>
      <c r="E187" s="88"/>
      <c r="F187" s="88"/>
      <c r="G187" s="88"/>
      <c r="H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88"/>
      <c r="BW187" s="88"/>
      <c r="BX187" s="88"/>
      <c r="BY187" s="88"/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/>
      <c r="CM187" s="88"/>
      <c r="CN187" s="88"/>
      <c r="CO187" s="88"/>
      <c r="CP187" s="88"/>
      <c r="CQ187" s="88"/>
      <c r="CR187" s="88"/>
      <c r="CS187" s="88"/>
      <c r="CT187" s="88"/>
      <c r="CU187" s="88"/>
      <c r="CV187" s="88"/>
      <c r="CW187" s="88"/>
      <c r="CX187" s="88"/>
      <c r="CY187" s="88"/>
      <c r="CZ187" s="88"/>
      <c r="DA187" s="88"/>
      <c r="DB187" s="88"/>
    </row>
    <row r="188" spans="1:106" ht="12.75" customHeight="1">
      <c r="A188" s="88"/>
      <c r="B188" s="88"/>
      <c r="C188" s="88"/>
      <c r="D188" s="88"/>
      <c r="E188" s="88"/>
      <c r="F188" s="88"/>
      <c r="G188" s="88"/>
      <c r="H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  <c r="AU188" s="88"/>
      <c r="AV188" s="88"/>
      <c r="AW188" s="88"/>
      <c r="AX188" s="88"/>
      <c r="AY188" s="88"/>
      <c r="AZ188" s="88"/>
      <c r="BA188" s="88"/>
      <c r="BB188" s="88"/>
      <c r="BC188" s="88"/>
      <c r="BD188" s="88"/>
      <c r="BE188" s="88"/>
      <c r="BF188" s="88"/>
      <c r="BG188" s="88"/>
      <c r="BH188" s="88"/>
      <c r="BI188" s="88"/>
      <c r="BJ188" s="88"/>
      <c r="BK188" s="88"/>
      <c r="BL188" s="88"/>
      <c r="BM188" s="88"/>
      <c r="BN188" s="88"/>
      <c r="BO188" s="88"/>
      <c r="BP188" s="88"/>
      <c r="BQ188" s="88"/>
      <c r="BR188" s="88"/>
      <c r="BS188" s="88"/>
      <c r="BT188" s="88"/>
      <c r="BU188" s="88"/>
      <c r="BV188" s="88"/>
      <c r="BW188" s="88"/>
      <c r="BX188" s="88"/>
      <c r="BY188" s="88"/>
      <c r="BZ188" s="88"/>
      <c r="CA188" s="88"/>
      <c r="CB188" s="88"/>
      <c r="CC188" s="88"/>
      <c r="CD188" s="88"/>
      <c r="CE188" s="88"/>
      <c r="CF188" s="88"/>
      <c r="CG188" s="88"/>
      <c r="CH188" s="88"/>
      <c r="CI188" s="88"/>
      <c r="CJ188" s="88"/>
      <c r="CK188" s="88"/>
      <c r="CL188" s="88"/>
      <c r="CM188" s="88"/>
      <c r="CN188" s="88"/>
      <c r="CO188" s="88"/>
      <c r="CP188" s="88"/>
      <c r="CQ188" s="88"/>
      <c r="CR188" s="88"/>
      <c r="CS188" s="88"/>
      <c r="CT188" s="88"/>
      <c r="CU188" s="88"/>
      <c r="CV188" s="88"/>
      <c r="CW188" s="88"/>
      <c r="CX188" s="88"/>
      <c r="CY188" s="88"/>
      <c r="CZ188" s="88"/>
      <c r="DA188" s="88"/>
      <c r="DB188" s="88"/>
    </row>
    <row r="189" spans="1:106" ht="12.75" customHeight="1">
      <c r="A189" s="88"/>
      <c r="B189" s="88"/>
      <c r="C189" s="88"/>
      <c r="D189" s="88"/>
      <c r="E189" s="88"/>
      <c r="F189" s="88"/>
      <c r="G189" s="88"/>
      <c r="H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88"/>
      <c r="BW189" s="88"/>
      <c r="BX189" s="88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88"/>
      <c r="CJ189" s="88"/>
      <c r="CK189" s="88"/>
      <c r="CL189" s="88"/>
      <c r="CM189" s="88"/>
      <c r="CN189" s="88"/>
      <c r="CO189" s="88"/>
      <c r="CP189" s="88"/>
      <c r="CQ189" s="88"/>
      <c r="CR189" s="88"/>
      <c r="CS189" s="88"/>
      <c r="CT189" s="88"/>
      <c r="CU189" s="88"/>
      <c r="CV189" s="88"/>
      <c r="CW189" s="88"/>
      <c r="CX189" s="88"/>
      <c r="CY189" s="88"/>
      <c r="CZ189" s="88"/>
      <c r="DA189" s="88"/>
      <c r="DB189" s="88"/>
    </row>
    <row r="190" spans="1:106" ht="12.75" customHeight="1">
      <c r="A190" s="88"/>
      <c r="B190" s="88"/>
      <c r="C190" s="88"/>
      <c r="D190" s="88"/>
      <c r="E190" s="88"/>
      <c r="F190" s="88"/>
      <c r="G190" s="88"/>
      <c r="H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  <c r="AU190" s="88"/>
      <c r="AV190" s="88"/>
      <c r="AW190" s="88"/>
      <c r="AX190" s="88"/>
      <c r="AY190" s="88"/>
      <c r="AZ190" s="88"/>
      <c r="BA190" s="88"/>
      <c r="BB190" s="88"/>
      <c r="BC190" s="88"/>
      <c r="BD190" s="88"/>
      <c r="BE190" s="88"/>
      <c r="BF190" s="88"/>
      <c r="BG190" s="88"/>
      <c r="BH190" s="88"/>
      <c r="BI190" s="88"/>
      <c r="BJ190" s="88"/>
      <c r="BK190" s="88"/>
      <c r="BL190" s="88"/>
      <c r="BM190" s="88"/>
      <c r="BN190" s="88"/>
      <c r="BO190" s="88"/>
      <c r="BP190" s="88"/>
      <c r="BQ190" s="88"/>
      <c r="BR190" s="88"/>
      <c r="BS190" s="88"/>
      <c r="BT190" s="88"/>
      <c r="BU190" s="88"/>
      <c r="BV190" s="88"/>
      <c r="BW190" s="88"/>
      <c r="BX190" s="88"/>
      <c r="BY190" s="88"/>
      <c r="BZ190" s="88"/>
      <c r="CA190" s="88"/>
      <c r="CB190" s="88"/>
      <c r="CC190" s="88"/>
      <c r="CD190" s="88"/>
      <c r="CE190" s="88"/>
      <c r="CF190" s="88"/>
      <c r="CG190" s="88"/>
      <c r="CH190" s="88"/>
      <c r="CI190" s="88"/>
      <c r="CJ190" s="88"/>
      <c r="CK190" s="88"/>
      <c r="CL190" s="88"/>
      <c r="CM190" s="88"/>
      <c r="CN190" s="88"/>
      <c r="CO190" s="88"/>
      <c r="CP190" s="88"/>
      <c r="CQ190" s="88"/>
      <c r="CR190" s="88"/>
      <c r="CS190" s="88"/>
      <c r="CT190" s="88"/>
      <c r="CU190" s="88"/>
      <c r="CV190" s="88"/>
      <c r="CW190" s="88"/>
      <c r="CX190" s="88"/>
      <c r="CY190" s="88"/>
      <c r="CZ190" s="88"/>
      <c r="DA190" s="88"/>
      <c r="DB190" s="88"/>
    </row>
    <row r="191" spans="1:106" ht="12.75" customHeight="1">
      <c r="A191" s="88"/>
      <c r="B191" s="88"/>
      <c r="C191" s="88"/>
      <c r="D191" s="88"/>
      <c r="E191" s="88"/>
      <c r="F191" s="88"/>
      <c r="G191" s="88"/>
      <c r="H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  <c r="AU191" s="88"/>
      <c r="AV191" s="88"/>
      <c r="AW191" s="88"/>
      <c r="AX191" s="88"/>
      <c r="AY191" s="88"/>
      <c r="AZ191" s="88"/>
      <c r="BA191" s="88"/>
      <c r="BB191" s="88"/>
      <c r="BC191" s="88"/>
      <c r="BD191" s="88"/>
      <c r="BE191" s="88"/>
      <c r="BF191" s="88"/>
      <c r="BG191" s="88"/>
      <c r="BH191" s="88"/>
      <c r="BI191" s="88"/>
      <c r="BJ191" s="88"/>
      <c r="BK191" s="88"/>
      <c r="BL191" s="88"/>
      <c r="BM191" s="88"/>
      <c r="BN191" s="88"/>
      <c r="BO191" s="88"/>
      <c r="BP191" s="88"/>
      <c r="BQ191" s="88"/>
      <c r="BR191" s="88"/>
      <c r="BS191" s="88"/>
      <c r="BT191" s="88"/>
      <c r="BU191" s="88"/>
      <c r="BV191" s="88"/>
      <c r="BW191" s="88"/>
      <c r="BX191" s="88"/>
      <c r="BY191" s="88"/>
      <c r="BZ191" s="88"/>
      <c r="CA191" s="88"/>
      <c r="CB191" s="88"/>
      <c r="CC191" s="88"/>
      <c r="CD191" s="88"/>
      <c r="CE191" s="88"/>
      <c r="CF191" s="88"/>
      <c r="CG191" s="88"/>
      <c r="CH191" s="88"/>
      <c r="CI191" s="88"/>
      <c r="CJ191" s="88"/>
      <c r="CK191" s="88"/>
      <c r="CL191" s="88"/>
      <c r="CM191" s="88"/>
      <c r="CN191" s="88"/>
      <c r="CO191" s="88"/>
      <c r="CP191" s="88"/>
      <c r="CQ191" s="88"/>
      <c r="CR191" s="88"/>
      <c r="CS191" s="88"/>
      <c r="CT191" s="88"/>
      <c r="CU191" s="88"/>
      <c r="CV191" s="88"/>
      <c r="CW191" s="88"/>
      <c r="CX191" s="88"/>
      <c r="CY191" s="88"/>
      <c r="CZ191" s="88"/>
      <c r="DA191" s="88"/>
      <c r="DB191" s="88"/>
    </row>
    <row r="192" spans="1:106" ht="12.75" customHeight="1">
      <c r="A192" s="88"/>
      <c r="B192" s="88"/>
      <c r="C192" s="88"/>
      <c r="D192" s="88"/>
      <c r="E192" s="88"/>
      <c r="F192" s="88"/>
      <c r="G192" s="88"/>
      <c r="H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  <c r="AU192" s="88"/>
      <c r="AV192" s="88"/>
      <c r="AW192" s="88"/>
      <c r="AX192" s="88"/>
      <c r="AY192" s="88"/>
      <c r="AZ192" s="88"/>
      <c r="BA192" s="88"/>
      <c r="BB192" s="88"/>
      <c r="BC192" s="88"/>
      <c r="BD192" s="88"/>
      <c r="BE192" s="88"/>
      <c r="BF192" s="88"/>
      <c r="BG192" s="88"/>
      <c r="BH192" s="88"/>
      <c r="BI192" s="88"/>
      <c r="BJ192" s="88"/>
      <c r="BK192" s="88"/>
      <c r="BL192" s="88"/>
      <c r="BM192" s="88"/>
      <c r="BN192" s="88"/>
      <c r="BO192" s="88"/>
      <c r="BP192" s="88"/>
      <c r="BQ192" s="88"/>
      <c r="BR192" s="88"/>
      <c r="BS192" s="88"/>
      <c r="BT192" s="88"/>
      <c r="BU192" s="88"/>
      <c r="BV192" s="88"/>
      <c r="BW192" s="88"/>
      <c r="BX192" s="88"/>
      <c r="BY192" s="88"/>
      <c r="BZ192" s="88"/>
      <c r="CA192" s="88"/>
      <c r="CB192" s="88"/>
      <c r="CC192" s="88"/>
      <c r="CD192" s="88"/>
      <c r="CE192" s="88"/>
      <c r="CF192" s="88"/>
      <c r="CG192" s="88"/>
      <c r="CH192" s="88"/>
      <c r="CI192" s="88"/>
      <c r="CJ192" s="88"/>
      <c r="CK192" s="88"/>
      <c r="CL192" s="88"/>
      <c r="CM192" s="88"/>
      <c r="CN192" s="88"/>
      <c r="CO192" s="88"/>
      <c r="CP192" s="88"/>
      <c r="CQ192" s="88"/>
      <c r="CR192" s="88"/>
      <c r="CS192" s="88"/>
      <c r="CT192" s="88"/>
      <c r="CU192" s="88"/>
      <c r="CV192" s="88"/>
      <c r="CW192" s="88"/>
      <c r="CX192" s="88"/>
      <c r="CY192" s="88"/>
      <c r="CZ192" s="88"/>
      <c r="DA192" s="88"/>
      <c r="DB192" s="88"/>
    </row>
    <row r="193" spans="1:106" ht="12.75" customHeight="1">
      <c r="A193" s="88"/>
      <c r="B193" s="88"/>
      <c r="C193" s="88"/>
      <c r="D193" s="88"/>
      <c r="E193" s="88"/>
      <c r="F193" s="88"/>
      <c r="G193" s="88"/>
      <c r="H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  <c r="AU193" s="88"/>
      <c r="AV193" s="88"/>
      <c r="AW193" s="88"/>
      <c r="AX193" s="88"/>
      <c r="AY193" s="88"/>
      <c r="AZ193" s="88"/>
      <c r="BA193" s="88"/>
      <c r="BB193" s="88"/>
      <c r="BC193" s="88"/>
      <c r="BD193" s="88"/>
      <c r="BE193" s="88"/>
      <c r="BF193" s="88"/>
      <c r="BG193" s="88"/>
      <c r="BH193" s="88"/>
      <c r="BI193" s="88"/>
      <c r="BJ193" s="88"/>
      <c r="BK193" s="88"/>
      <c r="BL193" s="88"/>
      <c r="BM193" s="88"/>
      <c r="BN193" s="88"/>
      <c r="BO193" s="88"/>
      <c r="BP193" s="88"/>
      <c r="BQ193" s="88"/>
      <c r="BR193" s="88"/>
      <c r="BS193" s="88"/>
      <c r="BT193" s="88"/>
      <c r="BU193" s="88"/>
      <c r="BV193" s="88"/>
      <c r="BW193" s="88"/>
      <c r="BX193" s="88"/>
      <c r="BY193" s="88"/>
      <c r="BZ193" s="88"/>
      <c r="CA193" s="88"/>
      <c r="CB193" s="88"/>
      <c r="CC193" s="88"/>
      <c r="CD193" s="88"/>
      <c r="CE193" s="88"/>
      <c r="CF193" s="88"/>
      <c r="CG193" s="88"/>
      <c r="CH193" s="88"/>
      <c r="CI193" s="88"/>
      <c r="CJ193" s="88"/>
      <c r="CK193" s="88"/>
      <c r="CL193" s="88"/>
      <c r="CM193" s="88"/>
      <c r="CN193" s="88"/>
      <c r="CO193" s="88"/>
      <c r="CP193" s="88"/>
      <c r="CQ193" s="88"/>
      <c r="CR193" s="88"/>
      <c r="CS193" s="88"/>
      <c r="CT193" s="88"/>
      <c r="CU193" s="88"/>
      <c r="CV193" s="88"/>
      <c r="CW193" s="88"/>
      <c r="CX193" s="88"/>
      <c r="CY193" s="88"/>
      <c r="CZ193" s="88"/>
      <c r="DA193" s="88"/>
      <c r="DB193" s="88"/>
    </row>
    <row r="194" spans="1:106" ht="12.75" customHeight="1">
      <c r="A194" s="88"/>
      <c r="B194" s="88"/>
      <c r="C194" s="88"/>
      <c r="D194" s="88"/>
      <c r="E194" s="88"/>
      <c r="F194" s="88"/>
      <c r="G194" s="88"/>
      <c r="H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  <c r="AU194" s="88"/>
      <c r="AV194" s="88"/>
      <c r="AW194" s="88"/>
      <c r="AX194" s="88"/>
      <c r="AY194" s="88"/>
      <c r="AZ194" s="88"/>
      <c r="BA194" s="88"/>
      <c r="BB194" s="88"/>
      <c r="BC194" s="88"/>
      <c r="BD194" s="88"/>
      <c r="BE194" s="88"/>
      <c r="BF194" s="88"/>
      <c r="BG194" s="88"/>
      <c r="BH194" s="88"/>
      <c r="BI194" s="88"/>
      <c r="BJ194" s="88"/>
      <c r="BK194" s="88"/>
      <c r="BL194" s="88"/>
      <c r="BM194" s="88"/>
      <c r="BN194" s="88"/>
      <c r="BO194" s="88"/>
      <c r="BP194" s="88"/>
      <c r="BQ194" s="88"/>
      <c r="BR194" s="88"/>
      <c r="BS194" s="88"/>
      <c r="BT194" s="88"/>
      <c r="BU194" s="88"/>
      <c r="BV194" s="88"/>
      <c r="BW194" s="88"/>
      <c r="BX194" s="88"/>
      <c r="BY194" s="88"/>
      <c r="BZ194" s="88"/>
      <c r="CA194" s="88"/>
      <c r="CB194" s="88"/>
      <c r="CC194" s="88"/>
      <c r="CD194" s="88"/>
      <c r="CE194" s="88"/>
      <c r="CF194" s="88"/>
      <c r="CG194" s="88"/>
      <c r="CH194" s="88"/>
      <c r="CI194" s="88"/>
      <c r="CJ194" s="88"/>
      <c r="CK194" s="88"/>
      <c r="CL194" s="88"/>
      <c r="CM194" s="88"/>
      <c r="CN194" s="88"/>
      <c r="CO194" s="88"/>
      <c r="CP194" s="88"/>
      <c r="CQ194" s="88"/>
      <c r="CR194" s="88"/>
      <c r="CS194" s="88"/>
      <c r="CT194" s="88"/>
      <c r="CU194" s="88"/>
      <c r="CV194" s="88"/>
      <c r="CW194" s="88"/>
      <c r="CX194" s="88"/>
      <c r="CY194" s="88"/>
      <c r="CZ194" s="88"/>
      <c r="DA194" s="88"/>
      <c r="DB194" s="88"/>
    </row>
    <row r="195" spans="1:106" ht="12.75" customHeight="1">
      <c r="A195" s="88"/>
      <c r="B195" s="88"/>
      <c r="C195" s="88"/>
      <c r="D195" s="88"/>
      <c r="E195" s="88"/>
      <c r="F195" s="88"/>
      <c r="G195" s="88"/>
      <c r="H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  <c r="AU195" s="88"/>
      <c r="AV195" s="88"/>
      <c r="AW195" s="88"/>
      <c r="AX195" s="88"/>
      <c r="AY195" s="88"/>
      <c r="AZ195" s="88"/>
      <c r="BA195" s="88"/>
      <c r="BB195" s="88"/>
      <c r="BC195" s="88"/>
      <c r="BD195" s="88"/>
      <c r="BE195" s="88"/>
      <c r="BF195" s="88"/>
      <c r="BG195" s="88"/>
      <c r="BH195" s="88"/>
      <c r="BI195" s="88"/>
      <c r="BJ195" s="88"/>
      <c r="BK195" s="88"/>
      <c r="BL195" s="88"/>
      <c r="BM195" s="88"/>
      <c r="BN195" s="88"/>
      <c r="BO195" s="88"/>
      <c r="BP195" s="88"/>
      <c r="BQ195" s="88"/>
      <c r="BR195" s="88"/>
      <c r="BS195" s="88"/>
      <c r="BT195" s="88"/>
      <c r="BU195" s="88"/>
      <c r="BV195" s="88"/>
      <c r="BW195" s="88"/>
      <c r="BX195" s="88"/>
      <c r="BY195" s="88"/>
      <c r="BZ195" s="88"/>
      <c r="CA195" s="88"/>
      <c r="CB195" s="88"/>
      <c r="CC195" s="88"/>
      <c r="CD195" s="88"/>
      <c r="CE195" s="88"/>
      <c r="CF195" s="88"/>
      <c r="CG195" s="88"/>
      <c r="CH195" s="88"/>
      <c r="CI195" s="88"/>
      <c r="CJ195" s="88"/>
      <c r="CK195" s="88"/>
      <c r="CL195" s="88"/>
      <c r="CM195" s="88"/>
      <c r="CN195" s="88"/>
      <c r="CO195" s="88"/>
      <c r="CP195" s="88"/>
      <c r="CQ195" s="88"/>
      <c r="CR195" s="88"/>
      <c r="CS195" s="88"/>
      <c r="CT195" s="88"/>
      <c r="CU195" s="88"/>
      <c r="CV195" s="88"/>
      <c r="CW195" s="88"/>
      <c r="CX195" s="88"/>
      <c r="CY195" s="88"/>
      <c r="CZ195" s="88"/>
      <c r="DA195" s="88"/>
      <c r="DB195" s="88"/>
    </row>
    <row r="196" spans="1:106" ht="12.75" customHeight="1">
      <c r="A196" s="88"/>
      <c r="B196" s="88"/>
      <c r="C196" s="88"/>
      <c r="D196" s="88"/>
      <c r="E196" s="88"/>
      <c r="F196" s="88"/>
      <c r="G196" s="88"/>
      <c r="H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  <c r="AU196" s="88"/>
      <c r="AV196" s="88"/>
      <c r="AW196" s="88"/>
      <c r="AX196" s="88"/>
      <c r="AY196" s="88"/>
      <c r="AZ196" s="88"/>
      <c r="BA196" s="88"/>
      <c r="BB196" s="88"/>
      <c r="BC196" s="88"/>
      <c r="BD196" s="88"/>
      <c r="BE196" s="88"/>
      <c r="BF196" s="88"/>
      <c r="BG196" s="88"/>
      <c r="BH196" s="88"/>
      <c r="BI196" s="88"/>
      <c r="BJ196" s="88"/>
      <c r="BK196" s="88"/>
      <c r="BL196" s="88"/>
      <c r="BM196" s="88"/>
      <c r="BN196" s="88"/>
      <c r="BO196" s="88"/>
      <c r="BP196" s="88"/>
      <c r="BQ196" s="88"/>
      <c r="BR196" s="88"/>
      <c r="BS196" s="88"/>
      <c r="BT196" s="88"/>
      <c r="BU196" s="88"/>
      <c r="BV196" s="88"/>
      <c r="BW196" s="88"/>
      <c r="BX196" s="88"/>
      <c r="BY196" s="88"/>
      <c r="BZ196" s="88"/>
      <c r="CA196" s="88"/>
      <c r="CB196" s="88"/>
      <c r="CC196" s="88"/>
      <c r="CD196" s="88"/>
      <c r="CE196" s="88"/>
      <c r="CF196" s="88"/>
      <c r="CG196" s="88"/>
      <c r="CH196" s="88"/>
      <c r="CI196" s="88"/>
      <c r="CJ196" s="88"/>
      <c r="CK196" s="88"/>
      <c r="CL196" s="88"/>
      <c r="CM196" s="88"/>
      <c r="CN196" s="88"/>
      <c r="CO196" s="88"/>
      <c r="CP196" s="88"/>
      <c r="CQ196" s="88"/>
      <c r="CR196" s="88"/>
      <c r="CS196" s="88"/>
      <c r="CT196" s="88"/>
      <c r="CU196" s="88"/>
      <c r="CV196" s="88"/>
      <c r="CW196" s="88"/>
      <c r="CX196" s="88"/>
      <c r="CY196" s="88"/>
      <c r="CZ196" s="88"/>
      <c r="DA196" s="88"/>
      <c r="DB196" s="88"/>
    </row>
    <row r="197" spans="1:106" ht="12.75" customHeight="1">
      <c r="A197" s="88"/>
      <c r="B197" s="88"/>
      <c r="C197" s="88"/>
      <c r="D197" s="88"/>
      <c r="E197" s="88"/>
      <c r="F197" s="88"/>
      <c r="G197" s="88"/>
      <c r="H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  <c r="AU197" s="88"/>
      <c r="AV197" s="88"/>
      <c r="AW197" s="88"/>
      <c r="AX197" s="88"/>
      <c r="AY197" s="88"/>
      <c r="AZ197" s="88"/>
      <c r="BA197" s="88"/>
      <c r="BB197" s="88"/>
      <c r="BC197" s="88"/>
      <c r="BD197" s="88"/>
      <c r="BE197" s="88"/>
      <c r="BF197" s="88"/>
      <c r="BG197" s="88"/>
      <c r="BH197" s="88"/>
      <c r="BI197" s="88"/>
      <c r="BJ197" s="88"/>
      <c r="BK197" s="88"/>
      <c r="BL197" s="88"/>
      <c r="BM197" s="88"/>
      <c r="BN197" s="88"/>
      <c r="BO197" s="88"/>
      <c r="BP197" s="88"/>
      <c r="BQ197" s="88"/>
      <c r="BR197" s="88"/>
      <c r="BS197" s="88"/>
      <c r="BT197" s="88"/>
      <c r="BU197" s="88"/>
      <c r="BV197" s="88"/>
      <c r="BW197" s="88"/>
      <c r="BX197" s="88"/>
      <c r="BY197" s="88"/>
      <c r="BZ197" s="88"/>
      <c r="CA197" s="88"/>
      <c r="CB197" s="88"/>
      <c r="CC197" s="88"/>
      <c r="CD197" s="88"/>
      <c r="CE197" s="88"/>
      <c r="CF197" s="88"/>
      <c r="CG197" s="88"/>
      <c r="CH197" s="88"/>
      <c r="CI197" s="88"/>
      <c r="CJ197" s="88"/>
      <c r="CK197" s="88"/>
      <c r="CL197" s="88"/>
      <c r="CM197" s="88"/>
      <c r="CN197" s="88"/>
      <c r="CO197" s="88"/>
      <c r="CP197" s="88"/>
      <c r="CQ197" s="88"/>
      <c r="CR197" s="88"/>
      <c r="CS197" s="88"/>
      <c r="CT197" s="88"/>
      <c r="CU197" s="88"/>
      <c r="CV197" s="88"/>
      <c r="CW197" s="88"/>
      <c r="CX197" s="88"/>
      <c r="CY197" s="88"/>
      <c r="CZ197" s="88"/>
      <c r="DA197" s="88"/>
      <c r="DB197" s="88"/>
    </row>
    <row r="198" spans="1:106" ht="12.75" customHeight="1">
      <c r="A198" s="88"/>
      <c r="B198" s="88"/>
      <c r="C198" s="88"/>
      <c r="D198" s="88"/>
      <c r="E198" s="88"/>
      <c r="F198" s="88"/>
      <c r="G198" s="88"/>
      <c r="H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  <c r="AU198" s="88"/>
      <c r="AV198" s="88"/>
      <c r="AW198" s="88"/>
      <c r="AX198" s="88"/>
      <c r="AY198" s="88"/>
      <c r="AZ198" s="88"/>
      <c r="BA198" s="88"/>
      <c r="BB198" s="88"/>
      <c r="BC198" s="88"/>
      <c r="BD198" s="88"/>
      <c r="BE198" s="88"/>
      <c r="BF198" s="88"/>
      <c r="BG198" s="88"/>
      <c r="BH198" s="88"/>
      <c r="BI198" s="88"/>
      <c r="BJ198" s="88"/>
      <c r="BK198" s="88"/>
      <c r="BL198" s="88"/>
      <c r="BM198" s="88"/>
      <c r="BN198" s="88"/>
      <c r="BO198" s="88"/>
      <c r="BP198" s="88"/>
      <c r="BQ198" s="88"/>
      <c r="BR198" s="88"/>
      <c r="BS198" s="88"/>
      <c r="BT198" s="88"/>
      <c r="BU198" s="88"/>
      <c r="BV198" s="88"/>
      <c r="BW198" s="88"/>
      <c r="BX198" s="88"/>
      <c r="BY198" s="88"/>
      <c r="BZ198" s="88"/>
      <c r="CA198" s="88"/>
      <c r="CB198" s="88"/>
      <c r="CC198" s="88"/>
      <c r="CD198" s="88"/>
      <c r="CE198" s="88"/>
      <c r="CF198" s="88"/>
      <c r="CG198" s="88"/>
      <c r="CH198" s="88"/>
      <c r="CI198" s="88"/>
      <c r="CJ198" s="88"/>
      <c r="CK198" s="88"/>
      <c r="CL198" s="88"/>
      <c r="CM198" s="88"/>
      <c r="CN198" s="88"/>
      <c r="CO198" s="88"/>
      <c r="CP198" s="88"/>
      <c r="CQ198" s="88"/>
      <c r="CR198" s="88"/>
      <c r="CS198" s="88"/>
      <c r="CT198" s="88"/>
      <c r="CU198" s="88"/>
      <c r="CV198" s="88"/>
      <c r="CW198" s="88"/>
      <c r="CX198" s="88"/>
      <c r="CY198" s="88"/>
      <c r="CZ198" s="88"/>
      <c r="DA198" s="88"/>
      <c r="DB198" s="88"/>
    </row>
    <row r="199" spans="1:106" ht="12.75" customHeight="1">
      <c r="A199" s="88"/>
      <c r="B199" s="88"/>
      <c r="C199" s="88"/>
      <c r="D199" s="88"/>
      <c r="E199" s="88"/>
      <c r="F199" s="88"/>
      <c r="G199" s="88"/>
      <c r="H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  <c r="AU199" s="88"/>
      <c r="AV199" s="88"/>
      <c r="AW199" s="88"/>
      <c r="AX199" s="88"/>
      <c r="AY199" s="88"/>
      <c r="AZ199" s="88"/>
      <c r="BA199" s="88"/>
      <c r="BB199" s="88"/>
      <c r="BC199" s="88"/>
      <c r="BD199" s="88"/>
      <c r="BE199" s="88"/>
      <c r="BF199" s="88"/>
      <c r="BG199" s="88"/>
      <c r="BH199" s="88"/>
      <c r="BI199" s="88"/>
      <c r="BJ199" s="88"/>
      <c r="BK199" s="88"/>
      <c r="BL199" s="88"/>
      <c r="BM199" s="88"/>
      <c r="BN199" s="88"/>
      <c r="BO199" s="88"/>
      <c r="BP199" s="88"/>
      <c r="BQ199" s="88"/>
      <c r="BR199" s="88"/>
      <c r="BS199" s="88"/>
      <c r="BT199" s="88"/>
      <c r="BU199" s="88"/>
      <c r="BV199" s="88"/>
      <c r="BW199" s="88"/>
      <c r="BX199" s="88"/>
      <c r="BY199" s="88"/>
      <c r="BZ199" s="88"/>
      <c r="CA199" s="88"/>
      <c r="CB199" s="88"/>
      <c r="CC199" s="88"/>
      <c r="CD199" s="88"/>
      <c r="CE199" s="88"/>
      <c r="CF199" s="88"/>
      <c r="CG199" s="88"/>
      <c r="CH199" s="88"/>
      <c r="CI199" s="88"/>
      <c r="CJ199" s="88"/>
      <c r="CK199" s="88"/>
      <c r="CL199" s="88"/>
      <c r="CM199" s="88"/>
      <c r="CN199" s="88"/>
      <c r="CO199" s="88"/>
      <c r="CP199" s="88"/>
      <c r="CQ199" s="88"/>
      <c r="CR199" s="88"/>
      <c r="CS199" s="88"/>
      <c r="CT199" s="88"/>
      <c r="CU199" s="88"/>
      <c r="CV199" s="88"/>
      <c r="CW199" s="88"/>
      <c r="CX199" s="88"/>
      <c r="CY199" s="88"/>
      <c r="CZ199" s="88"/>
      <c r="DA199" s="88"/>
      <c r="DB199" s="88"/>
    </row>
    <row r="200" spans="1:106" ht="12.75" customHeight="1">
      <c r="A200" s="88"/>
      <c r="B200" s="88"/>
      <c r="C200" s="88"/>
      <c r="D200" s="88"/>
      <c r="E200" s="88"/>
      <c r="F200" s="88"/>
      <c r="G200" s="88"/>
      <c r="H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  <c r="AU200" s="88"/>
      <c r="AV200" s="88"/>
      <c r="AW200" s="88"/>
      <c r="AX200" s="88"/>
      <c r="AY200" s="88"/>
      <c r="AZ200" s="88"/>
      <c r="BA200" s="88"/>
      <c r="BB200" s="88"/>
      <c r="BC200" s="88"/>
      <c r="BD200" s="88"/>
      <c r="BE200" s="88"/>
      <c r="BF200" s="88"/>
      <c r="BG200" s="88"/>
      <c r="BH200" s="88"/>
      <c r="BI200" s="88"/>
      <c r="BJ200" s="88"/>
      <c r="BK200" s="88"/>
      <c r="BL200" s="88"/>
      <c r="BM200" s="88"/>
      <c r="BN200" s="88"/>
      <c r="BO200" s="88"/>
      <c r="BP200" s="88"/>
      <c r="BQ200" s="88"/>
      <c r="BR200" s="88"/>
      <c r="BS200" s="88"/>
      <c r="BT200" s="88"/>
      <c r="BU200" s="88"/>
      <c r="BV200" s="88"/>
      <c r="BW200" s="88"/>
      <c r="BX200" s="88"/>
      <c r="BY200" s="88"/>
      <c r="BZ200" s="88"/>
      <c r="CA200" s="88"/>
      <c r="CB200" s="88"/>
      <c r="CC200" s="88"/>
      <c r="CD200" s="88"/>
      <c r="CE200" s="88"/>
      <c r="CF200" s="88"/>
      <c r="CG200" s="88"/>
      <c r="CH200" s="88"/>
      <c r="CI200" s="88"/>
      <c r="CJ200" s="88"/>
      <c r="CK200" s="88"/>
      <c r="CL200" s="88"/>
      <c r="CM200" s="88"/>
      <c r="CN200" s="88"/>
      <c r="CO200" s="88"/>
      <c r="CP200" s="88"/>
      <c r="CQ200" s="88"/>
      <c r="CR200" s="88"/>
      <c r="CS200" s="88"/>
      <c r="CT200" s="88"/>
      <c r="CU200" s="88"/>
      <c r="CV200" s="88"/>
      <c r="CW200" s="88"/>
      <c r="CX200" s="88"/>
      <c r="CY200" s="88"/>
      <c r="CZ200" s="88"/>
      <c r="DA200" s="88"/>
      <c r="DB200" s="88"/>
    </row>
    <row r="201" spans="1:106" ht="12.75" customHeight="1">
      <c r="A201" s="88"/>
      <c r="B201" s="88"/>
      <c r="C201" s="88"/>
      <c r="D201" s="88"/>
      <c r="E201" s="88"/>
      <c r="F201" s="88"/>
      <c r="G201" s="88"/>
      <c r="H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  <c r="AU201" s="88"/>
      <c r="AV201" s="88"/>
      <c r="AW201" s="88"/>
      <c r="AX201" s="88"/>
      <c r="AY201" s="88"/>
      <c r="AZ201" s="88"/>
      <c r="BA201" s="88"/>
      <c r="BB201" s="88"/>
      <c r="BC201" s="88"/>
      <c r="BD201" s="88"/>
      <c r="BE201" s="88"/>
      <c r="BF201" s="88"/>
      <c r="BG201" s="88"/>
      <c r="BH201" s="88"/>
      <c r="BI201" s="88"/>
      <c r="BJ201" s="88"/>
      <c r="BK201" s="88"/>
      <c r="BL201" s="88"/>
      <c r="BM201" s="88"/>
      <c r="BN201" s="88"/>
      <c r="BO201" s="88"/>
      <c r="BP201" s="88"/>
      <c r="BQ201" s="88"/>
      <c r="BR201" s="88"/>
      <c r="BS201" s="88"/>
      <c r="BT201" s="88"/>
      <c r="BU201" s="88"/>
      <c r="BV201" s="88"/>
      <c r="BW201" s="88"/>
      <c r="BX201" s="88"/>
      <c r="BY201" s="88"/>
      <c r="BZ201" s="88"/>
      <c r="CA201" s="88"/>
      <c r="CB201" s="88"/>
      <c r="CC201" s="88"/>
      <c r="CD201" s="88"/>
      <c r="CE201" s="88"/>
      <c r="CF201" s="88"/>
      <c r="CG201" s="88"/>
      <c r="CH201" s="88"/>
      <c r="CI201" s="88"/>
      <c r="CJ201" s="88"/>
      <c r="CK201" s="88"/>
      <c r="CL201" s="88"/>
      <c r="CM201" s="88"/>
      <c r="CN201" s="88"/>
      <c r="CO201" s="88"/>
      <c r="CP201" s="88"/>
      <c r="CQ201" s="88"/>
      <c r="CR201" s="88"/>
      <c r="CS201" s="88"/>
      <c r="CT201" s="88"/>
      <c r="CU201" s="88"/>
      <c r="CV201" s="88"/>
      <c r="CW201" s="88"/>
      <c r="CX201" s="88"/>
      <c r="CY201" s="88"/>
      <c r="CZ201" s="88"/>
      <c r="DA201" s="88"/>
      <c r="DB201" s="88"/>
    </row>
    <row r="202" spans="1:106" ht="12.75" customHeight="1">
      <c r="A202" s="88"/>
      <c r="B202" s="88"/>
      <c r="C202" s="88"/>
      <c r="D202" s="88"/>
      <c r="E202" s="88"/>
      <c r="F202" s="88"/>
      <c r="G202" s="88"/>
      <c r="H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  <c r="AU202" s="88"/>
      <c r="AV202" s="88"/>
      <c r="AW202" s="88"/>
      <c r="AX202" s="88"/>
      <c r="AY202" s="88"/>
      <c r="AZ202" s="88"/>
      <c r="BA202" s="88"/>
      <c r="BB202" s="88"/>
      <c r="BC202" s="88"/>
      <c r="BD202" s="88"/>
      <c r="BE202" s="88"/>
      <c r="BF202" s="88"/>
      <c r="BG202" s="88"/>
      <c r="BH202" s="88"/>
      <c r="BI202" s="88"/>
      <c r="BJ202" s="88"/>
      <c r="BK202" s="88"/>
      <c r="BL202" s="88"/>
      <c r="BM202" s="88"/>
      <c r="BN202" s="88"/>
      <c r="BO202" s="88"/>
      <c r="BP202" s="88"/>
      <c r="BQ202" s="88"/>
      <c r="BR202" s="88"/>
      <c r="BS202" s="88"/>
      <c r="BT202" s="88"/>
      <c r="BU202" s="88"/>
      <c r="BV202" s="88"/>
      <c r="BW202" s="88"/>
      <c r="BX202" s="88"/>
      <c r="BY202" s="88"/>
      <c r="BZ202" s="88"/>
      <c r="CA202" s="88"/>
      <c r="CB202" s="88"/>
      <c r="CC202" s="88"/>
      <c r="CD202" s="88"/>
      <c r="CE202" s="88"/>
      <c r="CF202" s="88"/>
      <c r="CG202" s="88"/>
      <c r="CH202" s="88"/>
      <c r="CI202" s="88"/>
      <c r="CJ202" s="88"/>
      <c r="CK202" s="88"/>
      <c r="CL202" s="88"/>
      <c r="CM202" s="88"/>
      <c r="CN202" s="88"/>
      <c r="CO202" s="88"/>
      <c r="CP202" s="88"/>
      <c r="CQ202" s="88"/>
      <c r="CR202" s="88"/>
      <c r="CS202" s="88"/>
      <c r="CT202" s="88"/>
      <c r="CU202" s="88"/>
      <c r="CV202" s="88"/>
      <c r="CW202" s="88"/>
      <c r="CX202" s="88"/>
      <c r="CY202" s="88"/>
      <c r="CZ202" s="88"/>
      <c r="DA202" s="88"/>
      <c r="DB202" s="88"/>
    </row>
    <row r="203" spans="1:106" ht="12.75" customHeight="1">
      <c r="A203" s="88"/>
      <c r="B203" s="88"/>
      <c r="C203" s="88"/>
      <c r="D203" s="88"/>
      <c r="E203" s="88"/>
      <c r="F203" s="88"/>
      <c r="G203" s="88"/>
      <c r="H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  <c r="AU203" s="88"/>
      <c r="AV203" s="88"/>
      <c r="AW203" s="88"/>
      <c r="AX203" s="88"/>
      <c r="AY203" s="88"/>
      <c r="AZ203" s="88"/>
      <c r="BA203" s="88"/>
      <c r="BB203" s="88"/>
      <c r="BC203" s="88"/>
      <c r="BD203" s="88"/>
      <c r="BE203" s="88"/>
      <c r="BF203" s="88"/>
      <c r="BG203" s="88"/>
      <c r="BH203" s="88"/>
      <c r="BI203" s="88"/>
      <c r="BJ203" s="88"/>
      <c r="BK203" s="88"/>
      <c r="BL203" s="88"/>
      <c r="BM203" s="88"/>
      <c r="BN203" s="88"/>
      <c r="BO203" s="88"/>
      <c r="BP203" s="88"/>
      <c r="BQ203" s="88"/>
      <c r="BR203" s="88"/>
      <c r="BS203" s="88"/>
      <c r="BT203" s="88"/>
      <c r="BU203" s="88"/>
      <c r="BV203" s="88"/>
      <c r="BW203" s="88"/>
      <c r="BX203" s="88"/>
      <c r="BY203" s="88"/>
      <c r="BZ203" s="88"/>
      <c r="CA203" s="88"/>
      <c r="CB203" s="88"/>
      <c r="CC203" s="88"/>
      <c r="CD203" s="88"/>
      <c r="CE203" s="88"/>
      <c r="CF203" s="88"/>
      <c r="CG203" s="88"/>
      <c r="CH203" s="88"/>
      <c r="CI203" s="88"/>
      <c r="CJ203" s="88"/>
      <c r="CK203" s="88"/>
      <c r="CL203" s="88"/>
      <c r="CM203" s="88"/>
      <c r="CN203" s="88"/>
      <c r="CO203" s="88"/>
      <c r="CP203" s="88"/>
      <c r="CQ203" s="88"/>
      <c r="CR203" s="88"/>
      <c r="CS203" s="88"/>
      <c r="CT203" s="88"/>
      <c r="CU203" s="88"/>
      <c r="CV203" s="88"/>
      <c r="CW203" s="88"/>
      <c r="CX203" s="88"/>
      <c r="CY203" s="88"/>
      <c r="CZ203" s="88"/>
      <c r="DA203" s="88"/>
      <c r="DB203" s="88"/>
    </row>
    <row r="204" spans="1:106" ht="12.75" customHeight="1">
      <c r="A204" s="88"/>
      <c r="B204" s="88"/>
      <c r="C204" s="88"/>
      <c r="D204" s="88"/>
      <c r="E204" s="88"/>
      <c r="F204" s="88"/>
      <c r="G204" s="88"/>
      <c r="H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  <c r="AU204" s="88"/>
      <c r="AV204" s="88"/>
      <c r="AW204" s="88"/>
      <c r="AX204" s="88"/>
      <c r="AY204" s="88"/>
      <c r="AZ204" s="88"/>
      <c r="BA204" s="88"/>
      <c r="BB204" s="88"/>
      <c r="BC204" s="88"/>
      <c r="BD204" s="88"/>
      <c r="BE204" s="88"/>
      <c r="BF204" s="88"/>
      <c r="BG204" s="88"/>
      <c r="BH204" s="88"/>
      <c r="BI204" s="88"/>
      <c r="BJ204" s="88"/>
      <c r="BK204" s="88"/>
      <c r="BL204" s="88"/>
      <c r="BM204" s="88"/>
      <c r="BN204" s="88"/>
      <c r="BO204" s="88"/>
      <c r="BP204" s="88"/>
      <c r="BQ204" s="88"/>
      <c r="BR204" s="88"/>
      <c r="BS204" s="88"/>
      <c r="BT204" s="88"/>
      <c r="BU204" s="88"/>
      <c r="BV204" s="88"/>
      <c r="BW204" s="88"/>
      <c r="BX204" s="88"/>
      <c r="BY204" s="88"/>
      <c r="BZ204" s="88"/>
      <c r="CA204" s="88"/>
      <c r="CB204" s="88"/>
      <c r="CC204" s="88"/>
      <c r="CD204" s="88"/>
      <c r="CE204" s="88"/>
      <c r="CF204" s="88"/>
      <c r="CG204" s="88"/>
      <c r="CH204" s="88"/>
      <c r="CI204" s="88"/>
      <c r="CJ204" s="88"/>
      <c r="CK204" s="88"/>
      <c r="CL204" s="88"/>
      <c r="CM204" s="88"/>
      <c r="CN204" s="88"/>
      <c r="CO204" s="88"/>
      <c r="CP204" s="88"/>
      <c r="CQ204" s="88"/>
      <c r="CR204" s="88"/>
      <c r="CS204" s="88"/>
      <c r="CT204" s="88"/>
      <c r="CU204" s="88"/>
      <c r="CV204" s="88"/>
      <c r="CW204" s="88"/>
      <c r="CX204" s="88"/>
      <c r="CY204" s="88"/>
      <c r="CZ204" s="88"/>
      <c r="DA204" s="88"/>
      <c r="DB204" s="88"/>
    </row>
    <row r="205" spans="1:106" ht="12.75" customHeight="1">
      <c r="A205" s="88"/>
      <c r="B205" s="88"/>
      <c r="C205" s="88"/>
      <c r="D205" s="88"/>
      <c r="E205" s="88"/>
      <c r="F205" s="88"/>
      <c r="G205" s="88"/>
      <c r="H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  <c r="AU205" s="88"/>
      <c r="AV205" s="88"/>
      <c r="AW205" s="88"/>
      <c r="AX205" s="88"/>
      <c r="AY205" s="88"/>
      <c r="AZ205" s="88"/>
      <c r="BA205" s="88"/>
      <c r="BB205" s="88"/>
      <c r="BC205" s="88"/>
      <c r="BD205" s="88"/>
      <c r="BE205" s="88"/>
      <c r="BF205" s="88"/>
      <c r="BG205" s="88"/>
      <c r="BH205" s="88"/>
      <c r="BI205" s="88"/>
      <c r="BJ205" s="88"/>
      <c r="BK205" s="88"/>
      <c r="BL205" s="88"/>
      <c r="BM205" s="88"/>
      <c r="BN205" s="88"/>
      <c r="BO205" s="88"/>
      <c r="BP205" s="88"/>
      <c r="BQ205" s="88"/>
      <c r="BR205" s="88"/>
      <c r="BS205" s="88"/>
      <c r="BT205" s="88"/>
      <c r="BU205" s="88"/>
      <c r="BV205" s="88"/>
      <c r="BW205" s="88"/>
      <c r="BX205" s="88"/>
      <c r="BY205" s="88"/>
      <c r="BZ205" s="88"/>
      <c r="CA205" s="88"/>
      <c r="CB205" s="88"/>
      <c r="CC205" s="88"/>
      <c r="CD205" s="88"/>
      <c r="CE205" s="88"/>
      <c r="CF205" s="88"/>
      <c r="CG205" s="88"/>
      <c r="CH205" s="88"/>
      <c r="CI205" s="88"/>
      <c r="CJ205" s="88"/>
      <c r="CK205" s="88"/>
      <c r="CL205" s="88"/>
      <c r="CM205" s="88"/>
      <c r="CN205" s="88"/>
      <c r="CO205" s="88"/>
      <c r="CP205" s="88"/>
      <c r="CQ205" s="88"/>
      <c r="CR205" s="88"/>
      <c r="CS205" s="88"/>
      <c r="CT205" s="88"/>
      <c r="CU205" s="88"/>
      <c r="CV205" s="88"/>
      <c r="CW205" s="88"/>
      <c r="CX205" s="88"/>
      <c r="CY205" s="88"/>
      <c r="CZ205" s="88"/>
      <c r="DA205" s="88"/>
      <c r="DB205" s="88"/>
    </row>
    <row r="206" spans="1:106" ht="12.75" customHeight="1">
      <c r="A206" s="88"/>
      <c r="B206" s="88"/>
      <c r="C206" s="88"/>
      <c r="D206" s="88"/>
      <c r="E206" s="88"/>
      <c r="F206" s="88"/>
      <c r="G206" s="88"/>
      <c r="H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  <c r="AU206" s="88"/>
      <c r="AV206" s="88"/>
      <c r="AW206" s="88"/>
      <c r="AX206" s="88"/>
      <c r="AY206" s="88"/>
      <c r="AZ206" s="88"/>
      <c r="BA206" s="88"/>
      <c r="BB206" s="88"/>
      <c r="BC206" s="88"/>
      <c r="BD206" s="88"/>
      <c r="BE206" s="88"/>
      <c r="BF206" s="88"/>
      <c r="BG206" s="88"/>
      <c r="BH206" s="88"/>
      <c r="BI206" s="88"/>
      <c r="BJ206" s="88"/>
      <c r="BK206" s="88"/>
      <c r="BL206" s="88"/>
      <c r="BM206" s="88"/>
      <c r="BN206" s="88"/>
      <c r="BO206" s="88"/>
      <c r="BP206" s="88"/>
      <c r="BQ206" s="88"/>
      <c r="BR206" s="88"/>
      <c r="BS206" s="88"/>
      <c r="BT206" s="88"/>
      <c r="BU206" s="88"/>
      <c r="BV206" s="88"/>
      <c r="BW206" s="88"/>
      <c r="BX206" s="88"/>
      <c r="BY206" s="88"/>
      <c r="BZ206" s="88"/>
      <c r="CA206" s="88"/>
      <c r="CB206" s="88"/>
      <c r="CC206" s="88"/>
      <c r="CD206" s="88"/>
      <c r="CE206" s="88"/>
      <c r="CF206" s="88"/>
      <c r="CG206" s="88"/>
      <c r="CH206" s="88"/>
      <c r="CI206" s="88"/>
      <c r="CJ206" s="88"/>
      <c r="CK206" s="88"/>
      <c r="CL206" s="88"/>
      <c r="CM206" s="88"/>
      <c r="CN206" s="88"/>
      <c r="CO206" s="88"/>
      <c r="CP206" s="88"/>
      <c r="CQ206" s="88"/>
      <c r="CR206" s="88"/>
      <c r="CS206" s="88"/>
      <c r="CT206" s="88"/>
      <c r="CU206" s="88"/>
      <c r="CV206" s="88"/>
      <c r="CW206" s="88"/>
      <c r="CX206" s="88"/>
      <c r="CY206" s="88"/>
      <c r="CZ206" s="88"/>
      <c r="DA206" s="88"/>
      <c r="DB206" s="88"/>
    </row>
    <row r="207" spans="1:106" ht="12.75" customHeight="1">
      <c r="A207" s="88"/>
      <c r="B207" s="88"/>
      <c r="C207" s="88"/>
      <c r="D207" s="88"/>
      <c r="E207" s="88"/>
      <c r="F207" s="88"/>
      <c r="G207" s="88"/>
      <c r="H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  <c r="AU207" s="88"/>
      <c r="AV207" s="88"/>
      <c r="AW207" s="88"/>
      <c r="AX207" s="88"/>
      <c r="AY207" s="88"/>
      <c r="AZ207" s="88"/>
      <c r="BA207" s="88"/>
      <c r="BB207" s="88"/>
      <c r="BC207" s="88"/>
      <c r="BD207" s="88"/>
      <c r="BE207" s="88"/>
      <c r="BF207" s="88"/>
      <c r="BG207" s="88"/>
      <c r="BH207" s="88"/>
      <c r="BI207" s="88"/>
      <c r="BJ207" s="88"/>
      <c r="BK207" s="88"/>
      <c r="BL207" s="88"/>
      <c r="BM207" s="88"/>
      <c r="BN207" s="88"/>
      <c r="BO207" s="88"/>
      <c r="BP207" s="88"/>
      <c r="BQ207" s="88"/>
      <c r="BR207" s="88"/>
      <c r="BS207" s="88"/>
      <c r="BT207" s="88"/>
      <c r="BU207" s="88"/>
      <c r="BV207" s="88"/>
      <c r="BW207" s="88"/>
      <c r="BX207" s="88"/>
      <c r="BY207" s="88"/>
      <c r="BZ207" s="88"/>
      <c r="CA207" s="88"/>
      <c r="CB207" s="88"/>
      <c r="CC207" s="88"/>
      <c r="CD207" s="88"/>
      <c r="CE207" s="88"/>
      <c r="CF207" s="88"/>
      <c r="CG207" s="88"/>
      <c r="CH207" s="88"/>
      <c r="CI207" s="88"/>
      <c r="CJ207" s="88"/>
      <c r="CK207" s="88"/>
      <c r="CL207" s="88"/>
      <c r="CM207" s="88"/>
      <c r="CN207" s="88"/>
      <c r="CO207" s="88"/>
      <c r="CP207" s="88"/>
      <c r="CQ207" s="88"/>
      <c r="CR207" s="88"/>
      <c r="CS207" s="88"/>
      <c r="CT207" s="88"/>
      <c r="CU207" s="88"/>
      <c r="CV207" s="88"/>
      <c r="CW207" s="88"/>
      <c r="CX207" s="88"/>
      <c r="CY207" s="88"/>
      <c r="CZ207" s="88"/>
      <c r="DA207" s="88"/>
      <c r="DB207" s="88"/>
    </row>
    <row r="208" spans="1:106" ht="12.75" customHeight="1">
      <c r="A208" s="88"/>
      <c r="B208" s="88"/>
      <c r="C208" s="88"/>
      <c r="D208" s="88"/>
      <c r="E208" s="88"/>
      <c r="F208" s="88"/>
      <c r="G208" s="88"/>
      <c r="H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  <c r="AU208" s="88"/>
      <c r="AV208" s="88"/>
      <c r="AW208" s="88"/>
      <c r="AX208" s="88"/>
      <c r="AY208" s="88"/>
      <c r="AZ208" s="88"/>
      <c r="BA208" s="88"/>
      <c r="BB208" s="88"/>
      <c r="BC208" s="88"/>
      <c r="BD208" s="88"/>
      <c r="BE208" s="88"/>
      <c r="BF208" s="88"/>
      <c r="BG208" s="88"/>
      <c r="BH208" s="88"/>
      <c r="BI208" s="88"/>
      <c r="BJ208" s="88"/>
      <c r="BK208" s="88"/>
      <c r="BL208" s="88"/>
      <c r="BM208" s="88"/>
      <c r="BN208" s="88"/>
      <c r="BO208" s="88"/>
      <c r="BP208" s="88"/>
      <c r="BQ208" s="88"/>
      <c r="BR208" s="88"/>
      <c r="BS208" s="88"/>
      <c r="BT208" s="88"/>
      <c r="BU208" s="88"/>
      <c r="BV208" s="88"/>
      <c r="BW208" s="88"/>
      <c r="BX208" s="88"/>
      <c r="BY208" s="88"/>
      <c r="BZ208" s="88"/>
      <c r="CA208" s="88"/>
      <c r="CB208" s="88"/>
      <c r="CC208" s="88"/>
      <c r="CD208" s="88"/>
      <c r="CE208" s="88"/>
      <c r="CF208" s="88"/>
      <c r="CG208" s="88"/>
      <c r="CH208" s="88"/>
      <c r="CI208" s="88"/>
      <c r="CJ208" s="88"/>
      <c r="CK208" s="88"/>
      <c r="CL208" s="88"/>
      <c r="CM208" s="88"/>
      <c r="CN208" s="88"/>
      <c r="CO208" s="88"/>
      <c r="CP208" s="88"/>
      <c r="CQ208" s="88"/>
      <c r="CR208" s="88"/>
      <c r="CS208" s="88"/>
      <c r="CT208" s="88"/>
      <c r="CU208" s="88"/>
      <c r="CV208" s="88"/>
      <c r="CW208" s="88"/>
      <c r="CX208" s="88"/>
      <c r="CY208" s="88"/>
      <c r="CZ208" s="88"/>
      <c r="DA208" s="88"/>
      <c r="DB208" s="88"/>
    </row>
    <row r="209" spans="1:106" ht="12.75" customHeight="1">
      <c r="A209" s="88"/>
      <c r="B209" s="88"/>
      <c r="C209" s="88"/>
      <c r="D209" s="88"/>
      <c r="E209" s="88"/>
      <c r="F209" s="88"/>
      <c r="G209" s="88"/>
      <c r="H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  <c r="BC209" s="88"/>
      <c r="BD209" s="88"/>
      <c r="BE209" s="88"/>
      <c r="BF209" s="88"/>
      <c r="BG209" s="88"/>
      <c r="BH209" s="88"/>
      <c r="BI209" s="88"/>
      <c r="BJ209" s="88"/>
      <c r="BK209" s="88"/>
      <c r="BL209" s="88"/>
      <c r="BM209" s="88"/>
      <c r="BN209" s="88"/>
      <c r="BO209" s="88"/>
      <c r="BP209" s="88"/>
      <c r="BQ209" s="88"/>
      <c r="BR209" s="88"/>
      <c r="BS209" s="88"/>
      <c r="BT209" s="88"/>
      <c r="BU209" s="88"/>
      <c r="BV209" s="88"/>
      <c r="BW209" s="88"/>
      <c r="BX209" s="88"/>
      <c r="BY209" s="88"/>
      <c r="BZ209" s="88"/>
      <c r="CA209" s="88"/>
      <c r="CB209" s="88"/>
      <c r="CC209" s="88"/>
      <c r="CD209" s="88"/>
      <c r="CE209" s="88"/>
      <c r="CF209" s="88"/>
      <c r="CG209" s="88"/>
      <c r="CH209" s="88"/>
      <c r="CI209" s="88"/>
      <c r="CJ209" s="88"/>
      <c r="CK209" s="88"/>
      <c r="CL209" s="88"/>
      <c r="CM209" s="88"/>
      <c r="CN209" s="88"/>
      <c r="CO209" s="88"/>
      <c r="CP209" s="88"/>
      <c r="CQ209" s="88"/>
      <c r="CR209" s="88"/>
      <c r="CS209" s="88"/>
      <c r="CT209" s="88"/>
      <c r="CU209" s="88"/>
      <c r="CV209" s="88"/>
      <c r="CW209" s="88"/>
      <c r="CX209" s="88"/>
      <c r="CY209" s="88"/>
      <c r="CZ209" s="88"/>
      <c r="DA209" s="88"/>
      <c r="DB209" s="88"/>
    </row>
    <row r="210" spans="1:106" ht="12.75" customHeight="1">
      <c r="A210" s="88"/>
      <c r="B210" s="88"/>
      <c r="C210" s="88"/>
      <c r="D210" s="88"/>
      <c r="E210" s="88"/>
      <c r="F210" s="88"/>
      <c r="G210" s="88"/>
      <c r="H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  <c r="AU210" s="88"/>
      <c r="AV210" s="88"/>
      <c r="AW210" s="88"/>
      <c r="AX210" s="88"/>
      <c r="AY210" s="88"/>
      <c r="AZ210" s="88"/>
      <c r="BA210" s="88"/>
      <c r="BB210" s="88"/>
      <c r="BC210" s="88"/>
      <c r="BD210" s="88"/>
      <c r="BE210" s="88"/>
      <c r="BF210" s="88"/>
      <c r="BG210" s="88"/>
      <c r="BH210" s="88"/>
      <c r="BI210" s="88"/>
      <c r="BJ210" s="88"/>
      <c r="BK210" s="88"/>
      <c r="BL210" s="88"/>
      <c r="BM210" s="88"/>
      <c r="BN210" s="88"/>
      <c r="BO210" s="88"/>
      <c r="BP210" s="88"/>
      <c r="BQ210" s="88"/>
      <c r="BR210" s="88"/>
      <c r="BS210" s="88"/>
      <c r="BT210" s="88"/>
      <c r="BU210" s="88"/>
      <c r="BV210" s="88"/>
      <c r="BW210" s="88"/>
      <c r="BX210" s="88"/>
      <c r="BY210" s="88"/>
      <c r="BZ210" s="88"/>
      <c r="CA210" s="88"/>
      <c r="CB210" s="88"/>
      <c r="CC210" s="88"/>
      <c r="CD210" s="88"/>
      <c r="CE210" s="88"/>
      <c r="CF210" s="88"/>
      <c r="CG210" s="88"/>
      <c r="CH210" s="88"/>
      <c r="CI210" s="88"/>
      <c r="CJ210" s="88"/>
      <c r="CK210" s="88"/>
      <c r="CL210" s="88"/>
      <c r="CM210" s="88"/>
      <c r="CN210" s="88"/>
      <c r="CO210" s="88"/>
      <c r="CP210" s="88"/>
      <c r="CQ210" s="88"/>
      <c r="CR210" s="88"/>
      <c r="CS210" s="88"/>
      <c r="CT210" s="88"/>
      <c r="CU210" s="88"/>
      <c r="CV210" s="88"/>
      <c r="CW210" s="88"/>
      <c r="CX210" s="88"/>
      <c r="CY210" s="88"/>
      <c r="CZ210" s="88"/>
      <c r="DA210" s="88"/>
      <c r="DB210" s="88"/>
    </row>
    <row r="211" spans="1:106" ht="12.75" customHeight="1">
      <c r="A211" s="88"/>
      <c r="B211" s="88"/>
      <c r="C211" s="88"/>
      <c r="D211" s="88"/>
      <c r="E211" s="88"/>
      <c r="F211" s="88"/>
      <c r="G211" s="88"/>
      <c r="H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  <c r="BC211" s="88"/>
      <c r="BD211" s="88"/>
      <c r="BE211" s="88"/>
      <c r="BF211" s="88"/>
      <c r="BG211" s="88"/>
      <c r="BH211" s="88"/>
      <c r="BI211" s="88"/>
      <c r="BJ211" s="88"/>
      <c r="BK211" s="88"/>
      <c r="BL211" s="88"/>
      <c r="BM211" s="88"/>
      <c r="BN211" s="88"/>
      <c r="BO211" s="88"/>
      <c r="BP211" s="88"/>
      <c r="BQ211" s="88"/>
      <c r="BR211" s="88"/>
      <c r="BS211" s="88"/>
      <c r="BT211" s="88"/>
      <c r="BU211" s="88"/>
      <c r="BV211" s="88"/>
      <c r="BW211" s="88"/>
      <c r="BX211" s="88"/>
      <c r="BY211" s="88"/>
      <c r="BZ211" s="88"/>
      <c r="CA211" s="88"/>
      <c r="CB211" s="88"/>
      <c r="CC211" s="88"/>
      <c r="CD211" s="88"/>
      <c r="CE211" s="88"/>
      <c r="CF211" s="88"/>
      <c r="CG211" s="88"/>
      <c r="CH211" s="88"/>
      <c r="CI211" s="88"/>
      <c r="CJ211" s="88"/>
      <c r="CK211" s="88"/>
      <c r="CL211" s="88"/>
      <c r="CM211" s="88"/>
      <c r="CN211" s="88"/>
      <c r="CO211" s="88"/>
      <c r="CP211" s="88"/>
      <c r="CQ211" s="88"/>
      <c r="CR211" s="88"/>
      <c r="CS211" s="88"/>
      <c r="CT211" s="88"/>
      <c r="CU211" s="88"/>
      <c r="CV211" s="88"/>
      <c r="CW211" s="88"/>
      <c r="CX211" s="88"/>
      <c r="CY211" s="88"/>
      <c r="CZ211" s="88"/>
      <c r="DA211" s="88"/>
      <c r="DB211" s="88"/>
    </row>
    <row r="212" spans="1:106" ht="12.75" customHeight="1">
      <c r="A212" s="88"/>
      <c r="B212" s="88"/>
      <c r="C212" s="88"/>
      <c r="D212" s="88"/>
      <c r="E212" s="88"/>
      <c r="F212" s="88"/>
      <c r="G212" s="88"/>
      <c r="H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  <c r="BC212" s="88"/>
      <c r="BD212" s="88"/>
      <c r="BE212" s="88"/>
      <c r="BF212" s="88"/>
      <c r="BG212" s="88"/>
      <c r="BH212" s="88"/>
      <c r="BI212" s="88"/>
      <c r="BJ212" s="88"/>
      <c r="BK212" s="88"/>
      <c r="BL212" s="88"/>
      <c r="BM212" s="88"/>
      <c r="BN212" s="88"/>
      <c r="BO212" s="88"/>
      <c r="BP212" s="88"/>
      <c r="BQ212" s="88"/>
      <c r="BR212" s="88"/>
      <c r="BS212" s="88"/>
      <c r="BT212" s="88"/>
      <c r="BU212" s="88"/>
      <c r="BV212" s="88"/>
      <c r="BW212" s="88"/>
      <c r="BX212" s="88"/>
      <c r="BY212" s="88"/>
      <c r="BZ212" s="88"/>
      <c r="CA212" s="88"/>
      <c r="CB212" s="88"/>
      <c r="CC212" s="88"/>
      <c r="CD212" s="88"/>
      <c r="CE212" s="88"/>
      <c r="CF212" s="88"/>
      <c r="CG212" s="88"/>
      <c r="CH212" s="88"/>
      <c r="CI212" s="88"/>
      <c r="CJ212" s="88"/>
      <c r="CK212" s="88"/>
      <c r="CL212" s="88"/>
      <c r="CM212" s="88"/>
      <c r="CN212" s="88"/>
      <c r="CO212" s="88"/>
      <c r="CP212" s="88"/>
      <c r="CQ212" s="88"/>
      <c r="CR212" s="88"/>
      <c r="CS212" s="88"/>
      <c r="CT212" s="88"/>
      <c r="CU212" s="88"/>
      <c r="CV212" s="88"/>
      <c r="CW212" s="88"/>
      <c r="CX212" s="88"/>
      <c r="CY212" s="88"/>
      <c r="CZ212" s="88"/>
      <c r="DA212" s="88"/>
      <c r="DB212" s="88"/>
    </row>
    <row r="213" spans="1:106" ht="12.75" customHeight="1">
      <c r="A213" s="88"/>
      <c r="B213" s="88"/>
      <c r="C213" s="88"/>
      <c r="D213" s="88"/>
      <c r="E213" s="88"/>
      <c r="F213" s="88"/>
      <c r="G213" s="88"/>
      <c r="H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  <c r="AU213" s="88"/>
      <c r="AV213" s="88"/>
      <c r="AW213" s="88"/>
      <c r="AX213" s="88"/>
      <c r="AY213" s="88"/>
      <c r="AZ213" s="88"/>
      <c r="BA213" s="88"/>
      <c r="BB213" s="88"/>
      <c r="BC213" s="88"/>
      <c r="BD213" s="88"/>
      <c r="BE213" s="88"/>
      <c r="BF213" s="88"/>
      <c r="BG213" s="88"/>
      <c r="BH213" s="88"/>
      <c r="BI213" s="88"/>
      <c r="BJ213" s="88"/>
      <c r="BK213" s="88"/>
      <c r="BL213" s="88"/>
      <c r="BM213" s="88"/>
      <c r="BN213" s="88"/>
      <c r="BO213" s="88"/>
      <c r="BP213" s="88"/>
      <c r="BQ213" s="88"/>
      <c r="BR213" s="88"/>
      <c r="BS213" s="88"/>
      <c r="BT213" s="88"/>
      <c r="BU213" s="88"/>
      <c r="BV213" s="88"/>
      <c r="BW213" s="88"/>
      <c r="BX213" s="88"/>
      <c r="BY213" s="88"/>
      <c r="BZ213" s="88"/>
      <c r="CA213" s="88"/>
      <c r="CB213" s="88"/>
      <c r="CC213" s="88"/>
      <c r="CD213" s="88"/>
      <c r="CE213" s="88"/>
      <c r="CF213" s="88"/>
      <c r="CG213" s="88"/>
      <c r="CH213" s="88"/>
      <c r="CI213" s="88"/>
      <c r="CJ213" s="88"/>
      <c r="CK213" s="88"/>
      <c r="CL213" s="88"/>
      <c r="CM213" s="88"/>
      <c r="CN213" s="88"/>
      <c r="CO213" s="88"/>
      <c r="CP213" s="88"/>
      <c r="CQ213" s="88"/>
      <c r="CR213" s="88"/>
      <c r="CS213" s="88"/>
      <c r="CT213" s="88"/>
      <c r="CU213" s="88"/>
      <c r="CV213" s="88"/>
      <c r="CW213" s="88"/>
      <c r="CX213" s="88"/>
      <c r="CY213" s="88"/>
      <c r="CZ213" s="88"/>
      <c r="DA213" s="88"/>
      <c r="DB213" s="88"/>
    </row>
    <row r="214" spans="1:106" ht="12.75" customHeight="1">
      <c r="A214" s="88"/>
      <c r="B214" s="88"/>
      <c r="C214" s="88"/>
      <c r="D214" s="88"/>
      <c r="E214" s="88"/>
      <c r="F214" s="88"/>
      <c r="G214" s="88"/>
      <c r="H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  <c r="AU214" s="88"/>
      <c r="AV214" s="88"/>
      <c r="AW214" s="88"/>
      <c r="AX214" s="88"/>
      <c r="AY214" s="88"/>
      <c r="AZ214" s="88"/>
      <c r="BA214" s="88"/>
      <c r="BB214" s="88"/>
      <c r="BC214" s="88"/>
      <c r="BD214" s="88"/>
      <c r="BE214" s="88"/>
      <c r="BF214" s="88"/>
      <c r="BG214" s="88"/>
      <c r="BH214" s="88"/>
      <c r="BI214" s="88"/>
      <c r="BJ214" s="88"/>
      <c r="BK214" s="88"/>
      <c r="BL214" s="88"/>
      <c r="BM214" s="88"/>
      <c r="BN214" s="88"/>
      <c r="BO214" s="88"/>
      <c r="BP214" s="88"/>
      <c r="BQ214" s="88"/>
      <c r="BR214" s="88"/>
      <c r="BS214" s="88"/>
      <c r="BT214" s="88"/>
      <c r="BU214" s="88"/>
      <c r="BV214" s="88"/>
      <c r="BW214" s="88"/>
      <c r="BX214" s="88"/>
      <c r="BY214" s="88"/>
      <c r="BZ214" s="88"/>
      <c r="CA214" s="88"/>
      <c r="CB214" s="88"/>
      <c r="CC214" s="88"/>
      <c r="CD214" s="88"/>
      <c r="CE214" s="88"/>
      <c r="CF214" s="88"/>
      <c r="CG214" s="88"/>
      <c r="CH214" s="88"/>
      <c r="CI214" s="88"/>
      <c r="CJ214" s="88"/>
      <c r="CK214" s="88"/>
      <c r="CL214" s="88"/>
      <c r="CM214" s="88"/>
      <c r="CN214" s="88"/>
      <c r="CO214" s="88"/>
      <c r="CP214" s="88"/>
      <c r="CQ214" s="88"/>
      <c r="CR214" s="88"/>
      <c r="CS214" s="88"/>
      <c r="CT214" s="88"/>
      <c r="CU214" s="88"/>
      <c r="CV214" s="88"/>
      <c r="CW214" s="88"/>
      <c r="CX214" s="88"/>
      <c r="CY214" s="88"/>
      <c r="CZ214" s="88"/>
      <c r="DA214" s="88"/>
      <c r="DB214" s="88"/>
    </row>
    <row r="215" spans="1:106" ht="12.75" customHeight="1">
      <c r="A215" s="88"/>
      <c r="B215" s="88"/>
      <c r="C215" s="88"/>
      <c r="D215" s="88"/>
      <c r="E215" s="88"/>
      <c r="F215" s="88"/>
      <c r="G215" s="88"/>
      <c r="H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  <c r="AU215" s="88"/>
      <c r="AV215" s="88"/>
      <c r="AW215" s="88"/>
      <c r="AX215" s="88"/>
      <c r="AY215" s="88"/>
      <c r="AZ215" s="88"/>
      <c r="BA215" s="88"/>
      <c r="BB215" s="88"/>
      <c r="BC215" s="88"/>
      <c r="BD215" s="88"/>
      <c r="BE215" s="88"/>
      <c r="BF215" s="88"/>
      <c r="BG215" s="88"/>
      <c r="BH215" s="88"/>
      <c r="BI215" s="88"/>
      <c r="BJ215" s="88"/>
      <c r="BK215" s="88"/>
      <c r="BL215" s="88"/>
      <c r="BM215" s="88"/>
      <c r="BN215" s="88"/>
      <c r="BO215" s="88"/>
      <c r="BP215" s="88"/>
      <c r="BQ215" s="88"/>
      <c r="BR215" s="88"/>
      <c r="BS215" s="88"/>
      <c r="BT215" s="88"/>
      <c r="BU215" s="88"/>
      <c r="BV215" s="88"/>
      <c r="BW215" s="88"/>
      <c r="BX215" s="88"/>
      <c r="BY215" s="88"/>
      <c r="BZ215" s="88"/>
      <c r="CA215" s="88"/>
      <c r="CB215" s="88"/>
      <c r="CC215" s="88"/>
      <c r="CD215" s="88"/>
      <c r="CE215" s="88"/>
      <c r="CF215" s="88"/>
      <c r="CG215" s="88"/>
      <c r="CH215" s="88"/>
      <c r="CI215" s="88"/>
      <c r="CJ215" s="88"/>
      <c r="CK215" s="88"/>
      <c r="CL215" s="88"/>
      <c r="CM215" s="88"/>
      <c r="CN215" s="88"/>
      <c r="CO215" s="88"/>
      <c r="CP215" s="88"/>
      <c r="CQ215" s="88"/>
      <c r="CR215" s="88"/>
      <c r="CS215" s="88"/>
      <c r="CT215" s="88"/>
      <c r="CU215" s="88"/>
      <c r="CV215" s="88"/>
      <c r="CW215" s="88"/>
      <c r="CX215" s="88"/>
      <c r="CY215" s="88"/>
      <c r="CZ215" s="88"/>
      <c r="DA215" s="88"/>
      <c r="DB215" s="88"/>
    </row>
    <row r="216" spans="1:106" ht="12.75" customHeight="1">
      <c r="A216" s="88"/>
      <c r="B216" s="88"/>
      <c r="C216" s="88"/>
      <c r="D216" s="88"/>
      <c r="E216" s="88"/>
      <c r="F216" s="88"/>
      <c r="G216" s="88"/>
      <c r="H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  <c r="BC216" s="88"/>
      <c r="BD216" s="88"/>
      <c r="BE216" s="88"/>
      <c r="BF216" s="88"/>
      <c r="BG216" s="88"/>
      <c r="BH216" s="88"/>
      <c r="BI216" s="88"/>
      <c r="BJ216" s="88"/>
      <c r="BK216" s="88"/>
      <c r="BL216" s="88"/>
      <c r="BM216" s="88"/>
      <c r="BN216" s="88"/>
      <c r="BO216" s="88"/>
      <c r="BP216" s="88"/>
      <c r="BQ216" s="88"/>
      <c r="BR216" s="88"/>
      <c r="BS216" s="88"/>
      <c r="BT216" s="88"/>
      <c r="BU216" s="88"/>
      <c r="BV216" s="88"/>
      <c r="BW216" s="88"/>
      <c r="BX216" s="88"/>
      <c r="BY216" s="88"/>
      <c r="BZ216" s="88"/>
      <c r="CA216" s="88"/>
      <c r="CB216" s="88"/>
      <c r="CC216" s="88"/>
      <c r="CD216" s="88"/>
      <c r="CE216" s="88"/>
      <c r="CF216" s="88"/>
      <c r="CG216" s="88"/>
      <c r="CH216" s="88"/>
      <c r="CI216" s="88"/>
      <c r="CJ216" s="88"/>
      <c r="CK216" s="88"/>
      <c r="CL216" s="88"/>
      <c r="CM216" s="88"/>
      <c r="CN216" s="88"/>
      <c r="CO216" s="88"/>
      <c r="CP216" s="88"/>
      <c r="CQ216" s="88"/>
      <c r="CR216" s="88"/>
      <c r="CS216" s="88"/>
      <c r="CT216" s="88"/>
      <c r="CU216" s="88"/>
      <c r="CV216" s="88"/>
      <c r="CW216" s="88"/>
      <c r="CX216" s="88"/>
      <c r="CY216" s="88"/>
      <c r="CZ216" s="88"/>
      <c r="DA216" s="88"/>
      <c r="DB216" s="88"/>
    </row>
    <row r="217" spans="1:106" ht="12.75" customHeight="1">
      <c r="A217" s="88"/>
      <c r="B217" s="88"/>
      <c r="C217" s="88"/>
      <c r="D217" s="88"/>
      <c r="E217" s="88"/>
      <c r="F217" s="88"/>
      <c r="G217" s="88"/>
      <c r="H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  <c r="BC217" s="88"/>
      <c r="BD217" s="88"/>
      <c r="BE217" s="88"/>
      <c r="BF217" s="88"/>
      <c r="BG217" s="88"/>
      <c r="BH217" s="88"/>
      <c r="BI217" s="88"/>
      <c r="BJ217" s="88"/>
      <c r="BK217" s="88"/>
      <c r="BL217" s="88"/>
      <c r="BM217" s="88"/>
      <c r="BN217" s="88"/>
      <c r="BO217" s="88"/>
      <c r="BP217" s="88"/>
      <c r="BQ217" s="88"/>
      <c r="BR217" s="88"/>
      <c r="BS217" s="88"/>
      <c r="BT217" s="88"/>
      <c r="BU217" s="88"/>
      <c r="BV217" s="88"/>
      <c r="BW217" s="88"/>
      <c r="BX217" s="88"/>
      <c r="BY217" s="88"/>
      <c r="BZ217" s="88"/>
      <c r="CA217" s="88"/>
      <c r="CB217" s="88"/>
      <c r="CC217" s="88"/>
      <c r="CD217" s="88"/>
      <c r="CE217" s="88"/>
      <c r="CF217" s="88"/>
      <c r="CG217" s="88"/>
      <c r="CH217" s="88"/>
      <c r="CI217" s="88"/>
      <c r="CJ217" s="88"/>
      <c r="CK217" s="88"/>
      <c r="CL217" s="88"/>
      <c r="CM217" s="88"/>
      <c r="CN217" s="88"/>
      <c r="CO217" s="88"/>
      <c r="CP217" s="88"/>
      <c r="CQ217" s="88"/>
      <c r="CR217" s="88"/>
      <c r="CS217" s="88"/>
      <c r="CT217" s="88"/>
      <c r="CU217" s="88"/>
      <c r="CV217" s="88"/>
      <c r="CW217" s="88"/>
      <c r="CX217" s="88"/>
      <c r="CY217" s="88"/>
      <c r="CZ217" s="88"/>
      <c r="DA217" s="88"/>
      <c r="DB217" s="88"/>
    </row>
    <row r="218" spans="1:106" ht="12.75" customHeight="1">
      <c r="A218" s="88"/>
      <c r="B218" s="88"/>
      <c r="C218" s="88"/>
      <c r="D218" s="88"/>
      <c r="E218" s="88"/>
      <c r="F218" s="88"/>
      <c r="G218" s="88"/>
      <c r="H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  <c r="AU218" s="88"/>
      <c r="AV218" s="88"/>
      <c r="AW218" s="88"/>
      <c r="AX218" s="88"/>
      <c r="AY218" s="88"/>
      <c r="AZ218" s="88"/>
      <c r="BA218" s="88"/>
      <c r="BB218" s="88"/>
      <c r="BC218" s="88"/>
      <c r="BD218" s="88"/>
      <c r="BE218" s="88"/>
      <c r="BF218" s="88"/>
      <c r="BG218" s="88"/>
      <c r="BH218" s="88"/>
      <c r="BI218" s="88"/>
      <c r="BJ218" s="88"/>
      <c r="BK218" s="88"/>
      <c r="BL218" s="88"/>
      <c r="BM218" s="88"/>
      <c r="BN218" s="88"/>
      <c r="BO218" s="88"/>
      <c r="BP218" s="88"/>
      <c r="BQ218" s="88"/>
      <c r="BR218" s="88"/>
      <c r="BS218" s="88"/>
      <c r="BT218" s="88"/>
      <c r="BU218" s="88"/>
      <c r="BV218" s="88"/>
      <c r="BW218" s="88"/>
      <c r="BX218" s="88"/>
      <c r="BY218" s="88"/>
      <c r="BZ218" s="88"/>
      <c r="CA218" s="88"/>
      <c r="CB218" s="88"/>
      <c r="CC218" s="88"/>
      <c r="CD218" s="88"/>
      <c r="CE218" s="88"/>
      <c r="CF218" s="88"/>
      <c r="CG218" s="88"/>
      <c r="CH218" s="88"/>
      <c r="CI218" s="88"/>
      <c r="CJ218" s="88"/>
      <c r="CK218" s="88"/>
      <c r="CL218" s="88"/>
      <c r="CM218" s="88"/>
      <c r="CN218" s="88"/>
      <c r="CO218" s="88"/>
      <c r="CP218" s="88"/>
      <c r="CQ218" s="88"/>
      <c r="CR218" s="88"/>
      <c r="CS218" s="88"/>
      <c r="CT218" s="88"/>
      <c r="CU218" s="88"/>
      <c r="CV218" s="88"/>
      <c r="CW218" s="88"/>
      <c r="CX218" s="88"/>
      <c r="CY218" s="88"/>
      <c r="CZ218" s="88"/>
      <c r="DA218" s="88"/>
      <c r="DB218" s="88"/>
    </row>
    <row r="219" spans="1:106" ht="12.75" customHeight="1">
      <c r="A219" s="88"/>
      <c r="B219" s="88"/>
      <c r="C219" s="88"/>
      <c r="D219" s="88"/>
      <c r="E219" s="88"/>
      <c r="F219" s="88"/>
      <c r="G219" s="88"/>
      <c r="H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  <c r="AU219" s="88"/>
      <c r="AV219" s="88"/>
      <c r="AW219" s="88"/>
      <c r="AX219" s="88"/>
      <c r="AY219" s="88"/>
      <c r="AZ219" s="88"/>
      <c r="BA219" s="88"/>
      <c r="BB219" s="88"/>
      <c r="BC219" s="88"/>
      <c r="BD219" s="88"/>
      <c r="BE219" s="88"/>
      <c r="BF219" s="88"/>
      <c r="BG219" s="88"/>
      <c r="BH219" s="88"/>
      <c r="BI219" s="88"/>
      <c r="BJ219" s="88"/>
      <c r="BK219" s="88"/>
      <c r="BL219" s="88"/>
      <c r="BM219" s="88"/>
      <c r="BN219" s="88"/>
      <c r="BO219" s="88"/>
      <c r="BP219" s="88"/>
      <c r="BQ219" s="88"/>
      <c r="BR219" s="88"/>
      <c r="BS219" s="88"/>
      <c r="BT219" s="88"/>
      <c r="BU219" s="88"/>
      <c r="BV219" s="88"/>
      <c r="BW219" s="88"/>
      <c r="BX219" s="88"/>
      <c r="BY219" s="88"/>
      <c r="BZ219" s="88"/>
      <c r="CA219" s="88"/>
      <c r="CB219" s="88"/>
      <c r="CC219" s="88"/>
      <c r="CD219" s="88"/>
      <c r="CE219" s="88"/>
      <c r="CF219" s="88"/>
      <c r="CG219" s="88"/>
      <c r="CH219" s="88"/>
      <c r="CI219" s="88"/>
      <c r="CJ219" s="88"/>
      <c r="CK219" s="88"/>
      <c r="CL219" s="88"/>
      <c r="CM219" s="88"/>
      <c r="CN219" s="88"/>
      <c r="CO219" s="88"/>
      <c r="CP219" s="88"/>
      <c r="CQ219" s="88"/>
      <c r="CR219" s="88"/>
      <c r="CS219" s="88"/>
      <c r="CT219" s="88"/>
      <c r="CU219" s="88"/>
      <c r="CV219" s="88"/>
      <c r="CW219" s="88"/>
      <c r="CX219" s="88"/>
      <c r="CY219" s="88"/>
      <c r="CZ219" s="88"/>
      <c r="DA219" s="88"/>
      <c r="DB219" s="88"/>
    </row>
    <row r="220" spans="1:106" ht="12.75" customHeight="1">
      <c r="A220" s="88"/>
      <c r="B220" s="88"/>
      <c r="C220" s="88"/>
      <c r="D220" s="88"/>
      <c r="E220" s="88"/>
      <c r="F220" s="88"/>
      <c r="G220" s="88"/>
      <c r="H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  <c r="AU220" s="88"/>
      <c r="AV220" s="88"/>
      <c r="AW220" s="88"/>
      <c r="AX220" s="88"/>
      <c r="AY220" s="88"/>
      <c r="AZ220" s="88"/>
      <c r="BA220" s="88"/>
      <c r="BB220" s="88"/>
      <c r="BC220" s="88"/>
      <c r="BD220" s="88"/>
      <c r="BE220" s="88"/>
      <c r="BF220" s="88"/>
      <c r="BG220" s="88"/>
      <c r="BH220" s="88"/>
      <c r="BI220" s="88"/>
      <c r="BJ220" s="88"/>
      <c r="BK220" s="88"/>
      <c r="BL220" s="88"/>
      <c r="BM220" s="88"/>
      <c r="BN220" s="88"/>
      <c r="BO220" s="88"/>
      <c r="BP220" s="88"/>
      <c r="BQ220" s="88"/>
      <c r="BR220" s="88"/>
      <c r="BS220" s="88"/>
      <c r="BT220" s="88"/>
      <c r="BU220" s="88"/>
      <c r="BV220" s="88"/>
      <c r="BW220" s="88"/>
      <c r="BX220" s="88"/>
      <c r="BY220" s="88"/>
      <c r="BZ220" s="88"/>
      <c r="CA220" s="88"/>
      <c r="CB220" s="88"/>
      <c r="CC220" s="88"/>
      <c r="CD220" s="88"/>
      <c r="CE220" s="88"/>
      <c r="CF220" s="88"/>
      <c r="CG220" s="88"/>
      <c r="CH220" s="88"/>
      <c r="CI220" s="88"/>
      <c r="CJ220" s="88"/>
      <c r="CK220" s="88"/>
      <c r="CL220" s="88"/>
      <c r="CM220" s="88"/>
      <c r="CN220" s="88"/>
      <c r="CO220" s="88"/>
      <c r="CP220" s="88"/>
      <c r="CQ220" s="88"/>
      <c r="CR220" s="88"/>
      <c r="CS220" s="88"/>
      <c r="CT220" s="88"/>
      <c r="CU220" s="88"/>
      <c r="CV220" s="88"/>
      <c r="CW220" s="88"/>
      <c r="CX220" s="88"/>
      <c r="CY220" s="88"/>
      <c r="CZ220" s="88"/>
      <c r="DA220" s="88"/>
      <c r="DB220" s="88"/>
    </row>
    <row r="221" spans="1:106" ht="12.75" customHeight="1">
      <c r="A221" s="88"/>
      <c r="B221" s="88"/>
      <c r="C221" s="88"/>
      <c r="D221" s="88"/>
      <c r="E221" s="88"/>
      <c r="F221" s="88"/>
      <c r="G221" s="88"/>
      <c r="H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  <c r="AU221" s="88"/>
      <c r="AV221" s="88"/>
      <c r="AW221" s="88"/>
      <c r="AX221" s="88"/>
      <c r="AY221" s="88"/>
      <c r="AZ221" s="88"/>
      <c r="BA221" s="88"/>
      <c r="BB221" s="88"/>
      <c r="BC221" s="88"/>
      <c r="BD221" s="88"/>
      <c r="BE221" s="88"/>
      <c r="BF221" s="88"/>
      <c r="BG221" s="88"/>
      <c r="BH221" s="88"/>
      <c r="BI221" s="88"/>
      <c r="BJ221" s="88"/>
      <c r="BK221" s="88"/>
      <c r="BL221" s="88"/>
      <c r="BM221" s="88"/>
      <c r="BN221" s="88"/>
      <c r="BO221" s="88"/>
      <c r="BP221" s="88"/>
      <c r="BQ221" s="88"/>
      <c r="BR221" s="88"/>
      <c r="BS221" s="88"/>
      <c r="BT221" s="88"/>
      <c r="BU221" s="88"/>
      <c r="BV221" s="88"/>
      <c r="BW221" s="88"/>
      <c r="BX221" s="88"/>
      <c r="BY221" s="88"/>
      <c r="BZ221" s="88"/>
      <c r="CA221" s="88"/>
      <c r="CB221" s="88"/>
      <c r="CC221" s="88"/>
      <c r="CD221" s="88"/>
      <c r="CE221" s="88"/>
      <c r="CF221" s="88"/>
      <c r="CG221" s="88"/>
      <c r="CH221" s="88"/>
      <c r="CI221" s="88"/>
      <c r="CJ221" s="88"/>
      <c r="CK221" s="88"/>
      <c r="CL221" s="88"/>
      <c r="CM221" s="88"/>
      <c r="CN221" s="88"/>
      <c r="CO221" s="88"/>
      <c r="CP221" s="88"/>
      <c r="CQ221" s="88"/>
      <c r="CR221" s="88"/>
      <c r="CS221" s="88"/>
      <c r="CT221" s="88"/>
      <c r="CU221" s="88"/>
      <c r="CV221" s="88"/>
      <c r="CW221" s="88"/>
      <c r="CX221" s="88"/>
      <c r="CY221" s="88"/>
      <c r="CZ221" s="88"/>
      <c r="DA221" s="88"/>
      <c r="DB221" s="88"/>
    </row>
    <row r="222" spans="1:106" ht="12.75" customHeight="1">
      <c r="A222" s="88"/>
      <c r="B222" s="88"/>
      <c r="C222" s="88"/>
      <c r="D222" s="88"/>
      <c r="E222" s="88"/>
      <c r="F222" s="88"/>
      <c r="G222" s="88"/>
      <c r="H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  <c r="AU222" s="88"/>
      <c r="AV222" s="88"/>
      <c r="AW222" s="88"/>
      <c r="AX222" s="88"/>
      <c r="AY222" s="88"/>
      <c r="AZ222" s="88"/>
      <c r="BA222" s="88"/>
      <c r="BB222" s="88"/>
      <c r="BC222" s="88"/>
      <c r="BD222" s="88"/>
      <c r="BE222" s="88"/>
      <c r="BF222" s="88"/>
      <c r="BG222" s="88"/>
      <c r="BH222" s="88"/>
      <c r="BI222" s="88"/>
      <c r="BJ222" s="88"/>
      <c r="BK222" s="88"/>
      <c r="BL222" s="88"/>
      <c r="BM222" s="88"/>
      <c r="BN222" s="88"/>
      <c r="BO222" s="88"/>
      <c r="BP222" s="88"/>
      <c r="BQ222" s="88"/>
      <c r="BR222" s="88"/>
      <c r="BS222" s="88"/>
      <c r="BT222" s="88"/>
      <c r="BU222" s="88"/>
      <c r="BV222" s="88"/>
      <c r="BW222" s="88"/>
      <c r="BX222" s="88"/>
      <c r="BY222" s="88"/>
      <c r="BZ222" s="88"/>
      <c r="CA222" s="88"/>
      <c r="CB222" s="88"/>
      <c r="CC222" s="88"/>
      <c r="CD222" s="88"/>
      <c r="CE222" s="88"/>
      <c r="CF222" s="88"/>
      <c r="CG222" s="88"/>
      <c r="CH222" s="88"/>
      <c r="CI222" s="88"/>
      <c r="CJ222" s="88"/>
      <c r="CK222" s="88"/>
      <c r="CL222" s="88"/>
      <c r="CM222" s="88"/>
      <c r="CN222" s="88"/>
      <c r="CO222" s="88"/>
      <c r="CP222" s="88"/>
      <c r="CQ222" s="88"/>
      <c r="CR222" s="88"/>
      <c r="CS222" s="88"/>
      <c r="CT222" s="88"/>
      <c r="CU222" s="88"/>
      <c r="CV222" s="88"/>
      <c r="CW222" s="88"/>
      <c r="CX222" s="88"/>
      <c r="CY222" s="88"/>
      <c r="CZ222" s="88"/>
      <c r="DA222" s="88"/>
      <c r="DB222" s="88"/>
    </row>
    <row r="223" spans="1:106" ht="12.75" customHeight="1">
      <c r="A223" s="88"/>
      <c r="B223" s="88"/>
      <c r="C223" s="88"/>
      <c r="D223" s="88"/>
      <c r="E223" s="88"/>
      <c r="F223" s="88"/>
      <c r="G223" s="88"/>
      <c r="H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  <c r="AU223" s="88"/>
      <c r="AV223" s="88"/>
      <c r="AW223" s="88"/>
      <c r="AX223" s="88"/>
      <c r="AY223" s="88"/>
      <c r="AZ223" s="88"/>
      <c r="BA223" s="88"/>
      <c r="BB223" s="88"/>
      <c r="BC223" s="88"/>
      <c r="BD223" s="88"/>
      <c r="BE223" s="88"/>
      <c r="BF223" s="88"/>
      <c r="BG223" s="88"/>
      <c r="BH223" s="88"/>
      <c r="BI223" s="88"/>
      <c r="BJ223" s="88"/>
      <c r="BK223" s="88"/>
      <c r="BL223" s="88"/>
      <c r="BM223" s="88"/>
      <c r="BN223" s="88"/>
      <c r="BO223" s="88"/>
      <c r="BP223" s="88"/>
      <c r="BQ223" s="88"/>
      <c r="BR223" s="88"/>
      <c r="BS223" s="88"/>
      <c r="BT223" s="88"/>
      <c r="BU223" s="88"/>
      <c r="BV223" s="88"/>
      <c r="BW223" s="88"/>
      <c r="BX223" s="88"/>
      <c r="BY223" s="88"/>
      <c r="BZ223" s="88"/>
      <c r="CA223" s="88"/>
      <c r="CB223" s="88"/>
      <c r="CC223" s="88"/>
      <c r="CD223" s="88"/>
      <c r="CE223" s="88"/>
      <c r="CF223" s="88"/>
      <c r="CG223" s="88"/>
      <c r="CH223" s="88"/>
      <c r="CI223" s="88"/>
      <c r="CJ223" s="88"/>
      <c r="CK223" s="88"/>
      <c r="CL223" s="88"/>
      <c r="CM223" s="88"/>
      <c r="CN223" s="88"/>
      <c r="CO223" s="88"/>
      <c r="CP223" s="88"/>
      <c r="CQ223" s="88"/>
      <c r="CR223" s="88"/>
      <c r="CS223" s="88"/>
      <c r="CT223" s="88"/>
      <c r="CU223" s="88"/>
      <c r="CV223" s="88"/>
      <c r="CW223" s="88"/>
      <c r="CX223" s="88"/>
      <c r="CY223" s="88"/>
      <c r="CZ223" s="88"/>
      <c r="DA223" s="88"/>
      <c r="DB223" s="88"/>
    </row>
    <row r="224" spans="1:106" ht="12.75" customHeight="1">
      <c r="A224" s="88"/>
      <c r="B224" s="88"/>
      <c r="C224" s="88"/>
      <c r="D224" s="88"/>
      <c r="E224" s="88"/>
      <c r="F224" s="88"/>
      <c r="G224" s="88"/>
      <c r="H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</row>
    <row r="225" spans="1:106" ht="12.75" customHeight="1">
      <c r="A225" s="88"/>
      <c r="B225" s="88"/>
      <c r="C225" s="88"/>
      <c r="D225" s="88"/>
      <c r="E225" s="88"/>
      <c r="F225" s="88"/>
      <c r="G225" s="88"/>
      <c r="H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</row>
    <row r="226" spans="1:106" ht="12.75" customHeight="1">
      <c r="A226" s="88"/>
      <c r="B226" s="88"/>
      <c r="C226" s="88"/>
      <c r="D226" s="88"/>
      <c r="E226" s="88"/>
      <c r="F226" s="88"/>
      <c r="G226" s="88"/>
      <c r="H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</row>
    <row r="227" spans="1:106" ht="12.75" customHeight="1">
      <c r="A227" s="88"/>
      <c r="B227" s="88"/>
      <c r="C227" s="88"/>
      <c r="D227" s="88"/>
      <c r="E227" s="88"/>
      <c r="F227" s="88"/>
      <c r="G227" s="88"/>
      <c r="H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</row>
    <row r="228" spans="1:106" ht="12.75" customHeight="1">
      <c r="A228" s="88"/>
      <c r="B228" s="88"/>
      <c r="C228" s="88"/>
      <c r="D228" s="88"/>
      <c r="E228" s="88"/>
      <c r="F228" s="88"/>
      <c r="G228" s="88"/>
      <c r="H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</row>
    <row r="229" spans="1:106" ht="12.75" customHeight="1">
      <c r="A229" s="88"/>
      <c r="B229" s="88"/>
      <c r="C229" s="88"/>
      <c r="D229" s="88"/>
      <c r="E229" s="88"/>
      <c r="F229" s="88"/>
      <c r="G229" s="88"/>
      <c r="H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  <c r="AU229" s="88"/>
      <c r="AV229" s="88"/>
      <c r="AW229" s="88"/>
      <c r="AX229" s="88"/>
      <c r="AY229" s="88"/>
      <c r="AZ229" s="88"/>
      <c r="BA229" s="88"/>
      <c r="BB229" s="88"/>
      <c r="BC229" s="88"/>
      <c r="BD229" s="88"/>
      <c r="BE229" s="88"/>
      <c r="BF229" s="88"/>
      <c r="BG229" s="88"/>
      <c r="BH229" s="88"/>
      <c r="BI229" s="88"/>
      <c r="BJ229" s="88"/>
      <c r="BK229" s="88"/>
      <c r="BL229" s="88"/>
      <c r="BM229" s="88"/>
      <c r="BN229" s="88"/>
      <c r="BO229" s="88"/>
      <c r="BP229" s="88"/>
      <c r="BQ229" s="88"/>
      <c r="BR229" s="88"/>
      <c r="BS229" s="88"/>
      <c r="BT229" s="88"/>
      <c r="BU229" s="88"/>
      <c r="BV229" s="88"/>
      <c r="BW229" s="88"/>
      <c r="BX229" s="88"/>
      <c r="BY229" s="88"/>
      <c r="BZ229" s="88"/>
      <c r="CA229" s="88"/>
      <c r="CB229" s="88"/>
      <c r="CC229" s="88"/>
      <c r="CD229" s="88"/>
      <c r="CE229" s="88"/>
      <c r="CF229" s="88"/>
      <c r="CG229" s="88"/>
      <c r="CH229" s="88"/>
      <c r="CI229" s="88"/>
      <c r="CJ229" s="88"/>
      <c r="CK229" s="88"/>
      <c r="CL229" s="88"/>
      <c r="CM229" s="88"/>
      <c r="CN229" s="88"/>
      <c r="CO229" s="88"/>
      <c r="CP229" s="88"/>
      <c r="CQ229" s="88"/>
      <c r="CR229" s="88"/>
      <c r="CS229" s="88"/>
      <c r="CT229" s="88"/>
      <c r="CU229" s="88"/>
      <c r="CV229" s="88"/>
      <c r="CW229" s="88"/>
      <c r="CX229" s="88"/>
      <c r="CY229" s="88"/>
      <c r="CZ229" s="88"/>
      <c r="DA229" s="88"/>
      <c r="DB229" s="88"/>
    </row>
    <row r="230" spans="1:106" ht="12.75" customHeight="1">
      <c r="A230" s="88"/>
      <c r="B230" s="88"/>
      <c r="C230" s="88"/>
      <c r="D230" s="88"/>
      <c r="E230" s="88"/>
      <c r="F230" s="88"/>
      <c r="G230" s="88"/>
      <c r="H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  <c r="AU230" s="88"/>
      <c r="AV230" s="88"/>
      <c r="AW230" s="88"/>
      <c r="AX230" s="88"/>
      <c r="AY230" s="88"/>
      <c r="AZ230" s="88"/>
      <c r="BA230" s="88"/>
      <c r="BB230" s="88"/>
      <c r="BC230" s="88"/>
      <c r="BD230" s="88"/>
      <c r="BE230" s="88"/>
      <c r="BF230" s="88"/>
      <c r="BG230" s="88"/>
      <c r="BH230" s="88"/>
      <c r="BI230" s="88"/>
      <c r="BJ230" s="88"/>
      <c r="BK230" s="88"/>
      <c r="BL230" s="88"/>
      <c r="BM230" s="88"/>
      <c r="BN230" s="88"/>
      <c r="BO230" s="88"/>
      <c r="BP230" s="88"/>
      <c r="BQ230" s="88"/>
      <c r="BR230" s="88"/>
      <c r="BS230" s="88"/>
      <c r="BT230" s="88"/>
      <c r="BU230" s="88"/>
      <c r="BV230" s="88"/>
      <c r="BW230" s="88"/>
      <c r="BX230" s="88"/>
      <c r="BY230" s="88"/>
      <c r="BZ230" s="88"/>
      <c r="CA230" s="88"/>
      <c r="CB230" s="88"/>
      <c r="CC230" s="88"/>
      <c r="CD230" s="88"/>
      <c r="CE230" s="88"/>
      <c r="CF230" s="88"/>
      <c r="CG230" s="88"/>
      <c r="CH230" s="88"/>
      <c r="CI230" s="88"/>
      <c r="CJ230" s="88"/>
      <c r="CK230" s="88"/>
      <c r="CL230" s="88"/>
      <c r="CM230" s="88"/>
      <c r="CN230" s="88"/>
      <c r="CO230" s="88"/>
      <c r="CP230" s="88"/>
      <c r="CQ230" s="88"/>
      <c r="CR230" s="88"/>
      <c r="CS230" s="88"/>
      <c r="CT230" s="88"/>
      <c r="CU230" s="88"/>
      <c r="CV230" s="88"/>
      <c r="CW230" s="88"/>
      <c r="CX230" s="88"/>
      <c r="CY230" s="88"/>
      <c r="CZ230" s="88"/>
      <c r="DA230" s="88"/>
      <c r="DB230" s="88"/>
    </row>
    <row r="231" spans="1:106" ht="12.75" customHeight="1">
      <c r="A231" s="88"/>
      <c r="B231" s="88"/>
      <c r="C231" s="88"/>
      <c r="D231" s="88"/>
      <c r="E231" s="88"/>
      <c r="F231" s="88"/>
      <c r="G231" s="88"/>
      <c r="H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  <c r="AU231" s="88"/>
      <c r="AV231" s="88"/>
      <c r="AW231" s="88"/>
      <c r="AX231" s="88"/>
      <c r="AY231" s="88"/>
      <c r="AZ231" s="88"/>
      <c r="BA231" s="88"/>
      <c r="BB231" s="88"/>
      <c r="BC231" s="88"/>
      <c r="BD231" s="88"/>
      <c r="BE231" s="88"/>
      <c r="BF231" s="88"/>
      <c r="BG231" s="88"/>
      <c r="BH231" s="88"/>
      <c r="BI231" s="88"/>
      <c r="BJ231" s="88"/>
      <c r="BK231" s="88"/>
      <c r="BL231" s="88"/>
      <c r="BM231" s="88"/>
      <c r="BN231" s="88"/>
      <c r="BO231" s="88"/>
      <c r="BP231" s="88"/>
      <c r="BQ231" s="88"/>
      <c r="BR231" s="88"/>
      <c r="BS231" s="88"/>
      <c r="BT231" s="88"/>
      <c r="BU231" s="88"/>
      <c r="BV231" s="88"/>
      <c r="BW231" s="88"/>
      <c r="BX231" s="88"/>
      <c r="BY231" s="88"/>
      <c r="BZ231" s="88"/>
      <c r="CA231" s="88"/>
      <c r="CB231" s="88"/>
      <c r="CC231" s="88"/>
      <c r="CD231" s="88"/>
      <c r="CE231" s="88"/>
      <c r="CF231" s="88"/>
      <c r="CG231" s="88"/>
      <c r="CH231" s="88"/>
      <c r="CI231" s="88"/>
      <c r="CJ231" s="88"/>
      <c r="CK231" s="88"/>
      <c r="CL231" s="88"/>
      <c r="CM231" s="88"/>
      <c r="CN231" s="88"/>
      <c r="CO231" s="88"/>
      <c r="CP231" s="88"/>
      <c r="CQ231" s="88"/>
      <c r="CR231" s="88"/>
      <c r="CS231" s="88"/>
      <c r="CT231" s="88"/>
      <c r="CU231" s="88"/>
      <c r="CV231" s="88"/>
      <c r="CW231" s="88"/>
      <c r="CX231" s="88"/>
      <c r="CY231" s="88"/>
      <c r="CZ231" s="88"/>
      <c r="DA231" s="88"/>
      <c r="DB231" s="88"/>
    </row>
    <row r="232" spans="1:106" ht="12.75" customHeight="1">
      <c r="A232" s="88"/>
      <c r="B232" s="88"/>
      <c r="C232" s="88"/>
      <c r="D232" s="88"/>
      <c r="E232" s="88"/>
      <c r="F232" s="88"/>
      <c r="G232" s="88"/>
      <c r="H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  <c r="AU232" s="88"/>
      <c r="AV232" s="88"/>
      <c r="AW232" s="88"/>
      <c r="AX232" s="88"/>
      <c r="AY232" s="88"/>
      <c r="AZ232" s="88"/>
      <c r="BA232" s="88"/>
      <c r="BB232" s="88"/>
      <c r="BC232" s="88"/>
      <c r="BD232" s="88"/>
      <c r="BE232" s="88"/>
      <c r="BF232" s="88"/>
      <c r="BG232" s="88"/>
      <c r="BH232" s="88"/>
      <c r="BI232" s="88"/>
      <c r="BJ232" s="88"/>
      <c r="BK232" s="88"/>
      <c r="BL232" s="88"/>
      <c r="BM232" s="88"/>
      <c r="BN232" s="88"/>
      <c r="BO232" s="88"/>
      <c r="BP232" s="88"/>
      <c r="BQ232" s="88"/>
      <c r="BR232" s="88"/>
      <c r="BS232" s="88"/>
      <c r="BT232" s="88"/>
      <c r="BU232" s="88"/>
      <c r="BV232" s="88"/>
      <c r="BW232" s="88"/>
      <c r="BX232" s="88"/>
      <c r="BY232" s="88"/>
      <c r="BZ232" s="88"/>
      <c r="CA232" s="88"/>
      <c r="CB232" s="88"/>
      <c r="CC232" s="88"/>
      <c r="CD232" s="88"/>
      <c r="CE232" s="88"/>
      <c r="CF232" s="88"/>
      <c r="CG232" s="88"/>
      <c r="CH232" s="88"/>
      <c r="CI232" s="88"/>
      <c r="CJ232" s="88"/>
      <c r="CK232" s="88"/>
      <c r="CL232" s="88"/>
      <c r="CM232" s="88"/>
      <c r="CN232" s="88"/>
      <c r="CO232" s="88"/>
      <c r="CP232" s="88"/>
      <c r="CQ232" s="88"/>
      <c r="CR232" s="88"/>
      <c r="CS232" s="88"/>
      <c r="CT232" s="88"/>
      <c r="CU232" s="88"/>
      <c r="CV232" s="88"/>
      <c r="CW232" s="88"/>
      <c r="CX232" s="88"/>
      <c r="CY232" s="88"/>
      <c r="CZ232" s="88"/>
      <c r="DA232" s="88"/>
      <c r="DB232" s="88"/>
    </row>
    <row r="233" spans="1:106" ht="12.75" customHeight="1">
      <c r="A233" s="88"/>
      <c r="B233" s="88"/>
      <c r="C233" s="88"/>
      <c r="D233" s="88"/>
      <c r="E233" s="88"/>
      <c r="F233" s="88"/>
      <c r="G233" s="88"/>
      <c r="H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</row>
    <row r="234" spans="1:106" ht="12.75" customHeight="1">
      <c r="A234" s="88"/>
      <c r="B234" s="88"/>
      <c r="C234" s="88"/>
      <c r="D234" s="88"/>
      <c r="E234" s="88"/>
      <c r="F234" s="88"/>
      <c r="G234" s="88"/>
      <c r="H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  <c r="AU234" s="88"/>
      <c r="AV234" s="88"/>
      <c r="AW234" s="88"/>
      <c r="AX234" s="88"/>
      <c r="AY234" s="88"/>
      <c r="AZ234" s="88"/>
      <c r="BA234" s="88"/>
      <c r="BB234" s="88"/>
      <c r="BC234" s="88"/>
      <c r="BD234" s="88"/>
      <c r="BE234" s="88"/>
      <c r="BF234" s="88"/>
      <c r="BG234" s="88"/>
      <c r="BH234" s="88"/>
      <c r="BI234" s="88"/>
      <c r="BJ234" s="88"/>
      <c r="BK234" s="88"/>
      <c r="BL234" s="88"/>
      <c r="BM234" s="88"/>
      <c r="BN234" s="88"/>
      <c r="BO234" s="88"/>
      <c r="BP234" s="88"/>
      <c r="BQ234" s="88"/>
      <c r="BR234" s="88"/>
      <c r="BS234" s="88"/>
      <c r="BT234" s="88"/>
      <c r="BU234" s="88"/>
      <c r="BV234" s="88"/>
      <c r="BW234" s="88"/>
      <c r="BX234" s="88"/>
      <c r="BY234" s="88"/>
      <c r="BZ234" s="88"/>
      <c r="CA234" s="88"/>
      <c r="CB234" s="88"/>
      <c r="CC234" s="88"/>
      <c r="CD234" s="88"/>
      <c r="CE234" s="88"/>
      <c r="CF234" s="88"/>
      <c r="CG234" s="88"/>
      <c r="CH234" s="88"/>
      <c r="CI234" s="88"/>
      <c r="CJ234" s="88"/>
      <c r="CK234" s="88"/>
      <c r="CL234" s="88"/>
      <c r="CM234" s="88"/>
      <c r="CN234" s="88"/>
      <c r="CO234" s="88"/>
      <c r="CP234" s="88"/>
      <c r="CQ234" s="88"/>
      <c r="CR234" s="88"/>
      <c r="CS234" s="88"/>
      <c r="CT234" s="88"/>
      <c r="CU234" s="88"/>
      <c r="CV234" s="88"/>
      <c r="CW234" s="88"/>
      <c r="CX234" s="88"/>
      <c r="CY234" s="88"/>
      <c r="CZ234" s="88"/>
      <c r="DA234" s="88"/>
      <c r="DB234" s="88"/>
    </row>
    <row r="235" spans="1:106" ht="12.75" customHeight="1">
      <c r="A235" s="88"/>
      <c r="B235" s="88"/>
      <c r="C235" s="88"/>
      <c r="D235" s="88"/>
      <c r="E235" s="88"/>
      <c r="F235" s="88"/>
      <c r="G235" s="88"/>
      <c r="H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  <c r="AU235" s="88"/>
      <c r="AV235" s="88"/>
      <c r="AW235" s="88"/>
      <c r="AX235" s="88"/>
      <c r="AY235" s="88"/>
      <c r="AZ235" s="88"/>
      <c r="BA235" s="88"/>
      <c r="BB235" s="88"/>
      <c r="BC235" s="88"/>
      <c r="BD235" s="88"/>
      <c r="BE235" s="88"/>
      <c r="BF235" s="88"/>
      <c r="BG235" s="88"/>
      <c r="BH235" s="88"/>
      <c r="BI235" s="88"/>
      <c r="BJ235" s="88"/>
      <c r="BK235" s="88"/>
      <c r="BL235" s="88"/>
      <c r="BM235" s="88"/>
      <c r="BN235" s="88"/>
      <c r="BO235" s="88"/>
      <c r="BP235" s="88"/>
      <c r="BQ235" s="88"/>
      <c r="BR235" s="88"/>
      <c r="BS235" s="88"/>
      <c r="BT235" s="88"/>
      <c r="BU235" s="88"/>
      <c r="BV235" s="88"/>
      <c r="BW235" s="88"/>
      <c r="BX235" s="88"/>
      <c r="BY235" s="88"/>
      <c r="BZ235" s="88"/>
      <c r="CA235" s="88"/>
      <c r="CB235" s="88"/>
      <c r="CC235" s="88"/>
      <c r="CD235" s="88"/>
      <c r="CE235" s="88"/>
      <c r="CF235" s="88"/>
      <c r="CG235" s="88"/>
      <c r="CH235" s="88"/>
      <c r="CI235" s="88"/>
      <c r="CJ235" s="88"/>
      <c r="CK235" s="88"/>
      <c r="CL235" s="88"/>
      <c r="CM235" s="88"/>
      <c r="CN235" s="88"/>
      <c r="CO235" s="88"/>
      <c r="CP235" s="88"/>
      <c r="CQ235" s="88"/>
      <c r="CR235" s="88"/>
      <c r="CS235" s="88"/>
      <c r="CT235" s="88"/>
      <c r="CU235" s="88"/>
      <c r="CV235" s="88"/>
      <c r="CW235" s="88"/>
      <c r="CX235" s="88"/>
      <c r="CY235" s="88"/>
      <c r="CZ235" s="88"/>
      <c r="DA235" s="88"/>
      <c r="DB235" s="88"/>
    </row>
    <row r="236" spans="1:106" ht="12.75" customHeight="1">
      <c r="A236" s="88"/>
      <c r="B236" s="88"/>
      <c r="C236" s="88"/>
      <c r="D236" s="88"/>
      <c r="E236" s="88"/>
      <c r="F236" s="88"/>
      <c r="G236" s="88"/>
      <c r="H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  <c r="AU236" s="88"/>
      <c r="AV236" s="88"/>
      <c r="AW236" s="88"/>
      <c r="AX236" s="88"/>
      <c r="AY236" s="88"/>
      <c r="AZ236" s="88"/>
      <c r="BA236" s="88"/>
      <c r="BB236" s="88"/>
      <c r="BC236" s="88"/>
      <c r="BD236" s="88"/>
      <c r="BE236" s="88"/>
      <c r="BF236" s="88"/>
      <c r="BG236" s="88"/>
      <c r="BH236" s="88"/>
      <c r="BI236" s="88"/>
      <c r="BJ236" s="88"/>
      <c r="BK236" s="88"/>
      <c r="BL236" s="88"/>
      <c r="BM236" s="88"/>
      <c r="BN236" s="88"/>
      <c r="BO236" s="88"/>
      <c r="BP236" s="88"/>
      <c r="BQ236" s="88"/>
      <c r="BR236" s="88"/>
      <c r="BS236" s="88"/>
      <c r="BT236" s="88"/>
      <c r="BU236" s="88"/>
      <c r="BV236" s="88"/>
      <c r="BW236" s="88"/>
      <c r="BX236" s="88"/>
      <c r="BY236" s="88"/>
      <c r="BZ236" s="88"/>
      <c r="CA236" s="88"/>
      <c r="CB236" s="88"/>
      <c r="CC236" s="88"/>
      <c r="CD236" s="88"/>
      <c r="CE236" s="88"/>
      <c r="CF236" s="88"/>
      <c r="CG236" s="88"/>
      <c r="CH236" s="88"/>
      <c r="CI236" s="88"/>
      <c r="CJ236" s="88"/>
      <c r="CK236" s="88"/>
      <c r="CL236" s="88"/>
      <c r="CM236" s="88"/>
      <c r="CN236" s="88"/>
      <c r="CO236" s="88"/>
      <c r="CP236" s="88"/>
      <c r="CQ236" s="88"/>
      <c r="CR236" s="88"/>
      <c r="CS236" s="88"/>
      <c r="CT236" s="88"/>
      <c r="CU236" s="88"/>
      <c r="CV236" s="88"/>
      <c r="CW236" s="88"/>
      <c r="CX236" s="88"/>
      <c r="CY236" s="88"/>
      <c r="CZ236" s="88"/>
      <c r="DA236" s="88"/>
      <c r="DB236" s="88"/>
    </row>
    <row r="237" spans="1:106" ht="12.75" customHeight="1">
      <c r="A237" s="88"/>
      <c r="B237" s="88"/>
      <c r="C237" s="88"/>
      <c r="D237" s="88"/>
      <c r="E237" s="88"/>
      <c r="F237" s="88"/>
      <c r="G237" s="88"/>
      <c r="H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  <c r="AU237" s="88"/>
      <c r="AV237" s="88"/>
      <c r="AW237" s="88"/>
      <c r="AX237" s="88"/>
      <c r="AY237" s="88"/>
      <c r="AZ237" s="88"/>
      <c r="BA237" s="88"/>
      <c r="BB237" s="88"/>
      <c r="BC237" s="88"/>
      <c r="BD237" s="88"/>
      <c r="BE237" s="88"/>
      <c r="BF237" s="88"/>
      <c r="BG237" s="88"/>
      <c r="BH237" s="88"/>
      <c r="BI237" s="88"/>
      <c r="BJ237" s="88"/>
      <c r="BK237" s="88"/>
      <c r="BL237" s="88"/>
      <c r="BM237" s="88"/>
      <c r="BN237" s="88"/>
      <c r="BO237" s="88"/>
      <c r="BP237" s="88"/>
      <c r="BQ237" s="88"/>
      <c r="BR237" s="88"/>
      <c r="BS237" s="88"/>
      <c r="BT237" s="88"/>
      <c r="BU237" s="88"/>
      <c r="BV237" s="88"/>
      <c r="BW237" s="88"/>
      <c r="BX237" s="88"/>
      <c r="BY237" s="88"/>
      <c r="BZ237" s="88"/>
      <c r="CA237" s="88"/>
      <c r="CB237" s="88"/>
      <c r="CC237" s="88"/>
      <c r="CD237" s="88"/>
      <c r="CE237" s="88"/>
      <c r="CF237" s="88"/>
      <c r="CG237" s="88"/>
      <c r="CH237" s="88"/>
      <c r="CI237" s="88"/>
      <c r="CJ237" s="88"/>
      <c r="CK237" s="88"/>
      <c r="CL237" s="88"/>
      <c r="CM237" s="88"/>
      <c r="CN237" s="88"/>
      <c r="CO237" s="88"/>
      <c r="CP237" s="88"/>
      <c r="CQ237" s="88"/>
      <c r="CR237" s="88"/>
      <c r="CS237" s="88"/>
      <c r="CT237" s="88"/>
      <c r="CU237" s="88"/>
      <c r="CV237" s="88"/>
      <c r="CW237" s="88"/>
      <c r="CX237" s="88"/>
      <c r="CY237" s="88"/>
      <c r="CZ237" s="88"/>
      <c r="DA237" s="88"/>
      <c r="DB237" s="88"/>
    </row>
    <row r="238" spans="1:106" ht="12.75" customHeight="1">
      <c r="A238" s="88"/>
      <c r="B238" s="88"/>
      <c r="C238" s="88"/>
      <c r="D238" s="88"/>
      <c r="E238" s="88"/>
      <c r="F238" s="88"/>
      <c r="G238" s="88"/>
      <c r="H238" s="88"/>
      <c r="J238" s="88"/>
      <c r="K238" s="88"/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  <c r="AC238" s="88"/>
      <c r="AD238" s="88"/>
      <c r="AE238" s="88"/>
      <c r="AF238" s="88"/>
      <c r="AG238" s="88"/>
      <c r="AH238" s="88"/>
      <c r="AI238" s="88"/>
      <c r="AJ238" s="88"/>
      <c r="AK238" s="88"/>
      <c r="AL238" s="88"/>
      <c r="AM238" s="88"/>
      <c r="AN238" s="88"/>
      <c r="AO238" s="88"/>
      <c r="AP238" s="88"/>
      <c r="AQ238" s="88"/>
      <c r="AR238" s="88"/>
      <c r="AS238" s="88"/>
      <c r="AT238" s="88"/>
      <c r="AU238" s="88"/>
      <c r="AV238" s="88"/>
      <c r="AW238" s="88"/>
      <c r="AX238" s="88"/>
      <c r="AY238" s="88"/>
      <c r="AZ238" s="88"/>
      <c r="BA238" s="88"/>
      <c r="BB238" s="88"/>
      <c r="BC238" s="88"/>
      <c r="BD238" s="88"/>
      <c r="BE238" s="88"/>
      <c r="BF238" s="88"/>
      <c r="BG238" s="88"/>
      <c r="BH238" s="88"/>
      <c r="BI238" s="88"/>
      <c r="BJ238" s="88"/>
      <c r="BK238" s="88"/>
      <c r="BL238" s="88"/>
      <c r="BM238" s="88"/>
      <c r="BN238" s="88"/>
      <c r="BO238" s="88"/>
      <c r="BP238" s="88"/>
      <c r="BQ238" s="88"/>
      <c r="BR238" s="88"/>
      <c r="BS238" s="88"/>
      <c r="BT238" s="88"/>
      <c r="BU238" s="88"/>
      <c r="BV238" s="88"/>
      <c r="BW238" s="88"/>
      <c r="BX238" s="88"/>
      <c r="BY238" s="88"/>
      <c r="BZ238" s="88"/>
      <c r="CA238" s="88"/>
      <c r="CB238" s="88"/>
      <c r="CC238" s="88"/>
      <c r="CD238" s="88"/>
      <c r="CE238" s="88"/>
      <c r="CF238" s="88"/>
      <c r="CG238" s="88"/>
      <c r="CH238" s="88"/>
      <c r="CI238" s="88"/>
      <c r="CJ238" s="88"/>
      <c r="CK238" s="88"/>
      <c r="CL238" s="88"/>
      <c r="CM238" s="88"/>
      <c r="CN238" s="88"/>
      <c r="CO238" s="88"/>
      <c r="CP238" s="88"/>
      <c r="CQ238" s="88"/>
      <c r="CR238" s="88"/>
      <c r="CS238" s="88"/>
      <c r="CT238" s="88"/>
      <c r="CU238" s="88"/>
      <c r="CV238" s="88"/>
      <c r="CW238" s="88"/>
      <c r="CX238" s="88"/>
      <c r="CY238" s="88"/>
      <c r="CZ238" s="88"/>
      <c r="DA238" s="88"/>
      <c r="DB238" s="88"/>
    </row>
    <row r="239" spans="1:106" ht="12.75" customHeight="1">
      <c r="A239" s="88"/>
      <c r="B239" s="88"/>
      <c r="C239" s="88"/>
      <c r="D239" s="88"/>
      <c r="E239" s="88"/>
      <c r="F239" s="88"/>
      <c r="G239" s="88"/>
      <c r="H239" s="88"/>
      <c r="J239" s="88"/>
      <c r="K239" s="88"/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  <c r="AC239" s="88"/>
      <c r="AD239" s="88"/>
      <c r="AE239" s="88"/>
      <c r="AF239" s="88"/>
      <c r="AG239" s="88"/>
      <c r="AH239" s="88"/>
      <c r="AI239" s="88"/>
      <c r="AJ239" s="88"/>
      <c r="AK239" s="88"/>
      <c r="AL239" s="88"/>
      <c r="AM239" s="88"/>
      <c r="AN239" s="88"/>
      <c r="AO239" s="88"/>
      <c r="AP239" s="88"/>
      <c r="AQ239" s="88"/>
      <c r="AR239" s="88"/>
      <c r="AS239" s="88"/>
      <c r="AT239" s="88"/>
      <c r="AU239" s="88"/>
      <c r="AV239" s="88"/>
      <c r="AW239" s="88"/>
      <c r="AX239" s="88"/>
      <c r="AY239" s="88"/>
      <c r="AZ239" s="88"/>
      <c r="BA239" s="88"/>
      <c r="BB239" s="88"/>
      <c r="BC239" s="88"/>
      <c r="BD239" s="88"/>
      <c r="BE239" s="88"/>
      <c r="BF239" s="88"/>
      <c r="BG239" s="88"/>
      <c r="BH239" s="88"/>
      <c r="BI239" s="88"/>
      <c r="BJ239" s="88"/>
      <c r="BK239" s="88"/>
      <c r="BL239" s="88"/>
      <c r="BM239" s="88"/>
      <c r="BN239" s="88"/>
      <c r="BO239" s="88"/>
      <c r="BP239" s="88"/>
      <c r="BQ239" s="88"/>
      <c r="BR239" s="88"/>
      <c r="BS239" s="88"/>
      <c r="BT239" s="88"/>
      <c r="BU239" s="88"/>
      <c r="BV239" s="88"/>
      <c r="BW239" s="88"/>
      <c r="BX239" s="88"/>
      <c r="BY239" s="88"/>
      <c r="BZ239" s="88"/>
      <c r="CA239" s="88"/>
      <c r="CB239" s="88"/>
      <c r="CC239" s="88"/>
      <c r="CD239" s="88"/>
      <c r="CE239" s="88"/>
      <c r="CF239" s="88"/>
      <c r="CG239" s="88"/>
      <c r="CH239" s="88"/>
      <c r="CI239" s="88"/>
      <c r="CJ239" s="88"/>
      <c r="CK239" s="88"/>
      <c r="CL239" s="88"/>
      <c r="CM239" s="88"/>
      <c r="CN239" s="88"/>
      <c r="CO239" s="88"/>
      <c r="CP239" s="88"/>
      <c r="CQ239" s="88"/>
      <c r="CR239" s="88"/>
      <c r="CS239" s="88"/>
      <c r="CT239" s="88"/>
      <c r="CU239" s="88"/>
      <c r="CV239" s="88"/>
      <c r="CW239" s="88"/>
      <c r="CX239" s="88"/>
      <c r="CY239" s="88"/>
      <c r="CZ239" s="88"/>
      <c r="DA239" s="88"/>
      <c r="DB239" s="88"/>
    </row>
    <row r="240" spans="1:106" ht="12.75" customHeight="1">
      <c r="A240" s="88"/>
      <c r="B240" s="88"/>
      <c r="C240" s="88"/>
      <c r="D240" s="88"/>
      <c r="E240" s="88"/>
      <c r="F240" s="88"/>
      <c r="G240" s="88"/>
      <c r="H240" s="88"/>
      <c r="J240" s="88"/>
      <c r="K240" s="88"/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  <c r="AC240" s="88"/>
      <c r="AD240" s="88"/>
      <c r="AE240" s="88"/>
      <c r="AF240" s="88"/>
      <c r="AG240" s="88"/>
      <c r="AH240" s="88"/>
      <c r="AI240" s="88"/>
      <c r="AJ240" s="88"/>
      <c r="AK240" s="88"/>
      <c r="AL240" s="88"/>
      <c r="AM240" s="88"/>
      <c r="AN240" s="88"/>
      <c r="AO240" s="88"/>
      <c r="AP240" s="88"/>
      <c r="AQ240" s="88"/>
      <c r="AR240" s="88"/>
      <c r="AS240" s="88"/>
      <c r="AT240" s="88"/>
      <c r="AU240" s="88"/>
      <c r="AV240" s="88"/>
      <c r="AW240" s="88"/>
      <c r="AX240" s="88"/>
      <c r="AY240" s="88"/>
      <c r="AZ240" s="88"/>
      <c r="BA240" s="88"/>
      <c r="BB240" s="88"/>
      <c r="BC240" s="88"/>
      <c r="BD240" s="88"/>
      <c r="BE240" s="88"/>
      <c r="BF240" s="88"/>
      <c r="BG240" s="88"/>
      <c r="BH240" s="88"/>
      <c r="BI240" s="88"/>
      <c r="BJ240" s="88"/>
      <c r="BK240" s="88"/>
      <c r="BL240" s="88"/>
      <c r="BM240" s="88"/>
      <c r="BN240" s="88"/>
      <c r="BO240" s="88"/>
      <c r="BP240" s="88"/>
      <c r="BQ240" s="88"/>
      <c r="BR240" s="88"/>
      <c r="BS240" s="88"/>
      <c r="BT240" s="88"/>
      <c r="BU240" s="88"/>
      <c r="BV240" s="88"/>
      <c r="BW240" s="88"/>
      <c r="BX240" s="88"/>
      <c r="BY240" s="88"/>
      <c r="BZ240" s="88"/>
      <c r="CA240" s="88"/>
      <c r="CB240" s="88"/>
      <c r="CC240" s="88"/>
      <c r="CD240" s="88"/>
      <c r="CE240" s="88"/>
      <c r="CF240" s="88"/>
      <c r="CG240" s="88"/>
      <c r="CH240" s="88"/>
      <c r="CI240" s="88"/>
      <c r="CJ240" s="88"/>
      <c r="CK240" s="88"/>
      <c r="CL240" s="88"/>
      <c r="CM240" s="88"/>
      <c r="CN240" s="88"/>
      <c r="CO240" s="88"/>
      <c r="CP240" s="88"/>
      <c r="CQ240" s="88"/>
      <c r="CR240" s="88"/>
      <c r="CS240" s="88"/>
      <c r="CT240" s="88"/>
      <c r="CU240" s="88"/>
      <c r="CV240" s="88"/>
      <c r="CW240" s="88"/>
      <c r="CX240" s="88"/>
      <c r="CY240" s="88"/>
      <c r="CZ240" s="88"/>
      <c r="DA240" s="88"/>
      <c r="DB240" s="88"/>
    </row>
    <row r="241" spans="1:106" ht="12.75" customHeight="1">
      <c r="A241" s="88"/>
      <c r="B241" s="88"/>
      <c r="C241" s="88"/>
      <c r="D241" s="88"/>
      <c r="E241" s="88"/>
      <c r="F241" s="88"/>
      <c r="G241" s="88"/>
      <c r="H241" s="88"/>
      <c r="J241" s="88"/>
      <c r="K241" s="88"/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  <c r="AC241" s="88"/>
      <c r="AD241" s="88"/>
      <c r="AE241" s="88"/>
      <c r="AF241" s="88"/>
      <c r="AG241" s="88"/>
      <c r="AH241" s="88"/>
      <c r="AI241" s="88"/>
      <c r="AJ241" s="88"/>
      <c r="AK241" s="88"/>
      <c r="AL241" s="88"/>
      <c r="AM241" s="88"/>
      <c r="AN241" s="88"/>
      <c r="AO241" s="88"/>
      <c r="AP241" s="88"/>
      <c r="AQ241" s="88"/>
      <c r="AR241" s="88"/>
      <c r="AS241" s="88"/>
      <c r="AT241" s="88"/>
      <c r="AU241" s="88"/>
      <c r="AV241" s="88"/>
      <c r="AW241" s="88"/>
      <c r="AX241" s="88"/>
      <c r="AY241" s="88"/>
      <c r="AZ241" s="88"/>
      <c r="BA241" s="88"/>
      <c r="BB241" s="88"/>
      <c r="BC241" s="88"/>
      <c r="BD241" s="88"/>
      <c r="BE241" s="88"/>
      <c r="BF241" s="88"/>
      <c r="BG241" s="88"/>
      <c r="BH241" s="88"/>
      <c r="BI241" s="88"/>
      <c r="BJ241" s="88"/>
      <c r="BK241" s="88"/>
      <c r="BL241" s="88"/>
      <c r="BM241" s="88"/>
      <c r="BN241" s="88"/>
      <c r="BO241" s="88"/>
      <c r="BP241" s="88"/>
      <c r="BQ241" s="88"/>
      <c r="BR241" s="88"/>
      <c r="BS241" s="88"/>
      <c r="BT241" s="88"/>
      <c r="BU241" s="88"/>
      <c r="BV241" s="88"/>
      <c r="BW241" s="88"/>
      <c r="BX241" s="88"/>
      <c r="BY241" s="88"/>
      <c r="BZ241" s="88"/>
      <c r="CA241" s="88"/>
      <c r="CB241" s="88"/>
      <c r="CC241" s="88"/>
      <c r="CD241" s="88"/>
      <c r="CE241" s="88"/>
      <c r="CF241" s="88"/>
      <c r="CG241" s="88"/>
      <c r="CH241" s="88"/>
      <c r="CI241" s="88"/>
      <c r="CJ241" s="88"/>
      <c r="CK241" s="88"/>
      <c r="CL241" s="88"/>
      <c r="CM241" s="88"/>
      <c r="CN241" s="88"/>
      <c r="CO241" s="88"/>
      <c r="CP241" s="88"/>
      <c r="CQ241" s="88"/>
      <c r="CR241" s="88"/>
      <c r="CS241" s="88"/>
      <c r="CT241" s="88"/>
      <c r="CU241" s="88"/>
      <c r="CV241" s="88"/>
      <c r="CW241" s="88"/>
      <c r="CX241" s="88"/>
      <c r="CY241" s="88"/>
      <c r="CZ241" s="88"/>
      <c r="DA241" s="88"/>
      <c r="DB241" s="88"/>
    </row>
    <row r="242" spans="1:106" ht="12.75" customHeight="1">
      <c r="A242" s="88"/>
      <c r="B242" s="88"/>
      <c r="C242" s="88"/>
      <c r="D242" s="88"/>
      <c r="E242" s="88"/>
      <c r="F242" s="88"/>
      <c r="G242" s="88"/>
      <c r="H242" s="88"/>
      <c r="J242" s="88"/>
      <c r="K242" s="88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  <c r="AC242" s="88"/>
      <c r="AD242" s="88"/>
      <c r="AE242" s="88"/>
      <c r="AF242" s="88"/>
      <c r="AG242" s="88"/>
      <c r="AH242" s="88"/>
      <c r="AI242" s="88"/>
      <c r="AJ242" s="88"/>
      <c r="AK242" s="88"/>
      <c r="AL242" s="88"/>
      <c r="AM242" s="88"/>
      <c r="AN242" s="88"/>
      <c r="AO242" s="88"/>
      <c r="AP242" s="88"/>
      <c r="AQ242" s="88"/>
      <c r="AR242" s="88"/>
      <c r="AS242" s="88"/>
      <c r="AT242" s="88"/>
      <c r="AU242" s="88"/>
      <c r="AV242" s="88"/>
      <c r="AW242" s="88"/>
      <c r="AX242" s="88"/>
      <c r="AY242" s="88"/>
      <c r="AZ242" s="88"/>
      <c r="BA242" s="88"/>
      <c r="BB242" s="88"/>
      <c r="BC242" s="88"/>
      <c r="BD242" s="88"/>
      <c r="BE242" s="88"/>
      <c r="BF242" s="88"/>
      <c r="BG242" s="88"/>
      <c r="BH242" s="88"/>
      <c r="BI242" s="88"/>
      <c r="BJ242" s="88"/>
      <c r="BK242" s="88"/>
      <c r="BL242" s="88"/>
      <c r="BM242" s="88"/>
      <c r="BN242" s="88"/>
      <c r="BO242" s="88"/>
      <c r="BP242" s="88"/>
      <c r="BQ242" s="88"/>
      <c r="BR242" s="88"/>
      <c r="BS242" s="88"/>
      <c r="BT242" s="88"/>
      <c r="BU242" s="88"/>
      <c r="BV242" s="88"/>
      <c r="BW242" s="88"/>
      <c r="BX242" s="88"/>
      <c r="BY242" s="88"/>
      <c r="BZ242" s="88"/>
      <c r="CA242" s="88"/>
      <c r="CB242" s="88"/>
      <c r="CC242" s="88"/>
      <c r="CD242" s="88"/>
      <c r="CE242" s="88"/>
      <c r="CF242" s="88"/>
      <c r="CG242" s="88"/>
      <c r="CH242" s="88"/>
      <c r="CI242" s="88"/>
      <c r="CJ242" s="88"/>
      <c r="CK242" s="88"/>
      <c r="CL242" s="88"/>
      <c r="CM242" s="88"/>
      <c r="CN242" s="88"/>
      <c r="CO242" s="88"/>
      <c r="CP242" s="88"/>
      <c r="CQ242" s="88"/>
      <c r="CR242" s="88"/>
      <c r="CS242" s="88"/>
      <c r="CT242" s="88"/>
      <c r="CU242" s="88"/>
      <c r="CV242" s="88"/>
      <c r="CW242" s="88"/>
      <c r="CX242" s="88"/>
      <c r="CY242" s="88"/>
      <c r="CZ242" s="88"/>
      <c r="DA242" s="88"/>
      <c r="DB242" s="88"/>
    </row>
    <row r="243" spans="1:106" ht="12.75" customHeight="1">
      <c r="A243" s="88"/>
      <c r="B243" s="88"/>
      <c r="C243" s="88"/>
      <c r="D243" s="88"/>
      <c r="E243" s="88"/>
      <c r="F243" s="88"/>
      <c r="G243" s="88"/>
      <c r="H243" s="88"/>
      <c r="J243" s="88"/>
      <c r="K243" s="88"/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  <c r="AC243" s="88"/>
      <c r="AD243" s="88"/>
      <c r="AE243" s="88"/>
      <c r="AF243" s="88"/>
      <c r="AG243" s="88"/>
      <c r="AH243" s="88"/>
      <c r="AI243" s="88"/>
      <c r="AJ243" s="88"/>
      <c r="AK243" s="88"/>
      <c r="AL243" s="88"/>
      <c r="AM243" s="88"/>
      <c r="AN243" s="88"/>
      <c r="AO243" s="88"/>
      <c r="AP243" s="88"/>
      <c r="AQ243" s="88"/>
      <c r="AR243" s="88"/>
      <c r="AS243" s="88"/>
      <c r="AT243" s="88"/>
      <c r="AU243" s="88"/>
      <c r="AV243" s="88"/>
      <c r="AW243" s="88"/>
      <c r="AX243" s="88"/>
      <c r="AY243" s="88"/>
      <c r="AZ243" s="88"/>
      <c r="BA243" s="88"/>
      <c r="BB243" s="88"/>
      <c r="BC243" s="88"/>
      <c r="BD243" s="88"/>
      <c r="BE243" s="88"/>
      <c r="BF243" s="88"/>
      <c r="BG243" s="88"/>
      <c r="BH243" s="88"/>
      <c r="BI243" s="88"/>
      <c r="BJ243" s="88"/>
      <c r="BK243" s="88"/>
      <c r="BL243" s="88"/>
      <c r="BM243" s="88"/>
      <c r="BN243" s="88"/>
      <c r="BO243" s="88"/>
      <c r="BP243" s="88"/>
      <c r="BQ243" s="88"/>
      <c r="BR243" s="88"/>
      <c r="BS243" s="88"/>
      <c r="BT243" s="88"/>
      <c r="BU243" s="88"/>
      <c r="BV243" s="88"/>
      <c r="BW243" s="88"/>
      <c r="BX243" s="88"/>
      <c r="BY243" s="88"/>
      <c r="BZ243" s="88"/>
      <c r="CA243" s="88"/>
      <c r="CB243" s="88"/>
      <c r="CC243" s="88"/>
      <c r="CD243" s="88"/>
      <c r="CE243" s="88"/>
      <c r="CF243" s="88"/>
      <c r="CG243" s="88"/>
      <c r="CH243" s="88"/>
      <c r="CI243" s="88"/>
      <c r="CJ243" s="88"/>
      <c r="CK243" s="88"/>
      <c r="CL243" s="88"/>
      <c r="CM243" s="88"/>
      <c r="CN243" s="88"/>
      <c r="CO243" s="88"/>
      <c r="CP243" s="88"/>
      <c r="CQ243" s="88"/>
      <c r="CR243" s="88"/>
      <c r="CS243" s="88"/>
      <c r="CT243" s="88"/>
      <c r="CU243" s="88"/>
      <c r="CV243" s="88"/>
      <c r="CW243" s="88"/>
      <c r="CX243" s="88"/>
      <c r="CY243" s="88"/>
      <c r="CZ243" s="88"/>
      <c r="DA243" s="88"/>
      <c r="DB243" s="88"/>
    </row>
    <row r="244" spans="1:106" ht="12.75" customHeight="1">
      <c r="A244" s="88"/>
      <c r="B244" s="88"/>
      <c r="C244" s="88"/>
      <c r="D244" s="88"/>
      <c r="E244" s="88"/>
      <c r="F244" s="88"/>
      <c r="G244" s="88"/>
      <c r="H244" s="88"/>
      <c r="J244" s="88"/>
      <c r="K244" s="88"/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  <c r="AC244" s="88"/>
      <c r="AD244" s="88"/>
      <c r="AE244" s="88"/>
      <c r="AF244" s="88"/>
      <c r="AG244" s="88"/>
      <c r="AH244" s="88"/>
      <c r="AI244" s="88"/>
      <c r="AJ244" s="88"/>
      <c r="AK244" s="88"/>
      <c r="AL244" s="88"/>
      <c r="AM244" s="88"/>
      <c r="AN244" s="88"/>
      <c r="AO244" s="88"/>
      <c r="AP244" s="88"/>
      <c r="AQ244" s="88"/>
      <c r="AR244" s="88"/>
      <c r="AS244" s="88"/>
      <c r="AT244" s="88"/>
      <c r="AU244" s="88"/>
      <c r="AV244" s="88"/>
      <c r="AW244" s="88"/>
      <c r="AX244" s="88"/>
      <c r="AY244" s="88"/>
      <c r="AZ244" s="88"/>
      <c r="BA244" s="88"/>
      <c r="BB244" s="88"/>
      <c r="BC244" s="88"/>
      <c r="BD244" s="88"/>
      <c r="BE244" s="88"/>
      <c r="BF244" s="88"/>
      <c r="BG244" s="88"/>
      <c r="BH244" s="88"/>
      <c r="BI244" s="88"/>
      <c r="BJ244" s="88"/>
      <c r="BK244" s="88"/>
      <c r="BL244" s="88"/>
      <c r="BM244" s="88"/>
      <c r="BN244" s="88"/>
      <c r="BO244" s="88"/>
      <c r="BP244" s="88"/>
      <c r="BQ244" s="88"/>
      <c r="BR244" s="88"/>
      <c r="BS244" s="88"/>
      <c r="BT244" s="88"/>
      <c r="BU244" s="88"/>
      <c r="BV244" s="88"/>
      <c r="BW244" s="88"/>
      <c r="BX244" s="88"/>
      <c r="BY244" s="88"/>
      <c r="BZ244" s="88"/>
      <c r="CA244" s="88"/>
      <c r="CB244" s="88"/>
      <c r="CC244" s="88"/>
      <c r="CD244" s="88"/>
      <c r="CE244" s="88"/>
      <c r="CF244" s="88"/>
      <c r="CG244" s="88"/>
      <c r="CH244" s="88"/>
      <c r="CI244" s="88"/>
      <c r="CJ244" s="88"/>
      <c r="CK244" s="88"/>
      <c r="CL244" s="88"/>
      <c r="CM244" s="88"/>
      <c r="CN244" s="88"/>
      <c r="CO244" s="88"/>
      <c r="CP244" s="88"/>
      <c r="CQ244" s="88"/>
      <c r="CR244" s="88"/>
      <c r="CS244" s="88"/>
      <c r="CT244" s="88"/>
      <c r="CU244" s="88"/>
      <c r="CV244" s="88"/>
      <c r="CW244" s="88"/>
      <c r="CX244" s="88"/>
      <c r="CY244" s="88"/>
      <c r="CZ244" s="88"/>
      <c r="DA244" s="88"/>
      <c r="DB244" s="88"/>
    </row>
    <row r="245" spans="1:106" ht="12.75" customHeight="1">
      <c r="A245" s="88"/>
      <c r="B245" s="88"/>
      <c r="C245" s="88"/>
      <c r="D245" s="88"/>
      <c r="E245" s="88"/>
      <c r="F245" s="88"/>
      <c r="G245" s="88"/>
      <c r="H245" s="88"/>
      <c r="J245" s="88"/>
      <c r="K245" s="88"/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  <c r="AC245" s="88"/>
      <c r="AD245" s="88"/>
      <c r="AE245" s="88"/>
      <c r="AF245" s="88"/>
      <c r="AG245" s="88"/>
      <c r="AH245" s="88"/>
      <c r="AI245" s="88"/>
      <c r="AJ245" s="88"/>
      <c r="AK245" s="88"/>
      <c r="AL245" s="88"/>
      <c r="AM245" s="88"/>
      <c r="AN245" s="88"/>
      <c r="AO245" s="88"/>
      <c r="AP245" s="88"/>
      <c r="AQ245" s="88"/>
      <c r="AR245" s="88"/>
      <c r="AS245" s="88"/>
      <c r="AT245" s="88"/>
      <c r="AU245" s="88"/>
      <c r="AV245" s="88"/>
      <c r="AW245" s="88"/>
      <c r="AX245" s="88"/>
      <c r="AY245" s="88"/>
      <c r="AZ245" s="88"/>
      <c r="BA245" s="88"/>
      <c r="BB245" s="88"/>
      <c r="BC245" s="88"/>
      <c r="BD245" s="88"/>
      <c r="BE245" s="88"/>
      <c r="BF245" s="88"/>
      <c r="BG245" s="88"/>
      <c r="BH245" s="88"/>
      <c r="BI245" s="88"/>
      <c r="BJ245" s="88"/>
      <c r="BK245" s="88"/>
      <c r="BL245" s="88"/>
      <c r="BM245" s="88"/>
      <c r="BN245" s="88"/>
      <c r="BO245" s="88"/>
      <c r="BP245" s="88"/>
      <c r="BQ245" s="88"/>
      <c r="BR245" s="88"/>
      <c r="BS245" s="88"/>
      <c r="BT245" s="88"/>
      <c r="BU245" s="88"/>
      <c r="BV245" s="88"/>
      <c r="BW245" s="88"/>
      <c r="BX245" s="88"/>
      <c r="BY245" s="88"/>
      <c r="BZ245" s="88"/>
      <c r="CA245" s="88"/>
      <c r="CB245" s="88"/>
      <c r="CC245" s="88"/>
      <c r="CD245" s="88"/>
      <c r="CE245" s="88"/>
      <c r="CF245" s="88"/>
      <c r="CG245" s="88"/>
      <c r="CH245" s="88"/>
      <c r="CI245" s="88"/>
      <c r="CJ245" s="88"/>
      <c r="CK245" s="88"/>
      <c r="CL245" s="88"/>
      <c r="CM245" s="88"/>
      <c r="CN245" s="88"/>
      <c r="CO245" s="88"/>
      <c r="CP245" s="88"/>
      <c r="CQ245" s="88"/>
      <c r="CR245" s="88"/>
      <c r="CS245" s="88"/>
      <c r="CT245" s="88"/>
      <c r="CU245" s="88"/>
      <c r="CV245" s="88"/>
      <c r="CW245" s="88"/>
      <c r="CX245" s="88"/>
      <c r="CY245" s="88"/>
      <c r="CZ245" s="88"/>
      <c r="DA245" s="88"/>
      <c r="DB245" s="88"/>
    </row>
    <row r="246" spans="1:106" ht="12.75" customHeight="1">
      <c r="A246" s="88"/>
      <c r="B246" s="88"/>
      <c r="C246" s="88"/>
      <c r="D246" s="88"/>
      <c r="E246" s="88"/>
      <c r="F246" s="88"/>
      <c r="G246" s="88"/>
      <c r="H246" s="88"/>
      <c r="J246" s="88"/>
      <c r="K246" s="88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  <c r="AC246" s="88"/>
      <c r="AD246" s="88"/>
      <c r="AE246" s="88"/>
      <c r="AF246" s="88"/>
      <c r="AG246" s="88"/>
      <c r="AH246" s="88"/>
      <c r="AI246" s="88"/>
      <c r="AJ246" s="88"/>
      <c r="AK246" s="88"/>
      <c r="AL246" s="88"/>
      <c r="AM246" s="88"/>
      <c r="AN246" s="88"/>
      <c r="AO246" s="88"/>
      <c r="AP246" s="88"/>
      <c r="AQ246" s="88"/>
      <c r="AR246" s="88"/>
      <c r="AS246" s="88"/>
      <c r="AT246" s="88"/>
      <c r="AU246" s="88"/>
      <c r="AV246" s="88"/>
      <c r="AW246" s="88"/>
      <c r="AX246" s="88"/>
      <c r="AY246" s="88"/>
      <c r="AZ246" s="88"/>
      <c r="BA246" s="88"/>
      <c r="BB246" s="88"/>
      <c r="BC246" s="88"/>
      <c r="BD246" s="88"/>
      <c r="BE246" s="88"/>
      <c r="BF246" s="88"/>
      <c r="BG246" s="88"/>
      <c r="BH246" s="88"/>
      <c r="BI246" s="88"/>
      <c r="BJ246" s="88"/>
      <c r="BK246" s="88"/>
      <c r="BL246" s="88"/>
      <c r="BM246" s="88"/>
      <c r="BN246" s="88"/>
      <c r="BO246" s="88"/>
      <c r="BP246" s="88"/>
      <c r="BQ246" s="88"/>
      <c r="BR246" s="88"/>
      <c r="BS246" s="88"/>
      <c r="BT246" s="88"/>
      <c r="BU246" s="88"/>
      <c r="BV246" s="88"/>
      <c r="BW246" s="88"/>
      <c r="BX246" s="88"/>
      <c r="BY246" s="88"/>
      <c r="BZ246" s="88"/>
      <c r="CA246" s="88"/>
      <c r="CB246" s="88"/>
      <c r="CC246" s="88"/>
      <c r="CD246" s="88"/>
      <c r="CE246" s="88"/>
      <c r="CF246" s="88"/>
      <c r="CG246" s="88"/>
      <c r="CH246" s="88"/>
      <c r="CI246" s="88"/>
      <c r="CJ246" s="88"/>
      <c r="CK246" s="88"/>
      <c r="CL246" s="88"/>
      <c r="CM246" s="88"/>
      <c r="CN246" s="88"/>
      <c r="CO246" s="88"/>
      <c r="CP246" s="88"/>
      <c r="CQ246" s="88"/>
      <c r="CR246" s="88"/>
      <c r="CS246" s="88"/>
      <c r="CT246" s="88"/>
      <c r="CU246" s="88"/>
      <c r="CV246" s="88"/>
      <c r="CW246" s="88"/>
      <c r="CX246" s="88"/>
      <c r="CY246" s="88"/>
      <c r="CZ246" s="88"/>
      <c r="DA246" s="88"/>
      <c r="DB246" s="88"/>
    </row>
    <row r="247" spans="1:106" ht="12.75" customHeight="1">
      <c r="A247" s="88"/>
      <c r="B247" s="88"/>
      <c r="C247" s="88"/>
      <c r="D247" s="88"/>
      <c r="E247" s="88"/>
      <c r="F247" s="88"/>
      <c r="G247" s="88"/>
      <c r="H247" s="88"/>
      <c r="J247" s="88"/>
      <c r="K247" s="88"/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  <c r="AC247" s="88"/>
      <c r="AD247" s="88"/>
      <c r="AE247" s="88"/>
      <c r="AF247" s="88"/>
      <c r="AG247" s="88"/>
      <c r="AH247" s="88"/>
      <c r="AI247" s="88"/>
      <c r="AJ247" s="88"/>
      <c r="AK247" s="88"/>
      <c r="AL247" s="88"/>
      <c r="AM247" s="88"/>
      <c r="AN247" s="88"/>
      <c r="AO247" s="88"/>
      <c r="AP247" s="88"/>
      <c r="AQ247" s="88"/>
      <c r="AR247" s="88"/>
      <c r="AS247" s="88"/>
      <c r="AT247" s="88"/>
      <c r="AU247" s="88"/>
      <c r="AV247" s="88"/>
      <c r="AW247" s="88"/>
      <c r="AX247" s="88"/>
      <c r="AY247" s="88"/>
      <c r="AZ247" s="88"/>
      <c r="BA247" s="88"/>
      <c r="BB247" s="88"/>
      <c r="BC247" s="88"/>
      <c r="BD247" s="88"/>
      <c r="BE247" s="88"/>
      <c r="BF247" s="88"/>
      <c r="BG247" s="88"/>
      <c r="BH247" s="88"/>
      <c r="BI247" s="88"/>
      <c r="BJ247" s="88"/>
      <c r="BK247" s="88"/>
      <c r="BL247" s="88"/>
      <c r="BM247" s="88"/>
      <c r="BN247" s="88"/>
      <c r="BO247" s="88"/>
      <c r="BP247" s="88"/>
      <c r="BQ247" s="88"/>
      <c r="BR247" s="88"/>
      <c r="BS247" s="88"/>
      <c r="BT247" s="88"/>
      <c r="BU247" s="88"/>
      <c r="BV247" s="88"/>
      <c r="BW247" s="88"/>
      <c r="BX247" s="88"/>
      <c r="BY247" s="88"/>
      <c r="BZ247" s="88"/>
      <c r="CA247" s="88"/>
      <c r="CB247" s="88"/>
      <c r="CC247" s="88"/>
      <c r="CD247" s="88"/>
      <c r="CE247" s="88"/>
      <c r="CF247" s="88"/>
      <c r="CG247" s="88"/>
      <c r="CH247" s="88"/>
      <c r="CI247" s="88"/>
      <c r="CJ247" s="88"/>
      <c r="CK247" s="88"/>
      <c r="CL247" s="88"/>
      <c r="CM247" s="88"/>
      <c r="CN247" s="88"/>
      <c r="CO247" s="88"/>
      <c r="CP247" s="88"/>
      <c r="CQ247" s="88"/>
      <c r="CR247" s="88"/>
      <c r="CS247" s="88"/>
      <c r="CT247" s="88"/>
      <c r="CU247" s="88"/>
      <c r="CV247" s="88"/>
      <c r="CW247" s="88"/>
      <c r="CX247" s="88"/>
      <c r="CY247" s="88"/>
      <c r="CZ247" s="88"/>
      <c r="DA247" s="88"/>
      <c r="DB247" s="88"/>
    </row>
    <row r="248" spans="1:106" ht="12.75" customHeight="1">
      <c r="A248" s="88"/>
      <c r="B248" s="88"/>
      <c r="C248" s="88"/>
      <c r="D248" s="88"/>
      <c r="E248" s="88"/>
      <c r="F248" s="88"/>
      <c r="G248" s="88"/>
      <c r="H248" s="88"/>
      <c r="J248" s="88"/>
      <c r="K248" s="88"/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  <c r="AC248" s="88"/>
      <c r="AD248" s="88"/>
      <c r="AE248" s="88"/>
      <c r="AF248" s="88"/>
      <c r="AG248" s="88"/>
      <c r="AH248" s="88"/>
      <c r="AI248" s="88"/>
      <c r="AJ248" s="88"/>
      <c r="AK248" s="88"/>
      <c r="AL248" s="88"/>
      <c r="AM248" s="88"/>
      <c r="AN248" s="88"/>
      <c r="AO248" s="88"/>
      <c r="AP248" s="88"/>
      <c r="AQ248" s="88"/>
      <c r="AR248" s="88"/>
      <c r="AS248" s="88"/>
      <c r="AT248" s="88"/>
      <c r="AU248" s="88"/>
      <c r="AV248" s="88"/>
      <c r="AW248" s="88"/>
      <c r="AX248" s="88"/>
      <c r="AY248" s="88"/>
      <c r="AZ248" s="88"/>
      <c r="BA248" s="88"/>
      <c r="BB248" s="88"/>
      <c r="BC248" s="88"/>
      <c r="BD248" s="88"/>
      <c r="BE248" s="88"/>
      <c r="BF248" s="88"/>
      <c r="BG248" s="88"/>
      <c r="BH248" s="88"/>
      <c r="BI248" s="88"/>
      <c r="BJ248" s="88"/>
      <c r="BK248" s="88"/>
      <c r="BL248" s="88"/>
      <c r="BM248" s="88"/>
      <c r="BN248" s="88"/>
      <c r="BO248" s="88"/>
      <c r="BP248" s="88"/>
      <c r="BQ248" s="88"/>
      <c r="BR248" s="88"/>
      <c r="BS248" s="88"/>
      <c r="BT248" s="88"/>
      <c r="BU248" s="88"/>
      <c r="BV248" s="88"/>
      <c r="BW248" s="88"/>
      <c r="BX248" s="88"/>
      <c r="BY248" s="88"/>
      <c r="BZ248" s="88"/>
      <c r="CA248" s="88"/>
      <c r="CB248" s="88"/>
      <c r="CC248" s="88"/>
      <c r="CD248" s="88"/>
      <c r="CE248" s="88"/>
      <c r="CF248" s="88"/>
      <c r="CG248" s="88"/>
      <c r="CH248" s="88"/>
      <c r="CI248" s="88"/>
      <c r="CJ248" s="88"/>
      <c r="CK248" s="88"/>
      <c r="CL248" s="88"/>
      <c r="CM248" s="88"/>
      <c r="CN248" s="88"/>
      <c r="CO248" s="88"/>
      <c r="CP248" s="88"/>
      <c r="CQ248" s="88"/>
      <c r="CR248" s="88"/>
      <c r="CS248" s="88"/>
      <c r="CT248" s="88"/>
      <c r="CU248" s="88"/>
      <c r="CV248" s="88"/>
      <c r="CW248" s="88"/>
      <c r="CX248" s="88"/>
      <c r="CY248" s="88"/>
      <c r="CZ248" s="88"/>
      <c r="DA248" s="88"/>
      <c r="DB248" s="88"/>
    </row>
    <row r="249" spans="1:106" ht="12.75" customHeight="1">
      <c r="A249" s="88"/>
      <c r="B249" s="88"/>
      <c r="C249" s="88"/>
      <c r="D249" s="88"/>
      <c r="E249" s="88"/>
      <c r="F249" s="88"/>
      <c r="G249" s="88"/>
      <c r="H249" s="88"/>
      <c r="J249" s="88"/>
      <c r="K249" s="88"/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  <c r="AC249" s="88"/>
      <c r="AD249" s="88"/>
      <c r="AE249" s="88"/>
      <c r="AF249" s="88"/>
      <c r="AG249" s="88"/>
      <c r="AH249" s="88"/>
      <c r="AI249" s="88"/>
      <c r="AJ249" s="88"/>
      <c r="AK249" s="88"/>
      <c r="AL249" s="88"/>
      <c r="AM249" s="88"/>
      <c r="AN249" s="88"/>
      <c r="AO249" s="88"/>
      <c r="AP249" s="88"/>
      <c r="AQ249" s="88"/>
      <c r="AR249" s="88"/>
      <c r="AS249" s="88"/>
      <c r="AT249" s="88"/>
      <c r="AU249" s="88"/>
      <c r="AV249" s="88"/>
      <c r="AW249" s="88"/>
      <c r="AX249" s="88"/>
      <c r="AY249" s="88"/>
      <c r="AZ249" s="88"/>
      <c r="BA249" s="88"/>
      <c r="BB249" s="88"/>
      <c r="BC249" s="88"/>
      <c r="BD249" s="88"/>
      <c r="BE249" s="88"/>
      <c r="BF249" s="88"/>
      <c r="BG249" s="88"/>
      <c r="BH249" s="88"/>
      <c r="BI249" s="88"/>
      <c r="BJ249" s="88"/>
      <c r="BK249" s="88"/>
      <c r="BL249" s="88"/>
      <c r="BM249" s="88"/>
      <c r="BN249" s="88"/>
      <c r="BO249" s="88"/>
      <c r="BP249" s="88"/>
      <c r="BQ249" s="88"/>
      <c r="BR249" s="88"/>
      <c r="BS249" s="88"/>
      <c r="BT249" s="88"/>
      <c r="BU249" s="88"/>
      <c r="BV249" s="88"/>
      <c r="BW249" s="88"/>
      <c r="BX249" s="88"/>
      <c r="BY249" s="88"/>
      <c r="BZ249" s="88"/>
      <c r="CA249" s="88"/>
      <c r="CB249" s="88"/>
      <c r="CC249" s="88"/>
      <c r="CD249" s="88"/>
      <c r="CE249" s="88"/>
      <c r="CF249" s="88"/>
      <c r="CG249" s="88"/>
      <c r="CH249" s="88"/>
      <c r="CI249" s="88"/>
      <c r="CJ249" s="88"/>
      <c r="CK249" s="88"/>
      <c r="CL249" s="88"/>
      <c r="CM249" s="88"/>
      <c r="CN249" s="88"/>
      <c r="CO249" s="88"/>
      <c r="CP249" s="88"/>
      <c r="CQ249" s="88"/>
      <c r="CR249" s="88"/>
      <c r="CS249" s="88"/>
      <c r="CT249" s="88"/>
      <c r="CU249" s="88"/>
      <c r="CV249" s="88"/>
      <c r="CW249" s="88"/>
      <c r="CX249" s="88"/>
      <c r="CY249" s="88"/>
      <c r="CZ249" s="88"/>
      <c r="DA249" s="88"/>
      <c r="DB249" s="88"/>
    </row>
    <row r="250" spans="1:106" ht="12.75" customHeight="1">
      <c r="A250" s="88"/>
      <c r="B250" s="88"/>
      <c r="C250" s="88"/>
      <c r="D250" s="88"/>
      <c r="E250" s="88"/>
      <c r="F250" s="88"/>
      <c r="G250" s="88"/>
      <c r="H250" s="88"/>
      <c r="J250" s="88"/>
      <c r="K250" s="88"/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  <c r="AC250" s="88"/>
      <c r="AD250" s="88"/>
      <c r="AE250" s="88"/>
      <c r="AF250" s="88"/>
      <c r="AG250" s="88"/>
      <c r="AH250" s="88"/>
      <c r="AI250" s="88"/>
      <c r="AJ250" s="88"/>
      <c r="AK250" s="88"/>
      <c r="AL250" s="88"/>
      <c r="AM250" s="88"/>
      <c r="AN250" s="88"/>
      <c r="AO250" s="88"/>
      <c r="AP250" s="88"/>
      <c r="AQ250" s="88"/>
      <c r="AR250" s="88"/>
      <c r="AS250" s="88"/>
      <c r="AT250" s="88"/>
      <c r="AU250" s="88"/>
      <c r="AV250" s="88"/>
      <c r="AW250" s="88"/>
      <c r="AX250" s="88"/>
      <c r="AY250" s="88"/>
      <c r="AZ250" s="88"/>
      <c r="BA250" s="88"/>
      <c r="BB250" s="88"/>
      <c r="BC250" s="88"/>
      <c r="BD250" s="88"/>
      <c r="BE250" s="88"/>
      <c r="BF250" s="88"/>
      <c r="BG250" s="88"/>
      <c r="BH250" s="88"/>
      <c r="BI250" s="88"/>
      <c r="BJ250" s="88"/>
      <c r="BK250" s="88"/>
      <c r="BL250" s="88"/>
      <c r="BM250" s="88"/>
      <c r="BN250" s="88"/>
      <c r="BO250" s="88"/>
      <c r="BP250" s="88"/>
      <c r="BQ250" s="88"/>
      <c r="BR250" s="88"/>
      <c r="BS250" s="88"/>
      <c r="BT250" s="88"/>
      <c r="BU250" s="88"/>
      <c r="BV250" s="88"/>
      <c r="BW250" s="88"/>
      <c r="BX250" s="88"/>
      <c r="BY250" s="88"/>
      <c r="BZ250" s="88"/>
      <c r="CA250" s="88"/>
      <c r="CB250" s="88"/>
      <c r="CC250" s="88"/>
      <c r="CD250" s="88"/>
      <c r="CE250" s="88"/>
      <c r="CF250" s="88"/>
      <c r="CG250" s="88"/>
      <c r="CH250" s="88"/>
      <c r="CI250" s="88"/>
      <c r="CJ250" s="88"/>
      <c r="CK250" s="88"/>
      <c r="CL250" s="88"/>
      <c r="CM250" s="88"/>
      <c r="CN250" s="88"/>
      <c r="CO250" s="88"/>
      <c r="CP250" s="88"/>
      <c r="CQ250" s="88"/>
      <c r="CR250" s="88"/>
      <c r="CS250" s="88"/>
      <c r="CT250" s="88"/>
      <c r="CU250" s="88"/>
      <c r="CV250" s="88"/>
      <c r="CW250" s="88"/>
      <c r="CX250" s="88"/>
      <c r="CY250" s="88"/>
      <c r="CZ250" s="88"/>
      <c r="DA250" s="88"/>
      <c r="DB250" s="88"/>
    </row>
    <row r="251" spans="1:106" ht="12.75" customHeight="1">
      <c r="A251" s="88"/>
      <c r="B251" s="88"/>
      <c r="C251" s="88"/>
      <c r="D251" s="88"/>
      <c r="E251" s="88"/>
      <c r="F251" s="88"/>
      <c r="G251" s="88"/>
      <c r="H251" s="88"/>
      <c r="J251" s="88"/>
      <c r="K251" s="88"/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  <c r="AC251" s="88"/>
      <c r="AD251" s="88"/>
      <c r="AE251" s="88"/>
      <c r="AF251" s="88"/>
      <c r="AG251" s="88"/>
      <c r="AH251" s="88"/>
      <c r="AI251" s="88"/>
      <c r="AJ251" s="88"/>
      <c r="AK251" s="88"/>
      <c r="AL251" s="88"/>
      <c r="AM251" s="88"/>
      <c r="AN251" s="88"/>
      <c r="AO251" s="88"/>
      <c r="AP251" s="88"/>
      <c r="AQ251" s="88"/>
      <c r="AR251" s="88"/>
      <c r="AS251" s="88"/>
      <c r="AT251" s="88"/>
      <c r="AU251" s="88"/>
      <c r="AV251" s="88"/>
      <c r="AW251" s="88"/>
      <c r="AX251" s="88"/>
      <c r="AY251" s="88"/>
      <c r="AZ251" s="88"/>
      <c r="BA251" s="88"/>
      <c r="BB251" s="88"/>
      <c r="BC251" s="88"/>
      <c r="BD251" s="88"/>
      <c r="BE251" s="88"/>
      <c r="BF251" s="88"/>
      <c r="BG251" s="88"/>
      <c r="BH251" s="88"/>
      <c r="BI251" s="88"/>
      <c r="BJ251" s="88"/>
      <c r="BK251" s="88"/>
      <c r="BL251" s="88"/>
      <c r="BM251" s="88"/>
      <c r="BN251" s="88"/>
      <c r="BO251" s="88"/>
      <c r="BP251" s="88"/>
      <c r="BQ251" s="88"/>
      <c r="BR251" s="88"/>
      <c r="BS251" s="88"/>
      <c r="BT251" s="88"/>
      <c r="BU251" s="88"/>
      <c r="BV251" s="88"/>
      <c r="BW251" s="88"/>
      <c r="BX251" s="88"/>
      <c r="BY251" s="88"/>
      <c r="BZ251" s="88"/>
      <c r="CA251" s="88"/>
      <c r="CB251" s="88"/>
      <c r="CC251" s="88"/>
      <c r="CD251" s="88"/>
      <c r="CE251" s="88"/>
      <c r="CF251" s="88"/>
      <c r="CG251" s="88"/>
      <c r="CH251" s="88"/>
      <c r="CI251" s="88"/>
      <c r="CJ251" s="88"/>
      <c r="CK251" s="88"/>
      <c r="CL251" s="88"/>
      <c r="CM251" s="88"/>
      <c r="CN251" s="88"/>
      <c r="CO251" s="88"/>
      <c r="CP251" s="88"/>
      <c r="CQ251" s="88"/>
      <c r="CR251" s="88"/>
      <c r="CS251" s="88"/>
      <c r="CT251" s="88"/>
      <c r="CU251" s="88"/>
      <c r="CV251" s="88"/>
      <c r="CW251" s="88"/>
      <c r="CX251" s="88"/>
      <c r="CY251" s="88"/>
      <c r="CZ251" s="88"/>
      <c r="DA251" s="88"/>
      <c r="DB251" s="88"/>
    </row>
    <row r="252" spans="1:106" ht="12.75" customHeight="1">
      <c r="A252" s="88"/>
      <c r="B252" s="88"/>
      <c r="C252" s="88"/>
      <c r="D252" s="88"/>
      <c r="E252" s="88"/>
      <c r="F252" s="88"/>
      <c r="G252" s="88"/>
      <c r="H252" s="88"/>
      <c r="J252" s="88"/>
      <c r="K252" s="88"/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  <c r="AC252" s="88"/>
      <c r="AD252" s="88"/>
      <c r="AE252" s="88"/>
      <c r="AF252" s="88"/>
      <c r="AG252" s="88"/>
      <c r="AH252" s="88"/>
      <c r="AI252" s="88"/>
      <c r="AJ252" s="88"/>
      <c r="AK252" s="88"/>
      <c r="AL252" s="88"/>
      <c r="AM252" s="88"/>
      <c r="AN252" s="88"/>
      <c r="AO252" s="88"/>
      <c r="AP252" s="88"/>
      <c r="AQ252" s="88"/>
      <c r="AR252" s="88"/>
      <c r="AS252" s="88"/>
      <c r="AT252" s="88"/>
      <c r="AU252" s="88"/>
      <c r="AV252" s="88"/>
      <c r="AW252" s="88"/>
      <c r="AX252" s="88"/>
      <c r="AY252" s="88"/>
      <c r="AZ252" s="88"/>
      <c r="BA252" s="88"/>
      <c r="BB252" s="88"/>
      <c r="BC252" s="88"/>
      <c r="BD252" s="88"/>
      <c r="BE252" s="88"/>
      <c r="BF252" s="88"/>
      <c r="BG252" s="88"/>
      <c r="BH252" s="88"/>
      <c r="BI252" s="88"/>
      <c r="BJ252" s="88"/>
      <c r="BK252" s="88"/>
      <c r="BL252" s="88"/>
      <c r="BM252" s="88"/>
      <c r="BN252" s="88"/>
      <c r="BO252" s="88"/>
      <c r="BP252" s="88"/>
      <c r="BQ252" s="88"/>
      <c r="BR252" s="88"/>
      <c r="BS252" s="88"/>
      <c r="BT252" s="88"/>
      <c r="BU252" s="88"/>
      <c r="BV252" s="88"/>
      <c r="BW252" s="88"/>
      <c r="BX252" s="88"/>
      <c r="BY252" s="88"/>
      <c r="BZ252" s="88"/>
      <c r="CA252" s="88"/>
      <c r="CB252" s="88"/>
      <c r="CC252" s="88"/>
      <c r="CD252" s="88"/>
      <c r="CE252" s="88"/>
      <c r="CF252" s="88"/>
      <c r="CG252" s="88"/>
      <c r="CH252" s="88"/>
      <c r="CI252" s="88"/>
      <c r="CJ252" s="88"/>
      <c r="CK252" s="88"/>
      <c r="CL252" s="88"/>
      <c r="CM252" s="88"/>
      <c r="CN252" s="88"/>
      <c r="CO252" s="88"/>
      <c r="CP252" s="88"/>
      <c r="CQ252" s="88"/>
      <c r="CR252" s="88"/>
      <c r="CS252" s="88"/>
      <c r="CT252" s="88"/>
      <c r="CU252" s="88"/>
      <c r="CV252" s="88"/>
      <c r="CW252" s="88"/>
      <c r="CX252" s="88"/>
      <c r="CY252" s="88"/>
      <c r="CZ252" s="88"/>
      <c r="DA252" s="88"/>
      <c r="DB252" s="88"/>
    </row>
    <row r="253" spans="1:106" ht="12.75" customHeight="1">
      <c r="A253" s="88"/>
      <c r="B253" s="88"/>
      <c r="C253" s="88"/>
      <c r="D253" s="88"/>
      <c r="E253" s="88"/>
      <c r="F253" s="88"/>
      <c r="G253" s="88"/>
      <c r="H253" s="88"/>
      <c r="J253" s="88"/>
      <c r="K253" s="88"/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88"/>
      <c r="AH253" s="88"/>
      <c r="AI253" s="88"/>
      <c r="AJ253" s="88"/>
      <c r="AK253" s="88"/>
      <c r="AL253" s="88"/>
      <c r="AM253" s="88"/>
      <c r="AN253" s="88"/>
      <c r="AO253" s="88"/>
      <c r="AP253" s="88"/>
      <c r="AQ253" s="88"/>
      <c r="AR253" s="88"/>
      <c r="AS253" s="88"/>
      <c r="AT253" s="88"/>
      <c r="AU253" s="88"/>
      <c r="AV253" s="88"/>
      <c r="AW253" s="88"/>
      <c r="AX253" s="88"/>
      <c r="AY253" s="88"/>
      <c r="AZ253" s="88"/>
      <c r="BA253" s="88"/>
      <c r="BB253" s="88"/>
      <c r="BC253" s="88"/>
      <c r="BD253" s="88"/>
      <c r="BE253" s="88"/>
      <c r="BF253" s="88"/>
      <c r="BG253" s="88"/>
      <c r="BH253" s="88"/>
      <c r="BI253" s="88"/>
      <c r="BJ253" s="88"/>
      <c r="BK253" s="88"/>
      <c r="BL253" s="88"/>
      <c r="BM253" s="88"/>
      <c r="BN253" s="88"/>
      <c r="BO253" s="88"/>
      <c r="BP253" s="88"/>
      <c r="BQ253" s="88"/>
      <c r="BR253" s="88"/>
      <c r="BS253" s="88"/>
      <c r="BT253" s="88"/>
      <c r="BU253" s="88"/>
      <c r="BV253" s="88"/>
      <c r="BW253" s="88"/>
      <c r="BX253" s="88"/>
      <c r="BY253" s="88"/>
      <c r="BZ253" s="88"/>
      <c r="CA253" s="88"/>
      <c r="CB253" s="88"/>
      <c r="CC253" s="88"/>
      <c r="CD253" s="88"/>
      <c r="CE253" s="88"/>
      <c r="CF253" s="88"/>
      <c r="CG253" s="88"/>
      <c r="CH253" s="88"/>
      <c r="CI253" s="88"/>
      <c r="CJ253" s="88"/>
      <c r="CK253" s="88"/>
      <c r="CL253" s="88"/>
      <c r="CM253" s="88"/>
      <c r="CN253" s="88"/>
      <c r="CO253" s="88"/>
      <c r="CP253" s="88"/>
      <c r="CQ253" s="88"/>
      <c r="CR253" s="88"/>
      <c r="CS253" s="88"/>
      <c r="CT253" s="88"/>
      <c r="CU253" s="88"/>
      <c r="CV253" s="88"/>
      <c r="CW253" s="88"/>
      <c r="CX253" s="88"/>
      <c r="CY253" s="88"/>
      <c r="CZ253" s="88"/>
      <c r="DA253" s="88"/>
      <c r="DB253" s="88"/>
    </row>
    <row r="254" spans="1:106" ht="12.75" customHeight="1">
      <c r="A254" s="88"/>
      <c r="B254" s="88"/>
      <c r="C254" s="88"/>
      <c r="D254" s="88"/>
      <c r="E254" s="88"/>
      <c r="F254" s="88"/>
      <c r="G254" s="88"/>
      <c r="H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  <c r="AC254" s="88"/>
      <c r="AD254" s="88"/>
      <c r="AE254" s="88"/>
      <c r="AF254" s="88"/>
      <c r="AG254" s="88"/>
      <c r="AH254" s="88"/>
      <c r="AI254" s="88"/>
      <c r="AJ254" s="88"/>
      <c r="AK254" s="88"/>
      <c r="AL254" s="88"/>
      <c r="AM254" s="88"/>
      <c r="AN254" s="88"/>
      <c r="AO254" s="88"/>
      <c r="AP254" s="88"/>
      <c r="AQ254" s="88"/>
      <c r="AR254" s="88"/>
      <c r="AS254" s="88"/>
      <c r="AT254" s="88"/>
      <c r="AU254" s="88"/>
      <c r="AV254" s="88"/>
      <c r="AW254" s="88"/>
      <c r="AX254" s="88"/>
      <c r="AY254" s="88"/>
      <c r="AZ254" s="88"/>
      <c r="BA254" s="88"/>
      <c r="BB254" s="88"/>
      <c r="BC254" s="88"/>
      <c r="BD254" s="88"/>
      <c r="BE254" s="88"/>
      <c r="BF254" s="88"/>
      <c r="BG254" s="88"/>
      <c r="BH254" s="88"/>
      <c r="BI254" s="88"/>
      <c r="BJ254" s="88"/>
      <c r="BK254" s="88"/>
      <c r="BL254" s="88"/>
      <c r="BM254" s="88"/>
      <c r="BN254" s="88"/>
      <c r="BO254" s="88"/>
      <c r="BP254" s="88"/>
      <c r="BQ254" s="88"/>
      <c r="BR254" s="88"/>
      <c r="BS254" s="88"/>
      <c r="BT254" s="88"/>
      <c r="BU254" s="88"/>
      <c r="BV254" s="88"/>
      <c r="BW254" s="88"/>
      <c r="BX254" s="88"/>
      <c r="BY254" s="88"/>
      <c r="BZ254" s="88"/>
      <c r="CA254" s="88"/>
      <c r="CB254" s="88"/>
      <c r="CC254" s="88"/>
      <c r="CD254" s="88"/>
      <c r="CE254" s="88"/>
      <c r="CF254" s="88"/>
      <c r="CG254" s="88"/>
      <c r="CH254" s="88"/>
      <c r="CI254" s="88"/>
      <c r="CJ254" s="88"/>
      <c r="CK254" s="88"/>
      <c r="CL254" s="88"/>
      <c r="CM254" s="88"/>
      <c r="CN254" s="88"/>
      <c r="CO254" s="88"/>
      <c r="CP254" s="88"/>
      <c r="CQ254" s="88"/>
      <c r="CR254" s="88"/>
      <c r="CS254" s="88"/>
      <c r="CT254" s="88"/>
      <c r="CU254" s="88"/>
      <c r="CV254" s="88"/>
      <c r="CW254" s="88"/>
      <c r="CX254" s="88"/>
      <c r="CY254" s="88"/>
      <c r="CZ254" s="88"/>
      <c r="DA254" s="88"/>
      <c r="DB254" s="88"/>
    </row>
    <row r="255" spans="1:106" ht="12.75" customHeight="1">
      <c r="A255" s="88"/>
      <c r="B255" s="88"/>
      <c r="C255" s="88"/>
      <c r="D255" s="88"/>
      <c r="E255" s="88"/>
      <c r="F255" s="88"/>
      <c r="G255" s="88"/>
      <c r="H255" s="88"/>
      <c r="J255" s="88"/>
      <c r="K255" s="88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  <c r="AC255" s="88"/>
      <c r="AD255" s="88"/>
      <c r="AE255" s="88"/>
      <c r="AF255" s="88"/>
      <c r="AG255" s="88"/>
      <c r="AH255" s="88"/>
      <c r="AI255" s="88"/>
      <c r="AJ255" s="88"/>
      <c r="AK255" s="88"/>
      <c r="AL255" s="88"/>
      <c r="AM255" s="88"/>
      <c r="AN255" s="88"/>
      <c r="AO255" s="88"/>
      <c r="AP255" s="88"/>
      <c r="AQ255" s="88"/>
      <c r="AR255" s="88"/>
      <c r="AS255" s="88"/>
      <c r="AT255" s="88"/>
      <c r="AU255" s="88"/>
      <c r="AV255" s="88"/>
      <c r="AW255" s="88"/>
      <c r="AX255" s="88"/>
      <c r="AY255" s="88"/>
      <c r="AZ255" s="88"/>
      <c r="BA255" s="88"/>
      <c r="BB255" s="88"/>
      <c r="BC255" s="88"/>
      <c r="BD255" s="88"/>
      <c r="BE255" s="88"/>
      <c r="BF255" s="88"/>
      <c r="BG255" s="88"/>
      <c r="BH255" s="88"/>
      <c r="BI255" s="88"/>
      <c r="BJ255" s="88"/>
      <c r="BK255" s="88"/>
      <c r="BL255" s="88"/>
      <c r="BM255" s="88"/>
      <c r="BN255" s="88"/>
      <c r="BO255" s="88"/>
      <c r="BP255" s="88"/>
      <c r="BQ255" s="88"/>
      <c r="BR255" s="88"/>
      <c r="BS255" s="88"/>
      <c r="BT255" s="88"/>
      <c r="BU255" s="88"/>
      <c r="BV255" s="88"/>
      <c r="BW255" s="88"/>
      <c r="BX255" s="88"/>
      <c r="BY255" s="88"/>
      <c r="BZ255" s="88"/>
      <c r="CA255" s="88"/>
      <c r="CB255" s="88"/>
      <c r="CC255" s="88"/>
      <c r="CD255" s="88"/>
      <c r="CE255" s="88"/>
      <c r="CF255" s="88"/>
      <c r="CG255" s="88"/>
      <c r="CH255" s="88"/>
      <c r="CI255" s="88"/>
      <c r="CJ255" s="88"/>
      <c r="CK255" s="88"/>
      <c r="CL255" s="88"/>
      <c r="CM255" s="88"/>
      <c r="CN255" s="88"/>
      <c r="CO255" s="88"/>
      <c r="CP255" s="88"/>
      <c r="CQ255" s="88"/>
      <c r="CR255" s="88"/>
      <c r="CS255" s="88"/>
      <c r="CT255" s="88"/>
      <c r="CU255" s="88"/>
      <c r="CV255" s="88"/>
      <c r="CW255" s="88"/>
      <c r="CX255" s="88"/>
      <c r="CY255" s="88"/>
      <c r="CZ255" s="88"/>
      <c r="DA255" s="88"/>
      <c r="DB255" s="88"/>
    </row>
    <row r="256" spans="1:106" ht="12.75" customHeight="1">
      <c r="A256" s="88"/>
      <c r="B256" s="88"/>
      <c r="C256" s="88"/>
      <c r="D256" s="88"/>
      <c r="E256" s="88"/>
      <c r="F256" s="88"/>
      <c r="G256" s="88"/>
      <c r="H256" s="88"/>
      <c r="J256" s="88"/>
      <c r="K256" s="88"/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  <c r="AC256" s="88"/>
      <c r="AD256" s="88"/>
      <c r="AE256" s="88"/>
      <c r="AF256" s="88"/>
      <c r="AG256" s="88"/>
      <c r="AH256" s="88"/>
      <c r="AI256" s="88"/>
      <c r="AJ256" s="88"/>
      <c r="AK256" s="88"/>
      <c r="AL256" s="88"/>
      <c r="AM256" s="88"/>
      <c r="AN256" s="88"/>
      <c r="AO256" s="88"/>
      <c r="AP256" s="88"/>
      <c r="AQ256" s="88"/>
      <c r="AR256" s="88"/>
      <c r="AS256" s="88"/>
      <c r="AT256" s="88"/>
      <c r="AU256" s="88"/>
      <c r="AV256" s="88"/>
      <c r="AW256" s="88"/>
      <c r="AX256" s="88"/>
      <c r="AY256" s="88"/>
      <c r="AZ256" s="88"/>
      <c r="BA256" s="88"/>
      <c r="BB256" s="88"/>
      <c r="BC256" s="88"/>
      <c r="BD256" s="88"/>
      <c r="BE256" s="88"/>
      <c r="BF256" s="88"/>
      <c r="BG256" s="88"/>
      <c r="BH256" s="88"/>
      <c r="BI256" s="88"/>
      <c r="BJ256" s="88"/>
      <c r="BK256" s="88"/>
      <c r="BL256" s="88"/>
      <c r="BM256" s="88"/>
      <c r="BN256" s="88"/>
      <c r="BO256" s="88"/>
      <c r="BP256" s="88"/>
      <c r="BQ256" s="88"/>
      <c r="BR256" s="88"/>
      <c r="BS256" s="88"/>
      <c r="BT256" s="88"/>
      <c r="BU256" s="88"/>
      <c r="BV256" s="88"/>
      <c r="BW256" s="88"/>
      <c r="BX256" s="88"/>
      <c r="BY256" s="88"/>
      <c r="BZ256" s="88"/>
      <c r="CA256" s="88"/>
      <c r="CB256" s="88"/>
      <c r="CC256" s="88"/>
      <c r="CD256" s="88"/>
      <c r="CE256" s="88"/>
      <c r="CF256" s="88"/>
      <c r="CG256" s="88"/>
      <c r="CH256" s="88"/>
      <c r="CI256" s="88"/>
      <c r="CJ256" s="88"/>
      <c r="CK256" s="88"/>
      <c r="CL256" s="88"/>
      <c r="CM256" s="88"/>
      <c r="CN256" s="88"/>
      <c r="CO256" s="88"/>
      <c r="CP256" s="88"/>
      <c r="CQ256" s="88"/>
      <c r="CR256" s="88"/>
      <c r="CS256" s="88"/>
      <c r="CT256" s="88"/>
      <c r="CU256" s="88"/>
      <c r="CV256" s="88"/>
      <c r="CW256" s="88"/>
      <c r="CX256" s="88"/>
      <c r="CY256" s="88"/>
      <c r="CZ256" s="88"/>
      <c r="DA256" s="88"/>
      <c r="DB256" s="88"/>
    </row>
    <row r="257" spans="1:106" ht="12.75" customHeight="1">
      <c r="A257" s="88"/>
      <c r="B257" s="88"/>
      <c r="C257" s="88"/>
      <c r="D257" s="88"/>
      <c r="E257" s="88"/>
      <c r="F257" s="88"/>
      <c r="G257" s="88"/>
      <c r="H257" s="88"/>
      <c r="J257" s="88"/>
      <c r="K257" s="88"/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</row>
    <row r="258" spans="1:106" ht="12.75" customHeight="1">
      <c r="A258" s="88"/>
      <c r="B258" s="88"/>
      <c r="C258" s="88"/>
      <c r="D258" s="88"/>
      <c r="E258" s="88"/>
      <c r="F258" s="88"/>
      <c r="G258" s="88"/>
      <c r="H258" s="88"/>
      <c r="J258" s="88"/>
      <c r="K258" s="88"/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</row>
    <row r="259" spans="1:106" ht="12.75" customHeight="1">
      <c r="A259" s="88"/>
      <c r="B259" s="88"/>
      <c r="C259" s="88"/>
      <c r="D259" s="88"/>
      <c r="E259" s="88"/>
      <c r="F259" s="88"/>
      <c r="G259" s="88"/>
      <c r="H259" s="88"/>
      <c r="J259" s="88"/>
      <c r="K259" s="88"/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</row>
    <row r="260" spans="1:106" ht="12.75" customHeight="1">
      <c r="A260" s="88"/>
      <c r="B260" s="88"/>
      <c r="C260" s="88"/>
      <c r="D260" s="88"/>
      <c r="E260" s="88"/>
      <c r="F260" s="88"/>
      <c r="G260" s="88"/>
      <c r="H260" s="88"/>
      <c r="J260" s="88"/>
      <c r="K260" s="88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</row>
    <row r="261" spans="1:106" ht="12.75" customHeight="1">
      <c r="A261" s="88"/>
      <c r="B261" s="88"/>
      <c r="C261" s="88"/>
      <c r="D261" s="88"/>
      <c r="E261" s="88"/>
      <c r="F261" s="88"/>
      <c r="G261" s="88"/>
      <c r="H261" s="88"/>
      <c r="J261" s="88"/>
      <c r="K261" s="88"/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</row>
    <row r="262" spans="1:106" ht="12.75" customHeight="1">
      <c r="A262" s="88"/>
      <c r="B262" s="88"/>
      <c r="C262" s="88"/>
      <c r="D262" s="88"/>
      <c r="E262" s="88"/>
      <c r="F262" s="88"/>
      <c r="G262" s="88"/>
      <c r="H262" s="88"/>
      <c r="J262" s="88"/>
      <c r="K262" s="88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</row>
    <row r="263" spans="1:106" ht="12.75" customHeight="1">
      <c r="A263" s="88"/>
      <c r="B263" s="88"/>
      <c r="C263" s="88"/>
      <c r="D263" s="88"/>
      <c r="E263" s="88"/>
      <c r="F263" s="88"/>
      <c r="G263" s="88"/>
      <c r="H263" s="88"/>
      <c r="J263" s="88"/>
      <c r="K263" s="88"/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</row>
    <row r="264" spans="1:106" ht="12.75" customHeight="1">
      <c r="A264" s="88"/>
      <c r="B264" s="88"/>
      <c r="C264" s="88"/>
      <c r="D264" s="88"/>
      <c r="E264" s="88"/>
      <c r="F264" s="88"/>
      <c r="G264" s="88"/>
      <c r="H264" s="88"/>
      <c r="J264" s="88"/>
      <c r="K264" s="88"/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</row>
    <row r="265" spans="1:106" ht="12.75" customHeight="1">
      <c r="A265" s="88"/>
      <c r="B265" s="88"/>
      <c r="C265" s="88"/>
      <c r="D265" s="88"/>
      <c r="E265" s="88"/>
      <c r="F265" s="88"/>
      <c r="G265" s="88"/>
      <c r="H265" s="88"/>
      <c r="J265" s="88"/>
      <c r="K265" s="88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</row>
    <row r="266" spans="1:106" ht="12.75" customHeight="1">
      <c r="A266" s="88"/>
      <c r="B266" s="88"/>
      <c r="C266" s="88"/>
      <c r="D266" s="88"/>
      <c r="E266" s="88"/>
      <c r="F266" s="88"/>
      <c r="G266" s="88"/>
      <c r="H266" s="88"/>
      <c r="J266" s="88"/>
      <c r="K266" s="88"/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</row>
    <row r="267" spans="1:106" ht="12.75" customHeight="1">
      <c r="A267" s="88"/>
      <c r="B267" s="88"/>
      <c r="C267" s="88"/>
      <c r="D267" s="88"/>
      <c r="E267" s="88"/>
      <c r="F267" s="88"/>
      <c r="G267" s="88"/>
      <c r="H267" s="88"/>
      <c r="J267" s="88"/>
      <c r="K267" s="88"/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</row>
    <row r="268" spans="1:106" ht="12.75" customHeight="1">
      <c r="A268" s="88"/>
      <c r="B268" s="88"/>
      <c r="C268" s="88"/>
      <c r="D268" s="88"/>
      <c r="E268" s="88"/>
      <c r="F268" s="88"/>
      <c r="G268" s="88"/>
      <c r="H268" s="88"/>
      <c r="J268" s="88"/>
      <c r="K268" s="88"/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</row>
    <row r="269" spans="1:106" ht="12.75" customHeight="1">
      <c r="A269" s="88"/>
      <c r="B269" s="88"/>
      <c r="C269" s="88"/>
      <c r="D269" s="88"/>
      <c r="E269" s="88"/>
      <c r="F269" s="88"/>
      <c r="G269" s="88"/>
      <c r="H269" s="88"/>
      <c r="J269" s="88"/>
      <c r="K269" s="88"/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  <c r="AC269" s="88"/>
      <c r="AD269" s="88"/>
      <c r="AE269" s="88"/>
      <c r="AF269" s="88"/>
      <c r="AG269" s="88"/>
      <c r="AH269" s="88"/>
      <c r="AI269" s="88"/>
      <c r="AJ269" s="88"/>
      <c r="AK269" s="88"/>
      <c r="AL269" s="88"/>
      <c r="AM269" s="88"/>
      <c r="AN269" s="88"/>
      <c r="AO269" s="88"/>
      <c r="AP269" s="88"/>
      <c r="AQ269" s="88"/>
      <c r="AR269" s="88"/>
      <c r="AS269" s="88"/>
      <c r="AT269" s="88"/>
      <c r="AU269" s="88"/>
      <c r="AV269" s="88"/>
      <c r="AW269" s="88"/>
      <c r="AX269" s="88"/>
      <c r="AY269" s="88"/>
      <c r="AZ269" s="88"/>
      <c r="BA269" s="88"/>
      <c r="BB269" s="88"/>
      <c r="BC269" s="88"/>
      <c r="BD269" s="88"/>
      <c r="BE269" s="88"/>
      <c r="BF269" s="88"/>
      <c r="BG269" s="88"/>
      <c r="BH269" s="88"/>
      <c r="BI269" s="88"/>
      <c r="BJ269" s="88"/>
      <c r="BK269" s="88"/>
      <c r="BL269" s="88"/>
      <c r="BM269" s="88"/>
      <c r="BN269" s="88"/>
      <c r="BO269" s="88"/>
      <c r="BP269" s="88"/>
      <c r="BQ269" s="88"/>
      <c r="BR269" s="88"/>
      <c r="BS269" s="88"/>
      <c r="BT269" s="88"/>
      <c r="BU269" s="88"/>
      <c r="BV269" s="88"/>
      <c r="BW269" s="88"/>
      <c r="BX269" s="88"/>
      <c r="BY269" s="88"/>
      <c r="BZ269" s="88"/>
      <c r="CA269" s="88"/>
      <c r="CB269" s="88"/>
      <c r="CC269" s="88"/>
      <c r="CD269" s="88"/>
      <c r="CE269" s="88"/>
      <c r="CF269" s="88"/>
      <c r="CG269" s="88"/>
      <c r="CH269" s="88"/>
      <c r="CI269" s="88"/>
      <c r="CJ269" s="88"/>
      <c r="CK269" s="88"/>
      <c r="CL269" s="88"/>
      <c r="CM269" s="88"/>
      <c r="CN269" s="88"/>
      <c r="CO269" s="88"/>
      <c r="CP269" s="88"/>
      <c r="CQ269" s="88"/>
      <c r="CR269" s="88"/>
      <c r="CS269" s="88"/>
      <c r="CT269" s="88"/>
      <c r="CU269" s="88"/>
      <c r="CV269" s="88"/>
      <c r="CW269" s="88"/>
      <c r="CX269" s="88"/>
      <c r="CY269" s="88"/>
      <c r="CZ269" s="88"/>
      <c r="DA269" s="88"/>
      <c r="DB269" s="88"/>
    </row>
    <row r="270" spans="1:106" ht="12.75" customHeight="1">
      <c r="A270" s="88"/>
      <c r="B270" s="88"/>
      <c r="C270" s="88"/>
      <c r="D270" s="88"/>
      <c r="E270" s="88"/>
      <c r="F270" s="88"/>
      <c r="G270" s="88"/>
      <c r="H270" s="88"/>
      <c r="J270" s="88"/>
      <c r="K270" s="88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  <c r="AC270" s="88"/>
      <c r="AD270" s="88"/>
      <c r="AE270" s="88"/>
      <c r="AF270" s="88"/>
      <c r="AG270" s="88"/>
      <c r="AH270" s="88"/>
      <c r="AI270" s="88"/>
      <c r="AJ270" s="88"/>
      <c r="AK270" s="88"/>
      <c r="AL270" s="88"/>
      <c r="AM270" s="88"/>
      <c r="AN270" s="88"/>
      <c r="AO270" s="88"/>
      <c r="AP270" s="88"/>
      <c r="AQ270" s="88"/>
      <c r="AR270" s="88"/>
      <c r="AS270" s="88"/>
      <c r="AT270" s="88"/>
      <c r="AU270" s="88"/>
      <c r="AV270" s="88"/>
      <c r="AW270" s="88"/>
      <c r="AX270" s="88"/>
      <c r="AY270" s="88"/>
      <c r="AZ270" s="88"/>
      <c r="BA270" s="88"/>
      <c r="BB270" s="88"/>
      <c r="BC270" s="88"/>
      <c r="BD270" s="88"/>
      <c r="BE270" s="88"/>
      <c r="BF270" s="88"/>
      <c r="BG270" s="88"/>
      <c r="BH270" s="88"/>
      <c r="BI270" s="88"/>
      <c r="BJ270" s="88"/>
      <c r="BK270" s="88"/>
      <c r="BL270" s="88"/>
      <c r="BM270" s="88"/>
      <c r="BN270" s="88"/>
      <c r="BO270" s="88"/>
      <c r="BP270" s="88"/>
      <c r="BQ270" s="88"/>
      <c r="BR270" s="88"/>
      <c r="BS270" s="88"/>
      <c r="BT270" s="88"/>
      <c r="BU270" s="88"/>
      <c r="BV270" s="88"/>
      <c r="BW270" s="88"/>
      <c r="BX270" s="88"/>
      <c r="BY270" s="88"/>
      <c r="BZ270" s="88"/>
      <c r="CA270" s="88"/>
      <c r="CB270" s="88"/>
      <c r="CC270" s="88"/>
      <c r="CD270" s="88"/>
      <c r="CE270" s="88"/>
      <c r="CF270" s="88"/>
      <c r="CG270" s="88"/>
      <c r="CH270" s="88"/>
      <c r="CI270" s="88"/>
      <c r="CJ270" s="88"/>
      <c r="CK270" s="88"/>
      <c r="CL270" s="88"/>
      <c r="CM270" s="88"/>
      <c r="CN270" s="88"/>
      <c r="CO270" s="88"/>
      <c r="CP270" s="88"/>
      <c r="CQ270" s="88"/>
      <c r="CR270" s="88"/>
      <c r="CS270" s="88"/>
      <c r="CT270" s="88"/>
      <c r="CU270" s="88"/>
      <c r="CV270" s="88"/>
      <c r="CW270" s="88"/>
      <c r="CX270" s="88"/>
      <c r="CY270" s="88"/>
      <c r="CZ270" s="88"/>
      <c r="DA270" s="88"/>
      <c r="DB270" s="88"/>
    </row>
    <row r="271" spans="1:106" ht="12.75" customHeight="1">
      <c r="A271" s="88"/>
      <c r="B271" s="88"/>
      <c r="C271" s="88"/>
      <c r="D271" s="88"/>
      <c r="E271" s="88"/>
      <c r="F271" s="88"/>
      <c r="G271" s="88"/>
      <c r="H271" s="88"/>
      <c r="J271" s="88"/>
      <c r="K271" s="88"/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  <c r="AC271" s="88"/>
      <c r="AD271" s="88"/>
      <c r="AE271" s="88"/>
      <c r="AF271" s="88"/>
      <c r="AG271" s="88"/>
      <c r="AH271" s="88"/>
      <c r="AI271" s="88"/>
      <c r="AJ271" s="88"/>
      <c r="AK271" s="88"/>
      <c r="AL271" s="88"/>
      <c r="AM271" s="88"/>
      <c r="AN271" s="88"/>
      <c r="AO271" s="88"/>
      <c r="AP271" s="88"/>
      <c r="AQ271" s="88"/>
      <c r="AR271" s="88"/>
      <c r="AS271" s="88"/>
      <c r="AT271" s="88"/>
      <c r="AU271" s="88"/>
      <c r="AV271" s="88"/>
      <c r="AW271" s="88"/>
      <c r="AX271" s="88"/>
      <c r="AY271" s="88"/>
      <c r="AZ271" s="88"/>
      <c r="BA271" s="88"/>
      <c r="BB271" s="88"/>
      <c r="BC271" s="88"/>
      <c r="BD271" s="88"/>
      <c r="BE271" s="88"/>
      <c r="BF271" s="88"/>
      <c r="BG271" s="88"/>
      <c r="BH271" s="88"/>
      <c r="BI271" s="88"/>
      <c r="BJ271" s="88"/>
      <c r="BK271" s="88"/>
      <c r="BL271" s="88"/>
      <c r="BM271" s="88"/>
      <c r="BN271" s="88"/>
      <c r="BO271" s="88"/>
      <c r="BP271" s="88"/>
      <c r="BQ271" s="88"/>
      <c r="BR271" s="88"/>
      <c r="BS271" s="88"/>
      <c r="BT271" s="88"/>
      <c r="BU271" s="88"/>
      <c r="BV271" s="88"/>
      <c r="BW271" s="88"/>
      <c r="BX271" s="88"/>
      <c r="BY271" s="88"/>
      <c r="BZ271" s="88"/>
      <c r="CA271" s="88"/>
      <c r="CB271" s="88"/>
      <c r="CC271" s="88"/>
      <c r="CD271" s="88"/>
      <c r="CE271" s="88"/>
      <c r="CF271" s="88"/>
      <c r="CG271" s="88"/>
      <c r="CH271" s="88"/>
      <c r="CI271" s="88"/>
      <c r="CJ271" s="88"/>
      <c r="CK271" s="88"/>
      <c r="CL271" s="88"/>
      <c r="CM271" s="88"/>
      <c r="CN271" s="88"/>
      <c r="CO271" s="88"/>
      <c r="CP271" s="88"/>
      <c r="CQ271" s="88"/>
      <c r="CR271" s="88"/>
      <c r="CS271" s="88"/>
      <c r="CT271" s="88"/>
      <c r="CU271" s="88"/>
      <c r="CV271" s="88"/>
      <c r="CW271" s="88"/>
      <c r="CX271" s="88"/>
      <c r="CY271" s="88"/>
      <c r="CZ271" s="88"/>
      <c r="DA271" s="88"/>
      <c r="DB271" s="88"/>
    </row>
  </sheetData>
  <mergeCells count="46">
    <mergeCell ref="J4:N5"/>
    <mergeCell ref="A4:A5"/>
    <mergeCell ref="B4:B5"/>
    <mergeCell ref="C4:C5"/>
    <mergeCell ref="D4:D5"/>
    <mergeCell ref="E4:I5"/>
    <mergeCell ref="BR4:BV5"/>
    <mergeCell ref="O4:S5"/>
    <mergeCell ref="T4:X5"/>
    <mergeCell ref="Y4:AC5"/>
    <mergeCell ref="AD4:AH5"/>
    <mergeCell ref="AI4:AM5"/>
    <mergeCell ref="AN4:AR5"/>
    <mergeCell ref="AS4:AW5"/>
    <mergeCell ref="AX4:BB5"/>
    <mergeCell ref="BC4:BG5"/>
    <mergeCell ref="BH4:BL5"/>
    <mergeCell ref="BM4:BQ5"/>
    <mergeCell ref="DG4:DG5"/>
    <mergeCell ref="BW4:CA5"/>
    <mergeCell ref="CB4:CF5"/>
    <mergeCell ref="CG4:CK5"/>
    <mergeCell ref="CL4:CP5"/>
    <mergeCell ref="CQ4:CU5"/>
    <mergeCell ref="CV4:CZ5"/>
    <mergeCell ref="DJ6:DJ8"/>
    <mergeCell ref="DH4:DH5"/>
    <mergeCell ref="DI4:DI5"/>
    <mergeCell ref="DJ4:DJ5"/>
    <mergeCell ref="A6:A8"/>
    <mergeCell ref="C6:C8"/>
    <mergeCell ref="D6:D8"/>
    <mergeCell ref="DA6:DA8"/>
    <mergeCell ref="DB6:DB8"/>
    <mergeCell ref="DC6:DC8"/>
    <mergeCell ref="DD6:DD8"/>
    <mergeCell ref="DA4:DA5"/>
    <mergeCell ref="DC4:DC5"/>
    <mergeCell ref="DD4:DD5"/>
    <mergeCell ref="DE4:DE5"/>
    <mergeCell ref="DF4:DF5"/>
    <mergeCell ref="DE6:DE8"/>
    <mergeCell ref="DF6:DF8"/>
    <mergeCell ref="DG6:DG8"/>
    <mergeCell ref="DH6:DH8"/>
    <mergeCell ref="DI6:DI8"/>
  </mergeCells>
  <pageMargins left="0.7" right="0.7" top="0.75" bottom="0.75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C675-4ED6-4028-B5D3-46620C3737BC}">
  <sheetPr codeName="Sheet10">
    <tabColor rgb="FFFF0000"/>
  </sheetPr>
  <dimension ref="A1:BR755"/>
  <sheetViews>
    <sheetView showGridLines="0" zoomScale="85" zoomScaleNormal="85" workbookViewId="0">
      <selection activeCell="M4" sqref="M4:T4"/>
    </sheetView>
  </sheetViews>
  <sheetFormatPr defaultColWidth="14.375" defaultRowHeight="15" customHeight="1"/>
  <cols>
    <col min="1" max="1" width="1.625" style="76" customWidth="1"/>
    <col min="2" max="2" width="3.375" style="76" customWidth="1"/>
    <col min="3" max="3" width="5.125" style="76" customWidth="1"/>
    <col min="4" max="11" width="2.875" style="76" customWidth="1"/>
    <col min="12" max="12" width="4.375" style="76" customWidth="1"/>
    <col min="13" max="20" width="3.375" style="76" customWidth="1"/>
    <col min="21" max="21" width="4.125" style="76" customWidth="1"/>
    <col min="22" max="22" width="3" style="76" customWidth="1"/>
    <col min="23" max="23" width="0.375" style="76" customWidth="1"/>
    <col min="24" max="24" width="1.125" style="76" hidden="1" customWidth="1"/>
    <col min="25" max="32" width="2.875" style="76" customWidth="1"/>
    <col min="33" max="33" width="2.625" style="76" customWidth="1"/>
    <col min="34" max="34" width="1.375" style="76" customWidth="1"/>
    <col min="35" max="35" width="3.375" style="76" customWidth="1"/>
    <col min="36" max="36" width="3" style="76" customWidth="1"/>
    <col min="37" max="37" width="3.125" style="76" customWidth="1"/>
    <col min="38" max="38" width="4.625" style="76" customWidth="1"/>
    <col min="39" max="45" width="2.625" style="76" customWidth="1"/>
    <col min="46" max="46" width="2.375" style="76" customWidth="1"/>
    <col min="47" max="47" width="3.625" style="76" customWidth="1"/>
    <col min="48" max="48" width="5.625" style="76" customWidth="1"/>
    <col min="49" max="49" width="4.625" style="76" customWidth="1"/>
    <col min="50" max="50" width="5.375" style="76" hidden="1" customWidth="1"/>
    <col min="51" max="56" width="2.375" style="76" customWidth="1"/>
    <col min="57" max="57" width="3.875" style="76" customWidth="1"/>
    <col min="58" max="58" width="2" style="76" customWidth="1"/>
    <col min="59" max="65" width="2.375" style="76" customWidth="1"/>
    <col min="66" max="66" width="3.625" style="76" customWidth="1"/>
    <col min="67" max="67" width="3.375" style="76" customWidth="1"/>
    <col min="68" max="68" width="3.875" style="76" customWidth="1"/>
    <col min="69" max="69" width="1.875" style="76" customWidth="1"/>
    <col min="70" max="70" width="1.5" style="76" customWidth="1"/>
    <col min="71" max="16384" width="14.375" style="76"/>
  </cols>
  <sheetData>
    <row r="1" spans="1:70" ht="10.15" customHeight="1" thickBot="1">
      <c r="A1" s="740"/>
      <c r="B1" s="740"/>
      <c r="C1" s="248"/>
      <c r="D1" s="740"/>
      <c r="E1" s="740"/>
      <c r="F1" s="740"/>
      <c r="G1" s="740"/>
      <c r="H1" s="740"/>
      <c r="I1" s="740"/>
      <c r="J1" s="740"/>
      <c r="K1" s="740"/>
      <c r="L1" s="741"/>
      <c r="M1" s="740"/>
      <c r="N1" s="740"/>
      <c r="O1" s="740"/>
      <c r="P1" s="740"/>
      <c r="Q1" s="740"/>
      <c r="R1" s="740"/>
      <c r="S1" s="740"/>
      <c r="T1" s="740"/>
      <c r="U1" s="741"/>
      <c r="V1" s="741"/>
      <c r="W1" s="741"/>
      <c r="X1" s="741"/>
      <c r="Y1" s="742"/>
      <c r="Z1" s="742"/>
      <c r="AA1" s="742"/>
      <c r="AB1" s="742"/>
      <c r="AC1" s="742"/>
      <c r="AD1" s="742"/>
      <c r="AE1" s="742"/>
      <c r="AF1" s="742"/>
      <c r="AG1" s="743"/>
      <c r="AH1" s="743"/>
      <c r="AI1" s="740"/>
      <c r="AJ1" s="740"/>
      <c r="AK1" s="741"/>
      <c r="AL1" s="741"/>
      <c r="AM1" s="740"/>
      <c r="AN1" s="740"/>
      <c r="AO1" s="740"/>
      <c r="AP1" s="740"/>
      <c r="AQ1" s="740"/>
      <c r="AR1" s="740"/>
      <c r="AS1" s="740"/>
      <c r="AT1" s="740"/>
      <c r="AU1" s="741"/>
      <c r="AV1" s="741"/>
      <c r="AW1" s="744"/>
      <c r="AX1" s="745"/>
      <c r="AY1" s="740"/>
      <c r="AZ1" s="740"/>
      <c r="BA1" s="740"/>
      <c r="BB1" s="740"/>
      <c r="BC1" s="740"/>
      <c r="BD1" s="740"/>
      <c r="BE1" s="746"/>
      <c r="BF1" s="747"/>
      <c r="BG1" s="747"/>
      <c r="BH1" s="747"/>
      <c r="BI1" s="747"/>
      <c r="BJ1" s="747"/>
      <c r="BK1" s="747"/>
      <c r="BL1" s="747"/>
      <c r="BM1" s="747"/>
      <c r="BN1" s="740"/>
      <c r="BO1" s="740"/>
      <c r="BP1" s="746"/>
      <c r="BQ1" s="748"/>
      <c r="BR1" s="739"/>
    </row>
    <row r="2" spans="1:70" ht="16.5" customHeight="1" thickBot="1">
      <c r="A2" s="748"/>
      <c r="B2" s="619" t="str">
        <f>"ปพ.5 ( "&amp;'1พิมพ์ปกปพ'!$I$9&amp;" )"</f>
        <v>ปพ.5 ( 0 )</v>
      </c>
      <c r="C2" s="620"/>
      <c r="D2" s="621" t="s">
        <v>266</v>
      </c>
      <c r="E2" s="622"/>
      <c r="F2" s="622"/>
      <c r="G2" s="622"/>
      <c r="H2" s="622"/>
      <c r="I2" s="622"/>
      <c r="J2" s="622"/>
      <c r="K2" s="622"/>
      <c r="L2" s="1316">
        <f>'5บันทึกคะแนน'!$T$2</f>
        <v>0</v>
      </c>
      <c r="M2" s="1317"/>
      <c r="N2" s="1317"/>
      <c r="O2" s="1316"/>
      <c r="P2" s="1317"/>
      <c r="Q2" s="1317"/>
      <c r="R2" s="621"/>
      <c r="S2" s="621" t="s">
        <v>267</v>
      </c>
      <c r="T2" s="621"/>
      <c r="U2" s="623"/>
      <c r="V2" s="624"/>
      <c r="W2" s="625"/>
      <c r="X2" s="625"/>
      <c r="Y2" s="1316">
        <f>'5บันทึกคะแนน'!$W$2</f>
        <v>0</v>
      </c>
      <c r="Z2" s="1317"/>
      <c r="AA2" s="1317"/>
      <c r="AB2" s="1367" t="s">
        <v>268</v>
      </c>
      <c r="AC2" s="1317"/>
      <c r="AD2" s="1317"/>
      <c r="AE2" s="1317"/>
      <c r="AF2" s="1317"/>
      <c r="AG2" s="1317"/>
      <c r="AH2" s="626"/>
      <c r="AI2" s="620"/>
      <c r="AJ2" s="620"/>
      <c r="AK2" s="627"/>
      <c r="AL2" s="628"/>
      <c r="AM2" s="629"/>
      <c r="AN2" s="620"/>
      <c r="AO2" s="620"/>
      <c r="AP2" s="620"/>
      <c r="AQ2" s="620"/>
      <c r="AR2" s="620"/>
      <c r="AS2" s="620"/>
      <c r="AT2" s="620"/>
      <c r="AU2" s="627"/>
      <c r="AV2" s="630"/>
      <c r="AW2" s="631"/>
      <c r="AX2" s="632"/>
      <c r="AY2" s="620"/>
      <c r="AZ2" s="620"/>
      <c r="BA2" s="620"/>
      <c r="BB2" s="620"/>
      <c r="BC2" s="620"/>
      <c r="BD2" s="620"/>
      <c r="BE2" s="626"/>
      <c r="BF2" s="633"/>
      <c r="BG2" s="633"/>
      <c r="BH2" s="1368" t="str">
        <f>$B$2</f>
        <v>ปพ.5 ( 0 )</v>
      </c>
      <c r="BI2" s="1353"/>
      <c r="BJ2" s="1353"/>
      <c r="BK2" s="1353"/>
      <c r="BL2" s="1353"/>
      <c r="BM2" s="1353"/>
      <c r="BN2" s="1352" t="s">
        <v>269</v>
      </c>
      <c r="BO2" s="1353"/>
      <c r="BP2" s="1354"/>
      <c r="BQ2" s="748"/>
      <c r="BR2" s="739"/>
    </row>
    <row r="3" spans="1:70" ht="15.75" customHeight="1">
      <c r="A3" s="748"/>
      <c r="B3" s="1355" t="s">
        <v>0</v>
      </c>
      <c r="C3" s="1356" t="s">
        <v>255</v>
      </c>
      <c r="D3" s="634" t="s">
        <v>20</v>
      </c>
      <c r="E3" s="635"/>
      <c r="F3" s="635"/>
      <c r="G3" s="635"/>
      <c r="H3" s="635"/>
      <c r="I3" s="635"/>
      <c r="J3" s="635"/>
      <c r="K3" s="635"/>
      <c r="L3" s="635"/>
      <c r="M3" s="635"/>
      <c r="N3" s="635"/>
      <c r="O3" s="635"/>
      <c r="P3" s="635"/>
      <c r="Q3" s="635"/>
      <c r="R3" s="635"/>
      <c r="S3" s="635"/>
      <c r="T3" s="635"/>
      <c r="U3" s="635"/>
      <c r="V3" s="1357" t="s">
        <v>270</v>
      </c>
      <c r="W3" s="636"/>
      <c r="X3" s="636"/>
      <c r="Y3" s="697" t="s">
        <v>105</v>
      </c>
      <c r="Z3" s="698"/>
      <c r="AA3" s="698"/>
      <c r="AB3" s="635"/>
      <c r="AC3" s="635"/>
      <c r="AD3" s="635"/>
      <c r="AE3" s="635"/>
      <c r="AF3" s="635"/>
      <c r="AG3" s="637"/>
      <c r="AH3" s="638"/>
      <c r="AI3" s="1358" t="s">
        <v>105</v>
      </c>
      <c r="AJ3" s="1358"/>
      <c r="AK3" s="1359"/>
      <c r="AL3" s="1360" t="s">
        <v>271</v>
      </c>
      <c r="AM3" s="1363" t="s">
        <v>106</v>
      </c>
      <c r="AN3" s="1317"/>
      <c r="AO3" s="1317"/>
      <c r="AP3" s="1317"/>
      <c r="AQ3" s="1317"/>
      <c r="AR3" s="1317"/>
      <c r="AS3" s="1317"/>
      <c r="AT3" s="1317"/>
      <c r="AU3" s="1364" t="s">
        <v>149</v>
      </c>
      <c r="AV3" s="1365" t="s">
        <v>272</v>
      </c>
      <c r="AW3" s="1366" t="s">
        <v>273</v>
      </c>
      <c r="AX3" s="636"/>
      <c r="AY3" s="1369" t="s">
        <v>274</v>
      </c>
      <c r="AZ3" s="1317"/>
      <c r="BA3" s="1317"/>
      <c r="BB3" s="1317"/>
      <c r="BC3" s="1317"/>
      <c r="BD3" s="1317"/>
      <c r="BE3" s="1370"/>
      <c r="BF3" s="1371" t="s">
        <v>275</v>
      </c>
      <c r="BG3" s="1317"/>
      <c r="BH3" s="1317"/>
      <c r="BI3" s="1317"/>
      <c r="BJ3" s="1317"/>
      <c r="BK3" s="1317"/>
      <c r="BL3" s="1317"/>
      <c r="BM3" s="1317"/>
      <c r="BN3" s="1317"/>
      <c r="BO3" s="1317"/>
      <c r="BP3" s="1372" t="s">
        <v>151</v>
      </c>
      <c r="BQ3" s="748"/>
      <c r="BR3" s="739"/>
    </row>
    <row r="4" spans="1:70" ht="15.75" customHeight="1">
      <c r="A4" s="748"/>
      <c r="B4" s="1328"/>
      <c r="C4" s="1103"/>
      <c r="D4" s="1332" t="s">
        <v>276</v>
      </c>
      <c r="E4" s="1144"/>
      <c r="F4" s="1144"/>
      <c r="G4" s="1144"/>
      <c r="H4" s="1144"/>
      <c r="I4" s="1144"/>
      <c r="J4" s="1144"/>
      <c r="K4" s="1145"/>
      <c r="L4" s="1329" t="s">
        <v>149</v>
      </c>
      <c r="M4" s="1333" t="s">
        <v>277</v>
      </c>
      <c r="N4" s="1144"/>
      <c r="O4" s="1144"/>
      <c r="P4" s="1144"/>
      <c r="Q4" s="1144"/>
      <c r="R4" s="1144"/>
      <c r="S4" s="1144"/>
      <c r="T4" s="1144"/>
      <c r="U4" s="1345" t="s">
        <v>149</v>
      </c>
      <c r="V4" s="1103"/>
      <c r="W4" s="636"/>
      <c r="X4" s="636"/>
      <c r="Y4" s="1346" t="s">
        <v>278</v>
      </c>
      <c r="Z4" s="1144"/>
      <c r="AA4" s="1144"/>
      <c r="AB4" s="1144"/>
      <c r="AC4" s="1144"/>
      <c r="AD4" s="1144"/>
      <c r="AE4" s="1144"/>
      <c r="AF4" s="1144"/>
      <c r="AG4" s="1329" t="s">
        <v>149</v>
      </c>
      <c r="AH4" s="639"/>
      <c r="AI4" s="1330"/>
      <c r="AJ4" s="1331"/>
      <c r="AK4" s="1331"/>
      <c r="AL4" s="1361"/>
      <c r="AM4" s="1340" t="s">
        <v>279</v>
      </c>
      <c r="AN4" s="1144"/>
      <c r="AO4" s="1144"/>
      <c r="AP4" s="1144"/>
      <c r="AQ4" s="1144"/>
      <c r="AR4" s="1144"/>
      <c r="AS4" s="1144"/>
      <c r="AT4" s="1144"/>
      <c r="AU4" s="1343"/>
      <c r="AV4" s="1328"/>
      <c r="AW4" s="1343"/>
      <c r="AX4" s="636"/>
      <c r="AY4" s="1341" t="s">
        <v>11</v>
      </c>
      <c r="AZ4" s="1144"/>
      <c r="BA4" s="1144"/>
      <c r="BB4" s="1144"/>
      <c r="BC4" s="1145"/>
      <c r="BD4" s="1336" t="s">
        <v>280</v>
      </c>
      <c r="BE4" s="1342" t="s">
        <v>151</v>
      </c>
      <c r="BF4" s="1321" t="s">
        <v>152</v>
      </c>
      <c r="BG4" s="1144"/>
      <c r="BH4" s="1144"/>
      <c r="BI4" s="1144"/>
      <c r="BJ4" s="1144"/>
      <c r="BK4" s="1144"/>
      <c r="BL4" s="1144"/>
      <c r="BM4" s="1145"/>
      <c r="BN4" s="1322" t="s">
        <v>149</v>
      </c>
      <c r="BO4" s="1322" t="s">
        <v>153</v>
      </c>
      <c r="BP4" s="1343"/>
      <c r="BQ4" s="748"/>
      <c r="BR4" s="739"/>
    </row>
    <row r="5" spans="1:70" ht="18" customHeight="1">
      <c r="A5" s="748"/>
      <c r="B5" s="1328"/>
      <c r="C5" s="1103"/>
      <c r="D5" s="1332" t="s">
        <v>281</v>
      </c>
      <c r="E5" s="1144"/>
      <c r="F5" s="1144"/>
      <c r="G5" s="1144"/>
      <c r="H5" s="1144"/>
      <c r="I5" s="1144"/>
      <c r="J5" s="1144"/>
      <c r="K5" s="1145"/>
      <c r="L5" s="1147"/>
      <c r="M5" s="1333" t="s">
        <v>282</v>
      </c>
      <c r="N5" s="1144"/>
      <c r="O5" s="1144"/>
      <c r="P5" s="1144"/>
      <c r="Q5" s="1144"/>
      <c r="R5" s="1144"/>
      <c r="S5" s="1144"/>
      <c r="T5" s="1144"/>
      <c r="U5" s="1164"/>
      <c r="V5" s="1103"/>
      <c r="W5" s="636"/>
      <c r="X5" s="636"/>
      <c r="Y5" s="1332" t="s">
        <v>281</v>
      </c>
      <c r="Z5" s="1144"/>
      <c r="AA5" s="1144"/>
      <c r="AB5" s="1144"/>
      <c r="AC5" s="1144"/>
      <c r="AD5" s="1144"/>
      <c r="AE5" s="1144"/>
      <c r="AF5" s="1145"/>
      <c r="AG5" s="1147"/>
      <c r="AH5" s="639"/>
      <c r="AI5" s="1330"/>
      <c r="AJ5" s="1331"/>
      <c r="AK5" s="1331"/>
      <c r="AL5" s="1361"/>
      <c r="AM5" s="1334" t="s">
        <v>282</v>
      </c>
      <c r="AN5" s="1144"/>
      <c r="AO5" s="1144"/>
      <c r="AP5" s="1144"/>
      <c r="AQ5" s="1144"/>
      <c r="AR5" s="1144"/>
      <c r="AS5" s="1144"/>
      <c r="AT5" s="1144"/>
      <c r="AU5" s="1343"/>
      <c r="AV5" s="1328"/>
      <c r="AW5" s="1343"/>
      <c r="AX5" s="636"/>
      <c r="AY5" s="1335" t="s">
        <v>159</v>
      </c>
      <c r="AZ5" s="1336" t="s">
        <v>160</v>
      </c>
      <c r="BA5" s="1336" t="s">
        <v>161</v>
      </c>
      <c r="BB5" s="1336" t="s">
        <v>162</v>
      </c>
      <c r="BC5" s="1337" t="s">
        <v>163</v>
      </c>
      <c r="BD5" s="1103"/>
      <c r="BE5" s="1343"/>
      <c r="BF5" s="1327" t="s">
        <v>283</v>
      </c>
      <c r="BG5" s="1325" t="s">
        <v>284</v>
      </c>
      <c r="BH5" s="1325" t="s">
        <v>285</v>
      </c>
      <c r="BI5" s="1325" t="s">
        <v>286</v>
      </c>
      <c r="BJ5" s="1325" t="s">
        <v>287</v>
      </c>
      <c r="BK5" s="1325" t="s">
        <v>288</v>
      </c>
      <c r="BL5" s="1326" t="s">
        <v>289</v>
      </c>
      <c r="BM5" s="1326" t="s">
        <v>290</v>
      </c>
      <c r="BN5" s="1103"/>
      <c r="BO5" s="1103"/>
      <c r="BP5" s="1343"/>
      <c r="BQ5" s="748"/>
      <c r="BR5" s="739"/>
    </row>
    <row r="6" spans="1:70" ht="12" customHeight="1">
      <c r="A6" s="240"/>
      <c r="B6" s="1328"/>
      <c r="C6" s="1103"/>
      <c r="D6" s="1347" t="str">
        <f>IF('5บันทึกคะแนน'!G5=0,"",'5บันทึกคะแนน'!G5)</f>
        <v>คะแนนประเมินผลการเรียนรู้รายช้อตามตัวชี้วัด/ผลการเรียนรู้</v>
      </c>
      <c r="E6" s="1348"/>
      <c r="F6" s="1348"/>
      <c r="G6" s="1348"/>
      <c r="H6" s="1348"/>
      <c r="I6" s="1348"/>
      <c r="J6" s="1348"/>
      <c r="K6" s="1349"/>
      <c r="L6" s="1147"/>
      <c r="M6" s="1350" t="str">
        <f>IF('5บันทึกคะแนน'!P5=0,"",'5บันทึกคะแนน'!P5)</f>
        <v>คะแนนประเมินผลการเรียนรู้รายช้อตามตัวชี้วัด/ผลการเรียนรู้</v>
      </c>
      <c r="N6" s="1351"/>
      <c r="O6" s="1351"/>
      <c r="P6" s="1351"/>
      <c r="Q6" s="1351"/>
      <c r="R6" s="1351"/>
      <c r="S6" s="1351"/>
      <c r="T6" s="1351"/>
      <c r="U6" s="1164"/>
      <c r="V6" s="1103"/>
      <c r="W6" s="640"/>
      <c r="X6" s="640"/>
      <c r="Y6" s="1318" t="str">
        <f>'5บันทึกคะแนน'!AA5</f>
        <v>คะแนนประเมินผลการเรียนรู้รายช้อตามตัวชี้วัด/ผลการเรียนรู้</v>
      </c>
      <c r="Z6" s="1319"/>
      <c r="AA6" s="1319"/>
      <c r="AB6" s="1319"/>
      <c r="AC6" s="1319"/>
      <c r="AD6" s="1319"/>
      <c r="AE6" s="1319"/>
      <c r="AF6" s="1320"/>
      <c r="AG6" s="1147"/>
      <c r="AH6" s="639"/>
      <c r="AI6" s="1330"/>
      <c r="AJ6" s="1331"/>
      <c r="AK6" s="1331"/>
      <c r="AL6" s="1361"/>
      <c r="AM6" s="1323" t="s">
        <v>106</v>
      </c>
      <c r="AN6" s="929"/>
      <c r="AO6" s="930"/>
      <c r="AP6" s="930"/>
      <c r="AQ6" s="930"/>
      <c r="AR6" s="930"/>
      <c r="AS6" s="930"/>
      <c r="AT6" s="931"/>
      <c r="AU6" s="1344"/>
      <c r="AV6" s="1324"/>
      <c r="AW6" s="1343"/>
      <c r="AX6" s="640"/>
      <c r="AY6" s="1328"/>
      <c r="AZ6" s="1103"/>
      <c r="BA6" s="1103"/>
      <c r="BB6" s="1103"/>
      <c r="BC6" s="1338"/>
      <c r="BD6" s="1103"/>
      <c r="BE6" s="1343"/>
      <c r="BF6" s="1328"/>
      <c r="BG6" s="1103"/>
      <c r="BH6" s="1103"/>
      <c r="BI6" s="1103"/>
      <c r="BJ6" s="1103"/>
      <c r="BK6" s="1103"/>
      <c r="BL6" s="1103"/>
      <c r="BM6" s="1103"/>
      <c r="BN6" s="1103"/>
      <c r="BO6" s="1103"/>
      <c r="BP6" s="1343"/>
      <c r="BQ6" s="748"/>
      <c r="BR6" s="739"/>
    </row>
    <row r="7" spans="1:70" ht="12" customHeight="1">
      <c r="A7" s="240"/>
      <c r="B7" s="1328"/>
      <c r="C7" s="1103"/>
      <c r="D7" s="643" t="str">
        <f>IF('5บันทึกคะแนน'!G6=0,"",'5บันทึกคะแนน'!G6)</f>
        <v/>
      </c>
      <c r="E7" s="643" t="str">
        <f>IF('5บันทึกคะแนน'!H6=0,"",'5บันทึกคะแนน'!H6)</f>
        <v/>
      </c>
      <c r="F7" s="643" t="str">
        <f>IF('5บันทึกคะแนน'!I6=0,"",'5บันทึกคะแนน'!I6)</f>
        <v/>
      </c>
      <c r="G7" s="643" t="str">
        <f>IF('5บันทึกคะแนน'!J6=0,"",'5บันทึกคะแนน'!J6)</f>
        <v/>
      </c>
      <c r="H7" s="643" t="str">
        <f>IF('5บันทึกคะแนน'!K6=0,"",'5บันทึกคะแนน'!K6)</f>
        <v/>
      </c>
      <c r="I7" s="643" t="str">
        <f>IF('5บันทึกคะแนน'!L6=0,"",'5บันทึกคะแนน'!L6)</f>
        <v/>
      </c>
      <c r="J7" s="643" t="str">
        <f>IF('5บันทึกคะแนน'!M6=0,"",'5บันทึกคะแนน'!M6)</f>
        <v/>
      </c>
      <c r="K7" s="643" t="str">
        <f>IF('5บันทึกคะแนน'!N6=0,"",'5บันทึกคะแนน'!N6)</f>
        <v/>
      </c>
      <c r="L7" s="1148"/>
      <c r="M7" s="695" t="str">
        <f>'5บันทึกคะแนน'!P6</f>
        <v>ปกติ</v>
      </c>
      <c r="N7" s="696" t="str">
        <f>'5บันทึกคะแนน'!Q6</f>
        <v>แก้ไข</v>
      </c>
      <c r="O7" s="695" t="str">
        <f>'5บันทึกคะแนน'!R6</f>
        <v>ปกติ</v>
      </c>
      <c r="P7" s="696" t="str">
        <f>'5บันทึกคะแนน'!S6</f>
        <v>แก้ไข</v>
      </c>
      <c r="Q7" s="695" t="str">
        <f>'5บันทึกคะแนน'!T6</f>
        <v>ปกติ</v>
      </c>
      <c r="R7" s="696" t="str">
        <f>'5บันทึกคะแนน'!U6</f>
        <v>แก้ไข</v>
      </c>
      <c r="S7" s="695" t="str">
        <f>'5บันทึกคะแนน'!V6</f>
        <v>ปกติ</v>
      </c>
      <c r="T7" s="696" t="str">
        <f>'5บันทึกคะแนน'!W6</f>
        <v>แก้ไข</v>
      </c>
      <c r="U7" s="1301"/>
      <c r="V7" s="1104"/>
      <c r="W7" s="640"/>
      <c r="X7" s="640"/>
      <c r="Y7" s="643" t="str">
        <f>IF('5บันทึกคะแนน'!AA6=0,"",'5บันทึกคะแนน'!AA6)</f>
        <v/>
      </c>
      <c r="Z7" s="643" t="str">
        <f>IF('5บันทึกคะแนน'!AB6=0,"",'5บันทึกคะแนน'!AB6)</f>
        <v/>
      </c>
      <c r="AA7" s="643" t="str">
        <f>IF('5บันทึกคะแนน'!AC6=0,"",'5บันทึกคะแนน'!AC6)</f>
        <v/>
      </c>
      <c r="AB7" s="643" t="str">
        <f>IF('5บันทึกคะแนน'!AD6=0,"",'5บันทึกคะแนน'!AD6)</f>
        <v/>
      </c>
      <c r="AC7" s="643" t="str">
        <f>IF('5บันทึกคะแนน'!AE6=0,"",'5บันทึกคะแนน'!AE6)</f>
        <v/>
      </c>
      <c r="AD7" s="643" t="str">
        <f>IF('5บันทึกคะแนน'!AF6=0,"",'5บันทึกคะแนน'!AF6)</f>
        <v/>
      </c>
      <c r="AE7" s="643" t="str">
        <f>IF('5บันทึกคะแนน'!AG6=0,"",'5บันทึกคะแนน'!AG6)</f>
        <v/>
      </c>
      <c r="AF7" s="643" t="str">
        <f>IF('5บันทึกคะแนน'!AH6=0,"",'5บันทึกคะแนน'!AH6)</f>
        <v/>
      </c>
      <c r="AG7" s="1148"/>
      <c r="AH7" s="639"/>
      <c r="AI7" s="1330"/>
      <c r="AJ7" s="1331"/>
      <c r="AK7" s="1331"/>
      <c r="AL7" s="1362"/>
      <c r="AM7" s="1324"/>
      <c r="AN7" s="928"/>
      <c r="AO7" s="932"/>
      <c r="AP7" s="932"/>
      <c r="AQ7" s="932"/>
      <c r="AR7" s="932"/>
      <c r="AS7" s="932"/>
      <c r="AT7" s="933"/>
      <c r="AU7" s="641"/>
      <c r="AV7" s="642"/>
      <c r="AW7" s="1343"/>
      <c r="AX7" s="640"/>
      <c r="AY7" s="1324"/>
      <c r="AZ7" s="1104"/>
      <c r="BA7" s="1104"/>
      <c r="BB7" s="1104"/>
      <c r="BC7" s="1339"/>
      <c r="BD7" s="1104"/>
      <c r="BE7" s="1343"/>
      <c r="BF7" s="1324"/>
      <c r="BG7" s="1104"/>
      <c r="BH7" s="1104"/>
      <c r="BI7" s="1104"/>
      <c r="BJ7" s="1104"/>
      <c r="BK7" s="1104"/>
      <c r="BL7" s="1104"/>
      <c r="BM7" s="1104"/>
      <c r="BN7" s="1104"/>
      <c r="BO7" s="1104"/>
      <c r="BP7" s="1343"/>
      <c r="BQ7" s="748"/>
      <c r="BR7" s="739"/>
    </row>
    <row r="8" spans="1:70" ht="13.5" customHeight="1">
      <c r="A8" s="749"/>
      <c r="B8" s="1324"/>
      <c r="C8" s="1104"/>
      <c r="D8" s="643" t="str">
        <f>IF('5บันทึกคะแนน'!G7=0,"",'5บันทึกคะแนน'!G7)</f>
        <v/>
      </c>
      <c r="E8" s="643" t="str">
        <f>IF('5บันทึกคะแนน'!H7=0,"",'5บันทึกคะแนน'!H7)</f>
        <v/>
      </c>
      <c r="F8" s="643" t="str">
        <f>IF('5บันทึกคะแนน'!I7=0,"",'5บันทึกคะแนน'!I7)</f>
        <v/>
      </c>
      <c r="G8" s="643" t="str">
        <f>IF('5บันทึกคะแนน'!J7=0,"",'5บันทึกคะแนน'!J7)</f>
        <v/>
      </c>
      <c r="H8" s="643" t="str">
        <f>IF('5บันทึกคะแนน'!K7=0,"",'5บันทึกคะแนน'!K7)</f>
        <v/>
      </c>
      <c r="I8" s="643" t="str">
        <f>IF('5บันทึกคะแนน'!L7=0,"",'5บันทึกคะแนน'!L7)</f>
        <v/>
      </c>
      <c r="J8" s="643" t="str">
        <f>IF('5บันทึกคะแนน'!M7=0,"",'5บันทึกคะแนน'!M7)</f>
        <v/>
      </c>
      <c r="K8" s="643" t="str">
        <f>IF('5บันทึกคะแนน'!N7=0,"",'5บันทึกคะแนน'!N7)</f>
        <v/>
      </c>
      <c r="L8" s="644">
        <f>'5บันทึกคะแนน'!O7</f>
        <v>0</v>
      </c>
      <c r="M8" s="650" t="str">
        <f>IF('5บันทึกคะแนน'!P7=0,"",'5บันทึกคะแนน'!P7)</f>
        <v/>
      </c>
      <c r="N8" s="699"/>
      <c r="O8" s="650" t="str">
        <f>IF('5บันทึกคะแนน'!R7=0,"",'5บันทึกคะแนน'!R7)</f>
        <v/>
      </c>
      <c r="P8" s="699"/>
      <c r="Q8" s="650" t="str">
        <f>IF('5บันทึกคะแนน'!T7=0,"",'5บันทึกคะแนน'!T7)</f>
        <v/>
      </c>
      <c r="R8" s="699"/>
      <c r="S8" s="650" t="str">
        <f>IF('5บันทึกคะแนน'!V7=0,"",'5บันทึกคะแนน'!V7)</f>
        <v/>
      </c>
      <c r="T8" s="699"/>
      <c r="U8" s="646">
        <f>'5บันทึกคะแนน'!X7</f>
        <v>0</v>
      </c>
      <c r="V8" s="647">
        <f>'5บันทึกคะแนน'!$Y$7</f>
        <v>0</v>
      </c>
      <c r="W8" s="648"/>
      <c r="X8" s="648"/>
      <c r="Y8" s="643" t="str">
        <f>IF('5บันทึกคะแนน'!AA7=0,"",'5บันทึกคะแนน'!AA7)</f>
        <v/>
      </c>
      <c r="Z8" s="643" t="str">
        <f>IF('5บันทึกคะแนน'!AB7=0,"",'5บันทึกคะแนน'!AB7)</f>
        <v/>
      </c>
      <c r="AA8" s="643" t="str">
        <f>IF('5บันทึกคะแนน'!AC7=0,"",'5บันทึกคะแนน'!AC7)</f>
        <v/>
      </c>
      <c r="AB8" s="643" t="str">
        <f>IF('5บันทึกคะแนน'!AD7=0,"",'5บันทึกคะแนน'!AD7)</f>
        <v/>
      </c>
      <c r="AC8" s="643" t="str">
        <f>IF('5บันทึกคะแนน'!AE7=0,"",'5บันทึกคะแนน'!AE7)</f>
        <v/>
      </c>
      <c r="AD8" s="643" t="str">
        <f>IF('5บันทึกคะแนน'!AF7=0,"",'5บันทึกคะแนน'!AF7)</f>
        <v/>
      </c>
      <c r="AE8" s="643" t="str">
        <f>IF('5บันทึกคะแนน'!AG7=0,"",'5บันทึกคะแนน'!AG7)</f>
        <v/>
      </c>
      <c r="AF8" s="643" t="str">
        <f>IF('5บันทึกคะแนน'!AH7=0,"",'5บันทึกคะแนน'!AH7)</f>
        <v/>
      </c>
      <c r="AG8" s="644">
        <f>'5บันทึกคะแนน'!$AI$7</f>
        <v>0</v>
      </c>
      <c r="AH8" s="649"/>
      <c r="AI8" s="650"/>
      <c r="AJ8" s="645"/>
      <c r="AK8" s="651"/>
      <c r="AL8" s="652">
        <f>L8+U8+AG8</f>
        <v>0</v>
      </c>
      <c r="AM8" s="653" t="str">
        <f>IF('5บันทึกคะแนน'!AN7=0,"",'5บันทึกคะแนน'!AN7)</f>
        <v/>
      </c>
      <c r="AN8" s="934"/>
      <c r="AO8" s="935"/>
      <c r="AP8" s="935"/>
      <c r="AQ8" s="935"/>
      <c r="AR8" s="935"/>
      <c r="AS8" s="935"/>
      <c r="AT8" s="936"/>
      <c r="AU8" s="654" t="str">
        <f>IF('5บันทึกคะแนน'!AV7=0,"",'5บันทึกคะแนน'!AV7)</f>
        <v/>
      </c>
      <c r="AV8" s="655" t="str">
        <f>IF('5บันทึกคะแนน'!AX7=0,"",'5บันทึกคะแนน'!AX7)</f>
        <v/>
      </c>
      <c r="AW8" s="1344"/>
      <c r="AX8" s="648"/>
      <c r="AY8" s="700">
        <f>IF('5บันทึกคะแนน'!BA7=0,"",'5บันทึกคะแนน'!BA7)</f>
        <v>3</v>
      </c>
      <c r="AZ8" s="701">
        <f>IF('5บันทึกคะแนน'!BB7=0,"",'5บันทึกคะแนน'!BB7)</f>
        <v>3</v>
      </c>
      <c r="BA8" s="701">
        <f>IF('5บันทึกคะแนน'!BC7=0,"",'5บันทึกคะแนน'!BC7)</f>
        <v>3</v>
      </c>
      <c r="BB8" s="701">
        <f>IF('5บันทึกคะแนน'!BD7=0,"",'5บันทึกคะแนน'!BD7)</f>
        <v>3</v>
      </c>
      <c r="BC8" s="701">
        <f>IF('5บันทึกคะแนน'!BE7=0,"",'5บันทึกคะแนน'!BE7)</f>
        <v>3</v>
      </c>
      <c r="BD8" s="701">
        <f>IF('5บันทึกคะแนน'!BG7=0,"",'5บันทึกคะแนน'!BG7)</f>
        <v>3</v>
      </c>
      <c r="BE8" s="1344"/>
      <c r="BF8" s="702">
        <f>IF('5บันทึกคะแนน'!BI7=0,"",'5บันทึกคะแนน'!BI7)</f>
        <v>3</v>
      </c>
      <c r="BG8" s="703">
        <f>IF('5บันทึกคะแนน'!BJ7=0,"",'5บันทึกคะแนน'!BJ7)</f>
        <v>3</v>
      </c>
      <c r="BH8" s="703">
        <f>IF('5บันทึกคะแนน'!BK7=0,"",'5บันทึกคะแนน'!BK7)</f>
        <v>3</v>
      </c>
      <c r="BI8" s="703">
        <f>IF('5บันทึกคะแนน'!BL7=0,"",'5บันทึกคะแนน'!BL7)</f>
        <v>3</v>
      </c>
      <c r="BJ8" s="703">
        <f>IF('5บันทึกคะแนน'!BM7=0,"",'5บันทึกคะแนน'!BM7)</f>
        <v>3</v>
      </c>
      <c r="BK8" s="703">
        <f>IF('5บันทึกคะแนน'!BN7=0,"",'5บันทึกคะแนน'!BN7)</f>
        <v>3</v>
      </c>
      <c r="BL8" s="703">
        <f>IF('5บันทึกคะแนน'!BO7=0,"",'5บันทึกคะแนน'!BO7)</f>
        <v>3</v>
      </c>
      <c r="BM8" s="703">
        <f>IF('5บันทึกคะแนน'!BP7=0,"",'5บันทึกคะแนน'!BP7)</f>
        <v>3</v>
      </c>
      <c r="BN8" s="704">
        <f>IF('5บันทึกคะแนน'!BQ7=0,"",'5บันทึกคะแนน'!BQ7)</f>
        <v>3</v>
      </c>
      <c r="BO8" s="704">
        <f>IF('5บันทึกคะแนน'!BR7=0,"",'5บันทึกคะแนน'!BR7)</f>
        <v>3</v>
      </c>
      <c r="BP8" s="1344"/>
      <c r="BQ8" s="751"/>
      <c r="BR8" s="739"/>
    </row>
    <row r="9" spans="1:70" ht="14.1" customHeight="1">
      <c r="A9" s="748"/>
      <c r="B9" s="656">
        <v>1</v>
      </c>
      <c r="C9" s="657" t="str">
        <f>'2พิมพ์เวลาเรียน'!C8</f>
        <v/>
      </c>
      <c r="D9" s="658" t="str">
        <f>IF(D$8="","",IF(C9="","",'5บันทึกคะแนน'!G8))</f>
        <v/>
      </c>
      <c r="E9" s="658" t="str">
        <f>IF(E$8="","",IF(D9="","",'5บันทึกคะแนน'!H8))</f>
        <v/>
      </c>
      <c r="F9" s="658" t="str">
        <f>IF(F$8="","",IF(E9="","",'5บันทึกคะแนน'!I8))</f>
        <v/>
      </c>
      <c r="G9" s="658" t="str">
        <f>IF(G$8="","",IF(F9="","",'5บันทึกคะแนน'!J8))</f>
        <v/>
      </c>
      <c r="H9" s="658" t="str">
        <f>IF(H$8="","",IF(G9="","",'5บันทึกคะแนน'!K8))</f>
        <v/>
      </c>
      <c r="I9" s="658" t="str">
        <f>IF(I$8="","",IF(H9="","",'5บันทึกคะแนน'!L8))</f>
        <v/>
      </c>
      <c r="J9" s="658" t="str">
        <f>IF(J$8="","",IF(I9="","",'5บันทึกคะแนน'!M8))</f>
        <v/>
      </c>
      <c r="K9" s="658" t="str">
        <f>IF(K$8="","",IF(J9="","",'5บันทึกคะแนน'!N8))</f>
        <v/>
      </c>
      <c r="L9" s="659" t="str">
        <f>IF(C9="","",'5บันทึกคะแนน'!O8)</f>
        <v/>
      </c>
      <c r="M9" s="660" t="str">
        <f>IF(M$8="","",IF(C9="","",'5บันทึกคะแนน'!P8))</f>
        <v/>
      </c>
      <c r="N9" s="661" t="str">
        <f>IF(M$8="","",IF(C9="","",'5บันทึกคะแนน'!Q8))</f>
        <v/>
      </c>
      <c r="O9" s="660" t="str">
        <f>IF(O$8="","",IF(C9="","",'5บันทึกคะแนน'!R8))</f>
        <v/>
      </c>
      <c r="P9" s="661" t="str">
        <f>IF(O$8="","",IF(C9="","",'5บันทึกคะแนน'!S8))</f>
        <v/>
      </c>
      <c r="Q9" s="660" t="str">
        <f>IF(Q$8="","",IF(C9="","",'5บันทึกคะแนน'!T8))</f>
        <v/>
      </c>
      <c r="R9" s="661" t="str">
        <f>IF(Q$8="","",IF(C9="","",'5บันทึกคะแนน'!U8))</f>
        <v/>
      </c>
      <c r="S9" s="660" t="str">
        <f>IF(S$8="","",IF(C9="","",'5บันทึกคะแนน'!V8))</f>
        <v/>
      </c>
      <c r="T9" s="661" t="str">
        <f>IF(S$8="","",IF(C9="","",'5บันทึกคะแนน'!W8))</f>
        <v/>
      </c>
      <c r="U9" s="662" t="str">
        <f>'5บันทึกคะแนน'!X8</f>
        <v/>
      </c>
      <c r="V9" s="663" t="str">
        <f>'5บันทึกคะแนน'!Y8</f>
        <v/>
      </c>
      <c r="W9" s="664"/>
      <c r="X9" s="664"/>
      <c r="Y9" s="665" t="str">
        <f>IF(Y$8="","",IF(C9="","",'5บันทึกคะแนน'!AA8))</f>
        <v/>
      </c>
      <c r="Z9" s="665" t="str">
        <f>IF(Z$8="","",IF(D9="","",'5บันทึกคะแนน'!AB8))</f>
        <v/>
      </c>
      <c r="AA9" s="665" t="str">
        <f>IF(AA$8="","",IF(E9="","",'5บันทึกคะแนน'!AC8))</f>
        <v/>
      </c>
      <c r="AB9" s="665" t="str">
        <f>IF(AB$8="","",IF(F9="","",'5บันทึกคะแนน'!AD8))</f>
        <v/>
      </c>
      <c r="AC9" s="665" t="str">
        <f>IF(AC$8="","",IF(G9="","",'5บันทึกคะแนน'!AE8))</f>
        <v/>
      </c>
      <c r="AD9" s="665" t="str">
        <f>IF(AD$8="","",IF(H9="","",'5บันทึกคะแนน'!AF8))</f>
        <v/>
      </c>
      <c r="AE9" s="665" t="str">
        <f>IF(AE$8="","",IF(I9="","",'5บันทึกคะแนน'!AG8))</f>
        <v/>
      </c>
      <c r="AF9" s="665" t="str">
        <f>IF(AF$8="","",IF(J9="","",'5บันทึกคะแนน'!AH8))</f>
        <v/>
      </c>
      <c r="AG9" s="662" t="str">
        <f>IF(C9="","",'5บันทึกคะแนน'!AI8)</f>
        <v/>
      </c>
      <c r="AH9" s="666"/>
      <c r="AI9" s="667"/>
      <c r="AJ9" s="667"/>
      <c r="AK9" s="668"/>
      <c r="AL9" s="669" t="str">
        <f>IF(C9="","",'5บันทึกคะแนน'!AM8)</f>
        <v/>
      </c>
      <c r="AM9" s="670" t="str">
        <f>IF(AM$8="","",IF($C9="","",'5บันทึกคะแนน'!AN8))</f>
        <v/>
      </c>
      <c r="AN9" s="937"/>
      <c r="AO9" s="938"/>
      <c r="AP9" s="938"/>
      <c r="AQ9" s="938"/>
      <c r="AR9" s="938"/>
      <c r="AS9" s="938"/>
      <c r="AT9" s="939"/>
      <c r="AU9" s="671" t="str">
        <f>IF(C9="","",'5บันทึกคะแนน'!AV8)</f>
        <v/>
      </c>
      <c r="AV9" s="672" t="str">
        <f>IF(C9="","",'5บันทึกคะแนน'!AX8)</f>
        <v/>
      </c>
      <c r="AW9" s="671" t="str">
        <f>IF(C9="","",'5บันทึกคะแนน'!AY8)</f>
        <v/>
      </c>
      <c r="AX9" s="664"/>
      <c r="AY9" s="705" t="str">
        <f>IF($AY$8="","",IF($C9="","",'5บันทึกคะแนน'!BA8))</f>
        <v/>
      </c>
      <c r="AZ9" s="706" t="str">
        <f>IF($AY$8="","",IF($C9="","",'5บันทึกคะแนน'!BB8))</f>
        <v/>
      </c>
      <c r="BA9" s="706" t="str">
        <f>IF($AY$8="","",IF($C9="","",'5บันทึกคะแนน'!BC8))</f>
        <v/>
      </c>
      <c r="BB9" s="706" t="str">
        <f>IF($AY$8="","",IF($C9="","",'5บันทึกคะแนน'!BD8))</f>
        <v/>
      </c>
      <c r="BC9" s="706" t="str">
        <f>IF($AY$8="","",IF($C9="","",'5บันทึกคะแนน'!BE8))</f>
        <v/>
      </c>
      <c r="BD9" s="706" t="str">
        <f>IF($AY$8="","",IF($C9="","",'5บันทึกคะแนน'!BG8))</f>
        <v/>
      </c>
      <c r="BE9" s="952" t="str">
        <f>IF($AY$8="","",IF($C9="","",'5บันทึกคะแนน'!BH8))</f>
        <v/>
      </c>
      <c r="BF9" s="711" t="str">
        <f>IF($BF$8="","",IF($C9="","",'5บันทึกคะแนน'!BI8))</f>
        <v/>
      </c>
      <c r="BG9" s="712" t="str">
        <f>IF($BF$8="","",IF($C9="","",'5บันทึกคะแนน'!BJ8))</f>
        <v/>
      </c>
      <c r="BH9" s="712" t="str">
        <f>IF($BF$8="","",IF($C9="","",'5บันทึกคะแนน'!BK8))</f>
        <v/>
      </c>
      <c r="BI9" s="712" t="str">
        <f>IF($BF$8="","",IF($C9="","",'5บันทึกคะแนน'!BL8))</f>
        <v/>
      </c>
      <c r="BJ9" s="712" t="str">
        <f>IF($BF$8="","",IF($C9="","",'5บันทึกคะแนน'!BM8))</f>
        <v/>
      </c>
      <c r="BK9" s="712" t="str">
        <f>IF($BF$8="","",IF($C9="","",'5บันทึกคะแนน'!BN8))</f>
        <v/>
      </c>
      <c r="BL9" s="712" t="str">
        <f>IF($BF$8="","",IF($C9="","",'5บันทึกคะแนน'!BO8))</f>
        <v/>
      </c>
      <c r="BM9" s="712" t="str">
        <f>IF($BF$8="","",IF($C9="","",'5บันทึกคะแนน'!BP8))</f>
        <v/>
      </c>
      <c r="BN9" s="712" t="str">
        <f>IF($BF$8="","",IF($C9="","",'5บันทึกคะแนน'!BQ8))</f>
        <v/>
      </c>
      <c r="BO9" s="712" t="str">
        <f>IF($BF$8="","",IF($C9="","",'5บันทึกคะแนน'!BR8))</f>
        <v/>
      </c>
      <c r="BP9" s="954" t="str">
        <f>IF($BF$8="","",IF($C9="","",'5บันทึกคะแนน'!BS8))</f>
        <v/>
      </c>
      <c r="BQ9" s="748"/>
      <c r="BR9" s="739"/>
    </row>
    <row r="10" spans="1:70" ht="14.1" customHeight="1">
      <c r="A10" s="748"/>
      <c r="B10" s="674">
        <v>2</v>
      </c>
      <c r="C10" s="675" t="str">
        <f>'2พิมพ์เวลาเรียน'!C9</f>
        <v/>
      </c>
      <c r="D10" s="658" t="str">
        <f>IF(D$8="","",IF(C10="","",'5บันทึกคะแนน'!G9))</f>
        <v/>
      </c>
      <c r="E10" s="658" t="str">
        <f>IF(E$8="","",IF(D10="","",'5บันทึกคะแนน'!H9))</f>
        <v/>
      </c>
      <c r="F10" s="658" t="str">
        <f>IF(F$8="","",IF(E10="","",'5บันทึกคะแนน'!I9))</f>
        <v/>
      </c>
      <c r="G10" s="658" t="str">
        <f>IF(G$8="","",IF(F10="","",'5บันทึกคะแนน'!J9))</f>
        <v/>
      </c>
      <c r="H10" s="658" t="str">
        <f>IF(H$8="","",IF(G10="","",'5บันทึกคะแนน'!K9))</f>
        <v/>
      </c>
      <c r="I10" s="658" t="str">
        <f>IF(I$8="","",IF(H10="","",'5บันทึกคะแนน'!L9))</f>
        <v/>
      </c>
      <c r="J10" s="658" t="str">
        <f>IF(J$8="","",IF(I10="","",'5บันทึกคะแนน'!M9))</f>
        <v/>
      </c>
      <c r="K10" s="658" t="str">
        <f>IF(K$8="","",IF(J10="","",'5บันทึกคะแนน'!N9))</f>
        <v/>
      </c>
      <c r="L10" s="659" t="str">
        <f>IF(C10="","",'5บันทึกคะแนน'!O9)</f>
        <v/>
      </c>
      <c r="M10" s="676" t="str">
        <f>IF(M$8="","",IF(C10="","",'5บันทึกคะแนน'!P9))</f>
        <v/>
      </c>
      <c r="N10" s="677" t="str">
        <f>IF(M$8="","",IF(C10="","",'5บันทึกคะแนน'!Q9))</f>
        <v/>
      </c>
      <c r="O10" s="676" t="str">
        <f>IF(O$8="","",IF(C10="","",'5บันทึกคะแนน'!R9))</f>
        <v/>
      </c>
      <c r="P10" s="677" t="str">
        <f>IF(O$8="","",IF(C10="","",'5บันทึกคะแนน'!S9))</f>
        <v/>
      </c>
      <c r="Q10" s="676" t="str">
        <f>IF(Q$8="","",IF(C10="","",'5บันทึกคะแนน'!T9))</f>
        <v/>
      </c>
      <c r="R10" s="677" t="str">
        <f>IF(Q$8="","",IF(C10="","",'5บันทึกคะแนน'!U9))</f>
        <v/>
      </c>
      <c r="S10" s="676" t="str">
        <f>IF(S$8="","",IF(C10="","",'5บันทึกคะแนน'!V9))</f>
        <v/>
      </c>
      <c r="T10" s="677" t="str">
        <f>IF(S$8="","",IF(C10="","",'5บันทึกคะแนน'!W9))</f>
        <v/>
      </c>
      <c r="U10" s="659" t="str">
        <f>'5บันทึกคะแนน'!X9</f>
        <v/>
      </c>
      <c r="V10" s="678" t="str">
        <f>'5บันทึกคะแนน'!Y9</f>
        <v/>
      </c>
      <c r="W10" s="664"/>
      <c r="X10" s="664"/>
      <c r="Y10" s="679" t="str">
        <f>IF(Y$8="","",IF(C10="","",'5บันทึกคะแนน'!AA9))</f>
        <v/>
      </c>
      <c r="Z10" s="679" t="str">
        <f>IF(Z$8="","",IF(D10="","",'5บันทึกคะแนน'!AB9))</f>
        <v/>
      </c>
      <c r="AA10" s="679" t="str">
        <f>IF(AA$8="","",IF(E10="","",'5บันทึกคะแนน'!AC9))</f>
        <v/>
      </c>
      <c r="AB10" s="679" t="str">
        <f>IF(AB$8="","",IF(F10="","",'5บันทึกคะแนน'!AD9))</f>
        <v/>
      </c>
      <c r="AC10" s="679" t="str">
        <f>IF(AC$8="","",IF(G10="","",'5บันทึกคะแนน'!AE9))</f>
        <v/>
      </c>
      <c r="AD10" s="679" t="str">
        <f>IF(AD$8="","",IF(H10="","",'5บันทึกคะแนน'!AF9))</f>
        <v/>
      </c>
      <c r="AE10" s="679" t="str">
        <f>IF(AE$8="","",IF(I10="","",'5บันทึกคะแนน'!AG9))</f>
        <v/>
      </c>
      <c r="AF10" s="679" t="str">
        <f>IF(AF$8="","",IF(J10="","",'5บันทึกคะแนน'!AH9))</f>
        <v/>
      </c>
      <c r="AG10" s="659" t="str">
        <f>IF(C10="","",'5บันทึกคะแนน'!AI9)</f>
        <v/>
      </c>
      <c r="AH10" s="666"/>
      <c r="AI10" s="679"/>
      <c r="AJ10" s="679"/>
      <c r="AK10" s="680"/>
      <c r="AL10" s="681" t="str">
        <f>IF(C10="","",'5บันทึกคะแนน'!AM9)</f>
        <v/>
      </c>
      <c r="AM10" s="682" t="str">
        <f>IF(AM$8="","",IF($C10="","",'5บันทึกคะแนน'!AN9))</f>
        <v/>
      </c>
      <c r="AN10" s="940"/>
      <c r="AO10" s="941"/>
      <c r="AP10" s="941"/>
      <c r="AQ10" s="941"/>
      <c r="AR10" s="941"/>
      <c r="AS10" s="941"/>
      <c r="AT10" s="942"/>
      <c r="AU10" s="683" t="str">
        <f>IF(C10="","",'5บันทึกคะแนน'!AV9)</f>
        <v/>
      </c>
      <c r="AV10" s="684" t="str">
        <f>IF(C10="","",'5บันทึกคะแนน'!AX9)</f>
        <v/>
      </c>
      <c r="AW10" s="683" t="str">
        <f>IF(C10="","",'5บันทึกคะแนน'!AY9)</f>
        <v/>
      </c>
      <c r="AX10" s="664"/>
      <c r="AY10" s="707" t="str">
        <f>IF($AY$8="","",IF($C10="","",'5บันทึกคะแนน'!BA9))</f>
        <v/>
      </c>
      <c r="AZ10" s="708" t="str">
        <f>IF($AY$8="","",IF($C10="","",'5บันทึกคะแนน'!BB9))</f>
        <v/>
      </c>
      <c r="BA10" s="708" t="str">
        <f>IF($AY$8="","",IF($C10="","",'5บันทึกคะแนน'!BC9))</f>
        <v/>
      </c>
      <c r="BB10" s="708" t="str">
        <f>IF($AY$8="","",IF($C10="","",'5บันทึกคะแนน'!BD9))</f>
        <v/>
      </c>
      <c r="BC10" s="708" t="str">
        <f>IF($AY$8="","",IF($C10="","",'5บันทึกคะแนน'!BE9))</f>
        <v/>
      </c>
      <c r="BD10" s="708" t="str">
        <f>IF($AY$8="","",IF($C10="","",'5บันทึกคะแนน'!BG9))</f>
        <v/>
      </c>
      <c r="BE10" s="953" t="str">
        <f>IF($AY$8="","",IF($C10="","",'5บันทึกคะแนน'!BH9))</f>
        <v/>
      </c>
      <c r="BF10" s="714" t="str">
        <f>IF($BF$8="","",IF($C10="","",'5บันทึกคะแนน'!BI9))</f>
        <v/>
      </c>
      <c r="BG10" s="715" t="str">
        <f>IF($BF$8="","",IF($C10="","",'5บันทึกคะแนน'!BJ9))</f>
        <v/>
      </c>
      <c r="BH10" s="715" t="str">
        <f>IF($BF$8="","",IF($C10="","",'5บันทึกคะแนน'!BK9))</f>
        <v/>
      </c>
      <c r="BI10" s="715" t="str">
        <f>IF($BF$8="","",IF($C10="","",'5บันทึกคะแนน'!BL9))</f>
        <v/>
      </c>
      <c r="BJ10" s="715" t="str">
        <f>IF($BF$8="","",IF($C10="","",'5บันทึกคะแนน'!BM9))</f>
        <v/>
      </c>
      <c r="BK10" s="715" t="str">
        <f>IF($BF$8="","",IF($C10="","",'5บันทึกคะแนน'!BN9))</f>
        <v/>
      </c>
      <c r="BL10" s="715" t="str">
        <f>IF($BF$8="","",IF($C10="","",'5บันทึกคะแนน'!BO9))</f>
        <v/>
      </c>
      <c r="BM10" s="715" t="str">
        <f>IF($BF$8="","",IF($C10="","",'5บันทึกคะแนน'!BP9))</f>
        <v/>
      </c>
      <c r="BN10" s="715" t="str">
        <f>IF($BF$8="","",IF($C10="","",'5บันทึกคะแนน'!BQ9))</f>
        <v/>
      </c>
      <c r="BO10" s="715" t="str">
        <f>IF($BF$8="","",IF($C10="","",'5บันทึกคะแนน'!BR9))</f>
        <v/>
      </c>
      <c r="BP10" s="955" t="str">
        <f>IF($BF$8="","",IF($C10="","",'5บันทึกคะแนน'!BS9))</f>
        <v/>
      </c>
      <c r="BQ10" s="748"/>
      <c r="BR10" s="739"/>
    </row>
    <row r="11" spans="1:70" ht="14.1" customHeight="1">
      <c r="A11" s="748"/>
      <c r="B11" s="674">
        <v>3</v>
      </c>
      <c r="C11" s="675" t="str">
        <f>'2พิมพ์เวลาเรียน'!C10</f>
        <v/>
      </c>
      <c r="D11" s="658" t="str">
        <f>IF(D$8="","",IF(C11="","",'5บันทึกคะแนน'!G10))</f>
        <v/>
      </c>
      <c r="E11" s="658" t="str">
        <f>IF(E$8="","",IF(D11="","",'5บันทึกคะแนน'!H10))</f>
        <v/>
      </c>
      <c r="F11" s="658" t="str">
        <f>IF(F$8="","",IF(E11="","",'5บันทึกคะแนน'!I10))</f>
        <v/>
      </c>
      <c r="G11" s="658" t="str">
        <f>IF(G$8="","",IF(F11="","",'5บันทึกคะแนน'!J10))</f>
        <v/>
      </c>
      <c r="H11" s="658" t="str">
        <f>IF(H$8="","",IF(G11="","",'5บันทึกคะแนน'!K10))</f>
        <v/>
      </c>
      <c r="I11" s="658" t="str">
        <f>IF(I$8="","",IF(H11="","",'5บันทึกคะแนน'!L10))</f>
        <v/>
      </c>
      <c r="J11" s="658" t="str">
        <f>IF(J$8="","",IF(I11="","",'5บันทึกคะแนน'!M10))</f>
        <v/>
      </c>
      <c r="K11" s="658" t="str">
        <f>IF(K$8="","",IF(J11="","",'5บันทึกคะแนน'!N10))</f>
        <v/>
      </c>
      <c r="L11" s="659" t="str">
        <f>IF(C11="","",'5บันทึกคะแนน'!O10)</f>
        <v/>
      </c>
      <c r="M11" s="676" t="str">
        <f>IF(M$8="","",IF(C11="","",'5บันทึกคะแนน'!P10))</f>
        <v/>
      </c>
      <c r="N11" s="677" t="str">
        <f>IF(M$8="","",IF(C11="","",'5บันทึกคะแนน'!Q10))</f>
        <v/>
      </c>
      <c r="O11" s="676" t="str">
        <f>IF(O$8="","",IF(C11="","",'5บันทึกคะแนน'!R10))</f>
        <v/>
      </c>
      <c r="P11" s="677" t="str">
        <f>IF(O$8="","",IF(C11="","",'5บันทึกคะแนน'!S10))</f>
        <v/>
      </c>
      <c r="Q11" s="676" t="str">
        <f>IF(Q$8="","",IF(C11="","",'5บันทึกคะแนน'!T10))</f>
        <v/>
      </c>
      <c r="R11" s="677" t="str">
        <f>IF(Q$8="","",IF(C11="","",'5บันทึกคะแนน'!U10))</f>
        <v/>
      </c>
      <c r="S11" s="676" t="str">
        <f>IF(S$8="","",IF(C11="","",'5บันทึกคะแนน'!V10))</f>
        <v/>
      </c>
      <c r="T11" s="677" t="str">
        <f>IF(S$8="","",IF(C11="","",'5บันทึกคะแนน'!W10))</f>
        <v/>
      </c>
      <c r="U11" s="659" t="str">
        <f>'5บันทึกคะแนน'!X10</f>
        <v/>
      </c>
      <c r="V11" s="678" t="str">
        <f>'5บันทึกคะแนน'!Y10</f>
        <v/>
      </c>
      <c r="W11" s="664"/>
      <c r="X11" s="664"/>
      <c r="Y11" s="679" t="str">
        <f>IF(Y$8="","",IF(C11="","",'5บันทึกคะแนน'!AA10))</f>
        <v/>
      </c>
      <c r="Z11" s="679" t="str">
        <f>IF(Z$8="","",IF(D11="","",'5บันทึกคะแนน'!AB10))</f>
        <v/>
      </c>
      <c r="AA11" s="679" t="str">
        <f>IF(AA$8="","",IF(E11="","",'5บันทึกคะแนน'!AC10))</f>
        <v/>
      </c>
      <c r="AB11" s="679" t="str">
        <f>IF(AB$8="","",IF(F11="","",'5บันทึกคะแนน'!AD10))</f>
        <v/>
      </c>
      <c r="AC11" s="679" t="str">
        <f>IF(AC$8="","",IF(G11="","",'5บันทึกคะแนน'!AE10))</f>
        <v/>
      </c>
      <c r="AD11" s="679" t="str">
        <f>IF(AD$8="","",IF(H11="","",'5บันทึกคะแนน'!AF10))</f>
        <v/>
      </c>
      <c r="AE11" s="679" t="str">
        <f>IF(AE$8="","",IF(I11="","",'5บันทึกคะแนน'!AG10))</f>
        <v/>
      </c>
      <c r="AF11" s="679" t="str">
        <f>IF(AF$8="","",IF(J11="","",'5บันทึกคะแนน'!AH10))</f>
        <v/>
      </c>
      <c r="AG11" s="659" t="str">
        <f>IF(C11="","",'5บันทึกคะแนน'!AI10)</f>
        <v/>
      </c>
      <c r="AH11" s="666"/>
      <c r="AI11" s="679"/>
      <c r="AJ11" s="679"/>
      <c r="AK11" s="680"/>
      <c r="AL11" s="681" t="str">
        <f>IF(C11="","",'5บันทึกคะแนน'!AM10)</f>
        <v/>
      </c>
      <c r="AM11" s="682" t="str">
        <f>IF(AM$8="","",IF($C11="","",'5บันทึกคะแนน'!AN10))</f>
        <v/>
      </c>
      <c r="AN11" s="940"/>
      <c r="AO11" s="941"/>
      <c r="AP11" s="941"/>
      <c r="AQ11" s="941"/>
      <c r="AR11" s="941"/>
      <c r="AS11" s="941"/>
      <c r="AT11" s="942"/>
      <c r="AU11" s="683" t="str">
        <f>IF(C11="","",'5บันทึกคะแนน'!AV10)</f>
        <v/>
      </c>
      <c r="AV11" s="684" t="str">
        <f>IF(C11="","",'5บันทึกคะแนน'!AX10)</f>
        <v/>
      </c>
      <c r="AW11" s="683" t="str">
        <f>IF(C11="","",'5บันทึกคะแนน'!AY10)</f>
        <v/>
      </c>
      <c r="AX11" s="664"/>
      <c r="AY11" s="707" t="str">
        <f>IF($AY$8="","",IF($C11="","",'5บันทึกคะแนน'!BA10))</f>
        <v/>
      </c>
      <c r="AZ11" s="708" t="str">
        <f>IF($AY$8="","",IF($C11="","",'5บันทึกคะแนน'!BB10))</f>
        <v/>
      </c>
      <c r="BA11" s="708" t="str">
        <f>IF($AY$8="","",IF($C11="","",'5บันทึกคะแนน'!BC10))</f>
        <v/>
      </c>
      <c r="BB11" s="708" t="str">
        <f>IF($AY$8="","",IF($C11="","",'5บันทึกคะแนน'!BD10))</f>
        <v/>
      </c>
      <c r="BC11" s="708" t="str">
        <f>IF($AY$8="","",IF($C11="","",'5บันทึกคะแนน'!BE10))</f>
        <v/>
      </c>
      <c r="BD11" s="708" t="str">
        <f>IF($AY$8="","",IF($C11="","",'5บันทึกคะแนน'!BG10))</f>
        <v/>
      </c>
      <c r="BE11" s="953" t="str">
        <f>IF($AY$8="","",IF($C11="","",'5บันทึกคะแนน'!BH10))</f>
        <v/>
      </c>
      <c r="BF11" s="714" t="str">
        <f>IF($BF$8="","",IF($C11="","",'5บันทึกคะแนน'!BI10))</f>
        <v/>
      </c>
      <c r="BG11" s="715" t="str">
        <f>IF($BF$8="","",IF($C11="","",'5บันทึกคะแนน'!BJ10))</f>
        <v/>
      </c>
      <c r="BH11" s="715" t="str">
        <f>IF($BF$8="","",IF($C11="","",'5บันทึกคะแนน'!BK10))</f>
        <v/>
      </c>
      <c r="BI11" s="715" t="str">
        <f>IF($BF$8="","",IF($C11="","",'5บันทึกคะแนน'!BL10))</f>
        <v/>
      </c>
      <c r="BJ11" s="715" t="str">
        <f>IF($BF$8="","",IF($C11="","",'5บันทึกคะแนน'!BM10))</f>
        <v/>
      </c>
      <c r="BK11" s="715" t="str">
        <f>IF($BF$8="","",IF($C11="","",'5บันทึกคะแนน'!BN10))</f>
        <v/>
      </c>
      <c r="BL11" s="715" t="str">
        <f>IF($BF$8="","",IF($C11="","",'5บันทึกคะแนน'!BO10))</f>
        <v/>
      </c>
      <c r="BM11" s="715" t="str">
        <f>IF($BF$8="","",IF($C11="","",'5บันทึกคะแนน'!BP10))</f>
        <v/>
      </c>
      <c r="BN11" s="715" t="str">
        <f>IF($BF$8="","",IF($C11="","",'5บันทึกคะแนน'!BQ10))</f>
        <v/>
      </c>
      <c r="BO11" s="715" t="str">
        <f>IF($BF$8="","",IF($C11="","",'5บันทึกคะแนน'!BR10))</f>
        <v/>
      </c>
      <c r="BP11" s="955" t="str">
        <f>IF($BF$8="","",IF($C11="","",'5บันทึกคะแนน'!BS10))</f>
        <v/>
      </c>
      <c r="BQ11" s="748"/>
      <c r="BR11" s="739"/>
    </row>
    <row r="12" spans="1:70" ht="14.1" customHeight="1">
      <c r="A12" s="748"/>
      <c r="B12" s="674">
        <v>4</v>
      </c>
      <c r="C12" s="675" t="str">
        <f>'2พิมพ์เวลาเรียน'!C11</f>
        <v/>
      </c>
      <c r="D12" s="658" t="str">
        <f>IF(D$8="","",IF(C12="","",'5บันทึกคะแนน'!G11))</f>
        <v/>
      </c>
      <c r="E12" s="658" t="str">
        <f>IF(E$8="","",IF(D12="","",'5บันทึกคะแนน'!H11))</f>
        <v/>
      </c>
      <c r="F12" s="658" t="str">
        <f>IF(F$8="","",IF(E12="","",'5บันทึกคะแนน'!I11))</f>
        <v/>
      </c>
      <c r="G12" s="658" t="str">
        <f>IF(G$8="","",IF(F12="","",'5บันทึกคะแนน'!J11))</f>
        <v/>
      </c>
      <c r="H12" s="658" t="str">
        <f>IF(H$8="","",IF(G12="","",'5บันทึกคะแนน'!K11))</f>
        <v/>
      </c>
      <c r="I12" s="658" t="str">
        <f>IF(I$8="","",IF(H12="","",'5บันทึกคะแนน'!L11))</f>
        <v/>
      </c>
      <c r="J12" s="658" t="str">
        <f>IF(J$8="","",IF(I12="","",'5บันทึกคะแนน'!M11))</f>
        <v/>
      </c>
      <c r="K12" s="658" t="str">
        <f>IF(K$8="","",IF(J12="","",'5บันทึกคะแนน'!N11))</f>
        <v/>
      </c>
      <c r="L12" s="659" t="str">
        <f>IF(C12="","",'5บันทึกคะแนน'!O11)</f>
        <v/>
      </c>
      <c r="M12" s="676" t="str">
        <f>IF(M$8="","",IF(C12="","",'5บันทึกคะแนน'!P11))</f>
        <v/>
      </c>
      <c r="N12" s="677" t="str">
        <f>IF(M$8="","",IF(C12="","",'5บันทึกคะแนน'!Q11))</f>
        <v/>
      </c>
      <c r="O12" s="676" t="str">
        <f>IF(O$8="","",IF(C12="","",'5บันทึกคะแนน'!R11))</f>
        <v/>
      </c>
      <c r="P12" s="677" t="str">
        <f>IF(O$8="","",IF(C12="","",'5บันทึกคะแนน'!S11))</f>
        <v/>
      </c>
      <c r="Q12" s="676" t="str">
        <f>IF(Q$8="","",IF(C12="","",'5บันทึกคะแนน'!T11))</f>
        <v/>
      </c>
      <c r="R12" s="677" t="str">
        <f>IF(Q$8="","",IF(C12="","",'5บันทึกคะแนน'!U11))</f>
        <v/>
      </c>
      <c r="S12" s="676" t="str">
        <f>IF(S$8="","",IF(C12="","",'5บันทึกคะแนน'!V11))</f>
        <v/>
      </c>
      <c r="T12" s="677" t="str">
        <f>IF(S$8="","",IF(C12="","",'5บันทึกคะแนน'!W11))</f>
        <v/>
      </c>
      <c r="U12" s="659" t="str">
        <f>'5บันทึกคะแนน'!X11</f>
        <v/>
      </c>
      <c r="V12" s="678" t="str">
        <f>'5บันทึกคะแนน'!Y11</f>
        <v/>
      </c>
      <c r="W12" s="664"/>
      <c r="X12" s="664"/>
      <c r="Y12" s="679" t="str">
        <f>IF(Y$8="","",IF(C12="","",'5บันทึกคะแนน'!AA11))</f>
        <v/>
      </c>
      <c r="Z12" s="679" t="str">
        <f>IF(Z$8="","",IF(D12="","",'5บันทึกคะแนน'!AB11))</f>
        <v/>
      </c>
      <c r="AA12" s="679" t="str">
        <f>IF(AA$8="","",IF(E12="","",'5บันทึกคะแนน'!AC11))</f>
        <v/>
      </c>
      <c r="AB12" s="679" t="str">
        <f>IF(AB$8="","",IF(F12="","",'5บันทึกคะแนน'!AD11))</f>
        <v/>
      </c>
      <c r="AC12" s="679" t="str">
        <f>IF(AC$8="","",IF(G12="","",'5บันทึกคะแนน'!AE11))</f>
        <v/>
      </c>
      <c r="AD12" s="679" t="str">
        <f>IF(AD$8="","",IF(H12="","",'5บันทึกคะแนน'!AF11))</f>
        <v/>
      </c>
      <c r="AE12" s="679" t="str">
        <f>IF(AE$8="","",IF(I12="","",'5บันทึกคะแนน'!AG11))</f>
        <v/>
      </c>
      <c r="AF12" s="679" t="str">
        <f>IF(AF$8="","",IF(J12="","",'5บันทึกคะแนน'!AH11))</f>
        <v/>
      </c>
      <c r="AG12" s="659" t="str">
        <f>IF(C12="","",'5บันทึกคะแนน'!AI11)</f>
        <v/>
      </c>
      <c r="AH12" s="666"/>
      <c r="AI12" s="679"/>
      <c r="AJ12" s="679"/>
      <c r="AK12" s="680"/>
      <c r="AL12" s="681" t="str">
        <f>IF(C12="","",'5บันทึกคะแนน'!AM11)</f>
        <v/>
      </c>
      <c r="AM12" s="682" t="str">
        <f>IF(AM$8="","",IF($C12="","",'5บันทึกคะแนน'!AN11))</f>
        <v/>
      </c>
      <c r="AN12" s="940"/>
      <c r="AO12" s="941"/>
      <c r="AP12" s="941"/>
      <c r="AQ12" s="941"/>
      <c r="AR12" s="941"/>
      <c r="AS12" s="941"/>
      <c r="AT12" s="942"/>
      <c r="AU12" s="683" t="str">
        <f>IF(C12="","",'5บันทึกคะแนน'!AV11)</f>
        <v/>
      </c>
      <c r="AV12" s="684" t="str">
        <f>IF(C12="","",'5บันทึกคะแนน'!AX11)</f>
        <v/>
      </c>
      <c r="AW12" s="683" t="str">
        <f>IF(C12="","",'5บันทึกคะแนน'!AY11)</f>
        <v/>
      </c>
      <c r="AX12" s="664"/>
      <c r="AY12" s="707" t="str">
        <f>IF($AY$8="","",IF($C12="","",'5บันทึกคะแนน'!BA11))</f>
        <v/>
      </c>
      <c r="AZ12" s="708" t="str">
        <f>IF($AY$8="","",IF($C12="","",'5บันทึกคะแนน'!BB11))</f>
        <v/>
      </c>
      <c r="BA12" s="708" t="str">
        <f>IF($AY$8="","",IF($C12="","",'5บันทึกคะแนน'!BC11))</f>
        <v/>
      </c>
      <c r="BB12" s="708" t="str">
        <f>IF($AY$8="","",IF($C12="","",'5บันทึกคะแนน'!BD11))</f>
        <v/>
      </c>
      <c r="BC12" s="708" t="str">
        <f>IF($AY$8="","",IF($C12="","",'5บันทึกคะแนน'!BE11))</f>
        <v/>
      </c>
      <c r="BD12" s="708" t="str">
        <f>IF($AY$8="","",IF($C12="","",'5บันทึกคะแนน'!BG11))</f>
        <v/>
      </c>
      <c r="BE12" s="953" t="str">
        <f>IF($AY$8="","",IF($C12="","",'5บันทึกคะแนน'!BH11))</f>
        <v/>
      </c>
      <c r="BF12" s="714" t="str">
        <f>IF($BF$8="","",IF($C12="","",'5บันทึกคะแนน'!BI11))</f>
        <v/>
      </c>
      <c r="BG12" s="715" t="str">
        <f>IF($BF$8="","",IF($C12="","",'5บันทึกคะแนน'!BJ11))</f>
        <v/>
      </c>
      <c r="BH12" s="715" t="str">
        <f>IF($BF$8="","",IF($C12="","",'5บันทึกคะแนน'!BK11))</f>
        <v/>
      </c>
      <c r="BI12" s="715" t="str">
        <f>IF($BF$8="","",IF($C12="","",'5บันทึกคะแนน'!BL11))</f>
        <v/>
      </c>
      <c r="BJ12" s="715" t="str">
        <f>IF($BF$8="","",IF($C12="","",'5บันทึกคะแนน'!BM11))</f>
        <v/>
      </c>
      <c r="BK12" s="715" t="str">
        <f>IF($BF$8="","",IF($C12="","",'5บันทึกคะแนน'!BN11))</f>
        <v/>
      </c>
      <c r="BL12" s="715" t="str">
        <f>IF($BF$8="","",IF($C12="","",'5บันทึกคะแนน'!BO11))</f>
        <v/>
      </c>
      <c r="BM12" s="715" t="str">
        <f>IF($BF$8="","",IF($C12="","",'5บันทึกคะแนน'!BP11))</f>
        <v/>
      </c>
      <c r="BN12" s="715" t="str">
        <f>IF($BF$8="","",IF($C12="","",'5บันทึกคะแนน'!BQ11))</f>
        <v/>
      </c>
      <c r="BO12" s="715" t="str">
        <f>IF($BF$8="","",IF($C12="","",'5บันทึกคะแนน'!BR11))</f>
        <v/>
      </c>
      <c r="BP12" s="955" t="str">
        <f>IF($BF$8="","",IF($C12="","",'5บันทึกคะแนน'!BS11))</f>
        <v/>
      </c>
      <c r="BQ12" s="748"/>
      <c r="BR12" s="739"/>
    </row>
    <row r="13" spans="1:70" ht="14.1" customHeight="1">
      <c r="A13" s="748"/>
      <c r="B13" s="686">
        <v>5</v>
      </c>
      <c r="C13" s="675" t="str">
        <f>'2พิมพ์เวลาเรียน'!C12</f>
        <v/>
      </c>
      <c r="D13" s="658" t="str">
        <f>IF(D$8="","",IF(C13="","",'5บันทึกคะแนน'!G12))</f>
        <v/>
      </c>
      <c r="E13" s="658" t="str">
        <f>IF(E$8="","",IF(D13="","",'5บันทึกคะแนน'!H12))</f>
        <v/>
      </c>
      <c r="F13" s="658" t="str">
        <f>IF(F$8="","",IF(E13="","",'5บันทึกคะแนน'!I12))</f>
        <v/>
      </c>
      <c r="G13" s="658" t="str">
        <f>IF(G$8="","",IF(F13="","",'5บันทึกคะแนน'!J12))</f>
        <v/>
      </c>
      <c r="H13" s="658" t="str">
        <f>IF(H$8="","",IF(G13="","",'5บันทึกคะแนน'!K12))</f>
        <v/>
      </c>
      <c r="I13" s="658" t="str">
        <f>IF(I$8="","",IF(H13="","",'5บันทึกคะแนน'!L12))</f>
        <v/>
      </c>
      <c r="J13" s="658" t="str">
        <f>IF(J$8="","",IF(I13="","",'5บันทึกคะแนน'!M12))</f>
        <v/>
      </c>
      <c r="K13" s="658" t="str">
        <f>IF(K$8="","",IF(J13="","",'5บันทึกคะแนน'!N12))</f>
        <v/>
      </c>
      <c r="L13" s="659" t="str">
        <f>IF(C13="","",'5บันทึกคะแนน'!O12)</f>
        <v/>
      </c>
      <c r="M13" s="676" t="str">
        <f>IF(M$8="","",IF(C13="","",'5บันทึกคะแนน'!P12))</f>
        <v/>
      </c>
      <c r="N13" s="677" t="str">
        <f>IF(M$8="","",IF(C13="","",'5บันทึกคะแนน'!Q12))</f>
        <v/>
      </c>
      <c r="O13" s="676" t="str">
        <f>IF(O$8="","",IF(C13="","",'5บันทึกคะแนน'!R12))</f>
        <v/>
      </c>
      <c r="P13" s="677" t="str">
        <f>IF(O$8="","",IF(C13="","",'5บันทึกคะแนน'!S12))</f>
        <v/>
      </c>
      <c r="Q13" s="676" t="str">
        <f>IF(Q$8="","",IF(C13="","",'5บันทึกคะแนน'!T12))</f>
        <v/>
      </c>
      <c r="R13" s="677" t="str">
        <f>IF(Q$8="","",IF(C13="","",'5บันทึกคะแนน'!U12))</f>
        <v/>
      </c>
      <c r="S13" s="676" t="str">
        <f>IF(S$8="","",IF(C13="","",'5บันทึกคะแนน'!V12))</f>
        <v/>
      </c>
      <c r="T13" s="677" t="str">
        <f>IF(S$8="","",IF(C13="","",'5บันทึกคะแนน'!W12))</f>
        <v/>
      </c>
      <c r="U13" s="659" t="str">
        <f>'5บันทึกคะแนน'!X12</f>
        <v/>
      </c>
      <c r="V13" s="678" t="str">
        <f>'5บันทึกคะแนน'!Y12</f>
        <v/>
      </c>
      <c r="W13" s="664"/>
      <c r="X13" s="664"/>
      <c r="Y13" s="679" t="str">
        <f>IF(Y$8="","",IF(C13="","",'5บันทึกคะแนน'!AA12))</f>
        <v/>
      </c>
      <c r="Z13" s="679" t="str">
        <f>IF(Z$8="","",IF(D13="","",'5บันทึกคะแนน'!AB12))</f>
        <v/>
      </c>
      <c r="AA13" s="679" t="str">
        <f>IF(AA$8="","",IF(E13="","",'5บันทึกคะแนน'!AC12))</f>
        <v/>
      </c>
      <c r="AB13" s="679" t="str">
        <f>IF(AB$8="","",IF(F13="","",'5บันทึกคะแนน'!AD12))</f>
        <v/>
      </c>
      <c r="AC13" s="679" t="str">
        <f>IF(AC$8="","",IF(G13="","",'5บันทึกคะแนน'!AE12))</f>
        <v/>
      </c>
      <c r="AD13" s="679" t="str">
        <f>IF(AD$8="","",IF(H13="","",'5บันทึกคะแนน'!AF12))</f>
        <v/>
      </c>
      <c r="AE13" s="679" t="str">
        <f>IF(AE$8="","",IF(I13="","",'5บันทึกคะแนน'!AG12))</f>
        <v/>
      </c>
      <c r="AF13" s="679" t="str">
        <f>IF(AF$8="","",IF(J13="","",'5บันทึกคะแนน'!AH12))</f>
        <v/>
      </c>
      <c r="AG13" s="659" t="str">
        <f>IF(C13="","",'5บันทึกคะแนน'!AI12)</f>
        <v/>
      </c>
      <c r="AH13" s="666"/>
      <c r="AI13" s="687"/>
      <c r="AJ13" s="687"/>
      <c r="AK13" s="688"/>
      <c r="AL13" s="681" t="str">
        <f>IF(C13="","",'5บันทึกคะแนน'!AM12)</f>
        <v/>
      </c>
      <c r="AM13" s="682" t="str">
        <f>IF(AM$8="","",IF($C13="","",'5บันทึกคะแนน'!AN12))</f>
        <v/>
      </c>
      <c r="AN13" s="946"/>
      <c r="AO13" s="947"/>
      <c r="AP13" s="947"/>
      <c r="AQ13" s="947"/>
      <c r="AR13" s="947"/>
      <c r="AS13" s="947"/>
      <c r="AT13" s="948"/>
      <c r="AU13" s="683" t="str">
        <f>IF(C13="","",'5บันทึกคะแนน'!AV12)</f>
        <v/>
      </c>
      <c r="AV13" s="684" t="str">
        <f>IF(C13="","",'5บันทึกคะแนน'!AX12)</f>
        <v/>
      </c>
      <c r="AW13" s="683" t="str">
        <f>IF(C13="","",'5บันทึกคะแนน'!AY12)</f>
        <v/>
      </c>
      <c r="AX13" s="664"/>
      <c r="AY13" s="709" t="str">
        <f>IF($AY$8="","",IF($C13="","",'5บันทึกคะแนน'!BA12))</f>
        <v/>
      </c>
      <c r="AZ13" s="710" t="str">
        <f>IF($AY$8="","",IF($C13="","",'5บันทึกคะแนน'!BB12))</f>
        <v/>
      </c>
      <c r="BA13" s="710" t="str">
        <f>IF($AY$8="","",IF($C13="","",'5บันทึกคะแนน'!BC12))</f>
        <v/>
      </c>
      <c r="BB13" s="710" t="str">
        <f>IF($AY$8="","",IF($C13="","",'5บันทึกคะแนน'!BD12))</f>
        <v/>
      </c>
      <c r="BC13" s="710" t="str">
        <f>IF($AY$8="","",IF($C13="","",'5บันทึกคะแนน'!BE12))</f>
        <v/>
      </c>
      <c r="BD13" s="710" t="str">
        <f>IF($AY$8="","",IF($C13="","",'5บันทึกคะแนน'!BG12))</f>
        <v/>
      </c>
      <c r="BE13" s="953" t="str">
        <f>IF($AY$8="","",IF($C13="","",'5บันทึกคะแนน'!BH12))</f>
        <v/>
      </c>
      <c r="BF13" s="717" t="str">
        <f>IF($BF$8="","",IF($C13="","",'5บันทึกคะแนน'!BI12))</f>
        <v/>
      </c>
      <c r="BG13" s="718" t="str">
        <f>IF($BF$8="","",IF($C13="","",'5บันทึกคะแนน'!BJ12))</f>
        <v/>
      </c>
      <c r="BH13" s="718" t="str">
        <f>IF($BF$8="","",IF($C13="","",'5บันทึกคะแนน'!BK12))</f>
        <v/>
      </c>
      <c r="BI13" s="718" t="str">
        <f>IF($BF$8="","",IF($C13="","",'5บันทึกคะแนน'!BL12))</f>
        <v/>
      </c>
      <c r="BJ13" s="718" t="str">
        <f>IF($BF$8="","",IF($C13="","",'5บันทึกคะแนน'!BM12))</f>
        <v/>
      </c>
      <c r="BK13" s="718" t="str">
        <f>IF($BF$8="","",IF($C13="","",'5บันทึกคะแนน'!BN12))</f>
        <v/>
      </c>
      <c r="BL13" s="718" t="str">
        <f>IF($BF$8="","",IF($C13="","",'5บันทึกคะแนน'!BO12))</f>
        <v/>
      </c>
      <c r="BM13" s="718" t="str">
        <f>IF($BF$8="","",IF($C13="","",'5บันทึกคะแนน'!BP12))</f>
        <v/>
      </c>
      <c r="BN13" s="718" t="str">
        <f>IF($BF$8="","",IF($C13="","",'5บันทึกคะแนน'!BQ12))</f>
        <v/>
      </c>
      <c r="BO13" s="718" t="str">
        <f>IF($BF$8="","",IF($C13="","",'5บันทึกคะแนน'!BR12))</f>
        <v/>
      </c>
      <c r="BP13" s="956" t="str">
        <f>IF($BF$8="","",IF($C13="","",'5บันทึกคะแนน'!BS12))</f>
        <v/>
      </c>
      <c r="BQ13" s="748"/>
      <c r="BR13" s="739"/>
    </row>
    <row r="14" spans="1:70" ht="14.1" customHeight="1">
      <c r="A14" s="748"/>
      <c r="B14" s="689">
        <v>6</v>
      </c>
      <c r="C14" s="675" t="str">
        <f>'2พิมพ์เวลาเรียน'!C13</f>
        <v/>
      </c>
      <c r="D14" s="658" t="str">
        <f>IF(D$8="","",IF(C14="","",'5บันทึกคะแนน'!G13))</f>
        <v/>
      </c>
      <c r="E14" s="658" t="str">
        <f>IF(E$8="","",IF(D14="","",'5บันทึกคะแนน'!H13))</f>
        <v/>
      </c>
      <c r="F14" s="658" t="str">
        <f>IF(F$8="","",IF(E14="","",'5บันทึกคะแนน'!I13))</f>
        <v/>
      </c>
      <c r="G14" s="658" t="str">
        <f>IF(G$8="","",IF(F14="","",'5บันทึกคะแนน'!J13))</f>
        <v/>
      </c>
      <c r="H14" s="658" t="str">
        <f>IF(H$8="","",IF(G14="","",'5บันทึกคะแนน'!K13))</f>
        <v/>
      </c>
      <c r="I14" s="658" t="str">
        <f>IF(I$8="","",IF(H14="","",'5บันทึกคะแนน'!L13))</f>
        <v/>
      </c>
      <c r="J14" s="658" t="str">
        <f>IF(J$8="","",IF(I14="","",'5บันทึกคะแนน'!M13))</f>
        <v/>
      </c>
      <c r="K14" s="658" t="str">
        <f>IF(K$8="","",IF(J14="","",'5บันทึกคะแนน'!N13))</f>
        <v/>
      </c>
      <c r="L14" s="659" t="str">
        <f>IF(C14="","",'5บันทึกคะแนน'!O13)</f>
        <v/>
      </c>
      <c r="M14" s="676" t="str">
        <f>IF(M$8="","",IF(C14="","",'5บันทึกคะแนน'!P13))</f>
        <v/>
      </c>
      <c r="N14" s="677" t="str">
        <f>IF(M$8="","",IF(C14="","",'5บันทึกคะแนน'!Q13))</f>
        <v/>
      </c>
      <c r="O14" s="676" t="str">
        <f>IF(O$8="","",IF(C14="","",'5บันทึกคะแนน'!R13))</f>
        <v/>
      </c>
      <c r="P14" s="677" t="str">
        <f>IF(O$8="","",IF(C14="","",'5บันทึกคะแนน'!S13))</f>
        <v/>
      </c>
      <c r="Q14" s="676" t="str">
        <f>IF(Q$8="","",IF(C14="","",'5บันทึกคะแนน'!T13))</f>
        <v/>
      </c>
      <c r="R14" s="677" t="str">
        <f>IF(Q$8="","",IF(C14="","",'5บันทึกคะแนน'!U13))</f>
        <v/>
      </c>
      <c r="S14" s="676" t="str">
        <f>IF(S$8="","",IF(C14="","",'5บันทึกคะแนน'!V13))</f>
        <v/>
      </c>
      <c r="T14" s="677" t="str">
        <f>IF(S$8="","",IF(C14="","",'5บันทึกคะแนน'!W13))</f>
        <v/>
      </c>
      <c r="U14" s="659" t="str">
        <f>'5บันทึกคะแนน'!X13</f>
        <v/>
      </c>
      <c r="V14" s="678" t="str">
        <f>'5บันทึกคะแนน'!Y13</f>
        <v/>
      </c>
      <c r="W14" s="664"/>
      <c r="X14" s="664"/>
      <c r="Y14" s="679" t="str">
        <f>IF(Y$8="","",IF(C14="","",'5บันทึกคะแนน'!AA13))</f>
        <v/>
      </c>
      <c r="Z14" s="679" t="str">
        <f>IF(Z$8="","",IF(D14="","",'5บันทึกคะแนน'!AB13))</f>
        <v/>
      </c>
      <c r="AA14" s="679" t="str">
        <f>IF(AA$8="","",IF(E14="","",'5บันทึกคะแนน'!AC13))</f>
        <v/>
      </c>
      <c r="AB14" s="679" t="str">
        <f>IF(AB$8="","",IF(F14="","",'5บันทึกคะแนน'!AD13))</f>
        <v/>
      </c>
      <c r="AC14" s="679" t="str">
        <f>IF(AC$8="","",IF(G14="","",'5บันทึกคะแนน'!AE13))</f>
        <v/>
      </c>
      <c r="AD14" s="679" t="str">
        <f>IF(AD$8="","",IF(H14="","",'5บันทึกคะแนน'!AF13))</f>
        <v/>
      </c>
      <c r="AE14" s="679" t="str">
        <f>IF(AE$8="","",IF(I14="","",'5บันทึกคะแนน'!AG13))</f>
        <v/>
      </c>
      <c r="AF14" s="679" t="str">
        <f>IF(AF$8="","",IF(J14="","",'5บันทึกคะแนน'!AH13))</f>
        <v/>
      </c>
      <c r="AG14" s="659" t="str">
        <f>IF(C14="","",'5บันทึกคะแนน'!AI13)</f>
        <v/>
      </c>
      <c r="AH14" s="649"/>
      <c r="AI14" s="665"/>
      <c r="AJ14" s="665"/>
      <c r="AK14" s="690"/>
      <c r="AL14" s="669" t="str">
        <f>IF(C14="","",'5บันทึกคะแนน'!AM13)</f>
        <v/>
      </c>
      <c r="AM14" s="670" t="str">
        <f>IF(AM$8="","",IF($C14="","",'5บันทึกคะแนน'!AN13))</f>
        <v/>
      </c>
      <c r="AN14" s="937"/>
      <c r="AO14" s="938"/>
      <c r="AP14" s="938"/>
      <c r="AQ14" s="938"/>
      <c r="AR14" s="938"/>
      <c r="AS14" s="938"/>
      <c r="AT14" s="939"/>
      <c r="AU14" s="671" t="str">
        <f>IF(C14="","",'5บันทึกคะแนน'!AV13)</f>
        <v/>
      </c>
      <c r="AV14" s="672" t="str">
        <f>IF(C14="","",'5บันทึกคะแนน'!AX13)</f>
        <v/>
      </c>
      <c r="AW14" s="671" t="str">
        <f>IF(C14="","",'5บันทึกคะแนน'!AY13)</f>
        <v/>
      </c>
      <c r="AX14" s="664"/>
      <c r="AY14" s="705" t="str">
        <f>IF($AY$8="","",IF($C14="","",'5บันทึกคะแนน'!BA13))</f>
        <v/>
      </c>
      <c r="AZ14" s="706" t="str">
        <f>IF($AY$8="","",IF($C14="","",'5บันทึกคะแนน'!BB13))</f>
        <v/>
      </c>
      <c r="BA14" s="706" t="str">
        <f>IF($AY$8="","",IF($C14="","",'5บันทึกคะแนน'!BC13))</f>
        <v/>
      </c>
      <c r="BB14" s="706" t="str">
        <f>IF($AY$8="","",IF($C14="","",'5บันทึกคะแนน'!BD13))</f>
        <v/>
      </c>
      <c r="BC14" s="706" t="str">
        <f>IF($AY$8="","",IF($C14="","",'5บันทึกคะแนน'!BE13))</f>
        <v/>
      </c>
      <c r="BD14" s="706" t="str">
        <f>IF($AY$8="","",IF($C14="","",'5บันทึกคะแนน'!BG13))</f>
        <v/>
      </c>
      <c r="BE14" s="952" t="str">
        <f>IF($AY$8="","",IF($C14="","",'5บันทึกคะแนน'!BH13))</f>
        <v/>
      </c>
      <c r="BF14" s="711" t="str">
        <f>IF($BF$8="","",IF($C14="","",'5บันทึกคะแนน'!BI13))</f>
        <v/>
      </c>
      <c r="BG14" s="712" t="str">
        <f>IF($BF$8="","",IF($C14="","",'5บันทึกคะแนน'!BJ13))</f>
        <v/>
      </c>
      <c r="BH14" s="712" t="str">
        <f>IF($BF$8="","",IF($C14="","",'5บันทึกคะแนน'!BK13))</f>
        <v/>
      </c>
      <c r="BI14" s="712" t="str">
        <f>IF($BF$8="","",IF($C14="","",'5บันทึกคะแนน'!BL13))</f>
        <v/>
      </c>
      <c r="BJ14" s="712" t="str">
        <f>IF($BF$8="","",IF($C14="","",'5บันทึกคะแนน'!BM13))</f>
        <v/>
      </c>
      <c r="BK14" s="712" t="str">
        <f>IF($BF$8="","",IF($C14="","",'5บันทึกคะแนน'!BN13))</f>
        <v/>
      </c>
      <c r="BL14" s="712" t="str">
        <f>IF($BF$8="","",IF($C14="","",'5บันทึกคะแนน'!BO13))</f>
        <v/>
      </c>
      <c r="BM14" s="712" t="str">
        <f>IF($BF$8="","",IF($C14="","",'5บันทึกคะแนน'!BP13))</f>
        <v/>
      </c>
      <c r="BN14" s="712" t="str">
        <f>IF($BF$8="","",IF($C14="","",'5บันทึกคะแนน'!BQ13))</f>
        <v/>
      </c>
      <c r="BO14" s="712" t="str">
        <f>IF($BF$8="","",IF($C14="","",'5บันทึกคะแนน'!BR13))</f>
        <v/>
      </c>
      <c r="BP14" s="954" t="str">
        <f>IF($BF$8="","",IF($C14="","",'5บันทึกคะแนน'!BS13))</f>
        <v/>
      </c>
      <c r="BQ14" s="748"/>
      <c r="BR14" s="739"/>
    </row>
    <row r="15" spans="1:70" ht="14.1" customHeight="1">
      <c r="A15" s="748"/>
      <c r="B15" s="691">
        <v>7</v>
      </c>
      <c r="C15" s="675" t="str">
        <f>'2พิมพ์เวลาเรียน'!C14</f>
        <v/>
      </c>
      <c r="D15" s="658" t="str">
        <f>IF(D$8="","",IF(C15="","",'5บันทึกคะแนน'!G14))</f>
        <v/>
      </c>
      <c r="E15" s="658" t="str">
        <f>IF(E$8="","",IF(D15="","",'5บันทึกคะแนน'!H14))</f>
        <v/>
      </c>
      <c r="F15" s="658" t="str">
        <f>IF(F$8="","",IF(E15="","",'5บันทึกคะแนน'!I14))</f>
        <v/>
      </c>
      <c r="G15" s="658" t="str">
        <f>IF(G$8="","",IF(F15="","",'5บันทึกคะแนน'!J14))</f>
        <v/>
      </c>
      <c r="H15" s="658" t="str">
        <f>IF(H$8="","",IF(G15="","",'5บันทึกคะแนน'!K14))</f>
        <v/>
      </c>
      <c r="I15" s="658" t="str">
        <f>IF(I$8="","",IF(H15="","",'5บันทึกคะแนน'!L14))</f>
        <v/>
      </c>
      <c r="J15" s="658" t="str">
        <f>IF(J$8="","",IF(I15="","",'5บันทึกคะแนน'!M14))</f>
        <v/>
      </c>
      <c r="K15" s="658" t="str">
        <f>IF(K$8="","",IF(J15="","",'5บันทึกคะแนน'!N14))</f>
        <v/>
      </c>
      <c r="L15" s="659" t="str">
        <f>IF(C15="","",'5บันทึกคะแนน'!O14)</f>
        <v/>
      </c>
      <c r="M15" s="676" t="str">
        <f>IF(M$8="","",IF(C15="","",'5บันทึกคะแนน'!P14))</f>
        <v/>
      </c>
      <c r="N15" s="677" t="str">
        <f>IF(M$8="","",IF(C15="","",'5บันทึกคะแนน'!Q14))</f>
        <v/>
      </c>
      <c r="O15" s="676" t="str">
        <f>IF(O$8="","",IF(C15="","",'5บันทึกคะแนน'!R14))</f>
        <v/>
      </c>
      <c r="P15" s="677" t="str">
        <f>IF(O$8="","",IF(C15="","",'5บันทึกคะแนน'!S14))</f>
        <v/>
      </c>
      <c r="Q15" s="676" t="str">
        <f>IF(Q$8="","",IF(C15="","",'5บันทึกคะแนน'!T14))</f>
        <v/>
      </c>
      <c r="R15" s="677" t="str">
        <f>IF(Q$8="","",IF(C15="","",'5บันทึกคะแนน'!U14))</f>
        <v/>
      </c>
      <c r="S15" s="676" t="str">
        <f>IF(S$8="","",IF(C15="","",'5บันทึกคะแนน'!V14))</f>
        <v/>
      </c>
      <c r="T15" s="677" t="str">
        <f>IF(S$8="","",IF(C15="","",'5บันทึกคะแนน'!W14))</f>
        <v/>
      </c>
      <c r="U15" s="659" t="str">
        <f>'5บันทึกคะแนน'!X14</f>
        <v/>
      </c>
      <c r="V15" s="678" t="str">
        <f>'5บันทึกคะแนน'!Y14</f>
        <v/>
      </c>
      <c r="W15" s="664"/>
      <c r="X15" s="664"/>
      <c r="Y15" s="679" t="str">
        <f>IF(Y$8="","",IF(C15="","",'5บันทึกคะแนน'!AA14))</f>
        <v/>
      </c>
      <c r="Z15" s="679" t="str">
        <f>IF(Z$8="","",IF(D15="","",'5บันทึกคะแนน'!AB14))</f>
        <v/>
      </c>
      <c r="AA15" s="679" t="str">
        <f>IF(AA$8="","",IF(E15="","",'5บันทึกคะแนน'!AC14))</f>
        <v/>
      </c>
      <c r="AB15" s="679" t="str">
        <f>IF(AB$8="","",IF(F15="","",'5บันทึกคะแนน'!AD14))</f>
        <v/>
      </c>
      <c r="AC15" s="679" t="str">
        <f>IF(AC$8="","",IF(G15="","",'5บันทึกคะแนน'!AE14))</f>
        <v/>
      </c>
      <c r="AD15" s="679" t="str">
        <f>IF(AD$8="","",IF(H15="","",'5บันทึกคะแนน'!AF14))</f>
        <v/>
      </c>
      <c r="AE15" s="679" t="str">
        <f>IF(AE$8="","",IF(I15="","",'5บันทึกคะแนน'!AG14))</f>
        <v/>
      </c>
      <c r="AF15" s="679" t="str">
        <f>IF(AF$8="","",IF(J15="","",'5บันทึกคะแนน'!AH14))</f>
        <v/>
      </c>
      <c r="AG15" s="659" t="str">
        <f>IF(C15="","",'5บันทึกคะแนน'!AI14)</f>
        <v/>
      </c>
      <c r="AH15" s="666"/>
      <c r="AI15" s="679"/>
      <c r="AJ15" s="679"/>
      <c r="AK15" s="680"/>
      <c r="AL15" s="681" t="str">
        <f>IF(C15="","",'5บันทึกคะแนน'!AM14)</f>
        <v/>
      </c>
      <c r="AM15" s="682" t="str">
        <f>IF(AM$8="","",IF($C15="","",'5บันทึกคะแนน'!AN14))</f>
        <v/>
      </c>
      <c r="AN15" s="940"/>
      <c r="AO15" s="941"/>
      <c r="AP15" s="941"/>
      <c r="AQ15" s="941"/>
      <c r="AR15" s="941"/>
      <c r="AS15" s="941"/>
      <c r="AT15" s="942"/>
      <c r="AU15" s="683" t="str">
        <f>IF(C15="","",'5บันทึกคะแนน'!AV14)</f>
        <v/>
      </c>
      <c r="AV15" s="684" t="str">
        <f>IF(C15="","",'5บันทึกคะแนน'!AX14)</f>
        <v/>
      </c>
      <c r="AW15" s="683" t="str">
        <f>IF(C15="","",'5บันทึกคะแนน'!AY14)</f>
        <v/>
      </c>
      <c r="AX15" s="664"/>
      <c r="AY15" s="707" t="str">
        <f>IF($AY$8="","",IF($C15="","",'5บันทึกคะแนน'!BA14))</f>
        <v/>
      </c>
      <c r="AZ15" s="708" t="str">
        <f>IF($AY$8="","",IF($C15="","",'5บันทึกคะแนน'!BB14))</f>
        <v/>
      </c>
      <c r="BA15" s="708" t="str">
        <f>IF($AY$8="","",IF($C15="","",'5บันทึกคะแนน'!BC14))</f>
        <v/>
      </c>
      <c r="BB15" s="708" t="str">
        <f>IF($AY$8="","",IF($C15="","",'5บันทึกคะแนน'!BD14))</f>
        <v/>
      </c>
      <c r="BC15" s="708" t="str">
        <f>IF($AY$8="","",IF($C15="","",'5บันทึกคะแนน'!BE14))</f>
        <v/>
      </c>
      <c r="BD15" s="708" t="str">
        <f>IF($AY$8="","",IF($C15="","",'5บันทึกคะแนน'!BG14))</f>
        <v/>
      </c>
      <c r="BE15" s="953" t="str">
        <f>IF($AY$8="","",IF($C15="","",'5บันทึกคะแนน'!BH14))</f>
        <v/>
      </c>
      <c r="BF15" s="714" t="str">
        <f>IF($BF$8="","",IF($C15="","",'5บันทึกคะแนน'!BI14))</f>
        <v/>
      </c>
      <c r="BG15" s="715" t="str">
        <f>IF($BF$8="","",IF($C15="","",'5บันทึกคะแนน'!BJ14))</f>
        <v/>
      </c>
      <c r="BH15" s="715" t="str">
        <f>IF($BF$8="","",IF($C15="","",'5บันทึกคะแนน'!BK14))</f>
        <v/>
      </c>
      <c r="BI15" s="715" t="str">
        <f>IF($BF$8="","",IF($C15="","",'5บันทึกคะแนน'!BL14))</f>
        <v/>
      </c>
      <c r="BJ15" s="715" t="str">
        <f>IF($BF$8="","",IF($C15="","",'5บันทึกคะแนน'!BM14))</f>
        <v/>
      </c>
      <c r="BK15" s="715" t="str">
        <f>IF($BF$8="","",IF($C15="","",'5บันทึกคะแนน'!BN14))</f>
        <v/>
      </c>
      <c r="BL15" s="715" t="str">
        <f>IF($BF$8="","",IF($C15="","",'5บันทึกคะแนน'!BO14))</f>
        <v/>
      </c>
      <c r="BM15" s="715" t="str">
        <f>IF($BF$8="","",IF($C15="","",'5บันทึกคะแนน'!BP14))</f>
        <v/>
      </c>
      <c r="BN15" s="715" t="str">
        <f>IF($BF$8="","",IF($C15="","",'5บันทึกคะแนน'!BQ14))</f>
        <v/>
      </c>
      <c r="BO15" s="715" t="str">
        <f>IF($BF$8="","",IF($C15="","",'5บันทึกคะแนน'!BR14))</f>
        <v/>
      </c>
      <c r="BP15" s="955" t="str">
        <f>IF($BF$8="","",IF($C15="","",'5บันทึกคะแนน'!BS14))</f>
        <v/>
      </c>
      <c r="BQ15" s="748"/>
      <c r="BR15" s="739"/>
    </row>
    <row r="16" spans="1:70" ht="14.1" customHeight="1">
      <c r="A16" s="748"/>
      <c r="B16" s="691">
        <v>8</v>
      </c>
      <c r="C16" s="675" t="str">
        <f>'2พิมพ์เวลาเรียน'!C15</f>
        <v/>
      </c>
      <c r="D16" s="658" t="str">
        <f>IF(D$8="","",IF(C16="","",'5บันทึกคะแนน'!G15))</f>
        <v/>
      </c>
      <c r="E16" s="658" t="str">
        <f>IF(E$8="","",IF(D16="","",'5บันทึกคะแนน'!H15))</f>
        <v/>
      </c>
      <c r="F16" s="658" t="str">
        <f>IF(F$8="","",IF(E16="","",'5บันทึกคะแนน'!I15))</f>
        <v/>
      </c>
      <c r="G16" s="658" t="str">
        <f>IF(G$8="","",IF(F16="","",'5บันทึกคะแนน'!J15))</f>
        <v/>
      </c>
      <c r="H16" s="658" t="str">
        <f>IF(H$8="","",IF(G16="","",'5บันทึกคะแนน'!K15))</f>
        <v/>
      </c>
      <c r="I16" s="658" t="str">
        <f>IF(I$8="","",IF(H16="","",'5บันทึกคะแนน'!L15))</f>
        <v/>
      </c>
      <c r="J16" s="658" t="str">
        <f>IF(J$8="","",IF(I16="","",'5บันทึกคะแนน'!M15))</f>
        <v/>
      </c>
      <c r="K16" s="658" t="str">
        <f>IF(K$8="","",IF(J16="","",'5บันทึกคะแนน'!N15))</f>
        <v/>
      </c>
      <c r="L16" s="659" t="str">
        <f>IF(C16="","",'5บันทึกคะแนน'!O15)</f>
        <v/>
      </c>
      <c r="M16" s="676" t="str">
        <f>IF(M$8="","",IF(C16="","",'5บันทึกคะแนน'!P15))</f>
        <v/>
      </c>
      <c r="N16" s="677" t="str">
        <f>IF(M$8="","",IF(C16="","",'5บันทึกคะแนน'!Q15))</f>
        <v/>
      </c>
      <c r="O16" s="676" t="str">
        <f>IF(O$8="","",IF(C16="","",'5บันทึกคะแนน'!R15))</f>
        <v/>
      </c>
      <c r="P16" s="677" t="str">
        <f>IF(O$8="","",IF(C16="","",'5บันทึกคะแนน'!S15))</f>
        <v/>
      </c>
      <c r="Q16" s="676" t="str">
        <f>IF(Q$8="","",IF(C16="","",'5บันทึกคะแนน'!T15))</f>
        <v/>
      </c>
      <c r="R16" s="677" t="str">
        <f>IF(Q$8="","",IF(C16="","",'5บันทึกคะแนน'!U15))</f>
        <v/>
      </c>
      <c r="S16" s="676" t="str">
        <f>IF(S$8="","",IF(C16="","",'5บันทึกคะแนน'!V15))</f>
        <v/>
      </c>
      <c r="T16" s="677" t="str">
        <f>IF(S$8="","",IF(C16="","",'5บันทึกคะแนน'!W15))</f>
        <v/>
      </c>
      <c r="U16" s="659" t="str">
        <f>'5บันทึกคะแนน'!X15</f>
        <v/>
      </c>
      <c r="V16" s="678" t="str">
        <f>'5บันทึกคะแนน'!Y15</f>
        <v/>
      </c>
      <c r="W16" s="664"/>
      <c r="X16" s="664"/>
      <c r="Y16" s="679" t="str">
        <f>IF(Y$8="","",IF(C16="","",'5บันทึกคะแนน'!AA15))</f>
        <v/>
      </c>
      <c r="Z16" s="679" t="str">
        <f>IF(Z$8="","",IF(D16="","",'5บันทึกคะแนน'!AB15))</f>
        <v/>
      </c>
      <c r="AA16" s="679" t="str">
        <f>IF(AA$8="","",IF(E16="","",'5บันทึกคะแนน'!AC15))</f>
        <v/>
      </c>
      <c r="AB16" s="679" t="str">
        <f>IF(AB$8="","",IF(F16="","",'5บันทึกคะแนน'!AD15))</f>
        <v/>
      </c>
      <c r="AC16" s="679" t="str">
        <f>IF(AC$8="","",IF(G16="","",'5บันทึกคะแนน'!AE15))</f>
        <v/>
      </c>
      <c r="AD16" s="679" t="str">
        <f>IF(AD$8="","",IF(H16="","",'5บันทึกคะแนน'!AF15))</f>
        <v/>
      </c>
      <c r="AE16" s="679" t="str">
        <f>IF(AE$8="","",IF(I16="","",'5บันทึกคะแนน'!AG15))</f>
        <v/>
      </c>
      <c r="AF16" s="679" t="str">
        <f>IF(AF$8="","",IF(J16="","",'5บันทึกคะแนน'!AH15))</f>
        <v/>
      </c>
      <c r="AG16" s="659" t="str">
        <f>IF(C16="","",'5บันทึกคะแนน'!AI15)</f>
        <v/>
      </c>
      <c r="AH16" s="666"/>
      <c r="AI16" s="679"/>
      <c r="AJ16" s="679"/>
      <c r="AK16" s="680"/>
      <c r="AL16" s="681" t="str">
        <f>IF(C16="","",'5บันทึกคะแนน'!AM15)</f>
        <v/>
      </c>
      <c r="AM16" s="682" t="str">
        <f>IF(AM$8="","",IF($C16="","",'5บันทึกคะแนน'!AN15))</f>
        <v/>
      </c>
      <c r="AN16" s="940"/>
      <c r="AO16" s="941"/>
      <c r="AP16" s="941"/>
      <c r="AQ16" s="941"/>
      <c r="AR16" s="941"/>
      <c r="AS16" s="941"/>
      <c r="AT16" s="942"/>
      <c r="AU16" s="683" t="str">
        <f>IF(C16="","",'5บันทึกคะแนน'!AV15)</f>
        <v/>
      </c>
      <c r="AV16" s="684" t="str">
        <f>IF(C16="","",'5บันทึกคะแนน'!AX15)</f>
        <v/>
      </c>
      <c r="AW16" s="683" t="str">
        <f>IF(C16="","",'5บันทึกคะแนน'!AY15)</f>
        <v/>
      </c>
      <c r="AX16" s="664"/>
      <c r="AY16" s="707" t="str">
        <f>IF($AY$8="","",IF($C16="","",'5บันทึกคะแนน'!BA15))</f>
        <v/>
      </c>
      <c r="AZ16" s="708" t="str">
        <f>IF($AY$8="","",IF($C16="","",'5บันทึกคะแนน'!BB15))</f>
        <v/>
      </c>
      <c r="BA16" s="708" t="str">
        <f>IF($AY$8="","",IF($C16="","",'5บันทึกคะแนน'!BC15))</f>
        <v/>
      </c>
      <c r="BB16" s="708" t="str">
        <f>IF($AY$8="","",IF($C16="","",'5บันทึกคะแนน'!BD15))</f>
        <v/>
      </c>
      <c r="BC16" s="708" t="str">
        <f>IF($AY$8="","",IF($C16="","",'5บันทึกคะแนน'!BE15))</f>
        <v/>
      </c>
      <c r="BD16" s="708" t="str">
        <f>IF($AY$8="","",IF($C16="","",'5บันทึกคะแนน'!BG15))</f>
        <v/>
      </c>
      <c r="BE16" s="953" t="str">
        <f>IF($AY$8="","",IF($C16="","",'5บันทึกคะแนน'!BH15))</f>
        <v/>
      </c>
      <c r="BF16" s="714" t="str">
        <f>IF($BF$8="","",IF($C16="","",'5บันทึกคะแนน'!BI15))</f>
        <v/>
      </c>
      <c r="BG16" s="715" t="str">
        <f>IF($BF$8="","",IF($C16="","",'5บันทึกคะแนน'!BJ15))</f>
        <v/>
      </c>
      <c r="BH16" s="715" t="str">
        <f>IF($BF$8="","",IF($C16="","",'5บันทึกคะแนน'!BK15))</f>
        <v/>
      </c>
      <c r="BI16" s="715" t="str">
        <f>IF($BF$8="","",IF($C16="","",'5บันทึกคะแนน'!BL15))</f>
        <v/>
      </c>
      <c r="BJ16" s="715" t="str">
        <f>IF($BF$8="","",IF($C16="","",'5บันทึกคะแนน'!BM15))</f>
        <v/>
      </c>
      <c r="BK16" s="715" t="str">
        <f>IF($BF$8="","",IF($C16="","",'5บันทึกคะแนน'!BN15))</f>
        <v/>
      </c>
      <c r="BL16" s="715" t="str">
        <f>IF($BF$8="","",IF($C16="","",'5บันทึกคะแนน'!BO15))</f>
        <v/>
      </c>
      <c r="BM16" s="715" t="str">
        <f>IF($BF$8="","",IF($C16="","",'5บันทึกคะแนน'!BP15))</f>
        <v/>
      </c>
      <c r="BN16" s="715" t="str">
        <f>IF($BF$8="","",IF($C16="","",'5บันทึกคะแนน'!BQ15))</f>
        <v/>
      </c>
      <c r="BO16" s="715" t="str">
        <f>IF($BF$8="","",IF($C16="","",'5บันทึกคะแนน'!BR15))</f>
        <v/>
      </c>
      <c r="BP16" s="955" t="str">
        <f>IF($BF$8="","",IF($C16="","",'5บันทึกคะแนน'!BS15))</f>
        <v/>
      </c>
      <c r="BQ16" s="748"/>
      <c r="BR16" s="739"/>
    </row>
    <row r="17" spans="1:70" ht="14.1" customHeight="1">
      <c r="A17" s="748"/>
      <c r="B17" s="691">
        <v>9</v>
      </c>
      <c r="C17" s="675" t="str">
        <f>'2พิมพ์เวลาเรียน'!C16</f>
        <v/>
      </c>
      <c r="D17" s="658" t="str">
        <f>IF(D$8="","",IF(C17="","",'5บันทึกคะแนน'!G16))</f>
        <v/>
      </c>
      <c r="E17" s="658" t="str">
        <f>IF(E$8="","",IF(D17="","",'5บันทึกคะแนน'!H16))</f>
        <v/>
      </c>
      <c r="F17" s="658" t="str">
        <f>IF(F$8="","",IF(E17="","",'5บันทึกคะแนน'!I16))</f>
        <v/>
      </c>
      <c r="G17" s="658" t="str">
        <f>IF(G$8="","",IF(F17="","",'5บันทึกคะแนน'!J16))</f>
        <v/>
      </c>
      <c r="H17" s="658" t="str">
        <f>IF(H$8="","",IF(G17="","",'5บันทึกคะแนน'!K16))</f>
        <v/>
      </c>
      <c r="I17" s="658" t="str">
        <f>IF(I$8="","",IF(H17="","",'5บันทึกคะแนน'!L16))</f>
        <v/>
      </c>
      <c r="J17" s="658" t="str">
        <f>IF(J$8="","",IF(I17="","",'5บันทึกคะแนน'!M16))</f>
        <v/>
      </c>
      <c r="K17" s="658" t="str">
        <f>IF(K$8="","",IF(J17="","",'5บันทึกคะแนน'!N16))</f>
        <v/>
      </c>
      <c r="L17" s="659" t="str">
        <f>IF(C17="","",'5บันทึกคะแนน'!O16)</f>
        <v/>
      </c>
      <c r="M17" s="676" t="str">
        <f>IF(M$8="","",IF(C17="","",'5บันทึกคะแนน'!P16))</f>
        <v/>
      </c>
      <c r="N17" s="677" t="str">
        <f>IF(M$8="","",IF(C17="","",'5บันทึกคะแนน'!Q16))</f>
        <v/>
      </c>
      <c r="O17" s="676" t="str">
        <f>IF(O$8="","",IF(C17="","",'5บันทึกคะแนน'!R16))</f>
        <v/>
      </c>
      <c r="P17" s="677" t="str">
        <f>IF(O$8="","",IF(C17="","",'5บันทึกคะแนน'!S16))</f>
        <v/>
      </c>
      <c r="Q17" s="676" t="str">
        <f>IF(Q$8="","",IF(C17="","",'5บันทึกคะแนน'!T16))</f>
        <v/>
      </c>
      <c r="R17" s="677" t="str">
        <f>IF(Q$8="","",IF(C17="","",'5บันทึกคะแนน'!U16))</f>
        <v/>
      </c>
      <c r="S17" s="676" t="str">
        <f>IF(S$8="","",IF(C17="","",'5บันทึกคะแนน'!V16))</f>
        <v/>
      </c>
      <c r="T17" s="677" t="str">
        <f>IF(S$8="","",IF(C17="","",'5บันทึกคะแนน'!W16))</f>
        <v/>
      </c>
      <c r="U17" s="659" t="str">
        <f>'5บันทึกคะแนน'!X16</f>
        <v/>
      </c>
      <c r="V17" s="678" t="str">
        <f>'5บันทึกคะแนน'!Y16</f>
        <v/>
      </c>
      <c r="W17" s="664"/>
      <c r="X17" s="664"/>
      <c r="Y17" s="679" t="str">
        <f>IF(Y$8="","",IF(C17="","",'5บันทึกคะแนน'!AA16))</f>
        <v/>
      </c>
      <c r="Z17" s="679" t="str">
        <f>IF(Z$8="","",IF(D17="","",'5บันทึกคะแนน'!AB16))</f>
        <v/>
      </c>
      <c r="AA17" s="679" t="str">
        <f>IF(AA$8="","",IF(E17="","",'5บันทึกคะแนน'!AC16))</f>
        <v/>
      </c>
      <c r="AB17" s="679" t="str">
        <f>IF(AB$8="","",IF(F17="","",'5บันทึกคะแนน'!AD16))</f>
        <v/>
      </c>
      <c r="AC17" s="679" t="str">
        <f>IF(AC$8="","",IF(G17="","",'5บันทึกคะแนน'!AE16))</f>
        <v/>
      </c>
      <c r="AD17" s="679" t="str">
        <f>IF(AD$8="","",IF(H17="","",'5บันทึกคะแนน'!AF16))</f>
        <v/>
      </c>
      <c r="AE17" s="679" t="str">
        <f>IF(AE$8="","",IF(I17="","",'5บันทึกคะแนน'!AG16))</f>
        <v/>
      </c>
      <c r="AF17" s="679" t="str">
        <f>IF(AF$8="","",IF(J17="","",'5บันทึกคะแนน'!AH16))</f>
        <v/>
      </c>
      <c r="AG17" s="659" t="str">
        <f>IF(C17="","",'5บันทึกคะแนน'!AI16)</f>
        <v/>
      </c>
      <c r="AH17" s="666"/>
      <c r="AI17" s="679"/>
      <c r="AJ17" s="679"/>
      <c r="AK17" s="680"/>
      <c r="AL17" s="681" t="str">
        <f>IF(C17="","",'5บันทึกคะแนน'!AM16)</f>
        <v/>
      </c>
      <c r="AM17" s="682" t="str">
        <f>IF(AM$8="","",IF($C17="","",'5บันทึกคะแนน'!AN16))</f>
        <v/>
      </c>
      <c r="AN17" s="940"/>
      <c r="AO17" s="941"/>
      <c r="AP17" s="941"/>
      <c r="AQ17" s="941"/>
      <c r="AR17" s="941"/>
      <c r="AS17" s="941"/>
      <c r="AT17" s="942"/>
      <c r="AU17" s="683" t="str">
        <f>IF(C17="","",'5บันทึกคะแนน'!AV16)</f>
        <v/>
      </c>
      <c r="AV17" s="684" t="str">
        <f>IF(C17="","",'5บันทึกคะแนน'!AX16)</f>
        <v/>
      </c>
      <c r="AW17" s="683" t="str">
        <f>IF(C17="","",'5บันทึกคะแนน'!AY16)</f>
        <v/>
      </c>
      <c r="AX17" s="664"/>
      <c r="AY17" s="707" t="str">
        <f>IF($AY$8="","",IF($C17="","",'5บันทึกคะแนน'!BA16))</f>
        <v/>
      </c>
      <c r="AZ17" s="708" t="str">
        <f>IF($AY$8="","",IF($C17="","",'5บันทึกคะแนน'!BB16))</f>
        <v/>
      </c>
      <c r="BA17" s="708" t="str">
        <f>IF($AY$8="","",IF($C17="","",'5บันทึกคะแนน'!BC16))</f>
        <v/>
      </c>
      <c r="BB17" s="708" t="str">
        <f>IF($AY$8="","",IF($C17="","",'5บันทึกคะแนน'!BD16))</f>
        <v/>
      </c>
      <c r="BC17" s="708" t="str">
        <f>IF($AY$8="","",IF($C17="","",'5บันทึกคะแนน'!BE16))</f>
        <v/>
      </c>
      <c r="BD17" s="708" t="str">
        <f>IF($AY$8="","",IF($C17="","",'5บันทึกคะแนน'!BG16))</f>
        <v/>
      </c>
      <c r="BE17" s="953" t="str">
        <f>IF($AY$8="","",IF($C17="","",'5บันทึกคะแนน'!BH16))</f>
        <v/>
      </c>
      <c r="BF17" s="714" t="str">
        <f>IF($BF$8="","",IF($C17="","",'5บันทึกคะแนน'!BI16))</f>
        <v/>
      </c>
      <c r="BG17" s="715" t="str">
        <f>IF($BF$8="","",IF($C17="","",'5บันทึกคะแนน'!BJ16))</f>
        <v/>
      </c>
      <c r="BH17" s="715" t="str">
        <f>IF($BF$8="","",IF($C17="","",'5บันทึกคะแนน'!BK16))</f>
        <v/>
      </c>
      <c r="BI17" s="715" t="str">
        <f>IF($BF$8="","",IF($C17="","",'5บันทึกคะแนน'!BL16))</f>
        <v/>
      </c>
      <c r="BJ17" s="715" t="str">
        <f>IF($BF$8="","",IF($C17="","",'5บันทึกคะแนน'!BM16))</f>
        <v/>
      </c>
      <c r="BK17" s="715" t="str">
        <f>IF($BF$8="","",IF($C17="","",'5บันทึกคะแนน'!BN16))</f>
        <v/>
      </c>
      <c r="BL17" s="715" t="str">
        <f>IF($BF$8="","",IF($C17="","",'5บันทึกคะแนน'!BO16))</f>
        <v/>
      </c>
      <c r="BM17" s="715" t="str">
        <f>IF($BF$8="","",IF($C17="","",'5บันทึกคะแนน'!BP16))</f>
        <v/>
      </c>
      <c r="BN17" s="715" t="str">
        <f>IF($BF$8="","",IF($C17="","",'5บันทึกคะแนน'!BQ16))</f>
        <v/>
      </c>
      <c r="BO17" s="715" t="str">
        <f>IF($BF$8="","",IF($C17="","",'5บันทึกคะแนน'!BR16))</f>
        <v/>
      </c>
      <c r="BP17" s="955" t="str">
        <f>IF($BF$8="","",IF($C17="","",'5บันทึกคะแนน'!BS16))</f>
        <v/>
      </c>
      <c r="BQ17" s="748"/>
      <c r="BR17" s="739"/>
    </row>
    <row r="18" spans="1:70" ht="14.1" customHeight="1">
      <c r="A18" s="748"/>
      <c r="B18" s="692">
        <v>10</v>
      </c>
      <c r="C18" s="675" t="str">
        <f>'2พิมพ์เวลาเรียน'!C17</f>
        <v/>
      </c>
      <c r="D18" s="658" t="str">
        <f>IF(D$8="","",IF(C18="","",'5บันทึกคะแนน'!G17))</f>
        <v/>
      </c>
      <c r="E18" s="658" t="str">
        <f>IF(E$8="","",IF(D18="","",'5บันทึกคะแนน'!H17))</f>
        <v/>
      </c>
      <c r="F18" s="658" t="str">
        <f>IF(F$8="","",IF(E18="","",'5บันทึกคะแนน'!I17))</f>
        <v/>
      </c>
      <c r="G18" s="658" t="str">
        <f>IF(G$8="","",IF(F18="","",'5บันทึกคะแนน'!J17))</f>
        <v/>
      </c>
      <c r="H18" s="658" t="str">
        <f>IF(H$8="","",IF(G18="","",'5บันทึกคะแนน'!K17))</f>
        <v/>
      </c>
      <c r="I18" s="658" t="str">
        <f>IF(I$8="","",IF(H18="","",'5บันทึกคะแนน'!L17))</f>
        <v/>
      </c>
      <c r="J18" s="658" t="str">
        <f>IF(J$8="","",IF(I18="","",'5บันทึกคะแนน'!M17))</f>
        <v/>
      </c>
      <c r="K18" s="658" t="str">
        <f>IF(K$8="","",IF(J18="","",'5บันทึกคะแนน'!N17))</f>
        <v/>
      </c>
      <c r="L18" s="659" t="str">
        <f>IF(C18="","",'5บันทึกคะแนน'!O17)</f>
        <v/>
      </c>
      <c r="M18" s="676" t="str">
        <f>IF(M$8="","",IF(C18="","",'5บันทึกคะแนน'!P17))</f>
        <v/>
      </c>
      <c r="N18" s="677" t="str">
        <f>IF(M$8="","",IF(C18="","",'5บันทึกคะแนน'!Q17))</f>
        <v/>
      </c>
      <c r="O18" s="676" t="str">
        <f>IF(O$8="","",IF(C18="","",'5บันทึกคะแนน'!R17))</f>
        <v/>
      </c>
      <c r="P18" s="677" t="str">
        <f>IF(O$8="","",IF(C18="","",'5บันทึกคะแนน'!S17))</f>
        <v/>
      </c>
      <c r="Q18" s="676" t="str">
        <f>IF(Q$8="","",IF(C18="","",'5บันทึกคะแนน'!T17))</f>
        <v/>
      </c>
      <c r="R18" s="677" t="str">
        <f>IF(Q$8="","",IF(C18="","",'5บันทึกคะแนน'!U17))</f>
        <v/>
      </c>
      <c r="S18" s="676" t="str">
        <f>IF(S$8="","",IF(C18="","",'5บันทึกคะแนน'!V17))</f>
        <v/>
      </c>
      <c r="T18" s="677" t="str">
        <f>IF(S$8="","",IF(C18="","",'5บันทึกคะแนน'!W17))</f>
        <v/>
      </c>
      <c r="U18" s="659" t="str">
        <f>'5บันทึกคะแนน'!X17</f>
        <v/>
      </c>
      <c r="V18" s="678" t="str">
        <f>'5บันทึกคะแนน'!Y17</f>
        <v/>
      </c>
      <c r="W18" s="664"/>
      <c r="X18" s="664"/>
      <c r="Y18" s="679" t="str">
        <f>IF(Y$8="","",IF(C18="","",'5บันทึกคะแนน'!AA17))</f>
        <v/>
      </c>
      <c r="Z18" s="679" t="str">
        <f>IF(Z$8="","",IF(D18="","",'5บันทึกคะแนน'!AB17))</f>
        <v/>
      </c>
      <c r="AA18" s="679" t="str">
        <f>IF(AA$8="","",IF(E18="","",'5บันทึกคะแนน'!AC17))</f>
        <v/>
      </c>
      <c r="AB18" s="679" t="str">
        <f>IF(AB$8="","",IF(F18="","",'5บันทึกคะแนน'!AD17))</f>
        <v/>
      </c>
      <c r="AC18" s="679" t="str">
        <f>IF(AC$8="","",IF(G18="","",'5บันทึกคะแนน'!AE17))</f>
        <v/>
      </c>
      <c r="AD18" s="679" t="str">
        <f>IF(AD$8="","",IF(H18="","",'5บันทึกคะแนน'!AF17))</f>
        <v/>
      </c>
      <c r="AE18" s="679" t="str">
        <f>IF(AE$8="","",IF(I18="","",'5บันทึกคะแนน'!AG17))</f>
        <v/>
      </c>
      <c r="AF18" s="679" t="str">
        <f>IF(AF$8="","",IF(J18="","",'5บันทึกคะแนน'!AH17))</f>
        <v/>
      </c>
      <c r="AG18" s="659" t="str">
        <f>IF(C18="","",'5บันทึกคะแนน'!AI17)</f>
        <v/>
      </c>
      <c r="AH18" s="666"/>
      <c r="AI18" s="687"/>
      <c r="AJ18" s="687"/>
      <c r="AK18" s="688"/>
      <c r="AL18" s="681" t="str">
        <f>IF(C18="","",'5บันทึกคะแนน'!AM17)</f>
        <v/>
      </c>
      <c r="AM18" s="682" t="str">
        <f>IF(AM$8="","",IF($C18="","",'5บันทึกคะแนน'!AN17))</f>
        <v/>
      </c>
      <c r="AN18" s="943"/>
      <c r="AO18" s="944"/>
      <c r="AP18" s="944"/>
      <c r="AQ18" s="944"/>
      <c r="AR18" s="944"/>
      <c r="AS18" s="944"/>
      <c r="AT18" s="945"/>
      <c r="AU18" s="683" t="str">
        <f>IF(C18="","",'5บันทึกคะแนน'!AV17)</f>
        <v/>
      </c>
      <c r="AV18" s="684" t="str">
        <f>IF(C18="","",'5บันทึกคะแนน'!AX17)</f>
        <v/>
      </c>
      <c r="AW18" s="683" t="str">
        <f>IF(C18="","",'5บันทึกคะแนน'!AY17)</f>
        <v/>
      </c>
      <c r="AX18" s="664"/>
      <c r="AY18" s="709" t="str">
        <f>IF($AY$8="","",IF($C18="","",'5บันทึกคะแนน'!BA17))</f>
        <v/>
      </c>
      <c r="AZ18" s="710" t="str">
        <f>IF($AY$8="","",IF($C18="","",'5บันทึกคะแนน'!BB17))</f>
        <v/>
      </c>
      <c r="BA18" s="710" t="str">
        <f>IF($AY$8="","",IF($C18="","",'5บันทึกคะแนน'!BC17))</f>
        <v/>
      </c>
      <c r="BB18" s="710" t="str">
        <f>IF($AY$8="","",IF($C18="","",'5บันทึกคะแนน'!BD17))</f>
        <v/>
      </c>
      <c r="BC18" s="710" t="str">
        <f>IF($AY$8="","",IF($C18="","",'5บันทึกคะแนน'!BE17))</f>
        <v/>
      </c>
      <c r="BD18" s="710" t="str">
        <f>IF($AY$8="","",IF($C18="","",'5บันทึกคะแนน'!BG17))</f>
        <v/>
      </c>
      <c r="BE18" s="953" t="str">
        <f>IF($AY$8="","",IF($C18="","",'5บันทึกคะแนน'!BH17))</f>
        <v/>
      </c>
      <c r="BF18" s="717" t="str">
        <f>IF($BF$8="","",IF($C18="","",'5บันทึกคะแนน'!BI17))</f>
        <v/>
      </c>
      <c r="BG18" s="718" t="str">
        <f>IF($BF$8="","",IF($C18="","",'5บันทึกคะแนน'!BJ17))</f>
        <v/>
      </c>
      <c r="BH18" s="718" t="str">
        <f>IF($BF$8="","",IF($C18="","",'5บันทึกคะแนน'!BK17))</f>
        <v/>
      </c>
      <c r="BI18" s="718" t="str">
        <f>IF($BF$8="","",IF($C18="","",'5บันทึกคะแนน'!BL17))</f>
        <v/>
      </c>
      <c r="BJ18" s="718" t="str">
        <f>IF($BF$8="","",IF($C18="","",'5บันทึกคะแนน'!BM17))</f>
        <v/>
      </c>
      <c r="BK18" s="718" t="str">
        <f>IF($BF$8="","",IF($C18="","",'5บันทึกคะแนน'!BN17))</f>
        <v/>
      </c>
      <c r="BL18" s="718" t="str">
        <f>IF($BF$8="","",IF($C18="","",'5บันทึกคะแนน'!BO17))</f>
        <v/>
      </c>
      <c r="BM18" s="718" t="str">
        <f>IF($BF$8="","",IF($C18="","",'5บันทึกคะแนน'!BP17))</f>
        <v/>
      </c>
      <c r="BN18" s="718" t="str">
        <f>IF($BF$8="","",IF($C18="","",'5บันทึกคะแนน'!BQ17))</f>
        <v/>
      </c>
      <c r="BO18" s="718" t="str">
        <f>IF($BF$8="","",IF($C18="","",'5บันทึกคะแนน'!BR17))</f>
        <v/>
      </c>
      <c r="BP18" s="956" t="str">
        <f>IF($BF$8="","",IF($C18="","",'5บันทึกคะแนน'!BS17))</f>
        <v/>
      </c>
      <c r="BQ18" s="748"/>
      <c r="BR18" s="739"/>
    </row>
    <row r="19" spans="1:70" ht="14.1" customHeight="1">
      <c r="A19" s="748"/>
      <c r="B19" s="656">
        <v>11</v>
      </c>
      <c r="C19" s="675" t="str">
        <f>'2พิมพ์เวลาเรียน'!C18</f>
        <v/>
      </c>
      <c r="D19" s="658" t="str">
        <f>IF(D$8="","",IF(C19="","",'5บันทึกคะแนน'!G18))</f>
        <v/>
      </c>
      <c r="E19" s="658" t="str">
        <f>IF(E$8="","",IF(D19="","",'5บันทึกคะแนน'!H18))</f>
        <v/>
      </c>
      <c r="F19" s="658" t="str">
        <f>IF(F$8="","",IF(E19="","",'5บันทึกคะแนน'!I18))</f>
        <v/>
      </c>
      <c r="G19" s="658" t="str">
        <f>IF(G$8="","",IF(F19="","",'5บันทึกคะแนน'!J18))</f>
        <v/>
      </c>
      <c r="H19" s="658" t="str">
        <f>IF(H$8="","",IF(G19="","",'5บันทึกคะแนน'!K18))</f>
        <v/>
      </c>
      <c r="I19" s="658" t="str">
        <f>IF(I$8="","",IF(H19="","",'5บันทึกคะแนน'!L18))</f>
        <v/>
      </c>
      <c r="J19" s="658" t="str">
        <f>IF(J$8="","",IF(I19="","",'5บันทึกคะแนน'!M18))</f>
        <v/>
      </c>
      <c r="K19" s="658" t="str">
        <f>IF(K$8="","",IF(J19="","",'5บันทึกคะแนน'!N18))</f>
        <v/>
      </c>
      <c r="L19" s="659" t="str">
        <f>IF(C19="","",'5บันทึกคะแนน'!O18)</f>
        <v/>
      </c>
      <c r="M19" s="676" t="str">
        <f>IF(M$8="","",IF(C19="","",'5บันทึกคะแนน'!P18))</f>
        <v/>
      </c>
      <c r="N19" s="677" t="str">
        <f>IF(M$8="","",IF(C19="","",'5บันทึกคะแนน'!Q18))</f>
        <v/>
      </c>
      <c r="O19" s="676" t="str">
        <f>IF(O$8="","",IF(C19="","",'5บันทึกคะแนน'!R18))</f>
        <v/>
      </c>
      <c r="P19" s="677" t="str">
        <f>IF(O$8="","",IF(C19="","",'5บันทึกคะแนน'!S18))</f>
        <v/>
      </c>
      <c r="Q19" s="676" t="str">
        <f>IF(Q$8="","",IF(C19="","",'5บันทึกคะแนน'!T18))</f>
        <v/>
      </c>
      <c r="R19" s="677" t="str">
        <f>IF(Q$8="","",IF(C19="","",'5บันทึกคะแนน'!U18))</f>
        <v/>
      </c>
      <c r="S19" s="676" t="str">
        <f>IF(S$8="","",IF(C19="","",'5บันทึกคะแนน'!V18))</f>
        <v/>
      </c>
      <c r="T19" s="677" t="str">
        <f>IF(S$8="","",IF(C19="","",'5บันทึกคะแนน'!W18))</f>
        <v/>
      </c>
      <c r="U19" s="659" t="str">
        <f>'5บันทึกคะแนน'!X18</f>
        <v/>
      </c>
      <c r="V19" s="678" t="str">
        <f>'5บันทึกคะแนน'!Y18</f>
        <v/>
      </c>
      <c r="W19" s="664"/>
      <c r="X19" s="664"/>
      <c r="Y19" s="679" t="str">
        <f>IF(Y$8="","",IF(C19="","",'5บันทึกคะแนน'!AA18))</f>
        <v/>
      </c>
      <c r="Z19" s="679" t="str">
        <f>IF(Z$8="","",IF(D19="","",'5บันทึกคะแนน'!AB18))</f>
        <v/>
      </c>
      <c r="AA19" s="679" t="str">
        <f>IF(AA$8="","",IF(E19="","",'5บันทึกคะแนน'!AC18))</f>
        <v/>
      </c>
      <c r="AB19" s="679" t="str">
        <f>IF(AB$8="","",IF(F19="","",'5บันทึกคะแนน'!AD18))</f>
        <v/>
      </c>
      <c r="AC19" s="679" t="str">
        <f>IF(AC$8="","",IF(G19="","",'5บันทึกคะแนน'!AE18))</f>
        <v/>
      </c>
      <c r="AD19" s="679" t="str">
        <f>IF(AD$8="","",IF(H19="","",'5บันทึกคะแนน'!AF18))</f>
        <v/>
      </c>
      <c r="AE19" s="679" t="str">
        <f>IF(AE$8="","",IF(I19="","",'5บันทึกคะแนน'!AG18))</f>
        <v/>
      </c>
      <c r="AF19" s="679" t="str">
        <f>IF(AF$8="","",IF(J19="","",'5บันทึกคะแนน'!AH18))</f>
        <v/>
      </c>
      <c r="AG19" s="659" t="str">
        <f>IF(C19="","",'5บันทึกคะแนน'!AI18)</f>
        <v/>
      </c>
      <c r="AH19" s="666"/>
      <c r="AI19" s="665"/>
      <c r="AJ19" s="665"/>
      <c r="AK19" s="690"/>
      <c r="AL19" s="669" t="str">
        <f>IF(C19="","",'5บันทึกคะแนน'!AM18)</f>
        <v/>
      </c>
      <c r="AM19" s="670" t="str">
        <f>IF(AM$8="","",IF($C19="","",'5บันทึกคะแนน'!AN18))</f>
        <v/>
      </c>
      <c r="AN19" s="949"/>
      <c r="AO19" s="950"/>
      <c r="AP19" s="950"/>
      <c r="AQ19" s="950"/>
      <c r="AR19" s="950"/>
      <c r="AS19" s="950"/>
      <c r="AT19" s="951"/>
      <c r="AU19" s="671" t="str">
        <f>IF(C19="","",'5บันทึกคะแนน'!AV18)</f>
        <v/>
      </c>
      <c r="AV19" s="672" t="str">
        <f>IF(C19="","",'5บันทึกคะแนน'!AX18)</f>
        <v/>
      </c>
      <c r="AW19" s="671" t="str">
        <f>IF(C19="","",'5บันทึกคะแนน'!AY18)</f>
        <v/>
      </c>
      <c r="AX19" s="664"/>
      <c r="AY19" s="705" t="str">
        <f>IF($AY$8="","",IF($C19="","",'5บันทึกคะแนน'!BA18))</f>
        <v/>
      </c>
      <c r="AZ19" s="706" t="str">
        <f>IF($AY$8="","",IF($C19="","",'5บันทึกคะแนน'!BB18))</f>
        <v/>
      </c>
      <c r="BA19" s="706" t="str">
        <f>IF($AY$8="","",IF($C19="","",'5บันทึกคะแนน'!BC18))</f>
        <v/>
      </c>
      <c r="BB19" s="706" t="str">
        <f>IF($AY$8="","",IF($C19="","",'5บันทึกคะแนน'!BD18))</f>
        <v/>
      </c>
      <c r="BC19" s="706" t="str">
        <f>IF($AY$8="","",IF($C19="","",'5บันทึกคะแนน'!BE18))</f>
        <v/>
      </c>
      <c r="BD19" s="706" t="str">
        <f>IF($AY$8="","",IF($C19="","",'5บันทึกคะแนน'!BG18))</f>
        <v/>
      </c>
      <c r="BE19" s="952" t="str">
        <f>IF($AY$8="","",IF($C19="","",'5บันทึกคะแนน'!BH18))</f>
        <v/>
      </c>
      <c r="BF19" s="711" t="str">
        <f>IF($BF$8="","",IF($C19="","",'5บันทึกคะแนน'!BI18))</f>
        <v/>
      </c>
      <c r="BG19" s="712" t="str">
        <f>IF($BF$8="","",IF($C19="","",'5บันทึกคะแนน'!BJ18))</f>
        <v/>
      </c>
      <c r="BH19" s="712" t="str">
        <f>IF($BF$8="","",IF($C19="","",'5บันทึกคะแนน'!BK18))</f>
        <v/>
      </c>
      <c r="BI19" s="712" t="str">
        <f>IF($BF$8="","",IF($C19="","",'5บันทึกคะแนน'!BL18))</f>
        <v/>
      </c>
      <c r="BJ19" s="712" t="str">
        <f>IF($BF$8="","",IF($C19="","",'5บันทึกคะแนน'!BM18))</f>
        <v/>
      </c>
      <c r="BK19" s="712" t="str">
        <f>IF($BF$8="","",IF($C19="","",'5บันทึกคะแนน'!BN18))</f>
        <v/>
      </c>
      <c r="BL19" s="712" t="str">
        <f>IF($BF$8="","",IF($C19="","",'5บันทึกคะแนน'!BO18))</f>
        <v/>
      </c>
      <c r="BM19" s="712" t="str">
        <f>IF($BF$8="","",IF($C19="","",'5บันทึกคะแนน'!BP18))</f>
        <v/>
      </c>
      <c r="BN19" s="712" t="str">
        <f>IF($BF$8="","",IF($C19="","",'5บันทึกคะแนน'!BQ18))</f>
        <v/>
      </c>
      <c r="BO19" s="712" t="str">
        <f>IF($BF$8="","",IF($C19="","",'5บันทึกคะแนน'!BR18))</f>
        <v/>
      </c>
      <c r="BP19" s="954" t="str">
        <f>IF($BF$8="","",IF($C19="","",'5บันทึกคะแนน'!BS18))</f>
        <v/>
      </c>
      <c r="BQ19" s="748"/>
      <c r="BR19" s="739"/>
    </row>
    <row r="20" spans="1:70" ht="14.1" customHeight="1">
      <c r="A20" s="748"/>
      <c r="B20" s="674">
        <v>12</v>
      </c>
      <c r="C20" s="675" t="str">
        <f>'2พิมพ์เวลาเรียน'!C19</f>
        <v/>
      </c>
      <c r="D20" s="658" t="str">
        <f>IF(D$8="","",IF(C20="","",'5บันทึกคะแนน'!G19))</f>
        <v/>
      </c>
      <c r="E20" s="658" t="str">
        <f>IF(E$8="","",IF(D20="","",'5บันทึกคะแนน'!H19))</f>
        <v/>
      </c>
      <c r="F20" s="658" t="str">
        <f>IF(F$8="","",IF(E20="","",'5บันทึกคะแนน'!I19))</f>
        <v/>
      </c>
      <c r="G20" s="658" t="str">
        <f>IF(G$8="","",IF(F20="","",'5บันทึกคะแนน'!J19))</f>
        <v/>
      </c>
      <c r="H20" s="658" t="str">
        <f>IF(H$8="","",IF(G20="","",'5บันทึกคะแนน'!K19))</f>
        <v/>
      </c>
      <c r="I20" s="658" t="str">
        <f>IF(I$8="","",IF(H20="","",'5บันทึกคะแนน'!L19))</f>
        <v/>
      </c>
      <c r="J20" s="658" t="str">
        <f>IF(J$8="","",IF(I20="","",'5บันทึกคะแนน'!M19))</f>
        <v/>
      </c>
      <c r="K20" s="658" t="str">
        <f>IF(K$8="","",IF(J20="","",'5บันทึกคะแนน'!N19))</f>
        <v/>
      </c>
      <c r="L20" s="659" t="str">
        <f>IF(C20="","",'5บันทึกคะแนน'!O19)</f>
        <v/>
      </c>
      <c r="M20" s="676" t="str">
        <f>IF(M$8="","",IF(C20="","",'5บันทึกคะแนน'!P19))</f>
        <v/>
      </c>
      <c r="N20" s="677" t="str">
        <f>IF(M$8="","",IF(C20="","",'5บันทึกคะแนน'!Q19))</f>
        <v/>
      </c>
      <c r="O20" s="676" t="str">
        <f>IF(O$8="","",IF(C20="","",'5บันทึกคะแนน'!R19))</f>
        <v/>
      </c>
      <c r="P20" s="677" t="str">
        <f>IF(O$8="","",IF(C20="","",'5บันทึกคะแนน'!S19))</f>
        <v/>
      </c>
      <c r="Q20" s="676" t="str">
        <f>IF(Q$8="","",IF(C20="","",'5บันทึกคะแนน'!T19))</f>
        <v/>
      </c>
      <c r="R20" s="677" t="str">
        <f>IF(Q$8="","",IF(C20="","",'5บันทึกคะแนน'!U19))</f>
        <v/>
      </c>
      <c r="S20" s="676" t="str">
        <f>IF(S$8="","",IF(C20="","",'5บันทึกคะแนน'!V19))</f>
        <v/>
      </c>
      <c r="T20" s="677" t="str">
        <f>IF(S$8="","",IF(C20="","",'5บันทึกคะแนน'!W19))</f>
        <v/>
      </c>
      <c r="U20" s="659" t="str">
        <f>'5บันทึกคะแนน'!X19</f>
        <v/>
      </c>
      <c r="V20" s="678" t="str">
        <f>'5บันทึกคะแนน'!Y19</f>
        <v/>
      </c>
      <c r="W20" s="664"/>
      <c r="X20" s="664"/>
      <c r="Y20" s="679" t="str">
        <f>IF(Y$8="","",IF(C20="","",'5บันทึกคะแนน'!AA19))</f>
        <v/>
      </c>
      <c r="Z20" s="679" t="str">
        <f>IF(Z$8="","",IF(D20="","",'5บันทึกคะแนน'!AB19))</f>
        <v/>
      </c>
      <c r="AA20" s="679" t="str">
        <f>IF(AA$8="","",IF(E20="","",'5บันทึกคะแนน'!AC19))</f>
        <v/>
      </c>
      <c r="AB20" s="679" t="str">
        <f>IF(AB$8="","",IF(F20="","",'5บันทึกคะแนน'!AD19))</f>
        <v/>
      </c>
      <c r="AC20" s="679" t="str">
        <f>IF(AC$8="","",IF(G20="","",'5บันทึกคะแนน'!AE19))</f>
        <v/>
      </c>
      <c r="AD20" s="679" t="str">
        <f>IF(AD$8="","",IF(H20="","",'5บันทึกคะแนน'!AF19))</f>
        <v/>
      </c>
      <c r="AE20" s="679" t="str">
        <f>IF(AE$8="","",IF(I20="","",'5บันทึกคะแนน'!AG19))</f>
        <v/>
      </c>
      <c r="AF20" s="679" t="str">
        <f>IF(AF$8="","",IF(J20="","",'5บันทึกคะแนน'!AH19))</f>
        <v/>
      </c>
      <c r="AG20" s="659" t="str">
        <f>IF(C20="","",'5บันทึกคะแนน'!AI19)</f>
        <v/>
      </c>
      <c r="AH20" s="666"/>
      <c r="AI20" s="679"/>
      <c r="AJ20" s="679"/>
      <c r="AK20" s="680"/>
      <c r="AL20" s="681" t="str">
        <f>IF(C20="","",'5บันทึกคะแนน'!AM19)</f>
        <v/>
      </c>
      <c r="AM20" s="682" t="str">
        <f>IF(AM$8="","",IF($C20="","",'5บันทึกคะแนน'!AN19))</f>
        <v/>
      </c>
      <c r="AN20" s="940"/>
      <c r="AO20" s="941"/>
      <c r="AP20" s="941"/>
      <c r="AQ20" s="941"/>
      <c r="AR20" s="941"/>
      <c r="AS20" s="941"/>
      <c r="AT20" s="942"/>
      <c r="AU20" s="683" t="str">
        <f>IF(C20="","",'5บันทึกคะแนน'!AV19)</f>
        <v/>
      </c>
      <c r="AV20" s="684" t="str">
        <f>IF(C20="","",'5บันทึกคะแนน'!AX19)</f>
        <v/>
      </c>
      <c r="AW20" s="683" t="str">
        <f>IF(C20="","",'5บันทึกคะแนน'!AY19)</f>
        <v/>
      </c>
      <c r="AX20" s="664"/>
      <c r="AY20" s="707" t="str">
        <f>IF($AY$8="","",IF($C20="","",'5บันทึกคะแนน'!BA19))</f>
        <v/>
      </c>
      <c r="AZ20" s="708" t="str">
        <f>IF($AY$8="","",IF($C20="","",'5บันทึกคะแนน'!BB19))</f>
        <v/>
      </c>
      <c r="BA20" s="708" t="str">
        <f>IF($AY$8="","",IF($C20="","",'5บันทึกคะแนน'!BC19))</f>
        <v/>
      </c>
      <c r="BB20" s="708" t="str">
        <f>IF($AY$8="","",IF($C20="","",'5บันทึกคะแนน'!BD19))</f>
        <v/>
      </c>
      <c r="BC20" s="708" t="str">
        <f>IF($AY$8="","",IF($C20="","",'5บันทึกคะแนน'!BE19))</f>
        <v/>
      </c>
      <c r="BD20" s="708" t="str">
        <f>IF($AY$8="","",IF($C20="","",'5บันทึกคะแนน'!BG19))</f>
        <v/>
      </c>
      <c r="BE20" s="953" t="str">
        <f>IF($AY$8="","",IF($C20="","",'5บันทึกคะแนน'!BH19))</f>
        <v/>
      </c>
      <c r="BF20" s="714" t="str">
        <f>IF($BF$8="","",IF($C20="","",'5บันทึกคะแนน'!BI19))</f>
        <v/>
      </c>
      <c r="BG20" s="715" t="str">
        <f>IF($BF$8="","",IF($C20="","",'5บันทึกคะแนน'!BJ19))</f>
        <v/>
      </c>
      <c r="BH20" s="715" t="str">
        <f>IF($BF$8="","",IF($C20="","",'5บันทึกคะแนน'!BK19))</f>
        <v/>
      </c>
      <c r="BI20" s="715" t="str">
        <f>IF($BF$8="","",IF($C20="","",'5บันทึกคะแนน'!BL19))</f>
        <v/>
      </c>
      <c r="BJ20" s="715" t="str">
        <f>IF($BF$8="","",IF($C20="","",'5บันทึกคะแนน'!BM19))</f>
        <v/>
      </c>
      <c r="BK20" s="715" t="str">
        <f>IF($BF$8="","",IF($C20="","",'5บันทึกคะแนน'!BN19))</f>
        <v/>
      </c>
      <c r="BL20" s="715" t="str">
        <f>IF($BF$8="","",IF($C20="","",'5บันทึกคะแนน'!BO19))</f>
        <v/>
      </c>
      <c r="BM20" s="715" t="str">
        <f>IF($BF$8="","",IF($C20="","",'5บันทึกคะแนน'!BP19))</f>
        <v/>
      </c>
      <c r="BN20" s="715" t="str">
        <f>IF($BF$8="","",IF($C20="","",'5บันทึกคะแนน'!BQ19))</f>
        <v/>
      </c>
      <c r="BO20" s="715" t="str">
        <f>IF($BF$8="","",IF($C20="","",'5บันทึกคะแนน'!BR19))</f>
        <v/>
      </c>
      <c r="BP20" s="955" t="str">
        <f>IF($BF$8="","",IF($C20="","",'5บันทึกคะแนน'!BS19))</f>
        <v/>
      </c>
      <c r="BQ20" s="748"/>
      <c r="BR20" s="739"/>
    </row>
    <row r="21" spans="1:70" ht="14.1" customHeight="1">
      <c r="A21" s="748"/>
      <c r="B21" s="674">
        <v>13</v>
      </c>
      <c r="C21" s="675" t="str">
        <f>'2พิมพ์เวลาเรียน'!C20</f>
        <v/>
      </c>
      <c r="D21" s="658" t="str">
        <f>IF(D$8="","",IF(C21="","",'5บันทึกคะแนน'!G20))</f>
        <v/>
      </c>
      <c r="E21" s="658" t="str">
        <f>IF(E$8="","",IF(D21="","",'5บันทึกคะแนน'!H20))</f>
        <v/>
      </c>
      <c r="F21" s="658" t="str">
        <f>IF(F$8="","",IF(E21="","",'5บันทึกคะแนน'!I20))</f>
        <v/>
      </c>
      <c r="G21" s="658" t="str">
        <f>IF(G$8="","",IF(F21="","",'5บันทึกคะแนน'!J20))</f>
        <v/>
      </c>
      <c r="H21" s="658" t="str">
        <f>IF(H$8="","",IF(G21="","",'5บันทึกคะแนน'!K20))</f>
        <v/>
      </c>
      <c r="I21" s="658" t="str">
        <f>IF(I$8="","",IF(H21="","",'5บันทึกคะแนน'!L20))</f>
        <v/>
      </c>
      <c r="J21" s="658" t="str">
        <f>IF(J$8="","",IF(I21="","",'5บันทึกคะแนน'!M20))</f>
        <v/>
      </c>
      <c r="K21" s="658" t="str">
        <f>IF(K$8="","",IF(J21="","",'5บันทึกคะแนน'!N20))</f>
        <v/>
      </c>
      <c r="L21" s="659" t="str">
        <f>IF(C21="","",'5บันทึกคะแนน'!O20)</f>
        <v/>
      </c>
      <c r="M21" s="676" t="str">
        <f>IF(M$8="","",IF(C21="","",'5บันทึกคะแนน'!P20))</f>
        <v/>
      </c>
      <c r="N21" s="677" t="str">
        <f>IF(M$8="","",IF(C21="","",'5บันทึกคะแนน'!Q20))</f>
        <v/>
      </c>
      <c r="O21" s="676" t="str">
        <f>IF(O$8="","",IF(C21="","",'5บันทึกคะแนน'!R20))</f>
        <v/>
      </c>
      <c r="P21" s="677" t="str">
        <f>IF(O$8="","",IF(C21="","",'5บันทึกคะแนน'!S20))</f>
        <v/>
      </c>
      <c r="Q21" s="676" t="str">
        <f>IF(Q$8="","",IF(C21="","",'5บันทึกคะแนน'!T20))</f>
        <v/>
      </c>
      <c r="R21" s="677" t="str">
        <f>IF(Q$8="","",IF(C21="","",'5บันทึกคะแนน'!U20))</f>
        <v/>
      </c>
      <c r="S21" s="676" t="str">
        <f>IF(S$8="","",IF(C21="","",'5บันทึกคะแนน'!V20))</f>
        <v/>
      </c>
      <c r="T21" s="677" t="str">
        <f>IF(S$8="","",IF(C21="","",'5บันทึกคะแนน'!W20))</f>
        <v/>
      </c>
      <c r="U21" s="659" t="str">
        <f>'5บันทึกคะแนน'!X20</f>
        <v/>
      </c>
      <c r="V21" s="678" t="str">
        <f>'5บันทึกคะแนน'!Y20</f>
        <v/>
      </c>
      <c r="W21" s="664"/>
      <c r="X21" s="664"/>
      <c r="Y21" s="679" t="str">
        <f>IF(Y$8="","",IF(C21="","",'5บันทึกคะแนน'!AA20))</f>
        <v/>
      </c>
      <c r="Z21" s="679" t="str">
        <f>IF(Z$8="","",IF(D21="","",'5บันทึกคะแนน'!AB20))</f>
        <v/>
      </c>
      <c r="AA21" s="679" t="str">
        <f>IF(AA$8="","",IF(E21="","",'5บันทึกคะแนน'!AC20))</f>
        <v/>
      </c>
      <c r="AB21" s="679" t="str">
        <f>IF(AB$8="","",IF(F21="","",'5บันทึกคะแนน'!AD20))</f>
        <v/>
      </c>
      <c r="AC21" s="679" t="str">
        <f>IF(AC$8="","",IF(G21="","",'5บันทึกคะแนน'!AE20))</f>
        <v/>
      </c>
      <c r="AD21" s="679" t="str">
        <f>IF(AD$8="","",IF(H21="","",'5บันทึกคะแนน'!AF20))</f>
        <v/>
      </c>
      <c r="AE21" s="679" t="str">
        <f>IF(AE$8="","",IF(I21="","",'5บันทึกคะแนน'!AG20))</f>
        <v/>
      </c>
      <c r="AF21" s="679" t="str">
        <f>IF(AF$8="","",IF(J21="","",'5บันทึกคะแนน'!AH20))</f>
        <v/>
      </c>
      <c r="AG21" s="659" t="str">
        <f>IF(C21="","",'5บันทึกคะแนน'!AI20)</f>
        <v/>
      </c>
      <c r="AH21" s="666"/>
      <c r="AI21" s="679"/>
      <c r="AJ21" s="679"/>
      <c r="AK21" s="680"/>
      <c r="AL21" s="681" t="str">
        <f>IF(C21="","",'5บันทึกคะแนน'!AM20)</f>
        <v/>
      </c>
      <c r="AM21" s="682" t="str">
        <f>IF(AM$8="","",IF($C21="","",'5บันทึกคะแนน'!AN20))</f>
        <v/>
      </c>
      <c r="AN21" s="940"/>
      <c r="AO21" s="941"/>
      <c r="AP21" s="941"/>
      <c r="AQ21" s="941"/>
      <c r="AR21" s="941"/>
      <c r="AS21" s="941"/>
      <c r="AT21" s="942"/>
      <c r="AU21" s="683" t="str">
        <f>IF(C21="","",'5บันทึกคะแนน'!AV20)</f>
        <v/>
      </c>
      <c r="AV21" s="684" t="str">
        <f>IF(C21="","",'5บันทึกคะแนน'!AX20)</f>
        <v/>
      </c>
      <c r="AW21" s="683" t="str">
        <f>IF(C21="","",'5บันทึกคะแนน'!AY20)</f>
        <v/>
      </c>
      <c r="AX21" s="664"/>
      <c r="AY21" s="707" t="str">
        <f>IF($AY$8="","",IF($C21="","",'5บันทึกคะแนน'!BA20))</f>
        <v/>
      </c>
      <c r="AZ21" s="708" t="str">
        <f>IF($AY$8="","",IF($C21="","",'5บันทึกคะแนน'!BB20))</f>
        <v/>
      </c>
      <c r="BA21" s="708" t="str">
        <f>IF($AY$8="","",IF($C21="","",'5บันทึกคะแนน'!BC20))</f>
        <v/>
      </c>
      <c r="BB21" s="708" t="str">
        <f>IF($AY$8="","",IF($C21="","",'5บันทึกคะแนน'!BD20))</f>
        <v/>
      </c>
      <c r="BC21" s="708" t="str">
        <f>IF($AY$8="","",IF($C21="","",'5บันทึกคะแนน'!BE20))</f>
        <v/>
      </c>
      <c r="BD21" s="708" t="str">
        <f>IF($AY$8="","",IF($C21="","",'5บันทึกคะแนน'!BG20))</f>
        <v/>
      </c>
      <c r="BE21" s="953" t="str">
        <f>IF($AY$8="","",IF($C21="","",'5บันทึกคะแนน'!BH20))</f>
        <v/>
      </c>
      <c r="BF21" s="714" t="str">
        <f>IF($BF$8="","",IF($C21="","",'5บันทึกคะแนน'!BI20))</f>
        <v/>
      </c>
      <c r="BG21" s="715" t="str">
        <f>IF($BF$8="","",IF($C21="","",'5บันทึกคะแนน'!BJ20))</f>
        <v/>
      </c>
      <c r="BH21" s="715" t="str">
        <f>IF($BF$8="","",IF($C21="","",'5บันทึกคะแนน'!BK20))</f>
        <v/>
      </c>
      <c r="BI21" s="715" t="str">
        <f>IF($BF$8="","",IF($C21="","",'5บันทึกคะแนน'!BL20))</f>
        <v/>
      </c>
      <c r="BJ21" s="715" t="str">
        <f>IF($BF$8="","",IF($C21="","",'5บันทึกคะแนน'!BM20))</f>
        <v/>
      </c>
      <c r="BK21" s="715" t="str">
        <f>IF($BF$8="","",IF($C21="","",'5บันทึกคะแนน'!BN20))</f>
        <v/>
      </c>
      <c r="BL21" s="715" t="str">
        <f>IF($BF$8="","",IF($C21="","",'5บันทึกคะแนน'!BO20))</f>
        <v/>
      </c>
      <c r="BM21" s="715" t="str">
        <f>IF($BF$8="","",IF($C21="","",'5บันทึกคะแนน'!BP20))</f>
        <v/>
      </c>
      <c r="BN21" s="715" t="str">
        <f>IF($BF$8="","",IF($C21="","",'5บันทึกคะแนน'!BQ20))</f>
        <v/>
      </c>
      <c r="BO21" s="715" t="str">
        <f>IF($BF$8="","",IF($C21="","",'5บันทึกคะแนน'!BR20))</f>
        <v/>
      </c>
      <c r="BP21" s="955" t="str">
        <f>IF($BF$8="","",IF($C21="","",'5บันทึกคะแนน'!BS20))</f>
        <v/>
      </c>
      <c r="BQ21" s="748"/>
      <c r="BR21" s="739"/>
    </row>
    <row r="22" spans="1:70" ht="14.1" customHeight="1">
      <c r="A22" s="748"/>
      <c r="B22" s="674">
        <v>14</v>
      </c>
      <c r="C22" s="675" t="str">
        <f>'2พิมพ์เวลาเรียน'!C21</f>
        <v/>
      </c>
      <c r="D22" s="658" t="str">
        <f>IF(D$8="","",IF(C22="","",'5บันทึกคะแนน'!G21))</f>
        <v/>
      </c>
      <c r="E22" s="658" t="str">
        <f>IF(E$8="","",IF(D22="","",'5บันทึกคะแนน'!H21))</f>
        <v/>
      </c>
      <c r="F22" s="658" t="str">
        <f>IF(F$8="","",IF(E22="","",'5บันทึกคะแนน'!I21))</f>
        <v/>
      </c>
      <c r="G22" s="658" t="str">
        <f>IF(G$8="","",IF(F22="","",'5บันทึกคะแนน'!J21))</f>
        <v/>
      </c>
      <c r="H22" s="658" t="str">
        <f>IF(H$8="","",IF(G22="","",'5บันทึกคะแนน'!K21))</f>
        <v/>
      </c>
      <c r="I22" s="658" t="str">
        <f>IF(I$8="","",IF(H22="","",'5บันทึกคะแนน'!L21))</f>
        <v/>
      </c>
      <c r="J22" s="658" t="str">
        <f>IF(J$8="","",IF(I22="","",'5บันทึกคะแนน'!M21))</f>
        <v/>
      </c>
      <c r="K22" s="658" t="str">
        <f>IF(K$8="","",IF(J22="","",'5บันทึกคะแนน'!N21))</f>
        <v/>
      </c>
      <c r="L22" s="659" t="str">
        <f>IF(C22="","",'5บันทึกคะแนน'!O21)</f>
        <v/>
      </c>
      <c r="M22" s="676" t="str">
        <f>IF(M$8="","",IF(C22="","",'5บันทึกคะแนน'!P21))</f>
        <v/>
      </c>
      <c r="N22" s="677" t="str">
        <f>IF(M$8="","",IF(C22="","",'5บันทึกคะแนน'!Q21))</f>
        <v/>
      </c>
      <c r="O22" s="676" t="str">
        <f>IF(O$8="","",IF(C22="","",'5บันทึกคะแนน'!R21))</f>
        <v/>
      </c>
      <c r="P22" s="677" t="str">
        <f>IF(O$8="","",IF(C22="","",'5บันทึกคะแนน'!S21))</f>
        <v/>
      </c>
      <c r="Q22" s="676" t="str">
        <f>IF(Q$8="","",IF(C22="","",'5บันทึกคะแนน'!T21))</f>
        <v/>
      </c>
      <c r="R22" s="677" t="str">
        <f>IF(Q$8="","",IF(C22="","",'5บันทึกคะแนน'!U21))</f>
        <v/>
      </c>
      <c r="S22" s="676" t="str">
        <f>IF(S$8="","",IF(C22="","",'5บันทึกคะแนน'!V21))</f>
        <v/>
      </c>
      <c r="T22" s="677" t="str">
        <f>IF(S$8="","",IF(C22="","",'5บันทึกคะแนน'!W21))</f>
        <v/>
      </c>
      <c r="U22" s="659" t="str">
        <f>'5บันทึกคะแนน'!X21</f>
        <v/>
      </c>
      <c r="V22" s="678" t="str">
        <f>'5บันทึกคะแนน'!Y21</f>
        <v/>
      </c>
      <c r="W22" s="664"/>
      <c r="X22" s="664"/>
      <c r="Y22" s="679" t="str">
        <f>IF(Y$8="","",IF(C22="","",'5บันทึกคะแนน'!AA21))</f>
        <v/>
      </c>
      <c r="Z22" s="679" t="str">
        <f>IF(Z$8="","",IF(D22="","",'5บันทึกคะแนน'!AB21))</f>
        <v/>
      </c>
      <c r="AA22" s="679" t="str">
        <f>IF(AA$8="","",IF(E22="","",'5บันทึกคะแนน'!AC21))</f>
        <v/>
      </c>
      <c r="AB22" s="679" t="str">
        <f>IF(AB$8="","",IF(F22="","",'5บันทึกคะแนน'!AD21))</f>
        <v/>
      </c>
      <c r="AC22" s="679" t="str">
        <f>IF(AC$8="","",IF(G22="","",'5บันทึกคะแนน'!AE21))</f>
        <v/>
      </c>
      <c r="AD22" s="679" t="str">
        <f>IF(AD$8="","",IF(H22="","",'5บันทึกคะแนน'!AF21))</f>
        <v/>
      </c>
      <c r="AE22" s="679" t="str">
        <f>IF(AE$8="","",IF(I22="","",'5บันทึกคะแนน'!AG21))</f>
        <v/>
      </c>
      <c r="AF22" s="679" t="str">
        <f>IF(AF$8="","",IF(J22="","",'5บันทึกคะแนน'!AH21))</f>
        <v/>
      </c>
      <c r="AG22" s="659" t="str">
        <f>IF(C22="","",'5บันทึกคะแนน'!AI21)</f>
        <v/>
      </c>
      <c r="AH22" s="666"/>
      <c r="AI22" s="679"/>
      <c r="AJ22" s="679"/>
      <c r="AK22" s="680"/>
      <c r="AL22" s="681" t="str">
        <f>IF(C22="","",'5บันทึกคะแนน'!AM21)</f>
        <v/>
      </c>
      <c r="AM22" s="682" t="str">
        <f>IF(AM$8="","",IF($C22="","",'5บันทึกคะแนน'!AN21))</f>
        <v/>
      </c>
      <c r="AN22" s="940"/>
      <c r="AO22" s="941"/>
      <c r="AP22" s="941"/>
      <c r="AQ22" s="941"/>
      <c r="AR22" s="941"/>
      <c r="AS22" s="941"/>
      <c r="AT22" s="942"/>
      <c r="AU22" s="683" t="str">
        <f>IF(C22="","",'5บันทึกคะแนน'!AV21)</f>
        <v/>
      </c>
      <c r="AV22" s="684" t="str">
        <f>IF(C22="","",'5บันทึกคะแนน'!AX21)</f>
        <v/>
      </c>
      <c r="AW22" s="683" t="str">
        <f>IF(C22="","",'5บันทึกคะแนน'!AY21)</f>
        <v/>
      </c>
      <c r="AX22" s="664"/>
      <c r="AY22" s="707" t="str">
        <f>IF($AY$8="","",IF($C22="","",'5บันทึกคะแนน'!BA21))</f>
        <v/>
      </c>
      <c r="AZ22" s="708" t="str">
        <f>IF($AY$8="","",IF($C22="","",'5บันทึกคะแนน'!BB21))</f>
        <v/>
      </c>
      <c r="BA22" s="708" t="str">
        <f>IF($AY$8="","",IF($C22="","",'5บันทึกคะแนน'!BC21))</f>
        <v/>
      </c>
      <c r="BB22" s="708" t="str">
        <f>IF($AY$8="","",IF($C22="","",'5บันทึกคะแนน'!BD21))</f>
        <v/>
      </c>
      <c r="BC22" s="708" t="str">
        <f>IF($AY$8="","",IF($C22="","",'5บันทึกคะแนน'!BE21))</f>
        <v/>
      </c>
      <c r="BD22" s="708" t="str">
        <f>IF($AY$8="","",IF($C22="","",'5บันทึกคะแนน'!BG21))</f>
        <v/>
      </c>
      <c r="BE22" s="953" t="str">
        <f>IF($AY$8="","",IF($C22="","",'5บันทึกคะแนน'!BH21))</f>
        <v/>
      </c>
      <c r="BF22" s="714" t="str">
        <f>IF($BF$8="","",IF($C22="","",'5บันทึกคะแนน'!BI21))</f>
        <v/>
      </c>
      <c r="BG22" s="715" t="str">
        <f>IF($BF$8="","",IF($C22="","",'5บันทึกคะแนน'!BJ21))</f>
        <v/>
      </c>
      <c r="BH22" s="715" t="str">
        <f>IF($BF$8="","",IF($C22="","",'5บันทึกคะแนน'!BK21))</f>
        <v/>
      </c>
      <c r="BI22" s="715" t="str">
        <f>IF($BF$8="","",IF($C22="","",'5บันทึกคะแนน'!BL21))</f>
        <v/>
      </c>
      <c r="BJ22" s="715" t="str">
        <f>IF($BF$8="","",IF($C22="","",'5บันทึกคะแนน'!BM21))</f>
        <v/>
      </c>
      <c r="BK22" s="715" t="str">
        <f>IF($BF$8="","",IF($C22="","",'5บันทึกคะแนน'!BN21))</f>
        <v/>
      </c>
      <c r="BL22" s="715" t="str">
        <f>IF($BF$8="","",IF($C22="","",'5บันทึกคะแนน'!BO21))</f>
        <v/>
      </c>
      <c r="BM22" s="715" t="str">
        <f>IF($BF$8="","",IF($C22="","",'5บันทึกคะแนน'!BP21))</f>
        <v/>
      </c>
      <c r="BN22" s="715" t="str">
        <f>IF($BF$8="","",IF($C22="","",'5บันทึกคะแนน'!BQ21))</f>
        <v/>
      </c>
      <c r="BO22" s="715" t="str">
        <f>IF($BF$8="","",IF($C22="","",'5บันทึกคะแนน'!BR21))</f>
        <v/>
      </c>
      <c r="BP22" s="955" t="str">
        <f>IF($BF$8="","",IF($C22="","",'5บันทึกคะแนน'!BS21))</f>
        <v/>
      </c>
      <c r="BQ22" s="748"/>
      <c r="BR22" s="739"/>
    </row>
    <row r="23" spans="1:70" ht="14.1" customHeight="1">
      <c r="A23" s="748"/>
      <c r="B23" s="686">
        <v>15</v>
      </c>
      <c r="C23" s="675" t="str">
        <f>'2พิมพ์เวลาเรียน'!C22</f>
        <v/>
      </c>
      <c r="D23" s="658" t="str">
        <f>IF(D$8="","",IF(C23="","",'5บันทึกคะแนน'!G22))</f>
        <v/>
      </c>
      <c r="E23" s="658" t="str">
        <f>IF(E$8="","",IF(D23="","",'5บันทึกคะแนน'!H22))</f>
        <v/>
      </c>
      <c r="F23" s="658" t="str">
        <f>IF(F$8="","",IF(E23="","",'5บันทึกคะแนน'!I22))</f>
        <v/>
      </c>
      <c r="G23" s="658" t="str">
        <f>IF(G$8="","",IF(F23="","",'5บันทึกคะแนน'!J22))</f>
        <v/>
      </c>
      <c r="H23" s="658" t="str">
        <f>IF(H$8="","",IF(G23="","",'5บันทึกคะแนน'!K22))</f>
        <v/>
      </c>
      <c r="I23" s="658" t="str">
        <f>IF(I$8="","",IF(H23="","",'5บันทึกคะแนน'!L22))</f>
        <v/>
      </c>
      <c r="J23" s="658" t="str">
        <f>IF(J$8="","",IF(I23="","",'5บันทึกคะแนน'!M22))</f>
        <v/>
      </c>
      <c r="K23" s="658" t="str">
        <f>IF(K$8="","",IF(J23="","",'5บันทึกคะแนน'!N22))</f>
        <v/>
      </c>
      <c r="L23" s="659" t="str">
        <f>IF(C23="","",'5บันทึกคะแนน'!O22)</f>
        <v/>
      </c>
      <c r="M23" s="676" t="str">
        <f>IF(M$8="","",IF(C23="","",'5บันทึกคะแนน'!P22))</f>
        <v/>
      </c>
      <c r="N23" s="677" t="str">
        <f>IF(M$8="","",IF(C23="","",'5บันทึกคะแนน'!Q22))</f>
        <v/>
      </c>
      <c r="O23" s="676" t="str">
        <f>IF(O$8="","",IF(C23="","",'5บันทึกคะแนน'!R22))</f>
        <v/>
      </c>
      <c r="P23" s="677" t="str">
        <f>IF(O$8="","",IF(C23="","",'5บันทึกคะแนน'!S22))</f>
        <v/>
      </c>
      <c r="Q23" s="676" t="str">
        <f>IF(Q$8="","",IF(C23="","",'5บันทึกคะแนน'!T22))</f>
        <v/>
      </c>
      <c r="R23" s="677" t="str">
        <f>IF(Q$8="","",IF(C23="","",'5บันทึกคะแนน'!U22))</f>
        <v/>
      </c>
      <c r="S23" s="676" t="str">
        <f>IF(S$8="","",IF(C23="","",'5บันทึกคะแนน'!V22))</f>
        <v/>
      </c>
      <c r="T23" s="677" t="str">
        <f>IF(S$8="","",IF(C23="","",'5บันทึกคะแนน'!W22))</f>
        <v/>
      </c>
      <c r="U23" s="659" t="str">
        <f>'5บันทึกคะแนน'!X22</f>
        <v/>
      </c>
      <c r="V23" s="678" t="str">
        <f>'5บันทึกคะแนน'!Y22</f>
        <v/>
      </c>
      <c r="W23" s="664"/>
      <c r="X23" s="664"/>
      <c r="Y23" s="679" t="str">
        <f>IF(Y$8="","",IF(C23="","",'5บันทึกคะแนน'!AA22))</f>
        <v/>
      </c>
      <c r="Z23" s="679" t="str">
        <f>IF(Z$8="","",IF(D23="","",'5บันทึกคะแนน'!AB22))</f>
        <v/>
      </c>
      <c r="AA23" s="679" t="str">
        <f>IF(AA$8="","",IF(E23="","",'5บันทึกคะแนน'!AC22))</f>
        <v/>
      </c>
      <c r="AB23" s="679" t="str">
        <f>IF(AB$8="","",IF(F23="","",'5บันทึกคะแนน'!AD22))</f>
        <v/>
      </c>
      <c r="AC23" s="679" t="str">
        <f>IF(AC$8="","",IF(G23="","",'5บันทึกคะแนน'!AE22))</f>
        <v/>
      </c>
      <c r="AD23" s="679" t="str">
        <f>IF(AD$8="","",IF(H23="","",'5บันทึกคะแนน'!AF22))</f>
        <v/>
      </c>
      <c r="AE23" s="679" t="str">
        <f>IF(AE$8="","",IF(I23="","",'5บันทึกคะแนน'!AG22))</f>
        <v/>
      </c>
      <c r="AF23" s="679" t="str">
        <f>IF(AF$8="","",IF(J23="","",'5บันทึกคะแนน'!AH22))</f>
        <v/>
      </c>
      <c r="AG23" s="659" t="str">
        <f>IF(C23="","",'5บันทึกคะแนน'!AI22)</f>
        <v/>
      </c>
      <c r="AH23" s="666"/>
      <c r="AI23" s="687"/>
      <c r="AJ23" s="687"/>
      <c r="AK23" s="688"/>
      <c r="AL23" s="681" t="str">
        <f>IF(C23="","",'5บันทึกคะแนน'!AM22)</f>
        <v/>
      </c>
      <c r="AM23" s="682" t="str">
        <f>IF(AM$8="","",IF($C23="","",'5บันทึกคะแนน'!AN22))</f>
        <v/>
      </c>
      <c r="AN23" s="940"/>
      <c r="AO23" s="941"/>
      <c r="AP23" s="941"/>
      <c r="AQ23" s="941"/>
      <c r="AR23" s="941"/>
      <c r="AS23" s="941"/>
      <c r="AT23" s="942"/>
      <c r="AU23" s="683" t="str">
        <f>IF(C23="","",'5บันทึกคะแนน'!AV22)</f>
        <v/>
      </c>
      <c r="AV23" s="684" t="str">
        <f>IF(C23="","",'5บันทึกคะแนน'!AX22)</f>
        <v/>
      </c>
      <c r="AW23" s="683" t="str">
        <f>IF(C23="","",'5บันทึกคะแนน'!AY22)</f>
        <v/>
      </c>
      <c r="AX23" s="664"/>
      <c r="AY23" s="709" t="str">
        <f>IF($AY$8="","",IF($C23="","",'5บันทึกคะแนน'!BA22))</f>
        <v/>
      </c>
      <c r="AZ23" s="710" t="str">
        <f>IF($AY$8="","",IF($C23="","",'5บันทึกคะแนน'!BB22))</f>
        <v/>
      </c>
      <c r="BA23" s="710" t="str">
        <f>IF($AY$8="","",IF($C23="","",'5บันทึกคะแนน'!BC22))</f>
        <v/>
      </c>
      <c r="BB23" s="710" t="str">
        <f>IF($AY$8="","",IF($C23="","",'5บันทึกคะแนน'!BD22))</f>
        <v/>
      </c>
      <c r="BC23" s="710" t="str">
        <f>IF($AY$8="","",IF($C23="","",'5บันทึกคะแนน'!BE22))</f>
        <v/>
      </c>
      <c r="BD23" s="710" t="str">
        <f>IF($AY$8="","",IF($C23="","",'5บันทึกคะแนน'!BG22))</f>
        <v/>
      </c>
      <c r="BE23" s="953" t="str">
        <f>IF($AY$8="","",IF($C23="","",'5บันทึกคะแนน'!BH22))</f>
        <v/>
      </c>
      <c r="BF23" s="717" t="str">
        <f>IF($BF$8="","",IF($C23="","",'5บันทึกคะแนน'!BI22))</f>
        <v/>
      </c>
      <c r="BG23" s="718" t="str">
        <f>IF($BF$8="","",IF($C23="","",'5บันทึกคะแนน'!BJ22))</f>
        <v/>
      </c>
      <c r="BH23" s="718" t="str">
        <f>IF($BF$8="","",IF($C23="","",'5บันทึกคะแนน'!BK22))</f>
        <v/>
      </c>
      <c r="BI23" s="718" t="str">
        <f>IF($BF$8="","",IF($C23="","",'5บันทึกคะแนน'!BL22))</f>
        <v/>
      </c>
      <c r="BJ23" s="718" t="str">
        <f>IF($BF$8="","",IF($C23="","",'5บันทึกคะแนน'!BM22))</f>
        <v/>
      </c>
      <c r="BK23" s="718" t="str">
        <f>IF($BF$8="","",IF($C23="","",'5บันทึกคะแนน'!BN22))</f>
        <v/>
      </c>
      <c r="BL23" s="718" t="str">
        <f>IF($BF$8="","",IF($C23="","",'5บันทึกคะแนน'!BO22))</f>
        <v/>
      </c>
      <c r="BM23" s="718" t="str">
        <f>IF($BF$8="","",IF($C23="","",'5บันทึกคะแนน'!BP22))</f>
        <v/>
      </c>
      <c r="BN23" s="718" t="str">
        <f>IF($BF$8="","",IF($C23="","",'5บันทึกคะแนน'!BQ22))</f>
        <v/>
      </c>
      <c r="BO23" s="718" t="str">
        <f>IF($BF$8="","",IF($C23="","",'5บันทึกคะแนน'!BR22))</f>
        <v/>
      </c>
      <c r="BP23" s="956" t="str">
        <f>IF($BF$8="","",IF($C23="","",'5บันทึกคะแนน'!BS22))</f>
        <v/>
      </c>
      <c r="BQ23" s="748"/>
      <c r="BR23" s="739"/>
    </row>
    <row r="24" spans="1:70" ht="14.1" customHeight="1">
      <c r="A24" s="748"/>
      <c r="B24" s="693">
        <v>16</v>
      </c>
      <c r="C24" s="675" t="str">
        <f>'2พิมพ์เวลาเรียน'!C23</f>
        <v/>
      </c>
      <c r="D24" s="658" t="str">
        <f>IF(D$8="","",IF(C24="","",'5บันทึกคะแนน'!G23))</f>
        <v/>
      </c>
      <c r="E24" s="658" t="str">
        <f>IF(E$8="","",IF(D24="","",'5บันทึกคะแนน'!H23))</f>
        <v/>
      </c>
      <c r="F24" s="658" t="str">
        <f>IF(F$8="","",IF(E24="","",'5บันทึกคะแนน'!I23))</f>
        <v/>
      </c>
      <c r="G24" s="658" t="str">
        <f>IF(G$8="","",IF(F24="","",'5บันทึกคะแนน'!J23))</f>
        <v/>
      </c>
      <c r="H24" s="658" t="str">
        <f>IF(H$8="","",IF(G24="","",'5บันทึกคะแนน'!K23))</f>
        <v/>
      </c>
      <c r="I24" s="658" t="str">
        <f>IF(I$8="","",IF(H24="","",'5บันทึกคะแนน'!L23))</f>
        <v/>
      </c>
      <c r="J24" s="658" t="str">
        <f>IF(J$8="","",IF(I24="","",'5บันทึกคะแนน'!M23))</f>
        <v/>
      </c>
      <c r="K24" s="658" t="str">
        <f>IF(K$8="","",IF(J24="","",'5บันทึกคะแนน'!N23))</f>
        <v/>
      </c>
      <c r="L24" s="659" t="str">
        <f>IF(C24="","",'5บันทึกคะแนน'!O23)</f>
        <v/>
      </c>
      <c r="M24" s="676" t="str">
        <f>IF(M$8="","",IF(C24="","",'5บันทึกคะแนน'!P23))</f>
        <v/>
      </c>
      <c r="N24" s="677" t="str">
        <f>IF(M$8="","",IF(C24="","",'5บันทึกคะแนน'!Q23))</f>
        <v/>
      </c>
      <c r="O24" s="676" t="str">
        <f>IF(O$8="","",IF(C24="","",'5บันทึกคะแนน'!R23))</f>
        <v/>
      </c>
      <c r="P24" s="677" t="str">
        <f>IF(O$8="","",IF(C24="","",'5บันทึกคะแนน'!S23))</f>
        <v/>
      </c>
      <c r="Q24" s="676" t="str">
        <f>IF(Q$8="","",IF(C24="","",'5บันทึกคะแนน'!T23))</f>
        <v/>
      </c>
      <c r="R24" s="677" t="str">
        <f>IF(Q$8="","",IF(C24="","",'5บันทึกคะแนน'!U23))</f>
        <v/>
      </c>
      <c r="S24" s="676" t="str">
        <f>IF(S$8="","",IF(C24="","",'5บันทึกคะแนน'!V23))</f>
        <v/>
      </c>
      <c r="T24" s="677" t="str">
        <f>IF(S$8="","",IF(C24="","",'5บันทึกคะแนน'!W23))</f>
        <v/>
      </c>
      <c r="U24" s="659" t="str">
        <f>'5บันทึกคะแนน'!X23</f>
        <v/>
      </c>
      <c r="V24" s="678" t="str">
        <f>'5บันทึกคะแนน'!Y23</f>
        <v/>
      </c>
      <c r="W24" s="664"/>
      <c r="X24" s="664"/>
      <c r="Y24" s="679" t="str">
        <f>IF(Y$8="","",IF(C24="","",'5บันทึกคะแนน'!AA23))</f>
        <v/>
      </c>
      <c r="Z24" s="679" t="str">
        <f>IF(Z$8="","",IF(D24="","",'5บันทึกคะแนน'!AB23))</f>
        <v/>
      </c>
      <c r="AA24" s="679" t="str">
        <f>IF(AA$8="","",IF(E24="","",'5บันทึกคะแนน'!AC23))</f>
        <v/>
      </c>
      <c r="AB24" s="679" t="str">
        <f>IF(AB$8="","",IF(F24="","",'5บันทึกคะแนน'!AD23))</f>
        <v/>
      </c>
      <c r="AC24" s="679" t="str">
        <f>IF(AC$8="","",IF(G24="","",'5บันทึกคะแนน'!AE23))</f>
        <v/>
      </c>
      <c r="AD24" s="679" t="str">
        <f>IF(AD$8="","",IF(H24="","",'5บันทึกคะแนน'!AF23))</f>
        <v/>
      </c>
      <c r="AE24" s="679" t="str">
        <f>IF(AE$8="","",IF(I24="","",'5บันทึกคะแนน'!AG23))</f>
        <v/>
      </c>
      <c r="AF24" s="679" t="str">
        <f>IF(AF$8="","",IF(J24="","",'5บันทึกคะแนน'!AH23))</f>
        <v/>
      </c>
      <c r="AG24" s="659" t="str">
        <f>IF(C24="","",'5บันทึกคะแนน'!AI23)</f>
        <v/>
      </c>
      <c r="AH24" s="666"/>
      <c r="AI24" s="665"/>
      <c r="AJ24" s="665"/>
      <c r="AK24" s="690"/>
      <c r="AL24" s="669" t="str">
        <f>IF(C24="","",'5บันทึกคะแนน'!AM23)</f>
        <v/>
      </c>
      <c r="AM24" s="670" t="str">
        <f>IF(AM$8="","",IF($C24="","",'5บันทึกคะแนน'!AN23))</f>
        <v/>
      </c>
      <c r="AN24" s="937"/>
      <c r="AO24" s="938"/>
      <c r="AP24" s="938"/>
      <c r="AQ24" s="938"/>
      <c r="AR24" s="938"/>
      <c r="AS24" s="938"/>
      <c r="AT24" s="939"/>
      <c r="AU24" s="671" t="str">
        <f>IF(C24="","",'5บันทึกคะแนน'!AV23)</f>
        <v/>
      </c>
      <c r="AV24" s="672" t="str">
        <f>IF(C24="","",'5บันทึกคะแนน'!AX23)</f>
        <v/>
      </c>
      <c r="AW24" s="671" t="str">
        <f>IF(C24="","",'5บันทึกคะแนน'!AY23)</f>
        <v/>
      </c>
      <c r="AX24" s="664"/>
      <c r="AY24" s="705" t="str">
        <f>IF($AY$8="","",IF($C24="","",'5บันทึกคะแนน'!BA23))</f>
        <v/>
      </c>
      <c r="AZ24" s="706" t="str">
        <f>IF($AY$8="","",IF($C24="","",'5บันทึกคะแนน'!BB23))</f>
        <v/>
      </c>
      <c r="BA24" s="706" t="str">
        <f>IF($AY$8="","",IF($C24="","",'5บันทึกคะแนน'!BC23))</f>
        <v/>
      </c>
      <c r="BB24" s="706" t="str">
        <f>IF($AY$8="","",IF($C24="","",'5บันทึกคะแนน'!BD23))</f>
        <v/>
      </c>
      <c r="BC24" s="706" t="str">
        <f>IF($AY$8="","",IF($C24="","",'5บันทึกคะแนน'!BE23))</f>
        <v/>
      </c>
      <c r="BD24" s="706" t="str">
        <f>IF($AY$8="","",IF($C24="","",'5บันทึกคะแนน'!BG23))</f>
        <v/>
      </c>
      <c r="BE24" s="952" t="str">
        <f>IF($AY$8="","",IF($C24="","",'5บันทึกคะแนน'!BH23))</f>
        <v/>
      </c>
      <c r="BF24" s="711" t="str">
        <f>IF($BF$8="","",IF($C24="","",'5บันทึกคะแนน'!BI23))</f>
        <v/>
      </c>
      <c r="BG24" s="712" t="str">
        <f>IF($BF$8="","",IF($C24="","",'5บันทึกคะแนน'!BJ23))</f>
        <v/>
      </c>
      <c r="BH24" s="712" t="str">
        <f>IF($BF$8="","",IF($C24="","",'5บันทึกคะแนน'!BK23))</f>
        <v/>
      </c>
      <c r="BI24" s="712" t="str">
        <f>IF($BF$8="","",IF($C24="","",'5บันทึกคะแนน'!BL23))</f>
        <v/>
      </c>
      <c r="BJ24" s="712" t="str">
        <f>IF($BF$8="","",IF($C24="","",'5บันทึกคะแนน'!BM23))</f>
        <v/>
      </c>
      <c r="BK24" s="712" t="str">
        <f>IF($BF$8="","",IF($C24="","",'5บันทึกคะแนน'!BN23))</f>
        <v/>
      </c>
      <c r="BL24" s="712" t="str">
        <f>IF($BF$8="","",IF($C24="","",'5บันทึกคะแนน'!BO23))</f>
        <v/>
      </c>
      <c r="BM24" s="712" t="str">
        <f>IF($BF$8="","",IF($C24="","",'5บันทึกคะแนน'!BP23))</f>
        <v/>
      </c>
      <c r="BN24" s="712" t="str">
        <f>IF($BF$8="","",IF($C24="","",'5บันทึกคะแนน'!BQ23))</f>
        <v/>
      </c>
      <c r="BO24" s="712" t="str">
        <f>IF($BF$8="","",IF($C24="","",'5บันทึกคะแนน'!BR23))</f>
        <v/>
      </c>
      <c r="BP24" s="954" t="str">
        <f>IF($BF$8="","",IF($C24="","",'5บันทึกคะแนน'!BS23))</f>
        <v/>
      </c>
      <c r="BQ24" s="748"/>
      <c r="BR24" s="739"/>
    </row>
    <row r="25" spans="1:70" ht="14.1" customHeight="1">
      <c r="A25" s="748"/>
      <c r="B25" s="674">
        <v>17</v>
      </c>
      <c r="C25" s="675" t="str">
        <f>'2พิมพ์เวลาเรียน'!C24</f>
        <v/>
      </c>
      <c r="D25" s="658" t="str">
        <f>IF(D$8="","",IF(C25="","",'5บันทึกคะแนน'!G24))</f>
        <v/>
      </c>
      <c r="E25" s="658" t="str">
        <f>IF(E$8="","",IF(D25="","",'5บันทึกคะแนน'!H24))</f>
        <v/>
      </c>
      <c r="F25" s="658" t="str">
        <f>IF(F$8="","",IF(E25="","",'5บันทึกคะแนน'!I24))</f>
        <v/>
      </c>
      <c r="G25" s="658" t="str">
        <f>IF(G$8="","",IF(F25="","",'5บันทึกคะแนน'!J24))</f>
        <v/>
      </c>
      <c r="H25" s="658" t="str">
        <f>IF(H$8="","",IF(G25="","",'5บันทึกคะแนน'!K24))</f>
        <v/>
      </c>
      <c r="I25" s="658" t="str">
        <f>IF(I$8="","",IF(H25="","",'5บันทึกคะแนน'!L24))</f>
        <v/>
      </c>
      <c r="J25" s="658" t="str">
        <f>IF(J$8="","",IF(I25="","",'5บันทึกคะแนน'!M24))</f>
        <v/>
      </c>
      <c r="K25" s="658" t="str">
        <f>IF(K$8="","",IF(J25="","",'5บันทึกคะแนน'!N24))</f>
        <v/>
      </c>
      <c r="L25" s="659" t="str">
        <f>IF(C25="","",'5บันทึกคะแนน'!O24)</f>
        <v/>
      </c>
      <c r="M25" s="676" t="str">
        <f>IF(M$8="","",IF(C25="","",'5บันทึกคะแนน'!P24))</f>
        <v/>
      </c>
      <c r="N25" s="677" t="str">
        <f>IF(M$8="","",IF(C25="","",'5บันทึกคะแนน'!Q24))</f>
        <v/>
      </c>
      <c r="O25" s="676" t="str">
        <f>IF(O$8="","",IF(C25="","",'5บันทึกคะแนน'!R24))</f>
        <v/>
      </c>
      <c r="P25" s="677" t="str">
        <f>IF(O$8="","",IF(C25="","",'5บันทึกคะแนน'!S24))</f>
        <v/>
      </c>
      <c r="Q25" s="676" t="str">
        <f>IF(Q$8="","",IF(C25="","",'5บันทึกคะแนน'!T24))</f>
        <v/>
      </c>
      <c r="R25" s="677" t="str">
        <f>IF(Q$8="","",IF(C25="","",'5บันทึกคะแนน'!U24))</f>
        <v/>
      </c>
      <c r="S25" s="676" t="str">
        <f>IF(S$8="","",IF(C25="","",'5บันทึกคะแนน'!V24))</f>
        <v/>
      </c>
      <c r="T25" s="677" t="str">
        <f>IF(S$8="","",IF(C25="","",'5บันทึกคะแนน'!W24))</f>
        <v/>
      </c>
      <c r="U25" s="659" t="str">
        <f>'5บันทึกคะแนน'!X24</f>
        <v/>
      </c>
      <c r="V25" s="678" t="str">
        <f>'5บันทึกคะแนน'!Y24</f>
        <v/>
      </c>
      <c r="W25" s="664"/>
      <c r="X25" s="664"/>
      <c r="Y25" s="679" t="str">
        <f>IF(Y$8="","",IF(C25="","",'5บันทึกคะแนน'!AA24))</f>
        <v/>
      </c>
      <c r="Z25" s="679" t="str">
        <f>IF(Z$8="","",IF(D25="","",'5บันทึกคะแนน'!AB24))</f>
        <v/>
      </c>
      <c r="AA25" s="679" t="str">
        <f>IF(AA$8="","",IF(E25="","",'5บันทึกคะแนน'!AC24))</f>
        <v/>
      </c>
      <c r="AB25" s="679" t="str">
        <f>IF(AB$8="","",IF(F25="","",'5บันทึกคะแนน'!AD24))</f>
        <v/>
      </c>
      <c r="AC25" s="679" t="str">
        <f>IF(AC$8="","",IF(G25="","",'5บันทึกคะแนน'!AE24))</f>
        <v/>
      </c>
      <c r="AD25" s="679" t="str">
        <f>IF(AD$8="","",IF(H25="","",'5บันทึกคะแนน'!AF24))</f>
        <v/>
      </c>
      <c r="AE25" s="679" t="str">
        <f>IF(AE$8="","",IF(I25="","",'5บันทึกคะแนน'!AG24))</f>
        <v/>
      </c>
      <c r="AF25" s="679" t="str">
        <f>IF(AF$8="","",IF(J25="","",'5บันทึกคะแนน'!AH24))</f>
        <v/>
      </c>
      <c r="AG25" s="659" t="str">
        <f>IF(C25="","",'5บันทึกคะแนน'!AI24)</f>
        <v/>
      </c>
      <c r="AH25" s="666"/>
      <c r="AI25" s="679"/>
      <c r="AJ25" s="679"/>
      <c r="AK25" s="680"/>
      <c r="AL25" s="681" t="str">
        <f>IF(C25="","",'5บันทึกคะแนน'!AM24)</f>
        <v/>
      </c>
      <c r="AM25" s="682" t="str">
        <f>IF(AM$8="","",IF($C25="","",'5บันทึกคะแนน'!AN24))</f>
        <v/>
      </c>
      <c r="AN25" s="940"/>
      <c r="AO25" s="941"/>
      <c r="AP25" s="941"/>
      <c r="AQ25" s="941"/>
      <c r="AR25" s="941"/>
      <c r="AS25" s="941"/>
      <c r="AT25" s="942"/>
      <c r="AU25" s="683" t="str">
        <f>IF(C25="","",'5บันทึกคะแนน'!AV24)</f>
        <v/>
      </c>
      <c r="AV25" s="684" t="str">
        <f>IF(C25="","",'5บันทึกคะแนน'!AX24)</f>
        <v/>
      </c>
      <c r="AW25" s="683" t="str">
        <f>IF(C25="","",'5บันทึกคะแนน'!AY24)</f>
        <v/>
      </c>
      <c r="AX25" s="664"/>
      <c r="AY25" s="707" t="str">
        <f>IF($AY$8="","",IF($C25="","",'5บันทึกคะแนน'!BA24))</f>
        <v/>
      </c>
      <c r="AZ25" s="708" t="str">
        <f>IF($AY$8="","",IF($C25="","",'5บันทึกคะแนน'!BB24))</f>
        <v/>
      </c>
      <c r="BA25" s="708" t="str">
        <f>IF($AY$8="","",IF($C25="","",'5บันทึกคะแนน'!BC24))</f>
        <v/>
      </c>
      <c r="BB25" s="708" t="str">
        <f>IF($AY$8="","",IF($C25="","",'5บันทึกคะแนน'!BD24))</f>
        <v/>
      </c>
      <c r="BC25" s="708" t="str">
        <f>IF($AY$8="","",IF($C25="","",'5บันทึกคะแนน'!BE24))</f>
        <v/>
      </c>
      <c r="BD25" s="708" t="str">
        <f>IF($AY$8="","",IF($C25="","",'5บันทึกคะแนน'!BG24))</f>
        <v/>
      </c>
      <c r="BE25" s="953" t="str">
        <f>IF($AY$8="","",IF($C25="","",'5บันทึกคะแนน'!BH24))</f>
        <v/>
      </c>
      <c r="BF25" s="714" t="str">
        <f>IF($BF$8="","",IF($C25="","",'5บันทึกคะแนน'!BI24))</f>
        <v/>
      </c>
      <c r="BG25" s="715" t="str">
        <f>IF($BF$8="","",IF($C25="","",'5บันทึกคะแนน'!BJ24))</f>
        <v/>
      </c>
      <c r="BH25" s="715" t="str">
        <f>IF($BF$8="","",IF($C25="","",'5บันทึกคะแนน'!BK24))</f>
        <v/>
      </c>
      <c r="BI25" s="715" t="str">
        <f>IF($BF$8="","",IF($C25="","",'5บันทึกคะแนน'!BL24))</f>
        <v/>
      </c>
      <c r="BJ25" s="715" t="str">
        <f>IF($BF$8="","",IF($C25="","",'5บันทึกคะแนน'!BM24))</f>
        <v/>
      </c>
      <c r="BK25" s="715" t="str">
        <f>IF($BF$8="","",IF($C25="","",'5บันทึกคะแนน'!BN24))</f>
        <v/>
      </c>
      <c r="BL25" s="715" t="str">
        <f>IF($BF$8="","",IF($C25="","",'5บันทึกคะแนน'!BO24))</f>
        <v/>
      </c>
      <c r="BM25" s="715" t="str">
        <f>IF($BF$8="","",IF($C25="","",'5บันทึกคะแนน'!BP24))</f>
        <v/>
      </c>
      <c r="BN25" s="715" t="str">
        <f>IF($BF$8="","",IF($C25="","",'5บันทึกคะแนน'!BQ24))</f>
        <v/>
      </c>
      <c r="BO25" s="715" t="str">
        <f>IF($BF$8="","",IF($C25="","",'5บันทึกคะแนน'!BR24))</f>
        <v/>
      </c>
      <c r="BP25" s="955" t="str">
        <f>IF($BF$8="","",IF($C25="","",'5บันทึกคะแนน'!BS24))</f>
        <v/>
      </c>
      <c r="BQ25" s="748"/>
      <c r="BR25" s="739"/>
    </row>
    <row r="26" spans="1:70" ht="14.1" customHeight="1">
      <c r="A26" s="748"/>
      <c r="B26" s="674">
        <v>18</v>
      </c>
      <c r="C26" s="675" t="str">
        <f>'2พิมพ์เวลาเรียน'!C25</f>
        <v/>
      </c>
      <c r="D26" s="658" t="str">
        <f>IF(D$8="","",IF(C26="","",'5บันทึกคะแนน'!G25))</f>
        <v/>
      </c>
      <c r="E26" s="658" t="str">
        <f>IF(E$8="","",IF(D26="","",'5บันทึกคะแนน'!H25))</f>
        <v/>
      </c>
      <c r="F26" s="658" t="str">
        <f>IF(F$8="","",IF(E26="","",'5บันทึกคะแนน'!I25))</f>
        <v/>
      </c>
      <c r="G26" s="658" t="str">
        <f>IF(G$8="","",IF(F26="","",'5บันทึกคะแนน'!J25))</f>
        <v/>
      </c>
      <c r="H26" s="658" t="str">
        <f>IF(H$8="","",IF(G26="","",'5บันทึกคะแนน'!K25))</f>
        <v/>
      </c>
      <c r="I26" s="658" t="str">
        <f>IF(I$8="","",IF(H26="","",'5บันทึกคะแนน'!L25))</f>
        <v/>
      </c>
      <c r="J26" s="658" t="str">
        <f>IF(J$8="","",IF(I26="","",'5บันทึกคะแนน'!M25))</f>
        <v/>
      </c>
      <c r="K26" s="658" t="str">
        <f>IF(K$8="","",IF(J26="","",'5บันทึกคะแนน'!N25))</f>
        <v/>
      </c>
      <c r="L26" s="659" t="str">
        <f>IF(C26="","",'5บันทึกคะแนน'!O25)</f>
        <v/>
      </c>
      <c r="M26" s="676" t="str">
        <f>IF(M$8="","",IF(C26="","",'5บันทึกคะแนน'!P25))</f>
        <v/>
      </c>
      <c r="N26" s="677" t="str">
        <f>IF(M$8="","",IF(C26="","",'5บันทึกคะแนน'!Q25))</f>
        <v/>
      </c>
      <c r="O26" s="676" t="str">
        <f>IF(O$8="","",IF(C26="","",'5บันทึกคะแนน'!R25))</f>
        <v/>
      </c>
      <c r="P26" s="677" t="str">
        <f>IF(O$8="","",IF(C26="","",'5บันทึกคะแนน'!S25))</f>
        <v/>
      </c>
      <c r="Q26" s="676" t="str">
        <f>IF(Q$8="","",IF(C26="","",'5บันทึกคะแนน'!T25))</f>
        <v/>
      </c>
      <c r="R26" s="677" t="str">
        <f>IF(Q$8="","",IF(C26="","",'5บันทึกคะแนน'!U25))</f>
        <v/>
      </c>
      <c r="S26" s="676" t="str">
        <f>IF(S$8="","",IF(C26="","",'5บันทึกคะแนน'!V25))</f>
        <v/>
      </c>
      <c r="T26" s="677" t="str">
        <f>IF(S$8="","",IF(C26="","",'5บันทึกคะแนน'!W25))</f>
        <v/>
      </c>
      <c r="U26" s="659" t="str">
        <f>'5บันทึกคะแนน'!X25</f>
        <v/>
      </c>
      <c r="V26" s="678" t="str">
        <f>'5บันทึกคะแนน'!Y25</f>
        <v/>
      </c>
      <c r="W26" s="664"/>
      <c r="X26" s="664"/>
      <c r="Y26" s="679" t="str">
        <f>IF(Y$8="","",IF(C26="","",'5บันทึกคะแนน'!AA25))</f>
        <v/>
      </c>
      <c r="Z26" s="679" t="str">
        <f>IF(Z$8="","",IF(D26="","",'5บันทึกคะแนน'!AB25))</f>
        <v/>
      </c>
      <c r="AA26" s="679" t="str">
        <f>IF(AA$8="","",IF(E26="","",'5บันทึกคะแนน'!AC25))</f>
        <v/>
      </c>
      <c r="AB26" s="679" t="str">
        <f>IF(AB$8="","",IF(F26="","",'5บันทึกคะแนน'!AD25))</f>
        <v/>
      </c>
      <c r="AC26" s="679" t="str">
        <f>IF(AC$8="","",IF(G26="","",'5บันทึกคะแนน'!AE25))</f>
        <v/>
      </c>
      <c r="AD26" s="679" t="str">
        <f>IF(AD$8="","",IF(H26="","",'5บันทึกคะแนน'!AF25))</f>
        <v/>
      </c>
      <c r="AE26" s="679" t="str">
        <f>IF(AE$8="","",IF(I26="","",'5บันทึกคะแนน'!AG25))</f>
        <v/>
      </c>
      <c r="AF26" s="679" t="str">
        <f>IF(AF$8="","",IF(J26="","",'5บันทึกคะแนน'!AH25))</f>
        <v/>
      </c>
      <c r="AG26" s="659" t="str">
        <f>IF(C26="","",'5บันทึกคะแนน'!AI25)</f>
        <v/>
      </c>
      <c r="AH26" s="666"/>
      <c r="AI26" s="679"/>
      <c r="AJ26" s="679"/>
      <c r="AK26" s="680"/>
      <c r="AL26" s="681" t="str">
        <f>IF(C26="","",'5บันทึกคะแนน'!AM25)</f>
        <v/>
      </c>
      <c r="AM26" s="682" t="str">
        <f>IF(AM$8="","",IF($C26="","",'5บันทึกคะแนน'!AN25))</f>
        <v/>
      </c>
      <c r="AN26" s="940"/>
      <c r="AO26" s="941"/>
      <c r="AP26" s="941"/>
      <c r="AQ26" s="941"/>
      <c r="AR26" s="941"/>
      <c r="AS26" s="941"/>
      <c r="AT26" s="942"/>
      <c r="AU26" s="683" t="str">
        <f>IF(C26="","",'5บันทึกคะแนน'!AV25)</f>
        <v/>
      </c>
      <c r="AV26" s="684" t="str">
        <f>IF(C26="","",'5บันทึกคะแนน'!AX25)</f>
        <v/>
      </c>
      <c r="AW26" s="683" t="str">
        <f>IF(C26="","",'5บันทึกคะแนน'!AY25)</f>
        <v/>
      </c>
      <c r="AX26" s="664"/>
      <c r="AY26" s="707" t="str">
        <f>IF($AY$8="","",IF($C26="","",'5บันทึกคะแนน'!BA25))</f>
        <v/>
      </c>
      <c r="AZ26" s="708" t="str">
        <f>IF($AY$8="","",IF($C26="","",'5บันทึกคะแนน'!BB25))</f>
        <v/>
      </c>
      <c r="BA26" s="708" t="str">
        <f>IF($AY$8="","",IF($C26="","",'5บันทึกคะแนน'!BC25))</f>
        <v/>
      </c>
      <c r="BB26" s="708" t="str">
        <f>IF($AY$8="","",IF($C26="","",'5บันทึกคะแนน'!BD25))</f>
        <v/>
      </c>
      <c r="BC26" s="708" t="str">
        <f>IF($AY$8="","",IF($C26="","",'5บันทึกคะแนน'!BE25))</f>
        <v/>
      </c>
      <c r="BD26" s="708" t="str">
        <f>IF($AY$8="","",IF($C26="","",'5บันทึกคะแนน'!BG25))</f>
        <v/>
      </c>
      <c r="BE26" s="953" t="str">
        <f>IF($AY$8="","",IF($C26="","",'5บันทึกคะแนน'!BH25))</f>
        <v/>
      </c>
      <c r="BF26" s="714" t="str">
        <f>IF($BF$8="","",IF($C26="","",'5บันทึกคะแนน'!BI25))</f>
        <v/>
      </c>
      <c r="BG26" s="715" t="str">
        <f>IF($BF$8="","",IF($C26="","",'5บันทึกคะแนน'!BJ25))</f>
        <v/>
      </c>
      <c r="BH26" s="715" t="str">
        <f>IF($BF$8="","",IF($C26="","",'5บันทึกคะแนน'!BK25))</f>
        <v/>
      </c>
      <c r="BI26" s="715" t="str">
        <f>IF($BF$8="","",IF($C26="","",'5บันทึกคะแนน'!BL25))</f>
        <v/>
      </c>
      <c r="BJ26" s="715" t="str">
        <f>IF($BF$8="","",IF($C26="","",'5บันทึกคะแนน'!BM25))</f>
        <v/>
      </c>
      <c r="BK26" s="715" t="str">
        <f>IF($BF$8="","",IF($C26="","",'5บันทึกคะแนน'!BN25))</f>
        <v/>
      </c>
      <c r="BL26" s="715" t="str">
        <f>IF($BF$8="","",IF($C26="","",'5บันทึกคะแนน'!BO25))</f>
        <v/>
      </c>
      <c r="BM26" s="715" t="str">
        <f>IF($BF$8="","",IF($C26="","",'5บันทึกคะแนน'!BP25))</f>
        <v/>
      </c>
      <c r="BN26" s="715" t="str">
        <f>IF($BF$8="","",IF($C26="","",'5บันทึกคะแนน'!BQ25))</f>
        <v/>
      </c>
      <c r="BO26" s="715" t="str">
        <f>IF($BF$8="","",IF($C26="","",'5บันทึกคะแนน'!BR25))</f>
        <v/>
      </c>
      <c r="BP26" s="955" t="str">
        <f>IF($BF$8="","",IF($C26="","",'5บันทึกคะแนน'!BS25))</f>
        <v/>
      </c>
      <c r="BQ26" s="748"/>
      <c r="BR26" s="739"/>
    </row>
    <row r="27" spans="1:70" ht="14.1" customHeight="1">
      <c r="A27" s="748"/>
      <c r="B27" s="674">
        <v>19</v>
      </c>
      <c r="C27" s="675" t="str">
        <f>'2พิมพ์เวลาเรียน'!C26</f>
        <v/>
      </c>
      <c r="D27" s="658" t="str">
        <f>IF(D$8="","",IF(C27="","",'5บันทึกคะแนน'!G26))</f>
        <v/>
      </c>
      <c r="E27" s="658" t="str">
        <f>IF(E$8="","",IF(D27="","",'5บันทึกคะแนน'!H26))</f>
        <v/>
      </c>
      <c r="F27" s="658" t="str">
        <f>IF(F$8="","",IF(E27="","",'5บันทึกคะแนน'!I26))</f>
        <v/>
      </c>
      <c r="G27" s="658" t="str">
        <f>IF(G$8="","",IF(F27="","",'5บันทึกคะแนน'!J26))</f>
        <v/>
      </c>
      <c r="H27" s="658" t="str">
        <f>IF(H$8="","",IF(G27="","",'5บันทึกคะแนน'!K26))</f>
        <v/>
      </c>
      <c r="I27" s="658" t="str">
        <f>IF(I$8="","",IF(H27="","",'5บันทึกคะแนน'!L26))</f>
        <v/>
      </c>
      <c r="J27" s="658" t="str">
        <f>IF(J$8="","",IF(I27="","",'5บันทึกคะแนน'!M26))</f>
        <v/>
      </c>
      <c r="K27" s="658" t="str">
        <f>IF(K$8="","",IF(J27="","",'5บันทึกคะแนน'!N26))</f>
        <v/>
      </c>
      <c r="L27" s="659" t="str">
        <f>IF(C27="","",'5บันทึกคะแนน'!O26)</f>
        <v/>
      </c>
      <c r="M27" s="676" t="str">
        <f>IF(M$8="","",IF(C27="","",'5บันทึกคะแนน'!P26))</f>
        <v/>
      </c>
      <c r="N27" s="677" t="str">
        <f>IF(M$8="","",IF(C27="","",'5บันทึกคะแนน'!Q26))</f>
        <v/>
      </c>
      <c r="O27" s="676" t="str">
        <f>IF(O$8="","",IF(C27="","",'5บันทึกคะแนน'!R26))</f>
        <v/>
      </c>
      <c r="P27" s="677" t="str">
        <f>IF(O$8="","",IF(C27="","",'5บันทึกคะแนน'!S26))</f>
        <v/>
      </c>
      <c r="Q27" s="676" t="str">
        <f>IF(Q$8="","",IF(C27="","",'5บันทึกคะแนน'!T26))</f>
        <v/>
      </c>
      <c r="R27" s="677" t="str">
        <f>IF(Q$8="","",IF(C27="","",'5บันทึกคะแนน'!U26))</f>
        <v/>
      </c>
      <c r="S27" s="676" t="str">
        <f>IF(S$8="","",IF(C27="","",'5บันทึกคะแนน'!V26))</f>
        <v/>
      </c>
      <c r="T27" s="677" t="str">
        <f>IF(S$8="","",IF(C27="","",'5บันทึกคะแนน'!W26))</f>
        <v/>
      </c>
      <c r="U27" s="659" t="str">
        <f>'5บันทึกคะแนน'!X26</f>
        <v/>
      </c>
      <c r="V27" s="678" t="str">
        <f>'5บันทึกคะแนน'!Y26</f>
        <v/>
      </c>
      <c r="W27" s="664"/>
      <c r="X27" s="664"/>
      <c r="Y27" s="679" t="str">
        <f>IF(Y$8="","",IF(C27="","",'5บันทึกคะแนน'!AA26))</f>
        <v/>
      </c>
      <c r="Z27" s="679" t="str">
        <f>IF(Z$8="","",IF(D27="","",'5บันทึกคะแนน'!AB26))</f>
        <v/>
      </c>
      <c r="AA27" s="679" t="str">
        <f>IF(AA$8="","",IF(E27="","",'5บันทึกคะแนน'!AC26))</f>
        <v/>
      </c>
      <c r="AB27" s="679" t="str">
        <f>IF(AB$8="","",IF(F27="","",'5บันทึกคะแนน'!AD26))</f>
        <v/>
      </c>
      <c r="AC27" s="679" t="str">
        <f>IF(AC$8="","",IF(G27="","",'5บันทึกคะแนน'!AE26))</f>
        <v/>
      </c>
      <c r="AD27" s="679" t="str">
        <f>IF(AD$8="","",IF(H27="","",'5บันทึกคะแนน'!AF26))</f>
        <v/>
      </c>
      <c r="AE27" s="679" t="str">
        <f>IF(AE$8="","",IF(I27="","",'5บันทึกคะแนน'!AG26))</f>
        <v/>
      </c>
      <c r="AF27" s="679" t="str">
        <f>IF(AF$8="","",IF(J27="","",'5บันทึกคะแนน'!AH26))</f>
        <v/>
      </c>
      <c r="AG27" s="659" t="str">
        <f>IF(C27="","",'5บันทึกคะแนน'!AI26)</f>
        <v/>
      </c>
      <c r="AH27" s="666"/>
      <c r="AI27" s="679"/>
      <c r="AJ27" s="679"/>
      <c r="AK27" s="680"/>
      <c r="AL27" s="681" t="str">
        <f>IF(C27="","",'5บันทึกคะแนน'!AM26)</f>
        <v/>
      </c>
      <c r="AM27" s="682" t="str">
        <f>IF(AM$8="","",IF($C27="","",'5บันทึกคะแนน'!AN26))</f>
        <v/>
      </c>
      <c r="AN27" s="940"/>
      <c r="AO27" s="941"/>
      <c r="AP27" s="941"/>
      <c r="AQ27" s="941"/>
      <c r="AR27" s="941"/>
      <c r="AS27" s="941"/>
      <c r="AT27" s="942"/>
      <c r="AU27" s="683" t="str">
        <f>IF(C27="","",'5บันทึกคะแนน'!AV26)</f>
        <v/>
      </c>
      <c r="AV27" s="684" t="str">
        <f>IF(C27="","",'5บันทึกคะแนน'!AX26)</f>
        <v/>
      </c>
      <c r="AW27" s="683" t="str">
        <f>IF(C27="","",'5บันทึกคะแนน'!AY26)</f>
        <v/>
      </c>
      <c r="AX27" s="664"/>
      <c r="AY27" s="707" t="str">
        <f>IF($AY$8="","",IF($C27="","",'5บันทึกคะแนน'!BA26))</f>
        <v/>
      </c>
      <c r="AZ27" s="708" t="str">
        <f>IF($AY$8="","",IF($C27="","",'5บันทึกคะแนน'!BB26))</f>
        <v/>
      </c>
      <c r="BA27" s="708" t="str">
        <f>IF($AY$8="","",IF($C27="","",'5บันทึกคะแนน'!BC26))</f>
        <v/>
      </c>
      <c r="BB27" s="708" t="str">
        <f>IF($AY$8="","",IF($C27="","",'5บันทึกคะแนน'!BD26))</f>
        <v/>
      </c>
      <c r="BC27" s="708" t="str">
        <f>IF($AY$8="","",IF($C27="","",'5บันทึกคะแนน'!BE26))</f>
        <v/>
      </c>
      <c r="BD27" s="708" t="str">
        <f>IF($AY$8="","",IF($C27="","",'5บันทึกคะแนน'!BG26))</f>
        <v/>
      </c>
      <c r="BE27" s="953" t="str">
        <f>IF($AY$8="","",IF($C27="","",'5บันทึกคะแนน'!BH26))</f>
        <v/>
      </c>
      <c r="BF27" s="714" t="str">
        <f>IF($BF$8="","",IF($C27="","",'5บันทึกคะแนน'!BI26))</f>
        <v/>
      </c>
      <c r="BG27" s="715" t="str">
        <f>IF($BF$8="","",IF($C27="","",'5บันทึกคะแนน'!BJ26))</f>
        <v/>
      </c>
      <c r="BH27" s="715" t="str">
        <f>IF($BF$8="","",IF($C27="","",'5บันทึกคะแนน'!BK26))</f>
        <v/>
      </c>
      <c r="BI27" s="715" t="str">
        <f>IF($BF$8="","",IF($C27="","",'5บันทึกคะแนน'!BL26))</f>
        <v/>
      </c>
      <c r="BJ27" s="715" t="str">
        <f>IF($BF$8="","",IF($C27="","",'5บันทึกคะแนน'!BM26))</f>
        <v/>
      </c>
      <c r="BK27" s="715" t="str">
        <f>IF($BF$8="","",IF($C27="","",'5บันทึกคะแนน'!BN26))</f>
        <v/>
      </c>
      <c r="BL27" s="715" t="str">
        <f>IF($BF$8="","",IF($C27="","",'5บันทึกคะแนน'!BO26))</f>
        <v/>
      </c>
      <c r="BM27" s="715" t="str">
        <f>IF($BF$8="","",IF($C27="","",'5บันทึกคะแนน'!BP26))</f>
        <v/>
      </c>
      <c r="BN27" s="715" t="str">
        <f>IF($BF$8="","",IF($C27="","",'5บันทึกคะแนน'!BQ26))</f>
        <v/>
      </c>
      <c r="BO27" s="715" t="str">
        <f>IF($BF$8="","",IF($C27="","",'5บันทึกคะแนน'!BR26))</f>
        <v/>
      </c>
      <c r="BP27" s="955" t="str">
        <f>IF($BF$8="","",IF($C27="","",'5บันทึกคะแนน'!BS26))</f>
        <v/>
      </c>
      <c r="BQ27" s="748"/>
      <c r="BR27" s="739"/>
    </row>
    <row r="28" spans="1:70" ht="14.1" customHeight="1">
      <c r="A28" s="748"/>
      <c r="B28" s="694">
        <v>20</v>
      </c>
      <c r="C28" s="675" t="str">
        <f>'2พิมพ์เวลาเรียน'!C27</f>
        <v/>
      </c>
      <c r="D28" s="658" t="str">
        <f>IF(D$8="","",IF(C28="","",'5บันทึกคะแนน'!G27))</f>
        <v/>
      </c>
      <c r="E28" s="658" t="str">
        <f>IF(E$8="","",IF(D28="","",'5บันทึกคะแนน'!H27))</f>
        <v/>
      </c>
      <c r="F28" s="658" t="str">
        <f>IF(F$8="","",IF(E28="","",'5บันทึกคะแนน'!I27))</f>
        <v/>
      </c>
      <c r="G28" s="658" t="str">
        <f>IF(G$8="","",IF(F28="","",'5บันทึกคะแนน'!J27))</f>
        <v/>
      </c>
      <c r="H28" s="658" t="str">
        <f>IF(H$8="","",IF(G28="","",'5บันทึกคะแนน'!K27))</f>
        <v/>
      </c>
      <c r="I28" s="658" t="str">
        <f>IF(I$8="","",IF(H28="","",'5บันทึกคะแนน'!L27))</f>
        <v/>
      </c>
      <c r="J28" s="658" t="str">
        <f>IF(J$8="","",IF(I28="","",'5บันทึกคะแนน'!M27))</f>
        <v/>
      </c>
      <c r="K28" s="658" t="str">
        <f>IF(K$8="","",IF(J28="","",'5บันทึกคะแนน'!N27))</f>
        <v/>
      </c>
      <c r="L28" s="659" t="str">
        <f>IF(C28="","",'5บันทึกคะแนน'!O27)</f>
        <v/>
      </c>
      <c r="M28" s="676" t="str">
        <f>IF(M$8="","",IF(C28="","",'5บันทึกคะแนน'!P27))</f>
        <v/>
      </c>
      <c r="N28" s="677" t="str">
        <f>IF(M$8="","",IF(C28="","",'5บันทึกคะแนน'!Q27))</f>
        <v/>
      </c>
      <c r="O28" s="676" t="str">
        <f>IF(O$8="","",IF(C28="","",'5บันทึกคะแนน'!R27))</f>
        <v/>
      </c>
      <c r="P28" s="677" t="str">
        <f>IF(O$8="","",IF(C28="","",'5บันทึกคะแนน'!S27))</f>
        <v/>
      </c>
      <c r="Q28" s="676" t="str">
        <f>IF(Q$8="","",IF(C28="","",'5บันทึกคะแนน'!T27))</f>
        <v/>
      </c>
      <c r="R28" s="677" t="str">
        <f>IF(Q$8="","",IF(C28="","",'5บันทึกคะแนน'!U27))</f>
        <v/>
      </c>
      <c r="S28" s="676" t="str">
        <f>IF(S$8="","",IF(C28="","",'5บันทึกคะแนน'!V27))</f>
        <v/>
      </c>
      <c r="T28" s="677" t="str">
        <f>IF(S$8="","",IF(C28="","",'5บันทึกคะแนน'!W27))</f>
        <v/>
      </c>
      <c r="U28" s="659" t="str">
        <f>'5บันทึกคะแนน'!X27</f>
        <v/>
      </c>
      <c r="V28" s="678" t="str">
        <f>'5บันทึกคะแนน'!Y27</f>
        <v/>
      </c>
      <c r="W28" s="664"/>
      <c r="X28" s="664"/>
      <c r="Y28" s="679" t="str">
        <f>IF(Y$8="","",IF(C28="","",'5บันทึกคะแนน'!AA27))</f>
        <v/>
      </c>
      <c r="Z28" s="679" t="str">
        <f>IF(Z$8="","",IF(D28="","",'5บันทึกคะแนน'!AB27))</f>
        <v/>
      </c>
      <c r="AA28" s="679" t="str">
        <f>IF(AA$8="","",IF(E28="","",'5บันทึกคะแนน'!AC27))</f>
        <v/>
      </c>
      <c r="AB28" s="679" t="str">
        <f>IF(AB$8="","",IF(F28="","",'5บันทึกคะแนน'!AD27))</f>
        <v/>
      </c>
      <c r="AC28" s="679" t="str">
        <f>IF(AC$8="","",IF(G28="","",'5บันทึกคะแนน'!AE27))</f>
        <v/>
      </c>
      <c r="AD28" s="679" t="str">
        <f>IF(AD$8="","",IF(H28="","",'5บันทึกคะแนน'!AF27))</f>
        <v/>
      </c>
      <c r="AE28" s="679" t="str">
        <f>IF(AE$8="","",IF(I28="","",'5บันทึกคะแนน'!AG27))</f>
        <v/>
      </c>
      <c r="AF28" s="679" t="str">
        <f>IF(AF$8="","",IF(J28="","",'5บันทึกคะแนน'!AH27))</f>
        <v/>
      </c>
      <c r="AG28" s="659" t="str">
        <f>IF(C28="","",'5บันทึกคะแนน'!AI27)</f>
        <v/>
      </c>
      <c r="AH28" s="666"/>
      <c r="AI28" s="687"/>
      <c r="AJ28" s="687"/>
      <c r="AK28" s="688"/>
      <c r="AL28" s="681" t="str">
        <f>IF(C28="","",'5บันทึกคะแนน'!AM27)</f>
        <v/>
      </c>
      <c r="AM28" s="682" t="str">
        <f>IF(AM$8="","",IF($C28="","",'5บันทึกคะแนน'!AN27))</f>
        <v/>
      </c>
      <c r="AN28" s="943"/>
      <c r="AO28" s="944"/>
      <c r="AP28" s="944"/>
      <c r="AQ28" s="944"/>
      <c r="AR28" s="944"/>
      <c r="AS28" s="944"/>
      <c r="AT28" s="945"/>
      <c r="AU28" s="683" t="str">
        <f>IF(C28="","",'5บันทึกคะแนน'!AV27)</f>
        <v/>
      </c>
      <c r="AV28" s="684" t="str">
        <f>IF(C28="","",'5บันทึกคะแนน'!AX27)</f>
        <v/>
      </c>
      <c r="AW28" s="683" t="str">
        <f>IF(C28="","",'5บันทึกคะแนน'!AY27)</f>
        <v/>
      </c>
      <c r="AX28" s="664"/>
      <c r="AY28" s="709" t="str">
        <f>IF($AY$8="","",IF($C28="","",'5บันทึกคะแนน'!BA27))</f>
        <v/>
      </c>
      <c r="AZ28" s="710" t="str">
        <f>IF($AY$8="","",IF($C28="","",'5บันทึกคะแนน'!BB27))</f>
        <v/>
      </c>
      <c r="BA28" s="710" t="str">
        <f>IF($AY$8="","",IF($C28="","",'5บันทึกคะแนน'!BC27))</f>
        <v/>
      </c>
      <c r="BB28" s="710" t="str">
        <f>IF($AY$8="","",IF($C28="","",'5บันทึกคะแนน'!BD27))</f>
        <v/>
      </c>
      <c r="BC28" s="710" t="str">
        <f>IF($AY$8="","",IF($C28="","",'5บันทึกคะแนน'!BE27))</f>
        <v/>
      </c>
      <c r="BD28" s="710" t="str">
        <f>IF($AY$8="","",IF($C28="","",'5บันทึกคะแนน'!BG27))</f>
        <v/>
      </c>
      <c r="BE28" s="953" t="str">
        <f>IF($AY$8="","",IF($C28="","",'5บันทึกคะแนน'!BH27))</f>
        <v/>
      </c>
      <c r="BF28" s="717" t="str">
        <f>IF($BF$8="","",IF($C28="","",'5บันทึกคะแนน'!BI27))</f>
        <v/>
      </c>
      <c r="BG28" s="718" t="str">
        <f>IF($BF$8="","",IF($C28="","",'5บันทึกคะแนน'!BJ27))</f>
        <v/>
      </c>
      <c r="BH28" s="718" t="str">
        <f>IF($BF$8="","",IF($C28="","",'5บันทึกคะแนน'!BK27))</f>
        <v/>
      </c>
      <c r="BI28" s="718" t="str">
        <f>IF($BF$8="","",IF($C28="","",'5บันทึกคะแนน'!BL27))</f>
        <v/>
      </c>
      <c r="BJ28" s="718" t="str">
        <f>IF($BF$8="","",IF($C28="","",'5บันทึกคะแนน'!BM27))</f>
        <v/>
      </c>
      <c r="BK28" s="718" t="str">
        <f>IF($BF$8="","",IF($C28="","",'5บันทึกคะแนน'!BN27))</f>
        <v/>
      </c>
      <c r="BL28" s="718" t="str">
        <f>IF($BF$8="","",IF($C28="","",'5บันทึกคะแนน'!BO27))</f>
        <v/>
      </c>
      <c r="BM28" s="718" t="str">
        <f>IF($BF$8="","",IF($C28="","",'5บันทึกคะแนน'!BP27))</f>
        <v/>
      </c>
      <c r="BN28" s="718" t="str">
        <f>IF($BF$8="","",IF($C28="","",'5บันทึกคะแนน'!BQ27))</f>
        <v/>
      </c>
      <c r="BO28" s="718" t="str">
        <f>IF($BF$8="","",IF($C28="","",'5บันทึกคะแนน'!BR27))</f>
        <v/>
      </c>
      <c r="BP28" s="956" t="str">
        <f>IF($BF$8="","",IF($C28="","",'5บันทึกคะแนน'!BS27))</f>
        <v/>
      </c>
      <c r="BQ28" s="748"/>
      <c r="BR28" s="739"/>
    </row>
    <row r="29" spans="1:70" ht="14.1" customHeight="1">
      <c r="A29" s="748"/>
      <c r="B29" s="656">
        <v>21</v>
      </c>
      <c r="C29" s="675" t="str">
        <f>'2พิมพ์เวลาเรียน'!C28</f>
        <v/>
      </c>
      <c r="D29" s="658" t="str">
        <f>IF(D$8="","",IF(C29="","",'5บันทึกคะแนน'!G28))</f>
        <v/>
      </c>
      <c r="E29" s="658" t="str">
        <f>IF(E$8="","",IF(D29="","",'5บันทึกคะแนน'!H28))</f>
        <v/>
      </c>
      <c r="F29" s="658" t="str">
        <f>IF(F$8="","",IF(E29="","",'5บันทึกคะแนน'!I28))</f>
        <v/>
      </c>
      <c r="G29" s="658" t="str">
        <f>IF(G$8="","",IF(F29="","",'5บันทึกคะแนน'!J28))</f>
        <v/>
      </c>
      <c r="H29" s="658" t="str">
        <f>IF(H$8="","",IF(G29="","",'5บันทึกคะแนน'!K28))</f>
        <v/>
      </c>
      <c r="I29" s="658" t="str">
        <f>IF(I$8="","",IF(H29="","",'5บันทึกคะแนน'!L28))</f>
        <v/>
      </c>
      <c r="J29" s="658" t="str">
        <f>IF(J$8="","",IF(I29="","",'5บันทึกคะแนน'!M28))</f>
        <v/>
      </c>
      <c r="K29" s="658" t="str">
        <f>IF(K$8="","",IF(J29="","",'5บันทึกคะแนน'!N28))</f>
        <v/>
      </c>
      <c r="L29" s="659" t="str">
        <f>IF(C29="","",'5บันทึกคะแนน'!O28)</f>
        <v/>
      </c>
      <c r="M29" s="676" t="str">
        <f>IF(M$8="","",IF(C29="","",'5บันทึกคะแนน'!P28))</f>
        <v/>
      </c>
      <c r="N29" s="677" t="str">
        <f>IF(M$8="","",IF(C29="","",'5บันทึกคะแนน'!Q28))</f>
        <v/>
      </c>
      <c r="O29" s="676" t="str">
        <f>IF(O$8="","",IF(C29="","",'5บันทึกคะแนน'!R28))</f>
        <v/>
      </c>
      <c r="P29" s="677" t="str">
        <f>IF(O$8="","",IF(C29="","",'5บันทึกคะแนน'!S28))</f>
        <v/>
      </c>
      <c r="Q29" s="676" t="str">
        <f>IF(Q$8="","",IF(C29="","",'5บันทึกคะแนน'!T28))</f>
        <v/>
      </c>
      <c r="R29" s="677" t="str">
        <f>IF(Q$8="","",IF(C29="","",'5บันทึกคะแนน'!U28))</f>
        <v/>
      </c>
      <c r="S29" s="676" t="str">
        <f>IF(S$8="","",IF(C29="","",'5บันทึกคะแนน'!V28))</f>
        <v/>
      </c>
      <c r="T29" s="677" t="str">
        <f>IF(S$8="","",IF(C29="","",'5บันทึกคะแนน'!W28))</f>
        <v/>
      </c>
      <c r="U29" s="659" t="str">
        <f>'5บันทึกคะแนน'!X28</f>
        <v/>
      </c>
      <c r="V29" s="678" t="str">
        <f>'5บันทึกคะแนน'!Y28</f>
        <v/>
      </c>
      <c r="W29" s="664"/>
      <c r="X29" s="664"/>
      <c r="Y29" s="679" t="str">
        <f>IF(Y$8="","",IF(C29="","",'5บันทึกคะแนน'!AA28))</f>
        <v/>
      </c>
      <c r="Z29" s="679" t="str">
        <f>IF(Z$8="","",IF(D29="","",'5บันทึกคะแนน'!AB28))</f>
        <v/>
      </c>
      <c r="AA29" s="679" t="str">
        <f>IF(AA$8="","",IF(E29="","",'5บันทึกคะแนน'!AC28))</f>
        <v/>
      </c>
      <c r="AB29" s="679" t="str">
        <f>IF(AB$8="","",IF(F29="","",'5บันทึกคะแนน'!AD28))</f>
        <v/>
      </c>
      <c r="AC29" s="679" t="str">
        <f>IF(AC$8="","",IF(G29="","",'5บันทึกคะแนน'!AE28))</f>
        <v/>
      </c>
      <c r="AD29" s="679" t="str">
        <f>IF(AD$8="","",IF(H29="","",'5บันทึกคะแนน'!AF28))</f>
        <v/>
      </c>
      <c r="AE29" s="679" t="str">
        <f>IF(AE$8="","",IF(I29="","",'5บันทึกคะแนน'!AG28))</f>
        <v/>
      </c>
      <c r="AF29" s="679" t="str">
        <f>IF(AF$8="","",IF(J29="","",'5บันทึกคะแนน'!AH28))</f>
        <v/>
      </c>
      <c r="AG29" s="659" t="str">
        <f>IF(C29="","",'5บันทึกคะแนน'!AI28)</f>
        <v/>
      </c>
      <c r="AH29" s="666"/>
      <c r="AI29" s="665"/>
      <c r="AJ29" s="665"/>
      <c r="AK29" s="690"/>
      <c r="AL29" s="669" t="str">
        <f>IF(C29="","",'5บันทึกคะแนน'!AM28)</f>
        <v/>
      </c>
      <c r="AM29" s="670" t="str">
        <f>IF(AM$8="","",IF($C29="","",'5บันทึกคะแนน'!AN28))</f>
        <v/>
      </c>
      <c r="AN29" s="940"/>
      <c r="AO29" s="941"/>
      <c r="AP29" s="941"/>
      <c r="AQ29" s="941"/>
      <c r="AR29" s="941"/>
      <c r="AS29" s="941"/>
      <c r="AT29" s="942"/>
      <c r="AU29" s="671" t="str">
        <f>IF(C29="","",'5บันทึกคะแนน'!AV28)</f>
        <v/>
      </c>
      <c r="AV29" s="672" t="str">
        <f>IF(C29="","",'5บันทึกคะแนน'!AX28)</f>
        <v/>
      </c>
      <c r="AW29" s="671" t="str">
        <f>IF(C29="","",'5บันทึกคะแนน'!AY28)</f>
        <v/>
      </c>
      <c r="AX29" s="664"/>
      <c r="AY29" s="705" t="str">
        <f>IF($AY$8="","",IF($C29="","",'5บันทึกคะแนน'!BA28))</f>
        <v/>
      </c>
      <c r="AZ29" s="706" t="str">
        <f>IF($AY$8="","",IF($C29="","",'5บันทึกคะแนน'!BB28))</f>
        <v/>
      </c>
      <c r="BA29" s="706" t="str">
        <f>IF($AY$8="","",IF($C29="","",'5บันทึกคะแนน'!BC28))</f>
        <v/>
      </c>
      <c r="BB29" s="706" t="str">
        <f>IF($AY$8="","",IF($C29="","",'5บันทึกคะแนน'!BD28))</f>
        <v/>
      </c>
      <c r="BC29" s="706" t="str">
        <f>IF($AY$8="","",IF($C29="","",'5บันทึกคะแนน'!BE28))</f>
        <v/>
      </c>
      <c r="BD29" s="706" t="str">
        <f>IF($AY$8="","",IF($C29="","",'5บันทึกคะแนน'!BG28))</f>
        <v/>
      </c>
      <c r="BE29" s="952" t="str">
        <f>IF($AY$8="","",IF($C29="","",'5บันทึกคะแนน'!BH28))</f>
        <v/>
      </c>
      <c r="BF29" s="711" t="str">
        <f>IF($BF$8="","",IF($C29="","",'5บันทึกคะแนน'!BI28))</f>
        <v/>
      </c>
      <c r="BG29" s="712" t="str">
        <f>IF($BF$8="","",IF($C29="","",'5บันทึกคะแนน'!BJ28))</f>
        <v/>
      </c>
      <c r="BH29" s="712" t="str">
        <f>IF($BF$8="","",IF($C29="","",'5บันทึกคะแนน'!BK28))</f>
        <v/>
      </c>
      <c r="BI29" s="712" t="str">
        <f>IF($BF$8="","",IF($C29="","",'5บันทึกคะแนน'!BL28))</f>
        <v/>
      </c>
      <c r="BJ29" s="712" t="str">
        <f>IF($BF$8="","",IF($C29="","",'5บันทึกคะแนน'!BM28))</f>
        <v/>
      </c>
      <c r="BK29" s="712" t="str">
        <f>IF($BF$8="","",IF($C29="","",'5บันทึกคะแนน'!BN28))</f>
        <v/>
      </c>
      <c r="BL29" s="712" t="str">
        <f>IF($BF$8="","",IF($C29="","",'5บันทึกคะแนน'!BO28))</f>
        <v/>
      </c>
      <c r="BM29" s="712" t="str">
        <f>IF($BF$8="","",IF($C29="","",'5บันทึกคะแนน'!BP28))</f>
        <v/>
      </c>
      <c r="BN29" s="712" t="str">
        <f>IF($BF$8="","",IF($C29="","",'5บันทึกคะแนน'!BQ28))</f>
        <v/>
      </c>
      <c r="BO29" s="712" t="str">
        <f>IF($BF$8="","",IF($C29="","",'5บันทึกคะแนน'!BR28))</f>
        <v/>
      </c>
      <c r="BP29" s="954" t="str">
        <f>IF($BF$8="","",IF($C29="","",'5บันทึกคะแนน'!BS28))</f>
        <v/>
      </c>
      <c r="BQ29" s="748"/>
      <c r="BR29" s="739"/>
    </row>
    <row r="30" spans="1:70" ht="14.1" customHeight="1">
      <c r="A30" s="748"/>
      <c r="B30" s="674">
        <v>22</v>
      </c>
      <c r="C30" s="675" t="str">
        <f>'2พิมพ์เวลาเรียน'!C29</f>
        <v/>
      </c>
      <c r="D30" s="658" t="str">
        <f>IF(D$8="","",IF(C30="","",'5บันทึกคะแนน'!G29))</f>
        <v/>
      </c>
      <c r="E30" s="658" t="str">
        <f>IF(E$8="","",IF(D30="","",'5บันทึกคะแนน'!H29))</f>
        <v/>
      </c>
      <c r="F30" s="658" t="str">
        <f>IF(F$8="","",IF(E30="","",'5บันทึกคะแนน'!I29))</f>
        <v/>
      </c>
      <c r="G30" s="658" t="str">
        <f>IF(G$8="","",IF(F30="","",'5บันทึกคะแนน'!J29))</f>
        <v/>
      </c>
      <c r="H30" s="658" t="str">
        <f>IF(H$8="","",IF(G30="","",'5บันทึกคะแนน'!K29))</f>
        <v/>
      </c>
      <c r="I30" s="658" t="str">
        <f>IF(I$8="","",IF(H30="","",'5บันทึกคะแนน'!L29))</f>
        <v/>
      </c>
      <c r="J30" s="658" t="str">
        <f>IF(J$8="","",IF(I30="","",'5บันทึกคะแนน'!M29))</f>
        <v/>
      </c>
      <c r="K30" s="658" t="str">
        <f>IF(K$8="","",IF(J30="","",'5บันทึกคะแนน'!N29))</f>
        <v/>
      </c>
      <c r="L30" s="659" t="str">
        <f>IF(C30="","",'5บันทึกคะแนน'!O29)</f>
        <v/>
      </c>
      <c r="M30" s="676" t="str">
        <f>IF(M$8="","",IF(C30="","",'5บันทึกคะแนน'!P29))</f>
        <v/>
      </c>
      <c r="N30" s="677" t="str">
        <f>IF(M$8="","",IF(C30="","",'5บันทึกคะแนน'!Q29))</f>
        <v/>
      </c>
      <c r="O30" s="676" t="str">
        <f>IF(O$8="","",IF(C30="","",'5บันทึกคะแนน'!R29))</f>
        <v/>
      </c>
      <c r="P30" s="677" t="str">
        <f>IF(O$8="","",IF(C30="","",'5บันทึกคะแนน'!S29))</f>
        <v/>
      </c>
      <c r="Q30" s="676" t="str">
        <f>IF(Q$8="","",IF(C30="","",'5บันทึกคะแนน'!T29))</f>
        <v/>
      </c>
      <c r="R30" s="677" t="str">
        <f>IF(Q$8="","",IF(C30="","",'5บันทึกคะแนน'!U29))</f>
        <v/>
      </c>
      <c r="S30" s="676" t="str">
        <f>IF(S$8="","",IF(C30="","",'5บันทึกคะแนน'!V29))</f>
        <v/>
      </c>
      <c r="T30" s="677" t="str">
        <f>IF(S$8="","",IF(C30="","",'5บันทึกคะแนน'!W29))</f>
        <v/>
      </c>
      <c r="U30" s="659" t="str">
        <f>'5บันทึกคะแนน'!X29</f>
        <v/>
      </c>
      <c r="V30" s="678" t="str">
        <f>'5บันทึกคะแนน'!Y29</f>
        <v/>
      </c>
      <c r="W30" s="664"/>
      <c r="X30" s="664"/>
      <c r="Y30" s="679" t="str">
        <f>IF(Y$8="","",IF(C30="","",'5บันทึกคะแนน'!AA29))</f>
        <v/>
      </c>
      <c r="Z30" s="679" t="str">
        <f>IF(Z$8="","",IF(D30="","",'5บันทึกคะแนน'!AB29))</f>
        <v/>
      </c>
      <c r="AA30" s="679" t="str">
        <f>IF(AA$8="","",IF(E30="","",'5บันทึกคะแนน'!AC29))</f>
        <v/>
      </c>
      <c r="AB30" s="679" t="str">
        <f>IF(AB$8="","",IF(F30="","",'5บันทึกคะแนน'!AD29))</f>
        <v/>
      </c>
      <c r="AC30" s="679" t="str">
        <f>IF(AC$8="","",IF(G30="","",'5บันทึกคะแนน'!AE29))</f>
        <v/>
      </c>
      <c r="AD30" s="679" t="str">
        <f>IF(AD$8="","",IF(H30="","",'5บันทึกคะแนน'!AF29))</f>
        <v/>
      </c>
      <c r="AE30" s="679" t="str">
        <f>IF(AE$8="","",IF(I30="","",'5บันทึกคะแนน'!AG29))</f>
        <v/>
      </c>
      <c r="AF30" s="679" t="str">
        <f>IF(AF$8="","",IF(J30="","",'5บันทึกคะแนน'!AH29))</f>
        <v/>
      </c>
      <c r="AG30" s="659" t="str">
        <f>IF(C30="","",'5บันทึกคะแนน'!AI29)</f>
        <v/>
      </c>
      <c r="AH30" s="666"/>
      <c r="AI30" s="679"/>
      <c r="AJ30" s="679"/>
      <c r="AK30" s="680"/>
      <c r="AL30" s="681" t="str">
        <f>IF(C30="","",'5บันทึกคะแนน'!AM29)</f>
        <v/>
      </c>
      <c r="AM30" s="682" t="str">
        <f>IF(AM$8="","",IF($C30="","",'5บันทึกคะแนน'!AN29))</f>
        <v/>
      </c>
      <c r="AN30" s="940"/>
      <c r="AO30" s="941"/>
      <c r="AP30" s="941"/>
      <c r="AQ30" s="941"/>
      <c r="AR30" s="941"/>
      <c r="AS30" s="941"/>
      <c r="AT30" s="942"/>
      <c r="AU30" s="683" t="str">
        <f>IF(C30="","",'5บันทึกคะแนน'!AV29)</f>
        <v/>
      </c>
      <c r="AV30" s="684" t="str">
        <f>IF(C30="","",'5บันทึกคะแนน'!AX29)</f>
        <v/>
      </c>
      <c r="AW30" s="683" t="str">
        <f>IF(C30="","",'5บันทึกคะแนน'!AY29)</f>
        <v/>
      </c>
      <c r="AX30" s="664"/>
      <c r="AY30" s="707" t="str">
        <f>IF($AY$8="","",IF($C30="","",'5บันทึกคะแนน'!BA29))</f>
        <v/>
      </c>
      <c r="AZ30" s="708" t="str">
        <f>IF($AY$8="","",IF($C30="","",'5บันทึกคะแนน'!BB29))</f>
        <v/>
      </c>
      <c r="BA30" s="708" t="str">
        <f>IF($AY$8="","",IF($C30="","",'5บันทึกคะแนน'!BC29))</f>
        <v/>
      </c>
      <c r="BB30" s="708" t="str">
        <f>IF($AY$8="","",IF($C30="","",'5บันทึกคะแนน'!BD29))</f>
        <v/>
      </c>
      <c r="BC30" s="708" t="str">
        <f>IF($AY$8="","",IF($C30="","",'5บันทึกคะแนน'!BE29))</f>
        <v/>
      </c>
      <c r="BD30" s="708" t="str">
        <f>IF($AY$8="","",IF($C30="","",'5บันทึกคะแนน'!BG29))</f>
        <v/>
      </c>
      <c r="BE30" s="953" t="str">
        <f>IF($AY$8="","",IF($C30="","",'5บันทึกคะแนน'!BH29))</f>
        <v/>
      </c>
      <c r="BF30" s="714" t="str">
        <f>IF($BF$8="","",IF($C30="","",'5บันทึกคะแนน'!BI29))</f>
        <v/>
      </c>
      <c r="BG30" s="715" t="str">
        <f>IF($BF$8="","",IF($C30="","",'5บันทึกคะแนน'!BJ29))</f>
        <v/>
      </c>
      <c r="BH30" s="715" t="str">
        <f>IF($BF$8="","",IF($C30="","",'5บันทึกคะแนน'!BK29))</f>
        <v/>
      </c>
      <c r="BI30" s="715" t="str">
        <f>IF($BF$8="","",IF($C30="","",'5บันทึกคะแนน'!BL29))</f>
        <v/>
      </c>
      <c r="BJ30" s="715" t="str">
        <f>IF($BF$8="","",IF($C30="","",'5บันทึกคะแนน'!BM29))</f>
        <v/>
      </c>
      <c r="BK30" s="715" t="str">
        <f>IF($BF$8="","",IF($C30="","",'5บันทึกคะแนน'!BN29))</f>
        <v/>
      </c>
      <c r="BL30" s="715" t="str">
        <f>IF($BF$8="","",IF($C30="","",'5บันทึกคะแนน'!BO29))</f>
        <v/>
      </c>
      <c r="BM30" s="715" t="str">
        <f>IF($BF$8="","",IF($C30="","",'5บันทึกคะแนน'!BP29))</f>
        <v/>
      </c>
      <c r="BN30" s="715" t="str">
        <f>IF($BF$8="","",IF($C30="","",'5บันทึกคะแนน'!BQ29))</f>
        <v/>
      </c>
      <c r="BO30" s="715" t="str">
        <f>IF($BF$8="","",IF($C30="","",'5บันทึกคะแนน'!BR29))</f>
        <v/>
      </c>
      <c r="BP30" s="955" t="str">
        <f>IF($BF$8="","",IF($C30="","",'5บันทึกคะแนน'!BS29))</f>
        <v/>
      </c>
      <c r="BQ30" s="748"/>
      <c r="BR30" s="739"/>
    </row>
    <row r="31" spans="1:70" ht="14.1" customHeight="1">
      <c r="A31" s="748"/>
      <c r="B31" s="674">
        <v>23</v>
      </c>
      <c r="C31" s="675" t="str">
        <f>'2พิมพ์เวลาเรียน'!C30</f>
        <v/>
      </c>
      <c r="D31" s="658" t="str">
        <f>IF(D$8="","",IF(C31="","",'5บันทึกคะแนน'!G30))</f>
        <v/>
      </c>
      <c r="E31" s="658" t="str">
        <f>IF(E$8="","",IF(D31="","",'5บันทึกคะแนน'!H30))</f>
        <v/>
      </c>
      <c r="F31" s="658" t="str">
        <f>IF(F$8="","",IF(E31="","",'5บันทึกคะแนน'!I30))</f>
        <v/>
      </c>
      <c r="G31" s="658" t="str">
        <f>IF(G$8="","",IF(F31="","",'5บันทึกคะแนน'!J30))</f>
        <v/>
      </c>
      <c r="H31" s="658" t="str">
        <f>IF(H$8="","",IF(G31="","",'5บันทึกคะแนน'!K30))</f>
        <v/>
      </c>
      <c r="I31" s="658" t="str">
        <f>IF(I$8="","",IF(H31="","",'5บันทึกคะแนน'!L30))</f>
        <v/>
      </c>
      <c r="J31" s="658" t="str">
        <f>IF(J$8="","",IF(I31="","",'5บันทึกคะแนน'!M30))</f>
        <v/>
      </c>
      <c r="K31" s="658" t="str">
        <f>IF(K$8="","",IF(J31="","",'5บันทึกคะแนน'!N30))</f>
        <v/>
      </c>
      <c r="L31" s="659" t="str">
        <f>IF(C31="","",'5บันทึกคะแนน'!O30)</f>
        <v/>
      </c>
      <c r="M31" s="676" t="str">
        <f>IF(M$8="","",IF(C31="","",'5บันทึกคะแนน'!P30))</f>
        <v/>
      </c>
      <c r="N31" s="677" t="str">
        <f>IF(M$8="","",IF(C31="","",'5บันทึกคะแนน'!Q30))</f>
        <v/>
      </c>
      <c r="O31" s="676" t="str">
        <f>IF(O$8="","",IF(C31="","",'5บันทึกคะแนน'!R30))</f>
        <v/>
      </c>
      <c r="P31" s="677" t="str">
        <f>IF(O$8="","",IF(C31="","",'5บันทึกคะแนน'!S30))</f>
        <v/>
      </c>
      <c r="Q31" s="676" t="str">
        <f>IF(Q$8="","",IF(C31="","",'5บันทึกคะแนน'!T30))</f>
        <v/>
      </c>
      <c r="R31" s="677" t="str">
        <f>IF(Q$8="","",IF(C31="","",'5บันทึกคะแนน'!U30))</f>
        <v/>
      </c>
      <c r="S31" s="676" t="str">
        <f>IF(S$8="","",IF(C31="","",'5บันทึกคะแนน'!V30))</f>
        <v/>
      </c>
      <c r="T31" s="677" t="str">
        <f>IF(S$8="","",IF(C31="","",'5บันทึกคะแนน'!W30))</f>
        <v/>
      </c>
      <c r="U31" s="659" t="str">
        <f>'5บันทึกคะแนน'!X30</f>
        <v/>
      </c>
      <c r="V31" s="678" t="str">
        <f>'5บันทึกคะแนน'!Y30</f>
        <v/>
      </c>
      <c r="W31" s="664"/>
      <c r="X31" s="664"/>
      <c r="Y31" s="679" t="str">
        <f>IF(Y$8="","",IF(C31="","",'5บันทึกคะแนน'!AA30))</f>
        <v/>
      </c>
      <c r="Z31" s="679" t="str">
        <f>IF(Z$8="","",IF(D31="","",'5บันทึกคะแนน'!AB30))</f>
        <v/>
      </c>
      <c r="AA31" s="679" t="str">
        <f>IF(AA$8="","",IF(E31="","",'5บันทึกคะแนน'!AC30))</f>
        <v/>
      </c>
      <c r="AB31" s="679" t="str">
        <f>IF(AB$8="","",IF(F31="","",'5บันทึกคะแนน'!AD30))</f>
        <v/>
      </c>
      <c r="AC31" s="679" t="str">
        <f>IF(AC$8="","",IF(G31="","",'5บันทึกคะแนน'!AE30))</f>
        <v/>
      </c>
      <c r="AD31" s="679" t="str">
        <f>IF(AD$8="","",IF(H31="","",'5บันทึกคะแนน'!AF30))</f>
        <v/>
      </c>
      <c r="AE31" s="679" t="str">
        <f>IF(AE$8="","",IF(I31="","",'5บันทึกคะแนน'!AG30))</f>
        <v/>
      </c>
      <c r="AF31" s="679" t="str">
        <f>IF(AF$8="","",IF(J31="","",'5บันทึกคะแนน'!AH30))</f>
        <v/>
      </c>
      <c r="AG31" s="659" t="str">
        <f>IF(C31="","",'5บันทึกคะแนน'!AI30)</f>
        <v/>
      </c>
      <c r="AH31" s="666"/>
      <c r="AI31" s="679"/>
      <c r="AJ31" s="679"/>
      <c r="AK31" s="680"/>
      <c r="AL31" s="681" t="str">
        <f>IF(C31="","",'5บันทึกคะแนน'!AM30)</f>
        <v/>
      </c>
      <c r="AM31" s="682" t="str">
        <f>IF(AM$8="","",IF($C31="","",'5บันทึกคะแนน'!AN30))</f>
        <v/>
      </c>
      <c r="AN31" s="940"/>
      <c r="AO31" s="941"/>
      <c r="AP31" s="941"/>
      <c r="AQ31" s="941"/>
      <c r="AR31" s="941"/>
      <c r="AS31" s="941"/>
      <c r="AT31" s="942"/>
      <c r="AU31" s="683" t="str">
        <f>IF(C31="","",'5บันทึกคะแนน'!AV30)</f>
        <v/>
      </c>
      <c r="AV31" s="684" t="str">
        <f>IF(C31="","",'5บันทึกคะแนน'!AX30)</f>
        <v/>
      </c>
      <c r="AW31" s="683" t="str">
        <f>IF(C31="","",'5บันทึกคะแนน'!AY30)</f>
        <v/>
      </c>
      <c r="AX31" s="664"/>
      <c r="AY31" s="707" t="str">
        <f>IF($AY$8="","",IF($C31="","",'5บันทึกคะแนน'!BA30))</f>
        <v/>
      </c>
      <c r="AZ31" s="708" t="str">
        <f>IF($AY$8="","",IF($C31="","",'5บันทึกคะแนน'!BB30))</f>
        <v/>
      </c>
      <c r="BA31" s="708" t="str">
        <f>IF($AY$8="","",IF($C31="","",'5บันทึกคะแนน'!BC30))</f>
        <v/>
      </c>
      <c r="BB31" s="708" t="str">
        <f>IF($AY$8="","",IF($C31="","",'5บันทึกคะแนน'!BD30))</f>
        <v/>
      </c>
      <c r="BC31" s="708" t="str">
        <f>IF($AY$8="","",IF($C31="","",'5บันทึกคะแนน'!BE30))</f>
        <v/>
      </c>
      <c r="BD31" s="708" t="str">
        <f>IF($AY$8="","",IF($C31="","",'5บันทึกคะแนน'!BG30))</f>
        <v/>
      </c>
      <c r="BE31" s="953" t="str">
        <f>IF($AY$8="","",IF($C31="","",'5บันทึกคะแนน'!BH30))</f>
        <v/>
      </c>
      <c r="BF31" s="714" t="str">
        <f>IF($BF$8="","",IF($C31="","",'5บันทึกคะแนน'!BI30))</f>
        <v/>
      </c>
      <c r="BG31" s="715" t="str">
        <f>IF($BF$8="","",IF($C31="","",'5บันทึกคะแนน'!BJ30))</f>
        <v/>
      </c>
      <c r="BH31" s="715" t="str">
        <f>IF($BF$8="","",IF($C31="","",'5บันทึกคะแนน'!BK30))</f>
        <v/>
      </c>
      <c r="BI31" s="715" t="str">
        <f>IF($BF$8="","",IF($C31="","",'5บันทึกคะแนน'!BL30))</f>
        <v/>
      </c>
      <c r="BJ31" s="715" t="str">
        <f>IF($BF$8="","",IF($C31="","",'5บันทึกคะแนน'!BM30))</f>
        <v/>
      </c>
      <c r="BK31" s="715" t="str">
        <f>IF($BF$8="","",IF($C31="","",'5บันทึกคะแนน'!BN30))</f>
        <v/>
      </c>
      <c r="BL31" s="715" t="str">
        <f>IF($BF$8="","",IF($C31="","",'5บันทึกคะแนน'!BO30))</f>
        <v/>
      </c>
      <c r="BM31" s="715" t="str">
        <f>IF($BF$8="","",IF($C31="","",'5บันทึกคะแนน'!BP30))</f>
        <v/>
      </c>
      <c r="BN31" s="715" t="str">
        <f>IF($BF$8="","",IF($C31="","",'5บันทึกคะแนน'!BQ30))</f>
        <v/>
      </c>
      <c r="BO31" s="715" t="str">
        <f>IF($BF$8="","",IF($C31="","",'5บันทึกคะแนน'!BR30))</f>
        <v/>
      </c>
      <c r="BP31" s="955" t="str">
        <f>IF($BF$8="","",IF($C31="","",'5บันทึกคะแนน'!BS30))</f>
        <v/>
      </c>
      <c r="BQ31" s="748"/>
      <c r="BR31" s="739"/>
    </row>
    <row r="32" spans="1:70" ht="14.1" customHeight="1">
      <c r="A32" s="748"/>
      <c r="B32" s="674">
        <v>24</v>
      </c>
      <c r="C32" s="675" t="str">
        <f>'2พิมพ์เวลาเรียน'!C31</f>
        <v/>
      </c>
      <c r="D32" s="658" t="str">
        <f>IF(D$8="","",IF(C32="","",'5บันทึกคะแนน'!G31))</f>
        <v/>
      </c>
      <c r="E32" s="658" t="str">
        <f>IF(E$8="","",IF(D32="","",'5บันทึกคะแนน'!H31))</f>
        <v/>
      </c>
      <c r="F32" s="658" t="str">
        <f>IF(F$8="","",IF(E32="","",'5บันทึกคะแนน'!I31))</f>
        <v/>
      </c>
      <c r="G32" s="658" t="str">
        <f>IF(G$8="","",IF(F32="","",'5บันทึกคะแนน'!J31))</f>
        <v/>
      </c>
      <c r="H32" s="658" t="str">
        <f>IF(H$8="","",IF(G32="","",'5บันทึกคะแนน'!K31))</f>
        <v/>
      </c>
      <c r="I32" s="658" t="str">
        <f>IF(I$8="","",IF(H32="","",'5บันทึกคะแนน'!L31))</f>
        <v/>
      </c>
      <c r="J32" s="658" t="str">
        <f>IF(J$8="","",IF(I32="","",'5บันทึกคะแนน'!M31))</f>
        <v/>
      </c>
      <c r="K32" s="658" t="str">
        <f>IF(K$8="","",IF(J32="","",'5บันทึกคะแนน'!N31))</f>
        <v/>
      </c>
      <c r="L32" s="659" t="str">
        <f>IF(C32="","",'5บันทึกคะแนน'!O31)</f>
        <v/>
      </c>
      <c r="M32" s="676" t="str">
        <f>IF(M$8="","",IF(C32="","",'5บันทึกคะแนน'!P31))</f>
        <v/>
      </c>
      <c r="N32" s="677" t="str">
        <f>IF(M$8="","",IF(C32="","",'5บันทึกคะแนน'!Q31))</f>
        <v/>
      </c>
      <c r="O32" s="676" t="str">
        <f>IF(O$8="","",IF(C32="","",'5บันทึกคะแนน'!R31))</f>
        <v/>
      </c>
      <c r="P32" s="677" t="str">
        <f>IF(O$8="","",IF(C32="","",'5บันทึกคะแนน'!S31))</f>
        <v/>
      </c>
      <c r="Q32" s="676" t="str">
        <f>IF(Q$8="","",IF(C32="","",'5บันทึกคะแนน'!T31))</f>
        <v/>
      </c>
      <c r="R32" s="677" t="str">
        <f>IF(Q$8="","",IF(C32="","",'5บันทึกคะแนน'!U31))</f>
        <v/>
      </c>
      <c r="S32" s="676" t="str">
        <f>IF(S$8="","",IF(C32="","",'5บันทึกคะแนน'!V31))</f>
        <v/>
      </c>
      <c r="T32" s="677" t="str">
        <f>IF(S$8="","",IF(C32="","",'5บันทึกคะแนน'!W31))</f>
        <v/>
      </c>
      <c r="U32" s="659" t="str">
        <f>'5บันทึกคะแนน'!X31</f>
        <v/>
      </c>
      <c r="V32" s="678" t="str">
        <f>'5บันทึกคะแนน'!Y31</f>
        <v/>
      </c>
      <c r="W32" s="664"/>
      <c r="X32" s="664"/>
      <c r="Y32" s="679" t="str">
        <f>IF(Y$8="","",IF(C32="","",'5บันทึกคะแนน'!AA31))</f>
        <v/>
      </c>
      <c r="Z32" s="679" t="str">
        <f>IF(Z$8="","",IF(D32="","",'5บันทึกคะแนน'!AB31))</f>
        <v/>
      </c>
      <c r="AA32" s="679" t="str">
        <f>IF(AA$8="","",IF(E32="","",'5บันทึกคะแนน'!AC31))</f>
        <v/>
      </c>
      <c r="AB32" s="679" t="str">
        <f>IF(AB$8="","",IF(F32="","",'5บันทึกคะแนน'!AD31))</f>
        <v/>
      </c>
      <c r="AC32" s="679" t="str">
        <f>IF(AC$8="","",IF(G32="","",'5บันทึกคะแนน'!AE31))</f>
        <v/>
      </c>
      <c r="AD32" s="679" t="str">
        <f>IF(AD$8="","",IF(H32="","",'5บันทึกคะแนน'!AF31))</f>
        <v/>
      </c>
      <c r="AE32" s="679" t="str">
        <f>IF(AE$8="","",IF(I32="","",'5บันทึกคะแนน'!AG31))</f>
        <v/>
      </c>
      <c r="AF32" s="679" t="str">
        <f>IF(AF$8="","",IF(J32="","",'5บันทึกคะแนน'!AH31))</f>
        <v/>
      </c>
      <c r="AG32" s="659" t="str">
        <f>IF(C32="","",'5บันทึกคะแนน'!AI31)</f>
        <v/>
      </c>
      <c r="AH32" s="666"/>
      <c r="AI32" s="679"/>
      <c r="AJ32" s="679"/>
      <c r="AK32" s="680"/>
      <c r="AL32" s="681" t="str">
        <f>IF(C32="","",'5บันทึกคะแนน'!AM31)</f>
        <v/>
      </c>
      <c r="AM32" s="682" t="str">
        <f>IF(AM$8="","",IF($C32="","",'5บันทึกคะแนน'!AN31))</f>
        <v/>
      </c>
      <c r="AN32" s="940"/>
      <c r="AO32" s="941"/>
      <c r="AP32" s="941"/>
      <c r="AQ32" s="941"/>
      <c r="AR32" s="941"/>
      <c r="AS32" s="941"/>
      <c r="AT32" s="942"/>
      <c r="AU32" s="683" t="str">
        <f>IF(C32="","",'5บันทึกคะแนน'!AV31)</f>
        <v/>
      </c>
      <c r="AV32" s="684" t="str">
        <f>IF(C32="","",'5บันทึกคะแนน'!AX31)</f>
        <v/>
      </c>
      <c r="AW32" s="683" t="str">
        <f>IF(C32="","",'5บันทึกคะแนน'!AY31)</f>
        <v/>
      </c>
      <c r="AX32" s="664"/>
      <c r="AY32" s="707" t="str">
        <f>IF($AY$8="","",IF($C32="","",'5บันทึกคะแนน'!BA31))</f>
        <v/>
      </c>
      <c r="AZ32" s="708" t="str">
        <f>IF($AY$8="","",IF($C32="","",'5บันทึกคะแนน'!BB31))</f>
        <v/>
      </c>
      <c r="BA32" s="708" t="str">
        <f>IF($AY$8="","",IF($C32="","",'5บันทึกคะแนน'!BC31))</f>
        <v/>
      </c>
      <c r="BB32" s="708" t="str">
        <f>IF($AY$8="","",IF($C32="","",'5บันทึกคะแนน'!BD31))</f>
        <v/>
      </c>
      <c r="BC32" s="708" t="str">
        <f>IF($AY$8="","",IF($C32="","",'5บันทึกคะแนน'!BE31))</f>
        <v/>
      </c>
      <c r="BD32" s="708" t="str">
        <f>IF($AY$8="","",IF($C32="","",'5บันทึกคะแนน'!BG31))</f>
        <v/>
      </c>
      <c r="BE32" s="953" t="str">
        <f>IF($AY$8="","",IF($C32="","",'5บันทึกคะแนน'!BH31))</f>
        <v/>
      </c>
      <c r="BF32" s="714" t="str">
        <f>IF($BF$8="","",IF($C32="","",'5บันทึกคะแนน'!BI31))</f>
        <v/>
      </c>
      <c r="BG32" s="715" t="str">
        <f>IF($BF$8="","",IF($C32="","",'5บันทึกคะแนน'!BJ31))</f>
        <v/>
      </c>
      <c r="BH32" s="715" t="str">
        <f>IF($BF$8="","",IF($C32="","",'5บันทึกคะแนน'!BK31))</f>
        <v/>
      </c>
      <c r="BI32" s="715" t="str">
        <f>IF($BF$8="","",IF($C32="","",'5บันทึกคะแนน'!BL31))</f>
        <v/>
      </c>
      <c r="BJ32" s="715" t="str">
        <f>IF($BF$8="","",IF($C32="","",'5บันทึกคะแนน'!BM31))</f>
        <v/>
      </c>
      <c r="BK32" s="715" t="str">
        <f>IF($BF$8="","",IF($C32="","",'5บันทึกคะแนน'!BN31))</f>
        <v/>
      </c>
      <c r="BL32" s="715" t="str">
        <f>IF($BF$8="","",IF($C32="","",'5บันทึกคะแนน'!BO31))</f>
        <v/>
      </c>
      <c r="BM32" s="715" t="str">
        <f>IF($BF$8="","",IF($C32="","",'5บันทึกคะแนน'!BP31))</f>
        <v/>
      </c>
      <c r="BN32" s="715" t="str">
        <f>IF($BF$8="","",IF($C32="","",'5บันทึกคะแนน'!BQ31))</f>
        <v/>
      </c>
      <c r="BO32" s="715" t="str">
        <f>IF($BF$8="","",IF($C32="","",'5บันทึกคะแนน'!BR31))</f>
        <v/>
      </c>
      <c r="BP32" s="955" t="str">
        <f>IF($BF$8="","",IF($C32="","",'5บันทึกคะแนน'!BS31))</f>
        <v/>
      </c>
      <c r="BQ32" s="748"/>
      <c r="BR32" s="739"/>
    </row>
    <row r="33" spans="1:70" ht="14.1" customHeight="1">
      <c r="A33" s="748"/>
      <c r="B33" s="686">
        <v>25</v>
      </c>
      <c r="C33" s="675" t="str">
        <f>'2พิมพ์เวลาเรียน'!C32</f>
        <v/>
      </c>
      <c r="D33" s="658" t="str">
        <f>IF(D$8="","",IF(C33="","",'5บันทึกคะแนน'!G32))</f>
        <v/>
      </c>
      <c r="E33" s="658" t="str">
        <f>IF(E$8="","",IF(D33="","",'5บันทึกคะแนน'!H32))</f>
        <v/>
      </c>
      <c r="F33" s="658" t="str">
        <f>IF(F$8="","",IF(E33="","",'5บันทึกคะแนน'!I32))</f>
        <v/>
      </c>
      <c r="G33" s="658" t="str">
        <f>IF(G$8="","",IF(F33="","",'5บันทึกคะแนน'!J32))</f>
        <v/>
      </c>
      <c r="H33" s="658" t="str">
        <f>IF(H$8="","",IF(G33="","",'5บันทึกคะแนน'!K32))</f>
        <v/>
      </c>
      <c r="I33" s="658" t="str">
        <f>IF(I$8="","",IF(H33="","",'5บันทึกคะแนน'!L32))</f>
        <v/>
      </c>
      <c r="J33" s="658" t="str">
        <f>IF(J$8="","",IF(I33="","",'5บันทึกคะแนน'!M32))</f>
        <v/>
      </c>
      <c r="K33" s="658" t="str">
        <f>IF(K$8="","",IF(J33="","",'5บันทึกคะแนน'!N32))</f>
        <v/>
      </c>
      <c r="L33" s="659" t="str">
        <f>IF(C33="","",'5บันทึกคะแนน'!O32)</f>
        <v/>
      </c>
      <c r="M33" s="676" t="str">
        <f>IF(M$8="","",IF(C33="","",'5บันทึกคะแนน'!P32))</f>
        <v/>
      </c>
      <c r="N33" s="677" t="str">
        <f>IF(M$8="","",IF(C33="","",'5บันทึกคะแนน'!Q32))</f>
        <v/>
      </c>
      <c r="O33" s="676" t="str">
        <f>IF(O$8="","",IF(C33="","",'5บันทึกคะแนน'!R32))</f>
        <v/>
      </c>
      <c r="P33" s="677" t="str">
        <f>IF(O$8="","",IF(C33="","",'5บันทึกคะแนน'!S32))</f>
        <v/>
      </c>
      <c r="Q33" s="676" t="str">
        <f>IF(Q$8="","",IF(C33="","",'5บันทึกคะแนน'!T32))</f>
        <v/>
      </c>
      <c r="R33" s="677" t="str">
        <f>IF(Q$8="","",IF(C33="","",'5บันทึกคะแนน'!U32))</f>
        <v/>
      </c>
      <c r="S33" s="676" t="str">
        <f>IF(S$8="","",IF(C33="","",'5บันทึกคะแนน'!V32))</f>
        <v/>
      </c>
      <c r="T33" s="677" t="str">
        <f>IF(S$8="","",IF(C33="","",'5บันทึกคะแนน'!W32))</f>
        <v/>
      </c>
      <c r="U33" s="659" t="str">
        <f>'5บันทึกคะแนน'!X32</f>
        <v/>
      </c>
      <c r="V33" s="678" t="str">
        <f>'5บันทึกคะแนน'!Y32</f>
        <v/>
      </c>
      <c r="W33" s="664"/>
      <c r="X33" s="664"/>
      <c r="Y33" s="679" t="str">
        <f>IF(Y$8="","",IF(C33="","",'5บันทึกคะแนน'!AA32))</f>
        <v/>
      </c>
      <c r="Z33" s="679" t="str">
        <f>IF(Z$8="","",IF(D33="","",'5บันทึกคะแนน'!AB32))</f>
        <v/>
      </c>
      <c r="AA33" s="679" t="str">
        <f>IF(AA$8="","",IF(E33="","",'5บันทึกคะแนน'!AC32))</f>
        <v/>
      </c>
      <c r="AB33" s="679" t="str">
        <f>IF(AB$8="","",IF(F33="","",'5บันทึกคะแนน'!AD32))</f>
        <v/>
      </c>
      <c r="AC33" s="679" t="str">
        <f>IF(AC$8="","",IF(G33="","",'5บันทึกคะแนน'!AE32))</f>
        <v/>
      </c>
      <c r="AD33" s="679" t="str">
        <f>IF(AD$8="","",IF(H33="","",'5บันทึกคะแนน'!AF32))</f>
        <v/>
      </c>
      <c r="AE33" s="679" t="str">
        <f>IF(AE$8="","",IF(I33="","",'5บันทึกคะแนน'!AG32))</f>
        <v/>
      </c>
      <c r="AF33" s="679" t="str">
        <f>IF(AF$8="","",IF(J33="","",'5บันทึกคะแนน'!AH32))</f>
        <v/>
      </c>
      <c r="AG33" s="659" t="str">
        <f>IF(C33="","",'5บันทึกคะแนน'!AI32)</f>
        <v/>
      </c>
      <c r="AH33" s="666"/>
      <c r="AI33" s="687"/>
      <c r="AJ33" s="687"/>
      <c r="AK33" s="688"/>
      <c r="AL33" s="681" t="str">
        <f>IF(C33="","",'5บันทึกคะแนน'!AM32)</f>
        <v/>
      </c>
      <c r="AM33" s="682" t="str">
        <f>IF(AM$8="","",IF($C33="","",'5บันทึกคะแนน'!AN32))</f>
        <v/>
      </c>
      <c r="AN33" s="940"/>
      <c r="AO33" s="941"/>
      <c r="AP33" s="941"/>
      <c r="AQ33" s="941"/>
      <c r="AR33" s="941"/>
      <c r="AS33" s="941"/>
      <c r="AT33" s="942"/>
      <c r="AU33" s="683" t="str">
        <f>IF(C33="","",'5บันทึกคะแนน'!AV32)</f>
        <v/>
      </c>
      <c r="AV33" s="684" t="str">
        <f>IF(C33="","",'5บันทึกคะแนน'!AX32)</f>
        <v/>
      </c>
      <c r="AW33" s="683" t="str">
        <f>IF(C33="","",'5บันทึกคะแนน'!AY32)</f>
        <v/>
      </c>
      <c r="AX33" s="664"/>
      <c r="AY33" s="709" t="str">
        <f>IF($AY$8="","",IF($C33="","",'5บันทึกคะแนน'!BA32))</f>
        <v/>
      </c>
      <c r="AZ33" s="710" t="str">
        <f>IF($AY$8="","",IF($C33="","",'5บันทึกคะแนน'!BB32))</f>
        <v/>
      </c>
      <c r="BA33" s="710" t="str">
        <f>IF($AY$8="","",IF($C33="","",'5บันทึกคะแนน'!BC32))</f>
        <v/>
      </c>
      <c r="BB33" s="710" t="str">
        <f>IF($AY$8="","",IF($C33="","",'5บันทึกคะแนน'!BD32))</f>
        <v/>
      </c>
      <c r="BC33" s="710" t="str">
        <f>IF($AY$8="","",IF($C33="","",'5บันทึกคะแนน'!BE32))</f>
        <v/>
      </c>
      <c r="BD33" s="710" t="str">
        <f>IF($AY$8="","",IF($C33="","",'5บันทึกคะแนน'!BG32))</f>
        <v/>
      </c>
      <c r="BE33" s="953" t="str">
        <f>IF($AY$8="","",IF($C33="","",'5บันทึกคะแนน'!BH32))</f>
        <v/>
      </c>
      <c r="BF33" s="717" t="str">
        <f>IF($BF$8="","",IF($C33="","",'5บันทึกคะแนน'!BI32))</f>
        <v/>
      </c>
      <c r="BG33" s="718" t="str">
        <f>IF($BF$8="","",IF($C33="","",'5บันทึกคะแนน'!BJ32))</f>
        <v/>
      </c>
      <c r="BH33" s="718" t="str">
        <f>IF($BF$8="","",IF($C33="","",'5บันทึกคะแนน'!BK32))</f>
        <v/>
      </c>
      <c r="BI33" s="718" t="str">
        <f>IF($BF$8="","",IF($C33="","",'5บันทึกคะแนน'!BL32))</f>
        <v/>
      </c>
      <c r="BJ33" s="718" t="str">
        <f>IF($BF$8="","",IF($C33="","",'5บันทึกคะแนน'!BM32))</f>
        <v/>
      </c>
      <c r="BK33" s="718" t="str">
        <f>IF($BF$8="","",IF($C33="","",'5บันทึกคะแนน'!BN32))</f>
        <v/>
      </c>
      <c r="BL33" s="718" t="str">
        <f>IF($BF$8="","",IF($C33="","",'5บันทึกคะแนน'!BO32))</f>
        <v/>
      </c>
      <c r="BM33" s="718" t="str">
        <f>IF($BF$8="","",IF($C33="","",'5บันทึกคะแนน'!BP32))</f>
        <v/>
      </c>
      <c r="BN33" s="718" t="str">
        <f>IF($BF$8="","",IF($C33="","",'5บันทึกคะแนน'!BQ32))</f>
        <v/>
      </c>
      <c r="BO33" s="718" t="str">
        <f>IF($BF$8="","",IF($C33="","",'5บันทึกคะแนน'!BR32))</f>
        <v/>
      </c>
      <c r="BP33" s="956" t="str">
        <f>IF($BF$8="","",IF($C33="","",'5บันทึกคะแนน'!BS32))</f>
        <v/>
      </c>
      <c r="BQ33" s="748"/>
      <c r="BR33" s="739"/>
    </row>
    <row r="34" spans="1:70" ht="14.1" customHeight="1">
      <c r="A34" s="748"/>
      <c r="B34" s="693">
        <v>26</v>
      </c>
      <c r="C34" s="675" t="str">
        <f>'2พิมพ์เวลาเรียน'!C33</f>
        <v/>
      </c>
      <c r="D34" s="658" t="str">
        <f>IF(D$8="","",IF(C34="","",'5บันทึกคะแนน'!G33))</f>
        <v/>
      </c>
      <c r="E34" s="658" t="str">
        <f>IF(E$8="","",IF(D34="","",'5บันทึกคะแนน'!H33))</f>
        <v/>
      </c>
      <c r="F34" s="658" t="str">
        <f>IF(F$8="","",IF(E34="","",'5บันทึกคะแนน'!I33))</f>
        <v/>
      </c>
      <c r="G34" s="658" t="str">
        <f>IF(G$8="","",IF(F34="","",'5บันทึกคะแนน'!J33))</f>
        <v/>
      </c>
      <c r="H34" s="658" t="str">
        <f>IF(H$8="","",IF(G34="","",'5บันทึกคะแนน'!K33))</f>
        <v/>
      </c>
      <c r="I34" s="658" t="str">
        <f>IF(I$8="","",IF(H34="","",'5บันทึกคะแนน'!L33))</f>
        <v/>
      </c>
      <c r="J34" s="658" t="str">
        <f>IF(J$8="","",IF(I34="","",'5บันทึกคะแนน'!M33))</f>
        <v/>
      </c>
      <c r="K34" s="658" t="str">
        <f>IF(K$8="","",IF(J34="","",'5บันทึกคะแนน'!N33))</f>
        <v/>
      </c>
      <c r="L34" s="659" t="str">
        <f>IF(C34="","",'5บันทึกคะแนน'!O33)</f>
        <v/>
      </c>
      <c r="M34" s="676" t="str">
        <f>IF(M$8="","",IF(C34="","",'5บันทึกคะแนน'!P33))</f>
        <v/>
      </c>
      <c r="N34" s="677" t="str">
        <f>IF(M$8="","",IF(C34="","",'5บันทึกคะแนน'!Q33))</f>
        <v/>
      </c>
      <c r="O34" s="676" t="str">
        <f>IF(O$8="","",IF(C34="","",'5บันทึกคะแนน'!R33))</f>
        <v/>
      </c>
      <c r="P34" s="677" t="str">
        <f>IF(O$8="","",IF(C34="","",'5บันทึกคะแนน'!S33))</f>
        <v/>
      </c>
      <c r="Q34" s="676" t="str">
        <f>IF(Q$8="","",IF(C34="","",'5บันทึกคะแนน'!T33))</f>
        <v/>
      </c>
      <c r="R34" s="677" t="str">
        <f>IF(Q$8="","",IF(C34="","",'5บันทึกคะแนน'!U33))</f>
        <v/>
      </c>
      <c r="S34" s="676" t="str">
        <f>IF(S$8="","",IF(C34="","",'5บันทึกคะแนน'!V33))</f>
        <v/>
      </c>
      <c r="T34" s="677" t="str">
        <f>IF(S$8="","",IF(C34="","",'5บันทึกคะแนน'!W33))</f>
        <v/>
      </c>
      <c r="U34" s="659" t="str">
        <f>'5บันทึกคะแนน'!X33</f>
        <v/>
      </c>
      <c r="V34" s="678" t="str">
        <f>'5บันทึกคะแนน'!Y33</f>
        <v/>
      </c>
      <c r="W34" s="664"/>
      <c r="X34" s="664"/>
      <c r="Y34" s="679" t="str">
        <f>IF(Y$8="","",IF(C34="","",'5บันทึกคะแนน'!AA33))</f>
        <v/>
      </c>
      <c r="Z34" s="679" t="str">
        <f>IF(Z$8="","",IF(D34="","",'5บันทึกคะแนน'!AB33))</f>
        <v/>
      </c>
      <c r="AA34" s="679" t="str">
        <f>IF(AA$8="","",IF(E34="","",'5บันทึกคะแนน'!AC33))</f>
        <v/>
      </c>
      <c r="AB34" s="679" t="str">
        <f>IF(AB$8="","",IF(F34="","",'5บันทึกคะแนน'!AD33))</f>
        <v/>
      </c>
      <c r="AC34" s="679" t="str">
        <f>IF(AC$8="","",IF(G34="","",'5บันทึกคะแนน'!AE33))</f>
        <v/>
      </c>
      <c r="AD34" s="679" t="str">
        <f>IF(AD$8="","",IF(H34="","",'5บันทึกคะแนน'!AF33))</f>
        <v/>
      </c>
      <c r="AE34" s="679" t="str">
        <f>IF(AE$8="","",IF(I34="","",'5บันทึกคะแนน'!AG33))</f>
        <v/>
      </c>
      <c r="AF34" s="679" t="str">
        <f>IF(AF$8="","",IF(J34="","",'5บันทึกคะแนน'!AH33))</f>
        <v/>
      </c>
      <c r="AG34" s="659" t="str">
        <f>IF(C34="","",'5บันทึกคะแนน'!AI33)</f>
        <v/>
      </c>
      <c r="AH34" s="666"/>
      <c r="AI34" s="665"/>
      <c r="AJ34" s="665"/>
      <c r="AK34" s="690"/>
      <c r="AL34" s="669" t="str">
        <f>IF(C34="","",'5บันทึกคะแนน'!AM33)</f>
        <v/>
      </c>
      <c r="AM34" s="670" t="str">
        <f>IF(AM$8="","",IF($C34="","",'5บันทึกคะแนน'!AN33))</f>
        <v/>
      </c>
      <c r="AN34" s="937"/>
      <c r="AO34" s="938"/>
      <c r="AP34" s="938"/>
      <c r="AQ34" s="938"/>
      <c r="AR34" s="938"/>
      <c r="AS34" s="938"/>
      <c r="AT34" s="939"/>
      <c r="AU34" s="671" t="str">
        <f>IF(C34="","",'5บันทึกคะแนน'!AV33)</f>
        <v/>
      </c>
      <c r="AV34" s="672" t="str">
        <f>IF(C34="","",'5บันทึกคะแนน'!AX33)</f>
        <v/>
      </c>
      <c r="AW34" s="671" t="str">
        <f>IF(C34="","",'5บันทึกคะแนน'!AY33)</f>
        <v/>
      </c>
      <c r="AX34" s="664"/>
      <c r="AY34" s="705" t="str">
        <f>IF($AY$8="","",IF($C34="","",'5บันทึกคะแนน'!BA33))</f>
        <v/>
      </c>
      <c r="AZ34" s="706" t="str">
        <f>IF($AY$8="","",IF($C34="","",'5บันทึกคะแนน'!BB33))</f>
        <v/>
      </c>
      <c r="BA34" s="706" t="str">
        <f>IF($AY$8="","",IF($C34="","",'5บันทึกคะแนน'!BC33))</f>
        <v/>
      </c>
      <c r="BB34" s="706" t="str">
        <f>IF($AY$8="","",IF($C34="","",'5บันทึกคะแนน'!BD33))</f>
        <v/>
      </c>
      <c r="BC34" s="706" t="str">
        <f>IF($AY$8="","",IF($C34="","",'5บันทึกคะแนน'!BE33))</f>
        <v/>
      </c>
      <c r="BD34" s="706" t="str">
        <f>IF($AY$8="","",IF($C34="","",'5บันทึกคะแนน'!BG33))</f>
        <v/>
      </c>
      <c r="BE34" s="673" t="str">
        <f>IF($AY$8="","",IF($C34="","",'5บันทึกคะแนน'!BH33))</f>
        <v/>
      </c>
      <c r="BF34" s="711" t="str">
        <f>IF($BF$8="","",IF($C34="","",'5บันทึกคะแนน'!BI33))</f>
        <v/>
      </c>
      <c r="BG34" s="712" t="str">
        <f>IF($BF$8="","",IF($C34="","",'5บันทึกคะแนน'!BJ33))</f>
        <v/>
      </c>
      <c r="BH34" s="712" t="str">
        <f>IF($BF$8="","",IF($C34="","",'5บันทึกคะแนน'!BK33))</f>
        <v/>
      </c>
      <c r="BI34" s="712" t="str">
        <f>IF($BF$8="","",IF($C34="","",'5บันทึกคะแนน'!BL33))</f>
        <v/>
      </c>
      <c r="BJ34" s="712" t="str">
        <f>IF($BF$8="","",IF($C34="","",'5บันทึกคะแนน'!BM33))</f>
        <v/>
      </c>
      <c r="BK34" s="712" t="str">
        <f>IF($BF$8="","",IF($C34="","",'5บันทึกคะแนน'!BN33))</f>
        <v/>
      </c>
      <c r="BL34" s="712" t="str">
        <f>IF($BF$8="","",IF($C34="","",'5บันทึกคะแนน'!BO33))</f>
        <v/>
      </c>
      <c r="BM34" s="712" t="str">
        <f>IF($BF$8="","",IF($C34="","",'5บันทึกคะแนน'!BP33))</f>
        <v/>
      </c>
      <c r="BN34" s="712" t="str">
        <f>IF($BF$8="","",IF($C34="","",'5บันทึกคะแนน'!BQ33))</f>
        <v/>
      </c>
      <c r="BO34" s="712" t="str">
        <f>IF($BF$8="","",IF($C34="","",'5บันทึกคะแนน'!BR33))</f>
        <v/>
      </c>
      <c r="BP34" s="713" t="str">
        <f>IF($BF$8="","",IF($C34="","",'5บันทึกคะแนน'!BS33))</f>
        <v/>
      </c>
      <c r="BQ34" s="748"/>
      <c r="BR34" s="739"/>
    </row>
    <row r="35" spans="1:70" ht="14.1" customHeight="1">
      <c r="A35" s="748"/>
      <c r="B35" s="674">
        <v>27</v>
      </c>
      <c r="C35" s="675" t="str">
        <f>'2พิมพ์เวลาเรียน'!C34</f>
        <v/>
      </c>
      <c r="D35" s="658" t="str">
        <f>IF(D$8="","",IF(C35="","",'5บันทึกคะแนน'!G34))</f>
        <v/>
      </c>
      <c r="E35" s="658" t="str">
        <f>IF(E$8="","",IF(D35="","",'5บันทึกคะแนน'!H34))</f>
        <v/>
      </c>
      <c r="F35" s="658" t="str">
        <f>IF(F$8="","",IF(E35="","",'5บันทึกคะแนน'!I34))</f>
        <v/>
      </c>
      <c r="G35" s="658" t="str">
        <f>IF(G$8="","",IF(F35="","",'5บันทึกคะแนน'!J34))</f>
        <v/>
      </c>
      <c r="H35" s="658" t="str">
        <f>IF(H$8="","",IF(G35="","",'5บันทึกคะแนน'!K34))</f>
        <v/>
      </c>
      <c r="I35" s="658" t="str">
        <f>IF(I$8="","",IF(H35="","",'5บันทึกคะแนน'!L34))</f>
        <v/>
      </c>
      <c r="J35" s="658" t="str">
        <f>IF(J$8="","",IF(I35="","",'5บันทึกคะแนน'!M34))</f>
        <v/>
      </c>
      <c r="K35" s="658" t="str">
        <f>IF(K$8="","",IF(J35="","",'5บันทึกคะแนน'!N34))</f>
        <v/>
      </c>
      <c r="L35" s="659" t="str">
        <f>IF(C35="","",'5บันทึกคะแนน'!O34)</f>
        <v/>
      </c>
      <c r="M35" s="676" t="str">
        <f>IF(M$8="","",IF(C35="","",'5บันทึกคะแนน'!P34))</f>
        <v/>
      </c>
      <c r="N35" s="677" t="str">
        <f>IF(M$8="","",IF(C35="","",'5บันทึกคะแนน'!Q34))</f>
        <v/>
      </c>
      <c r="O35" s="676" t="str">
        <f>IF(O$8="","",IF(C35="","",'5บันทึกคะแนน'!R34))</f>
        <v/>
      </c>
      <c r="P35" s="677" t="str">
        <f>IF(O$8="","",IF(C35="","",'5บันทึกคะแนน'!S34))</f>
        <v/>
      </c>
      <c r="Q35" s="676" t="str">
        <f>IF(Q$8="","",IF(C35="","",'5บันทึกคะแนน'!T34))</f>
        <v/>
      </c>
      <c r="R35" s="677" t="str">
        <f>IF(Q$8="","",IF(C35="","",'5บันทึกคะแนน'!U34))</f>
        <v/>
      </c>
      <c r="S35" s="676" t="str">
        <f>IF(S$8="","",IF(C35="","",'5บันทึกคะแนน'!V34))</f>
        <v/>
      </c>
      <c r="T35" s="677" t="str">
        <f>IF(S$8="","",IF(C35="","",'5บันทึกคะแนน'!W34))</f>
        <v/>
      </c>
      <c r="U35" s="659" t="str">
        <f>'5บันทึกคะแนน'!X34</f>
        <v/>
      </c>
      <c r="V35" s="678" t="str">
        <f>'5บันทึกคะแนน'!Y34</f>
        <v/>
      </c>
      <c r="W35" s="664"/>
      <c r="X35" s="664"/>
      <c r="Y35" s="679" t="str">
        <f>IF(Y$8="","",IF(C35="","",'5บันทึกคะแนน'!AA34))</f>
        <v/>
      </c>
      <c r="Z35" s="679" t="str">
        <f>IF(Z$8="","",IF(D35="","",'5บันทึกคะแนน'!AB34))</f>
        <v/>
      </c>
      <c r="AA35" s="679" t="str">
        <f>IF(AA$8="","",IF(E35="","",'5บันทึกคะแนน'!AC34))</f>
        <v/>
      </c>
      <c r="AB35" s="679" t="str">
        <f>IF(AB$8="","",IF(F35="","",'5บันทึกคะแนน'!AD34))</f>
        <v/>
      </c>
      <c r="AC35" s="679" t="str">
        <f>IF(AC$8="","",IF(G35="","",'5บันทึกคะแนน'!AE34))</f>
        <v/>
      </c>
      <c r="AD35" s="679" t="str">
        <f>IF(AD$8="","",IF(H35="","",'5บันทึกคะแนน'!AF34))</f>
        <v/>
      </c>
      <c r="AE35" s="679" t="str">
        <f>IF(AE$8="","",IF(I35="","",'5บันทึกคะแนน'!AG34))</f>
        <v/>
      </c>
      <c r="AF35" s="679" t="str">
        <f>IF(AF$8="","",IF(J35="","",'5บันทึกคะแนน'!AH34))</f>
        <v/>
      </c>
      <c r="AG35" s="659" t="str">
        <f>IF(C35="","",'5บันทึกคะแนน'!AI34)</f>
        <v/>
      </c>
      <c r="AH35" s="666"/>
      <c r="AI35" s="679"/>
      <c r="AJ35" s="679"/>
      <c r="AK35" s="680"/>
      <c r="AL35" s="681" t="str">
        <f>IF(C35="","",'5บันทึกคะแนน'!AM34)</f>
        <v/>
      </c>
      <c r="AM35" s="682" t="str">
        <f>IF(AM$8="","",IF($C35="","",'5บันทึกคะแนน'!AN34))</f>
        <v/>
      </c>
      <c r="AN35" s="940"/>
      <c r="AO35" s="941"/>
      <c r="AP35" s="941"/>
      <c r="AQ35" s="941"/>
      <c r="AR35" s="941"/>
      <c r="AS35" s="941"/>
      <c r="AT35" s="942"/>
      <c r="AU35" s="683" t="str">
        <f>IF(C35="","",'5บันทึกคะแนน'!AV34)</f>
        <v/>
      </c>
      <c r="AV35" s="684" t="str">
        <f>IF(C35="","",'5บันทึกคะแนน'!AX34)</f>
        <v/>
      </c>
      <c r="AW35" s="683" t="str">
        <f>IF(C35="","",'5บันทึกคะแนน'!AY34)</f>
        <v/>
      </c>
      <c r="AX35" s="664"/>
      <c r="AY35" s="707" t="str">
        <f>IF($AY$8="","",IF($C35="","",'5บันทึกคะแนน'!BA34))</f>
        <v/>
      </c>
      <c r="AZ35" s="708" t="str">
        <f>IF($AY$8="","",IF($C35="","",'5บันทึกคะแนน'!BB34))</f>
        <v/>
      </c>
      <c r="BA35" s="708" t="str">
        <f>IF($AY$8="","",IF($C35="","",'5บันทึกคะแนน'!BC34))</f>
        <v/>
      </c>
      <c r="BB35" s="708" t="str">
        <f>IF($AY$8="","",IF($C35="","",'5บันทึกคะแนน'!BD34))</f>
        <v/>
      </c>
      <c r="BC35" s="708" t="str">
        <f>IF($AY$8="","",IF($C35="","",'5บันทึกคะแนน'!BE34))</f>
        <v/>
      </c>
      <c r="BD35" s="708" t="str">
        <f>IF($AY$8="","",IF($C35="","",'5บันทึกคะแนน'!BG34))</f>
        <v/>
      </c>
      <c r="BE35" s="685" t="str">
        <f>IF($AY$8="","",IF($C35="","",'5บันทึกคะแนน'!BH34))</f>
        <v/>
      </c>
      <c r="BF35" s="714" t="str">
        <f>IF($BF$8="","",IF($C35="","",'5บันทึกคะแนน'!BI34))</f>
        <v/>
      </c>
      <c r="BG35" s="715" t="str">
        <f>IF($BF$8="","",IF($C35="","",'5บันทึกคะแนน'!BJ34))</f>
        <v/>
      </c>
      <c r="BH35" s="715" t="str">
        <f>IF($BF$8="","",IF($C35="","",'5บันทึกคะแนน'!BK34))</f>
        <v/>
      </c>
      <c r="BI35" s="715" t="str">
        <f>IF($BF$8="","",IF($C35="","",'5บันทึกคะแนน'!BL34))</f>
        <v/>
      </c>
      <c r="BJ35" s="715" t="str">
        <f>IF($BF$8="","",IF($C35="","",'5บันทึกคะแนน'!BM34))</f>
        <v/>
      </c>
      <c r="BK35" s="715" t="str">
        <f>IF($BF$8="","",IF($C35="","",'5บันทึกคะแนน'!BN34))</f>
        <v/>
      </c>
      <c r="BL35" s="715" t="str">
        <f>IF($BF$8="","",IF($C35="","",'5บันทึกคะแนน'!BO34))</f>
        <v/>
      </c>
      <c r="BM35" s="715" t="str">
        <f>IF($BF$8="","",IF($C35="","",'5บันทึกคะแนน'!BP34))</f>
        <v/>
      </c>
      <c r="BN35" s="715" t="str">
        <f>IF($BF$8="","",IF($C35="","",'5บันทึกคะแนน'!BQ34))</f>
        <v/>
      </c>
      <c r="BO35" s="715" t="str">
        <f>IF($BF$8="","",IF($C35="","",'5บันทึกคะแนน'!BR34))</f>
        <v/>
      </c>
      <c r="BP35" s="716" t="str">
        <f>IF($BF$8="","",IF($C35="","",'5บันทึกคะแนน'!BS34))</f>
        <v/>
      </c>
      <c r="BQ35" s="748"/>
      <c r="BR35" s="739"/>
    </row>
    <row r="36" spans="1:70" ht="14.1" customHeight="1">
      <c r="A36" s="748"/>
      <c r="B36" s="674">
        <v>28</v>
      </c>
      <c r="C36" s="675" t="str">
        <f>'2พิมพ์เวลาเรียน'!C35</f>
        <v/>
      </c>
      <c r="D36" s="658" t="str">
        <f>IF(D$8="","",IF(C36="","",'5บันทึกคะแนน'!G35))</f>
        <v/>
      </c>
      <c r="E36" s="658" t="str">
        <f>IF(E$8="","",IF(D36="","",'5บันทึกคะแนน'!H35))</f>
        <v/>
      </c>
      <c r="F36" s="658" t="str">
        <f>IF(F$8="","",IF(E36="","",'5บันทึกคะแนน'!I35))</f>
        <v/>
      </c>
      <c r="G36" s="658" t="str">
        <f>IF(G$8="","",IF(F36="","",'5บันทึกคะแนน'!J35))</f>
        <v/>
      </c>
      <c r="H36" s="658" t="str">
        <f>IF(H$8="","",IF(G36="","",'5บันทึกคะแนน'!K35))</f>
        <v/>
      </c>
      <c r="I36" s="658" t="str">
        <f>IF(I$8="","",IF(H36="","",'5บันทึกคะแนน'!L35))</f>
        <v/>
      </c>
      <c r="J36" s="658" t="str">
        <f>IF(J$8="","",IF(I36="","",'5บันทึกคะแนน'!M35))</f>
        <v/>
      </c>
      <c r="K36" s="658" t="str">
        <f>IF(K$8="","",IF(J36="","",'5บันทึกคะแนน'!N35))</f>
        <v/>
      </c>
      <c r="L36" s="659" t="str">
        <f>IF(C36="","",'5บันทึกคะแนน'!O35)</f>
        <v/>
      </c>
      <c r="M36" s="676" t="str">
        <f>IF(M$8="","",IF(C36="","",'5บันทึกคะแนน'!P35))</f>
        <v/>
      </c>
      <c r="N36" s="677" t="str">
        <f>IF(M$8="","",IF(C36="","",'5บันทึกคะแนน'!Q35))</f>
        <v/>
      </c>
      <c r="O36" s="676" t="str">
        <f>IF(O$8="","",IF(C36="","",'5บันทึกคะแนน'!R35))</f>
        <v/>
      </c>
      <c r="P36" s="677" t="str">
        <f>IF(O$8="","",IF(C36="","",'5บันทึกคะแนน'!S35))</f>
        <v/>
      </c>
      <c r="Q36" s="676" t="str">
        <f>IF(Q$8="","",IF(C36="","",'5บันทึกคะแนน'!T35))</f>
        <v/>
      </c>
      <c r="R36" s="677" t="str">
        <f>IF(Q$8="","",IF(C36="","",'5บันทึกคะแนน'!U35))</f>
        <v/>
      </c>
      <c r="S36" s="676" t="str">
        <f>IF(S$8="","",IF(C36="","",'5บันทึกคะแนน'!V35))</f>
        <v/>
      </c>
      <c r="T36" s="677" t="str">
        <f>IF(S$8="","",IF(C36="","",'5บันทึกคะแนน'!W35))</f>
        <v/>
      </c>
      <c r="U36" s="659" t="str">
        <f>'5บันทึกคะแนน'!X35</f>
        <v/>
      </c>
      <c r="V36" s="678" t="str">
        <f>'5บันทึกคะแนน'!Y35</f>
        <v/>
      </c>
      <c r="W36" s="664"/>
      <c r="X36" s="664"/>
      <c r="Y36" s="679" t="str">
        <f>IF(Y$8="","",IF(C36="","",'5บันทึกคะแนน'!AA35))</f>
        <v/>
      </c>
      <c r="Z36" s="679" t="str">
        <f>IF(Z$8="","",IF(D36="","",'5บันทึกคะแนน'!AB35))</f>
        <v/>
      </c>
      <c r="AA36" s="679" t="str">
        <f>IF(AA$8="","",IF(E36="","",'5บันทึกคะแนน'!AC35))</f>
        <v/>
      </c>
      <c r="AB36" s="679" t="str">
        <f>IF(AB$8="","",IF(F36="","",'5บันทึกคะแนน'!AD35))</f>
        <v/>
      </c>
      <c r="AC36" s="679" t="str">
        <f>IF(AC$8="","",IF(G36="","",'5บันทึกคะแนน'!AE35))</f>
        <v/>
      </c>
      <c r="AD36" s="679" t="str">
        <f>IF(AD$8="","",IF(H36="","",'5บันทึกคะแนน'!AF35))</f>
        <v/>
      </c>
      <c r="AE36" s="679" t="str">
        <f>IF(AE$8="","",IF(I36="","",'5บันทึกคะแนน'!AG35))</f>
        <v/>
      </c>
      <c r="AF36" s="679" t="str">
        <f>IF(AF$8="","",IF(J36="","",'5บันทึกคะแนน'!AH35))</f>
        <v/>
      </c>
      <c r="AG36" s="659" t="str">
        <f>IF(C36="","",'5บันทึกคะแนน'!AI35)</f>
        <v/>
      </c>
      <c r="AH36" s="666"/>
      <c r="AI36" s="679"/>
      <c r="AJ36" s="679"/>
      <c r="AK36" s="680"/>
      <c r="AL36" s="681" t="str">
        <f>IF(C36="","",'5บันทึกคะแนน'!AM35)</f>
        <v/>
      </c>
      <c r="AM36" s="682" t="str">
        <f>IF(AM$8="","",IF($C36="","",'5บันทึกคะแนน'!AN35))</f>
        <v/>
      </c>
      <c r="AN36" s="940"/>
      <c r="AO36" s="941"/>
      <c r="AP36" s="941"/>
      <c r="AQ36" s="941"/>
      <c r="AR36" s="941"/>
      <c r="AS36" s="941"/>
      <c r="AT36" s="942"/>
      <c r="AU36" s="683" t="str">
        <f>IF(C36="","",'5บันทึกคะแนน'!AV35)</f>
        <v/>
      </c>
      <c r="AV36" s="684" t="str">
        <f>IF(C36="","",'5บันทึกคะแนน'!AX35)</f>
        <v/>
      </c>
      <c r="AW36" s="683" t="str">
        <f>IF(C36="","",'5บันทึกคะแนน'!AY35)</f>
        <v/>
      </c>
      <c r="AX36" s="664"/>
      <c r="AY36" s="707" t="str">
        <f>IF($AY$8="","",IF($C36="","",'5บันทึกคะแนน'!BA35))</f>
        <v/>
      </c>
      <c r="AZ36" s="708" t="str">
        <f>IF($AY$8="","",IF($C36="","",'5บันทึกคะแนน'!BB35))</f>
        <v/>
      </c>
      <c r="BA36" s="708" t="str">
        <f>IF($AY$8="","",IF($C36="","",'5บันทึกคะแนน'!BC35))</f>
        <v/>
      </c>
      <c r="BB36" s="708" t="str">
        <f>IF($AY$8="","",IF($C36="","",'5บันทึกคะแนน'!BD35))</f>
        <v/>
      </c>
      <c r="BC36" s="708" t="str">
        <f>IF($AY$8="","",IF($C36="","",'5บันทึกคะแนน'!BE35))</f>
        <v/>
      </c>
      <c r="BD36" s="708" t="str">
        <f>IF($AY$8="","",IF($C36="","",'5บันทึกคะแนน'!BG35))</f>
        <v/>
      </c>
      <c r="BE36" s="685" t="str">
        <f>IF($AY$8="","",IF($C36="","",'5บันทึกคะแนน'!BH35))</f>
        <v/>
      </c>
      <c r="BF36" s="714" t="str">
        <f>IF($BF$8="","",IF($C36="","",'5บันทึกคะแนน'!BI35))</f>
        <v/>
      </c>
      <c r="BG36" s="715" t="str">
        <f>IF($BF$8="","",IF($C36="","",'5บันทึกคะแนน'!BJ35))</f>
        <v/>
      </c>
      <c r="BH36" s="715" t="str">
        <f>IF($BF$8="","",IF($C36="","",'5บันทึกคะแนน'!BK35))</f>
        <v/>
      </c>
      <c r="BI36" s="715" t="str">
        <f>IF($BF$8="","",IF($C36="","",'5บันทึกคะแนน'!BL35))</f>
        <v/>
      </c>
      <c r="BJ36" s="715" t="str">
        <f>IF($BF$8="","",IF($C36="","",'5บันทึกคะแนน'!BM35))</f>
        <v/>
      </c>
      <c r="BK36" s="715" t="str">
        <f>IF($BF$8="","",IF($C36="","",'5บันทึกคะแนน'!BN35))</f>
        <v/>
      </c>
      <c r="BL36" s="715" t="str">
        <f>IF($BF$8="","",IF($C36="","",'5บันทึกคะแนน'!BO35))</f>
        <v/>
      </c>
      <c r="BM36" s="715" t="str">
        <f>IF($BF$8="","",IF($C36="","",'5บันทึกคะแนน'!BP35))</f>
        <v/>
      </c>
      <c r="BN36" s="715" t="str">
        <f>IF($BF$8="","",IF($C36="","",'5บันทึกคะแนน'!BQ35))</f>
        <v/>
      </c>
      <c r="BO36" s="715" t="str">
        <f>IF($BF$8="","",IF($C36="","",'5บันทึกคะแนน'!BR35))</f>
        <v/>
      </c>
      <c r="BP36" s="716" t="str">
        <f>IF($BF$8="","",IF($C36="","",'5บันทึกคะแนน'!BS35))</f>
        <v/>
      </c>
      <c r="BQ36" s="748"/>
      <c r="BR36" s="739"/>
    </row>
    <row r="37" spans="1:70" ht="14.1" customHeight="1">
      <c r="A37" s="748"/>
      <c r="B37" s="674">
        <v>29</v>
      </c>
      <c r="C37" s="675" t="str">
        <f>'2พิมพ์เวลาเรียน'!C36</f>
        <v/>
      </c>
      <c r="D37" s="658" t="str">
        <f>IF(D$8="","",IF(C37="","",'5บันทึกคะแนน'!G36))</f>
        <v/>
      </c>
      <c r="E37" s="658" t="str">
        <f>IF(E$8="","",IF(D37="","",'5บันทึกคะแนน'!H36))</f>
        <v/>
      </c>
      <c r="F37" s="658" t="str">
        <f>IF(F$8="","",IF(E37="","",'5บันทึกคะแนน'!I36))</f>
        <v/>
      </c>
      <c r="G37" s="658" t="str">
        <f>IF(G$8="","",IF(F37="","",'5บันทึกคะแนน'!J36))</f>
        <v/>
      </c>
      <c r="H37" s="658" t="str">
        <f>IF(H$8="","",IF(G37="","",'5บันทึกคะแนน'!K36))</f>
        <v/>
      </c>
      <c r="I37" s="658" t="str">
        <f>IF(I$8="","",IF(H37="","",'5บันทึกคะแนน'!L36))</f>
        <v/>
      </c>
      <c r="J37" s="658" t="str">
        <f>IF(J$8="","",IF(I37="","",'5บันทึกคะแนน'!M36))</f>
        <v/>
      </c>
      <c r="K37" s="658" t="str">
        <f>IF(K$8="","",IF(J37="","",'5บันทึกคะแนน'!N36))</f>
        <v/>
      </c>
      <c r="L37" s="659" t="str">
        <f>IF(C37="","",'5บันทึกคะแนน'!O36)</f>
        <v/>
      </c>
      <c r="M37" s="676" t="str">
        <f>IF(M$8="","",IF(C37="","",'5บันทึกคะแนน'!P36))</f>
        <v/>
      </c>
      <c r="N37" s="677" t="str">
        <f>IF(M$8="","",IF(C37="","",'5บันทึกคะแนน'!Q36))</f>
        <v/>
      </c>
      <c r="O37" s="676" t="str">
        <f>IF(O$8="","",IF(C37="","",'5บันทึกคะแนน'!R36))</f>
        <v/>
      </c>
      <c r="P37" s="677" t="str">
        <f>IF(O$8="","",IF(C37="","",'5บันทึกคะแนน'!S36))</f>
        <v/>
      </c>
      <c r="Q37" s="676" t="str">
        <f>IF(Q$8="","",IF(C37="","",'5บันทึกคะแนน'!T36))</f>
        <v/>
      </c>
      <c r="R37" s="677" t="str">
        <f>IF(Q$8="","",IF(C37="","",'5บันทึกคะแนน'!U36))</f>
        <v/>
      </c>
      <c r="S37" s="676" t="str">
        <f>IF(S$8="","",IF(C37="","",'5บันทึกคะแนน'!V36))</f>
        <v/>
      </c>
      <c r="T37" s="677" t="str">
        <f>IF(S$8="","",IF(C37="","",'5บันทึกคะแนน'!W36))</f>
        <v/>
      </c>
      <c r="U37" s="659" t="str">
        <f>'5บันทึกคะแนน'!X36</f>
        <v/>
      </c>
      <c r="V37" s="678" t="str">
        <f>'5บันทึกคะแนน'!Y36</f>
        <v/>
      </c>
      <c r="W37" s="664"/>
      <c r="X37" s="664"/>
      <c r="Y37" s="679" t="str">
        <f>IF(Y$8="","",IF(C37="","",'5บันทึกคะแนน'!AA36))</f>
        <v/>
      </c>
      <c r="Z37" s="679" t="str">
        <f>IF(Z$8="","",IF(D37="","",'5บันทึกคะแนน'!AB36))</f>
        <v/>
      </c>
      <c r="AA37" s="679" t="str">
        <f>IF(AA$8="","",IF(E37="","",'5บันทึกคะแนน'!AC36))</f>
        <v/>
      </c>
      <c r="AB37" s="679" t="str">
        <f>IF(AB$8="","",IF(F37="","",'5บันทึกคะแนน'!AD36))</f>
        <v/>
      </c>
      <c r="AC37" s="679" t="str">
        <f>IF(AC$8="","",IF(G37="","",'5บันทึกคะแนน'!AE36))</f>
        <v/>
      </c>
      <c r="AD37" s="679" t="str">
        <f>IF(AD$8="","",IF(H37="","",'5บันทึกคะแนน'!AF36))</f>
        <v/>
      </c>
      <c r="AE37" s="679" t="str">
        <f>IF(AE$8="","",IF(I37="","",'5บันทึกคะแนน'!AG36))</f>
        <v/>
      </c>
      <c r="AF37" s="679" t="str">
        <f>IF(AF$8="","",IF(J37="","",'5บันทึกคะแนน'!AH36))</f>
        <v/>
      </c>
      <c r="AG37" s="659" t="str">
        <f>IF(C37="","",'5บันทึกคะแนน'!AI36)</f>
        <v/>
      </c>
      <c r="AH37" s="666"/>
      <c r="AI37" s="679"/>
      <c r="AJ37" s="679"/>
      <c r="AK37" s="680"/>
      <c r="AL37" s="681" t="str">
        <f>IF(C37="","",'5บันทึกคะแนน'!AM36)</f>
        <v/>
      </c>
      <c r="AM37" s="682" t="str">
        <f>IF(AM$8="","",IF($C37="","",'5บันทึกคะแนน'!AN36))</f>
        <v/>
      </c>
      <c r="AN37" s="940"/>
      <c r="AO37" s="941"/>
      <c r="AP37" s="941"/>
      <c r="AQ37" s="941"/>
      <c r="AR37" s="941"/>
      <c r="AS37" s="941"/>
      <c r="AT37" s="942"/>
      <c r="AU37" s="683" t="str">
        <f>IF(C37="","",'5บันทึกคะแนน'!AV36)</f>
        <v/>
      </c>
      <c r="AV37" s="684" t="str">
        <f>IF(C37="","",'5บันทึกคะแนน'!AX36)</f>
        <v/>
      </c>
      <c r="AW37" s="683" t="str">
        <f>IF(C37="","",'5บันทึกคะแนน'!AY36)</f>
        <v/>
      </c>
      <c r="AX37" s="664"/>
      <c r="AY37" s="707" t="str">
        <f>IF($AY$8="","",IF($C37="","",'5บันทึกคะแนน'!BA36))</f>
        <v/>
      </c>
      <c r="AZ37" s="708" t="str">
        <f>IF($AY$8="","",IF($C37="","",'5บันทึกคะแนน'!BB36))</f>
        <v/>
      </c>
      <c r="BA37" s="708" t="str">
        <f>IF($AY$8="","",IF($C37="","",'5บันทึกคะแนน'!BC36))</f>
        <v/>
      </c>
      <c r="BB37" s="708" t="str">
        <f>IF($AY$8="","",IF($C37="","",'5บันทึกคะแนน'!BD36))</f>
        <v/>
      </c>
      <c r="BC37" s="708" t="str">
        <f>IF($AY$8="","",IF($C37="","",'5บันทึกคะแนน'!BE36))</f>
        <v/>
      </c>
      <c r="BD37" s="708" t="str">
        <f>IF($AY$8="","",IF($C37="","",'5บันทึกคะแนน'!BG36))</f>
        <v/>
      </c>
      <c r="BE37" s="685" t="str">
        <f>IF($AY$8="","",IF($C37="","",'5บันทึกคะแนน'!BH36))</f>
        <v/>
      </c>
      <c r="BF37" s="714" t="str">
        <f>IF($BF$8="","",IF($C37="","",'5บันทึกคะแนน'!BI36))</f>
        <v/>
      </c>
      <c r="BG37" s="715" t="str">
        <f>IF($BF$8="","",IF($C37="","",'5บันทึกคะแนน'!BJ36))</f>
        <v/>
      </c>
      <c r="BH37" s="715" t="str">
        <f>IF($BF$8="","",IF($C37="","",'5บันทึกคะแนน'!BK36))</f>
        <v/>
      </c>
      <c r="BI37" s="715" t="str">
        <f>IF($BF$8="","",IF($C37="","",'5บันทึกคะแนน'!BL36))</f>
        <v/>
      </c>
      <c r="BJ37" s="715" t="str">
        <f>IF($BF$8="","",IF($C37="","",'5บันทึกคะแนน'!BM36))</f>
        <v/>
      </c>
      <c r="BK37" s="715" t="str">
        <f>IF($BF$8="","",IF($C37="","",'5บันทึกคะแนน'!BN36))</f>
        <v/>
      </c>
      <c r="BL37" s="715" t="str">
        <f>IF($BF$8="","",IF($C37="","",'5บันทึกคะแนน'!BO36))</f>
        <v/>
      </c>
      <c r="BM37" s="715" t="str">
        <f>IF($BF$8="","",IF($C37="","",'5บันทึกคะแนน'!BP36))</f>
        <v/>
      </c>
      <c r="BN37" s="715" t="str">
        <f>IF($BF$8="","",IF($C37="","",'5บันทึกคะแนน'!BQ36))</f>
        <v/>
      </c>
      <c r="BO37" s="715" t="str">
        <f>IF($BF$8="","",IF($C37="","",'5บันทึกคะแนน'!BR36))</f>
        <v/>
      </c>
      <c r="BP37" s="716" t="str">
        <f>IF($BF$8="","",IF($C37="","",'5บันทึกคะแนน'!BS36))</f>
        <v/>
      </c>
      <c r="BQ37" s="748"/>
      <c r="BR37" s="739"/>
    </row>
    <row r="38" spans="1:70" ht="14.1" customHeight="1">
      <c r="A38" s="748"/>
      <c r="B38" s="694">
        <v>30</v>
      </c>
      <c r="C38" s="675" t="str">
        <f>'2พิมพ์เวลาเรียน'!C37</f>
        <v/>
      </c>
      <c r="D38" s="658" t="str">
        <f>IF(D$8="","",IF(C38="","",'5บันทึกคะแนน'!G37))</f>
        <v/>
      </c>
      <c r="E38" s="658" t="str">
        <f>IF(E$8="","",IF(D38="","",'5บันทึกคะแนน'!H37))</f>
        <v/>
      </c>
      <c r="F38" s="658" t="str">
        <f>IF(F$8="","",IF(E38="","",'5บันทึกคะแนน'!I37))</f>
        <v/>
      </c>
      <c r="G38" s="658" t="str">
        <f>IF(G$8="","",IF(F38="","",'5บันทึกคะแนน'!J37))</f>
        <v/>
      </c>
      <c r="H38" s="658" t="str">
        <f>IF(H$8="","",IF(G38="","",'5บันทึกคะแนน'!K37))</f>
        <v/>
      </c>
      <c r="I38" s="658" t="str">
        <f>IF(I$8="","",IF(H38="","",'5บันทึกคะแนน'!L37))</f>
        <v/>
      </c>
      <c r="J38" s="658" t="str">
        <f>IF(J$8="","",IF(I38="","",'5บันทึกคะแนน'!M37))</f>
        <v/>
      </c>
      <c r="K38" s="658" t="str">
        <f>IF(K$8="","",IF(J38="","",'5บันทึกคะแนน'!N37))</f>
        <v/>
      </c>
      <c r="L38" s="659" t="str">
        <f>IF(C38="","",'5บันทึกคะแนน'!O37)</f>
        <v/>
      </c>
      <c r="M38" s="676" t="str">
        <f>IF(M$8="","",IF(C38="","",'5บันทึกคะแนน'!P37))</f>
        <v/>
      </c>
      <c r="N38" s="677" t="str">
        <f>IF(M$8="","",IF(C38="","",'5บันทึกคะแนน'!Q37))</f>
        <v/>
      </c>
      <c r="O38" s="676" t="str">
        <f>IF(O$8="","",IF(C38="","",'5บันทึกคะแนน'!R37))</f>
        <v/>
      </c>
      <c r="P38" s="677" t="str">
        <f>IF(O$8="","",IF(C38="","",'5บันทึกคะแนน'!S37))</f>
        <v/>
      </c>
      <c r="Q38" s="676" t="str">
        <f>IF(Q$8="","",IF(C38="","",'5บันทึกคะแนน'!T37))</f>
        <v/>
      </c>
      <c r="R38" s="677" t="str">
        <f>IF(Q$8="","",IF(C38="","",'5บันทึกคะแนน'!U37))</f>
        <v/>
      </c>
      <c r="S38" s="676" t="str">
        <f>IF(S$8="","",IF(C38="","",'5บันทึกคะแนน'!V37))</f>
        <v/>
      </c>
      <c r="T38" s="677" t="str">
        <f>IF(S$8="","",IF(C38="","",'5บันทึกคะแนน'!W37))</f>
        <v/>
      </c>
      <c r="U38" s="659" t="str">
        <f>'5บันทึกคะแนน'!X37</f>
        <v/>
      </c>
      <c r="V38" s="678" t="str">
        <f>'5บันทึกคะแนน'!Y37</f>
        <v/>
      </c>
      <c r="W38" s="664"/>
      <c r="X38" s="664"/>
      <c r="Y38" s="679" t="str">
        <f>IF(Y$8="","",IF(C38="","",'5บันทึกคะแนน'!AA37))</f>
        <v/>
      </c>
      <c r="Z38" s="679" t="str">
        <f>IF(Z$8="","",IF(D38="","",'5บันทึกคะแนน'!AB37))</f>
        <v/>
      </c>
      <c r="AA38" s="679" t="str">
        <f>IF(AA$8="","",IF(E38="","",'5บันทึกคะแนน'!AC37))</f>
        <v/>
      </c>
      <c r="AB38" s="679" t="str">
        <f>IF(AB$8="","",IF(F38="","",'5บันทึกคะแนน'!AD37))</f>
        <v/>
      </c>
      <c r="AC38" s="679" t="str">
        <f>IF(AC$8="","",IF(G38="","",'5บันทึกคะแนน'!AE37))</f>
        <v/>
      </c>
      <c r="AD38" s="679" t="str">
        <f>IF(AD$8="","",IF(H38="","",'5บันทึกคะแนน'!AF37))</f>
        <v/>
      </c>
      <c r="AE38" s="679" t="str">
        <f>IF(AE$8="","",IF(I38="","",'5บันทึกคะแนน'!AG37))</f>
        <v/>
      </c>
      <c r="AF38" s="679" t="str">
        <f>IF(AF$8="","",IF(J38="","",'5บันทึกคะแนน'!AH37))</f>
        <v/>
      </c>
      <c r="AG38" s="659" t="str">
        <f>IF(C38="","",'5บันทึกคะแนน'!AI37)</f>
        <v/>
      </c>
      <c r="AH38" s="666"/>
      <c r="AI38" s="687"/>
      <c r="AJ38" s="687"/>
      <c r="AK38" s="688"/>
      <c r="AL38" s="681" t="str">
        <f>IF(C38="","",'5บันทึกคะแนน'!AM37)</f>
        <v/>
      </c>
      <c r="AM38" s="682" t="str">
        <f>IF(AM$8="","",IF($C38="","",'5บันทึกคะแนน'!AN37))</f>
        <v/>
      </c>
      <c r="AN38" s="943"/>
      <c r="AO38" s="944"/>
      <c r="AP38" s="944"/>
      <c r="AQ38" s="944"/>
      <c r="AR38" s="944"/>
      <c r="AS38" s="944"/>
      <c r="AT38" s="945"/>
      <c r="AU38" s="683" t="str">
        <f>IF(C38="","",'5บันทึกคะแนน'!AV37)</f>
        <v/>
      </c>
      <c r="AV38" s="684" t="str">
        <f>IF(C38="","",'5บันทึกคะแนน'!AX37)</f>
        <v/>
      </c>
      <c r="AW38" s="683" t="str">
        <f>IF(C38="","",'5บันทึกคะแนน'!AY37)</f>
        <v/>
      </c>
      <c r="AX38" s="664"/>
      <c r="AY38" s="709" t="str">
        <f>IF($AY$8="","",IF($C38="","",'5บันทึกคะแนน'!BA37))</f>
        <v/>
      </c>
      <c r="AZ38" s="710" t="str">
        <f>IF($AY$8="","",IF($C38="","",'5บันทึกคะแนน'!BB37))</f>
        <v/>
      </c>
      <c r="BA38" s="710" t="str">
        <f>IF($AY$8="","",IF($C38="","",'5บันทึกคะแนน'!BC37))</f>
        <v/>
      </c>
      <c r="BB38" s="710" t="str">
        <f>IF($AY$8="","",IF($C38="","",'5บันทึกคะแนน'!BD37))</f>
        <v/>
      </c>
      <c r="BC38" s="710" t="str">
        <f>IF($AY$8="","",IF($C38="","",'5บันทึกคะแนน'!BE37))</f>
        <v/>
      </c>
      <c r="BD38" s="710" t="str">
        <f>IF($AY$8="","",IF($C38="","",'5บันทึกคะแนน'!BG37))</f>
        <v/>
      </c>
      <c r="BE38" s="685" t="str">
        <f>IF($AY$8="","",IF($C38="","",'5บันทึกคะแนน'!BH37))</f>
        <v/>
      </c>
      <c r="BF38" s="717" t="str">
        <f>IF($BF$8="","",IF($C38="","",'5บันทึกคะแนน'!BI37))</f>
        <v/>
      </c>
      <c r="BG38" s="718" t="str">
        <f>IF($BF$8="","",IF($C38="","",'5บันทึกคะแนน'!BJ37))</f>
        <v/>
      </c>
      <c r="BH38" s="718" t="str">
        <f>IF($BF$8="","",IF($C38="","",'5บันทึกคะแนน'!BK37))</f>
        <v/>
      </c>
      <c r="BI38" s="718" t="str">
        <f>IF($BF$8="","",IF($C38="","",'5บันทึกคะแนน'!BL37))</f>
        <v/>
      </c>
      <c r="BJ38" s="718" t="str">
        <f>IF($BF$8="","",IF($C38="","",'5บันทึกคะแนน'!BM37))</f>
        <v/>
      </c>
      <c r="BK38" s="718" t="str">
        <f>IF($BF$8="","",IF($C38="","",'5บันทึกคะแนน'!BN37))</f>
        <v/>
      </c>
      <c r="BL38" s="718" t="str">
        <f>IF($BF$8="","",IF($C38="","",'5บันทึกคะแนน'!BO37))</f>
        <v/>
      </c>
      <c r="BM38" s="718" t="str">
        <f>IF($BF$8="","",IF($C38="","",'5บันทึกคะแนน'!BP37))</f>
        <v/>
      </c>
      <c r="BN38" s="718" t="str">
        <f>IF($BF$8="","",IF($C38="","",'5บันทึกคะแนน'!BQ37))</f>
        <v/>
      </c>
      <c r="BO38" s="718" t="str">
        <f>IF($BF$8="","",IF($C38="","",'5บันทึกคะแนน'!BR37))</f>
        <v/>
      </c>
      <c r="BP38" s="719" t="str">
        <f>IF($BF$8="","",IF($C38="","",'5บันทึกคะแนน'!BS37))</f>
        <v/>
      </c>
      <c r="BQ38" s="748"/>
      <c r="BR38" s="739"/>
    </row>
    <row r="39" spans="1:70" ht="14.1" customHeight="1">
      <c r="A39" s="748"/>
      <c r="B39" s="656">
        <v>31</v>
      </c>
      <c r="C39" s="675" t="str">
        <f>'2พิมพ์เวลาเรียน'!C38</f>
        <v/>
      </c>
      <c r="D39" s="658" t="str">
        <f>IF(D$8="","",IF(C39="","",'5บันทึกคะแนน'!G38))</f>
        <v/>
      </c>
      <c r="E39" s="658" t="str">
        <f>IF(E$8="","",IF(D39="","",'5บันทึกคะแนน'!H38))</f>
        <v/>
      </c>
      <c r="F39" s="658" t="str">
        <f>IF(F$8="","",IF(E39="","",'5บันทึกคะแนน'!I38))</f>
        <v/>
      </c>
      <c r="G39" s="658" t="str">
        <f>IF(G$8="","",IF(F39="","",'5บันทึกคะแนน'!J38))</f>
        <v/>
      </c>
      <c r="H39" s="658" t="str">
        <f>IF(H$8="","",IF(G39="","",'5บันทึกคะแนน'!K38))</f>
        <v/>
      </c>
      <c r="I39" s="658" t="str">
        <f>IF(I$8="","",IF(H39="","",'5บันทึกคะแนน'!L38))</f>
        <v/>
      </c>
      <c r="J39" s="658" t="str">
        <f>IF(J$8="","",IF(I39="","",'5บันทึกคะแนน'!M38))</f>
        <v/>
      </c>
      <c r="K39" s="658" t="str">
        <f>IF(K$8="","",IF(J39="","",'5บันทึกคะแนน'!N38))</f>
        <v/>
      </c>
      <c r="L39" s="659" t="str">
        <f>IF(C39="","",'5บันทึกคะแนน'!O38)</f>
        <v/>
      </c>
      <c r="M39" s="676" t="str">
        <f>IF(M$8="","",IF(C39="","",'5บันทึกคะแนน'!P38))</f>
        <v/>
      </c>
      <c r="N39" s="677" t="str">
        <f>IF(M$8="","",IF(C39="","",'5บันทึกคะแนน'!Q38))</f>
        <v/>
      </c>
      <c r="O39" s="676" t="str">
        <f>IF(O$8="","",IF(C39="","",'5บันทึกคะแนน'!R38))</f>
        <v/>
      </c>
      <c r="P39" s="677" t="str">
        <f>IF(O$8="","",IF(C39="","",'5บันทึกคะแนน'!S38))</f>
        <v/>
      </c>
      <c r="Q39" s="676" t="str">
        <f>IF(Q$8="","",IF(C39="","",'5บันทึกคะแนน'!T38))</f>
        <v/>
      </c>
      <c r="R39" s="677" t="str">
        <f>IF(Q$8="","",IF(C39="","",'5บันทึกคะแนน'!U38))</f>
        <v/>
      </c>
      <c r="S39" s="676" t="str">
        <f>IF(S$8="","",IF(C39="","",'5บันทึกคะแนน'!V38))</f>
        <v/>
      </c>
      <c r="T39" s="677" t="str">
        <f>IF(S$8="","",IF(C39="","",'5บันทึกคะแนน'!W38))</f>
        <v/>
      </c>
      <c r="U39" s="659" t="str">
        <f>'5บันทึกคะแนน'!X38</f>
        <v/>
      </c>
      <c r="V39" s="678" t="str">
        <f>'5บันทึกคะแนน'!Y38</f>
        <v/>
      </c>
      <c r="W39" s="664"/>
      <c r="X39" s="664"/>
      <c r="Y39" s="679" t="str">
        <f>IF(Y$8="","",IF(C39="","",'5บันทึกคะแนน'!AA38))</f>
        <v/>
      </c>
      <c r="Z39" s="679" t="str">
        <f>IF(Z$8="","",IF(D39="","",'5บันทึกคะแนน'!AB38))</f>
        <v/>
      </c>
      <c r="AA39" s="679" t="str">
        <f>IF(AA$8="","",IF(E39="","",'5บันทึกคะแนน'!AC38))</f>
        <v/>
      </c>
      <c r="AB39" s="679" t="str">
        <f>IF(AB$8="","",IF(F39="","",'5บันทึกคะแนน'!AD38))</f>
        <v/>
      </c>
      <c r="AC39" s="679" t="str">
        <f>IF(AC$8="","",IF(G39="","",'5บันทึกคะแนน'!AE38))</f>
        <v/>
      </c>
      <c r="AD39" s="679" t="str">
        <f>IF(AD$8="","",IF(H39="","",'5บันทึกคะแนน'!AF38))</f>
        <v/>
      </c>
      <c r="AE39" s="679" t="str">
        <f>IF(AE$8="","",IF(I39="","",'5บันทึกคะแนน'!AG38))</f>
        <v/>
      </c>
      <c r="AF39" s="679" t="str">
        <f>IF(AF$8="","",IF(J39="","",'5บันทึกคะแนน'!AH38))</f>
        <v/>
      </c>
      <c r="AG39" s="659" t="str">
        <f>IF(C39="","",'5บันทึกคะแนน'!AI38)</f>
        <v/>
      </c>
      <c r="AH39" s="666"/>
      <c r="AI39" s="665"/>
      <c r="AJ39" s="665"/>
      <c r="AK39" s="690"/>
      <c r="AL39" s="669" t="str">
        <f>IF(C39="","",'5บันทึกคะแนน'!AM38)</f>
        <v/>
      </c>
      <c r="AM39" s="670" t="str">
        <f>IF(AM$8="","",IF($C39="","",'5บันทึกคะแนน'!AN38))</f>
        <v/>
      </c>
      <c r="AN39" s="940"/>
      <c r="AO39" s="941"/>
      <c r="AP39" s="941"/>
      <c r="AQ39" s="941"/>
      <c r="AR39" s="941"/>
      <c r="AS39" s="941"/>
      <c r="AT39" s="942"/>
      <c r="AU39" s="671" t="str">
        <f>IF(C39="","",'5บันทึกคะแนน'!AV38)</f>
        <v/>
      </c>
      <c r="AV39" s="672" t="str">
        <f>IF(C39="","",'5บันทึกคะแนน'!AX38)</f>
        <v/>
      </c>
      <c r="AW39" s="671" t="str">
        <f>IF(C39="","",'5บันทึกคะแนน'!AY38)</f>
        <v/>
      </c>
      <c r="AX39" s="664"/>
      <c r="AY39" s="705" t="str">
        <f>IF($AY$8="","",IF($C39="","",'5บันทึกคะแนน'!BA38))</f>
        <v/>
      </c>
      <c r="AZ39" s="706" t="str">
        <f>IF($AY$8="","",IF($C39="","",'5บันทึกคะแนน'!BB38))</f>
        <v/>
      </c>
      <c r="BA39" s="706" t="str">
        <f>IF($AY$8="","",IF($C39="","",'5บันทึกคะแนน'!BC38))</f>
        <v/>
      </c>
      <c r="BB39" s="706" t="str">
        <f>IF($AY$8="","",IF($C39="","",'5บันทึกคะแนน'!BD38))</f>
        <v/>
      </c>
      <c r="BC39" s="706" t="str">
        <f>IF($AY$8="","",IF($C39="","",'5บันทึกคะแนน'!BE38))</f>
        <v/>
      </c>
      <c r="BD39" s="706" t="str">
        <f>IF($AY$8="","",IF($C39="","",'5บันทึกคะแนน'!BG38))</f>
        <v/>
      </c>
      <c r="BE39" s="673" t="str">
        <f>IF($AY$8="","",IF($C39="","",'5บันทึกคะแนน'!BH38))</f>
        <v/>
      </c>
      <c r="BF39" s="711" t="str">
        <f>IF($BF$8="","",IF($C39="","",'5บันทึกคะแนน'!BI38))</f>
        <v/>
      </c>
      <c r="BG39" s="712" t="str">
        <f>IF($BF$8="","",IF($C39="","",'5บันทึกคะแนน'!BJ38))</f>
        <v/>
      </c>
      <c r="BH39" s="712" t="str">
        <f>IF($BF$8="","",IF($C39="","",'5บันทึกคะแนน'!BK38))</f>
        <v/>
      </c>
      <c r="BI39" s="712" t="str">
        <f>IF($BF$8="","",IF($C39="","",'5บันทึกคะแนน'!BL38))</f>
        <v/>
      </c>
      <c r="BJ39" s="712" t="str">
        <f>IF($BF$8="","",IF($C39="","",'5บันทึกคะแนน'!BM38))</f>
        <v/>
      </c>
      <c r="BK39" s="712" t="str">
        <f>IF($BF$8="","",IF($C39="","",'5บันทึกคะแนน'!BN38))</f>
        <v/>
      </c>
      <c r="BL39" s="712" t="str">
        <f>IF($BF$8="","",IF($C39="","",'5บันทึกคะแนน'!BO38))</f>
        <v/>
      </c>
      <c r="BM39" s="712" t="str">
        <f>IF($BF$8="","",IF($C39="","",'5บันทึกคะแนน'!BP38))</f>
        <v/>
      </c>
      <c r="BN39" s="712" t="str">
        <f>IF($BF$8="","",IF($C39="","",'5บันทึกคะแนน'!BQ38))</f>
        <v/>
      </c>
      <c r="BO39" s="712" t="str">
        <f>IF($BF$8="","",IF($C39="","",'5บันทึกคะแนน'!BR38))</f>
        <v/>
      </c>
      <c r="BP39" s="713" t="str">
        <f>IF($BF$8="","",IF($C39="","",'5บันทึกคะแนน'!BS38))</f>
        <v/>
      </c>
      <c r="BQ39" s="748"/>
      <c r="BR39" s="739"/>
    </row>
    <row r="40" spans="1:70" ht="14.1" customHeight="1">
      <c r="A40" s="748"/>
      <c r="B40" s="674">
        <v>32</v>
      </c>
      <c r="C40" s="675" t="str">
        <f>'2พิมพ์เวลาเรียน'!C39</f>
        <v/>
      </c>
      <c r="D40" s="658" t="str">
        <f>IF(D$8="","",IF(C40="","",'5บันทึกคะแนน'!G39))</f>
        <v/>
      </c>
      <c r="E40" s="658" t="str">
        <f>IF(E$8="","",IF(D40="","",'5บันทึกคะแนน'!H39))</f>
        <v/>
      </c>
      <c r="F40" s="658" t="str">
        <f>IF(F$8="","",IF(E40="","",'5บันทึกคะแนน'!I39))</f>
        <v/>
      </c>
      <c r="G40" s="658" t="str">
        <f>IF(G$8="","",IF(F40="","",'5บันทึกคะแนน'!J39))</f>
        <v/>
      </c>
      <c r="H40" s="658" t="str">
        <f>IF(H$8="","",IF(G40="","",'5บันทึกคะแนน'!K39))</f>
        <v/>
      </c>
      <c r="I40" s="658" t="str">
        <f>IF(I$8="","",IF(H40="","",'5บันทึกคะแนน'!L39))</f>
        <v/>
      </c>
      <c r="J40" s="658" t="str">
        <f>IF(J$8="","",IF(I40="","",'5บันทึกคะแนน'!M39))</f>
        <v/>
      </c>
      <c r="K40" s="658" t="str">
        <f>IF(K$8="","",IF(J40="","",'5บันทึกคะแนน'!N39))</f>
        <v/>
      </c>
      <c r="L40" s="659" t="str">
        <f>IF(C40="","",'5บันทึกคะแนน'!O39)</f>
        <v/>
      </c>
      <c r="M40" s="676" t="str">
        <f>IF(M$8="","",IF(C40="","",'5บันทึกคะแนน'!P39))</f>
        <v/>
      </c>
      <c r="N40" s="677" t="str">
        <f>IF(M$8="","",IF(C40="","",'5บันทึกคะแนน'!Q39))</f>
        <v/>
      </c>
      <c r="O40" s="676" t="str">
        <f>IF(O$8="","",IF(C40="","",'5บันทึกคะแนน'!R39))</f>
        <v/>
      </c>
      <c r="P40" s="677" t="str">
        <f>IF(O$8="","",IF(C40="","",'5บันทึกคะแนน'!S39))</f>
        <v/>
      </c>
      <c r="Q40" s="676" t="str">
        <f>IF(Q$8="","",IF(C40="","",'5บันทึกคะแนน'!T39))</f>
        <v/>
      </c>
      <c r="R40" s="677" t="str">
        <f>IF(Q$8="","",IF(C40="","",'5บันทึกคะแนน'!U39))</f>
        <v/>
      </c>
      <c r="S40" s="676" t="str">
        <f>IF(S$8="","",IF(C40="","",'5บันทึกคะแนน'!V39))</f>
        <v/>
      </c>
      <c r="T40" s="677" t="str">
        <f>IF(S$8="","",IF(C40="","",'5บันทึกคะแนน'!W39))</f>
        <v/>
      </c>
      <c r="U40" s="659" t="str">
        <f>'5บันทึกคะแนน'!X39</f>
        <v/>
      </c>
      <c r="V40" s="678" t="str">
        <f>'5บันทึกคะแนน'!Y39</f>
        <v/>
      </c>
      <c r="W40" s="664"/>
      <c r="X40" s="664"/>
      <c r="Y40" s="679" t="str">
        <f>IF(Y$8="","",IF(C40="","",'5บันทึกคะแนน'!AA39))</f>
        <v/>
      </c>
      <c r="Z40" s="679" t="str">
        <f>IF(Z$8="","",IF(D40="","",'5บันทึกคะแนน'!AB39))</f>
        <v/>
      </c>
      <c r="AA40" s="679" t="str">
        <f>IF(AA$8="","",IF(E40="","",'5บันทึกคะแนน'!AC39))</f>
        <v/>
      </c>
      <c r="AB40" s="679" t="str">
        <f>IF(AB$8="","",IF(F40="","",'5บันทึกคะแนน'!AD39))</f>
        <v/>
      </c>
      <c r="AC40" s="679" t="str">
        <f>IF(AC$8="","",IF(G40="","",'5บันทึกคะแนน'!AE39))</f>
        <v/>
      </c>
      <c r="AD40" s="679" t="str">
        <f>IF(AD$8="","",IF(H40="","",'5บันทึกคะแนน'!AF39))</f>
        <v/>
      </c>
      <c r="AE40" s="679" t="str">
        <f>IF(AE$8="","",IF(I40="","",'5บันทึกคะแนน'!AG39))</f>
        <v/>
      </c>
      <c r="AF40" s="679" t="str">
        <f>IF(AF$8="","",IF(J40="","",'5บันทึกคะแนน'!AH39))</f>
        <v/>
      </c>
      <c r="AG40" s="659" t="str">
        <f>IF(C40="","",'5บันทึกคะแนน'!AI39)</f>
        <v/>
      </c>
      <c r="AH40" s="666"/>
      <c r="AI40" s="679"/>
      <c r="AJ40" s="679"/>
      <c r="AK40" s="680"/>
      <c r="AL40" s="681" t="str">
        <f>IF(C40="","",'5บันทึกคะแนน'!AM39)</f>
        <v/>
      </c>
      <c r="AM40" s="682" t="str">
        <f>IF(AM$8="","",IF($C40="","",'5บันทึกคะแนน'!AN39))</f>
        <v/>
      </c>
      <c r="AN40" s="940"/>
      <c r="AO40" s="941"/>
      <c r="AP40" s="941"/>
      <c r="AQ40" s="941"/>
      <c r="AR40" s="941"/>
      <c r="AS40" s="941"/>
      <c r="AT40" s="942"/>
      <c r="AU40" s="683" t="str">
        <f>IF(C40="","",'5บันทึกคะแนน'!AV39)</f>
        <v/>
      </c>
      <c r="AV40" s="684" t="str">
        <f>IF(C40="","",'5บันทึกคะแนน'!AX39)</f>
        <v/>
      </c>
      <c r="AW40" s="683" t="str">
        <f>IF(C40="","",'5บันทึกคะแนน'!AY39)</f>
        <v/>
      </c>
      <c r="AX40" s="664"/>
      <c r="AY40" s="707" t="str">
        <f>IF($AY$8="","",IF($C40="","",'5บันทึกคะแนน'!BA39))</f>
        <v/>
      </c>
      <c r="AZ40" s="708" t="str">
        <f>IF($AY$8="","",IF($C40="","",'5บันทึกคะแนน'!BB39))</f>
        <v/>
      </c>
      <c r="BA40" s="708" t="str">
        <f>IF($AY$8="","",IF($C40="","",'5บันทึกคะแนน'!BC39))</f>
        <v/>
      </c>
      <c r="BB40" s="708" t="str">
        <f>IF($AY$8="","",IF($C40="","",'5บันทึกคะแนน'!BD39))</f>
        <v/>
      </c>
      <c r="BC40" s="708" t="str">
        <f>IF($AY$8="","",IF($C40="","",'5บันทึกคะแนน'!BE39))</f>
        <v/>
      </c>
      <c r="BD40" s="708" t="str">
        <f>IF($AY$8="","",IF($C40="","",'5บันทึกคะแนน'!BG39))</f>
        <v/>
      </c>
      <c r="BE40" s="685" t="str">
        <f>IF($AY$8="","",IF($C40="","",'5บันทึกคะแนน'!BH39))</f>
        <v/>
      </c>
      <c r="BF40" s="714" t="str">
        <f>IF($BF$8="","",IF($C40="","",'5บันทึกคะแนน'!BI39))</f>
        <v/>
      </c>
      <c r="BG40" s="715" t="str">
        <f>IF($BF$8="","",IF($C40="","",'5บันทึกคะแนน'!BJ39))</f>
        <v/>
      </c>
      <c r="BH40" s="715" t="str">
        <f>IF($BF$8="","",IF($C40="","",'5บันทึกคะแนน'!BK39))</f>
        <v/>
      </c>
      <c r="BI40" s="715" t="str">
        <f>IF($BF$8="","",IF($C40="","",'5บันทึกคะแนน'!BL39))</f>
        <v/>
      </c>
      <c r="BJ40" s="715" t="str">
        <f>IF($BF$8="","",IF($C40="","",'5บันทึกคะแนน'!BM39))</f>
        <v/>
      </c>
      <c r="BK40" s="715" t="str">
        <f>IF($BF$8="","",IF($C40="","",'5บันทึกคะแนน'!BN39))</f>
        <v/>
      </c>
      <c r="BL40" s="715" t="str">
        <f>IF($BF$8="","",IF($C40="","",'5บันทึกคะแนน'!BO39))</f>
        <v/>
      </c>
      <c r="BM40" s="715" t="str">
        <f>IF($BF$8="","",IF($C40="","",'5บันทึกคะแนน'!BP39))</f>
        <v/>
      </c>
      <c r="BN40" s="715" t="str">
        <f>IF($BF$8="","",IF($C40="","",'5บันทึกคะแนน'!BQ39))</f>
        <v/>
      </c>
      <c r="BO40" s="715" t="str">
        <f>IF($BF$8="","",IF($C40="","",'5บันทึกคะแนน'!BR39))</f>
        <v/>
      </c>
      <c r="BP40" s="716" t="str">
        <f>IF($BF$8="","",IF($C40="","",'5บันทึกคะแนน'!BS39))</f>
        <v/>
      </c>
      <c r="BQ40" s="748"/>
      <c r="BR40" s="739"/>
    </row>
    <row r="41" spans="1:70" ht="14.1" customHeight="1">
      <c r="A41" s="748"/>
      <c r="B41" s="674">
        <v>33</v>
      </c>
      <c r="C41" s="675" t="str">
        <f>'2พิมพ์เวลาเรียน'!C40</f>
        <v/>
      </c>
      <c r="D41" s="658" t="str">
        <f>IF(D$8="","",IF(C41="","",'5บันทึกคะแนน'!G40))</f>
        <v/>
      </c>
      <c r="E41" s="658" t="str">
        <f>IF(E$8="","",IF(D41="","",'5บันทึกคะแนน'!H40))</f>
        <v/>
      </c>
      <c r="F41" s="658" t="str">
        <f>IF(F$8="","",IF(E41="","",'5บันทึกคะแนน'!I40))</f>
        <v/>
      </c>
      <c r="G41" s="658" t="str">
        <f>IF(G$8="","",IF(F41="","",'5บันทึกคะแนน'!J40))</f>
        <v/>
      </c>
      <c r="H41" s="658" t="str">
        <f>IF(H$8="","",IF(G41="","",'5บันทึกคะแนน'!K40))</f>
        <v/>
      </c>
      <c r="I41" s="658" t="str">
        <f>IF(I$8="","",IF(H41="","",'5บันทึกคะแนน'!L40))</f>
        <v/>
      </c>
      <c r="J41" s="658" t="str">
        <f>IF(J$8="","",IF(I41="","",'5บันทึกคะแนน'!M40))</f>
        <v/>
      </c>
      <c r="K41" s="658" t="str">
        <f>IF(K$8="","",IF(J41="","",'5บันทึกคะแนน'!N40))</f>
        <v/>
      </c>
      <c r="L41" s="659" t="str">
        <f>IF(C41="","",'5บันทึกคะแนน'!O40)</f>
        <v/>
      </c>
      <c r="M41" s="676" t="str">
        <f>IF(M$8="","",IF(C41="","",'5บันทึกคะแนน'!P40))</f>
        <v/>
      </c>
      <c r="N41" s="677" t="str">
        <f>IF(M$8="","",IF(C41="","",'5บันทึกคะแนน'!Q40))</f>
        <v/>
      </c>
      <c r="O41" s="676" t="str">
        <f>IF(O$8="","",IF(C41="","",'5บันทึกคะแนน'!R40))</f>
        <v/>
      </c>
      <c r="P41" s="677" t="str">
        <f>IF(O$8="","",IF(C41="","",'5บันทึกคะแนน'!S40))</f>
        <v/>
      </c>
      <c r="Q41" s="676" t="str">
        <f>IF(Q$8="","",IF(C41="","",'5บันทึกคะแนน'!T40))</f>
        <v/>
      </c>
      <c r="R41" s="677" t="str">
        <f>IF(Q$8="","",IF(C41="","",'5บันทึกคะแนน'!U40))</f>
        <v/>
      </c>
      <c r="S41" s="676" t="str">
        <f>IF(S$8="","",IF(C41="","",'5บันทึกคะแนน'!V40))</f>
        <v/>
      </c>
      <c r="T41" s="677" t="str">
        <f>IF(S$8="","",IF(C41="","",'5บันทึกคะแนน'!W40))</f>
        <v/>
      </c>
      <c r="U41" s="659" t="str">
        <f>'5บันทึกคะแนน'!X40</f>
        <v/>
      </c>
      <c r="V41" s="678" t="str">
        <f>'5บันทึกคะแนน'!Y40</f>
        <v/>
      </c>
      <c r="W41" s="664"/>
      <c r="X41" s="664"/>
      <c r="Y41" s="679" t="str">
        <f>IF(Y$8="","",IF(C41="","",'5บันทึกคะแนน'!AA40))</f>
        <v/>
      </c>
      <c r="Z41" s="679" t="str">
        <f>IF(Z$8="","",IF(D41="","",'5บันทึกคะแนน'!AB40))</f>
        <v/>
      </c>
      <c r="AA41" s="679" t="str">
        <f>IF(AA$8="","",IF(E41="","",'5บันทึกคะแนน'!AC40))</f>
        <v/>
      </c>
      <c r="AB41" s="679" t="str">
        <f>IF(AB$8="","",IF(F41="","",'5บันทึกคะแนน'!AD40))</f>
        <v/>
      </c>
      <c r="AC41" s="679" t="str">
        <f>IF(AC$8="","",IF(G41="","",'5บันทึกคะแนน'!AE40))</f>
        <v/>
      </c>
      <c r="AD41" s="679" t="str">
        <f>IF(AD$8="","",IF(H41="","",'5บันทึกคะแนน'!AF40))</f>
        <v/>
      </c>
      <c r="AE41" s="679" t="str">
        <f>IF(AE$8="","",IF(I41="","",'5บันทึกคะแนน'!AG40))</f>
        <v/>
      </c>
      <c r="AF41" s="679" t="str">
        <f>IF(AF$8="","",IF(J41="","",'5บันทึกคะแนน'!AH40))</f>
        <v/>
      </c>
      <c r="AG41" s="659" t="str">
        <f>IF(C41="","",'5บันทึกคะแนน'!AI40)</f>
        <v/>
      </c>
      <c r="AH41" s="666"/>
      <c r="AI41" s="679"/>
      <c r="AJ41" s="679"/>
      <c r="AK41" s="680"/>
      <c r="AL41" s="681" t="str">
        <f>IF(C41="","",'5บันทึกคะแนน'!AM40)</f>
        <v/>
      </c>
      <c r="AM41" s="682" t="str">
        <f>IF(AM$8="","",IF($C41="","",'5บันทึกคะแนน'!AN40))</f>
        <v/>
      </c>
      <c r="AN41" s="940"/>
      <c r="AO41" s="941"/>
      <c r="AP41" s="941"/>
      <c r="AQ41" s="941"/>
      <c r="AR41" s="941"/>
      <c r="AS41" s="941"/>
      <c r="AT41" s="942"/>
      <c r="AU41" s="683" t="str">
        <f>IF(C41="","",'5บันทึกคะแนน'!AV40)</f>
        <v/>
      </c>
      <c r="AV41" s="684" t="str">
        <f>IF(C41="","",'5บันทึกคะแนน'!AX40)</f>
        <v/>
      </c>
      <c r="AW41" s="683" t="str">
        <f>IF(C41="","",'5บันทึกคะแนน'!AY40)</f>
        <v/>
      </c>
      <c r="AX41" s="664"/>
      <c r="AY41" s="707" t="str">
        <f>IF($AY$8="","",IF($C41="","",'5บันทึกคะแนน'!BA40))</f>
        <v/>
      </c>
      <c r="AZ41" s="708" t="str">
        <f>IF($AY$8="","",IF($C41="","",'5บันทึกคะแนน'!BB40))</f>
        <v/>
      </c>
      <c r="BA41" s="708" t="str">
        <f>IF($AY$8="","",IF($C41="","",'5บันทึกคะแนน'!BC40))</f>
        <v/>
      </c>
      <c r="BB41" s="708" t="str">
        <f>IF($AY$8="","",IF($C41="","",'5บันทึกคะแนน'!BD40))</f>
        <v/>
      </c>
      <c r="BC41" s="708" t="str">
        <f>IF($AY$8="","",IF($C41="","",'5บันทึกคะแนน'!BE40))</f>
        <v/>
      </c>
      <c r="BD41" s="708" t="str">
        <f>IF($AY$8="","",IF($C41="","",'5บันทึกคะแนน'!BG40))</f>
        <v/>
      </c>
      <c r="BE41" s="685" t="str">
        <f>IF($AY$8="","",IF($C41="","",'5บันทึกคะแนน'!BH40))</f>
        <v/>
      </c>
      <c r="BF41" s="714" t="str">
        <f>IF($BF$8="","",IF($C41="","",'5บันทึกคะแนน'!BI40))</f>
        <v/>
      </c>
      <c r="BG41" s="715" t="str">
        <f>IF($BF$8="","",IF($C41="","",'5บันทึกคะแนน'!BJ40))</f>
        <v/>
      </c>
      <c r="BH41" s="715" t="str">
        <f>IF($BF$8="","",IF($C41="","",'5บันทึกคะแนน'!BK40))</f>
        <v/>
      </c>
      <c r="BI41" s="715" t="str">
        <f>IF($BF$8="","",IF($C41="","",'5บันทึกคะแนน'!BL40))</f>
        <v/>
      </c>
      <c r="BJ41" s="715" t="str">
        <f>IF($BF$8="","",IF($C41="","",'5บันทึกคะแนน'!BM40))</f>
        <v/>
      </c>
      <c r="BK41" s="715" t="str">
        <f>IF($BF$8="","",IF($C41="","",'5บันทึกคะแนน'!BN40))</f>
        <v/>
      </c>
      <c r="BL41" s="715" t="str">
        <f>IF($BF$8="","",IF($C41="","",'5บันทึกคะแนน'!BO40))</f>
        <v/>
      </c>
      <c r="BM41" s="715" t="str">
        <f>IF($BF$8="","",IF($C41="","",'5บันทึกคะแนน'!BP40))</f>
        <v/>
      </c>
      <c r="BN41" s="715" t="str">
        <f>IF($BF$8="","",IF($C41="","",'5บันทึกคะแนน'!BQ40))</f>
        <v/>
      </c>
      <c r="BO41" s="715" t="str">
        <f>IF($BF$8="","",IF($C41="","",'5บันทึกคะแนน'!BR40))</f>
        <v/>
      </c>
      <c r="BP41" s="716" t="str">
        <f>IF($BF$8="","",IF($C41="","",'5บันทึกคะแนน'!BS40))</f>
        <v/>
      </c>
      <c r="BQ41" s="748"/>
      <c r="BR41" s="739"/>
    </row>
    <row r="42" spans="1:70" ht="14.1" customHeight="1">
      <c r="A42" s="748"/>
      <c r="B42" s="674">
        <v>34</v>
      </c>
      <c r="C42" s="675" t="str">
        <f>'2พิมพ์เวลาเรียน'!C41</f>
        <v/>
      </c>
      <c r="D42" s="658" t="str">
        <f>IF(D$8="","",IF(C42="","",'5บันทึกคะแนน'!G41))</f>
        <v/>
      </c>
      <c r="E42" s="658" t="str">
        <f>IF(E$8="","",IF(D42="","",'5บันทึกคะแนน'!H41))</f>
        <v/>
      </c>
      <c r="F42" s="658" t="str">
        <f>IF(F$8="","",IF(E42="","",'5บันทึกคะแนน'!I41))</f>
        <v/>
      </c>
      <c r="G42" s="658" t="str">
        <f>IF(G$8="","",IF(F42="","",'5บันทึกคะแนน'!J41))</f>
        <v/>
      </c>
      <c r="H42" s="658" t="str">
        <f>IF(H$8="","",IF(G42="","",'5บันทึกคะแนน'!K41))</f>
        <v/>
      </c>
      <c r="I42" s="658" t="str">
        <f>IF(I$8="","",IF(H42="","",'5บันทึกคะแนน'!L41))</f>
        <v/>
      </c>
      <c r="J42" s="658" t="str">
        <f>IF(J$8="","",IF(I42="","",'5บันทึกคะแนน'!M41))</f>
        <v/>
      </c>
      <c r="K42" s="658" t="str">
        <f>IF(K$8="","",IF(J42="","",'5บันทึกคะแนน'!N41))</f>
        <v/>
      </c>
      <c r="L42" s="659" t="str">
        <f>IF(C42="","",'5บันทึกคะแนน'!O41)</f>
        <v/>
      </c>
      <c r="M42" s="676" t="str">
        <f>IF(M$8="","",IF(C42="","",'5บันทึกคะแนน'!P41))</f>
        <v/>
      </c>
      <c r="N42" s="677" t="str">
        <f>IF(M$8="","",IF(C42="","",'5บันทึกคะแนน'!Q41))</f>
        <v/>
      </c>
      <c r="O42" s="676" t="str">
        <f>IF(O$8="","",IF(C42="","",'5บันทึกคะแนน'!R41))</f>
        <v/>
      </c>
      <c r="P42" s="677" t="str">
        <f>IF(O$8="","",IF(C42="","",'5บันทึกคะแนน'!S41))</f>
        <v/>
      </c>
      <c r="Q42" s="676" t="str">
        <f>IF(Q$8="","",IF(C42="","",'5บันทึกคะแนน'!T41))</f>
        <v/>
      </c>
      <c r="R42" s="677" t="str">
        <f>IF(Q$8="","",IF(C42="","",'5บันทึกคะแนน'!U41))</f>
        <v/>
      </c>
      <c r="S42" s="676" t="str">
        <f>IF(S$8="","",IF(C42="","",'5บันทึกคะแนน'!V41))</f>
        <v/>
      </c>
      <c r="T42" s="677" t="str">
        <f>IF(S$8="","",IF(C42="","",'5บันทึกคะแนน'!W41))</f>
        <v/>
      </c>
      <c r="U42" s="659" t="str">
        <f>'5บันทึกคะแนน'!X41</f>
        <v/>
      </c>
      <c r="V42" s="678" t="str">
        <f>'5บันทึกคะแนน'!Y41</f>
        <v/>
      </c>
      <c r="W42" s="664"/>
      <c r="X42" s="664"/>
      <c r="Y42" s="679" t="str">
        <f>IF(Y$8="","",IF(C42="","",'5บันทึกคะแนน'!AA41))</f>
        <v/>
      </c>
      <c r="Z42" s="679" t="str">
        <f>IF(Z$8="","",IF(D42="","",'5บันทึกคะแนน'!AB41))</f>
        <v/>
      </c>
      <c r="AA42" s="679" t="str">
        <f>IF(AA$8="","",IF(E42="","",'5บันทึกคะแนน'!AC41))</f>
        <v/>
      </c>
      <c r="AB42" s="679" t="str">
        <f>IF(AB$8="","",IF(F42="","",'5บันทึกคะแนน'!AD41))</f>
        <v/>
      </c>
      <c r="AC42" s="679" t="str">
        <f>IF(AC$8="","",IF(G42="","",'5บันทึกคะแนน'!AE41))</f>
        <v/>
      </c>
      <c r="AD42" s="679" t="str">
        <f>IF(AD$8="","",IF(H42="","",'5บันทึกคะแนน'!AF41))</f>
        <v/>
      </c>
      <c r="AE42" s="679" t="str">
        <f>IF(AE$8="","",IF(I42="","",'5บันทึกคะแนน'!AG41))</f>
        <v/>
      </c>
      <c r="AF42" s="679" t="str">
        <f>IF(AF$8="","",IF(J42="","",'5บันทึกคะแนน'!AH41))</f>
        <v/>
      </c>
      <c r="AG42" s="659" t="str">
        <f>IF(C42="","",'5บันทึกคะแนน'!AI41)</f>
        <v/>
      </c>
      <c r="AH42" s="666"/>
      <c r="AI42" s="679"/>
      <c r="AJ42" s="679"/>
      <c r="AK42" s="680"/>
      <c r="AL42" s="681" t="str">
        <f>IF(C42="","",'5บันทึกคะแนน'!AM41)</f>
        <v/>
      </c>
      <c r="AM42" s="682" t="str">
        <f>IF(AM$8="","",IF($C42="","",'5บันทึกคะแนน'!AN41))</f>
        <v/>
      </c>
      <c r="AN42" s="940"/>
      <c r="AO42" s="941"/>
      <c r="AP42" s="941"/>
      <c r="AQ42" s="941"/>
      <c r="AR42" s="941"/>
      <c r="AS42" s="941"/>
      <c r="AT42" s="942"/>
      <c r="AU42" s="683" t="str">
        <f>IF(C42="","",'5บันทึกคะแนน'!AV41)</f>
        <v/>
      </c>
      <c r="AV42" s="684" t="str">
        <f>IF(C42="","",'5บันทึกคะแนน'!AX41)</f>
        <v/>
      </c>
      <c r="AW42" s="683" t="str">
        <f>IF(C42="","",'5บันทึกคะแนน'!AY41)</f>
        <v/>
      </c>
      <c r="AX42" s="664"/>
      <c r="AY42" s="707" t="str">
        <f>IF($AY$8="","",IF($C42="","",'5บันทึกคะแนน'!BA41))</f>
        <v/>
      </c>
      <c r="AZ42" s="708" t="str">
        <f>IF($AY$8="","",IF($C42="","",'5บันทึกคะแนน'!BB41))</f>
        <v/>
      </c>
      <c r="BA42" s="708" t="str">
        <f>IF($AY$8="","",IF($C42="","",'5บันทึกคะแนน'!BC41))</f>
        <v/>
      </c>
      <c r="BB42" s="708" t="str">
        <f>IF($AY$8="","",IF($C42="","",'5บันทึกคะแนน'!BD41))</f>
        <v/>
      </c>
      <c r="BC42" s="708" t="str">
        <f>IF($AY$8="","",IF($C42="","",'5บันทึกคะแนน'!BE41))</f>
        <v/>
      </c>
      <c r="BD42" s="708" t="str">
        <f>IF($AY$8="","",IF($C42="","",'5บันทึกคะแนน'!BG41))</f>
        <v/>
      </c>
      <c r="BE42" s="685" t="str">
        <f>IF($AY$8="","",IF($C42="","",'5บันทึกคะแนน'!BH41))</f>
        <v/>
      </c>
      <c r="BF42" s="714" t="str">
        <f>IF($BF$8="","",IF($C42="","",'5บันทึกคะแนน'!BI41))</f>
        <v/>
      </c>
      <c r="BG42" s="715" t="str">
        <f>IF($BF$8="","",IF($C42="","",'5บันทึกคะแนน'!BJ41))</f>
        <v/>
      </c>
      <c r="BH42" s="715" t="str">
        <f>IF($BF$8="","",IF($C42="","",'5บันทึกคะแนน'!BK41))</f>
        <v/>
      </c>
      <c r="BI42" s="715" t="str">
        <f>IF($BF$8="","",IF($C42="","",'5บันทึกคะแนน'!BL41))</f>
        <v/>
      </c>
      <c r="BJ42" s="715" t="str">
        <f>IF($BF$8="","",IF($C42="","",'5บันทึกคะแนน'!BM41))</f>
        <v/>
      </c>
      <c r="BK42" s="715" t="str">
        <f>IF($BF$8="","",IF($C42="","",'5บันทึกคะแนน'!BN41))</f>
        <v/>
      </c>
      <c r="BL42" s="715" t="str">
        <f>IF($BF$8="","",IF($C42="","",'5บันทึกคะแนน'!BO41))</f>
        <v/>
      </c>
      <c r="BM42" s="715" t="str">
        <f>IF($BF$8="","",IF($C42="","",'5บันทึกคะแนน'!BP41))</f>
        <v/>
      </c>
      <c r="BN42" s="715" t="str">
        <f>IF($BF$8="","",IF($C42="","",'5บันทึกคะแนน'!BQ41))</f>
        <v/>
      </c>
      <c r="BO42" s="715" t="str">
        <f>IF($BF$8="","",IF($C42="","",'5บันทึกคะแนน'!BR41))</f>
        <v/>
      </c>
      <c r="BP42" s="716" t="str">
        <f>IF($BF$8="","",IF($C42="","",'5บันทึกคะแนน'!BS41))</f>
        <v/>
      </c>
      <c r="BQ42" s="748"/>
      <c r="BR42" s="739"/>
    </row>
    <row r="43" spans="1:70" ht="14.1" customHeight="1">
      <c r="A43" s="748"/>
      <c r="B43" s="686">
        <v>35</v>
      </c>
      <c r="C43" s="675" t="str">
        <f>'2พิมพ์เวลาเรียน'!C42</f>
        <v/>
      </c>
      <c r="D43" s="658" t="str">
        <f>IF(D$8="","",IF(C43="","",'5บันทึกคะแนน'!G42))</f>
        <v/>
      </c>
      <c r="E43" s="658" t="str">
        <f>IF(E$8="","",IF(D43="","",'5บันทึกคะแนน'!H42))</f>
        <v/>
      </c>
      <c r="F43" s="658" t="str">
        <f>IF(F$8="","",IF(E43="","",'5บันทึกคะแนน'!I42))</f>
        <v/>
      </c>
      <c r="G43" s="658" t="str">
        <f>IF(G$8="","",IF(F43="","",'5บันทึกคะแนน'!J42))</f>
        <v/>
      </c>
      <c r="H43" s="658" t="str">
        <f>IF(H$8="","",IF(G43="","",'5บันทึกคะแนน'!K42))</f>
        <v/>
      </c>
      <c r="I43" s="658" t="str">
        <f>IF(I$8="","",IF(H43="","",'5บันทึกคะแนน'!L42))</f>
        <v/>
      </c>
      <c r="J43" s="658" t="str">
        <f>IF(J$8="","",IF(I43="","",'5บันทึกคะแนน'!M42))</f>
        <v/>
      </c>
      <c r="K43" s="658" t="str">
        <f>IF(K$8="","",IF(J43="","",'5บันทึกคะแนน'!N42))</f>
        <v/>
      </c>
      <c r="L43" s="659" t="str">
        <f>IF(C43="","",'5บันทึกคะแนน'!O42)</f>
        <v/>
      </c>
      <c r="M43" s="676" t="str">
        <f>IF(M$8="","",IF(C43="","",'5บันทึกคะแนน'!P42))</f>
        <v/>
      </c>
      <c r="N43" s="677" t="str">
        <f>IF(M$8="","",IF(C43="","",'5บันทึกคะแนน'!Q42))</f>
        <v/>
      </c>
      <c r="O43" s="676" t="str">
        <f>IF(O$8="","",IF(C43="","",'5บันทึกคะแนน'!R42))</f>
        <v/>
      </c>
      <c r="P43" s="677" t="str">
        <f>IF(O$8="","",IF(C43="","",'5บันทึกคะแนน'!S42))</f>
        <v/>
      </c>
      <c r="Q43" s="676" t="str">
        <f>IF(Q$8="","",IF(C43="","",'5บันทึกคะแนน'!T42))</f>
        <v/>
      </c>
      <c r="R43" s="677" t="str">
        <f>IF(Q$8="","",IF(C43="","",'5บันทึกคะแนน'!U42))</f>
        <v/>
      </c>
      <c r="S43" s="676" t="str">
        <f>IF(S$8="","",IF(C43="","",'5บันทึกคะแนน'!V42))</f>
        <v/>
      </c>
      <c r="T43" s="677" t="str">
        <f>IF(S$8="","",IF(C43="","",'5บันทึกคะแนน'!W42))</f>
        <v/>
      </c>
      <c r="U43" s="659" t="str">
        <f>'5บันทึกคะแนน'!X42</f>
        <v/>
      </c>
      <c r="V43" s="678" t="str">
        <f>'5บันทึกคะแนน'!Y42</f>
        <v/>
      </c>
      <c r="W43" s="664"/>
      <c r="X43" s="664"/>
      <c r="Y43" s="679" t="str">
        <f>IF(Y$8="","",IF(C43="","",'5บันทึกคะแนน'!AA42))</f>
        <v/>
      </c>
      <c r="Z43" s="679" t="str">
        <f>IF(Z$8="","",IF(D43="","",'5บันทึกคะแนน'!AB42))</f>
        <v/>
      </c>
      <c r="AA43" s="679" t="str">
        <f>IF(AA$8="","",IF(E43="","",'5บันทึกคะแนน'!AC42))</f>
        <v/>
      </c>
      <c r="AB43" s="679" t="str">
        <f>IF(AB$8="","",IF(F43="","",'5บันทึกคะแนน'!AD42))</f>
        <v/>
      </c>
      <c r="AC43" s="679" t="str">
        <f>IF(AC$8="","",IF(G43="","",'5บันทึกคะแนน'!AE42))</f>
        <v/>
      </c>
      <c r="AD43" s="679" t="str">
        <f>IF(AD$8="","",IF(H43="","",'5บันทึกคะแนน'!AF42))</f>
        <v/>
      </c>
      <c r="AE43" s="679" t="str">
        <f>IF(AE$8="","",IF(I43="","",'5บันทึกคะแนน'!AG42))</f>
        <v/>
      </c>
      <c r="AF43" s="679" t="str">
        <f>IF(AF$8="","",IF(J43="","",'5บันทึกคะแนน'!AH42))</f>
        <v/>
      </c>
      <c r="AG43" s="659" t="str">
        <f>IF(C43="","",'5บันทึกคะแนน'!AI42)</f>
        <v/>
      </c>
      <c r="AH43" s="666"/>
      <c r="AI43" s="687"/>
      <c r="AJ43" s="687"/>
      <c r="AK43" s="688"/>
      <c r="AL43" s="681" t="str">
        <f>IF(C43="","",'5บันทึกคะแนน'!AM42)</f>
        <v/>
      </c>
      <c r="AM43" s="682" t="str">
        <f>IF(AM$8="","",IF($C43="","",'5บันทึกคะแนน'!AN42))</f>
        <v/>
      </c>
      <c r="AN43" s="940"/>
      <c r="AO43" s="941"/>
      <c r="AP43" s="941"/>
      <c r="AQ43" s="941"/>
      <c r="AR43" s="941"/>
      <c r="AS43" s="941"/>
      <c r="AT43" s="942"/>
      <c r="AU43" s="683" t="str">
        <f>IF(C43="","",'5บันทึกคะแนน'!AV42)</f>
        <v/>
      </c>
      <c r="AV43" s="684" t="str">
        <f>IF(C43="","",'5บันทึกคะแนน'!AX42)</f>
        <v/>
      </c>
      <c r="AW43" s="683" t="str">
        <f>IF(C43="","",'5บันทึกคะแนน'!AY42)</f>
        <v/>
      </c>
      <c r="AX43" s="664"/>
      <c r="AY43" s="709" t="str">
        <f>IF($AY$8="","",IF($C43="","",'5บันทึกคะแนน'!BA42))</f>
        <v/>
      </c>
      <c r="AZ43" s="710" t="str">
        <f>IF($AY$8="","",IF($C43="","",'5บันทึกคะแนน'!BB42))</f>
        <v/>
      </c>
      <c r="BA43" s="710" t="str">
        <f>IF($AY$8="","",IF($C43="","",'5บันทึกคะแนน'!BC42))</f>
        <v/>
      </c>
      <c r="BB43" s="710" t="str">
        <f>IF($AY$8="","",IF($C43="","",'5บันทึกคะแนน'!BD42))</f>
        <v/>
      </c>
      <c r="BC43" s="710" t="str">
        <f>IF($AY$8="","",IF($C43="","",'5บันทึกคะแนน'!BE42))</f>
        <v/>
      </c>
      <c r="BD43" s="710" t="str">
        <f>IF($AY$8="","",IF($C43="","",'5บันทึกคะแนน'!BG42))</f>
        <v/>
      </c>
      <c r="BE43" s="685" t="str">
        <f>IF($AY$8="","",IF($C43="","",'5บันทึกคะแนน'!BH42))</f>
        <v/>
      </c>
      <c r="BF43" s="717" t="str">
        <f>IF($BF$8="","",IF($C43="","",'5บันทึกคะแนน'!BI42))</f>
        <v/>
      </c>
      <c r="BG43" s="718" t="str">
        <f>IF($BF$8="","",IF($C43="","",'5บันทึกคะแนน'!BJ42))</f>
        <v/>
      </c>
      <c r="BH43" s="718" t="str">
        <f>IF($BF$8="","",IF($C43="","",'5บันทึกคะแนน'!BK42))</f>
        <v/>
      </c>
      <c r="BI43" s="718" t="str">
        <f>IF($BF$8="","",IF($C43="","",'5บันทึกคะแนน'!BL42))</f>
        <v/>
      </c>
      <c r="BJ43" s="718" t="str">
        <f>IF($BF$8="","",IF($C43="","",'5บันทึกคะแนน'!BM42))</f>
        <v/>
      </c>
      <c r="BK43" s="718" t="str">
        <f>IF($BF$8="","",IF($C43="","",'5บันทึกคะแนน'!BN42))</f>
        <v/>
      </c>
      <c r="BL43" s="718" t="str">
        <f>IF($BF$8="","",IF($C43="","",'5บันทึกคะแนน'!BO42))</f>
        <v/>
      </c>
      <c r="BM43" s="718" t="str">
        <f>IF($BF$8="","",IF($C43="","",'5บันทึกคะแนน'!BP42))</f>
        <v/>
      </c>
      <c r="BN43" s="718" t="str">
        <f>IF($BF$8="","",IF($C43="","",'5บันทึกคะแนน'!BQ42))</f>
        <v/>
      </c>
      <c r="BO43" s="718" t="str">
        <f>IF($BF$8="","",IF($C43="","",'5บันทึกคะแนน'!BR42))</f>
        <v/>
      </c>
      <c r="BP43" s="719" t="str">
        <f>IF($BF$8="","",IF($C43="","",'5บันทึกคะแนน'!BS42))</f>
        <v/>
      </c>
      <c r="BQ43" s="748"/>
      <c r="BR43" s="739"/>
    </row>
    <row r="44" spans="1:70" ht="14.1" customHeight="1">
      <c r="A44" s="748"/>
      <c r="B44" s="693">
        <v>36</v>
      </c>
      <c r="C44" s="675" t="str">
        <f>'2พิมพ์เวลาเรียน'!C43</f>
        <v/>
      </c>
      <c r="D44" s="658" t="str">
        <f>IF(D$8="","",IF(C44="","",'5บันทึกคะแนน'!G43))</f>
        <v/>
      </c>
      <c r="E44" s="658" t="str">
        <f>IF(E$8="","",IF(D44="","",'5บันทึกคะแนน'!H43))</f>
        <v/>
      </c>
      <c r="F44" s="658" t="str">
        <f>IF(F$8="","",IF(E44="","",'5บันทึกคะแนน'!I43))</f>
        <v/>
      </c>
      <c r="G44" s="658" t="str">
        <f>IF(G$8="","",IF(F44="","",'5บันทึกคะแนน'!J43))</f>
        <v/>
      </c>
      <c r="H44" s="658" t="str">
        <f>IF(H$8="","",IF(G44="","",'5บันทึกคะแนน'!K43))</f>
        <v/>
      </c>
      <c r="I44" s="658" t="str">
        <f>IF(I$8="","",IF(H44="","",'5บันทึกคะแนน'!L43))</f>
        <v/>
      </c>
      <c r="J44" s="658" t="str">
        <f>IF(J$8="","",IF(I44="","",'5บันทึกคะแนน'!M43))</f>
        <v/>
      </c>
      <c r="K44" s="658" t="str">
        <f>IF(K$8="","",IF(J44="","",'5บันทึกคะแนน'!N43))</f>
        <v/>
      </c>
      <c r="L44" s="659" t="str">
        <f>IF(C44="","",'5บันทึกคะแนน'!O43)</f>
        <v/>
      </c>
      <c r="M44" s="676" t="str">
        <f>IF(M$8="","",IF(C44="","",'5บันทึกคะแนน'!P43))</f>
        <v/>
      </c>
      <c r="N44" s="677" t="str">
        <f>IF(M$8="","",IF(C44="","",'5บันทึกคะแนน'!Q43))</f>
        <v/>
      </c>
      <c r="O44" s="676" t="str">
        <f>IF(O$8="","",IF(C44="","",'5บันทึกคะแนน'!R43))</f>
        <v/>
      </c>
      <c r="P44" s="677" t="str">
        <f>IF(O$8="","",IF(C44="","",'5บันทึกคะแนน'!S43))</f>
        <v/>
      </c>
      <c r="Q44" s="676" t="str">
        <f>IF(Q$8="","",IF(C44="","",'5บันทึกคะแนน'!T43))</f>
        <v/>
      </c>
      <c r="R44" s="677" t="str">
        <f>IF(Q$8="","",IF(C44="","",'5บันทึกคะแนน'!U43))</f>
        <v/>
      </c>
      <c r="S44" s="676" t="str">
        <f>IF(S$8="","",IF(C44="","",'5บันทึกคะแนน'!V43))</f>
        <v/>
      </c>
      <c r="T44" s="677" t="str">
        <f>IF(S$8="","",IF(C44="","",'5บันทึกคะแนน'!W43))</f>
        <v/>
      </c>
      <c r="U44" s="659" t="str">
        <f>'5บันทึกคะแนน'!X43</f>
        <v/>
      </c>
      <c r="V44" s="678" t="str">
        <f>'5บันทึกคะแนน'!Y43</f>
        <v/>
      </c>
      <c r="W44" s="664"/>
      <c r="X44" s="664"/>
      <c r="Y44" s="679" t="str">
        <f>IF(Y$8="","",IF(C44="","",'5บันทึกคะแนน'!AA43))</f>
        <v/>
      </c>
      <c r="Z44" s="679" t="str">
        <f>IF(Z$8="","",IF(D44="","",'5บันทึกคะแนน'!AB43))</f>
        <v/>
      </c>
      <c r="AA44" s="679" t="str">
        <f>IF(AA$8="","",IF(E44="","",'5บันทึกคะแนน'!AC43))</f>
        <v/>
      </c>
      <c r="AB44" s="679" t="str">
        <f>IF(AB$8="","",IF(F44="","",'5บันทึกคะแนน'!AD43))</f>
        <v/>
      </c>
      <c r="AC44" s="679" t="str">
        <f>IF(AC$8="","",IF(G44="","",'5บันทึกคะแนน'!AE43))</f>
        <v/>
      </c>
      <c r="AD44" s="679" t="str">
        <f>IF(AD$8="","",IF(H44="","",'5บันทึกคะแนน'!AF43))</f>
        <v/>
      </c>
      <c r="AE44" s="679" t="str">
        <f>IF(AE$8="","",IF(I44="","",'5บันทึกคะแนน'!AG43))</f>
        <v/>
      </c>
      <c r="AF44" s="679" t="str">
        <f>IF(AF$8="","",IF(J44="","",'5บันทึกคะแนน'!AH43))</f>
        <v/>
      </c>
      <c r="AG44" s="659" t="str">
        <f>IF(C44="","",'5บันทึกคะแนน'!AI43)</f>
        <v/>
      </c>
      <c r="AH44" s="666"/>
      <c r="AI44" s="665"/>
      <c r="AJ44" s="665"/>
      <c r="AK44" s="690"/>
      <c r="AL44" s="669" t="str">
        <f>IF(C44="","",'5บันทึกคะแนน'!AM43)</f>
        <v/>
      </c>
      <c r="AM44" s="670" t="str">
        <f>IF(AM$8="","",IF($C44="","",'5บันทึกคะแนน'!AN43))</f>
        <v/>
      </c>
      <c r="AN44" s="937"/>
      <c r="AO44" s="938"/>
      <c r="AP44" s="938"/>
      <c r="AQ44" s="938"/>
      <c r="AR44" s="938"/>
      <c r="AS44" s="938"/>
      <c r="AT44" s="939"/>
      <c r="AU44" s="671" t="str">
        <f>IF(C44="","",'5บันทึกคะแนน'!AV43)</f>
        <v/>
      </c>
      <c r="AV44" s="672" t="str">
        <f>IF(C44="","",'5บันทึกคะแนน'!AX43)</f>
        <v/>
      </c>
      <c r="AW44" s="671" t="str">
        <f>IF(C44="","",'5บันทึกคะแนน'!AY43)</f>
        <v/>
      </c>
      <c r="AX44" s="664"/>
      <c r="AY44" s="705" t="str">
        <f>IF($AY$8="","",IF($C44="","",'5บันทึกคะแนน'!BA43))</f>
        <v/>
      </c>
      <c r="AZ44" s="706" t="str">
        <f>IF($AY$8="","",IF($C44="","",'5บันทึกคะแนน'!BB43))</f>
        <v/>
      </c>
      <c r="BA44" s="706" t="str">
        <f>IF($AY$8="","",IF($C44="","",'5บันทึกคะแนน'!BC43))</f>
        <v/>
      </c>
      <c r="BB44" s="706" t="str">
        <f>IF($AY$8="","",IF($C44="","",'5บันทึกคะแนน'!BD43))</f>
        <v/>
      </c>
      <c r="BC44" s="706" t="str">
        <f>IF($AY$8="","",IF($C44="","",'5บันทึกคะแนน'!BE43))</f>
        <v/>
      </c>
      <c r="BD44" s="706" t="str">
        <f>IF($AY$8="","",IF($C44="","",'5บันทึกคะแนน'!BG43))</f>
        <v/>
      </c>
      <c r="BE44" s="673" t="str">
        <f>IF($AY$8="","",IF($C44="","",'5บันทึกคะแนน'!BH43))</f>
        <v/>
      </c>
      <c r="BF44" s="711" t="str">
        <f>IF($BF$8="","",IF($C44="","",'5บันทึกคะแนน'!BI43))</f>
        <v/>
      </c>
      <c r="BG44" s="712" t="str">
        <f>IF($BF$8="","",IF($C44="","",'5บันทึกคะแนน'!BJ43))</f>
        <v/>
      </c>
      <c r="BH44" s="712" t="str">
        <f>IF($BF$8="","",IF($C44="","",'5บันทึกคะแนน'!BK43))</f>
        <v/>
      </c>
      <c r="BI44" s="712" t="str">
        <f>IF($BF$8="","",IF($C44="","",'5บันทึกคะแนน'!BL43))</f>
        <v/>
      </c>
      <c r="BJ44" s="712" t="str">
        <f>IF($BF$8="","",IF($C44="","",'5บันทึกคะแนน'!BM43))</f>
        <v/>
      </c>
      <c r="BK44" s="712" t="str">
        <f>IF($BF$8="","",IF($C44="","",'5บันทึกคะแนน'!BN43))</f>
        <v/>
      </c>
      <c r="BL44" s="712" t="str">
        <f>IF($BF$8="","",IF($C44="","",'5บันทึกคะแนน'!BO43))</f>
        <v/>
      </c>
      <c r="BM44" s="712" t="str">
        <f>IF($BF$8="","",IF($C44="","",'5บันทึกคะแนน'!BP43))</f>
        <v/>
      </c>
      <c r="BN44" s="712" t="str">
        <f>IF($BF$8="","",IF($C44="","",'5บันทึกคะแนน'!BQ43))</f>
        <v/>
      </c>
      <c r="BO44" s="712" t="str">
        <f>IF($BF$8="","",IF($C44="","",'5บันทึกคะแนน'!BR43))</f>
        <v/>
      </c>
      <c r="BP44" s="713" t="str">
        <f>IF($BF$8="","",IF($C44="","",'5บันทึกคะแนน'!BS43))</f>
        <v/>
      </c>
      <c r="BQ44" s="748"/>
      <c r="BR44" s="739"/>
    </row>
    <row r="45" spans="1:70" ht="14.1" customHeight="1">
      <c r="A45" s="748"/>
      <c r="B45" s="674">
        <v>37</v>
      </c>
      <c r="C45" s="675" t="str">
        <f>'2พิมพ์เวลาเรียน'!C44</f>
        <v/>
      </c>
      <c r="D45" s="658" t="str">
        <f>IF(D$8="","",IF(C45="","",'5บันทึกคะแนน'!G44))</f>
        <v/>
      </c>
      <c r="E45" s="658" t="str">
        <f>IF(E$8="","",IF(D45="","",'5บันทึกคะแนน'!H44))</f>
        <v/>
      </c>
      <c r="F45" s="658" t="str">
        <f>IF(F$8="","",IF(E45="","",'5บันทึกคะแนน'!I44))</f>
        <v/>
      </c>
      <c r="G45" s="658" t="str">
        <f>IF(G$8="","",IF(F45="","",'5บันทึกคะแนน'!J44))</f>
        <v/>
      </c>
      <c r="H45" s="658" t="str">
        <f>IF(H$8="","",IF(G45="","",'5บันทึกคะแนน'!K44))</f>
        <v/>
      </c>
      <c r="I45" s="658" t="str">
        <f>IF(I$8="","",IF(H45="","",'5บันทึกคะแนน'!L44))</f>
        <v/>
      </c>
      <c r="J45" s="658" t="str">
        <f>IF(J$8="","",IF(I45="","",'5บันทึกคะแนน'!M44))</f>
        <v/>
      </c>
      <c r="K45" s="658" t="str">
        <f>IF(K$8="","",IF(J45="","",'5บันทึกคะแนน'!N44))</f>
        <v/>
      </c>
      <c r="L45" s="659" t="str">
        <f>IF(C45="","",'5บันทึกคะแนน'!O44)</f>
        <v/>
      </c>
      <c r="M45" s="676" t="str">
        <f>IF(M$8="","",IF(C45="","",'5บันทึกคะแนน'!P44))</f>
        <v/>
      </c>
      <c r="N45" s="677" t="str">
        <f>IF(M$8="","",IF(C45="","",'5บันทึกคะแนน'!Q44))</f>
        <v/>
      </c>
      <c r="O45" s="676" t="str">
        <f>IF(O$8="","",IF(C45="","",'5บันทึกคะแนน'!R44))</f>
        <v/>
      </c>
      <c r="P45" s="677" t="str">
        <f>IF(O$8="","",IF(C45="","",'5บันทึกคะแนน'!S44))</f>
        <v/>
      </c>
      <c r="Q45" s="676" t="str">
        <f>IF(Q$8="","",IF(C45="","",'5บันทึกคะแนน'!T44))</f>
        <v/>
      </c>
      <c r="R45" s="677" t="str">
        <f>IF(Q$8="","",IF(C45="","",'5บันทึกคะแนน'!U44))</f>
        <v/>
      </c>
      <c r="S45" s="676" t="str">
        <f>IF(S$8="","",IF(C45="","",'5บันทึกคะแนน'!V44))</f>
        <v/>
      </c>
      <c r="T45" s="677" t="str">
        <f>IF(S$8="","",IF(C45="","",'5บันทึกคะแนน'!W44))</f>
        <v/>
      </c>
      <c r="U45" s="659" t="str">
        <f>'5บันทึกคะแนน'!X44</f>
        <v/>
      </c>
      <c r="V45" s="678" t="str">
        <f>'5บันทึกคะแนน'!Y44</f>
        <v/>
      </c>
      <c r="W45" s="664"/>
      <c r="X45" s="664"/>
      <c r="Y45" s="679" t="str">
        <f>IF(Y$8="","",IF(C45="","",'5บันทึกคะแนน'!AA44))</f>
        <v/>
      </c>
      <c r="Z45" s="679" t="str">
        <f>IF(Z$8="","",IF(D45="","",'5บันทึกคะแนน'!AB44))</f>
        <v/>
      </c>
      <c r="AA45" s="679" t="str">
        <f>IF(AA$8="","",IF(E45="","",'5บันทึกคะแนน'!AC44))</f>
        <v/>
      </c>
      <c r="AB45" s="679" t="str">
        <f>IF(AB$8="","",IF(F45="","",'5บันทึกคะแนน'!AD44))</f>
        <v/>
      </c>
      <c r="AC45" s="679" t="str">
        <f>IF(AC$8="","",IF(G45="","",'5บันทึกคะแนน'!AE44))</f>
        <v/>
      </c>
      <c r="AD45" s="679" t="str">
        <f>IF(AD$8="","",IF(H45="","",'5บันทึกคะแนน'!AF44))</f>
        <v/>
      </c>
      <c r="AE45" s="679" t="str">
        <f>IF(AE$8="","",IF(I45="","",'5บันทึกคะแนน'!AG44))</f>
        <v/>
      </c>
      <c r="AF45" s="679" t="str">
        <f>IF(AF$8="","",IF(J45="","",'5บันทึกคะแนน'!AH44))</f>
        <v/>
      </c>
      <c r="AG45" s="659" t="str">
        <f>IF(C45="","",'5บันทึกคะแนน'!AI44)</f>
        <v/>
      </c>
      <c r="AH45" s="666"/>
      <c r="AI45" s="679"/>
      <c r="AJ45" s="679"/>
      <c r="AK45" s="680"/>
      <c r="AL45" s="681" t="str">
        <f>IF(C45="","",'5บันทึกคะแนน'!AM44)</f>
        <v/>
      </c>
      <c r="AM45" s="682" t="str">
        <f>IF(AM$8="","",IF($C45="","",'5บันทึกคะแนน'!AN44))</f>
        <v/>
      </c>
      <c r="AN45" s="940"/>
      <c r="AO45" s="941"/>
      <c r="AP45" s="941"/>
      <c r="AQ45" s="941"/>
      <c r="AR45" s="941"/>
      <c r="AS45" s="941"/>
      <c r="AT45" s="942"/>
      <c r="AU45" s="683" t="str">
        <f>IF(C45="","",'5บันทึกคะแนน'!AV44)</f>
        <v/>
      </c>
      <c r="AV45" s="684" t="str">
        <f>IF(C45="","",'5บันทึกคะแนน'!AX44)</f>
        <v/>
      </c>
      <c r="AW45" s="683" t="str">
        <f>IF(C45="","",'5บันทึกคะแนน'!AY44)</f>
        <v/>
      </c>
      <c r="AX45" s="664"/>
      <c r="AY45" s="707" t="str">
        <f>IF($AY$8="","",IF($C45="","",'5บันทึกคะแนน'!BA44))</f>
        <v/>
      </c>
      <c r="AZ45" s="708" t="str">
        <f>IF($AY$8="","",IF($C45="","",'5บันทึกคะแนน'!BB44))</f>
        <v/>
      </c>
      <c r="BA45" s="708" t="str">
        <f>IF($AY$8="","",IF($C45="","",'5บันทึกคะแนน'!BC44))</f>
        <v/>
      </c>
      <c r="BB45" s="708" t="str">
        <f>IF($AY$8="","",IF($C45="","",'5บันทึกคะแนน'!BD44))</f>
        <v/>
      </c>
      <c r="BC45" s="708" t="str">
        <f>IF($AY$8="","",IF($C45="","",'5บันทึกคะแนน'!BE44))</f>
        <v/>
      </c>
      <c r="BD45" s="708" t="str">
        <f>IF($AY$8="","",IF($C45="","",'5บันทึกคะแนน'!BG44))</f>
        <v/>
      </c>
      <c r="BE45" s="685" t="str">
        <f>IF($AY$8="","",IF($C45="","",'5บันทึกคะแนน'!BH44))</f>
        <v/>
      </c>
      <c r="BF45" s="714" t="str">
        <f>IF($BF$8="","",IF($C45="","",'5บันทึกคะแนน'!BI44))</f>
        <v/>
      </c>
      <c r="BG45" s="715" t="str">
        <f>IF($BF$8="","",IF($C45="","",'5บันทึกคะแนน'!BJ44))</f>
        <v/>
      </c>
      <c r="BH45" s="715" t="str">
        <f>IF($BF$8="","",IF($C45="","",'5บันทึกคะแนน'!BK44))</f>
        <v/>
      </c>
      <c r="BI45" s="715" t="str">
        <f>IF($BF$8="","",IF($C45="","",'5บันทึกคะแนน'!BL44))</f>
        <v/>
      </c>
      <c r="BJ45" s="715" t="str">
        <f>IF($BF$8="","",IF($C45="","",'5บันทึกคะแนน'!BM44))</f>
        <v/>
      </c>
      <c r="BK45" s="715" t="str">
        <f>IF($BF$8="","",IF($C45="","",'5บันทึกคะแนน'!BN44))</f>
        <v/>
      </c>
      <c r="BL45" s="715" t="str">
        <f>IF($BF$8="","",IF($C45="","",'5บันทึกคะแนน'!BO44))</f>
        <v/>
      </c>
      <c r="BM45" s="715" t="str">
        <f>IF($BF$8="","",IF($C45="","",'5บันทึกคะแนน'!BP44))</f>
        <v/>
      </c>
      <c r="BN45" s="715" t="str">
        <f>IF($BF$8="","",IF($C45="","",'5บันทึกคะแนน'!BQ44))</f>
        <v/>
      </c>
      <c r="BO45" s="715" t="str">
        <f>IF($BF$8="","",IF($C45="","",'5บันทึกคะแนน'!BR44))</f>
        <v/>
      </c>
      <c r="BP45" s="716" t="str">
        <f>IF($BF$8="","",IF($C45="","",'5บันทึกคะแนน'!BS44))</f>
        <v/>
      </c>
      <c r="BQ45" s="748"/>
      <c r="BR45" s="739"/>
    </row>
    <row r="46" spans="1:70" ht="14.1" customHeight="1">
      <c r="A46" s="748"/>
      <c r="B46" s="674">
        <v>38</v>
      </c>
      <c r="C46" s="675" t="str">
        <f>'2พิมพ์เวลาเรียน'!C45</f>
        <v/>
      </c>
      <c r="D46" s="658" t="str">
        <f>IF(D$8="","",IF(C46="","",'5บันทึกคะแนน'!G45))</f>
        <v/>
      </c>
      <c r="E46" s="658" t="str">
        <f>IF(E$8="","",IF(D46="","",'5บันทึกคะแนน'!H45))</f>
        <v/>
      </c>
      <c r="F46" s="658" t="str">
        <f>IF(F$8="","",IF(E46="","",'5บันทึกคะแนน'!I45))</f>
        <v/>
      </c>
      <c r="G46" s="658" t="str">
        <f>IF(G$8="","",IF(F46="","",'5บันทึกคะแนน'!J45))</f>
        <v/>
      </c>
      <c r="H46" s="658" t="str">
        <f>IF(H$8="","",IF(G46="","",'5บันทึกคะแนน'!K45))</f>
        <v/>
      </c>
      <c r="I46" s="658" t="str">
        <f>IF(I$8="","",IF(H46="","",'5บันทึกคะแนน'!L45))</f>
        <v/>
      </c>
      <c r="J46" s="658" t="str">
        <f>IF(J$8="","",IF(I46="","",'5บันทึกคะแนน'!M45))</f>
        <v/>
      </c>
      <c r="K46" s="658" t="str">
        <f>IF(K$8="","",IF(J46="","",'5บันทึกคะแนน'!N45))</f>
        <v/>
      </c>
      <c r="L46" s="659" t="str">
        <f>IF(C46="","",'5บันทึกคะแนน'!O45)</f>
        <v/>
      </c>
      <c r="M46" s="676" t="str">
        <f>IF(M$8="","",IF(C46="","",'5บันทึกคะแนน'!P45))</f>
        <v/>
      </c>
      <c r="N46" s="677" t="str">
        <f>IF(M$8="","",IF(C46="","",'5บันทึกคะแนน'!Q45))</f>
        <v/>
      </c>
      <c r="O46" s="676" t="str">
        <f>IF(O$8="","",IF(C46="","",'5บันทึกคะแนน'!R45))</f>
        <v/>
      </c>
      <c r="P46" s="677" t="str">
        <f>IF(O$8="","",IF(C46="","",'5บันทึกคะแนน'!S45))</f>
        <v/>
      </c>
      <c r="Q46" s="676" t="str">
        <f>IF(Q$8="","",IF(C46="","",'5บันทึกคะแนน'!T45))</f>
        <v/>
      </c>
      <c r="R46" s="677" t="str">
        <f>IF(Q$8="","",IF(C46="","",'5บันทึกคะแนน'!U45))</f>
        <v/>
      </c>
      <c r="S46" s="676" t="str">
        <f>IF(S$8="","",IF(C46="","",'5บันทึกคะแนน'!V45))</f>
        <v/>
      </c>
      <c r="T46" s="677" t="str">
        <f>IF(S$8="","",IF(C46="","",'5บันทึกคะแนน'!W45))</f>
        <v/>
      </c>
      <c r="U46" s="659" t="str">
        <f>'5บันทึกคะแนน'!X45</f>
        <v/>
      </c>
      <c r="V46" s="678" t="str">
        <f>'5บันทึกคะแนน'!Y45</f>
        <v/>
      </c>
      <c r="W46" s="664"/>
      <c r="X46" s="664"/>
      <c r="Y46" s="679" t="str">
        <f>IF(Y$8="","",IF(C46="","",'5บันทึกคะแนน'!AA45))</f>
        <v/>
      </c>
      <c r="Z46" s="679" t="str">
        <f>IF(Z$8="","",IF(D46="","",'5บันทึกคะแนน'!AB45))</f>
        <v/>
      </c>
      <c r="AA46" s="679" t="str">
        <f>IF(AA$8="","",IF(E46="","",'5บันทึกคะแนน'!AC45))</f>
        <v/>
      </c>
      <c r="AB46" s="679" t="str">
        <f>IF(AB$8="","",IF(F46="","",'5บันทึกคะแนน'!AD45))</f>
        <v/>
      </c>
      <c r="AC46" s="679" t="str">
        <f>IF(AC$8="","",IF(G46="","",'5บันทึกคะแนน'!AE45))</f>
        <v/>
      </c>
      <c r="AD46" s="679" t="str">
        <f>IF(AD$8="","",IF(H46="","",'5บันทึกคะแนน'!AF45))</f>
        <v/>
      </c>
      <c r="AE46" s="679" t="str">
        <f>IF(AE$8="","",IF(I46="","",'5บันทึกคะแนน'!AG45))</f>
        <v/>
      </c>
      <c r="AF46" s="679" t="str">
        <f>IF(AF$8="","",IF(J46="","",'5บันทึกคะแนน'!AH45))</f>
        <v/>
      </c>
      <c r="AG46" s="659" t="str">
        <f>IF(C46="","",'5บันทึกคะแนน'!AI45)</f>
        <v/>
      </c>
      <c r="AH46" s="666"/>
      <c r="AI46" s="679"/>
      <c r="AJ46" s="679"/>
      <c r="AK46" s="680"/>
      <c r="AL46" s="681" t="str">
        <f>IF(C46="","",'5บันทึกคะแนน'!AM45)</f>
        <v/>
      </c>
      <c r="AM46" s="682" t="str">
        <f>IF(AM$8="","",IF($C46="","",'5บันทึกคะแนน'!AN45))</f>
        <v/>
      </c>
      <c r="AN46" s="940"/>
      <c r="AO46" s="941"/>
      <c r="AP46" s="941"/>
      <c r="AQ46" s="941"/>
      <c r="AR46" s="941"/>
      <c r="AS46" s="941"/>
      <c r="AT46" s="942"/>
      <c r="AU46" s="683" t="str">
        <f>IF(C46="","",'5บันทึกคะแนน'!AV45)</f>
        <v/>
      </c>
      <c r="AV46" s="684" t="str">
        <f>IF(C46="","",'5บันทึกคะแนน'!AX45)</f>
        <v/>
      </c>
      <c r="AW46" s="683" t="str">
        <f>IF(C46="","",'5บันทึกคะแนน'!AY45)</f>
        <v/>
      </c>
      <c r="AX46" s="664"/>
      <c r="AY46" s="707" t="str">
        <f>IF($AY$8="","",IF($C46="","",'5บันทึกคะแนน'!BA45))</f>
        <v/>
      </c>
      <c r="AZ46" s="708" t="str">
        <f>IF($AY$8="","",IF($C46="","",'5บันทึกคะแนน'!BB45))</f>
        <v/>
      </c>
      <c r="BA46" s="708" t="str">
        <f>IF($AY$8="","",IF($C46="","",'5บันทึกคะแนน'!BC45))</f>
        <v/>
      </c>
      <c r="BB46" s="708" t="str">
        <f>IF($AY$8="","",IF($C46="","",'5บันทึกคะแนน'!BD45))</f>
        <v/>
      </c>
      <c r="BC46" s="708" t="str">
        <f>IF($AY$8="","",IF($C46="","",'5บันทึกคะแนน'!BE45))</f>
        <v/>
      </c>
      <c r="BD46" s="708" t="str">
        <f>IF($AY$8="","",IF($C46="","",'5บันทึกคะแนน'!BG45))</f>
        <v/>
      </c>
      <c r="BE46" s="685" t="str">
        <f>IF($AY$8="","",IF($C46="","",'5บันทึกคะแนน'!BH45))</f>
        <v/>
      </c>
      <c r="BF46" s="714" t="str">
        <f>IF($BF$8="","",IF($C46="","",'5บันทึกคะแนน'!BI45))</f>
        <v/>
      </c>
      <c r="BG46" s="715" t="str">
        <f>IF($BF$8="","",IF($C46="","",'5บันทึกคะแนน'!BJ45))</f>
        <v/>
      </c>
      <c r="BH46" s="715" t="str">
        <f>IF($BF$8="","",IF($C46="","",'5บันทึกคะแนน'!BK45))</f>
        <v/>
      </c>
      <c r="BI46" s="715" t="str">
        <f>IF($BF$8="","",IF($C46="","",'5บันทึกคะแนน'!BL45))</f>
        <v/>
      </c>
      <c r="BJ46" s="715" t="str">
        <f>IF($BF$8="","",IF($C46="","",'5บันทึกคะแนน'!BM45))</f>
        <v/>
      </c>
      <c r="BK46" s="715" t="str">
        <f>IF($BF$8="","",IF($C46="","",'5บันทึกคะแนน'!BN45))</f>
        <v/>
      </c>
      <c r="BL46" s="715" t="str">
        <f>IF($BF$8="","",IF($C46="","",'5บันทึกคะแนน'!BO45))</f>
        <v/>
      </c>
      <c r="BM46" s="715" t="str">
        <f>IF($BF$8="","",IF($C46="","",'5บันทึกคะแนน'!BP45))</f>
        <v/>
      </c>
      <c r="BN46" s="715" t="str">
        <f>IF($BF$8="","",IF($C46="","",'5บันทึกคะแนน'!BQ45))</f>
        <v/>
      </c>
      <c r="BO46" s="715" t="str">
        <f>IF($BF$8="","",IF($C46="","",'5บันทึกคะแนน'!BR45))</f>
        <v/>
      </c>
      <c r="BP46" s="716" t="str">
        <f>IF($BF$8="","",IF($C46="","",'5บันทึกคะแนน'!BS45))</f>
        <v/>
      </c>
      <c r="BQ46" s="748"/>
      <c r="BR46" s="739"/>
    </row>
    <row r="47" spans="1:70" ht="14.1" customHeight="1">
      <c r="A47" s="748"/>
      <c r="B47" s="674">
        <v>39</v>
      </c>
      <c r="C47" s="675" t="str">
        <f>'2พิมพ์เวลาเรียน'!C46</f>
        <v/>
      </c>
      <c r="D47" s="658" t="str">
        <f>IF(D$8="","",IF(C47="","",'5บันทึกคะแนน'!G46))</f>
        <v/>
      </c>
      <c r="E47" s="658" t="str">
        <f>IF(E$8="","",IF(D47="","",'5บันทึกคะแนน'!H46))</f>
        <v/>
      </c>
      <c r="F47" s="658" t="str">
        <f>IF(F$8="","",IF(E47="","",'5บันทึกคะแนน'!I46))</f>
        <v/>
      </c>
      <c r="G47" s="658" t="str">
        <f>IF(G$8="","",IF(F47="","",'5บันทึกคะแนน'!J46))</f>
        <v/>
      </c>
      <c r="H47" s="658" t="str">
        <f>IF(H$8="","",IF(G47="","",'5บันทึกคะแนน'!K46))</f>
        <v/>
      </c>
      <c r="I47" s="658" t="str">
        <f>IF(I$8="","",IF(H47="","",'5บันทึกคะแนน'!L46))</f>
        <v/>
      </c>
      <c r="J47" s="658" t="str">
        <f>IF(J$8="","",IF(I47="","",'5บันทึกคะแนน'!M46))</f>
        <v/>
      </c>
      <c r="K47" s="658" t="str">
        <f>IF(K$8="","",IF(J47="","",'5บันทึกคะแนน'!N46))</f>
        <v/>
      </c>
      <c r="L47" s="659" t="str">
        <f>IF(C47="","",'5บันทึกคะแนน'!O46)</f>
        <v/>
      </c>
      <c r="M47" s="676" t="str">
        <f>IF(M$8="","",IF(C47="","",'5บันทึกคะแนน'!P46))</f>
        <v/>
      </c>
      <c r="N47" s="677" t="str">
        <f>IF(M$8="","",IF(C47="","",'5บันทึกคะแนน'!Q46))</f>
        <v/>
      </c>
      <c r="O47" s="676" t="str">
        <f>IF(O$8="","",IF(C47="","",'5บันทึกคะแนน'!R46))</f>
        <v/>
      </c>
      <c r="P47" s="677" t="str">
        <f>IF(O$8="","",IF(C47="","",'5บันทึกคะแนน'!S46))</f>
        <v/>
      </c>
      <c r="Q47" s="676" t="str">
        <f>IF(Q$8="","",IF(C47="","",'5บันทึกคะแนน'!T46))</f>
        <v/>
      </c>
      <c r="R47" s="677" t="str">
        <f>IF(Q$8="","",IF(C47="","",'5บันทึกคะแนน'!U46))</f>
        <v/>
      </c>
      <c r="S47" s="676" t="str">
        <f>IF(S$8="","",IF(C47="","",'5บันทึกคะแนน'!V46))</f>
        <v/>
      </c>
      <c r="T47" s="677" t="str">
        <f>IF(S$8="","",IF(C47="","",'5บันทึกคะแนน'!W46))</f>
        <v/>
      </c>
      <c r="U47" s="659" t="str">
        <f>'5บันทึกคะแนน'!X46</f>
        <v/>
      </c>
      <c r="V47" s="678" t="str">
        <f>'5บันทึกคะแนน'!Y46</f>
        <v/>
      </c>
      <c r="W47" s="664"/>
      <c r="X47" s="664"/>
      <c r="Y47" s="679" t="str">
        <f>IF(Y$8="","",IF(C47="","",'5บันทึกคะแนน'!AA46))</f>
        <v/>
      </c>
      <c r="Z47" s="679" t="str">
        <f>IF(Z$8="","",IF(D47="","",'5บันทึกคะแนน'!AB46))</f>
        <v/>
      </c>
      <c r="AA47" s="679" t="str">
        <f>IF(AA$8="","",IF(E47="","",'5บันทึกคะแนน'!AC46))</f>
        <v/>
      </c>
      <c r="AB47" s="679" t="str">
        <f>IF(AB$8="","",IF(F47="","",'5บันทึกคะแนน'!AD46))</f>
        <v/>
      </c>
      <c r="AC47" s="679" t="str">
        <f>IF(AC$8="","",IF(G47="","",'5บันทึกคะแนน'!AE46))</f>
        <v/>
      </c>
      <c r="AD47" s="679" t="str">
        <f>IF(AD$8="","",IF(H47="","",'5บันทึกคะแนน'!AF46))</f>
        <v/>
      </c>
      <c r="AE47" s="679" t="str">
        <f>IF(AE$8="","",IF(I47="","",'5บันทึกคะแนน'!AG46))</f>
        <v/>
      </c>
      <c r="AF47" s="679" t="str">
        <f>IF(AF$8="","",IF(J47="","",'5บันทึกคะแนน'!AH46))</f>
        <v/>
      </c>
      <c r="AG47" s="659" t="str">
        <f>IF(C47="","",'5บันทึกคะแนน'!AI46)</f>
        <v/>
      </c>
      <c r="AH47" s="666"/>
      <c r="AI47" s="679"/>
      <c r="AJ47" s="679"/>
      <c r="AK47" s="680"/>
      <c r="AL47" s="681" t="str">
        <f>IF(C47="","",'5บันทึกคะแนน'!AM46)</f>
        <v/>
      </c>
      <c r="AM47" s="682" t="str">
        <f>IF(AM$8="","",IF($C47="","",'5บันทึกคะแนน'!AN46))</f>
        <v/>
      </c>
      <c r="AN47" s="940"/>
      <c r="AO47" s="941"/>
      <c r="AP47" s="941"/>
      <c r="AQ47" s="941"/>
      <c r="AR47" s="941"/>
      <c r="AS47" s="941"/>
      <c r="AT47" s="942"/>
      <c r="AU47" s="683" t="str">
        <f>IF(C47="","",'5บันทึกคะแนน'!AV46)</f>
        <v/>
      </c>
      <c r="AV47" s="684" t="str">
        <f>IF(C47="","",'5บันทึกคะแนน'!AX46)</f>
        <v/>
      </c>
      <c r="AW47" s="683" t="str">
        <f>IF(C47="","",'5บันทึกคะแนน'!AY46)</f>
        <v/>
      </c>
      <c r="AX47" s="664"/>
      <c r="AY47" s="707" t="str">
        <f>IF($AY$8="","",IF($C47="","",'5บันทึกคะแนน'!BA46))</f>
        <v/>
      </c>
      <c r="AZ47" s="708" t="str">
        <f>IF($AY$8="","",IF($C47="","",'5บันทึกคะแนน'!BB46))</f>
        <v/>
      </c>
      <c r="BA47" s="708" t="str">
        <f>IF($AY$8="","",IF($C47="","",'5บันทึกคะแนน'!BC46))</f>
        <v/>
      </c>
      <c r="BB47" s="708" t="str">
        <f>IF($AY$8="","",IF($C47="","",'5บันทึกคะแนน'!BD46))</f>
        <v/>
      </c>
      <c r="BC47" s="708" t="str">
        <f>IF($AY$8="","",IF($C47="","",'5บันทึกคะแนน'!BE46))</f>
        <v/>
      </c>
      <c r="BD47" s="708" t="str">
        <f>IF($AY$8="","",IF($C47="","",'5บันทึกคะแนน'!BG46))</f>
        <v/>
      </c>
      <c r="BE47" s="685" t="str">
        <f>IF($AY$8="","",IF($C47="","",'5บันทึกคะแนน'!BH46))</f>
        <v/>
      </c>
      <c r="BF47" s="714" t="str">
        <f>IF($BF$8="","",IF($C47="","",'5บันทึกคะแนน'!BI46))</f>
        <v/>
      </c>
      <c r="BG47" s="715" t="str">
        <f>IF($BF$8="","",IF($C47="","",'5บันทึกคะแนน'!BJ46))</f>
        <v/>
      </c>
      <c r="BH47" s="715" t="str">
        <f>IF($BF$8="","",IF($C47="","",'5บันทึกคะแนน'!BK46))</f>
        <v/>
      </c>
      <c r="BI47" s="715" t="str">
        <f>IF($BF$8="","",IF($C47="","",'5บันทึกคะแนน'!BL46))</f>
        <v/>
      </c>
      <c r="BJ47" s="715" t="str">
        <f>IF($BF$8="","",IF($C47="","",'5บันทึกคะแนน'!BM46))</f>
        <v/>
      </c>
      <c r="BK47" s="715" t="str">
        <f>IF($BF$8="","",IF($C47="","",'5บันทึกคะแนน'!BN46))</f>
        <v/>
      </c>
      <c r="BL47" s="715" t="str">
        <f>IF($BF$8="","",IF($C47="","",'5บันทึกคะแนน'!BO46))</f>
        <v/>
      </c>
      <c r="BM47" s="715" t="str">
        <f>IF($BF$8="","",IF($C47="","",'5บันทึกคะแนน'!BP46))</f>
        <v/>
      </c>
      <c r="BN47" s="715" t="str">
        <f>IF($BF$8="","",IF($C47="","",'5บันทึกคะแนน'!BQ46))</f>
        <v/>
      </c>
      <c r="BO47" s="715" t="str">
        <f>IF($BF$8="","",IF($C47="","",'5บันทึกคะแนน'!BR46))</f>
        <v/>
      </c>
      <c r="BP47" s="716" t="str">
        <f>IF($BF$8="","",IF($C47="","",'5บันทึกคะแนน'!BS46))</f>
        <v/>
      </c>
      <c r="BQ47" s="748"/>
      <c r="BR47" s="739"/>
    </row>
    <row r="48" spans="1:70" ht="14.1" customHeight="1">
      <c r="A48" s="748"/>
      <c r="B48" s="694">
        <v>40</v>
      </c>
      <c r="C48" s="675" t="str">
        <f>'2พิมพ์เวลาเรียน'!C47</f>
        <v/>
      </c>
      <c r="D48" s="658" t="str">
        <f>IF(D$8="","",IF(C48="","",'5บันทึกคะแนน'!G47))</f>
        <v/>
      </c>
      <c r="E48" s="658" t="str">
        <f>IF(E$8="","",IF(D48="","",'5บันทึกคะแนน'!H47))</f>
        <v/>
      </c>
      <c r="F48" s="658" t="str">
        <f>IF(F$8="","",IF(E48="","",'5บันทึกคะแนน'!I47))</f>
        <v/>
      </c>
      <c r="G48" s="658" t="str">
        <f>IF(G$8="","",IF(F48="","",'5บันทึกคะแนน'!J47))</f>
        <v/>
      </c>
      <c r="H48" s="658" t="str">
        <f>IF(H$8="","",IF(G48="","",'5บันทึกคะแนน'!K47))</f>
        <v/>
      </c>
      <c r="I48" s="658" t="str">
        <f>IF(I$8="","",IF(H48="","",'5บันทึกคะแนน'!L47))</f>
        <v/>
      </c>
      <c r="J48" s="658" t="str">
        <f>IF(J$8="","",IF(I48="","",'5บันทึกคะแนน'!M47))</f>
        <v/>
      </c>
      <c r="K48" s="658" t="str">
        <f>IF(K$8="","",IF(J48="","",'5บันทึกคะแนน'!N47))</f>
        <v/>
      </c>
      <c r="L48" s="659" t="str">
        <f>IF(C48="","",'5บันทึกคะแนน'!O47)</f>
        <v/>
      </c>
      <c r="M48" s="676" t="str">
        <f>IF(M$8="","",IF(C48="","",'5บันทึกคะแนน'!P47))</f>
        <v/>
      </c>
      <c r="N48" s="677" t="str">
        <f>IF(M$8="","",IF(C48="","",'5บันทึกคะแนน'!Q47))</f>
        <v/>
      </c>
      <c r="O48" s="676" t="str">
        <f>IF(O$8="","",IF(C48="","",'5บันทึกคะแนน'!R47))</f>
        <v/>
      </c>
      <c r="P48" s="677" t="str">
        <f>IF(O$8="","",IF(C48="","",'5บันทึกคะแนน'!S47))</f>
        <v/>
      </c>
      <c r="Q48" s="676" t="str">
        <f>IF(Q$8="","",IF(C48="","",'5บันทึกคะแนน'!T47))</f>
        <v/>
      </c>
      <c r="R48" s="677" t="str">
        <f>IF(Q$8="","",IF(C48="","",'5บันทึกคะแนน'!U47))</f>
        <v/>
      </c>
      <c r="S48" s="676" t="str">
        <f>IF(S$8="","",IF(C48="","",'5บันทึกคะแนน'!V47))</f>
        <v/>
      </c>
      <c r="T48" s="677" t="str">
        <f>IF(S$8="","",IF(C48="","",'5บันทึกคะแนน'!W47))</f>
        <v/>
      </c>
      <c r="U48" s="659" t="str">
        <f>'5บันทึกคะแนน'!X47</f>
        <v/>
      </c>
      <c r="V48" s="678" t="str">
        <f>'5บันทึกคะแนน'!Y47</f>
        <v/>
      </c>
      <c r="W48" s="664"/>
      <c r="X48" s="664"/>
      <c r="Y48" s="679" t="str">
        <f>IF(Y$8="","",IF(C48="","",'5บันทึกคะแนน'!AA47))</f>
        <v/>
      </c>
      <c r="Z48" s="679" t="str">
        <f>IF(Z$8="","",IF(D48="","",'5บันทึกคะแนน'!AB47))</f>
        <v/>
      </c>
      <c r="AA48" s="679" t="str">
        <f>IF(AA$8="","",IF(E48="","",'5บันทึกคะแนน'!AC47))</f>
        <v/>
      </c>
      <c r="AB48" s="679" t="str">
        <f>IF(AB$8="","",IF(F48="","",'5บันทึกคะแนน'!AD47))</f>
        <v/>
      </c>
      <c r="AC48" s="679" t="str">
        <f>IF(AC$8="","",IF(G48="","",'5บันทึกคะแนน'!AE47))</f>
        <v/>
      </c>
      <c r="AD48" s="679" t="str">
        <f>IF(AD$8="","",IF(H48="","",'5บันทึกคะแนน'!AF47))</f>
        <v/>
      </c>
      <c r="AE48" s="679" t="str">
        <f>IF(AE$8="","",IF(I48="","",'5บันทึกคะแนน'!AG47))</f>
        <v/>
      </c>
      <c r="AF48" s="679" t="str">
        <f>IF(AF$8="","",IF(J48="","",'5บันทึกคะแนน'!AH47))</f>
        <v/>
      </c>
      <c r="AG48" s="659" t="str">
        <f>IF(C48="","",'5บันทึกคะแนน'!AI47)</f>
        <v/>
      </c>
      <c r="AH48" s="666"/>
      <c r="AI48" s="687"/>
      <c r="AJ48" s="687"/>
      <c r="AK48" s="688"/>
      <c r="AL48" s="681" t="str">
        <f>IF(C48="","",'5บันทึกคะแนน'!AM47)</f>
        <v/>
      </c>
      <c r="AM48" s="682" t="str">
        <f>IF(AM$8="","",IF($C48="","",'5บันทึกคะแนน'!AN47))</f>
        <v/>
      </c>
      <c r="AN48" s="943"/>
      <c r="AO48" s="944"/>
      <c r="AP48" s="944"/>
      <c r="AQ48" s="944"/>
      <c r="AR48" s="944"/>
      <c r="AS48" s="944"/>
      <c r="AT48" s="945"/>
      <c r="AU48" s="683" t="str">
        <f>IF(C48="","",'5บันทึกคะแนน'!AV47)</f>
        <v/>
      </c>
      <c r="AV48" s="684" t="str">
        <f>IF(C48="","",'5บันทึกคะแนน'!AX47)</f>
        <v/>
      </c>
      <c r="AW48" s="683" t="str">
        <f>IF(C48="","",'5บันทึกคะแนน'!AY47)</f>
        <v/>
      </c>
      <c r="AX48" s="664"/>
      <c r="AY48" s="709" t="str">
        <f>IF($AY$8="","",IF($C48="","",'5บันทึกคะแนน'!BA47))</f>
        <v/>
      </c>
      <c r="AZ48" s="710" t="str">
        <f>IF($AY$8="","",IF($C48="","",'5บันทึกคะแนน'!BB47))</f>
        <v/>
      </c>
      <c r="BA48" s="710" t="str">
        <f>IF($AY$8="","",IF($C48="","",'5บันทึกคะแนน'!BC47))</f>
        <v/>
      </c>
      <c r="BB48" s="710" t="str">
        <f>IF($AY$8="","",IF($C48="","",'5บันทึกคะแนน'!BD47))</f>
        <v/>
      </c>
      <c r="BC48" s="710" t="str">
        <f>IF($AY$8="","",IF($C48="","",'5บันทึกคะแนน'!BE47))</f>
        <v/>
      </c>
      <c r="BD48" s="710" t="str">
        <f>IF($AY$8="","",IF($C48="","",'5บันทึกคะแนน'!BG47))</f>
        <v/>
      </c>
      <c r="BE48" s="685" t="str">
        <f>IF($AY$8="","",IF($C48="","",'5บันทึกคะแนน'!BH47))</f>
        <v/>
      </c>
      <c r="BF48" s="717" t="str">
        <f>IF($BF$8="","",IF($C48="","",'5บันทึกคะแนน'!BI47))</f>
        <v/>
      </c>
      <c r="BG48" s="718" t="str">
        <f>IF($BF$8="","",IF($C48="","",'5บันทึกคะแนน'!BJ47))</f>
        <v/>
      </c>
      <c r="BH48" s="718" t="str">
        <f>IF($BF$8="","",IF($C48="","",'5บันทึกคะแนน'!BK47))</f>
        <v/>
      </c>
      <c r="BI48" s="718" t="str">
        <f>IF($BF$8="","",IF($C48="","",'5บันทึกคะแนน'!BL47))</f>
        <v/>
      </c>
      <c r="BJ48" s="718" t="str">
        <f>IF($BF$8="","",IF($C48="","",'5บันทึกคะแนน'!BM47))</f>
        <v/>
      </c>
      <c r="BK48" s="718" t="str">
        <f>IF($BF$8="","",IF($C48="","",'5บันทึกคะแนน'!BN47))</f>
        <v/>
      </c>
      <c r="BL48" s="718" t="str">
        <f>IF($BF$8="","",IF($C48="","",'5บันทึกคะแนน'!BO47))</f>
        <v/>
      </c>
      <c r="BM48" s="718" t="str">
        <f>IF($BF$8="","",IF($C48="","",'5บันทึกคะแนน'!BP47))</f>
        <v/>
      </c>
      <c r="BN48" s="718" t="str">
        <f>IF($BF$8="","",IF($C48="","",'5บันทึกคะแนน'!BQ47))</f>
        <v/>
      </c>
      <c r="BO48" s="718" t="str">
        <f>IF($BF$8="","",IF($C48="","",'5บันทึกคะแนน'!BR47))</f>
        <v/>
      </c>
      <c r="BP48" s="719" t="str">
        <f>IF($BF$8="","",IF($C48="","",'5บันทึกคะแนน'!BS47))</f>
        <v/>
      </c>
      <c r="BQ48" s="748"/>
      <c r="BR48" s="739"/>
    </row>
    <row r="49" spans="1:70" ht="14.1" customHeight="1">
      <c r="A49" s="748"/>
      <c r="B49" s="656">
        <v>41</v>
      </c>
      <c r="C49" s="675" t="str">
        <f>'2พิมพ์เวลาเรียน'!C48</f>
        <v/>
      </c>
      <c r="D49" s="658" t="str">
        <f>IF(D$8="","",IF(C49="","",'5บันทึกคะแนน'!G48))</f>
        <v/>
      </c>
      <c r="E49" s="658" t="str">
        <f>IF(E$8="","",IF(D49="","",'5บันทึกคะแนน'!H48))</f>
        <v/>
      </c>
      <c r="F49" s="658" t="str">
        <f>IF(F$8="","",IF(E49="","",'5บันทึกคะแนน'!I48))</f>
        <v/>
      </c>
      <c r="G49" s="658" t="str">
        <f>IF(G$8="","",IF(F49="","",'5บันทึกคะแนน'!J48))</f>
        <v/>
      </c>
      <c r="H49" s="658" t="str">
        <f>IF(H$8="","",IF(G49="","",'5บันทึกคะแนน'!K48))</f>
        <v/>
      </c>
      <c r="I49" s="658" t="str">
        <f>IF(I$8="","",IF(H49="","",'5บันทึกคะแนน'!L48))</f>
        <v/>
      </c>
      <c r="J49" s="658" t="str">
        <f>IF(J$8="","",IF(I49="","",'5บันทึกคะแนน'!M48))</f>
        <v/>
      </c>
      <c r="K49" s="658" t="str">
        <f>IF(K$8="","",IF(J49="","",'5บันทึกคะแนน'!N48))</f>
        <v/>
      </c>
      <c r="L49" s="659" t="str">
        <f>IF(C49="","",'5บันทึกคะแนน'!O48)</f>
        <v/>
      </c>
      <c r="M49" s="676" t="str">
        <f>IF(M$8="","",IF(C49="","",'5บันทึกคะแนน'!P48))</f>
        <v/>
      </c>
      <c r="N49" s="677" t="str">
        <f>IF(M$8="","",IF(C49="","",'5บันทึกคะแนน'!Q48))</f>
        <v/>
      </c>
      <c r="O49" s="676" t="str">
        <f>IF(O$8="","",IF(C49="","",'5บันทึกคะแนน'!R48))</f>
        <v/>
      </c>
      <c r="P49" s="677" t="str">
        <f>IF(O$8="","",IF(C49="","",'5บันทึกคะแนน'!S48))</f>
        <v/>
      </c>
      <c r="Q49" s="676" t="str">
        <f>IF(Q$8="","",IF(C49="","",'5บันทึกคะแนน'!T48))</f>
        <v/>
      </c>
      <c r="R49" s="677" t="str">
        <f>IF(Q$8="","",IF(C49="","",'5บันทึกคะแนน'!U48))</f>
        <v/>
      </c>
      <c r="S49" s="676" t="str">
        <f>IF(S$8="","",IF(C49="","",'5บันทึกคะแนน'!V48))</f>
        <v/>
      </c>
      <c r="T49" s="677" t="str">
        <f>IF(S$8="","",IF(C49="","",'5บันทึกคะแนน'!W48))</f>
        <v/>
      </c>
      <c r="U49" s="659" t="str">
        <f>'5บันทึกคะแนน'!X48</f>
        <v/>
      </c>
      <c r="V49" s="678" t="str">
        <f>'5บันทึกคะแนน'!Y48</f>
        <v/>
      </c>
      <c r="W49" s="664"/>
      <c r="X49" s="664"/>
      <c r="Y49" s="679" t="str">
        <f>IF(Y$8="","",IF(C49="","",'5บันทึกคะแนน'!AA48))</f>
        <v/>
      </c>
      <c r="Z49" s="679" t="str">
        <f>IF(Z$8="","",IF(D49="","",'5บันทึกคะแนน'!AB48))</f>
        <v/>
      </c>
      <c r="AA49" s="679" t="str">
        <f>IF(AA$8="","",IF(E49="","",'5บันทึกคะแนน'!AC48))</f>
        <v/>
      </c>
      <c r="AB49" s="679" t="str">
        <f>IF(AB$8="","",IF(F49="","",'5บันทึกคะแนน'!AD48))</f>
        <v/>
      </c>
      <c r="AC49" s="679" t="str">
        <f>IF(AC$8="","",IF(G49="","",'5บันทึกคะแนน'!AE48))</f>
        <v/>
      </c>
      <c r="AD49" s="679" t="str">
        <f>IF(AD$8="","",IF(H49="","",'5บันทึกคะแนน'!AF48))</f>
        <v/>
      </c>
      <c r="AE49" s="679" t="str">
        <f>IF(AE$8="","",IF(I49="","",'5บันทึกคะแนน'!AG48))</f>
        <v/>
      </c>
      <c r="AF49" s="679" t="str">
        <f>IF(AF$8="","",IF(J49="","",'5บันทึกคะแนน'!AH48))</f>
        <v/>
      </c>
      <c r="AG49" s="659" t="str">
        <f>IF(C49="","",'5บันทึกคะแนน'!AI48)</f>
        <v/>
      </c>
      <c r="AH49" s="666"/>
      <c r="AI49" s="665"/>
      <c r="AJ49" s="665"/>
      <c r="AK49" s="690"/>
      <c r="AL49" s="669" t="str">
        <f>IF(C49="","",'5บันทึกคะแนน'!AM48)</f>
        <v/>
      </c>
      <c r="AM49" s="670" t="str">
        <f>IF(AM$8="","",IF($C49="","",'5บันทึกคะแนน'!AN48))</f>
        <v/>
      </c>
      <c r="AN49" s="940"/>
      <c r="AO49" s="941"/>
      <c r="AP49" s="941"/>
      <c r="AQ49" s="941"/>
      <c r="AR49" s="941"/>
      <c r="AS49" s="941"/>
      <c r="AT49" s="942"/>
      <c r="AU49" s="671" t="str">
        <f>IF(C49="","",'5บันทึกคะแนน'!AV48)</f>
        <v/>
      </c>
      <c r="AV49" s="672" t="str">
        <f>IF(C49="","",'5บันทึกคะแนน'!AX48)</f>
        <v/>
      </c>
      <c r="AW49" s="671" t="str">
        <f>IF(C49="","",'5บันทึกคะแนน'!AY48)</f>
        <v/>
      </c>
      <c r="AX49" s="664"/>
      <c r="AY49" s="705" t="str">
        <f>IF($AY$8="","",IF($C49="","",'5บันทึกคะแนน'!BA48))</f>
        <v/>
      </c>
      <c r="AZ49" s="706" t="str">
        <f>IF($AY$8="","",IF($C49="","",'5บันทึกคะแนน'!BB48))</f>
        <v/>
      </c>
      <c r="BA49" s="706" t="str">
        <f>IF($AY$8="","",IF($C49="","",'5บันทึกคะแนน'!BC48))</f>
        <v/>
      </c>
      <c r="BB49" s="706" t="str">
        <f>IF($AY$8="","",IF($C49="","",'5บันทึกคะแนน'!BD48))</f>
        <v/>
      </c>
      <c r="BC49" s="706" t="str">
        <f>IF($AY$8="","",IF($C49="","",'5บันทึกคะแนน'!BE48))</f>
        <v/>
      </c>
      <c r="BD49" s="706" t="str">
        <f>IF($AY$8="","",IF($C49="","",'5บันทึกคะแนน'!BG48))</f>
        <v/>
      </c>
      <c r="BE49" s="673" t="str">
        <f>IF($AY$8="","",IF($C49="","",'5บันทึกคะแนน'!BH48))</f>
        <v/>
      </c>
      <c r="BF49" s="711" t="str">
        <f>IF($BF$8="","",IF($C49="","",'5บันทึกคะแนน'!BI48))</f>
        <v/>
      </c>
      <c r="BG49" s="712" t="str">
        <f>IF($BF$8="","",IF($C49="","",'5บันทึกคะแนน'!BJ48))</f>
        <v/>
      </c>
      <c r="BH49" s="712" t="str">
        <f>IF($BF$8="","",IF($C49="","",'5บันทึกคะแนน'!BK48))</f>
        <v/>
      </c>
      <c r="BI49" s="712" t="str">
        <f>IF($BF$8="","",IF($C49="","",'5บันทึกคะแนน'!BL48))</f>
        <v/>
      </c>
      <c r="BJ49" s="712" t="str">
        <f>IF($BF$8="","",IF($C49="","",'5บันทึกคะแนน'!BM48))</f>
        <v/>
      </c>
      <c r="BK49" s="712" t="str">
        <f>IF($BF$8="","",IF($C49="","",'5บันทึกคะแนน'!BN48))</f>
        <v/>
      </c>
      <c r="BL49" s="712" t="str">
        <f>IF($BF$8="","",IF($C49="","",'5บันทึกคะแนน'!BO48))</f>
        <v/>
      </c>
      <c r="BM49" s="712" t="str">
        <f>IF($BF$8="","",IF($C49="","",'5บันทึกคะแนน'!BP48))</f>
        <v/>
      </c>
      <c r="BN49" s="712" t="str">
        <f>IF($BF$8="","",IF($C49="","",'5บันทึกคะแนน'!BQ48))</f>
        <v/>
      </c>
      <c r="BO49" s="712" t="str">
        <f>IF($BF$8="","",IF($C49="","",'5บันทึกคะแนน'!BR48))</f>
        <v/>
      </c>
      <c r="BP49" s="713" t="str">
        <f>IF($BF$8="","",IF($C49="","",'5บันทึกคะแนน'!BS48))</f>
        <v/>
      </c>
      <c r="BQ49" s="748"/>
      <c r="BR49" s="739"/>
    </row>
    <row r="50" spans="1:70" ht="14.1" customHeight="1">
      <c r="A50" s="748"/>
      <c r="B50" s="674">
        <v>42</v>
      </c>
      <c r="C50" s="675" t="str">
        <f>'2พิมพ์เวลาเรียน'!C49</f>
        <v/>
      </c>
      <c r="D50" s="658" t="str">
        <f>IF(D$8="","",IF(C50="","",'5บันทึกคะแนน'!G49))</f>
        <v/>
      </c>
      <c r="E50" s="658" t="str">
        <f>IF(E$8="","",IF(D50="","",'5บันทึกคะแนน'!H49))</f>
        <v/>
      </c>
      <c r="F50" s="658" t="str">
        <f>IF(F$8="","",IF(E50="","",'5บันทึกคะแนน'!I49))</f>
        <v/>
      </c>
      <c r="G50" s="658" t="str">
        <f>IF(G$8="","",IF(F50="","",'5บันทึกคะแนน'!J49))</f>
        <v/>
      </c>
      <c r="H50" s="658" t="str">
        <f>IF(H$8="","",IF(G50="","",'5บันทึกคะแนน'!K49))</f>
        <v/>
      </c>
      <c r="I50" s="658" t="str">
        <f>IF(I$8="","",IF(H50="","",'5บันทึกคะแนน'!L49))</f>
        <v/>
      </c>
      <c r="J50" s="658" t="str">
        <f>IF(J$8="","",IF(I50="","",'5บันทึกคะแนน'!M49))</f>
        <v/>
      </c>
      <c r="K50" s="658" t="str">
        <f>IF(K$8="","",IF(J50="","",'5บันทึกคะแนน'!N49))</f>
        <v/>
      </c>
      <c r="L50" s="659" t="str">
        <f>IF(C50="","",'5บันทึกคะแนน'!O49)</f>
        <v/>
      </c>
      <c r="M50" s="676" t="str">
        <f>IF(M$8="","",IF(C50="","",'5บันทึกคะแนน'!P49))</f>
        <v/>
      </c>
      <c r="N50" s="677" t="str">
        <f>IF(M$8="","",IF(C50="","",'5บันทึกคะแนน'!Q49))</f>
        <v/>
      </c>
      <c r="O50" s="676" t="str">
        <f>IF(O$8="","",IF(C50="","",'5บันทึกคะแนน'!R49))</f>
        <v/>
      </c>
      <c r="P50" s="677" t="str">
        <f>IF(O$8="","",IF(C50="","",'5บันทึกคะแนน'!S49))</f>
        <v/>
      </c>
      <c r="Q50" s="676" t="str">
        <f>IF(Q$8="","",IF(C50="","",'5บันทึกคะแนน'!T49))</f>
        <v/>
      </c>
      <c r="R50" s="677" t="str">
        <f>IF(Q$8="","",IF(C50="","",'5บันทึกคะแนน'!U49))</f>
        <v/>
      </c>
      <c r="S50" s="676" t="str">
        <f>IF(S$8="","",IF(C50="","",'5บันทึกคะแนน'!V49))</f>
        <v/>
      </c>
      <c r="T50" s="677" t="str">
        <f>IF(S$8="","",IF(C50="","",'5บันทึกคะแนน'!W49))</f>
        <v/>
      </c>
      <c r="U50" s="659" t="str">
        <f>'5บันทึกคะแนน'!X49</f>
        <v/>
      </c>
      <c r="V50" s="678" t="str">
        <f>'5บันทึกคะแนน'!Y49</f>
        <v/>
      </c>
      <c r="W50" s="664"/>
      <c r="X50" s="664"/>
      <c r="Y50" s="679" t="str">
        <f>IF(Y$8="","",IF(C50="","",'5บันทึกคะแนน'!AA49))</f>
        <v/>
      </c>
      <c r="Z50" s="679" t="str">
        <f>IF(Z$8="","",IF(D50="","",'5บันทึกคะแนน'!AB49))</f>
        <v/>
      </c>
      <c r="AA50" s="679" t="str">
        <f>IF(AA$8="","",IF(E50="","",'5บันทึกคะแนน'!AC49))</f>
        <v/>
      </c>
      <c r="AB50" s="679" t="str">
        <f>IF(AB$8="","",IF(F50="","",'5บันทึกคะแนน'!AD49))</f>
        <v/>
      </c>
      <c r="AC50" s="679" t="str">
        <f>IF(AC$8="","",IF(G50="","",'5บันทึกคะแนน'!AE49))</f>
        <v/>
      </c>
      <c r="AD50" s="679" t="str">
        <f>IF(AD$8="","",IF(H50="","",'5บันทึกคะแนน'!AF49))</f>
        <v/>
      </c>
      <c r="AE50" s="679" t="str">
        <f>IF(AE$8="","",IF(I50="","",'5บันทึกคะแนน'!AG49))</f>
        <v/>
      </c>
      <c r="AF50" s="679" t="str">
        <f>IF(AF$8="","",IF(J50="","",'5บันทึกคะแนน'!AH49))</f>
        <v/>
      </c>
      <c r="AG50" s="659" t="str">
        <f>IF(C50="","",'5บันทึกคะแนน'!AI49)</f>
        <v/>
      </c>
      <c r="AH50" s="666"/>
      <c r="AI50" s="679"/>
      <c r="AJ50" s="679"/>
      <c r="AK50" s="680"/>
      <c r="AL50" s="681" t="str">
        <f>IF(C50="","",'5บันทึกคะแนน'!AM49)</f>
        <v/>
      </c>
      <c r="AM50" s="682" t="str">
        <f>IF(AM$8="","",IF($C50="","",'5บันทึกคะแนน'!AN49))</f>
        <v/>
      </c>
      <c r="AN50" s="940"/>
      <c r="AO50" s="941"/>
      <c r="AP50" s="941"/>
      <c r="AQ50" s="941"/>
      <c r="AR50" s="941"/>
      <c r="AS50" s="941"/>
      <c r="AT50" s="942"/>
      <c r="AU50" s="683" t="str">
        <f>IF(C50="","",'5บันทึกคะแนน'!AV49)</f>
        <v/>
      </c>
      <c r="AV50" s="684" t="str">
        <f>IF(C50="","",'5บันทึกคะแนน'!AX49)</f>
        <v/>
      </c>
      <c r="AW50" s="683" t="str">
        <f>IF(C50="","",'5บันทึกคะแนน'!AY49)</f>
        <v/>
      </c>
      <c r="AX50" s="664"/>
      <c r="AY50" s="707" t="str">
        <f>IF($AY$8="","",IF($C50="","",'5บันทึกคะแนน'!BA49))</f>
        <v/>
      </c>
      <c r="AZ50" s="708" t="str">
        <f>IF($AY$8="","",IF($C50="","",'5บันทึกคะแนน'!BB49))</f>
        <v/>
      </c>
      <c r="BA50" s="708" t="str">
        <f>IF($AY$8="","",IF($C50="","",'5บันทึกคะแนน'!BC49))</f>
        <v/>
      </c>
      <c r="BB50" s="708" t="str">
        <f>IF($AY$8="","",IF($C50="","",'5บันทึกคะแนน'!BD49))</f>
        <v/>
      </c>
      <c r="BC50" s="708" t="str">
        <f>IF($AY$8="","",IF($C50="","",'5บันทึกคะแนน'!BE49))</f>
        <v/>
      </c>
      <c r="BD50" s="708" t="str">
        <f>IF($AY$8="","",IF($C50="","",'5บันทึกคะแนน'!BG49))</f>
        <v/>
      </c>
      <c r="BE50" s="685" t="str">
        <f>IF($AY$8="","",IF($C50="","",'5บันทึกคะแนน'!BH49))</f>
        <v/>
      </c>
      <c r="BF50" s="714" t="str">
        <f>IF($BF$8="","",IF($C50="","",'5บันทึกคะแนน'!BI49))</f>
        <v/>
      </c>
      <c r="BG50" s="715" t="str">
        <f>IF($BF$8="","",IF($C50="","",'5บันทึกคะแนน'!BJ49))</f>
        <v/>
      </c>
      <c r="BH50" s="715" t="str">
        <f>IF($BF$8="","",IF($C50="","",'5บันทึกคะแนน'!BK49))</f>
        <v/>
      </c>
      <c r="BI50" s="715" t="str">
        <f>IF($BF$8="","",IF($C50="","",'5บันทึกคะแนน'!BL49))</f>
        <v/>
      </c>
      <c r="BJ50" s="715" t="str">
        <f>IF($BF$8="","",IF($C50="","",'5บันทึกคะแนน'!BM49))</f>
        <v/>
      </c>
      <c r="BK50" s="715" t="str">
        <f>IF($BF$8="","",IF($C50="","",'5บันทึกคะแนน'!BN49))</f>
        <v/>
      </c>
      <c r="BL50" s="715" t="str">
        <f>IF($BF$8="","",IF($C50="","",'5บันทึกคะแนน'!BO49))</f>
        <v/>
      </c>
      <c r="BM50" s="715" t="str">
        <f>IF($BF$8="","",IF($C50="","",'5บันทึกคะแนน'!BP49))</f>
        <v/>
      </c>
      <c r="BN50" s="715" t="str">
        <f>IF($BF$8="","",IF($C50="","",'5บันทึกคะแนน'!BQ49))</f>
        <v/>
      </c>
      <c r="BO50" s="715" t="str">
        <f>IF($BF$8="","",IF($C50="","",'5บันทึกคะแนน'!BR49))</f>
        <v/>
      </c>
      <c r="BP50" s="716" t="str">
        <f>IF($BF$8="","",IF($C50="","",'5บันทึกคะแนน'!BS49))</f>
        <v/>
      </c>
      <c r="BQ50" s="748"/>
      <c r="BR50" s="739"/>
    </row>
    <row r="51" spans="1:70" ht="14.1" customHeight="1">
      <c r="A51" s="748"/>
      <c r="B51" s="674">
        <v>43</v>
      </c>
      <c r="C51" s="675" t="str">
        <f>'2พิมพ์เวลาเรียน'!C50</f>
        <v/>
      </c>
      <c r="D51" s="658" t="str">
        <f>IF(D$8="","",IF(C51="","",'5บันทึกคะแนน'!G50))</f>
        <v/>
      </c>
      <c r="E51" s="658" t="str">
        <f>IF(E$8="","",IF(D51="","",'5บันทึกคะแนน'!H50))</f>
        <v/>
      </c>
      <c r="F51" s="658" t="str">
        <f>IF(F$8="","",IF(E51="","",'5บันทึกคะแนน'!I50))</f>
        <v/>
      </c>
      <c r="G51" s="658" t="str">
        <f>IF(G$8="","",IF(F51="","",'5บันทึกคะแนน'!J50))</f>
        <v/>
      </c>
      <c r="H51" s="658" t="str">
        <f>IF(H$8="","",IF(G51="","",'5บันทึกคะแนน'!K50))</f>
        <v/>
      </c>
      <c r="I51" s="658" t="str">
        <f>IF(I$8="","",IF(H51="","",'5บันทึกคะแนน'!L50))</f>
        <v/>
      </c>
      <c r="J51" s="658" t="str">
        <f>IF(J$8="","",IF(I51="","",'5บันทึกคะแนน'!M50))</f>
        <v/>
      </c>
      <c r="K51" s="658" t="str">
        <f>IF(K$8="","",IF(J51="","",'5บันทึกคะแนน'!N50))</f>
        <v/>
      </c>
      <c r="L51" s="659" t="str">
        <f>IF(C51="","",'5บันทึกคะแนน'!O50)</f>
        <v/>
      </c>
      <c r="M51" s="676" t="str">
        <f>IF(M$8="","",IF(C51="","",'5บันทึกคะแนน'!P50))</f>
        <v/>
      </c>
      <c r="N51" s="677" t="str">
        <f>IF(M$8="","",IF(C51="","",'5บันทึกคะแนน'!Q50))</f>
        <v/>
      </c>
      <c r="O51" s="676" t="str">
        <f>IF(O$8="","",IF(C51="","",'5บันทึกคะแนน'!R50))</f>
        <v/>
      </c>
      <c r="P51" s="677" t="str">
        <f>IF(O$8="","",IF(C51="","",'5บันทึกคะแนน'!S50))</f>
        <v/>
      </c>
      <c r="Q51" s="676" t="str">
        <f>IF(Q$8="","",IF(C51="","",'5บันทึกคะแนน'!T50))</f>
        <v/>
      </c>
      <c r="R51" s="677" t="str">
        <f>IF(Q$8="","",IF(C51="","",'5บันทึกคะแนน'!U50))</f>
        <v/>
      </c>
      <c r="S51" s="676" t="str">
        <f>IF(S$8="","",IF(C51="","",'5บันทึกคะแนน'!V50))</f>
        <v/>
      </c>
      <c r="T51" s="677" t="str">
        <f>IF(S$8="","",IF(C51="","",'5บันทึกคะแนน'!W50))</f>
        <v/>
      </c>
      <c r="U51" s="659" t="str">
        <f>'5บันทึกคะแนน'!X50</f>
        <v/>
      </c>
      <c r="V51" s="678" t="str">
        <f>'5บันทึกคะแนน'!Y50</f>
        <v/>
      </c>
      <c r="W51" s="664"/>
      <c r="X51" s="664"/>
      <c r="Y51" s="679" t="str">
        <f>IF(Y$8="","",IF(C51="","",'5บันทึกคะแนน'!AA50))</f>
        <v/>
      </c>
      <c r="Z51" s="679" t="str">
        <f>IF(Z$8="","",IF(D51="","",'5บันทึกคะแนน'!AB50))</f>
        <v/>
      </c>
      <c r="AA51" s="679" t="str">
        <f>IF(AA$8="","",IF(E51="","",'5บันทึกคะแนน'!AC50))</f>
        <v/>
      </c>
      <c r="AB51" s="679" t="str">
        <f>IF(AB$8="","",IF(F51="","",'5บันทึกคะแนน'!AD50))</f>
        <v/>
      </c>
      <c r="AC51" s="679" t="str">
        <f>IF(AC$8="","",IF(G51="","",'5บันทึกคะแนน'!AE50))</f>
        <v/>
      </c>
      <c r="AD51" s="679" t="str">
        <f>IF(AD$8="","",IF(H51="","",'5บันทึกคะแนน'!AF50))</f>
        <v/>
      </c>
      <c r="AE51" s="679" t="str">
        <f>IF(AE$8="","",IF(I51="","",'5บันทึกคะแนน'!AG50))</f>
        <v/>
      </c>
      <c r="AF51" s="679" t="str">
        <f>IF(AF$8="","",IF(J51="","",'5บันทึกคะแนน'!AH50))</f>
        <v/>
      </c>
      <c r="AG51" s="659" t="str">
        <f>IF(C51="","",'5บันทึกคะแนน'!AI50)</f>
        <v/>
      </c>
      <c r="AH51" s="666"/>
      <c r="AI51" s="679"/>
      <c r="AJ51" s="679"/>
      <c r="AK51" s="680"/>
      <c r="AL51" s="681" t="str">
        <f>IF(C51="","",'5บันทึกคะแนน'!AM50)</f>
        <v/>
      </c>
      <c r="AM51" s="682" t="str">
        <f>IF(AM$8="","",IF($C51="","",'5บันทึกคะแนน'!AN50))</f>
        <v/>
      </c>
      <c r="AN51" s="940"/>
      <c r="AO51" s="941"/>
      <c r="AP51" s="941"/>
      <c r="AQ51" s="941"/>
      <c r="AR51" s="941"/>
      <c r="AS51" s="941"/>
      <c r="AT51" s="942"/>
      <c r="AU51" s="683" t="str">
        <f>IF(C51="","",'5บันทึกคะแนน'!AV50)</f>
        <v/>
      </c>
      <c r="AV51" s="684" t="str">
        <f>IF(C51="","",'5บันทึกคะแนน'!AX50)</f>
        <v/>
      </c>
      <c r="AW51" s="683" t="str">
        <f>IF(C51="","",'5บันทึกคะแนน'!AY50)</f>
        <v/>
      </c>
      <c r="AX51" s="664"/>
      <c r="AY51" s="707" t="str">
        <f>IF($AY$8="","",IF($C51="","",'5บันทึกคะแนน'!BA50))</f>
        <v/>
      </c>
      <c r="AZ51" s="708" t="str">
        <f>IF($AY$8="","",IF($C51="","",'5บันทึกคะแนน'!BB50))</f>
        <v/>
      </c>
      <c r="BA51" s="708" t="str">
        <f>IF($AY$8="","",IF($C51="","",'5บันทึกคะแนน'!BC50))</f>
        <v/>
      </c>
      <c r="BB51" s="708" t="str">
        <f>IF($AY$8="","",IF($C51="","",'5บันทึกคะแนน'!BD50))</f>
        <v/>
      </c>
      <c r="BC51" s="708" t="str">
        <f>IF($AY$8="","",IF($C51="","",'5บันทึกคะแนน'!BE50))</f>
        <v/>
      </c>
      <c r="BD51" s="708" t="str">
        <f>IF($AY$8="","",IF($C51="","",'5บันทึกคะแนน'!BG50))</f>
        <v/>
      </c>
      <c r="BE51" s="685" t="str">
        <f>IF($AY$8="","",IF($C51="","",'5บันทึกคะแนน'!BH50))</f>
        <v/>
      </c>
      <c r="BF51" s="714" t="str">
        <f>IF($BF$8="","",IF($C51="","",'5บันทึกคะแนน'!BI50))</f>
        <v/>
      </c>
      <c r="BG51" s="715" t="str">
        <f>IF($BF$8="","",IF($C51="","",'5บันทึกคะแนน'!BJ50))</f>
        <v/>
      </c>
      <c r="BH51" s="715" t="str">
        <f>IF($BF$8="","",IF($C51="","",'5บันทึกคะแนน'!BK50))</f>
        <v/>
      </c>
      <c r="BI51" s="715" t="str">
        <f>IF($BF$8="","",IF($C51="","",'5บันทึกคะแนน'!BL50))</f>
        <v/>
      </c>
      <c r="BJ51" s="715" t="str">
        <f>IF($BF$8="","",IF($C51="","",'5บันทึกคะแนน'!BM50))</f>
        <v/>
      </c>
      <c r="BK51" s="715" t="str">
        <f>IF($BF$8="","",IF($C51="","",'5บันทึกคะแนน'!BN50))</f>
        <v/>
      </c>
      <c r="BL51" s="715" t="str">
        <f>IF($BF$8="","",IF($C51="","",'5บันทึกคะแนน'!BO50))</f>
        <v/>
      </c>
      <c r="BM51" s="715" t="str">
        <f>IF($BF$8="","",IF($C51="","",'5บันทึกคะแนน'!BP50))</f>
        <v/>
      </c>
      <c r="BN51" s="715" t="str">
        <f>IF($BF$8="","",IF($C51="","",'5บันทึกคะแนน'!BQ50))</f>
        <v/>
      </c>
      <c r="BO51" s="715" t="str">
        <f>IF($BF$8="","",IF($C51="","",'5บันทึกคะแนน'!BR50))</f>
        <v/>
      </c>
      <c r="BP51" s="716" t="str">
        <f>IF($BF$8="","",IF($C51="","",'5บันทึกคะแนน'!BS50))</f>
        <v/>
      </c>
      <c r="BQ51" s="748"/>
      <c r="BR51" s="739"/>
    </row>
    <row r="52" spans="1:70" ht="14.1" customHeight="1">
      <c r="A52" s="748"/>
      <c r="B52" s="674">
        <v>44</v>
      </c>
      <c r="C52" s="675" t="str">
        <f>'2พิมพ์เวลาเรียน'!C51</f>
        <v/>
      </c>
      <c r="D52" s="658" t="str">
        <f>IF(D$8="","",IF(C52="","",'5บันทึกคะแนน'!G51))</f>
        <v/>
      </c>
      <c r="E52" s="658" t="str">
        <f>IF(E$8="","",IF(D52="","",'5บันทึกคะแนน'!H51))</f>
        <v/>
      </c>
      <c r="F52" s="658" t="str">
        <f>IF(F$8="","",IF(E52="","",'5บันทึกคะแนน'!I51))</f>
        <v/>
      </c>
      <c r="G52" s="658" t="str">
        <f>IF(G$8="","",IF(F52="","",'5บันทึกคะแนน'!J51))</f>
        <v/>
      </c>
      <c r="H52" s="658" t="str">
        <f>IF(H$8="","",IF(G52="","",'5บันทึกคะแนน'!K51))</f>
        <v/>
      </c>
      <c r="I52" s="658" t="str">
        <f>IF(I$8="","",IF(H52="","",'5บันทึกคะแนน'!L51))</f>
        <v/>
      </c>
      <c r="J52" s="658" t="str">
        <f>IF(J$8="","",IF(I52="","",'5บันทึกคะแนน'!M51))</f>
        <v/>
      </c>
      <c r="K52" s="658" t="str">
        <f>IF(K$8="","",IF(J52="","",'5บันทึกคะแนน'!N51))</f>
        <v/>
      </c>
      <c r="L52" s="659" t="str">
        <f>IF(C52="","",'5บันทึกคะแนน'!O51)</f>
        <v/>
      </c>
      <c r="M52" s="676" t="str">
        <f>IF(M$8="","",IF(C52="","",'5บันทึกคะแนน'!P51))</f>
        <v/>
      </c>
      <c r="N52" s="677" t="str">
        <f>IF(M$8="","",IF(C52="","",'5บันทึกคะแนน'!Q51))</f>
        <v/>
      </c>
      <c r="O52" s="676" t="str">
        <f>IF(O$8="","",IF(C52="","",'5บันทึกคะแนน'!R51))</f>
        <v/>
      </c>
      <c r="P52" s="677" t="str">
        <f>IF(O$8="","",IF(C52="","",'5บันทึกคะแนน'!S51))</f>
        <v/>
      </c>
      <c r="Q52" s="676" t="str">
        <f>IF(Q$8="","",IF(C52="","",'5บันทึกคะแนน'!T51))</f>
        <v/>
      </c>
      <c r="R52" s="677" t="str">
        <f>IF(Q$8="","",IF(C52="","",'5บันทึกคะแนน'!U51))</f>
        <v/>
      </c>
      <c r="S52" s="676" t="str">
        <f>IF(S$8="","",IF(C52="","",'5บันทึกคะแนน'!V51))</f>
        <v/>
      </c>
      <c r="T52" s="677" t="str">
        <f>IF(S$8="","",IF(C52="","",'5บันทึกคะแนน'!W51))</f>
        <v/>
      </c>
      <c r="U52" s="659" t="str">
        <f>'5บันทึกคะแนน'!X51</f>
        <v/>
      </c>
      <c r="V52" s="678" t="str">
        <f>'5บันทึกคะแนน'!Y51</f>
        <v/>
      </c>
      <c r="W52" s="664"/>
      <c r="X52" s="664"/>
      <c r="Y52" s="679" t="str">
        <f>IF(Y$8="","",IF(C52="","",'5บันทึกคะแนน'!AA51))</f>
        <v/>
      </c>
      <c r="Z52" s="679" t="str">
        <f>IF(Z$8="","",IF(D52="","",'5บันทึกคะแนน'!AB51))</f>
        <v/>
      </c>
      <c r="AA52" s="679" t="str">
        <f>IF(AA$8="","",IF(E52="","",'5บันทึกคะแนน'!AC51))</f>
        <v/>
      </c>
      <c r="AB52" s="679" t="str">
        <f>IF(AB$8="","",IF(F52="","",'5บันทึกคะแนน'!AD51))</f>
        <v/>
      </c>
      <c r="AC52" s="679" t="str">
        <f>IF(AC$8="","",IF(G52="","",'5บันทึกคะแนน'!AE51))</f>
        <v/>
      </c>
      <c r="AD52" s="679" t="str">
        <f>IF(AD$8="","",IF(H52="","",'5บันทึกคะแนน'!AF51))</f>
        <v/>
      </c>
      <c r="AE52" s="679" t="str">
        <f>IF(AE$8="","",IF(I52="","",'5บันทึกคะแนน'!AG51))</f>
        <v/>
      </c>
      <c r="AF52" s="679" t="str">
        <f>IF(AF$8="","",IF(J52="","",'5บันทึกคะแนน'!AH51))</f>
        <v/>
      </c>
      <c r="AG52" s="659" t="str">
        <f>IF(C52="","",'5บันทึกคะแนน'!AI51)</f>
        <v/>
      </c>
      <c r="AH52" s="666"/>
      <c r="AI52" s="679"/>
      <c r="AJ52" s="679"/>
      <c r="AK52" s="680"/>
      <c r="AL52" s="681" t="str">
        <f>IF(C52="","",'5บันทึกคะแนน'!AM51)</f>
        <v/>
      </c>
      <c r="AM52" s="682" t="str">
        <f>IF(AM$8="","",IF($C52="","",'5บันทึกคะแนน'!AN51))</f>
        <v/>
      </c>
      <c r="AN52" s="940"/>
      <c r="AO52" s="941"/>
      <c r="AP52" s="941"/>
      <c r="AQ52" s="941"/>
      <c r="AR52" s="941"/>
      <c r="AS52" s="941"/>
      <c r="AT52" s="942"/>
      <c r="AU52" s="683" t="str">
        <f>IF(C52="","",'5บันทึกคะแนน'!AV51)</f>
        <v/>
      </c>
      <c r="AV52" s="684" t="str">
        <f>IF(C52="","",'5บันทึกคะแนน'!AX51)</f>
        <v/>
      </c>
      <c r="AW52" s="683" t="str">
        <f>IF(C52="","",'5บันทึกคะแนน'!AY51)</f>
        <v/>
      </c>
      <c r="AX52" s="664"/>
      <c r="AY52" s="707" t="str">
        <f>IF($AY$8="","",IF($C52="","",'5บันทึกคะแนน'!BA51))</f>
        <v/>
      </c>
      <c r="AZ52" s="708" t="str">
        <f>IF($AY$8="","",IF($C52="","",'5บันทึกคะแนน'!BB51))</f>
        <v/>
      </c>
      <c r="BA52" s="708" t="str">
        <f>IF($AY$8="","",IF($C52="","",'5บันทึกคะแนน'!BC51))</f>
        <v/>
      </c>
      <c r="BB52" s="708" t="str">
        <f>IF($AY$8="","",IF($C52="","",'5บันทึกคะแนน'!BD51))</f>
        <v/>
      </c>
      <c r="BC52" s="708" t="str">
        <f>IF($AY$8="","",IF($C52="","",'5บันทึกคะแนน'!BE51))</f>
        <v/>
      </c>
      <c r="BD52" s="708" t="str">
        <f>IF($AY$8="","",IF($C52="","",'5บันทึกคะแนน'!BG51))</f>
        <v/>
      </c>
      <c r="BE52" s="685" t="str">
        <f>IF($AY$8="","",IF($C52="","",'5บันทึกคะแนน'!BH51))</f>
        <v/>
      </c>
      <c r="BF52" s="714" t="str">
        <f>IF($BF$8="","",IF($C52="","",'5บันทึกคะแนน'!BI51))</f>
        <v/>
      </c>
      <c r="BG52" s="715" t="str">
        <f>IF($BF$8="","",IF($C52="","",'5บันทึกคะแนน'!BJ51))</f>
        <v/>
      </c>
      <c r="BH52" s="715" t="str">
        <f>IF($BF$8="","",IF($C52="","",'5บันทึกคะแนน'!BK51))</f>
        <v/>
      </c>
      <c r="BI52" s="715" t="str">
        <f>IF($BF$8="","",IF($C52="","",'5บันทึกคะแนน'!BL51))</f>
        <v/>
      </c>
      <c r="BJ52" s="715" t="str">
        <f>IF($BF$8="","",IF($C52="","",'5บันทึกคะแนน'!BM51))</f>
        <v/>
      </c>
      <c r="BK52" s="715" t="str">
        <f>IF($BF$8="","",IF($C52="","",'5บันทึกคะแนน'!BN51))</f>
        <v/>
      </c>
      <c r="BL52" s="715" t="str">
        <f>IF($BF$8="","",IF($C52="","",'5บันทึกคะแนน'!BO51))</f>
        <v/>
      </c>
      <c r="BM52" s="715" t="str">
        <f>IF($BF$8="","",IF($C52="","",'5บันทึกคะแนน'!BP51))</f>
        <v/>
      </c>
      <c r="BN52" s="715" t="str">
        <f>IF($BF$8="","",IF($C52="","",'5บันทึกคะแนน'!BQ51))</f>
        <v/>
      </c>
      <c r="BO52" s="715" t="str">
        <f>IF($BF$8="","",IF($C52="","",'5บันทึกคะแนน'!BR51))</f>
        <v/>
      </c>
      <c r="BP52" s="716" t="str">
        <f>IF($BF$8="","",IF($C52="","",'5บันทึกคะแนน'!BS51))</f>
        <v/>
      </c>
      <c r="BQ52" s="748"/>
      <c r="BR52" s="739"/>
    </row>
    <row r="53" spans="1:70" ht="14.1" customHeight="1">
      <c r="A53" s="748"/>
      <c r="B53" s="686">
        <v>45</v>
      </c>
      <c r="C53" s="675" t="str">
        <f>'2พิมพ์เวลาเรียน'!C52</f>
        <v/>
      </c>
      <c r="D53" s="658" t="str">
        <f>IF(D$8="","",IF(C53="","",'5บันทึกคะแนน'!G52))</f>
        <v/>
      </c>
      <c r="E53" s="658" t="str">
        <f>IF(E$8="","",IF(D53="","",'5บันทึกคะแนน'!H52))</f>
        <v/>
      </c>
      <c r="F53" s="658" t="str">
        <f>IF(F$8="","",IF(E53="","",'5บันทึกคะแนน'!I52))</f>
        <v/>
      </c>
      <c r="G53" s="658" t="str">
        <f>IF(G$8="","",IF(F53="","",'5บันทึกคะแนน'!J52))</f>
        <v/>
      </c>
      <c r="H53" s="658" t="str">
        <f>IF(H$8="","",IF(G53="","",'5บันทึกคะแนน'!K52))</f>
        <v/>
      </c>
      <c r="I53" s="658" t="str">
        <f>IF(I$8="","",IF(H53="","",'5บันทึกคะแนน'!L52))</f>
        <v/>
      </c>
      <c r="J53" s="658" t="str">
        <f>IF(J$8="","",IF(I53="","",'5บันทึกคะแนน'!M52))</f>
        <v/>
      </c>
      <c r="K53" s="658" t="str">
        <f>IF(K$8="","",IF(J53="","",'5บันทึกคะแนน'!N52))</f>
        <v/>
      </c>
      <c r="L53" s="659" t="str">
        <f>IF(C53="","",'5บันทึกคะแนน'!O52)</f>
        <v/>
      </c>
      <c r="M53" s="676" t="str">
        <f>IF(M$8="","",IF(C53="","",'5บันทึกคะแนน'!P52))</f>
        <v/>
      </c>
      <c r="N53" s="677" t="str">
        <f>IF(M$8="","",IF(C53="","",'5บันทึกคะแนน'!Q52))</f>
        <v/>
      </c>
      <c r="O53" s="676" t="str">
        <f>IF(O$8="","",IF(C53="","",'5บันทึกคะแนน'!R52))</f>
        <v/>
      </c>
      <c r="P53" s="677" t="str">
        <f>IF(O$8="","",IF(C53="","",'5บันทึกคะแนน'!S52))</f>
        <v/>
      </c>
      <c r="Q53" s="676" t="str">
        <f>IF(Q$8="","",IF(C53="","",'5บันทึกคะแนน'!T52))</f>
        <v/>
      </c>
      <c r="R53" s="677" t="str">
        <f>IF(Q$8="","",IF(C53="","",'5บันทึกคะแนน'!U52))</f>
        <v/>
      </c>
      <c r="S53" s="676" t="str">
        <f>IF(S$8="","",IF(C53="","",'5บันทึกคะแนน'!V52))</f>
        <v/>
      </c>
      <c r="T53" s="677" t="str">
        <f>IF(S$8="","",IF(C53="","",'5บันทึกคะแนน'!W52))</f>
        <v/>
      </c>
      <c r="U53" s="659" t="str">
        <f>'5บันทึกคะแนน'!X52</f>
        <v/>
      </c>
      <c r="V53" s="678" t="str">
        <f>'5บันทึกคะแนน'!Y52</f>
        <v/>
      </c>
      <c r="W53" s="664"/>
      <c r="X53" s="664"/>
      <c r="Y53" s="679" t="str">
        <f>IF(Y$8="","",IF(C53="","",'5บันทึกคะแนน'!AA52))</f>
        <v/>
      </c>
      <c r="Z53" s="679" t="str">
        <f>IF(Z$8="","",IF(D53="","",'5บันทึกคะแนน'!AB52))</f>
        <v/>
      </c>
      <c r="AA53" s="679" t="str">
        <f>IF(AA$8="","",IF(E53="","",'5บันทึกคะแนน'!AC52))</f>
        <v/>
      </c>
      <c r="AB53" s="679" t="str">
        <f>IF(AB$8="","",IF(F53="","",'5บันทึกคะแนน'!AD52))</f>
        <v/>
      </c>
      <c r="AC53" s="679" t="str">
        <f>IF(AC$8="","",IF(G53="","",'5บันทึกคะแนน'!AE52))</f>
        <v/>
      </c>
      <c r="AD53" s="679" t="str">
        <f>IF(AD$8="","",IF(H53="","",'5บันทึกคะแนน'!AF52))</f>
        <v/>
      </c>
      <c r="AE53" s="679" t="str">
        <f>IF(AE$8="","",IF(I53="","",'5บันทึกคะแนน'!AG52))</f>
        <v/>
      </c>
      <c r="AF53" s="679" t="str">
        <f>IF(AF$8="","",IF(J53="","",'5บันทึกคะแนน'!AH52))</f>
        <v/>
      </c>
      <c r="AG53" s="659" t="str">
        <f>IF(C53="","",'5บันทึกคะแนน'!AI52)</f>
        <v/>
      </c>
      <c r="AH53" s="666"/>
      <c r="AI53" s="687"/>
      <c r="AJ53" s="687"/>
      <c r="AK53" s="688"/>
      <c r="AL53" s="681" t="str">
        <f>IF(C53="","",'5บันทึกคะแนน'!AM52)</f>
        <v/>
      </c>
      <c r="AM53" s="682" t="str">
        <f>IF(AM$8="","",IF($C53="","",'5บันทึกคะแนน'!AN52))</f>
        <v/>
      </c>
      <c r="AN53" s="940"/>
      <c r="AO53" s="941"/>
      <c r="AP53" s="941"/>
      <c r="AQ53" s="941"/>
      <c r="AR53" s="941"/>
      <c r="AS53" s="941"/>
      <c r="AT53" s="942"/>
      <c r="AU53" s="683" t="str">
        <f>IF(C53="","",'5บันทึกคะแนน'!AV52)</f>
        <v/>
      </c>
      <c r="AV53" s="684" t="str">
        <f>IF(C53="","",'5บันทึกคะแนน'!AX52)</f>
        <v/>
      </c>
      <c r="AW53" s="683" t="str">
        <f>IF(C53="","",'5บันทึกคะแนน'!AY52)</f>
        <v/>
      </c>
      <c r="AX53" s="664"/>
      <c r="AY53" s="709" t="str">
        <f>IF($AY$8="","",IF($C53="","",'5บันทึกคะแนน'!BA52))</f>
        <v/>
      </c>
      <c r="AZ53" s="710" t="str">
        <f>IF($AY$8="","",IF($C53="","",'5บันทึกคะแนน'!BB52))</f>
        <v/>
      </c>
      <c r="BA53" s="710" t="str">
        <f>IF($AY$8="","",IF($C53="","",'5บันทึกคะแนน'!BC52))</f>
        <v/>
      </c>
      <c r="BB53" s="710" t="str">
        <f>IF($AY$8="","",IF($C53="","",'5บันทึกคะแนน'!BD52))</f>
        <v/>
      </c>
      <c r="BC53" s="710" t="str">
        <f>IF($AY$8="","",IF($C53="","",'5บันทึกคะแนน'!BE52))</f>
        <v/>
      </c>
      <c r="BD53" s="710" t="str">
        <f>IF($AY$8="","",IF($C53="","",'5บันทึกคะแนน'!BG52))</f>
        <v/>
      </c>
      <c r="BE53" s="685" t="str">
        <f>IF($AY$8="","",IF($C53="","",'5บันทึกคะแนน'!BH52))</f>
        <v/>
      </c>
      <c r="BF53" s="717" t="str">
        <f>IF($BF$8="","",IF($C53="","",'5บันทึกคะแนน'!BI52))</f>
        <v/>
      </c>
      <c r="BG53" s="718" t="str">
        <f>IF($BF$8="","",IF($C53="","",'5บันทึกคะแนน'!BJ52))</f>
        <v/>
      </c>
      <c r="BH53" s="718" t="str">
        <f>IF($BF$8="","",IF($C53="","",'5บันทึกคะแนน'!BK52))</f>
        <v/>
      </c>
      <c r="BI53" s="718" t="str">
        <f>IF($BF$8="","",IF($C53="","",'5บันทึกคะแนน'!BL52))</f>
        <v/>
      </c>
      <c r="BJ53" s="718" t="str">
        <f>IF($BF$8="","",IF($C53="","",'5บันทึกคะแนน'!BM52))</f>
        <v/>
      </c>
      <c r="BK53" s="718" t="str">
        <f>IF($BF$8="","",IF($C53="","",'5บันทึกคะแนน'!BN52))</f>
        <v/>
      </c>
      <c r="BL53" s="718" t="str">
        <f>IF($BF$8="","",IF($C53="","",'5บันทึกคะแนน'!BO52))</f>
        <v/>
      </c>
      <c r="BM53" s="718" t="str">
        <f>IF($BF$8="","",IF($C53="","",'5บันทึกคะแนน'!BP52))</f>
        <v/>
      </c>
      <c r="BN53" s="718" t="str">
        <f>IF($BF$8="","",IF($C53="","",'5บันทึกคะแนน'!BQ52))</f>
        <v/>
      </c>
      <c r="BO53" s="718" t="str">
        <f>IF($BF$8="","",IF($C53="","",'5บันทึกคะแนน'!BR52))</f>
        <v/>
      </c>
      <c r="BP53" s="719" t="str">
        <f>IF($BF$8="","",IF($C53="","",'5บันทึกคะแนน'!BS52))</f>
        <v/>
      </c>
      <c r="BQ53" s="748"/>
      <c r="BR53" s="739"/>
    </row>
    <row r="54" spans="1:70" ht="14.1" customHeight="1">
      <c r="A54" s="748"/>
      <c r="B54" s="693">
        <v>46</v>
      </c>
      <c r="C54" s="675" t="str">
        <f>'2พิมพ์เวลาเรียน'!C53</f>
        <v/>
      </c>
      <c r="D54" s="658" t="str">
        <f>IF(D$8="","",IF(C54="","",'5บันทึกคะแนน'!G53))</f>
        <v/>
      </c>
      <c r="E54" s="658" t="str">
        <f>IF(E$8="","",IF(D54="","",'5บันทึกคะแนน'!H53))</f>
        <v/>
      </c>
      <c r="F54" s="658" t="str">
        <f>IF(F$8="","",IF(E54="","",'5บันทึกคะแนน'!I53))</f>
        <v/>
      </c>
      <c r="G54" s="658" t="str">
        <f>IF(G$8="","",IF(F54="","",'5บันทึกคะแนน'!J53))</f>
        <v/>
      </c>
      <c r="H54" s="658" t="str">
        <f>IF(H$8="","",IF(G54="","",'5บันทึกคะแนน'!K53))</f>
        <v/>
      </c>
      <c r="I54" s="658" t="str">
        <f>IF(I$8="","",IF(H54="","",'5บันทึกคะแนน'!L53))</f>
        <v/>
      </c>
      <c r="J54" s="658" t="str">
        <f>IF(J$8="","",IF(I54="","",'5บันทึกคะแนน'!M53))</f>
        <v/>
      </c>
      <c r="K54" s="658" t="str">
        <f>IF(K$8="","",IF(J54="","",'5บันทึกคะแนน'!N53))</f>
        <v/>
      </c>
      <c r="L54" s="659" t="str">
        <f>IF(C54="","",'5บันทึกคะแนน'!O53)</f>
        <v/>
      </c>
      <c r="M54" s="676" t="str">
        <f>IF(M$8="","",IF(C54="","",'5บันทึกคะแนน'!P53))</f>
        <v/>
      </c>
      <c r="N54" s="677" t="str">
        <f>IF(M$8="","",IF(C54="","",'5บันทึกคะแนน'!Q53))</f>
        <v/>
      </c>
      <c r="O54" s="676" t="str">
        <f>IF(O$8="","",IF(C54="","",'5บันทึกคะแนน'!R53))</f>
        <v/>
      </c>
      <c r="P54" s="677" t="str">
        <f>IF(O$8="","",IF(C54="","",'5บันทึกคะแนน'!S53))</f>
        <v/>
      </c>
      <c r="Q54" s="676" t="str">
        <f>IF(Q$8="","",IF(C54="","",'5บันทึกคะแนน'!T53))</f>
        <v/>
      </c>
      <c r="R54" s="677" t="str">
        <f>IF(Q$8="","",IF(C54="","",'5บันทึกคะแนน'!U53))</f>
        <v/>
      </c>
      <c r="S54" s="676" t="str">
        <f>IF(S$8="","",IF(C54="","",'5บันทึกคะแนน'!V53))</f>
        <v/>
      </c>
      <c r="T54" s="677" t="str">
        <f>IF(S$8="","",IF(C54="","",'5บันทึกคะแนน'!W53))</f>
        <v/>
      </c>
      <c r="U54" s="659" t="str">
        <f>'5บันทึกคะแนน'!X53</f>
        <v/>
      </c>
      <c r="V54" s="678" t="str">
        <f>'5บันทึกคะแนน'!Y53</f>
        <v/>
      </c>
      <c r="W54" s="664"/>
      <c r="X54" s="664"/>
      <c r="Y54" s="679" t="str">
        <f>IF(Y$8="","",IF(C54="","",'5บันทึกคะแนน'!AA53))</f>
        <v/>
      </c>
      <c r="Z54" s="679" t="str">
        <f>IF(Z$8="","",IF(D54="","",'5บันทึกคะแนน'!AB53))</f>
        <v/>
      </c>
      <c r="AA54" s="679" t="str">
        <f>IF(AA$8="","",IF(E54="","",'5บันทึกคะแนน'!AC53))</f>
        <v/>
      </c>
      <c r="AB54" s="679" t="str">
        <f>IF(AB$8="","",IF(F54="","",'5บันทึกคะแนน'!AD53))</f>
        <v/>
      </c>
      <c r="AC54" s="679" t="str">
        <f>IF(AC$8="","",IF(G54="","",'5บันทึกคะแนน'!AE53))</f>
        <v/>
      </c>
      <c r="AD54" s="679" t="str">
        <f>IF(AD$8="","",IF(H54="","",'5บันทึกคะแนน'!AF53))</f>
        <v/>
      </c>
      <c r="AE54" s="679" t="str">
        <f>IF(AE$8="","",IF(I54="","",'5บันทึกคะแนน'!AG53))</f>
        <v/>
      </c>
      <c r="AF54" s="679" t="str">
        <f>IF(AF$8="","",IF(J54="","",'5บันทึกคะแนน'!AH53))</f>
        <v/>
      </c>
      <c r="AG54" s="659" t="str">
        <f>IF(C54="","",'5บันทึกคะแนน'!AI53)</f>
        <v/>
      </c>
      <c r="AH54" s="666"/>
      <c r="AI54" s="665"/>
      <c r="AJ54" s="665"/>
      <c r="AK54" s="690"/>
      <c r="AL54" s="669" t="str">
        <f>IF(C54="","",'5บันทึกคะแนน'!AM53)</f>
        <v/>
      </c>
      <c r="AM54" s="670" t="str">
        <f>IF(AM$8="","",IF($C54="","",'5บันทึกคะแนน'!AN53))</f>
        <v/>
      </c>
      <c r="AN54" s="937"/>
      <c r="AO54" s="938"/>
      <c r="AP54" s="938"/>
      <c r="AQ54" s="938"/>
      <c r="AR54" s="938"/>
      <c r="AS54" s="938"/>
      <c r="AT54" s="939"/>
      <c r="AU54" s="671" t="str">
        <f>IF(C54="","",'5บันทึกคะแนน'!AV53)</f>
        <v/>
      </c>
      <c r="AV54" s="672" t="str">
        <f>IF(C54="","",'5บันทึกคะแนน'!AX53)</f>
        <v/>
      </c>
      <c r="AW54" s="671" t="str">
        <f>IF(C54="","",'5บันทึกคะแนน'!AY53)</f>
        <v/>
      </c>
      <c r="AX54" s="664"/>
      <c r="AY54" s="705" t="str">
        <f>IF($AY$8="","",IF($C54="","",'5บันทึกคะแนน'!BA53))</f>
        <v/>
      </c>
      <c r="AZ54" s="706" t="str">
        <f>IF($AY$8="","",IF($C54="","",'5บันทึกคะแนน'!BB53))</f>
        <v/>
      </c>
      <c r="BA54" s="706" t="str">
        <f>IF($AY$8="","",IF($C54="","",'5บันทึกคะแนน'!BC53))</f>
        <v/>
      </c>
      <c r="BB54" s="706" t="str">
        <f>IF($AY$8="","",IF($C54="","",'5บันทึกคะแนน'!BD53))</f>
        <v/>
      </c>
      <c r="BC54" s="706" t="str">
        <f>IF($AY$8="","",IF($C54="","",'5บันทึกคะแนน'!BE53))</f>
        <v/>
      </c>
      <c r="BD54" s="706" t="str">
        <f>IF($AY$8="","",IF($C54="","",'5บันทึกคะแนน'!BG53))</f>
        <v/>
      </c>
      <c r="BE54" s="673" t="str">
        <f>IF($AY$8="","",IF($C54="","",'5บันทึกคะแนน'!BH53))</f>
        <v/>
      </c>
      <c r="BF54" s="711" t="str">
        <f>IF($BF$8="","",IF($C54="","",'5บันทึกคะแนน'!BI53))</f>
        <v/>
      </c>
      <c r="BG54" s="712" t="str">
        <f>IF($BF$8="","",IF($C54="","",'5บันทึกคะแนน'!BJ53))</f>
        <v/>
      </c>
      <c r="BH54" s="712" t="str">
        <f>IF($BF$8="","",IF($C54="","",'5บันทึกคะแนน'!BK53))</f>
        <v/>
      </c>
      <c r="BI54" s="712" t="str">
        <f>IF($BF$8="","",IF($C54="","",'5บันทึกคะแนน'!BL53))</f>
        <v/>
      </c>
      <c r="BJ54" s="712" t="str">
        <f>IF($BF$8="","",IF($C54="","",'5บันทึกคะแนน'!BM53))</f>
        <v/>
      </c>
      <c r="BK54" s="712" t="str">
        <f>IF($BF$8="","",IF($C54="","",'5บันทึกคะแนน'!BN53))</f>
        <v/>
      </c>
      <c r="BL54" s="712" t="str">
        <f>IF($BF$8="","",IF($C54="","",'5บันทึกคะแนน'!BO53))</f>
        <v/>
      </c>
      <c r="BM54" s="712" t="str">
        <f>IF($BF$8="","",IF($C54="","",'5บันทึกคะแนน'!BP53))</f>
        <v/>
      </c>
      <c r="BN54" s="712" t="str">
        <f>IF($BF$8="","",IF($C54="","",'5บันทึกคะแนน'!BQ53))</f>
        <v/>
      </c>
      <c r="BO54" s="712" t="str">
        <f>IF($BF$8="","",IF($C54="","",'5บันทึกคะแนน'!BR53))</f>
        <v/>
      </c>
      <c r="BP54" s="713" t="str">
        <f>IF($BF$8="","",IF($C54="","",'5บันทึกคะแนน'!BS53))</f>
        <v/>
      </c>
      <c r="BQ54" s="748"/>
      <c r="BR54" s="739"/>
    </row>
    <row r="55" spans="1:70" ht="14.1" customHeight="1">
      <c r="A55" s="748"/>
      <c r="B55" s="674">
        <v>47</v>
      </c>
      <c r="C55" s="675" t="str">
        <f>'2พิมพ์เวลาเรียน'!C54</f>
        <v/>
      </c>
      <c r="D55" s="658" t="str">
        <f>IF(D$8="","",IF(C55="","",'5บันทึกคะแนน'!G54))</f>
        <v/>
      </c>
      <c r="E55" s="658" t="str">
        <f>IF(E$8="","",IF(D55="","",'5บันทึกคะแนน'!H54))</f>
        <v/>
      </c>
      <c r="F55" s="658" t="str">
        <f>IF(F$8="","",IF(E55="","",'5บันทึกคะแนน'!I54))</f>
        <v/>
      </c>
      <c r="G55" s="658" t="str">
        <f>IF(G$8="","",IF(F55="","",'5บันทึกคะแนน'!J54))</f>
        <v/>
      </c>
      <c r="H55" s="658" t="str">
        <f>IF(H$8="","",IF(G55="","",'5บันทึกคะแนน'!K54))</f>
        <v/>
      </c>
      <c r="I55" s="658" t="str">
        <f>IF(I$8="","",IF(H55="","",'5บันทึกคะแนน'!L54))</f>
        <v/>
      </c>
      <c r="J55" s="658" t="str">
        <f>IF(J$8="","",IF(I55="","",'5บันทึกคะแนน'!M54))</f>
        <v/>
      </c>
      <c r="K55" s="658" t="str">
        <f>IF(K$8="","",IF(J55="","",'5บันทึกคะแนน'!N54))</f>
        <v/>
      </c>
      <c r="L55" s="659" t="str">
        <f>IF(C55="","",'5บันทึกคะแนน'!O54)</f>
        <v/>
      </c>
      <c r="M55" s="676" t="str">
        <f>IF(M$8="","",IF(C55="","",'5บันทึกคะแนน'!P54))</f>
        <v/>
      </c>
      <c r="N55" s="677" t="str">
        <f>IF(M$8="","",IF(C55="","",'5บันทึกคะแนน'!Q54))</f>
        <v/>
      </c>
      <c r="O55" s="676" t="str">
        <f>IF(O$8="","",IF(C55="","",'5บันทึกคะแนน'!R54))</f>
        <v/>
      </c>
      <c r="P55" s="677" t="str">
        <f>IF(O$8="","",IF(C55="","",'5บันทึกคะแนน'!S54))</f>
        <v/>
      </c>
      <c r="Q55" s="676" t="str">
        <f>IF(Q$8="","",IF(C55="","",'5บันทึกคะแนน'!T54))</f>
        <v/>
      </c>
      <c r="R55" s="677" t="str">
        <f>IF(Q$8="","",IF(C55="","",'5บันทึกคะแนน'!U54))</f>
        <v/>
      </c>
      <c r="S55" s="676" t="str">
        <f>IF(S$8="","",IF(C55="","",'5บันทึกคะแนน'!V54))</f>
        <v/>
      </c>
      <c r="T55" s="677" t="str">
        <f>IF(S$8="","",IF(C55="","",'5บันทึกคะแนน'!W54))</f>
        <v/>
      </c>
      <c r="U55" s="659" t="str">
        <f>'5บันทึกคะแนน'!X54</f>
        <v/>
      </c>
      <c r="V55" s="678" t="str">
        <f>'5บันทึกคะแนน'!Y54</f>
        <v/>
      </c>
      <c r="W55" s="664"/>
      <c r="X55" s="664"/>
      <c r="Y55" s="679" t="str">
        <f>IF(Y$8="","",IF(C55="","",'5บันทึกคะแนน'!AA54))</f>
        <v/>
      </c>
      <c r="Z55" s="679" t="str">
        <f>IF(Z$8="","",IF(D55="","",'5บันทึกคะแนน'!AB54))</f>
        <v/>
      </c>
      <c r="AA55" s="679" t="str">
        <f>IF(AA$8="","",IF(E55="","",'5บันทึกคะแนน'!AC54))</f>
        <v/>
      </c>
      <c r="AB55" s="679" t="str">
        <f>IF(AB$8="","",IF(F55="","",'5บันทึกคะแนน'!AD54))</f>
        <v/>
      </c>
      <c r="AC55" s="679" t="str">
        <f>IF(AC$8="","",IF(G55="","",'5บันทึกคะแนน'!AE54))</f>
        <v/>
      </c>
      <c r="AD55" s="679" t="str">
        <f>IF(AD$8="","",IF(H55="","",'5บันทึกคะแนน'!AF54))</f>
        <v/>
      </c>
      <c r="AE55" s="679" t="str">
        <f>IF(AE$8="","",IF(I55="","",'5บันทึกคะแนน'!AG54))</f>
        <v/>
      </c>
      <c r="AF55" s="679" t="str">
        <f>IF(AF$8="","",IF(J55="","",'5บันทึกคะแนน'!AH54))</f>
        <v/>
      </c>
      <c r="AG55" s="659" t="str">
        <f>IF(C55="","",'5บันทึกคะแนน'!AI54)</f>
        <v/>
      </c>
      <c r="AH55" s="666"/>
      <c r="AI55" s="679"/>
      <c r="AJ55" s="679"/>
      <c r="AK55" s="680"/>
      <c r="AL55" s="681" t="str">
        <f>IF(C55="","",'5บันทึกคะแนน'!AM54)</f>
        <v/>
      </c>
      <c r="AM55" s="682" t="str">
        <f>IF(AM$8="","",IF($C55="","",'5บันทึกคะแนน'!AN54))</f>
        <v/>
      </c>
      <c r="AN55" s="940"/>
      <c r="AO55" s="941"/>
      <c r="AP55" s="941"/>
      <c r="AQ55" s="941"/>
      <c r="AR55" s="941"/>
      <c r="AS55" s="941"/>
      <c r="AT55" s="942"/>
      <c r="AU55" s="683" t="str">
        <f>IF(C55="","",'5บันทึกคะแนน'!AV54)</f>
        <v/>
      </c>
      <c r="AV55" s="684" t="str">
        <f>IF(C55="","",'5บันทึกคะแนน'!AX54)</f>
        <v/>
      </c>
      <c r="AW55" s="683" t="str">
        <f>IF(C55="","",'5บันทึกคะแนน'!AY54)</f>
        <v/>
      </c>
      <c r="AX55" s="664"/>
      <c r="AY55" s="707" t="str">
        <f>IF($AY$8="","",IF($C55="","",'5บันทึกคะแนน'!BA54))</f>
        <v/>
      </c>
      <c r="AZ55" s="708" t="str">
        <f>IF($AY$8="","",IF($C55="","",'5บันทึกคะแนน'!BB54))</f>
        <v/>
      </c>
      <c r="BA55" s="708" t="str">
        <f>IF($AY$8="","",IF($C55="","",'5บันทึกคะแนน'!BC54))</f>
        <v/>
      </c>
      <c r="BB55" s="708" t="str">
        <f>IF($AY$8="","",IF($C55="","",'5บันทึกคะแนน'!BD54))</f>
        <v/>
      </c>
      <c r="BC55" s="708" t="str">
        <f>IF($AY$8="","",IF($C55="","",'5บันทึกคะแนน'!BE54))</f>
        <v/>
      </c>
      <c r="BD55" s="708" t="str">
        <f>IF($AY$8="","",IF($C55="","",'5บันทึกคะแนน'!BG54))</f>
        <v/>
      </c>
      <c r="BE55" s="685" t="str">
        <f>IF($AY$8="","",IF($C55="","",'5บันทึกคะแนน'!BH54))</f>
        <v/>
      </c>
      <c r="BF55" s="714" t="str">
        <f>IF($BF$8="","",IF($C55="","",'5บันทึกคะแนน'!BI54))</f>
        <v/>
      </c>
      <c r="BG55" s="715" t="str">
        <f>IF($BF$8="","",IF($C55="","",'5บันทึกคะแนน'!BJ54))</f>
        <v/>
      </c>
      <c r="BH55" s="715" t="str">
        <f>IF($BF$8="","",IF($C55="","",'5บันทึกคะแนน'!BK54))</f>
        <v/>
      </c>
      <c r="BI55" s="715" t="str">
        <f>IF($BF$8="","",IF($C55="","",'5บันทึกคะแนน'!BL54))</f>
        <v/>
      </c>
      <c r="BJ55" s="715" t="str">
        <f>IF($BF$8="","",IF($C55="","",'5บันทึกคะแนน'!BM54))</f>
        <v/>
      </c>
      <c r="BK55" s="715" t="str">
        <f>IF($BF$8="","",IF($C55="","",'5บันทึกคะแนน'!BN54))</f>
        <v/>
      </c>
      <c r="BL55" s="715" t="str">
        <f>IF($BF$8="","",IF($C55="","",'5บันทึกคะแนน'!BO54))</f>
        <v/>
      </c>
      <c r="BM55" s="715" t="str">
        <f>IF($BF$8="","",IF($C55="","",'5บันทึกคะแนน'!BP54))</f>
        <v/>
      </c>
      <c r="BN55" s="715" t="str">
        <f>IF($BF$8="","",IF($C55="","",'5บันทึกคะแนน'!BQ54))</f>
        <v/>
      </c>
      <c r="BO55" s="715" t="str">
        <f>IF($BF$8="","",IF($C55="","",'5บันทึกคะแนน'!BR54))</f>
        <v/>
      </c>
      <c r="BP55" s="716" t="str">
        <f>IF($BF$8="","",IF($C55="","",'5บันทึกคะแนน'!BS54))</f>
        <v/>
      </c>
      <c r="BQ55" s="748"/>
      <c r="BR55" s="739"/>
    </row>
    <row r="56" spans="1:70" ht="14.1" customHeight="1">
      <c r="A56" s="748"/>
      <c r="B56" s="674">
        <v>48</v>
      </c>
      <c r="C56" s="675" t="str">
        <f>'2พิมพ์เวลาเรียน'!C55</f>
        <v/>
      </c>
      <c r="D56" s="658" t="str">
        <f>IF(D$8="","",IF(C56="","",'5บันทึกคะแนน'!G55))</f>
        <v/>
      </c>
      <c r="E56" s="658" t="str">
        <f>IF(E$8="","",IF(D56="","",'5บันทึกคะแนน'!H55))</f>
        <v/>
      </c>
      <c r="F56" s="658" t="str">
        <f>IF(F$8="","",IF(E56="","",'5บันทึกคะแนน'!I55))</f>
        <v/>
      </c>
      <c r="G56" s="658" t="str">
        <f>IF(G$8="","",IF(F56="","",'5บันทึกคะแนน'!J55))</f>
        <v/>
      </c>
      <c r="H56" s="658" t="str">
        <f>IF(H$8="","",IF(G56="","",'5บันทึกคะแนน'!K55))</f>
        <v/>
      </c>
      <c r="I56" s="658" t="str">
        <f>IF(I$8="","",IF(H56="","",'5บันทึกคะแนน'!L55))</f>
        <v/>
      </c>
      <c r="J56" s="658" t="str">
        <f>IF(J$8="","",IF(I56="","",'5บันทึกคะแนน'!M55))</f>
        <v/>
      </c>
      <c r="K56" s="658" t="str">
        <f>IF(K$8="","",IF(J56="","",'5บันทึกคะแนน'!N55))</f>
        <v/>
      </c>
      <c r="L56" s="659" t="str">
        <f>IF(C56="","",'5บันทึกคะแนน'!O55)</f>
        <v/>
      </c>
      <c r="M56" s="676" t="str">
        <f>IF(M$8="","",IF(C56="","",'5บันทึกคะแนน'!P55))</f>
        <v/>
      </c>
      <c r="N56" s="677" t="str">
        <f>IF(M$8="","",IF(C56="","",'5บันทึกคะแนน'!Q55))</f>
        <v/>
      </c>
      <c r="O56" s="676" t="str">
        <f>IF(O$8="","",IF(C56="","",'5บันทึกคะแนน'!R55))</f>
        <v/>
      </c>
      <c r="P56" s="677" t="str">
        <f>IF(O$8="","",IF(C56="","",'5บันทึกคะแนน'!S55))</f>
        <v/>
      </c>
      <c r="Q56" s="676" t="str">
        <f>IF(Q$8="","",IF(C56="","",'5บันทึกคะแนน'!T55))</f>
        <v/>
      </c>
      <c r="R56" s="677" t="str">
        <f>IF(Q$8="","",IF(C56="","",'5บันทึกคะแนน'!U55))</f>
        <v/>
      </c>
      <c r="S56" s="676" t="str">
        <f>IF(S$8="","",IF(C56="","",'5บันทึกคะแนน'!V55))</f>
        <v/>
      </c>
      <c r="T56" s="677" t="str">
        <f>IF(S$8="","",IF(C56="","",'5บันทึกคะแนน'!W55))</f>
        <v/>
      </c>
      <c r="U56" s="659" t="str">
        <f>'5บันทึกคะแนน'!X55</f>
        <v/>
      </c>
      <c r="V56" s="678" t="str">
        <f>'5บันทึกคะแนน'!Y55</f>
        <v/>
      </c>
      <c r="W56" s="664"/>
      <c r="X56" s="664"/>
      <c r="Y56" s="679" t="str">
        <f>IF(Y$8="","",IF(C56="","",'5บันทึกคะแนน'!AA55))</f>
        <v/>
      </c>
      <c r="Z56" s="679" t="str">
        <f>IF(Z$8="","",IF(D56="","",'5บันทึกคะแนน'!AB55))</f>
        <v/>
      </c>
      <c r="AA56" s="679" t="str">
        <f>IF(AA$8="","",IF(E56="","",'5บันทึกคะแนน'!AC55))</f>
        <v/>
      </c>
      <c r="AB56" s="679" t="str">
        <f>IF(AB$8="","",IF(F56="","",'5บันทึกคะแนน'!AD55))</f>
        <v/>
      </c>
      <c r="AC56" s="679" t="str">
        <f>IF(AC$8="","",IF(G56="","",'5บันทึกคะแนน'!AE55))</f>
        <v/>
      </c>
      <c r="AD56" s="679" t="str">
        <f>IF(AD$8="","",IF(H56="","",'5บันทึกคะแนน'!AF55))</f>
        <v/>
      </c>
      <c r="AE56" s="679" t="str">
        <f>IF(AE$8="","",IF(I56="","",'5บันทึกคะแนน'!AG55))</f>
        <v/>
      </c>
      <c r="AF56" s="679" t="str">
        <f>IF(AF$8="","",IF(J56="","",'5บันทึกคะแนน'!AH55))</f>
        <v/>
      </c>
      <c r="AG56" s="659" t="str">
        <f>IF(C56="","",'5บันทึกคะแนน'!AI55)</f>
        <v/>
      </c>
      <c r="AH56" s="666"/>
      <c r="AI56" s="679"/>
      <c r="AJ56" s="679"/>
      <c r="AK56" s="680"/>
      <c r="AL56" s="681" t="str">
        <f>IF(C56="","",'5บันทึกคะแนน'!AM55)</f>
        <v/>
      </c>
      <c r="AM56" s="682" t="str">
        <f>IF(AM$8="","",IF($C56="","",'5บันทึกคะแนน'!AN55))</f>
        <v/>
      </c>
      <c r="AN56" s="940"/>
      <c r="AO56" s="941"/>
      <c r="AP56" s="941"/>
      <c r="AQ56" s="941"/>
      <c r="AR56" s="941"/>
      <c r="AS56" s="941"/>
      <c r="AT56" s="942"/>
      <c r="AU56" s="683" t="str">
        <f>IF(C56="","",'5บันทึกคะแนน'!AV55)</f>
        <v/>
      </c>
      <c r="AV56" s="684" t="str">
        <f>IF(C56="","",'5บันทึกคะแนน'!AX55)</f>
        <v/>
      </c>
      <c r="AW56" s="683" t="str">
        <f>IF(C56="","",'5บันทึกคะแนน'!AY55)</f>
        <v/>
      </c>
      <c r="AX56" s="664"/>
      <c r="AY56" s="707" t="str">
        <f>IF($AY$8="","",IF($C56="","",'5บันทึกคะแนน'!BA55))</f>
        <v/>
      </c>
      <c r="AZ56" s="708" t="str">
        <f>IF($AY$8="","",IF($C56="","",'5บันทึกคะแนน'!BB55))</f>
        <v/>
      </c>
      <c r="BA56" s="708" t="str">
        <f>IF($AY$8="","",IF($C56="","",'5บันทึกคะแนน'!BC55))</f>
        <v/>
      </c>
      <c r="BB56" s="708" t="str">
        <f>IF($AY$8="","",IF($C56="","",'5บันทึกคะแนน'!BD55))</f>
        <v/>
      </c>
      <c r="BC56" s="708" t="str">
        <f>IF($AY$8="","",IF($C56="","",'5บันทึกคะแนน'!BE55))</f>
        <v/>
      </c>
      <c r="BD56" s="708" t="str">
        <f>IF($AY$8="","",IF($C56="","",'5บันทึกคะแนน'!BG55))</f>
        <v/>
      </c>
      <c r="BE56" s="685" t="str">
        <f>IF($AY$8="","",IF($C56="","",'5บันทึกคะแนน'!BH55))</f>
        <v/>
      </c>
      <c r="BF56" s="714" t="str">
        <f>IF($BF$8="","",IF($C56="","",'5บันทึกคะแนน'!BI55))</f>
        <v/>
      </c>
      <c r="BG56" s="715" t="str">
        <f>IF($BF$8="","",IF($C56="","",'5บันทึกคะแนน'!BJ55))</f>
        <v/>
      </c>
      <c r="BH56" s="715" t="str">
        <f>IF($BF$8="","",IF($C56="","",'5บันทึกคะแนน'!BK55))</f>
        <v/>
      </c>
      <c r="BI56" s="715" t="str">
        <f>IF($BF$8="","",IF($C56="","",'5บันทึกคะแนน'!BL55))</f>
        <v/>
      </c>
      <c r="BJ56" s="715" t="str">
        <f>IF($BF$8="","",IF($C56="","",'5บันทึกคะแนน'!BM55))</f>
        <v/>
      </c>
      <c r="BK56" s="715" t="str">
        <f>IF($BF$8="","",IF($C56="","",'5บันทึกคะแนน'!BN55))</f>
        <v/>
      </c>
      <c r="BL56" s="715" t="str">
        <f>IF($BF$8="","",IF($C56="","",'5บันทึกคะแนน'!BO55))</f>
        <v/>
      </c>
      <c r="BM56" s="715" t="str">
        <f>IF($BF$8="","",IF($C56="","",'5บันทึกคะแนน'!BP55))</f>
        <v/>
      </c>
      <c r="BN56" s="715" t="str">
        <f>IF($BF$8="","",IF($C56="","",'5บันทึกคะแนน'!BQ55))</f>
        <v/>
      </c>
      <c r="BO56" s="715" t="str">
        <f>IF($BF$8="","",IF($C56="","",'5บันทึกคะแนน'!BR55))</f>
        <v/>
      </c>
      <c r="BP56" s="716" t="str">
        <f>IF($BF$8="","",IF($C56="","",'5บันทึกคะแนน'!BS55))</f>
        <v/>
      </c>
      <c r="BQ56" s="748"/>
      <c r="BR56" s="739"/>
    </row>
    <row r="57" spans="1:70" ht="14.1" customHeight="1">
      <c r="A57" s="748"/>
      <c r="B57" s="674">
        <v>49</v>
      </c>
      <c r="C57" s="675" t="str">
        <f>'2พิมพ์เวลาเรียน'!C56</f>
        <v/>
      </c>
      <c r="D57" s="658" t="str">
        <f>IF(D$8="","",IF(C57="","",'5บันทึกคะแนน'!G56))</f>
        <v/>
      </c>
      <c r="E57" s="658" t="str">
        <f>IF(E$8="","",IF(D57="","",'5บันทึกคะแนน'!H56))</f>
        <v/>
      </c>
      <c r="F57" s="658" t="str">
        <f>IF(F$8="","",IF(E57="","",'5บันทึกคะแนน'!I56))</f>
        <v/>
      </c>
      <c r="G57" s="658" t="str">
        <f>IF(G$8="","",IF(F57="","",'5บันทึกคะแนน'!J56))</f>
        <v/>
      </c>
      <c r="H57" s="658" t="str">
        <f>IF(H$8="","",IF(G57="","",'5บันทึกคะแนน'!K56))</f>
        <v/>
      </c>
      <c r="I57" s="658" t="str">
        <f>IF(I$8="","",IF(H57="","",'5บันทึกคะแนน'!L56))</f>
        <v/>
      </c>
      <c r="J57" s="658" t="str">
        <f>IF(J$8="","",IF(I57="","",'5บันทึกคะแนน'!M56))</f>
        <v/>
      </c>
      <c r="K57" s="658" t="str">
        <f>IF(K$8="","",IF(J57="","",'5บันทึกคะแนน'!N56))</f>
        <v/>
      </c>
      <c r="L57" s="659" t="str">
        <f>IF(C57="","",'5บันทึกคะแนน'!O56)</f>
        <v/>
      </c>
      <c r="M57" s="676" t="str">
        <f>IF(M$8="","",IF(C57="","",'5บันทึกคะแนน'!P56))</f>
        <v/>
      </c>
      <c r="N57" s="677" t="str">
        <f>IF(M$8="","",IF(C57="","",'5บันทึกคะแนน'!Q56))</f>
        <v/>
      </c>
      <c r="O57" s="676" t="str">
        <f>IF(O$8="","",IF(C57="","",'5บันทึกคะแนน'!R56))</f>
        <v/>
      </c>
      <c r="P57" s="677" t="str">
        <f>IF(O$8="","",IF(C57="","",'5บันทึกคะแนน'!S56))</f>
        <v/>
      </c>
      <c r="Q57" s="676" t="str">
        <f>IF(Q$8="","",IF(C57="","",'5บันทึกคะแนน'!T56))</f>
        <v/>
      </c>
      <c r="R57" s="677" t="str">
        <f>IF(Q$8="","",IF(C57="","",'5บันทึกคะแนน'!U56))</f>
        <v/>
      </c>
      <c r="S57" s="676" t="str">
        <f>IF(S$8="","",IF(C57="","",'5บันทึกคะแนน'!V56))</f>
        <v/>
      </c>
      <c r="T57" s="677" t="str">
        <f>IF(S$8="","",IF(C57="","",'5บันทึกคะแนน'!W56))</f>
        <v/>
      </c>
      <c r="U57" s="659" t="str">
        <f>'5บันทึกคะแนน'!X56</f>
        <v/>
      </c>
      <c r="V57" s="678" t="str">
        <f>'5บันทึกคะแนน'!Y56</f>
        <v/>
      </c>
      <c r="W57" s="664"/>
      <c r="X57" s="664"/>
      <c r="Y57" s="679" t="str">
        <f>IF(Y$8="","",IF(C57="","",'5บันทึกคะแนน'!AA56))</f>
        <v/>
      </c>
      <c r="Z57" s="679" t="str">
        <f>IF(Z$8="","",IF(D57="","",'5บันทึกคะแนน'!AB56))</f>
        <v/>
      </c>
      <c r="AA57" s="679" t="str">
        <f>IF(AA$8="","",IF(E57="","",'5บันทึกคะแนน'!AC56))</f>
        <v/>
      </c>
      <c r="AB57" s="679" t="str">
        <f>IF(AB$8="","",IF(F57="","",'5บันทึกคะแนน'!AD56))</f>
        <v/>
      </c>
      <c r="AC57" s="679" t="str">
        <f>IF(AC$8="","",IF(G57="","",'5บันทึกคะแนน'!AE56))</f>
        <v/>
      </c>
      <c r="AD57" s="679" t="str">
        <f>IF(AD$8="","",IF(H57="","",'5บันทึกคะแนน'!AF56))</f>
        <v/>
      </c>
      <c r="AE57" s="679" t="str">
        <f>IF(AE$8="","",IF(I57="","",'5บันทึกคะแนน'!AG56))</f>
        <v/>
      </c>
      <c r="AF57" s="679" t="str">
        <f>IF(AF$8="","",IF(J57="","",'5บันทึกคะแนน'!AH56))</f>
        <v/>
      </c>
      <c r="AG57" s="659" t="str">
        <f>IF(C57="","",'5บันทึกคะแนน'!AI56)</f>
        <v/>
      </c>
      <c r="AH57" s="666"/>
      <c r="AI57" s="679"/>
      <c r="AJ57" s="679"/>
      <c r="AK57" s="680"/>
      <c r="AL57" s="681" t="str">
        <f>IF(C57="","",'5บันทึกคะแนน'!AM56)</f>
        <v/>
      </c>
      <c r="AM57" s="682" t="str">
        <f>IF(AM$8="","",IF($C57="","",'5บันทึกคะแนน'!AN56))</f>
        <v/>
      </c>
      <c r="AN57" s="940"/>
      <c r="AO57" s="941"/>
      <c r="AP57" s="941"/>
      <c r="AQ57" s="941"/>
      <c r="AR57" s="941"/>
      <c r="AS57" s="941"/>
      <c r="AT57" s="942"/>
      <c r="AU57" s="683" t="str">
        <f>IF(C57="","",'5บันทึกคะแนน'!AV56)</f>
        <v/>
      </c>
      <c r="AV57" s="684" t="str">
        <f>IF(C57="","",'5บันทึกคะแนน'!AX56)</f>
        <v/>
      </c>
      <c r="AW57" s="683" t="str">
        <f>IF(C57="","",'5บันทึกคะแนน'!AY56)</f>
        <v/>
      </c>
      <c r="AX57" s="664"/>
      <c r="AY57" s="707" t="str">
        <f>IF($AY$8="","",IF($C57="","",'5บันทึกคะแนน'!BA56))</f>
        <v/>
      </c>
      <c r="AZ57" s="708" t="str">
        <f>IF($AY$8="","",IF($C57="","",'5บันทึกคะแนน'!BB56))</f>
        <v/>
      </c>
      <c r="BA57" s="708" t="str">
        <f>IF($AY$8="","",IF($C57="","",'5บันทึกคะแนน'!BC56))</f>
        <v/>
      </c>
      <c r="BB57" s="708" t="str">
        <f>IF($AY$8="","",IF($C57="","",'5บันทึกคะแนน'!BD56))</f>
        <v/>
      </c>
      <c r="BC57" s="708" t="str">
        <f>IF($AY$8="","",IF($C57="","",'5บันทึกคะแนน'!BE56))</f>
        <v/>
      </c>
      <c r="BD57" s="708" t="str">
        <f>IF($AY$8="","",IF($C57="","",'5บันทึกคะแนน'!BG56))</f>
        <v/>
      </c>
      <c r="BE57" s="685" t="str">
        <f>IF($AY$8="","",IF($C57="","",'5บันทึกคะแนน'!BH56))</f>
        <v/>
      </c>
      <c r="BF57" s="714" t="str">
        <f>IF($BF$8="","",IF($C57="","",'5บันทึกคะแนน'!BI56))</f>
        <v/>
      </c>
      <c r="BG57" s="715" t="str">
        <f>IF($BF$8="","",IF($C57="","",'5บันทึกคะแนน'!BJ56))</f>
        <v/>
      </c>
      <c r="BH57" s="715" t="str">
        <f>IF($BF$8="","",IF($C57="","",'5บันทึกคะแนน'!BK56))</f>
        <v/>
      </c>
      <c r="BI57" s="715" t="str">
        <f>IF($BF$8="","",IF($C57="","",'5บันทึกคะแนน'!BL56))</f>
        <v/>
      </c>
      <c r="BJ57" s="715" t="str">
        <f>IF($BF$8="","",IF($C57="","",'5บันทึกคะแนน'!BM56))</f>
        <v/>
      </c>
      <c r="BK57" s="715" t="str">
        <f>IF($BF$8="","",IF($C57="","",'5บันทึกคะแนน'!BN56))</f>
        <v/>
      </c>
      <c r="BL57" s="715" t="str">
        <f>IF($BF$8="","",IF($C57="","",'5บันทึกคะแนน'!BO56))</f>
        <v/>
      </c>
      <c r="BM57" s="715" t="str">
        <f>IF($BF$8="","",IF($C57="","",'5บันทึกคะแนน'!BP56))</f>
        <v/>
      </c>
      <c r="BN57" s="715" t="str">
        <f>IF($BF$8="","",IF($C57="","",'5บันทึกคะแนน'!BQ56))</f>
        <v/>
      </c>
      <c r="BO57" s="715" t="str">
        <f>IF($BF$8="","",IF($C57="","",'5บันทึกคะแนน'!BR56))</f>
        <v/>
      </c>
      <c r="BP57" s="716" t="str">
        <f>IF($BF$8="","",IF($C57="","",'5บันทึกคะแนน'!BS56))</f>
        <v/>
      </c>
      <c r="BQ57" s="748"/>
      <c r="BR57" s="739"/>
    </row>
    <row r="58" spans="1:70" ht="14.1" customHeight="1">
      <c r="A58" s="748"/>
      <c r="B58" s="694">
        <v>50</v>
      </c>
      <c r="C58" s="675" t="str">
        <f>'2พิมพ์เวลาเรียน'!C57</f>
        <v/>
      </c>
      <c r="D58" s="658" t="str">
        <f>IF(D$8="","",IF(C58="","",'5บันทึกคะแนน'!G57))</f>
        <v/>
      </c>
      <c r="E58" s="658" t="str">
        <f>IF(E$8="","",IF(D58="","",'5บันทึกคะแนน'!H57))</f>
        <v/>
      </c>
      <c r="F58" s="658" t="str">
        <f>IF(F$8="","",IF(E58="","",'5บันทึกคะแนน'!I57))</f>
        <v/>
      </c>
      <c r="G58" s="658" t="str">
        <f>IF(G$8="","",IF(F58="","",'5บันทึกคะแนน'!J57))</f>
        <v/>
      </c>
      <c r="H58" s="658" t="str">
        <f>IF(H$8="","",IF(G58="","",'5บันทึกคะแนน'!K57))</f>
        <v/>
      </c>
      <c r="I58" s="658" t="str">
        <f>IF(I$8="","",IF(H58="","",'5บันทึกคะแนน'!L57))</f>
        <v/>
      </c>
      <c r="J58" s="658" t="str">
        <f>IF(J$8="","",IF(I58="","",'5บันทึกคะแนน'!M57))</f>
        <v/>
      </c>
      <c r="K58" s="658" t="str">
        <f>IF(K$8="","",IF(J58="","",'5บันทึกคะแนน'!N57))</f>
        <v/>
      </c>
      <c r="L58" s="659" t="str">
        <f>IF(C58="","",'5บันทึกคะแนน'!O57)</f>
        <v/>
      </c>
      <c r="M58" s="676" t="str">
        <f>IF(M$8="","",IF(C58="","",'5บันทึกคะแนน'!P57))</f>
        <v/>
      </c>
      <c r="N58" s="677" t="str">
        <f>IF(M$8="","",IF(C58="","",'5บันทึกคะแนน'!Q57))</f>
        <v/>
      </c>
      <c r="O58" s="676" t="str">
        <f>IF(O$8="","",IF(C58="","",'5บันทึกคะแนน'!R57))</f>
        <v/>
      </c>
      <c r="P58" s="677" t="str">
        <f>IF(O$8="","",IF(C58="","",'5บันทึกคะแนน'!S57))</f>
        <v/>
      </c>
      <c r="Q58" s="676" t="str">
        <f>IF(Q$8="","",IF(C58="","",'5บันทึกคะแนน'!T57))</f>
        <v/>
      </c>
      <c r="R58" s="677" t="str">
        <f>IF(Q$8="","",IF(C58="","",'5บันทึกคะแนน'!U57))</f>
        <v/>
      </c>
      <c r="S58" s="676" t="str">
        <f>IF(S$8="","",IF(C58="","",'5บันทึกคะแนน'!V57))</f>
        <v/>
      </c>
      <c r="T58" s="677" t="str">
        <f>IF(S$8="","",IF(C58="","",'5บันทึกคะแนน'!W57))</f>
        <v/>
      </c>
      <c r="U58" s="659" t="str">
        <f>'5บันทึกคะแนน'!X57</f>
        <v/>
      </c>
      <c r="V58" s="678" t="str">
        <f>'5บันทึกคะแนน'!Y57</f>
        <v/>
      </c>
      <c r="W58" s="664"/>
      <c r="X58" s="664"/>
      <c r="Y58" s="679" t="str">
        <f>IF(Y$8="","",IF(C58="","",'5บันทึกคะแนน'!AA57))</f>
        <v/>
      </c>
      <c r="Z58" s="679" t="str">
        <f>IF(Z$8="","",IF(D58="","",'5บันทึกคะแนน'!AB57))</f>
        <v/>
      </c>
      <c r="AA58" s="679" t="str">
        <f>IF(AA$8="","",IF(E58="","",'5บันทึกคะแนน'!AC57))</f>
        <v/>
      </c>
      <c r="AB58" s="679" t="str">
        <f>IF(AB$8="","",IF(F58="","",'5บันทึกคะแนน'!AD57))</f>
        <v/>
      </c>
      <c r="AC58" s="679" t="str">
        <f>IF(AC$8="","",IF(G58="","",'5บันทึกคะแนน'!AE57))</f>
        <v/>
      </c>
      <c r="AD58" s="679" t="str">
        <f>IF(AD$8="","",IF(H58="","",'5บันทึกคะแนน'!AF57))</f>
        <v/>
      </c>
      <c r="AE58" s="679" t="str">
        <f>IF(AE$8="","",IF(I58="","",'5บันทึกคะแนน'!AG57))</f>
        <v/>
      </c>
      <c r="AF58" s="679" t="str">
        <f>IF(AF$8="","",IF(J58="","",'5บันทึกคะแนน'!AH57))</f>
        <v/>
      </c>
      <c r="AG58" s="659" t="str">
        <f>IF(C58="","",'5บันทึกคะแนน'!AI57)</f>
        <v/>
      </c>
      <c r="AH58" s="666"/>
      <c r="AI58" s="687"/>
      <c r="AJ58" s="687"/>
      <c r="AK58" s="688"/>
      <c r="AL58" s="681" t="str">
        <f>IF(C58="","",'5บันทึกคะแนน'!AM57)</f>
        <v/>
      </c>
      <c r="AM58" s="682" t="str">
        <f>IF(AM$8="","",IF($C58="","",'5บันทึกคะแนน'!AN57))</f>
        <v/>
      </c>
      <c r="AN58" s="943"/>
      <c r="AO58" s="944"/>
      <c r="AP58" s="944"/>
      <c r="AQ58" s="944"/>
      <c r="AR58" s="944"/>
      <c r="AS58" s="944"/>
      <c r="AT58" s="945"/>
      <c r="AU58" s="683" t="str">
        <f>IF(C58="","",'5บันทึกคะแนน'!AV57)</f>
        <v/>
      </c>
      <c r="AV58" s="684" t="str">
        <f>IF(C58="","",'5บันทึกคะแนน'!AX57)</f>
        <v/>
      </c>
      <c r="AW58" s="683" t="str">
        <f>IF(C58="","",'5บันทึกคะแนน'!AY57)</f>
        <v/>
      </c>
      <c r="AX58" s="664"/>
      <c r="AY58" s="709" t="str">
        <f>IF($AY$8="","",IF($C58="","",'5บันทึกคะแนน'!BA57))</f>
        <v/>
      </c>
      <c r="AZ58" s="710" t="str">
        <f>IF($AY$8="","",IF($C58="","",'5บันทึกคะแนน'!BB57))</f>
        <v/>
      </c>
      <c r="BA58" s="710" t="str">
        <f>IF($AY$8="","",IF($C58="","",'5บันทึกคะแนน'!BC57))</f>
        <v/>
      </c>
      <c r="BB58" s="710" t="str">
        <f>IF($AY$8="","",IF($C58="","",'5บันทึกคะแนน'!BD57))</f>
        <v/>
      </c>
      <c r="BC58" s="710" t="str">
        <f>IF($AY$8="","",IF($C58="","",'5บันทึกคะแนน'!BE57))</f>
        <v/>
      </c>
      <c r="BD58" s="710" t="str">
        <f>IF($AY$8="","",IF($C58="","",'5บันทึกคะแนน'!BG57))</f>
        <v/>
      </c>
      <c r="BE58" s="685" t="str">
        <f>IF($AY$8="","",IF($C58="","",'5บันทึกคะแนน'!BH57))</f>
        <v/>
      </c>
      <c r="BF58" s="717" t="str">
        <f>IF($BF$8="","",IF($C58="","",'5บันทึกคะแนน'!BI57))</f>
        <v/>
      </c>
      <c r="BG58" s="718" t="str">
        <f>IF($BF$8="","",IF($C58="","",'5บันทึกคะแนน'!BJ57))</f>
        <v/>
      </c>
      <c r="BH58" s="718" t="str">
        <f>IF($BF$8="","",IF($C58="","",'5บันทึกคะแนน'!BK57))</f>
        <v/>
      </c>
      <c r="BI58" s="718" t="str">
        <f>IF($BF$8="","",IF($C58="","",'5บันทึกคะแนน'!BL57))</f>
        <v/>
      </c>
      <c r="BJ58" s="718" t="str">
        <f>IF($BF$8="","",IF($C58="","",'5บันทึกคะแนน'!BM57))</f>
        <v/>
      </c>
      <c r="BK58" s="718" t="str">
        <f>IF($BF$8="","",IF($C58="","",'5บันทึกคะแนน'!BN57))</f>
        <v/>
      </c>
      <c r="BL58" s="718" t="str">
        <f>IF($BF$8="","",IF($C58="","",'5บันทึกคะแนน'!BO57))</f>
        <v/>
      </c>
      <c r="BM58" s="718" t="str">
        <f>IF($BF$8="","",IF($C58="","",'5บันทึกคะแนน'!BP57))</f>
        <v/>
      </c>
      <c r="BN58" s="718" t="str">
        <f>IF($BF$8="","",IF($C58="","",'5บันทึกคะแนน'!BQ57))</f>
        <v/>
      </c>
      <c r="BO58" s="718" t="str">
        <f>IF($BF$8="","",IF($C58="","",'5บันทึกคะแนน'!BR57))</f>
        <v/>
      </c>
      <c r="BP58" s="719" t="str">
        <f>IF($BF$8="","",IF($C58="","",'5บันทึกคะแนน'!BS57))</f>
        <v/>
      </c>
      <c r="BQ58" s="748"/>
      <c r="BR58" s="739"/>
    </row>
    <row r="59" spans="1:70" ht="13.5" customHeight="1">
      <c r="A59" s="748"/>
      <c r="B59" s="740"/>
      <c r="C59" s="248"/>
      <c r="D59" s="740"/>
      <c r="E59" s="740"/>
      <c r="F59" s="740"/>
      <c r="G59" s="740"/>
      <c r="H59" s="740"/>
      <c r="I59" s="740"/>
      <c r="J59" s="740"/>
      <c r="K59" s="740"/>
      <c r="L59" s="741"/>
      <c r="M59" s="740"/>
      <c r="N59" s="740"/>
      <c r="O59" s="740"/>
      <c r="P59" s="740"/>
      <c r="Q59" s="740"/>
      <c r="R59" s="740"/>
      <c r="S59" s="740"/>
      <c r="T59" s="740"/>
      <c r="U59" s="741"/>
      <c r="V59" s="750"/>
      <c r="W59" s="606"/>
      <c r="X59" s="606"/>
      <c r="Y59" s="742"/>
      <c r="Z59" s="742"/>
      <c r="AA59" s="742"/>
      <c r="AB59" s="742"/>
      <c r="AC59" s="742"/>
      <c r="AD59" s="742"/>
      <c r="AE59" s="742"/>
      <c r="AF59" s="742"/>
      <c r="AG59" s="743"/>
      <c r="AH59" s="743"/>
      <c r="AI59" s="740"/>
      <c r="AJ59" s="740"/>
      <c r="AK59" s="741"/>
      <c r="AL59" s="741"/>
      <c r="AM59" s="740"/>
      <c r="AN59" s="740"/>
      <c r="AO59" s="740"/>
      <c r="AP59" s="740"/>
      <c r="AQ59" s="740"/>
      <c r="AR59" s="740"/>
      <c r="AS59" s="740"/>
      <c r="AT59" s="740"/>
      <c r="AU59" s="741"/>
      <c r="AV59" s="741"/>
      <c r="AW59" s="744"/>
      <c r="AX59" s="745"/>
      <c r="AY59" s="740"/>
      <c r="AZ59" s="740"/>
      <c r="BA59" s="740"/>
      <c r="BB59" s="740"/>
      <c r="BC59" s="740"/>
      <c r="BD59" s="740"/>
      <c r="BE59" s="746"/>
      <c r="BF59" s="747"/>
      <c r="BG59" s="747"/>
      <c r="BH59" s="747"/>
      <c r="BI59" s="747"/>
      <c r="BJ59" s="747"/>
      <c r="BK59" s="747"/>
      <c r="BL59" s="747"/>
      <c r="BM59" s="747"/>
      <c r="BN59" s="740"/>
      <c r="BO59" s="740"/>
      <c r="BP59" s="746"/>
      <c r="BQ59" s="748"/>
      <c r="BR59" s="739"/>
    </row>
    <row r="60" spans="1:70" ht="15.75" customHeight="1">
      <c r="A60" s="550"/>
      <c r="B60" s="550"/>
      <c r="C60" s="550"/>
      <c r="D60" s="550"/>
      <c r="E60" s="550"/>
      <c r="F60" s="550"/>
      <c r="G60" s="550"/>
      <c r="H60" s="550"/>
      <c r="I60" s="550"/>
      <c r="J60" s="550"/>
      <c r="K60" s="550"/>
      <c r="L60" s="550"/>
      <c r="M60" s="550"/>
      <c r="N60" s="550"/>
      <c r="O60" s="550"/>
      <c r="P60" s="550"/>
      <c r="Q60" s="550"/>
      <c r="R60" s="550"/>
      <c r="S60" s="550"/>
      <c r="T60" s="550"/>
      <c r="U60" s="550"/>
      <c r="V60" s="550"/>
      <c r="W60" s="550"/>
      <c r="X60" s="550"/>
      <c r="Y60" s="550"/>
      <c r="Z60" s="550"/>
      <c r="AA60" s="550"/>
      <c r="AB60" s="550"/>
      <c r="AC60" s="550"/>
      <c r="AD60" s="550"/>
      <c r="AE60" s="550"/>
      <c r="AF60" s="550"/>
      <c r="AG60" s="550"/>
      <c r="AH60" s="550"/>
      <c r="AI60" s="550"/>
      <c r="AJ60" s="550"/>
      <c r="AK60" s="550"/>
      <c r="AL60" s="550"/>
      <c r="AM60" s="550"/>
      <c r="AN60" s="550"/>
      <c r="AO60" s="550"/>
      <c r="AP60" s="550"/>
      <c r="AQ60" s="550"/>
      <c r="AR60" s="550"/>
      <c r="AS60" s="550"/>
      <c r="AT60" s="550"/>
      <c r="AU60" s="550"/>
      <c r="AV60" s="550"/>
      <c r="AW60" s="550"/>
      <c r="AX60" s="550"/>
      <c r="AY60" s="550"/>
      <c r="AZ60" s="550"/>
      <c r="BA60" s="550"/>
      <c r="BB60" s="550"/>
      <c r="BC60" s="550"/>
      <c r="BD60" s="550"/>
      <c r="BE60" s="550"/>
      <c r="BF60" s="550"/>
      <c r="BG60" s="550"/>
      <c r="BH60" s="550"/>
      <c r="BI60" s="550"/>
      <c r="BJ60" s="550"/>
      <c r="BK60" s="550"/>
      <c r="BL60" s="550"/>
      <c r="BM60" s="550"/>
      <c r="BN60" s="550"/>
      <c r="BO60" s="550"/>
      <c r="BP60" s="550"/>
      <c r="BQ60" s="550"/>
    </row>
    <row r="61" spans="1:70" ht="15.75" customHeight="1">
      <c r="A61" s="550"/>
      <c r="B61" s="550"/>
      <c r="C61" s="550"/>
      <c r="D61" s="550"/>
      <c r="E61" s="550"/>
      <c r="F61" s="550"/>
      <c r="G61" s="550"/>
      <c r="H61" s="550"/>
      <c r="I61" s="550"/>
      <c r="J61" s="550"/>
      <c r="K61" s="550"/>
      <c r="L61" s="550"/>
      <c r="M61" s="550"/>
      <c r="N61" s="550"/>
      <c r="O61" s="550"/>
      <c r="P61" s="550"/>
      <c r="Q61" s="550"/>
      <c r="R61" s="550"/>
      <c r="S61" s="550"/>
      <c r="T61" s="550"/>
      <c r="U61" s="550"/>
      <c r="V61" s="550"/>
      <c r="W61" s="550"/>
      <c r="X61" s="550"/>
      <c r="Y61" s="550"/>
      <c r="Z61" s="550"/>
      <c r="AA61" s="550"/>
      <c r="AB61" s="550"/>
      <c r="AC61" s="550"/>
      <c r="AD61" s="550"/>
      <c r="AE61" s="550"/>
      <c r="AF61" s="550"/>
      <c r="AG61" s="550"/>
      <c r="AH61" s="550"/>
      <c r="AI61" s="550"/>
      <c r="AJ61" s="550"/>
      <c r="AK61" s="550"/>
      <c r="AL61" s="550"/>
      <c r="AM61" s="550"/>
      <c r="AN61" s="550"/>
      <c r="AO61" s="550"/>
      <c r="AP61" s="550"/>
      <c r="AQ61" s="550"/>
      <c r="AR61" s="550"/>
      <c r="AS61" s="550"/>
      <c r="AT61" s="550"/>
      <c r="AU61" s="550"/>
      <c r="AV61" s="550"/>
      <c r="AW61" s="550"/>
      <c r="AX61" s="550"/>
      <c r="AY61" s="550"/>
      <c r="AZ61" s="550"/>
      <c r="BA61" s="550"/>
      <c r="BB61" s="550"/>
      <c r="BC61" s="550"/>
      <c r="BD61" s="550"/>
      <c r="BE61" s="550"/>
      <c r="BF61" s="550"/>
      <c r="BG61" s="550"/>
      <c r="BH61" s="550"/>
      <c r="BI61" s="550"/>
      <c r="BJ61" s="550"/>
      <c r="BK61" s="550"/>
      <c r="BL61" s="550"/>
      <c r="BM61" s="550"/>
      <c r="BN61" s="550"/>
      <c r="BO61" s="550"/>
      <c r="BP61" s="550"/>
      <c r="BQ61" s="550"/>
    </row>
    <row r="62" spans="1:70" ht="15.75" customHeight="1">
      <c r="A62" s="550"/>
      <c r="B62" s="550"/>
      <c r="C62" s="550"/>
      <c r="D62" s="550"/>
      <c r="E62" s="550"/>
      <c r="F62" s="550"/>
      <c r="G62" s="550"/>
      <c r="H62" s="550"/>
      <c r="I62" s="550"/>
      <c r="J62" s="550"/>
      <c r="K62" s="550"/>
      <c r="L62" s="550"/>
      <c r="M62" s="550"/>
      <c r="N62" s="550"/>
      <c r="O62" s="550"/>
      <c r="P62" s="550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0"/>
      <c r="AD62" s="550"/>
      <c r="AE62" s="550"/>
      <c r="AF62" s="550"/>
      <c r="AG62" s="550"/>
      <c r="AH62" s="550"/>
      <c r="AI62" s="550"/>
      <c r="AJ62" s="550"/>
      <c r="AK62" s="550"/>
      <c r="AL62" s="550"/>
      <c r="AM62" s="550"/>
      <c r="AN62" s="550"/>
      <c r="AO62" s="550"/>
      <c r="AP62" s="550"/>
      <c r="AQ62" s="550"/>
      <c r="AR62" s="550"/>
      <c r="AS62" s="550"/>
      <c r="AT62" s="550"/>
      <c r="AU62" s="550"/>
      <c r="AV62" s="550"/>
      <c r="AW62" s="550"/>
      <c r="AX62" s="550"/>
      <c r="AY62" s="550"/>
      <c r="AZ62" s="550"/>
      <c r="BA62" s="550"/>
      <c r="BB62" s="550"/>
      <c r="BC62" s="550"/>
      <c r="BD62" s="550"/>
      <c r="BE62" s="550"/>
      <c r="BF62" s="550"/>
      <c r="BG62" s="550"/>
      <c r="BH62" s="550"/>
      <c r="BI62" s="550"/>
      <c r="BJ62" s="550"/>
      <c r="BK62" s="550"/>
      <c r="BL62" s="550"/>
      <c r="BM62" s="550"/>
      <c r="BN62" s="550"/>
      <c r="BO62" s="550"/>
      <c r="BP62" s="550"/>
      <c r="BQ62" s="550"/>
    </row>
    <row r="63" spans="1:70" ht="15.75" customHeight="1">
      <c r="A63" s="550"/>
      <c r="B63" s="550"/>
      <c r="C63" s="550"/>
      <c r="D63" s="550"/>
      <c r="E63" s="550"/>
      <c r="F63" s="550"/>
      <c r="G63" s="550"/>
      <c r="H63" s="550"/>
      <c r="I63" s="550"/>
      <c r="J63" s="550"/>
      <c r="K63" s="550"/>
      <c r="L63" s="550"/>
      <c r="M63" s="550"/>
      <c r="N63" s="550"/>
      <c r="O63" s="550"/>
      <c r="P63" s="550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0"/>
      <c r="AD63" s="550"/>
      <c r="AE63" s="550"/>
      <c r="AF63" s="550"/>
      <c r="AG63" s="550"/>
      <c r="AH63" s="550"/>
      <c r="AI63" s="550"/>
      <c r="AJ63" s="550"/>
      <c r="AK63" s="550"/>
      <c r="AL63" s="550"/>
      <c r="AM63" s="550"/>
      <c r="AN63" s="550"/>
      <c r="AO63" s="550"/>
      <c r="AP63" s="550"/>
      <c r="AQ63" s="550"/>
      <c r="AR63" s="550"/>
      <c r="AS63" s="550"/>
      <c r="AT63" s="550"/>
      <c r="AU63" s="550"/>
      <c r="AV63" s="550"/>
      <c r="AW63" s="550"/>
      <c r="AX63" s="550"/>
      <c r="AY63" s="550"/>
      <c r="AZ63" s="550"/>
      <c r="BA63" s="550"/>
      <c r="BB63" s="550"/>
      <c r="BC63" s="550"/>
      <c r="BD63" s="550"/>
      <c r="BE63" s="550"/>
      <c r="BF63" s="550"/>
      <c r="BG63" s="550"/>
      <c r="BH63" s="550"/>
      <c r="BI63" s="550"/>
      <c r="BJ63" s="550"/>
      <c r="BK63" s="550"/>
      <c r="BL63" s="550"/>
      <c r="BM63" s="550"/>
      <c r="BN63" s="550"/>
      <c r="BO63" s="550"/>
      <c r="BP63" s="550"/>
      <c r="BQ63" s="550"/>
    </row>
    <row r="64" spans="1:70" ht="15.75" customHeight="1">
      <c r="A64" s="550"/>
      <c r="B64" s="550"/>
      <c r="C64" s="550"/>
      <c r="D64" s="550"/>
      <c r="E64" s="550"/>
      <c r="F64" s="550"/>
      <c r="G64" s="550"/>
      <c r="H64" s="550"/>
      <c r="I64" s="550"/>
      <c r="J64" s="550"/>
      <c r="K64" s="550"/>
      <c r="L64" s="550"/>
      <c r="M64" s="550"/>
      <c r="N64" s="550"/>
      <c r="O64" s="550"/>
      <c r="P64" s="550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0"/>
      <c r="AD64" s="550"/>
      <c r="AE64" s="550"/>
      <c r="AF64" s="550"/>
      <c r="AG64" s="550"/>
      <c r="AH64" s="550"/>
      <c r="AI64" s="550"/>
      <c r="AJ64" s="550"/>
      <c r="AK64" s="550"/>
      <c r="AL64" s="550"/>
      <c r="AM64" s="550"/>
      <c r="AN64" s="550"/>
      <c r="AO64" s="550"/>
      <c r="AP64" s="550"/>
      <c r="AQ64" s="550"/>
      <c r="AR64" s="550"/>
      <c r="AS64" s="550"/>
      <c r="AT64" s="550"/>
      <c r="AU64" s="550"/>
      <c r="AV64" s="550"/>
      <c r="AW64" s="550"/>
      <c r="AX64" s="550"/>
      <c r="AY64" s="550"/>
      <c r="AZ64" s="550"/>
      <c r="BA64" s="550"/>
      <c r="BB64" s="550"/>
      <c r="BC64" s="550"/>
      <c r="BD64" s="550"/>
      <c r="BE64" s="550"/>
      <c r="BF64" s="550"/>
      <c r="BG64" s="550"/>
      <c r="BH64" s="550"/>
      <c r="BI64" s="550"/>
      <c r="BJ64" s="550"/>
      <c r="BK64" s="550"/>
      <c r="BL64" s="550"/>
      <c r="BM64" s="550"/>
      <c r="BN64" s="550"/>
      <c r="BO64" s="550"/>
      <c r="BP64" s="550"/>
      <c r="BQ64" s="550"/>
    </row>
    <row r="65" spans="1:69" ht="15.75" customHeight="1">
      <c r="A65" s="550"/>
      <c r="B65" s="550"/>
      <c r="C65" s="550"/>
      <c r="D65" s="550"/>
      <c r="E65" s="550"/>
      <c r="F65" s="550"/>
      <c r="G65" s="550"/>
      <c r="H65" s="550"/>
      <c r="I65" s="550"/>
      <c r="J65" s="550"/>
      <c r="K65" s="550"/>
      <c r="L65" s="550"/>
      <c r="M65" s="550"/>
      <c r="N65" s="550"/>
      <c r="O65" s="550"/>
      <c r="P65" s="550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0"/>
      <c r="AD65" s="550"/>
      <c r="AE65" s="550"/>
      <c r="AF65" s="550"/>
      <c r="AG65" s="550"/>
      <c r="AH65" s="550"/>
      <c r="AI65" s="550"/>
      <c r="AJ65" s="550"/>
      <c r="AK65" s="550"/>
      <c r="AL65" s="550"/>
      <c r="AM65" s="550"/>
      <c r="AN65" s="550"/>
      <c r="AO65" s="550"/>
      <c r="AP65" s="550"/>
      <c r="AQ65" s="550"/>
      <c r="AR65" s="550"/>
      <c r="AS65" s="550"/>
      <c r="AT65" s="550"/>
      <c r="AU65" s="550"/>
      <c r="AV65" s="550"/>
      <c r="AW65" s="550"/>
      <c r="AX65" s="550"/>
      <c r="AY65" s="550"/>
      <c r="AZ65" s="550"/>
      <c r="BA65" s="550"/>
      <c r="BB65" s="550"/>
      <c r="BC65" s="550"/>
      <c r="BD65" s="550"/>
      <c r="BE65" s="550"/>
      <c r="BF65" s="550"/>
      <c r="BG65" s="550"/>
      <c r="BH65" s="550"/>
      <c r="BI65" s="550"/>
      <c r="BJ65" s="550"/>
      <c r="BK65" s="550"/>
      <c r="BL65" s="550"/>
      <c r="BM65" s="550"/>
      <c r="BN65" s="550"/>
      <c r="BO65" s="550"/>
      <c r="BP65" s="550"/>
      <c r="BQ65" s="550"/>
    </row>
    <row r="66" spans="1:69" ht="15.75" customHeight="1">
      <c r="A66" s="550"/>
      <c r="B66" s="550"/>
      <c r="C66" s="550"/>
      <c r="D66" s="550"/>
      <c r="E66" s="550"/>
      <c r="F66" s="550"/>
      <c r="G66" s="550"/>
      <c r="H66" s="550"/>
      <c r="I66" s="550"/>
      <c r="J66" s="550"/>
      <c r="K66" s="550"/>
      <c r="L66" s="550"/>
      <c r="M66" s="550"/>
      <c r="N66" s="550"/>
      <c r="O66" s="550"/>
      <c r="P66" s="550"/>
      <c r="Q66" s="550"/>
      <c r="R66" s="550"/>
      <c r="S66" s="550"/>
      <c r="T66" s="550"/>
      <c r="U66" s="550"/>
      <c r="V66" s="550"/>
      <c r="W66" s="550"/>
      <c r="X66" s="550"/>
      <c r="Y66" s="550"/>
      <c r="Z66" s="550"/>
      <c r="AA66" s="550"/>
      <c r="AB66" s="550"/>
      <c r="AC66" s="550"/>
      <c r="AD66" s="550"/>
      <c r="AE66" s="550"/>
      <c r="AF66" s="550"/>
      <c r="AG66" s="550"/>
      <c r="AH66" s="550"/>
      <c r="AI66" s="550"/>
      <c r="AJ66" s="550"/>
      <c r="AK66" s="550"/>
      <c r="AL66" s="550"/>
      <c r="AM66" s="550"/>
      <c r="AN66" s="550"/>
      <c r="AO66" s="550"/>
      <c r="AP66" s="550"/>
      <c r="AQ66" s="550"/>
      <c r="AR66" s="550"/>
      <c r="AS66" s="550"/>
      <c r="AT66" s="550"/>
      <c r="AU66" s="550"/>
      <c r="AV66" s="550"/>
      <c r="AW66" s="550"/>
      <c r="AX66" s="550"/>
      <c r="AY66" s="550"/>
      <c r="AZ66" s="550"/>
      <c r="BA66" s="550"/>
      <c r="BB66" s="550"/>
      <c r="BC66" s="550"/>
      <c r="BD66" s="550"/>
      <c r="BE66" s="550"/>
      <c r="BF66" s="550"/>
      <c r="BG66" s="550"/>
      <c r="BH66" s="550"/>
      <c r="BI66" s="550"/>
      <c r="BJ66" s="550"/>
      <c r="BK66" s="550"/>
      <c r="BL66" s="550"/>
      <c r="BM66" s="550"/>
      <c r="BN66" s="550"/>
      <c r="BO66" s="550"/>
      <c r="BP66" s="550"/>
      <c r="BQ66" s="550"/>
    </row>
    <row r="67" spans="1:69" ht="15.75" customHeight="1">
      <c r="A67" s="550"/>
      <c r="B67" s="550"/>
      <c r="C67" s="550"/>
      <c r="D67" s="550"/>
      <c r="E67" s="550"/>
      <c r="F67" s="550"/>
      <c r="G67" s="550"/>
      <c r="H67" s="550"/>
      <c r="I67" s="550"/>
      <c r="J67" s="550"/>
      <c r="K67" s="550"/>
      <c r="L67" s="550"/>
      <c r="M67" s="550"/>
      <c r="N67" s="550"/>
      <c r="O67" s="550"/>
      <c r="P67" s="550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0"/>
      <c r="AD67" s="550"/>
      <c r="AE67" s="550"/>
      <c r="AF67" s="550"/>
      <c r="AG67" s="550"/>
      <c r="AH67" s="550"/>
      <c r="AI67" s="550"/>
      <c r="AJ67" s="550"/>
      <c r="AK67" s="550"/>
      <c r="AL67" s="550"/>
      <c r="AM67" s="550"/>
      <c r="AN67" s="550"/>
      <c r="AO67" s="550"/>
      <c r="AP67" s="550"/>
      <c r="AQ67" s="550"/>
      <c r="AR67" s="550"/>
      <c r="AS67" s="550"/>
      <c r="AT67" s="550"/>
      <c r="AU67" s="550"/>
      <c r="AV67" s="550"/>
      <c r="AW67" s="550"/>
      <c r="AX67" s="550"/>
      <c r="AY67" s="550"/>
      <c r="AZ67" s="550"/>
      <c r="BA67" s="550"/>
      <c r="BB67" s="550"/>
      <c r="BC67" s="550"/>
      <c r="BD67" s="550"/>
      <c r="BE67" s="550"/>
      <c r="BF67" s="550"/>
      <c r="BG67" s="550"/>
      <c r="BH67" s="550"/>
      <c r="BI67" s="550"/>
      <c r="BJ67" s="550"/>
      <c r="BK67" s="550"/>
      <c r="BL67" s="550"/>
      <c r="BM67" s="550"/>
      <c r="BN67" s="550"/>
      <c r="BO67" s="550"/>
      <c r="BP67" s="550"/>
      <c r="BQ67" s="550"/>
    </row>
    <row r="68" spans="1:69" ht="15.75" customHeight="1">
      <c r="A68" s="550"/>
      <c r="B68" s="550"/>
      <c r="C68" s="550"/>
      <c r="D68" s="550"/>
      <c r="E68" s="550"/>
      <c r="F68" s="550"/>
      <c r="G68" s="550"/>
      <c r="H68" s="550"/>
      <c r="I68" s="550"/>
      <c r="J68" s="550"/>
      <c r="K68" s="550"/>
      <c r="L68" s="550"/>
      <c r="M68" s="550"/>
      <c r="N68" s="550"/>
      <c r="O68" s="550"/>
      <c r="P68" s="550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0"/>
      <c r="AD68" s="550"/>
      <c r="AE68" s="550"/>
      <c r="AF68" s="550"/>
      <c r="AG68" s="550"/>
      <c r="AH68" s="550"/>
      <c r="AI68" s="550"/>
      <c r="AJ68" s="550"/>
      <c r="AK68" s="550"/>
      <c r="AL68" s="550"/>
      <c r="AM68" s="550"/>
      <c r="AN68" s="550"/>
      <c r="AO68" s="550"/>
      <c r="AP68" s="550"/>
      <c r="AQ68" s="550"/>
      <c r="AR68" s="550"/>
      <c r="AS68" s="550"/>
      <c r="AT68" s="550"/>
      <c r="AU68" s="550"/>
      <c r="AV68" s="550"/>
      <c r="AW68" s="550"/>
      <c r="AX68" s="550"/>
      <c r="AY68" s="550"/>
      <c r="AZ68" s="550"/>
      <c r="BA68" s="550"/>
      <c r="BB68" s="550"/>
      <c r="BC68" s="550"/>
      <c r="BD68" s="550"/>
      <c r="BE68" s="550"/>
      <c r="BF68" s="550"/>
      <c r="BG68" s="550"/>
      <c r="BH68" s="550"/>
      <c r="BI68" s="550"/>
      <c r="BJ68" s="550"/>
      <c r="BK68" s="550"/>
      <c r="BL68" s="550"/>
      <c r="BM68" s="550"/>
      <c r="BN68" s="550"/>
      <c r="BO68" s="550"/>
      <c r="BP68" s="550"/>
      <c r="BQ68" s="550"/>
    </row>
    <row r="69" spans="1:69" ht="15.75" customHeight="1">
      <c r="A69" s="550"/>
      <c r="B69" s="550"/>
      <c r="C69" s="550"/>
      <c r="D69" s="550"/>
      <c r="E69" s="550"/>
      <c r="F69" s="550"/>
      <c r="G69" s="550"/>
      <c r="H69" s="550"/>
      <c r="I69" s="550"/>
      <c r="J69" s="550"/>
      <c r="K69" s="550"/>
      <c r="L69" s="550"/>
      <c r="M69" s="550"/>
      <c r="N69" s="550"/>
      <c r="O69" s="550"/>
      <c r="P69" s="550"/>
      <c r="Q69" s="550"/>
      <c r="R69" s="550"/>
      <c r="S69" s="550"/>
      <c r="T69" s="550"/>
      <c r="U69" s="550"/>
      <c r="V69" s="550"/>
      <c r="W69" s="550"/>
      <c r="X69" s="550"/>
      <c r="Y69" s="550"/>
      <c r="Z69" s="550"/>
      <c r="AA69" s="550"/>
      <c r="AB69" s="550"/>
      <c r="AC69" s="550"/>
      <c r="AD69" s="550"/>
      <c r="AE69" s="550"/>
      <c r="AF69" s="550"/>
      <c r="AG69" s="550"/>
      <c r="AH69" s="550"/>
      <c r="AI69" s="550"/>
      <c r="AJ69" s="550"/>
      <c r="AK69" s="550"/>
      <c r="AL69" s="550"/>
      <c r="AM69" s="550"/>
      <c r="AN69" s="550"/>
      <c r="AO69" s="550"/>
      <c r="AP69" s="550"/>
      <c r="AQ69" s="550"/>
      <c r="AR69" s="550"/>
      <c r="AS69" s="550"/>
      <c r="AT69" s="550"/>
      <c r="AU69" s="550"/>
      <c r="AV69" s="550"/>
      <c r="AW69" s="550"/>
      <c r="AX69" s="550"/>
      <c r="AY69" s="550"/>
      <c r="AZ69" s="550"/>
      <c r="BA69" s="550"/>
      <c r="BB69" s="550"/>
      <c r="BC69" s="550"/>
      <c r="BD69" s="550"/>
      <c r="BE69" s="550"/>
      <c r="BF69" s="550"/>
      <c r="BG69" s="550"/>
      <c r="BH69" s="550"/>
      <c r="BI69" s="550"/>
      <c r="BJ69" s="550"/>
      <c r="BK69" s="550"/>
      <c r="BL69" s="550"/>
      <c r="BM69" s="550"/>
      <c r="BN69" s="550"/>
      <c r="BO69" s="550"/>
      <c r="BP69" s="550"/>
      <c r="BQ69" s="550"/>
    </row>
    <row r="70" spans="1:69" ht="15.75" customHeight="1">
      <c r="A70" s="550"/>
      <c r="B70" s="550"/>
      <c r="C70" s="550"/>
      <c r="D70" s="550"/>
      <c r="E70" s="550"/>
      <c r="F70" s="550"/>
      <c r="G70" s="550"/>
      <c r="H70" s="550"/>
      <c r="I70" s="550"/>
      <c r="J70" s="550"/>
      <c r="K70" s="550"/>
      <c r="L70" s="550"/>
      <c r="M70" s="550"/>
      <c r="N70" s="550"/>
      <c r="O70" s="550"/>
      <c r="P70" s="550"/>
      <c r="Q70" s="550"/>
      <c r="R70" s="550"/>
      <c r="S70" s="550"/>
      <c r="T70" s="550"/>
      <c r="U70" s="550"/>
      <c r="V70" s="550"/>
      <c r="W70" s="550"/>
      <c r="X70" s="550"/>
      <c r="Y70" s="550"/>
      <c r="Z70" s="550"/>
      <c r="AA70" s="550"/>
      <c r="AB70" s="550"/>
      <c r="AC70" s="550"/>
      <c r="AD70" s="550"/>
      <c r="AE70" s="550"/>
      <c r="AF70" s="550"/>
      <c r="AG70" s="550"/>
      <c r="AH70" s="550"/>
      <c r="AI70" s="550"/>
      <c r="AJ70" s="550"/>
      <c r="AK70" s="550"/>
      <c r="AL70" s="550"/>
      <c r="AM70" s="550"/>
      <c r="AN70" s="550"/>
      <c r="AO70" s="550"/>
      <c r="AP70" s="550"/>
      <c r="AQ70" s="550"/>
      <c r="AR70" s="550"/>
      <c r="AS70" s="550"/>
      <c r="AT70" s="550"/>
      <c r="AU70" s="550"/>
      <c r="AV70" s="550"/>
      <c r="AW70" s="550"/>
      <c r="AX70" s="550"/>
      <c r="AY70" s="550"/>
      <c r="AZ70" s="550"/>
      <c r="BA70" s="550"/>
      <c r="BB70" s="550"/>
      <c r="BC70" s="550"/>
      <c r="BD70" s="550"/>
      <c r="BE70" s="550"/>
      <c r="BF70" s="550"/>
      <c r="BG70" s="550"/>
      <c r="BH70" s="550"/>
      <c r="BI70" s="550"/>
      <c r="BJ70" s="550"/>
      <c r="BK70" s="550"/>
      <c r="BL70" s="550"/>
      <c r="BM70" s="550"/>
      <c r="BN70" s="550"/>
      <c r="BO70" s="550"/>
      <c r="BP70" s="550"/>
      <c r="BQ70" s="550"/>
    </row>
    <row r="71" spans="1:69" ht="15.75" customHeight="1">
      <c r="A71" s="550"/>
      <c r="B71" s="550"/>
      <c r="C71" s="550"/>
      <c r="D71" s="550"/>
      <c r="E71" s="550"/>
      <c r="F71" s="550"/>
      <c r="G71" s="550"/>
      <c r="H71" s="550"/>
      <c r="I71" s="550"/>
      <c r="J71" s="550"/>
      <c r="K71" s="550"/>
      <c r="L71" s="550"/>
      <c r="M71" s="550"/>
      <c r="N71" s="550"/>
      <c r="O71" s="550"/>
      <c r="P71" s="550"/>
      <c r="Q71" s="550"/>
      <c r="R71" s="550"/>
      <c r="S71" s="550"/>
      <c r="T71" s="550"/>
      <c r="U71" s="550"/>
      <c r="V71" s="550"/>
      <c r="W71" s="550"/>
      <c r="X71" s="550"/>
      <c r="Y71" s="550"/>
      <c r="Z71" s="550"/>
      <c r="AA71" s="550"/>
      <c r="AB71" s="550"/>
      <c r="AC71" s="550"/>
      <c r="AD71" s="550"/>
      <c r="AE71" s="550"/>
      <c r="AF71" s="550"/>
      <c r="AG71" s="550"/>
      <c r="AH71" s="550"/>
      <c r="AI71" s="550"/>
      <c r="AJ71" s="550"/>
      <c r="AK71" s="550"/>
      <c r="AL71" s="550"/>
      <c r="AM71" s="550"/>
      <c r="AN71" s="550"/>
      <c r="AO71" s="550"/>
      <c r="AP71" s="550"/>
      <c r="AQ71" s="550"/>
      <c r="AR71" s="550"/>
      <c r="AS71" s="550"/>
      <c r="AT71" s="550"/>
      <c r="AU71" s="550"/>
      <c r="AV71" s="550"/>
      <c r="AW71" s="550"/>
      <c r="AX71" s="550"/>
      <c r="AY71" s="550"/>
      <c r="AZ71" s="550"/>
      <c r="BA71" s="550"/>
      <c r="BB71" s="550"/>
      <c r="BC71" s="550"/>
      <c r="BD71" s="550"/>
      <c r="BE71" s="550"/>
      <c r="BF71" s="550"/>
      <c r="BG71" s="550"/>
      <c r="BH71" s="550"/>
      <c r="BI71" s="550"/>
      <c r="BJ71" s="550"/>
      <c r="BK71" s="550"/>
      <c r="BL71" s="550"/>
      <c r="BM71" s="550"/>
      <c r="BN71" s="550"/>
      <c r="BO71" s="550"/>
      <c r="BP71" s="550"/>
      <c r="BQ71" s="550"/>
    </row>
    <row r="72" spans="1:69" ht="15.75" customHeight="1">
      <c r="A72" s="550"/>
      <c r="B72" s="550"/>
      <c r="C72" s="550"/>
      <c r="D72" s="550"/>
      <c r="E72" s="550"/>
      <c r="F72" s="550"/>
      <c r="G72" s="550"/>
      <c r="H72" s="550"/>
      <c r="I72" s="550"/>
      <c r="J72" s="550"/>
      <c r="K72" s="550"/>
      <c r="L72" s="550"/>
      <c r="M72" s="550"/>
      <c r="N72" s="550"/>
      <c r="O72" s="550"/>
      <c r="P72" s="550"/>
      <c r="Q72" s="550"/>
      <c r="R72" s="550"/>
      <c r="S72" s="550"/>
      <c r="T72" s="550"/>
      <c r="U72" s="550"/>
      <c r="V72" s="550"/>
      <c r="W72" s="550"/>
      <c r="X72" s="550"/>
      <c r="Y72" s="550"/>
      <c r="Z72" s="550"/>
      <c r="AA72" s="550"/>
      <c r="AB72" s="550"/>
      <c r="AC72" s="550"/>
      <c r="AD72" s="550"/>
      <c r="AE72" s="550"/>
      <c r="AF72" s="550"/>
      <c r="AG72" s="550"/>
      <c r="AH72" s="550"/>
      <c r="AI72" s="550"/>
      <c r="AJ72" s="550"/>
      <c r="AK72" s="550"/>
      <c r="AL72" s="550"/>
      <c r="AM72" s="550"/>
      <c r="AN72" s="550"/>
      <c r="AO72" s="550"/>
      <c r="AP72" s="550"/>
      <c r="AQ72" s="550"/>
      <c r="AR72" s="550"/>
      <c r="AS72" s="550"/>
      <c r="AT72" s="550"/>
      <c r="AU72" s="550"/>
      <c r="AV72" s="550"/>
      <c r="AW72" s="550"/>
      <c r="AX72" s="550"/>
      <c r="AY72" s="550"/>
      <c r="AZ72" s="550"/>
      <c r="BA72" s="550"/>
      <c r="BB72" s="550"/>
      <c r="BC72" s="550"/>
      <c r="BD72" s="550"/>
      <c r="BE72" s="550"/>
      <c r="BF72" s="550"/>
      <c r="BG72" s="550"/>
      <c r="BH72" s="550"/>
      <c r="BI72" s="550"/>
      <c r="BJ72" s="550"/>
      <c r="BK72" s="550"/>
      <c r="BL72" s="550"/>
      <c r="BM72" s="550"/>
      <c r="BN72" s="550"/>
      <c r="BO72" s="550"/>
      <c r="BP72" s="550"/>
      <c r="BQ72" s="550"/>
    </row>
    <row r="73" spans="1:69" ht="15.75" customHeight="1">
      <c r="A73" s="550"/>
      <c r="B73" s="550"/>
      <c r="C73" s="550"/>
      <c r="D73" s="550"/>
      <c r="E73" s="550"/>
      <c r="F73" s="550"/>
      <c r="G73" s="550"/>
      <c r="H73" s="550"/>
      <c r="I73" s="550"/>
      <c r="J73" s="550"/>
      <c r="K73" s="550"/>
      <c r="L73" s="550"/>
      <c r="M73" s="550"/>
      <c r="N73" s="550"/>
      <c r="O73" s="550"/>
      <c r="P73" s="550"/>
      <c r="Q73" s="550"/>
      <c r="R73" s="550"/>
      <c r="S73" s="550"/>
      <c r="T73" s="550"/>
      <c r="U73" s="550"/>
      <c r="V73" s="550"/>
      <c r="W73" s="550"/>
      <c r="X73" s="550"/>
      <c r="Y73" s="550"/>
      <c r="Z73" s="550"/>
      <c r="AA73" s="550"/>
      <c r="AB73" s="550"/>
      <c r="AC73" s="550"/>
      <c r="AD73" s="550"/>
      <c r="AE73" s="550"/>
      <c r="AF73" s="550"/>
      <c r="AG73" s="550"/>
      <c r="AH73" s="550"/>
      <c r="AI73" s="550"/>
      <c r="AJ73" s="550"/>
      <c r="AK73" s="550"/>
      <c r="AL73" s="550"/>
      <c r="AM73" s="550"/>
      <c r="AN73" s="550"/>
      <c r="AO73" s="550"/>
      <c r="AP73" s="550"/>
      <c r="AQ73" s="550"/>
      <c r="AR73" s="550"/>
      <c r="AS73" s="550"/>
      <c r="AT73" s="550"/>
      <c r="AU73" s="550"/>
      <c r="AV73" s="550"/>
      <c r="AW73" s="550"/>
      <c r="AX73" s="550"/>
      <c r="AY73" s="550"/>
      <c r="AZ73" s="550"/>
      <c r="BA73" s="550"/>
      <c r="BB73" s="550"/>
      <c r="BC73" s="550"/>
      <c r="BD73" s="550"/>
      <c r="BE73" s="550"/>
      <c r="BF73" s="550"/>
      <c r="BG73" s="550"/>
      <c r="BH73" s="550"/>
      <c r="BI73" s="550"/>
      <c r="BJ73" s="550"/>
      <c r="BK73" s="550"/>
      <c r="BL73" s="550"/>
      <c r="BM73" s="550"/>
      <c r="BN73" s="550"/>
      <c r="BO73" s="550"/>
      <c r="BP73" s="550"/>
      <c r="BQ73" s="550"/>
    </row>
    <row r="74" spans="1:69" ht="15.75" customHeight="1">
      <c r="A74" s="550"/>
      <c r="B74" s="550"/>
      <c r="C74" s="550"/>
      <c r="D74" s="550"/>
      <c r="E74" s="550"/>
      <c r="F74" s="550"/>
      <c r="G74" s="550"/>
      <c r="H74" s="550"/>
      <c r="I74" s="550"/>
      <c r="J74" s="550"/>
      <c r="K74" s="550"/>
      <c r="L74" s="550"/>
      <c r="M74" s="550"/>
      <c r="N74" s="550"/>
      <c r="O74" s="550"/>
      <c r="P74" s="550"/>
      <c r="Q74" s="550"/>
      <c r="R74" s="550"/>
      <c r="S74" s="550"/>
      <c r="T74" s="550"/>
      <c r="U74" s="550"/>
      <c r="V74" s="550"/>
      <c r="W74" s="550"/>
      <c r="X74" s="550"/>
      <c r="Y74" s="550"/>
      <c r="Z74" s="550"/>
      <c r="AA74" s="550"/>
      <c r="AB74" s="550"/>
      <c r="AC74" s="550"/>
      <c r="AD74" s="550"/>
      <c r="AE74" s="550"/>
      <c r="AF74" s="550"/>
      <c r="AG74" s="550"/>
      <c r="AH74" s="550"/>
      <c r="AI74" s="550"/>
      <c r="AJ74" s="550"/>
      <c r="AK74" s="550"/>
      <c r="AL74" s="550"/>
      <c r="AM74" s="550"/>
      <c r="AN74" s="550"/>
      <c r="AO74" s="550"/>
      <c r="AP74" s="550"/>
      <c r="AQ74" s="550"/>
      <c r="AR74" s="550"/>
      <c r="AS74" s="550"/>
      <c r="AT74" s="550"/>
      <c r="AU74" s="550"/>
      <c r="AV74" s="550"/>
      <c r="AW74" s="550"/>
      <c r="AX74" s="550"/>
      <c r="AY74" s="550"/>
      <c r="AZ74" s="550"/>
      <c r="BA74" s="550"/>
      <c r="BB74" s="550"/>
      <c r="BC74" s="550"/>
      <c r="BD74" s="550"/>
      <c r="BE74" s="550"/>
      <c r="BF74" s="550"/>
      <c r="BG74" s="550"/>
      <c r="BH74" s="550"/>
      <c r="BI74" s="550"/>
      <c r="BJ74" s="550"/>
      <c r="BK74" s="550"/>
      <c r="BL74" s="550"/>
      <c r="BM74" s="550"/>
      <c r="BN74" s="550"/>
      <c r="BO74" s="550"/>
      <c r="BP74" s="550"/>
      <c r="BQ74" s="550"/>
    </row>
    <row r="75" spans="1:69" ht="15.75" customHeight="1">
      <c r="A75" s="550"/>
      <c r="B75" s="550"/>
      <c r="C75" s="550"/>
      <c r="D75" s="550"/>
      <c r="E75" s="550"/>
      <c r="F75" s="550"/>
      <c r="G75" s="550"/>
      <c r="H75" s="550"/>
      <c r="I75" s="550"/>
      <c r="J75" s="550"/>
      <c r="K75" s="550"/>
      <c r="L75" s="550"/>
      <c r="M75" s="550"/>
      <c r="N75" s="550"/>
      <c r="O75" s="550"/>
      <c r="P75" s="550"/>
      <c r="Q75" s="550"/>
      <c r="R75" s="550"/>
      <c r="S75" s="550"/>
      <c r="T75" s="550"/>
      <c r="U75" s="550"/>
      <c r="V75" s="550"/>
      <c r="W75" s="550"/>
      <c r="X75" s="550"/>
      <c r="Y75" s="550"/>
      <c r="Z75" s="550"/>
      <c r="AA75" s="550"/>
      <c r="AB75" s="550"/>
      <c r="AC75" s="550"/>
      <c r="AD75" s="550"/>
      <c r="AE75" s="550"/>
      <c r="AF75" s="550"/>
      <c r="AG75" s="550"/>
      <c r="AH75" s="550"/>
      <c r="AI75" s="550"/>
      <c r="AJ75" s="550"/>
      <c r="AK75" s="550"/>
      <c r="AL75" s="550"/>
      <c r="AM75" s="550"/>
      <c r="AN75" s="550"/>
      <c r="AO75" s="550"/>
      <c r="AP75" s="550"/>
      <c r="AQ75" s="550"/>
      <c r="AR75" s="550"/>
      <c r="AS75" s="550"/>
      <c r="AT75" s="550"/>
      <c r="AU75" s="550"/>
      <c r="AV75" s="550"/>
      <c r="AW75" s="550"/>
      <c r="AX75" s="550"/>
      <c r="AY75" s="550"/>
      <c r="AZ75" s="550"/>
      <c r="BA75" s="550"/>
      <c r="BB75" s="550"/>
      <c r="BC75" s="550"/>
      <c r="BD75" s="550"/>
      <c r="BE75" s="550"/>
      <c r="BF75" s="550"/>
      <c r="BG75" s="550"/>
      <c r="BH75" s="550"/>
      <c r="BI75" s="550"/>
      <c r="BJ75" s="550"/>
      <c r="BK75" s="550"/>
      <c r="BL75" s="550"/>
      <c r="BM75" s="550"/>
      <c r="BN75" s="550"/>
      <c r="BO75" s="550"/>
      <c r="BP75" s="550"/>
      <c r="BQ75" s="550"/>
    </row>
    <row r="76" spans="1:69" ht="15.75" customHeight="1">
      <c r="A76" s="550"/>
      <c r="B76" s="550"/>
      <c r="C76" s="550"/>
      <c r="D76" s="550"/>
      <c r="E76" s="550"/>
      <c r="F76" s="550"/>
      <c r="G76" s="550"/>
      <c r="H76" s="550"/>
      <c r="I76" s="550"/>
      <c r="J76" s="550"/>
      <c r="K76" s="550"/>
      <c r="L76" s="550"/>
      <c r="M76" s="550"/>
      <c r="N76" s="550"/>
      <c r="O76" s="550"/>
      <c r="P76" s="550"/>
      <c r="Q76" s="550"/>
      <c r="R76" s="550"/>
      <c r="S76" s="550"/>
      <c r="T76" s="550"/>
      <c r="U76" s="550"/>
      <c r="V76" s="550"/>
      <c r="W76" s="550"/>
      <c r="X76" s="550"/>
      <c r="Y76" s="550"/>
      <c r="Z76" s="550"/>
      <c r="AA76" s="550"/>
      <c r="AB76" s="550"/>
      <c r="AC76" s="550"/>
      <c r="AD76" s="550"/>
      <c r="AE76" s="550"/>
      <c r="AF76" s="550"/>
      <c r="AG76" s="550"/>
      <c r="AH76" s="550"/>
      <c r="AI76" s="550"/>
      <c r="AJ76" s="550"/>
      <c r="AK76" s="550"/>
      <c r="AL76" s="550"/>
      <c r="AM76" s="550"/>
      <c r="AN76" s="550"/>
      <c r="AO76" s="550"/>
      <c r="AP76" s="550"/>
      <c r="AQ76" s="550"/>
      <c r="AR76" s="550"/>
      <c r="AS76" s="550"/>
      <c r="AT76" s="550"/>
      <c r="AU76" s="550"/>
      <c r="AV76" s="550"/>
      <c r="AW76" s="550"/>
      <c r="AX76" s="550"/>
      <c r="AY76" s="550"/>
      <c r="AZ76" s="550"/>
      <c r="BA76" s="550"/>
      <c r="BB76" s="550"/>
      <c r="BC76" s="550"/>
      <c r="BD76" s="550"/>
      <c r="BE76" s="550"/>
      <c r="BF76" s="550"/>
      <c r="BG76" s="550"/>
      <c r="BH76" s="550"/>
      <c r="BI76" s="550"/>
      <c r="BJ76" s="550"/>
      <c r="BK76" s="550"/>
      <c r="BL76" s="550"/>
      <c r="BM76" s="550"/>
      <c r="BN76" s="550"/>
      <c r="BO76" s="550"/>
      <c r="BP76" s="550"/>
      <c r="BQ76" s="550"/>
    </row>
    <row r="77" spans="1:69" ht="15.75" customHeight="1">
      <c r="A77" s="550"/>
      <c r="B77" s="550"/>
      <c r="C77" s="550"/>
      <c r="D77" s="550"/>
      <c r="E77" s="550"/>
      <c r="F77" s="550"/>
      <c r="G77" s="550"/>
      <c r="H77" s="550"/>
      <c r="I77" s="550"/>
      <c r="J77" s="550"/>
      <c r="K77" s="550"/>
      <c r="L77" s="550"/>
      <c r="M77" s="550"/>
      <c r="N77" s="550"/>
      <c r="O77" s="550"/>
      <c r="P77" s="550"/>
      <c r="Q77" s="550"/>
      <c r="R77" s="550"/>
      <c r="S77" s="550"/>
      <c r="T77" s="550"/>
      <c r="U77" s="550"/>
      <c r="V77" s="550"/>
      <c r="W77" s="550"/>
      <c r="X77" s="550"/>
      <c r="Y77" s="550"/>
      <c r="Z77" s="550"/>
      <c r="AA77" s="550"/>
      <c r="AB77" s="550"/>
      <c r="AC77" s="550"/>
      <c r="AD77" s="550"/>
      <c r="AE77" s="550"/>
      <c r="AF77" s="550"/>
      <c r="AG77" s="550"/>
      <c r="AH77" s="550"/>
      <c r="AI77" s="550"/>
      <c r="AJ77" s="550"/>
      <c r="AK77" s="550"/>
      <c r="AL77" s="550"/>
      <c r="AM77" s="550"/>
      <c r="AN77" s="550"/>
      <c r="AO77" s="550"/>
      <c r="AP77" s="550"/>
      <c r="AQ77" s="550"/>
      <c r="AR77" s="550"/>
      <c r="AS77" s="550"/>
      <c r="AT77" s="550"/>
      <c r="AU77" s="550"/>
      <c r="AV77" s="550"/>
      <c r="AW77" s="550"/>
      <c r="AX77" s="550"/>
      <c r="AY77" s="550"/>
      <c r="AZ77" s="550"/>
      <c r="BA77" s="550"/>
      <c r="BB77" s="550"/>
      <c r="BC77" s="550"/>
      <c r="BD77" s="550"/>
      <c r="BE77" s="550"/>
      <c r="BF77" s="550"/>
      <c r="BG77" s="550"/>
      <c r="BH77" s="550"/>
      <c r="BI77" s="550"/>
      <c r="BJ77" s="550"/>
      <c r="BK77" s="550"/>
      <c r="BL77" s="550"/>
      <c r="BM77" s="550"/>
      <c r="BN77" s="550"/>
      <c r="BO77" s="550"/>
      <c r="BP77" s="550"/>
      <c r="BQ77" s="550"/>
    </row>
    <row r="78" spans="1:69" ht="15.75" customHeight="1">
      <c r="A78" s="550"/>
      <c r="B78" s="550"/>
      <c r="C78" s="550"/>
      <c r="D78" s="550"/>
      <c r="E78" s="550"/>
      <c r="F78" s="550"/>
      <c r="G78" s="550"/>
      <c r="H78" s="550"/>
      <c r="I78" s="550"/>
      <c r="J78" s="550"/>
      <c r="K78" s="550"/>
      <c r="L78" s="550"/>
      <c r="M78" s="550"/>
      <c r="N78" s="550"/>
      <c r="O78" s="550"/>
      <c r="P78" s="550"/>
      <c r="Q78" s="550"/>
      <c r="R78" s="550"/>
      <c r="S78" s="550"/>
      <c r="T78" s="550"/>
      <c r="U78" s="550"/>
      <c r="V78" s="550"/>
      <c r="W78" s="550"/>
      <c r="X78" s="550"/>
      <c r="Y78" s="550"/>
      <c r="Z78" s="550"/>
      <c r="AA78" s="550"/>
      <c r="AB78" s="550"/>
      <c r="AC78" s="550"/>
      <c r="AD78" s="550"/>
      <c r="AE78" s="550"/>
      <c r="AF78" s="550"/>
      <c r="AG78" s="550"/>
      <c r="AH78" s="550"/>
      <c r="AI78" s="550"/>
      <c r="AJ78" s="550"/>
      <c r="AK78" s="550"/>
      <c r="AL78" s="550"/>
      <c r="AM78" s="550"/>
      <c r="AN78" s="550"/>
      <c r="AO78" s="550"/>
      <c r="AP78" s="550"/>
      <c r="AQ78" s="550"/>
      <c r="AR78" s="550"/>
      <c r="AS78" s="550"/>
      <c r="AT78" s="550"/>
      <c r="AU78" s="550"/>
      <c r="AV78" s="550"/>
      <c r="AW78" s="550"/>
      <c r="AX78" s="550"/>
      <c r="AY78" s="550"/>
      <c r="AZ78" s="550"/>
      <c r="BA78" s="550"/>
      <c r="BB78" s="550"/>
      <c r="BC78" s="550"/>
      <c r="BD78" s="550"/>
      <c r="BE78" s="550"/>
      <c r="BF78" s="550"/>
      <c r="BG78" s="550"/>
      <c r="BH78" s="550"/>
      <c r="BI78" s="550"/>
      <c r="BJ78" s="550"/>
      <c r="BK78" s="550"/>
      <c r="BL78" s="550"/>
      <c r="BM78" s="550"/>
      <c r="BN78" s="550"/>
      <c r="BO78" s="550"/>
      <c r="BP78" s="550"/>
      <c r="BQ78" s="550"/>
    </row>
    <row r="79" spans="1:69" ht="15.75" customHeight="1">
      <c r="A79" s="550"/>
      <c r="B79" s="550"/>
      <c r="C79" s="550"/>
      <c r="D79" s="550"/>
      <c r="E79" s="550"/>
      <c r="F79" s="550"/>
      <c r="G79" s="550"/>
      <c r="H79" s="550"/>
      <c r="I79" s="550"/>
      <c r="J79" s="550"/>
      <c r="K79" s="550"/>
      <c r="L79" s="550"/>
      <c r="M79" s="550"/>
      <c r="N79" s="550"/>
      <c r="O79" s="550"/>
      <c r="P79" s="550"/>
      <c r="Q79" s="550"/>
      <c r="R79" s="550"/>
      <c r="S79" s="550"/>
      <c r="T79" s="550"/>
      <c r="U79" s="550"/>
      <c r="V79" s="550"/>
      <c r="W79" s="550"/>
      <c r="X79" s="550"/>
      <c r="Y79" s="550"/>
      <c r="Z79" s="550"/>
      <c r="AA79" s="550"/>
      <c r="AB79" s="550"/>
      <c r="AC79" s="550"/>
      <c r="AD79" s="550"/>
      <c r="AE79" s="550"/>
      <c r="AF79" s="550"/>
      <c r="AG79" s="550"/>
      <c r="AH79" s="550"/>
      <c r="AI79" s="550"/>
      <c r="AJ79" s="550"/>
      <c r="AK79" s="550"/>
      <c r="AL79" s="550"/>
      <c r="AM79" s="550"/>
      <c r="AN79" s="550"/>
      <c r="AO79" s="550"/>
      <c r="AP79" s="550"/>
      <c r="AQ79" s="550"/>
      <c r="AR79" s="550"/>
      <c r="AS79" s="550"/>
      <c r="AT79" s="550"/>
      <c r="AU79" s="550"/>
      <c r="AV79" s="550"/>
      <c r="AW79" s="550"/>
      <c r="AX79" s="550"/>
      <c r="AY79" s="550"/>
      <c r="AZ79" s="550"/>
      <c r="BA79" s="550"/>
      <c r="BB79" s="550"/>
      <c r="BC79" s="550"/>
      <c r="BD79" s="550"/>
      <c r="BE79" s="550"/>
      <c r="BF79" s="550"/>
      <c r="BG79" s="550"/>
      <c r="BH79" s="550"/>
      <c r="BI79" s="550"/>
      <c r="BJ79" s="550"/>
      <c r="BK79" s="550"/>
      <c r="BL79" s="550"/>
      <c r="BM79" s="550"/>
      <c r="BN79" s="550"/>
      <c r="BO79" s="550"/>
      <c r="BP79" s="550"/>
      <c r="BQ79" s="550"/>
    </row>
    <row r="80" spans="1:69" ht="15.75" customHeight="1">
      <c r="A80" s="550"/>
      <c r="B80" s="550"/>
      <c r="C80" s="550"/>
      <c r="D80" s="550"/>
      <c r="E80" s="550"/>
      <c r="F80" s="550"/>
      <c r="G80" s="550"/>
      <c r="H80" s="550"/>
      <c r="I80" s="550"/>
      <c r="J80" s="550"/>
      <c r="K80" s="550"/>
      <c r="L80" s="550"/>
      <c r="M80" s="550"/>
      <c r="N80" s="550"/>
      <c r="O80" s="550"/>
      <c r="P80" s="550"/>
      <c r="Q80" s="550"/>
      <c r="R80" s="550"/>
      <c r="S80" s="550"/>
      <c r="T80" s="550"/>
      <c r="U80" s="550"/>
      <c r="V80" s="550"/>
      <c r="W80" s="550"/>
      <c r="X80" s="550"/>
      <c r="Y80" s="550"/>
      <c r="Z80" s="550"/>
      <c r="AA80" s="550"/>
      <c r="AB80" s="550"/>
      <c r="AC80" s="550"/>
      <c r="AD80" s="550"/>
      <c r="AE80" s="550"/>
      <c r="AF80" s="550"/>
      <c r="AG80" s="550"/>
      <c r="AH80" s="550"/>
      <c r="AI80" s="550"/>
      <c r="AJ80" s="550"/>
      <c r="AK80" s="550"/>
      <c r="AL80" s="550"/>
      <c r="AM80" s="550"/>
      <c r="AN80" s="550"/>
      <c r="AO80" s="550"/>
      <c r="AP80" s="550"/>
      <c r="AQ80" s="550"/>
      <c r="AR80" s="550"/>
      <c r="AS80" s="550"/>
      <c r="AT80" s="550"/>
      <c r="AU80" s="550"/>
      <c r="AV80" s="550"/>
      <c r="AW80" s="550"/>
      <c r="AX80" s="550"/>
      <c r="AY80" s="550"/>
      <c r="AZ80" s="550"/>
      <c r="BA80" s="550"/>
      <c r="BB80" s="550"/>
      <c r="BC80" s="550"/>
      <c r="BD80" s="550"/>
      <c r="BE80" s="550"/>
      <c r="BF80" s="550"/>
      <c r="BG80" s="550"/>
      <c r="BH80" s="550"/>
      <c r="BI80" s="550"/>
      <c r="BJ80" s="550"/>
      <c r="BK80" s="550"/>
      <c r="BL80" s="550"/>
      <c r="BM80" s="550"/>
      <c r="BN80" s="550"/>
      <c r="BO80" s="550"/>
      <c r="BP80" s="550"/>
      <c r="BQ80" s="550"/>
    </row>
    <row r="81" spans="1:69" ht="15.75" customHeight="1">
      <c r="A81" s="550"/>
      <c r="B81" s="550"/>
      <c r="C81" s="550"/>
      <c r="D81" s="550"/>
      <c r="E81" s="550"/>
      <c r="F81" s="550"/>
      <c r="G81" s="550"/>
      <c r="H81" s="550"/>
      <c r="I81" s="550"/>
      <c r="J81" s="550"/>
      <c r="K81" s="550"/>
      <c r="L81" s="550"/>
      <c r="M81" s="550"/>
      <c r="N81" s="550"/>
      <c r="O81" s="550"/>
      <c r="P81" s="550"/>
      <c r="Q81" s="550"/>
      <c r="R81" s="550"/>
      <c r="S81" s="550"/>
      <c r="T81" s="550"/>
      <c r="U81" s="550"/>
      <c r="V81" s="550"/>
      <c r="W81" s="550"/>
      <c r="X81" s="550"/>
      <c r="Y81" s="550"/>
      <c r="Z81" s="550"/>
      <c r="AA81" s="550"/>
      <c r="AB81" s="550"/>
      <c r="AC81" s="550"/>
      <c r="AD81" s="550"/>
      <c r="AE81" s="550"/>
      <c r="AF81" s="550"/>
      <c r="AG81" s="550"/>
      <c r="AH81" s="550"/>
      <c r="AI81" s="550"/>
      <c r="AJ81" s="550"/>
      <c r="AK81" s="550"/>
      <c r="AL81" s="550"/>
      <c r="AM81" s="550"/>
      <c r="AN81" s="550"/>
      <c r="AO81" s="550"/>
      <c r="AP81" s="550"/>
      <c r="AQ81" s="550"/>
      <c r="AR81" s="550"/>
      <c r="AS81" s="550"/>
      <c r="AT81" s="550"/>
      <c r="AU81" s="550"/>
      <c r="AV81" s="550"/>
      <c r="AW81" s="550"/>
      <c r="AX81" s="550"/>
      <c r="AY81" s="550"/>
      <c r="AZ81" s="550"/>
      <c r="BA81" s="550"/>
      <c r="BB81" s="550"/>
      <c r="BC81" s="550"/>
      <c r="BD81" s="550"/>
      <c r="BE81" s="550"/>
      <c r="BF81" s="550"/>
      <c r="BG81" s="550"/>
      <c r="BH81" s="550"/>
      <c r="BI81" s="550"/>
      <c r="BJ81" s="550"/>
      <c r="BK81" s="550"/>
      <c r="BL81" s="550"/>
      <c r="BM81" s="550"/>
      <c r="BN81" s="550"/>
      <c r="BO81" s="550"/>
      <c r="BP81" s="550"/>
      <c r="BQ81" s="550"/>
    </row>
    <row r="82" spans="1:69" ht="15.75" customHeight="1">
      <c r="A82" s="550"/>
      <c r="B82" s="550"/>
      <c r="C82" s="550"/>
      <c r="D82" s="550"/>
      <c r="E82" s="550"/>
      <c r="F82" s="550"/>
      <c r="G82" s="550"/>
      <c r="H82" s="550"/>
      <c r="I82" s="550"/>
      <c r="J82" s="550"/>
      <c r="K82" s="550"/>
      <c r="L82" s="550"/>
      <c r="M82" s="550"/>
      <c r="N82" s="550"/>
      <c r="O82" s="550"/>
      <c r="P82" s="550"/>
      <c r="Q82" s="550"/>
      <c r="R82" s="550"/>
      <c r="S82" s="550"/>
      <c r="T82" s="550"/>
      <c r="U82" s="550"/>
      <c r="V82" s="550"/>
      <c r="W82" s="550"/>
      <c r="X82" s="550"/>
      <c r="Y82" s="550"/>
      <c r="Z82" s="550"/>
      <c r="AA82" s="550"/>
      <c r="AB82" s="550"/>
      <c r="AC82" s="550"/>
      <c r="AD82" s="550"/>
      <c r="AE82" s="550"/>
      <c r="AF82" s="550"/>
      <c r="AG82" s="550"/>
      <c r="AH82" s="550"/>
      <c r="AI82" s="550"/>
      <c r="AJ82" s="550"/>
      <c r="AK82" s="550"/>
      <c r="AL82" s="550"/>
      <c r="AM82" s="550"/>
      <c r="AN82" s="550"/>
      <c r="AO82" s="550"/>
      <c r="AP82" s="550"/>
      <c r="AQ82" s="550"/>
      <c r="AR82" s="550"/>
      <c r="AS82" s="550"/>
      <c r="AT82" s="550"/>
      <c r="AU82" s="550"/>
      <c r="AV82" s="550"/>
      <c r="AW82" s="550"/>
      <c r="AX82" s="550"/>
      <c r="AY82" s="550"/>
      <c r="AZ82" s="550"/>
      <c r="BA82" s="550"/>
      <c r="BB82" s="550"/>
      <c r="BC82" s="550"/>
      <c r="BD82" s="550"/>
      <c r="BE82" s="550"/>
      <c r="BF82" s="550"/>
      <c r="BG82" s="550"/>
      <c r="BH82" s="550"/>
      <c r="BI82" s="550"/>
      <c r="BJ82" s="550"/>
      <c r="BK82" s="550"/>
      <c r="BL82" s="550"/>
      <c r="BM82" s="550"/>
      <c r="BN82" s="550"/>
      <c r="BO82" s="550"/>
      <c r="BP82" s="550"/>
      <c r="BQ82" s="550"/>
    </row>
    <row r="83" spans="1:69" ht="15.75" customHeight="1">
      <c r="A83" s="550"/>
      <c r="B83" s="550"/>
      <c r="C83" s="550"/>
      <c r="D83" s="550"/>
      <c r="E83" s="550"/>
      <c r="F83" s="550"/>
      <c r="G83" s="550"/>
      <c r="H83" s="550"/>
      <c r="I83" s="550"/>
      <c r="J83" s="550"/>
      <c r="K83" s="550"/>
      <c r="L83" s="550"/>
      <c r="M83" s="550"/>
      <c r="N83" s="550"/>
      <c r="O83" s="550"/>
      <c r="P83" s="550"/>
      <c r="Q83" s="550"/>
      <c r="R83" s="550"/>
      <c r="S83" s="550"/>
      <c r="T83" s="550"/>
      <c r="U83" s="550"/>
      <c r="V83" s="550"/>
      <c r="W83" s="550"/>
      <c r="X83" s="550"/>
      <c r="Y83" s="550"/>
      <c r="Z83" s="550"/>
      <c r="AA83" s="550"/>
      <c r="AB83" s="550"/>
      <c r="AC83" s="550"/>
      <c r="AD83" s="550"/>
      <c r="AE83" s="550"/>
      <c r="AF83" s="550"/>
      <c r="AG83" s="550"/>
      <c r="AH83" s="550"/>
      <c r="AI83" s="550"/>
      <c r="AJ83" s="550"/>
      <c r="AK83" s="550"/>
      <c r="AL83" s="550"/>
      <c r="AM83" s="550"/>
      <c r="AN83" s="550"/>
      <c r="AO83" s="550"/>
      <c r="AP83" s="550"/>
      <c r="AQ83" s="550"/>
      <c r="AR83" s="550"/>
      <c r="AS83" s="550"/>
      <c r="AT83" s="550"/>
      <c r="AU83" s="550"/>
      <c r="AV83" s="550"/>
      <c r="AW83" s="550"/>
      <c r="AX83" s="550"/>
      <c r="AY83" s="550"/>
      <c r="AZ83" s="550"/>
      <c r="BA83" s="550"/>
      <c r="BB83" s="550"/>
      <c r="BC83" s="550"/>
      <c r="BD83" s="550"/>
      <c r="BE83" s="550"/>
      <c r="BF83" s="550"/>
      <c r="BG83" s="550"/>
      <c r="BH83" s="550"/>
      <c r="BI83" s="550"/>
      <c r="BJ83" s="550"/>
      <c r="BK83" s="550"/>
      <c r="BL83" s="550"/>
      <c r="BM83" s="550"/>
      <c r="BN83" s="550"/>
      <c r="BO83" s="550"/>
      <c r="BP83" s="550"/>
      <c r="BQ83" s="550"/>
    </row>
    <row r="84" spans="1:69" ht="15.75" customHeight="1">
      <c r="A84" s="550"/>
      <c r="B84" s="550"/>
      <c r="C84" s="550"/>
      <c r="D84" s="550"/>
      <c r="E84" s="550"/>
      <c r="F84" s="550"/>
      <c r="G84" s="550"/>
      <c r="H84" s="550"/>
      <c r="I84" s="550"/>
      <c r="J84" s="550"/>
      <c r="K84" s="550"/>
      <c r="L84" s="550"/>
      <c r="M84" s="550"/>
      <c r="N84" s="550"/>
      <c r="O84" s="550"/>
      <c r="P84" s="550"/>
      <c r="Q84" s="550"/>
      <c r="R84" s="550"/>
      <c r="S84" s="550"/>
      <c r="T84" s="550"/>
      <c r="U84" s="550"/>
      <c r="V84" s="550"/>
      <c r="W84" s="550"/>
      <c r="X84" s="550"/>
      <c r="Y84" s="550"/>
      <c r="Z84" s="550"/>
      <c r="AA84" s="550"/>
      <c r="AB84" s="550"/>
      <c r="AC84" s="550"/>
      <c r="AD84" s="550"/>
      <c r="AE84" s="550"/>
      <c r="AF84" s="550"/>
      <c r="AG84" s="550"/>
      <c r="AH84" s="550"/>
      <c r="AI84" s="550"/>
      <c r="AJ84" s="550"/>
      <c r="AK84" s="550"/>
      <c r="AL84" s="550"/>
      <c r="AM84" s="550"/>
      <c r="AN84" s="550"/>
      <c r="AO84" s="550"/>
      <c r="AP84" s="550"/>
      <c r="AQ84" s="550"/>
      <c r="AR84" s="550"/>
      <c r="AS84" s="550"/>
      <c r="AT84" s="550"/>
      <c r="AU84" s="550"/>
      <c r="AV84" s="550"/>
      <c r="AW84" s="550"/>
      <c r="AX84" s="550"/>
      <c r="AY84" s="550"/>
      <c r="AZ84" s="550"/>
      <c r="BA84" s="550"/>
      <c r="BB84" s="550"/>
      <c r="BC84" s="550"/>
      <c r="BD84" s="550"/>
      <c r="BE84" s="550"/>
      <c r="BF84" s="550"/>
      <c r="BG84" s="550"/>
      <c r="BH84" s="550"/>
      <c r="BI84" s="550"/>
      <c r="BJ84" s="550"/>
      <c r="BK84" s="550"/>
      <c r="BL84" s="550"/>
      <c r="BM84" s="550"/>
      <c r="BN84" s="550"/>
      <c r="BO84" s="550"/>
      <c r="BP84" s="550"/>
      <c r="BQ84" s="550"/>
    </row>
    <row r="85" spans="1:69" ht="15.75" customHeight="1">
      <c r="A85" s="550"/>
      <c r="B85" s="550"/>
      <c r="C85" s="550"/>
      <c r="D85" s="550"/>
      <c r="E85" s="550"/>
      <c r="F85" s="550"/>
      <c r="G85" s="550"/>
      <c r="H85" s="550"/>
      <c r="I85" s="550"/>
      <c r="J85" s="550"/>
      <c r="K85" s="550"/>
      <c r="L85" s="550"/>
      <c r="M85" s="550"/>
      <c r="N85" s="550"/>
      <c r="O85" s="550"/>
      <c r="P85" s="550"/>
      <c r="Q85" s="550"/>
      <c r="R85" s="550"/>
      <c r="S85" s="550"/>
      <c r="T85" s="550"/>
      <c r="U85" s="550"/>
      <c r="V85" s="550"/>
      <c r="W85" s="550"/>
      <c r="X85" s="550"/>
      <c r="Y85" s="550"/>
      <c r="Z85" s="550"/>
      <c r="AA85" s="550"/>
      <c r="AB85" s="550"/>
      <c r="AC85" s="550"/>
      <c r="AD85" s="550"/>
      <c r="AE85" s="550"/>
      <c r="AF85" s="550"/>
      <c r="AG85" s="550"/>
      <c r="AH85" s="550"/>
      <c r="AI85" s="550"/>
      <c r="AJ85" s="550"/>
      <c r="AK85" s="550"/>
      <c r="AL85" s="550"/>
      <c r="AM85" s="550"/>
      <c r="AN85" s="550"/>
      <c r="AO85" s="550"/>
      <c r="AP85" s="550"/>
      <c r="AQ85" s="550"/>
      <c r="AR85" s="550"/>
      <c r="AS85" s="550"/>
      <c r="AT85" s="550"/>
      <c r="AU85" s="550"/>
      <c r="AV85" s="550"/>
      <c r="AW85" s="550"/>
      <c r="AX85" s="550"/>
      <c r="AY85" s="550"/>
      <c r="AZ85" s="550"/>
      <c r="BA85" s="550"/>
      <c r="BB85" s="550"/>
      <c r="BC85" s="550"/>
      <c r="BD85" s="550"/>
      <c r="BE85" s="550"/>
      <c r="BF85" s="550"/>
      <c r="BG85" s="550"/>
      <c r="BH85" s="550"/>
      <c r="BI85" s="550"/>
      <c r="BJ85" s="550"/>
      <c r="BK85" s="550"/>
      <c r="BL85" s="550"/>
      <c r="BM85" s="550"/>
      <c r="BN85" s="550"/>
      <c r="BO85" s="550"/>
      <c r="BP85" s="550"/>
      <c r="BQ85" s="550"/>
    </row>
    <row r="86" spans="1:69" ht="15.75" customHeight="1">
      <c r="A86" s="550"/>
      <c r="B86" s="550"/>
      <c r="C86" s="550"/>
      <c r="D86" s="550"/>
      <c r="E86" s="550"/>
      <c r="F86" s="550"/>
      <c r="G86" s="550"/>
      <c r="H86" s="550"/>
      <c r="I86" s="550"/>
      <c r="J86" s="550"/>
      <c r="K86" s="550"/>
      <c r="L86" s="550"/>
      <c r="M86" s="550"/>
      <c r="N86" s="550"/>
      <c r="O86" s="550"/>
      <c r="P86" s="550"/>
      <c r="Q86" s="550"/>
      <c r="R86" s="550"/>
      <c r="S86" s="550"/>
      <c r="T86" s="550"/>
      <c r="U86" s="550"/>
      <c r="V86" s="550"/>
      <c r="W86" s="550"/>
      <c r="X86" s="550"/>
      <c r="Y86" s="550"/>
      <c r="Z86" s="550"/>
      <c r="AA86" s="550"/>
      <c r="AB86" s="550"/>
      <c r="AC86" s="550"/>
      <c r="AD86" s="550"/>
      <c r="AE86" s="550"/>
      <c r="AF86" s="550"/>
      <c r="AG86" s="550"/>
      <c r="AH86" s="550"/>
      <c r="AI86" s="550"/>
      <c r="AJ86" s="550"/>
      <c r="AK86" s="550"/>
      <c r="AL86" s="550"/>
      <c r="AM86" s="550"/>
      <c r="AN86" s="550"/>
      <c r="AO86" s="550"/>
      <c r="AP86" s="550"/>
      <c r="AQ86" s="550"/>
      <c r="AR86" s="550"/>
      <c r="AS86" s="550"/>
      <c r="AT86" s="550"/>
      <c r="AU86" s="550"/>
      <c r="AV86" s="550"/>
      <c r="AW86" s="550"/>
      <c r="AX86" s="550"/>
      <c r="AY86" s="550"/>
      <c r="AZ86" s="550"/>
      <c r="BA86" s="550"/>
      <c r="BB86" s="550"/>
      <c r="BC86" s="550"/>
      <c r="BD86" s="550"/>
      <c r="BE86" s="550"/>
      <c r="BF86" s="550"/>
      <c r="BG86" s="550"/>
      <c r="BH86" s="550"/>
      <c r="BI86" s="550"/>
      <c r="BJ86" s="550"/>
      <c r="BK86" s="550"/>
      <c r="BL86" s="550"/>
      <c r="BM86" s="550"/>
      <c r="BN86" s="550"/>
      <c r="BO86" s="550"/>
      <c r="BP86" s="550"/>
      <c r="BQ86" s="550"/>
    </row>
    <row r="87" spans="1:69" ht="15.75" customHeight="1">
      <c r="A87" s="550"/>
      <c r="B87" s="550"/>
      <c r="C87" s="550"/>
      <c r="D87" s="550"/>
      <c r="E87" s="550"/>
      <c r="F87" s="550"/>
      <c r="G87" s="550"/>
      <c r="H87" s="550"/>
      <c r="I87" s="550"/>
      <c r="J87" s="550"/>
      <c r="K87" s="550"/>
      <c r="L87" s="550"/>
      <c r="M87" s="550"/>
      <c r="N87" s="550"/>
      <c r="O87" s="550"/>
      <c r="P87" s="550"/>
      <c r="Q87" s="550"/>
      <c r="R87" s="550"/>
      <c r="S87" s="550"/>
      <c r="T87" s="550"/>
      <c r="U87" s="550"/>
      <c r="V87" s="550"/>
      <c r="W87" s="550"/>
      <c r="X87" s="550"/>
      <c r="Y87" s="550"/>
      <c r="Z87" s="550"/>
      <c r="AA87" s="550"/>
      <c r="AB87" s="550"/>
      <c r="AC87" s="550"/>
      <c r="AD87" s="550"/>
      <c r="AE87" s="550"/>
      <c r="AF87" s="550"/>
      <c r="AG87" s="550"/>
      <c r="AH87" s="550"/>
      <c r="AI87" s="550"/>
      <c r="AJ87" s="550"/>
      <c r="AK87" s="550"/>
      <c r="AL87" s="550"/>
      <c r="AM87" s="550"/>
      <c r="AN87" s="550"/>
      <c r="AO87" s="550"/>
      <c r="AP87" s="550"/>
      <c r="AQ87" s="550"/>
      <c r="AR87" s="550"/>
      <c r="AS87" s="550"/>
      <c r="AT87" s="550"/>
      <c r="AU87" s="550"/>
      <c r="AV87" s="550"/>
      <c r="AW87" s="550"/>
      <c r="AX87" s="550"/>
      <c r="AY87" s="550"/>
      <c r="AZ87" s="550"/>
      <c r="BA87" s="550"/>
      <c r="BB87" s="550"/>
      <c r="BC87" s="550"/>
      <c r="BD87" s="550"/>
      <c r="BE87" s="550"/>
      <c r="BF87" s="550"/>
      <c r="BG87" s="550"/>
      <c r="BH87" s="550"/>
      <c r="BI87" s="550"/>
      <c r="BJ87" s="550"/>
      <c r="BK87" s="550"/>
      <c r="BL87" s="550"/>
      <c r="BM87" s="550"/>
      <c r="BN87" s="550"/>
      <c r="BO87" s="550"/>
      <c r="BP87" s="550"/>
      <c r="BQ87" s="550"/>
    </row>
    <row r="88" spans="1:69" ht="15.75" customHeight="1">
      <c r="A88" s="550"/>
      <c r="B88" s="550"/>
      <c r="C88" s="550"/>
      <c r="D88" s="550"/>
      <c r="E88" s="550"/>
      <c r="F88" s="550"/>
      <c r="G88" s="550"/>
      <c r="H88" s="550"/>
      <c r="I88" s="550"/>
      <c r="J88" s="550"/>
      <c r="K88" s="550"/>
      <c r="L88" s="550"/>
      <c r="M88" s="550"/>
      <c r="N88" s="550"/>
      <c r="O88" s="550"/>
      <c r="P88" s="550"/>
      <c r="Q88" s="550"/>
      <c r="R88" s="550"/>
      <c r="S88" s="550"/>
      <c r="T88" s="550"/>
      <c r="U88" s="550"/>
      <c r="V88" s="550"/>
      <c r="W88" s="550"/>
      <c r="X88" s="550"/>
      <c r="Y88" s="550"/>
      <c r="Z88" s="550"/>
      <c r="AA88" s="550"/>
      <c r="AB88" s="550"/>
      <c r="AC88" s="550"/>
      <c r="AD88" s="550"/>
      <c r="AE88" s="550"/>
      <c r="AF88" s="550"/>
      <c r="AG88" s="550"/>
      <c r="AH88" s="550"/>
      <c r="AI88" s="550"/>
      <c r="AJ88" s="550"/>
      <c r="AK88" s="550"/>
      <c r="AL88" s="550"/>
      <c r="AM88" s="550"/>
      <c r="AN88" s="550"/>
      <c r="AO88" s="550"/>
      <c r="AP88" s="550"/>
      <c r="AQ88" s="550"/>
      <c r="AR88" s="550"/>
      <c r="AS88" s="550"/>
      <c r="AT88" s="550"/>
      <c r="AU88" s="550"/>
      <c r="AV88" s="550"/>
      <c r="AW88" s="550"/>
      <c r="AX88" s="550"/>
      <c r="AY88" s="550"/>
      <c r="AZ88" s="550"/>
      <c r="BA88" s="550"/>
      <c r="BB88" s="550"/>
      <c r="BC88" s="550"/>
      <c r="BD88" s="550"/>
      <c r="BE88" s="550"/>
      <c r="BF88" s="550"/>
      <c r="BG88" s="550"/>
      <c r="BH88" s="550"/>
      <c r="BI88" s="550"/>
      <c r="BJ88" s="550"/>
      <c r="BK88" s="550"/>
      <c r="BL88" s="550"/>
      <c r="BM88" s="550"/>
      <c r="BN88" s="550"/>
      <c r="BO88" s="550"/>
      <c r="BP88" s="550"/>
      <c r="BQ88" s="550"/>
    </row>
    <row r="89" spans="1:69" ht="15.75" customHeight="1">
      <c r="A89" s="550"/>
      <c r="B89" s="550"/>
      <c r="C89" s="550"/>
      <c r="D89" s="550"/>
      <c r="E89" s="550"/>
      <c r="F89" s="550"/>
      <c r="G89" s="550"/>
      <c r="H89" s="550"/>
      <c r="I89" s="550"/>
      <c r="J89" s="550"/>
      <c r="K89" s="550"/>
      <c r="L89" s="550"/>
      <c r="M89" s="550"/>
      <c r="N89" s="550"/>
      <c r="O89" s="550"/>
      <c r="P89" s="550"/>
      <c r="Q89" s="550"/>
      <c r="R89" s="550"/>
      <c r="S89" s="550"/>
      <c r="T89" s="550"/>
      <c r="U89" s="550"/>
      <c r="V89" s="550"/>
      <c r="W89" s="550"/>
      <c r="X89" s="550"/>
      <c r="Y89" s="550"/>
      <c r="Z89" s="550"/>
      <c r="AA89" s="550"/>
      <c r="AB89" s="550"/>
      <c r="AC89" s="550"/>
      <c r="AD89" s="550"/>
      <c r="AE89" s="550"/>
      <c r="AF89" s="550"/>
      <c r="AG89" s="550"/>
      <c r="AH89" s="550"/>
      <c r="AI89" s="550"/>
      <c r="AJ89" s="550"/>
      <c r="AK89" s="550"/>
      <c r="AL89" s="550"/>
      <c r="AM89" s="550"/>
      <c r="AN89" s="550"/>
      <c r="AO89" s="550"/>
      <c r="AP89" s="550"/>
      <c r="AQ89" s="550"/>
      <c r="AR89" s="550"/>
      <c r="AS89" s="550"/>
      <c r="AT89" s="550"/>
      <c r="AU89" s="550"/>
      <c r="AV89" s="550"/>
      <c r="AW89" s="550"/>
      <c r="AX89" s="550"/>
      <c r="AY89" s="550"/>
      <c r="AZ89" s="550"/>
      <c r="BA89" s="550"/>
      <c r="BB89" s="550"/>
      <c r="BC89" s="550"/>
      <c r="BD89" s="550"/>
      <c r="BE89" s="550"/>
      <c r="BF89" s="550"/>
      <c r="BG89" s="550"/>
      <c r="BH89" s="550"/>
      <c r="BI89" s="550"/>
      <c r="BJ89" s="550"/>
      <c r="BK89" s="550"/>
      <c r="BL89" s="550"/>
      <c r="BM89" s="550"/>
      <c r="BN89" s="550"/>
      <c r="BO89" s="550"/>
      <c r="BP89" s="550"/>
      <c r="BQ89" s="550"/>
    </row>
    <row r="90" spans="1:69" ht="15.75" customHeight="1">
      <c r="A90" s="550"/>
      <c r="B90" s="550"/>
      <c r="C90" s="550"/>
      <c r="D90" s="550"/>
      <c r="E90" s="550"/>
      <c r="F90" s="550"/>
      <c r="G90" s="550"/>
      <c r="H90" s="550"/>
      <c r="I90" s="550"/>
      <c r="J90" s="550"/>
      <c r="K90" s="550"/>
      <c r="L90" s="550"/>
      <c r="M90" s="550"/>
      <c r="N90" s="550"/>
      <c r="O90" s="550"/>
      <c r="P90" s="550"/>
      <c r="Q90" s="550"/>
      <c r="R90" s="550"/>
      <c r="S90" s="550"/>
      <c r="T90" s="550"/>
      <c r="U90" s="550"/>
      <c r="V90" s="550"/>
      <c r="W90" s="550"/>
      <c r="X90" s="550"/>
      <c r="Y90" s="550"/>
      <c r="Z90" s="550"/>
      <c r="AA90" s="550"/>
      <c r="AB90" s="550"/>
      <c r="AC90" s="550"/>
      <c r="AD90" s="550"/>
      <c r="AE90" s="550"/>
      <c r="AF90" s="550"/>
      <c r="AG90" s="550"/>
      <c r="AH90" s="550"/>
      <c r="AI90" s="550"/>
      <c r="AJ90" s="550"/>
      <c r="AK90" s="550"/>
      <c r="AL90" s="550"/>
      <c r="AM90" s="550"/>
      <c r="AN90" s="550"/>
      <c r="AO90" s="550"/>
      <c r="AP90" s="550"/>
      <c r="AQ90" s="550"/>
      <c r="AR90" s="550"/>
      <c r="AS90" s="550"/>
      <c r="AT90" s="550"/>
      <c r="AU90" s="550"/>
      <c r="AV90" s="550"/>
      <c r="AW90" s="550"/>
      <c r="AX90" s="550"/>
      <c r="AY90" s="550"/>
      <c r="AZ90" s="550"/>
      <c r="BA90" s="550"/>
      <c r="BB90" s="550"/>
      <c r="BC90" s="550"/>
      <c r="BD90" s="550"/>
      <c r="BE90" s="550"/>
      <c r="BF90" s="550"/>
      <c r="BG90" s="550"/>
      <c r="BH90" s="550"/>
      <c r="BI90" s="550"/>
      <c r="BJ90" s="550"/>
      <c r="BK90" s="550"/>
      <c r="BL90" s="550"/>
      <c r="BM90" s="550"/>
      <c r="BN90" s="550"/>
      <c r="BO90" s="550"/>
      <c r="BP90" s="550"/>
      <c r="BQ90" s="550"/>
    </row>
    <row r="91" spans="1:69" ht="15.75" customHeight="1">
      <c r="A91" s="550"/>
      <c r="B91" s="550"/>
      <c r="C91" s="550"/>
      <c r="D91" s="550"/>
      <c r="E91" s="550"/>
      <c r="F91" s="550"/>
      <c r="G91" s="550"/>
      <c r="H91" s="550"/>
      <c r="I91" s="550"/>
      <c r="J91" s="550"/>
      <c r="K91" s="550"/>
      <c r="L91" s="550"/>
      <c r="M91" s="550"/>
      <c r="N91" s="550"/>
      <c r="O91" s="550"/>
      <c r="P91" s="550"/>
      <c r="Q91" s="550"/>
      <c r="R91" s="550"/>
      <c r="S91" s="550"/>
      <c r="T91" s="550"/>
      <c r="U91" s="550"/>
      <c r="V91" s="550"/>
      <c r="W91" s="550"/>
      <c r="X91" s="550"/>
      <c r="Y91" s="550"/>
      <c r="Z91" s="550"/>
      <c r="AA91" s="550"/>
      <c r="AB91" s="550"/>
      <c r="AC91" s="550"/>
      <c r="AD91" s="550"/>
      <c r="AE91" s="550"/>
      <c r="AF91" s="550"/>
      <c r="AG91" s="550"/>
      <c r="AH91" s="550"/>
      <c r="AI91" s="550"/>
      <c r="AJ91" s="550"/>
      <c r="AK91" s="550"/>
      <c r="AL91" s="550"/>
      <c r="AM91" s="550"/>
      <c r="AN91" s="550"/>
      <c r="AO91" s="550"/>
      <c r="AP91" s="550"/>
      <c r="AQ91" s="550"/>
      <c r="AR91" s="550"/>
      <c r="AS91" s="550"/>
      <c r="AT91" s="550"/>
      <c r="AU91" s="550"/>
      <c r="AV91" s="550"/>
      <c r="AW91" s="550"/>
      <c r="AX91" s="550"/>
      <c r="AY91" s="550"/>
      <c r="AZ91" s="550"/>
      <c r="BA91" s="550"/>
      <c r="BB91" s="550"/>
      <c r="BC91" s="550"/>
      <c r="BD91" s="550"/>
      <c r="BE91" s="550"/>
      <c r="BF91" s="550"/>
      <c r="BG91" s="550"/>
      <c r="BH91" s="550"/>
      <c r="BI91" s="550"/>
      <c r="BJ91" s="550"/>
      <c r="BK91" s="550"/>
      <c r="BL91" s="550"/>
      <c r="BM91" s="550"/>
      <c r="BN91" s="550"/>
      <c r="BO91" s="550"/>
      <c r="BP91" s="550"/>
      <c r="BQ91" s="550"/>
    </row>
    <row r="92" spans="1:69" ht="15.75" customHeight="1">
      <c r="A92" s="550"/>
      <c r="B92" s="550"/>
      <c r="C92" s="550"/>
      <c r="D92" s="550"/>
      <c r="E92" s="550"/>
      <c r="F92" s="550"/>
      <c r="G92" s="55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  <c r="Z92" s="550"/>
      <c r="AA92" s="550"/>
      <c r="AB92" s="550"/>
      <c r="AC92" s="550"/>
      <c r="AD92" s="550"/>
      <c r="AE92" s="550"/>
      <c r="AF92" s="550"/>
      <c r="AG92" s="550"/>
      <c r="AH92" s="550"/>
      <c r="AI92" s="550"/>
      <c r="AJ92" s="550"/>
      <c r="AK92" s="550"/>
      <c r="AL92" s="550"/>
      <c r="AM92" s="550"/>
      <c r="AN92" s="550"/>
      <c r="AO92" s="550"/>
      <c r="AP92" s="550"/>
      <c r="AQ92" s="550"/>
      <c r="AR92" s="550"/>
      <c r="AS92" s="550"/>
      <c r="AT92" s="550"/>
      <c r="AU92" s="550"/>
      <c r="AV92" s="550"/>
      <c r="AW92" s="550"/>
      <c r="AX92" s="550"/>
      <c r="AY92" s="550"/>
      <c r="AZ92" s="550"/>
      <c r="BA92" s="550"/>
      <c r="BB92" s="550"/>
      <c r="BC92" s="550"/>
      <c r="BD92" s="550"/>
      <c r="BE92" s="550"/>
      <c r="BF92" s="550"/>
      <c r="BG92" s="550"/>
      <c r="BH92" s="550"/>
      <c r="BI92" s="550"/>
      <c r="BJ92" s="550"/>
      <c r="BK92" s="550"/>
      <c r="BL92" s="550"/>
      <c r="BM92" s="550"/>
      <c r="BN92" s="550"/>
      <c r="BO92" s="550"/>
      <c r="BP92" s="550"/>
      <c r="BQ92" s="550"/>
    </row>
    <row r="93" spans="1:69" ht="15.75" customHeight="1">
      <c r="A93" s="550"/>
      <c r="B93" s="550"/>
      <c r="C93" s="550"/>
      <c r="D93" s="550"/>
      <c r="E93" s="550"/>
      <c r="F93" s="550"/>
      <c r="G93" s="550"/>
      <c r="H93" s="550"/>
      <c r="I93" s="550"/>
      <c r="J93" s="550"/>
      <c r="K93" s="550"/>
      <c r="L93" s="550"/>
      <c r="M93" s="550"/>
      <c r="N93" s="550"/>
      <c r="O93" s="550"/>
      <c r="P93" s="550"/>
      <c r="Q93" s="550"/>
      <c r="R93" s="550"/>
      <c r="S93" s="550"/>
      <c r="T93" s="550"/>
      <c r="U93" s="550"/>
      <c r="V93" s="550"/>
      <c r="W93" s="550"/>
      <c r="X93" s="550"/>
      <c r="Y93" s="550"/>
      <c r="Z93" s="550"/>
      <c r="AA93" s="550"/>
      <c r="AB93" s="550"/>
      <c r="AC93" s="550"/>
      <c r="AD93" s="550"/>
      <c r="AE93" s="550"/>
      <c r="AF93" s="550"/>
      <c r="AG93" s="550"/>
      <c r="AH93" s="550"/>
      <c r="AI93" s="550"/>
      <c r="AJ93" s="550"/>
      <c r="AK93" s="550"/>
      <c r="AL93" s="550"/>
      <c r="AM93" s="550"/>
      <c r="AN93" s="550"/>
      <c r="AO93" s="550"/>
      <c r="AP93" s="550"/>
      <c r="AQ93" s="550"/>
      <c r="AR93" s="550"/>
      <c r="AS93" s="550"/>
      <c r="AT93" s="550"/>
      <c r="AU93" s="550"/>
      <c r="AV93" s="550"/>
      <c r="AW93" s="550"/>
      <c r="AX93" s="550"/>
      <c r="AY93" s="550"/>
      <c r="AZ93" s="550"/>
      <c r="BA93" s="550"/>
      <c r="BB93" s="550"/>
      <c r="BC93" s="550"/>
      <c r="BD93" s="550"/>
      <c r="BE93" s="550"/>
      <c r="BF93" s="550"/>
      <c r="BG93" s="550"/>
      <c r="BH93" s="550"/>
      <c r="BI93" s="550"/>
      <c r="BJ93" s="550"/>
      <c r="BK93" s="550"/>
      <c r="BL93" s="550"/>
      <c r="BM93" s="550"/>
      <c r="BN93" s="550"/>
      <c r="BO93" s="550"/>
      <c r="BP93" s="550"/>
      <c r="BQ93" s="550"/>
    </row>
    <row r="94" spans="1:69" ht="15.75" customHeight="1">
      <c r="A94" s="550"/>
      <c r="B94" s="550"/>
      <c r="C94" s="550"/>
      <c r="D94" s="550"/>
      <c r="E94" s="550"/>
      <c r="F94" s="550"/>
      <c r="G94" s="550"/>
      <c r="H94" s="550"/>
      <c r="I94" s="550"/>
      <c r="J94" s="550"/>
      <c r="K94" s="550"/>
      <c r="L94" s="550"/>
      <c r="M94" s="550"/>
      <c r="N94" s="550"/>
      <c r="O94" s="550"/>
      <c r="P94" s="550"/>
      <c r="Q94" s="550"/>
      <c r="R94" s="550"/>
      <c r="S94" s="550"/>
      <c r="T94" s="550"/>
      <c r="U94" s="550"/>
      <c r="V94" s="550"/>
      <c r="W94" s="550"/>
      <c r="X94" s="550"/>
      <c r="Y94" s="550"/>
      <c r="Z94" s="550"/>
      <c r="AA94" s="550"/>
      <c r="AB94" s="550"/>
      <c r="AC94" s="550"/>
      <c r="AD94" s="550"/>
      <c r="AE94" s="550"/>
      <c r="AF94" s="550"/>
      <c r="AG94" s="550"/>
      <c r="AH94" s="550"/>
      <c r="AI94" s="550"/>
      <c r="AJ94" s="550"/>
      <c r="AK94" s="550"/>
      <c r="AL94" s="550"/>
      <c r="AM94" s="550"/>
      <c r="AN94" s="550"/>
      <c r="AO94" s="550"/>
      <c r="AP94" s="550"/>
      <c r="AQ94" s="550"/>
      <c r="AR94" s="550"/>
      <c r="AS94" s="550"/>
      <c r="AT94" s="550"/>
      <c r="AU94" s="550"/>
      <c r="AV94" s="550"/>
      <c r="AW94" s="550"/>
      <c r="AX94" s="550"/>
      <c r="AY94" s="550"/>
      <c r="AZ94" s="550"/>
      <c r="BA94" s="550"/>
      <c r="BB94" s="550"/>
      <c r="BC94" s="550"/>
      <c r="BD94" s="550"/>
      <c r="BE94" s="550"/>
      <c r="BF94" s="550"/>
      <c r="BG94" s="550"/>
      <c r="BH94" s="550"/>
      <c r="BI94" s="550"/>
      <c r="BJ94" s="550"/>
      <c r="BK94" s="550"/>
      <c r="BL94" s="550"/>
      <c r="BM94" s="550"/>
      <c r="BN94" s="550"/>
      <c r="BO94" s="550"/>
      <c r="BP94" s="550"/>
      <c r="BQ94" s="550"/>
    </row>
    <row r="95" spans="1:69" ht="15.75" customHeight="1">
      <c r="A95" s="550"/>
      <c r="B95" s="550"/>
      <c r="C95" s="550"/>
      <c r="D95" s="550"/>
      <c r="E95" s="550"/>
      <c r="F95" s="550"/>
      <c r="G95" s="550"/>
      <c r="H95" s="550"/>
      <c r="I95" s="550"/>
      <c r="J95" s="550"/>
      <c r="K95" s="550"/>
      <c r="L95" s="550"/>
      <c r="M95" s="550"/>
      <c r="N95" s="550"/>
      <c r="O95" s="550"/>
      <c r="P95" s="550"/>
      <c r="Q95" s="550"/>
      <c r="R95" s="550"/>
      <c r="S95" s="550"/>
      <c r="T95" s="550"/>
      <c r="U95" s="550"/>
      <c r="V95" s="550"/>
      <c r="W95" s="550"/>
      <c r="X95" s="550"/>
      <c r="Y95" s="550"/>
      <c r="Z95" s="550"/>
      <c r="AA95" s="550"/>
      <c r="AB95" s="550"/>
      <c r="AC95" s="550"/>
      <c r="AD95" s="550"/>
      <c r="AE95" s="550"/>
      <c r="AF95" s="550"/>
      <c r="AG95" s="550"/>
      <c r="AH95" s="550"/>
      <c r="AI95" s="550"/>
      <c r="AJ95" s="550"/>
      <c r="AK95" s="550"/>
      <c r="AL95" s="550"/>
      <c r="AM95" s="550"/>
      <c r="AN95" s="550"/>
      <c r="AO95" s="550"/>
      <c r="AP95" s="550"/>
      <c r="AQ95" s="550"/>
      <c r="AR95" s="550"/>
      <c r="AS95" s="550"/>
      <c r="AT95" s="550"/>
      <c r="AU95" s="550"/>
      <c r="AV95" s="550"/>
      <c r="AW95" s="550"/>
      <c r="AX95" s="550"/>
      <c r="AY95" s="550"/>
      <c r="AZ95" s="550"/>
      <c r="BA95" s="550"/>
      <c r="BB95" s="550"/>
      <c r="BC95" s="550"/>
      <c r="BD95" s="550"/>
      <c r="BE95" s="550"/>
      <c r="BF95" s="550"/>
      <c r="BG95" s="550"/>
      <c r="BH95" s="550"/>
      <c r="BI95" s="550"/>
      <c r="BJ95" s="550"/>
      <c r="BK95" s="550"/>
      <c r="BL95" s="550"/>
      <c r="BM95" s="550"/>
      <c r="BN95" s="550"/>
      <c r="BO95" s="550"/>
      <c r="BP95" s="550"/>
      <c r="BQ95" s="550"/>
    </row>
    <row r="96" spans="1:69" ht="15.75" customHeight="1">
      <c r="A96" s="550"/>
      <c r="B96" s="550"/>
      <c r="C96" s="550"/>
      <c r="D96" s="550"/>
      <c r="E96" s="550"/>
      <c r="F96" s="550"/>
      <c r="G96" s="550"/>
      <c r="H96" s="550"/>
      <c r="I96" s="550"/>
      <c r="J96" s="550"/>
      <c r="K96" s="550"/>
      <c r="L96" s="550"/>
      <c r="M96" s="550"/>
      <c r="N96" s="550"/>
      <c r="O96" s="550"/>
      <c r="P96" s="550"/>
      <c r="Q96" s="550"/>
      <c r="R96" s="550"/>
      <c r="S96" s="550"/>
      <c r="T96" s="550"/>
      <c r="U96" s="550"/>
      <c r="V96" s="550"/>
      <c r="W96" s="550"/>
      <c r="X96" s="550"/>
      <c r="Y96" s="550"/>
      <c r="Z96" s="550"/>
      <c r="AA96" s="550"/>
      <c r="AB96" s="550"/>
      <c r="AC96" s="550"/>
      <c r="AD96" s="550"/>
      <c r="AE96" s="550"/>
      <c r="AF96" s="550"/>
      <c r="AG96" s="550"/>
      <c r="AH96" s="550"/>
      <c r="AI96" s="550"/>
      <c r="AJ96" s="550"/>
      <c r="AK96" s="550"/>
      <c r="AL96" s="550"/>
      <c r="AM96" s="550"/>
      <c r="AN96" s="550"/>
      <c r="AO96" s="550"/>
      <c r="AP96" s="550"/>
      <c r="AQ96" s="550"/>
      <c r="AR96" s="550"/>
      <c r="AS96" s="550"/>
      <c r="AT96" s="550"/>
      <c r="AU96" s="550"/>
      <c r="AV96" s="550"/>
      <c r="AW96" s="550"/>
      <c r="AX96" s="550"/>
      <c r="AY96" s="550"/>
      <c r="AZ96" s="550"/>
      <c r="BA96" s="550"/>
      <c r="BB96" s="550"/>
      <c r="BC96" s="550"/>
      <c r="BD96" s="550"/>
      <c r="BE96" s="550"/>
      <c r="BF96" s="550"/>
      <c r="BG96" s="550"/>
      <c r="BH96" s="550"/>
      <c r="BI96" s="550"/>
      <c r="BJ96" s="550"/>
      <c r="BK96" s="550"/>
      <c r="BL96" s="550"/>
      <c r="BM96" s="550"/>
      <c r="BN96" s="550"/>
      <c r="BO96" s="550"/>
      <c r="BP96" s="550"/>
      <c r="BQ96" s="550"/>
    </row>
    <row r="97" spans="1:69" ht="15.75" customHeight="1">
      <c r="A97" s="550"/>
      <c r="B97" s="550"/>
      <c r="C97" s="550"/>
      <c r="D97" s="550"/>
      <c r="E97" s="550"/>
      <c r="F97" s="550"/>
      <c r="G97" s="550"/>
      <c r="H97" s="550"/>
      <c r="I97" s="550"/>
      <c r="J97" s="550"/>
      <c r="K97" s="550"/>
      <c r="L97" s="550"/>
      <c r="M97" s="550"/>
      <c r="N97" s="550"/>
      <c r="O97" s="550"/>
      <c r="P97" s="550"/>
      <c r="Q97" s="550"/>
      <c r="R97" s="550"/>
      <c r="S97" s="550"/>
      <c r="T97" s="550"/>
      <c r="U97" s="550"/>
      <c r="V97" s="550"/>
      <c r="W97" s="550"/>
      <c r="X97" s="550"/>
      <c r="Y97" s="550"/>
      <c r="Z97" s="550"/>
      <c r="AA97" s="550"/>
      <c r="AB97" s="550"/>
      <c r="AC97" s="550"/>
      <c r="AD97" s="550"/>
      <c r="AE97" s="550"/>
      <c r="AF97" s="550"/>
      <c r="AG97" s="550"/>
      <c r="AH97" s="550"/>
      <c r="AI97" s="550"/>
      <c r="AJ97" s="550"/>
      <c r="AK97" s="550"/>
      <c r="AL97" s="550"/>
      <c r="AM97" s="550"/>
      <c r="AN97" s="550"/>
      <c r="AO97" s="550"/>
      <c r="AP97" s="550"/>
      <c r="AQ97" s="550"/>
      <c r="AR97" s="550"/>
      <c r="AS97" s="550"/>
      <c r="AT97" s="550"/>
      <c r="AU97" s="550"/>
      <c r="AV97" s="550"/>
      <c r="AW97" s="550"/>
      <c r="AX97" s="550"/>
      <c r="AY97" s="550"/>
      <c r="AZ97" s="550"/>
      <c r="BA97" s="550"/>
      <c r="BB97" s="550"/>
      <c r="BC97" s="550"/>
      <c r="BD97" s="550"/>
      <c r="BE97" s="550"/>
      <c r="BF97" s="550"/>
      <c r="BG97" s="550"/>
      <c r="BH97" s="550"/>
      <c r="BI97" s="550"/>
      <c r="BJ97" s="550"/>
      <c r="BK97" s="550"/>
      <c r="BL97" s="550"/>
      <c r="BM97" s="550"/>
      <c r="BN97" s="550"/>
      <c r="BO97" s="550"/>
      <c r="BP97" s="550"/>
      <c r="BQ97" s="550"/>
    </row>
    <row r="98" spans="1:69" ht="15.75" customHeight="1">
      <c r="A98" s="550"/>
      <c r="B98" s="550"/>
      <c r="C98" s="550"/>
      <c r="D98" s="550"/>
      <c r="E98" s="550"/>
      <c r="F98" s="550"/>
      <c r="G98" s="550"/>
      <c r="H98" s="550"/>
      <c r="I98" s="550"/>
      <c r="J98" s="550"/>
      <c r="K98" s="550"/>
      <c r="L98" s="550"/>
      <c r="M98" s="550"/>
      <c r="N98" s="550"/>
      <c r="O98" s="550"/>
      <c r="P98" s="550"/>
      <c r="Q98" s="550"/>
      <c r="R98" s="550"/>
      <c r="S98" s="550"/>
      <c r="T98" s="550"/>
      <c r="U98" s="550"/>
      <c r="V98" s="550"/>
      <c r="W98" s="550"/>
      <c r="X98" s="550"/>
      <c r="Y98" s="550"/>
      <c r="Z98" s="550"/>
      <c r="AA98" s="550"/>
      <c r="AB98" s="550"/>
      <c r="AC98" s="550"/>
      <c r="AD98" s="550"/>
      <c r="AE98" s="550"/>
      <c r="AF98" s="550"/>
      <c r="AG98" s="550"/>
      <c r="AH98" s="550"/>
      <c r="AI98" s="550"/>
      <c r="AJ98" s="550"/>
      <c r="AK98" s="550"/>
      <c r="AL98" s="550"/>
      <c r="AM98" s="550"/>
      <c r="AN98" s="550"/>
      <c r="AO98" s="550"/>
      <c r="AP98" s="550"/>
      <c r="AQ98" s="550"/>
      <c r="AR98" s="550"/>
      <c r="AS98" s="550"/>
      <c r="AT98" s="550"/>
      <c r="AU98" s="550"/>
      <c r="AV98" s="550"/>
      <c r="AW98" s="550"/>
      <c r="AX98" s="550"/>
      <c r="AY98" s="550"/>
      <c r="AZ98" s="550"/>
      <c r="BA98" s="550"/>
      <c r="BB98" s="550"/>
      <c r="BC98" s="550"/>
      <c r="BD98" s="550"/>
      <c r="BE98" s="550"/>
      <c r="BF98" s="550"/>
      <c r="BG98" s="550"/>
      <c r="BH98" s="550"/>
      <c r="BI98" s="550"/>
      <c r="BJ98" s="550"/>
      <c r="BK98" s="550"/>
      <c r="BL98" s="550"/>
      <c r="BM98" s="550"/>
      <c r="BN98" s="550"/>
      <c r="BO98" s="550"/>
      <c r="BP98" s="550"/>
      <c r="BQ98" s="550"/>
    </row>
    <row r="99" spans="1:69" ht="15.75" customHeight="1">
      <c r="A99" s="550"/>
      <c r="B99" s="550"/>
      <c r="C99" s="550"/>
      <c r="D99" s="550"/>
      <c r="E99" s="550"/>
      <c r="F99" s="550"/>
      <c r="G99" s="550"/>
      <c r="H99" s="550"/>
      <c r="I99" s="550"/>
      <c r="J99" s="550"/>
      <c r="K99" s="550"/>
      <c r="L99" s="550"/>
      <c r="M99" s="550"/>
      <c r="N99" s="550"/>
      <c r="O99" s="550"/>
      <c r="P99" s="550"/>
      <c r="Q99" s="550"/>
      <c r="R99" s="550"/>
      <c r="S99" s="550"/>
      <c r="T99" s="550"/>
      <c r="U99" s="550"/>
      <c r="V99" s="550"/>
      <c r="W99" s="550"/>
      <c r="X99" s="550"/>
      <c r="Y99" s="550"/>
      <c r="Z99" s="550"/>
      <c r="AA99" s="550"/>
      <c r="AB99" s="550"/>
      <c r="AC99" s="550"/>
      <c r="AD99" s="550"/>
      <c r="AE99" s="550"/>
      <c r="AF99" s="550"/>
      <c r="AG99" s="550"/>
      <c r="AH99" s="550"/>
      <c r="AI99" s="550"/>
      <c r="AJ99" s="550"/>
      <c r="AK99" s="550"/>
      <c r="AL99" s="550"/>
      <c r="AM99" s="550"/>
      <c r="AN99" s="550"/>
      <c r="AO99" s="550"/>
      <c r="AP99" s="550"/>
      <c r="AQ99" s="550"/>
      <c r="AR99" s="550"/>
      <c r="AS99" s="550"/>
      <c r="AT99" s="550"/>
      <c r="AU99" s="550"/>
      <c r="AV99" s="550"/>
      <c r="AW99" s="550"/>
      <c r="AX99" s="550"/>
      <c r="AY99" s="550"/>
      <c r="AZ99" s="550"/>
      <c r="BA99" s="550"/>
      <c r="BB99" s="550"/>
      <c r="BC99" s="550"/>
      <c r="BD99" s="550"/>
      <c r="BE99" s="550"/>
      <c r="BF99" s="550"/>
      <c r="BG99" s="550"/>
      <c r="BH99" s="550"/>
      <c r="BI99" s="550"/>
      <c r="BJ99" s="550"/>
      <c r="BK99" s="550"/>
      <c r="BL99" s="550"/>
      <c r="BM99" s="550"/>
      <c r="BN99" s="550"/>
      <c r="BO99" s="550"/>
      <c r="BP99" s="550"/>
      <c r="BQ99" s="550"/>
    </row>
    <row r="100" spans="1:69" ht="15.75" customHeight="1">
      <c r="A100" s="550"/>
      <c r="B100" s="550"/>
      <c r="C100" s="550"/>
      <c r="D100" s="550"/>
      <c r="E100" s="550"/>
      <c r="F100" s="550"/>
      <c r="G100" s="550"/>
      <c r="H100" s="550"/>
      <c r="I100" s="550"/>
      <c r="J100" s="550"/>
      <c r="K100" s="550"/>
      <c r="L100" s="550"/>
      <c r="M100" s="550"/>
      <c r="N100" s="550"/>
      <c r="O100" s="550"/>
      <c r="P100" s="550"/>
      <c r="Q100" s="550"/>
      <c r="R100" s="550"/>
      <c r="S100" s="550"/>
      <c r="T100" s="550"/>
      <c r="U100" s="550"/>
      <c r="V100" s="550"/>
      <c r="W100" s="550"/>
      <c r="X100" s="550"/>
      <c r="Y100" s="550"/>
      <c r="Z100" s="550"/>
      <c r="AA100" s="550"/>
      <c r="AB100" s="550"/>
      <c r="AC100" s="550"/>
      <c r="AD100" s="550"/>
      <c r="AE100" s="550"/>
      <c r="AF100" s="550"/>
      <c r="AG100" s="550"/>
      <c r="AH100" s="550"/>
      <c r="AI100" s="550"/>
      <c r="AJ100" s="550"/>
      <c r="AK100" s="550"/>
      <c r="AL100" s="550"/>
      <c r="AM100" s="550"/>
      <c r="AN100" s="550"/>
      <c r="AO100" s="550"/>
      <c r="AP100" s="550"/>
      <c r="AQ100" s="550"/>
      <c r="AR100" s="550"/>
      <c r="AS100" s="550"/>
      <c r="AT100" s="550"/>
      <c r="AU100" s="550"/>
      <c r="AV100" s="550"/>
      <c r="AW100" s="550"/>
      <c r="AX100" s="550"/>
      <c r="AY100" s="550"/>
      <c r="AZ100" s="550"/>
      <c r="BA100" s="550"/>
      <c r="BB100" s="550"/>
      <c r="BC100" s="550"/>
      <c r="BD100" s="550"/>
      <c r="BE100" s="550"/>
      <c r="BF100" s="550"/>
      <c r="BG100" s="550"/>
      <c r="BH100" s="550"/>
      <c r="BI100" s="550"/>
      <c r="BJ100" s="550"/>
      <c r="BK100" s="550"/>
      <c r="BL100" s="550"/>
      <c r="BM100" s="550"/>
      <c r="BN100" s="550"/>
      <c r="BO100" s="550"/>
      <c r="BP100" s="550"/>
      <c r="BQ100" s="550"/>
    </row>
    <row r="101" spans="1:69" ht="15.75" customHeight="1">
      <c r="A101" s="550"/>
      <c r="B101" s="550"/>
      <c r="C101" s="550"/>
      <c r="D101" s="550"/>
      <c r="E101" s="550"/>
      <c r="F101" s="550"/>
      <c r="G101" s="550"/>
      <c r="H101" s="550"/>
      <c r="I101" s="550"/>
      <c r="J101" s="550"/>
      <c r="K101" s="550"/>
      <c r="L101" s="550"/>
      <c r="M101" s="550"/>
      <c r="N101" s="550"/>
      <c r="O101" s="550"/>
      <c r="P101" s="550"/>
      <c r="Q101" s="550"/>
      <c r="R101" s="550"/>
      <c r="S101" s="550"/>
      <c r="T101" s="550"/>
      <c r="U101" s="550"/>
      <c r="V101" s="550"/>
      <c r="W101" s="550"/>
      <c r="X101" s="550"/>
      <c r="Y101" s="550"/>
      <c r="Z101" s="550"/>
      <c r="AA101" s="550"/>
      <c r="AB101" s="550"/>
      <c r="AC101" s="550"/>
      <c r="AD101" s="550"/>
      <c r="AE101" s="550"/>
      <c r="AF101" s="550"/>
      <c r="AG101" s="550"/>
      <c r="AH101" s="550"/>
      <c r="AI101" s="550"/>
      <c r="AJ101" s="550"/>
      <c r="AK101" s="550"/>
      <c r="AL101" s="550"/>
      <c r="AM101" s="550"/>
      <c r="AN101" s="550"/>
      <c r="AO101" s="550"/>
      <c r="AP101" s="550"/>
      <c r="AQ101" s="550"/>
      <c r="AR101" s="550"/>
      <c r="AS101" s="550"/>
      <c r="AT101" s="550"/>
      <c r="AU101" s="550"/>
      <c r="AV101" s="550"/>
      <c r="AW101" s="550"/>
      <c r="AX101" s="550"/>
      <c r="AY101" s="550"/>
      <c r="AZ101" s="550"/>
      <c r="BA101" s="550"/>
      <c r="BB101" s="550"/>
      <c r="BC101" s="550"/>
      <c r="BD101" s="550"/>
      <c r="BE101" s="550"/>
      <c r="BF101" s="550"/>
      <c r="BG101" s="550"/>
      <c r="BH101" s="550"/>
      <c r="BI101" s="550"/>
      <c r="BJ101" s="550"/>
      <c r="BK101" s="550"/>
      <c r="BL101" s="550"/>
      <c r="BM101" s="550"/>
      <c r="BN101" s="550"/>
      <c r="BO101" s="550"/>
      <c r="BP101" s="550"/>
      <c r="BQ101" s="550"/>
    </row>
    <row r="102" spans="1:69" ht="15.75" customHeight="1">
      <c r="A102" s="550"/>
      <c r="B102" s="550"/>
      <c r="C102" s="550"/>
      <c r="D102" s="550"/>
      <c r="E102" s="550"/>
      <c r="F102" s="550"/>
      <c r="G102" s="550"/>
      <c r="H102" s="550"/>
      <c r="I102" s="550"/>
      <c r="J102" s="550"/>
      <c r="K102" s="550"/>
      <c r="L102" s="550"/>
      <c r="M102" s="550"/>
      <c r="N102" s="550"/>
      <c r="O102" s="550"/>
      <c r="P102" s="550"/>
      <c r="Q102" s="550"/>
      <c r="R102" s="550"/>
      <c r="S102" s="550"/>
      <c r="T102" s="550"/>
      <c r="U102" s="550"/>
      <c r="V102" s="550"/>
      <c r="W102" s="550"/>
      <c r="X102" s="550"/>
      <c r="Y102" s="550"/>
      <c r="Z102" s="550"/>
      <c r="AA102" s="550"/>
      <c r="AB102" s="550"/>
      <c r="AC102" s="550"/>
      <c r="AD102" s="550"/>
      <c r="AE102" s="550"/>
      <c r="AF102" s="550"/>
      <c r="AG102" s="550"/>
      <c r="AH102" s="550"/>
      <c r="AI102" s="550"/>
      <c r="AJ102" s="550"/>
      <c r="AK102" s="550"/>
      <c r="AL102" s="550"/>
      <c r="AM102" s="550"/>
      <c r="AN102" s="550"/>
      <c r="AO102" s="550"/>
      <c r="AP102" s="550"/>
      <c r="AQ102" s="550"/>
      <c r="AR102" s="550"/>
      <c r="AS102" s="550"/>
      <c r="AT102" s="550"/>
      <c r="AU102" s="550"/>
      <c r="AV102" s="550"/>
      <c r="AW102" s="550"/>
      <c r="AX102" s="550"/>
      <c r="AY102" s="550"/>
      <c r="AZ102" s="550"/>
      <c r="BA102" s="550"/>
      <c r="BB102" s="550"/>
      <c r="BC102" s="550"/>
      <c r="BD102" s="550"/>
      <c r="BE102" s="550"/>
      <c r="BF102" s="550"/>
      <c r="BG102" s="550"/>
      <c r="BH102" s="550"/>
      <c r="BI102" s="550"/>
      <c r="BJ102" s="550"/>
      <c r="BK102" s="550"/>
      <c r="BL102" s="550"/>
      <c r="BM102" s="550"/>
      <c r="BN102" s="550"/>
      <c r="BO102" s="550"/>
      <c r="BP102" s="550"/>
      <c r="BQ102" s="550"/>
    </row>
    <row r="103" spans="1:69" ht="15.75" customHeight="1">
      <c r="A103" s="550"/>
      <c r="B103" s="550"/>
      <c r="C103" s="550"/>
      <c r="D103" s="550"/>
      <c r="E103" s="550"/>
      <c r="F103" s="550"/>
      <c r="G103" s="550"/>
      <c r="H103" s="550"/>
      <c r="I103" s="550"/>
      <c r="J103" s="550"/>
      <c r="K103" s="550"/>
      <c r="L103" s="550"/>
      <c r="M103" s="550"/>
      <c r="N103" s="550"/>
      <c r="O103" s="550"/>
      <c r="P103" s="550"/>
      <c r="Q103" s="550"/>
      <c r="R103" s="550"/>
      <c r="S103" s="550"/>
      <c r="T103" s="550"/>
      <c r="U103" s="550"/>
      <c r="V103" s="550"/>
      <c r="W103" s="550"/>
      <c r="X103" s="550"/>
      <c r="Y103" s="550"/>
      <c r="Z103" s="550"/>
      <c r="AA103" s="550"/>
      <c r="AB103" s="550"/>
      <c r="AC103" s="550"/>
      <c r="AD103" s="550"/>
      <c r="AE103" s="550"/>
      <c r="AF103" s="550"/>
      <c r="AG103" s="550"/>
      <c r="AH103" s="550"/>
      <c r="AI103" s="550"/>
      <c r="AJ103" s="550"/>
      <c r="AK103" s="550"/>
      <c r="AL103" s="550"/>
      <c r="AM103" s="550"/>
      <c r="AN103" s="550"/>
      <c r="AO103" s="550"/>
      <c r="AP103" s="550"/>
      <c r="AQ103" s="550"/>
      <c r="AR103" s="550"/>
      <c r="AS103" s="550"/>
      <c r="AT103" s="550"/>
      <c r="AU103" s="550"/>
      <c r="AV103" s="550"/>
      <c r="AW103" s="550"/>
      <c r="AX103" s="550"/>
      <c r="AY103" s="550"/>
      <c r="AZ103" s="550"/>
      <c r="BA103" s="550"/>
      <c r="BB103" s="550"/>
      <c r="BC103" s="550"/>
      <c r="BD103" s="550"/>
      <c r="BE103" s="550"/>
      <c r="BF103" s="550"/>
      <c r="BG103" s="550"/>
      <c r="BH103" s="550"/>
      <c r="BI103" s="550"/>
      <c r="BJ103" s="550"/>
      <c r="BK103" s="550"/>
      <c r="BL103" s="550"/>
      <c r="BM103" s="550"/>
      <c r="BN103" s="550"/>
      <c r="BO103" s="550"/>
      <c r="BP103" s="550"/>
      <c r="BQ103" s="550"/>
    </row>
    <row r="104" spans="1:69" ht="15.75" customHeight="1">
      <c r="A104" s="550"/>
      <c r="B104" s="550"/>
      <c r="C104" s="550"/>
      <c r="D104" s="550"/>
      <c r="E104" s="550"/>
      <c r="F104" s="550"/>
      <c r="G104" s="550"/>
      <c r="H104" s="550"/>
      <c r="I104" s="550"/>
      <c r="J104" s="550"/>
      <c r="K104" s="550"/>
      <c r="L104" s="550"/>
      <c r="M104" s="550"/>
      <c r="N104" s="550"/>
      <c r="O104" s="550"/>
      <c r="P104" s="550"/>
      <c r="Q104" s="550"/>
      <c r="R104" s="550"/>
      <c r="S104" s="550"/>
      <c r="T104" s="550"/>
      <c r="U104" s="550"/>
      <c r="V104" s="550"/>
      <c r="W104" s="550"/>
      <c r="X104" s="550"/>
      <c r="Y104" s="550"/>
      <c r="Z104" s="550"/>
      <c r="AA104" s="550"/>
      <c r="AB104" s="550"/>
      <c r="AC104" s="550"/>
      <c r="AD104" s="550"/>
      <c r="AE104" s="550"/>
      <c r="AF104" s="550"/>
      <c r="AG104" s="550"/>
      <c r="AH104" s="550"/>
      <c r="AI104" s="550"/>
      <c r="AJ104" s="550"/>
      <c r="AK104" s="550"/>
      <c r="AL104" s="550"/>
      <c r="AM104" s="550"/>
      <c r="AN104" s="550"/>
      <c r="AO104" s="550"/>
      <c r="AP104" s="550"/>
      <c r="AQ104" s="550"/>
      <c r="AR104" s="550"/>
      <c r="AS104" s="550"/>
      <c r="AT104" s="550"/>
      <c r="AU104" s="550"/>
      <c r="AV104" s="550"/>
      <c r="AW104" s="550"/>
      <c r="AX104" s="550"/>
      <c r="AY104" s="550"/>
      <c r="AZ104" s="550"/>
      <c r="BA104" s="550"/>
      <c r="BB104" s="550"/>
      <c r="BC104" s="550"/>
      <c r="BD104" s="550"/>
      <c r="BE104" s="550"/>
      <c r="BF104" s="550"/>
      <c r="BG104" s="550"/>
      <c r="BH104" s="550"/>
      <c r="BI104" s="550"/>
      <c r="BJ104" s="550"/>
      <c r="BK104" s="550"/>
      <c r="BL104" s="550"/>
      <c r="BM104" s="550"/>
      <c r="BN104" s="550"/>
      <c r="BO104" s="550"/>
      <c r="BP104" s="550"/>
      <c r="BQ104" s="550"/>
    </row>
    <row r="105" spans="1:69" ht="15.75" customHeight="1">
      <c r="A105" s="550"/>
      <c r="B105" s="550"/>
      <c r="C105" s="550"/>
      <c r="D105" s="550"/>
      <c r="E105" s="550"/>
      <c r="F105" s="550"/>
      <c r="G105" s="550"/>
      <c r="H105" s="550"/>
      <c r="I105" s="550"/>
      <c r="J105" s="550"/>
      <c r="K105" s="550"/>
      <c r="L105" s="550"/>
      <c r="M105" s="550"/>
      <c r="N105" s="550"/>
      <c r="O105" s="550"/>
      <c r="P105" s="550"/>
      <c r="Q105" s="550"/>
      <c r="R105" s="550"/>
      <c r="S105" s="550"/>
      <c r="T105" s="550"/>
      <c r="U105" s="550"/>
      <c r="V105" s="550"/>
      <c r="W105" s="550"/>
      <c r="X105" s="550"/>
      <c r="Y105" s="550"/>
      <c r="Z105" s="550"/>
      <c r="AA105" s="550"/>
      <c r="AB105" s="550"/>
      <c r="AC105" s="550"/>
      <c r="AD105" s="550"/>
      <c r="AE105" s="550"/>
      <c r="AF105" s="550"/>
      <c r="AG105" s="550"/>
      <c r="AH105" s="550"/>
      <c r="AI105" s="550"/>
      <c r="AJ105" s="550"/>
      <c r="AK105" s="550"/>
      <c r="AL105" s="550"/>
      <c r="AM105" s="550"/>
      <c r="AN105" s="550"/>
      <c r="AO105" s="550"/>
      <c r="AP105" s="550"/>
      <c r="AQ105" s="550"/>
      <c r="AR105" s="550"/>
      <c r="AS105" s="550"/>
      <c r="AT105" s="550"/>
      <c r="AU105" s="550"/>
      <c r="AV105" s="550"/>
      <c r="AW105" s="550"/>
      <c r="AX105" s="550"/>
      <c r="AY105" s="550"/>
      <c r="AZ105" s="550"/>
      <c r="BA105" s="550"/>
      <c r="BB105" s="550"/>
      <c r="BC105" s="550"/>
      <c r="BD105" s="550"/>
      <c r="BE105" s="550"/>
      <c r="BF105" s="550"/>
      <c r="BG105" s="550"/>
      <c r="BH105" s="550"/>
      <c r="BI105" s="550"/>
      <c r="BJ105" s="550"/>
      <c r="BK105" s="550"/>
      <c r="BL105" s="550"/>
      <c r="BM105" s="550"/>
      <c r="BN105" s="550"/>
      <c r="BO105" s="550"/>
      <c r="BP105" s="550"/>
      <c r="BQ105" s="550"/>
    </row>
    <row r="106" spans="1:69" ht="15.75" customHeight="1">
      <c r="A106" s="550"/>
      <c r="B106" s="550"/>
      <c r="C106" s="550"/>
      <c r="D106" s="550"/>
      <c r="E106" s="550"/>
      <c r="F106" s="550"/>
      <c r="G106" s="550"/>
      <c r="H106" s="550"/>
      <c r="I106" s="550"/>
      <c r="J106" s="550"/>
      <c r="K106" s="550"/>
      <c r="L106" s="550"/>
      <c r="M106" s="550"/>
      <c r="N106" s="550"/>
      <c r="O106" s="550"/>
      <c r="P106" s="550"/>
      <c r="Q106" s="550"/>
      <c r="R106" s="550"/>
      <c r="S106" s="550"/>
      <c r="T106" s="550"/>
      <c r="U106" s="550"/>
      <c r="V106" s="550"/>
      <c r="W106" s="550"/>
      <c r="X106" s="550"/>
      <c r="Y106" s="550"/>
      <c r="Z106" s="550"/>
      <c r="AA106" s="550"/>
      <c r="AB106" s="550"/>
      <c r="AC106" s="550"/>
      <c r="AD106" s="550"/>
      <c r="AE106" s="550"/>
      <c r="AF106" s="550"/>
      <c r="AG106" s="550"/>
      <c r="AH106" s="550"/>
      <c r="AI106" s="550"/>
      <c r="AJ106" s="550"/>
      <c r="AK106" s="550"/>
      <c r="AL106" s="550"/>
      <c r="AM106" s="550"/>
      <c r="AN106" s="550"/>
      <c r="AO106" s="550"/>
      <c r="AP106" s="550"/>
      <c r="AQ106" s="550"/>
      <c r="AR106" s="550"/>
      <c r="AS106" s="550"/>
      <c r="AT106" s="550"/>
      <c r="AU106" s="550"/>
      <c r="AV106" s="550"/>
      <c r="AW106" s="550"/>
      <c r="AX106" s="550"/>
      <c r="AY106" s="550"/>
      <c r="AZ106" s="550"/>
      <c r="BA106" s="550"/>
      <c r="BB106" s="550"/>
      <c r="BC106" s="550"/>
      <c r="BD106" s="550"/>
      <c r="BE106" s="550"/>
      <c r="BF106" s="550"/>
      <c r="BG106" s="550"/>
      <c r="BH106" s="550"/>
      <c r="BI106" s="550"/>
      <c r="BJ106" s="550"/>
      <c r="BK106" s="550"/>
      <c r="BL106" s="550"/>
      <c r="BM106" s="550"/>
      <c r="BN106" s="550"/>
      <c r="BO106" s="550"/>
      <c r="BP106" s="550"/>
      <c r="BQ106" s="550"/>
    </row>
    <row r="107" spans="1:69" ht="15.75" customHeight="1">
      <c r="A107" s="550"/>
      <c r="B107" s="550"/>
      <c r="C107" s="550"/>
      <c r="D107" s="550"/>
      <c r="E107" s="550"/>
      <c r="F107" s="550"/>
      <c r="G107" s="550"/>
      <c r="H107" s="550"/>
      <c r="I107" s="550"/>
      <c r="J107" s="550"/>
      <c r="K107" s="550"/>
      <c r="L107" s="550"/>
      <c r="M107" s="550"/>
      <c r="N107" s="550"/>
      <c r="O107" s="550"/>
      <c r="P107" s="550"/>
      <c r="Q107" s="550"/>
      <c r="R107" s="550"/>
      <c r="S107" s="550"/>
      <c r="T107" s="550"/>
      <c r="U107" s="550"/>
      <c r="V107" s="550"/>
      <c r="W107" s="550"/>
      <c r="X107" s="550"/>
      <c r="Y107" s="550"/>
      <c r="Z107" s="550"/>
      <c r="AA107" s="550"/>
      <c r="AB107" s="550"/>
      <c r="AC107" s="550"/>
      <c r="AD107" s="550"/>
      <c r="AE107" s="550"/>
      <c r="AF107" s="550"/>
      <c r="AG107" s="550"/>
      <c r="AH107" s="550"/>
      <c r="AI107" s="550"/>
      <c r="AJ107" s="550"/>
      <c r="AK107" s="550"/>
      <c r="AL107" s="550"/>
      <c r="AM107" s="550"/>
      <c r="AN107" s="550"/>
      <c r="AO107" s="550"/>
      <c r="AP107" s="550"/>
      <c r="AQ107" s="550"/>
      <c r="AR107" s="550"/>
      <c r="AS107" s="550"/>
      <c r="AT107" s="550"/>
      <c r="AU107" s="550"/>
      <c r="AV107" s="550"/>
      <c r="AW107" s="550"/>
      <c r="AX107" s="550"/>
      <c r="AY107" s="550"/>
      <c r="AZ107" s="550"/>
      <c r="BA107" s="550"/>
      <c r="BB107" s="550"/>
      <c r="BC107" s="550"/>
      <c r="BD107" s="550"/>
      <c r="BE107" s="550"/>
      <c r="BF107" s="550"/>
      <c r="BG107" s="550"/>
      <c r="BH107" s="550"/>
      <c r="BI107" s="550"/>
      <c r="BJ107" s="550"/>
      <c r="BK107" s="550"/>
      <c r="BL107" s="550"/>
      <c r="BM107" s="550"/>
      <c r="BN107" s="550"/>
      <c r="BO107" s="550"/>
      <c r="BP107" s="550"/>
      <c r="BQ107" s="550"/>
    </row>
    <row r="108" spans="1:69" ht="15.75" customHeight="1">
      <c r="A108" s="550"/>
      <c r="B108" s="550"/>
      <c r="C108" s="550"/>
      <c r="D108" s="550"/>
      <c r="E108" s="550"/>
      <c r="F108" s="550"/>
      <c r="G108" s="550"/>
      <c r="H108" s="550"/>
      <c r="I108" s="550"/>
      <c r="J108" s="550"/>
      <c r="K108" s="550"/>
      <c r="L108" s="550"/>
      <c r="M108" s="550"/>
      <c r="N108" s="550"/>
      <c r="O108" s="550"/>
      <c r="P108" s="550"/>
      <c r="Q108" s="550"/>
      <c r="R108" s="550"/>
      <c r="S108" s="550"/>
      <c r="T108" s="550"/>
      <c r="U108" s="550"/>
      <c r="V108" s="550"/>
      <c r="W108" s="550"/>
      <c r="X108" s="550"/>
      <c r="Y108" s="550"/>
      <c r="Z108" s="550"/>
      <c r="AA108" s="550"/>
      <c r="AB108" s="550"/>
      <c r="AC108" s="550"/>
      <c r="AD108" s="550"/>
      <c r="AE108" s="550"/>
      <c r="AF108" s="550"/>
      <c r="AG108" s="550"/>
      <c r="AH108" s="550"/>
      <c r="AI108" s="550"/>
      <c r="AJ108" s="550"/>
      <c r="AK108" s="550"/>
      <c r="AL108" s="550"/>
      <c r="AM108" s="550"/>
      <c r="AN108" s="550"/>
      <c r="AO108" s="550"/>
      <c r="AP108" s="550"/>
      <c r="AQ108" s="550"/>
      <c r="AR108" s="550"/>
      <c r="AS108" s="550"/>
      <c r="AT108" s="550"/>
      <c r="AU108" s="550"/>
      <c r="AV108" s="550"/>
      <c r="AW108" s="550"/>
      <c r="AX108" s="550"/>
      <c r="AY108" s="550"/>
      <c r="AZ108" s="550"/>
      <c r="BA108" s="550"/>
      <c r="BB108" s="550"/>
      <c r="BC108" s="550"/>
      <c r="BD108" s="550"/>
      <c r="BE108" s="550"/>
      <c r="BF108" s="550"/>
      <c r="BG108" s="550"/>
      <c r="BH108" s="550"/>
      <c r="BI108" s="550"/>
      <c r="BJ108" s="550"/>
      <c r="BK108" s="550"/>
      <c r="BL108" s="550"/>
      <c r="BM108" s="550"/>
      <c r="BN108" s="550"/>
      <c r="BO108" s="550"/>
      <c r="BP108" s="550"/>
      <c r="BQ108" s="550"/>
    </row>
    <row r="109" spans="1:69" ht="15.75" customHeight="1">
      <c r="A109" s="550"/>
      <c r="B109" s="550"/>
      <c r="C109" s="550"/>
      <c r="D109" s="550"/>
      <c r="E109" s="550"/>
      <c r="F109" s="550"/>
      <c r="G109" s="550"/>
      <c r="H109" s="550"/>
      <c r="I109" s="550"/>
      <c r="J109" s="550"/>
      <c r="K109" s="550"/>
      <c r="L109" s="550"/>
      <c r="M109" s="550"/>
      <c r="N109" s="550"/>
      <c r="O109" s="550"/>
      <c r="P109" s="550"/>
      <c r="Q109" s="550"/>
      <c r="R109" s="550"/>
      <c r="S109" s="550"/>
      <c r="T109" s="550"/>
      <c r="U109" s="550"/>
      <c r="V109" s="550"/>
      <c r="W109" s="550"/>
      <c r="X109" s="550"/>
      <c r="Y109" s="550"/>
      <c r="Z109" s="550"/>
      <c r="AA109" s="550"/>
      <c r="AB109" s="550"/>
      <c r="AC109" s="550"/>
      <c r="AD109" s="550"/>
      <c r="AE109" s="550"/>
      <c r="AF109" s="550"/>
      <c r="AG109" s="550"/>
      <c r="AH109" s="550"/>
      <c r="AI109" s="550"/>
      <c r="AJ109" s="550"/>
      <c r="AK109" s="550"/>
      <c r="AL109" s="550"/>
      <c r="AM109" s="550"/>
      <c r="AN109" s="550"/>
      <c r="AO109" s="550"/>
      <c r="AP109" s="550"/>
      <c r="AQ109" s="550"/>
      <c r="AR109" s="550"/>
      <c r="AS109" s="550"/>
      <c r="AT109" s="550"/>
      <c r="AU109" s="550"/>
      <c r="AV109" s="550"/>
      <c r="AW109" s="550"/>
      <c r="AX109" s="550"/>
      <c r="AY109" s="550"/>
      <c r="AZ109" s="550"/>
      <c r="BA109" s="550"/>
      <c r="BB109" s="550"/>
      <c r="BC109" s="550"/>
      <c r="BD109" s="550"/>
      <c r="BE109" s="550"/>
      <c r="BF109" s="550"/>
      <c r="BG109" s="550"/>
      <c r="BH109" s="550"/>
      <c r="BI109" s="550"/>
      <c r="BJ109" s="550"/>
      <c r="BK109" s="550"/>
      <c r="BL109" s="550"/>
      <c r="BM109" s="550"/>
      <c r="BN109" s="550"/>
      <c r="BO109" s="550"/>
      <c r="BP109" s="550"/>
      <c r="BQ109" s="550"/>
    </row>
    <row r="110" spans="1:69" ht="15.75" customHeight="1">
      <c r="A110" s="550"/>
      <c r="B110" s="550"/>
      <c r="C110" s="550"/>
      <c r="D110" s="550"/>
      <c r="E110" s="550"/>
      <c r="F110" s="550"/>
      <c r="G110" s="550"/>
      <c r="H110" s="550"/>
      <c r="I110" s="550"/>
      <c r="J110" s="550"/>
      <c r="K110" s="550"/>
      <c r="L110" s="550"/>
      <c r="M110" s="550"/>
      <c r="N110" s="550"/>
      <c r="O110" s="550"/>
      <c r="P110" s="550"/>
      <c r="Q110" s="550"/>
      <c r="R110" s="550"/>
      <c r="S110" s="550"/>
      <c r="T110" s="550"/>
      <c r="U110" s="550"/>
      <c r="V110" s="550"/>
      <c r="W110" s="550"/>
      <c r="X110" s="550"/>
      <c r="Y110" s="550"/>
      <c r="Z110" s="550"/>
      <c r="AA110" s="550"/>
      <c r="AB110" s="550"/>
      <c r="AC110" s="550"/>
      <c r="AD110" s="550"/>
      <c r="AE110" s="550"/>
      <c r="AF110" s="550"/>
      <c r="AG110" s="550"/>
      <c r="AH110" s="550"/>
      <c r="AI110" s="550"/>
      <c r="AJ110" s="550"/>
      <c r="AK110" s="550"/>
      <c r="AL110" s="550"/>
      <c r="AM110" s="550"/>
      <c r="AN110" s="550"/>
      <c r="AO110" s="550"/>
      <c r="AP110" s="550"/>
      <c r="AQ110" s="550"/>
      <c r="AR110" s="550"/>
      <c r="AS110" s="550"/>
      <c r="AT110" s="550"/>
      <c r="AU110" s="550"/>
      <c r="AV110" s="550"/>
      <c r="AW110" s="550"/>
      <c r="AX110" s="550"/>
      <c r="AY110" s="550"/>
      <c r="AZ110" s="550"/>
      <c r="BA110" s="550"/>
      <c r="BB110" s="550"/>
      <c r="BC110" s="550"/>
      <c r="BD110" s="550"/>
      <c r="BE110" s="550"/>
      <c r="BF110" s="550"/>
      <c r="BG110" s="550"/>
      <c r="BH110" s="550"/>
      <c r="BI110" s="550"/>
      <c r="BJ110" s="550"/>
      <c r="BK110" s="550"/>
      <c r="BL110" s="550"/>
      <c r="BM110" s="550"/>
      <c r="BN110" s="550"/>
      <c r="BO110" s="550"/>
      <c r="BP110" s="550"/>
      <c r="BQ110" s="550"/>
    </row>
    <row r="111" spans="1:69" ht="15.75" customHeight="1">
      <c r="A111" s="550"/>
      <c r="B111" s="550"/>
      <c r="C111" s="550"/>
      <c r="D111" s="550"/>
      <c r="E111" s="550"/>
      <c r="F111" s="550"/>
      <c r="G111" s="550"/>
      <c r="H111" s="550"/>
      <c r="I111" s="550"/>
      <c r="J111" s="550"/>
      <c r="K111" s="550"/>
      <c r="L111" s="550"/>
      <c r="M111" s="550"/>
      <c r="N111" s="550"/>
      <c r="O111" s="550"/>
      <c r="P111" s="550"/>
      <c r="Q111" s="550"/>
      <c r="R111" s="550"/>
      <c r="S111" s="550"/>
      <c r="T111" s="550"/>
      <c r="U111" s="550"/>
      <c r="V111" s="550"/>
      <c r="W111" s="550"/>
      <c r="X111" s="550"/>
      <c r="Y111" s="550"/>
      <c r="Z111" s="550"/>
      <c r="AA111" s="550"/>
      <c r="AB111" s="550"/>
      <c r="AC111" s="550"/>
      <c r="AD111" s="550"/>
      <c r="AE111" s="550"/>
      <c r="AF111" s="550"/>
      <c r="AG111" s="550"/>
      <c r="AH111" s="550"/>
      <c r="AI111" s="550"/>
      <c r="AJ111" s="550"/>
      <c r="AK111" s="550"/>
      <c r="AL111" s="550"/>
      <c r="AM111" s="550"/>
      <c r="AN111" s="550"/>
      <c r="AO111" s="550"/>
      <c r="AP111" s="550"/>
      <c r="AQ111" s="550"/>
      <c r="AR111" s="550"/>
      <c r="AS111" s="550"/>
      <c r="AT111" s="550"/>
      <c r="AU111" s="550"/>
      <c r="AV111" s="550"/>
      <c r="AW111" s="550"/>
      <c r="AX111" s="550"/>
      <c r="AY111" s="550"/>
      <c r="AZ111" s="550"/>
      <c r="BA111" s="550"/>
      <c r="BB111" s="550"/>
      <c r="BC111" s="550"/>
      <c r="BD111" s="550"/>
      <c r="BE111" s="550"/>
      <c r="BF111" s="550"/>
      <c r="BG111" s="550"/>
      <c r="BH111" s="550"/>
      <c r="BI111" s="550"/>
      <c r="BJ111" s="550"/>
      <c r="BK111" s="550"/>
      <c r="BL111" s="550"/>
      <c r="BM111" s="550"/>
      <c r="BN111" s="550"/>
      <c r="BO111" s="550"/>
      <c r="BP111" s="550"/>
      <c r="BQ111" s="550"/>
    </row>
    <row r="112" spans="1:69" ht="15.75" customHeight="1">
      <c r="A112" s="550"/>
      <c r="B112" s="550"/>
      <c r="C112" s="550"/>
      <c r="D112" s="550"/>
      <c r="E112" s="550"/>
      <c r="F112" s="550"/>
      <c r="G112" s="550"/>
      <c r="H112" s="550"/>
      <c r="I112" s="550"/>
      <c r="J112" s="550"/>
      <c r="K112" s="550"/>
      <c r="L112" s="550"/>
      <c r="M112" s="550"/>
      <c r="N112" s="550"/>
      <c r="O112" s="550"/>
      <c r="P112" s="550"/>
      <c r="Q112" s="550"/>
      <c r="R112" s="550"/>
      <c r="S112" s="550"/>
      <c r="T112" s="550"/>
      <c r="U112" s="550"/>
      <c r="V112" s="550"/>
      <c r="W112" s="550"/>
      <c r="X112" s="550"/>
      <c r="Y112" s="550"/>
      <c r="Z112" s="550"/>
      <c r="AA112" s="550"/>
      <c r="AB112" s="550"/>
      <c r="AC112" s="550"/>
      <c r="AD112" s="550"/>
      <c r="AE112" s="550"/>
      <c r="AF112" s="550"/>
      <c r="AG112" s="550"/>
      <c r="AH112" s="550"/>
      <c r="AI112" s="550"/>
      <c r="AJ112" s="550"/>
      <c r="AK112" s="550"/>
      <c r="AL112" s="550"/>
      <c r="AM112" s="550"/>
      <c r="AN112" s="550"/>
      <c r="AO112" s="550"/>
      <c r="AP112" s="550"/>
      <c r="AQ112" s="550"/>
      <c r="AR112" s="550"/>
      <c r="AS112" s="550"/>
      <c r="AT112" s="550"/>
      <c r="AU112" s="550"/>
      <c r="AV112" s="550"/>
      <c r="AW112" s="550"/>
      <c r="AX112" s="550"/>
      <c r="AY112" s="550"/>
      <c r="AZ112" s="550"/>
      <c r="BA112" s="550"/>
      <c r="BB112" s="550"/>
      <c r="BC112" s="550"/>
      <c r="BD112" s="550"/>
      <c r="BE112" s="550"/>
      <c r="BF112" s="550"/>
      <c r="BG112" s="550"/>
      <c r="BH112" s="550"/>
      <c r="BI112" s="550"/>
      <c r="BJ112" s="550"/>
      <c r="BK112" s="550"/>
      <c r="BL112" s="550"/>
      <c r="BM112" s="550"/>
      <c r="BN112" s="550"/>
      <c r="BO112" s="550"/>
      <c r="BP112" s="550"/>
      <c r="BQ112" s="550"/>
    </row>
    <row r="113" spans="1:69" ht="15.75" customHeight="1">
      <c r="A113" s="550"/>
      <c r="B113" s="550"/>
      <c r="C113" s="550"/>
      <c r="D113" s="550"/>
      <c r="E113" s="550"/>
      <c r="F113" s="550"/>
      <c r="G113" s="550"/>
      <c r="H113" s="550"/>
      <c r="I113" s="550"/>
      <c r="J113" s="550"/>
      <c r="K113" s="550"/>
      <c r="L113" s="550"/>
      <c r="M113" s="550"/>
      <c r="N113" s="550"/>
      <c r="O113" s="550"/>
      <c r="P113" s="550"/>
      <c r="Q113" s="550"/>
      <c r="R113" s="550"/>
      <c r="S113" s="550"/>
      <c r="T113" s="550"/>
      <c r="U113" s="550"/>
      <c r="V113" s="550"/>
      <c r="W113" s="550"/>
      <c r="X113" s="550"/>
      <c r="Y113" s="550"/>
      <c r="Z113" s="550"/>
      <c r="AA113" s="550"/>
      <c r="AB113" s="550"/>
      <c r="AC113" s="550"/>
      <c r="AD113" s="550"/>
      <c r="AE113" s="550"/>
      <c r="AF113" s="550"/>
      <c r="AG113" s="550"/>
      <c r="AH113" s="550"/>
      <c r="AI113" s="550"/>
      <c r="AJ113" s="550"/>
      <c r="AK113" s="550"/>
      <c r="AL113" s="550"/>
      <c r="AM113" s="550"/>
      <c r="AN113" s="550"/>
      <c r="AO113" s="550"/>
      <c r="AP113" s="550"/>
      <c r="AQ113" s="550"/>
      <c r="AR113" s="550"/>
      <c r="AS113" s="550"/>
      <c r="AT113" s="550"/>
      <c r="AU113" s="550"/>
      <c r="AV113" s="550"/>
      <c r="AW113" s="550"/>
      <c r="AX113" s="550"/>
      <c r="AY113" s="550"/>
      <c r="AZ113" s="550"/>
      <c r="BA113" s="550"/>
      <c r="BB113" s="550"/>
      <c r="BC113" s="550"/>
      <c r="BD113" s="550"/>
      <c r="BE113" s="550"/>
      <c r="BF113" s="550"/>
      <c r="BG113" s="550"/>
      <c r="BH113" s="550"/>
      <c r="BI113" s="550"/>
      <c r="BJ113" s="550"/>
      <c r="BK113" s="550"/>
      <c r="BL113" s="550"/>
      <c r="BM113" s="550"/>
      <c r="BN113" s="550"/>
      <c r="BO113" s="550"/>
      <c r="BP113" s="550"/>
      <c r="BQ113" s="550"/>
    </row>
    <row r="114" spans="1:69" ht="15.75" customHeight="1">
      <c r="A114" s="550"/>
      <c r="B114" s="550"/>
      <c r="C114" s="550"/>
      <c r="D114" s="550"/>
      <c r="E114" s="550"/>
      <c r="F114" s="550"/>
      <c r="G114" s="550"/>
      <c r="H114" s="550"/>
      <c r="I114" s="550"/>
      <c r="J114" s="550"/>
      <c r="K114" s="550"/>
      <c r="L114" s="550"/>
      <c r="M114" s="550"/>
      <c r="N114" s="550"/>
      <c r="O114" s="550"/>
      <c r="P114" s="550"/>
      <c r="Q114" s="550"/>
      <c r="R114" s="550"/>
      <c r="S114" s="550"/>
      <c r="T114" s="550"/>
      <c r="U114" s="550"/>
      <c r="V114" s="550"/>
      <c r="W114" s="550"/>
      <c r="X114" s="550"/>
      <c r="Y114" s="550"/>
      <c r="Z114" s="550"/>
      <c r="AA114" s="550"/>
      <c r="AB114" s="550"/>
      <c r="AC114" s="550"/>
      <c r="AD114" s="550"/>
      <c r="AE114" s="550"/>
      <c r="AF114" s="550"/>
      <c r="AG114" s="550"/>
      <c r="AH114" s="550"/>
      <c r="AI114" s="550"/>
      <c r="AJ114" s="550"/>
      <c r="AK114" s="550"/>
      <c r="AL114" s="550"/>
      <c r="AM114" s="550"/>
      <c r="AN114" s="550"/>
      <c r="AO114" s="550"/>
      <c r="AP114" s="550"/>
      <c r="AQ114" s="550"/>
      <c r="AR114" s="550"/>
      <c r="AS114" s="550"/>
      <c r="AT114" s="550"/>
      <c r="AU114" s="550"/>
      <c r="AV114" s="550"/>
      <c r="AW114" s="550"/>
      <c r="AX114" s="550"/>
      <c r="AY114" s="550"/>
      <c r="AZ114" s="550"/>
      <c r="BA114" s="550"/>
      <c r="BB114" s="550"/>
      <c r="BC114" s="550"/>
      <c r="BD114" s="550"/>
      <c r="BE114" s="550"/>
      <c r="BF114" s="550"/>
      <c r="BG114" s="550"/>
      <c r="BH114" s="550"/>
      <c r="BI114" s="550"/>
      <c r="BJ114" s="550"/>
      <c r="BK114" s="550"/>
      <c r="BL114" s="550"/>
      <c r="BM114" s="550"/>
      <c r="BN114" s="550"/>
      <c r="BO114" s="550"/>
      <c r="BP114" s="550"/>
      <c r="BQ114" s="550"/>
    </row>
    <row r="115" spans="1:69" ht="15.75" customHeight="1">
      <c r="A115" s="550"/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  <c r="AA115" s="550"/>
      <c r="AB115" s="550"/>
      <c r="AC115" s="550"/>
      <c r="AD115" s="550"/>
      <c r="AE115" s="550"/>
      <c r="AF115" s="550"/>
      <c r="AG115" s="550"/>
      <c r="AH115" s="550"/>
      <c r="AI115" s="550"/>
      <c r="AJ115" s="550"/>
      <c r="AK115" s="550"/>
      <c r="AL115" s="550"/>
      <c r="AM115" s="550"/>
      <c r="AN115" s="550"/>
      <c r="AO115" s="550"/>
      <c r="AP115" s="550"/>
      <c r="AQ115" s="550"/>
      <c r="AR115" s="550"/>
      <c r="AS115" s="550"/>
      <c r="AT115" s="550"/>
      <c r="AU115" s="550"/>
      <c r="AV115" s="550"/>
      <c r="AW115" s="550"/>
      <c r="AX115" s="550"/>
      <c r="AY115" s="550"/>
      <c r="AZ115" s="550"/>
      <c r="BA115" s="550"/>
      <c r="BB115" s="550"/>
      <c r="BC115" s="550"/>
      <c r="BD115" s="550"/>
      <c r="BE115" s="550"/>
      <c r="BF115" s="550"/>
      <c r="BG115" s="550"/>
      <c r="BH115" s="550"/>
      <c r="BI115" s="550"/>
      <c r="BJ115" s="550"/>
      <c r="BK115" s="550"/>
      <c r="BL115" s="550"/>
      <c r="BM115" s="550"/>
      <c r="BN115" s="550"/>
      <c r="BO115" s="550"/>
      <c r="BP115" s="550"/>
      <c r="BQ115" s="550"/>
    </row>
    <row r="116" spans="1:69" ht="15.75" customHeight="1">
      <c r="A116" s="550"/>
      <c r="B116" s="550"/>
      <c r="C116" s="550"/>
      <c r="D116" s="550"/>
      <c r="E116" s="550"/>
      <c r="F116" s="550"/>
      <c r="G116" s="550"/>
      <c r="H116" s="550"/>
      <c r="I116" s="550"/>
      <c r="J116" s="550"/>
      <c r="K116" s="550"/>
      <c r="L116" s="550"/>
      <c r="M116" s="550"/>
      <c r="N116" s="550"/>
      <c r="O116" s="550"/>
      <c r="P116" s="550"/>
      <c r="Q116" s="550"/>
      <c r="R116" s="550"/>
      <c r="S116" s="550"/>
      <c r="T116" s="550"/>
      <c r="U116" s="550"/>
      <c r="V116" s="550"/>
      <c r="W116" s="550"/>
      <c r="X116" s="550"/>
      <c r="Y116" s="550"/>
      <c r="Z116" s="550"/>
      <c r="AA116" s="550"/>
      <c r="AB116" s="550"/>
      <c r="AC116" s="550"/>
      <c r="AD116" s="550"/>
      <c r="AE116" s="550"/>
      <c r="AF116" s="550"/>
      <c r="AG116" s="550"/>
      <c r="AH116" s="550"/>
      <c r="AI116" s="550"/>
      <c r="AJ116" s="550"/>
      <c r="AK116" s="550"/>
      <c r="AL116" s="550"/>
      <c r="AM116" s="550"/>
      <c r="AN116" s="550"/>
      <c r="AO116" s="550"/>
      <c r="AP116" s="550"/>
      <c r="AQ116" s="550"/>
      <c r="AR116" s="550"/>
      <c r="AS116" s="550"/>
      <c r="AT116" s="550"/>
      <c r="AU116" s="550"/>
      <c r="AV116" s="550"/>
      <c r="AW116" s="550"/>
      <c r="AX116" s="550"/>
      <c r="AY116" s="550"/>
      <c r="AZ116" s="550"/>
      <c r="BA116" s="550"/>
      <c r="BB116" s="550"/>
      <c r="BC116" s="550"/>
      <c r="BD116" s="550"/>
      <c r="BE116" s="550"/>
      <c r="BF116" s="550"/>
      <c r="BG116" s="550"/>
      <c r="BH116" s="550"/>
      <c r="BI116" s="550"/>
      <c r="BJ116" s="550"/>
      <c r="BK116" s="550"/>
      <c r="BL116" s="550"/>
      <c r="BM116" s="550"/>
      <c r="BN116" s="550"/>
      <c r="BO116" s="550"/>
      <c r="BP116" s="550"/>
      <c r="BQ116" s="550"/>
    </row>
    <row r="117" spans="1:69" ht="15.75" customHeight="1">
      <c r="A117" s="550"/>
      <c r="B117" s="550"/>
      <c r="C117" s="550"/>
      <c r="D117" s="550"/>
      <c r="E117" s="550"/>
      <c r="F117" s="550"/>
      <c r="G117" s="550"/>
      <c r="H117" s="550"/>
      <c r="I117" s="550"/>
      <c r="J117" s="550"/>
      <c r="K117" s="550"/>
      <c r="L117" s="550"/>
      <c r="M117" s="550"/>
      <c r="N117" s="550"/>
      <c r="O117" s="550"/>
      <c r="P117" s="550"/>
      <c r="Q117" s="550"/>
      <c r="R117" s="550"/>
      <c r="S117" s="550"/>
      <c r="T117" s="550"/>
      <c r="U117" s="550"/>
      <c r="V117" s="550"/>
      <c r="W117" s="550"/>
      <c r="X117" s="550"/>
      <c r="Y117" s="550"/>
      <c r="Z117" s="550"/>
      <c r="AA117" s="550"/>
      <c r="AB117" s="550"/>
      <c r="AC117" s="550"/>
      <c r="AD117" s="550"/>
      <c r="AE117" s="550"/>
      <c r="AF117" s="550"/>
      <c r="AG117" s="550"/>
      <c r="AH117" s="550"/>
      <c r="AI117" s="550"/>
      <c r="AJ117" s="550"/>
      <c r="AK117" s="550"/>
      <c r="AL117" s="550"/>
      <c r="AM117" s="550"/>
      <c r="AN117" s="550"/>
      <c r="AO117" s="550"/>
      <c r="AP117" s="550"/>
      <c r="AQ117" s="550"/>
      <c r="AR117" s="550"/>
      <c r="AS117" s="550"/>
      <c r="AT117" s="550"/>
      <c r="AU117" s="550"/>
      <c r="AV117" s="550"/>
      <c r="AW117" s="550"/>
      <c r="AX117" s="550"/>
      <c r="AY117" s="550"/>
      <c r="AZ117" s="550"/>
      <c r="BA117" s="550"/>
      <c r="BB117" s="550"/>
      <c r="BC117" s="550"/>
      <c r="BD117" s="550"/>
      <c r="BE117" s="550"/>
      <c r="BF117" s="550"/>
      <c r="BG117" s="550"/>
      <c r="BH117" s="550"/>
      <c r="BI117" s="550"/>
      <c r="BJ117" s="550"/>
      <c r="BK117" s="550"/>
      <c r="BL117" s="550"/>
      <c r="BM117" s="550"/>
      <c r="BN117" s="550"/>
      <c r="BO117" s="550"/>
      <c r="BP117" s="550"/>
      <c r="BQ117" s="550"/>
    </row>
    <row r="118" spans="1:69" ht="15.75" customHeight="1">
      <c r="A118" s="550"/>
      <c r="B118" s="550"/>
      <c r="C118" s="550"/>
      <c r="D118" s="550"/>
      <c r="E118" s="550"/>
      <c r="F118" s="550"/>
      <c r="G118" s="550"/>
      <c r="H118" s="550"/>
      <c r="I118" s="550"/>
      <c r="J118" s="550"/>
      <c r="K118" s="550"/>
      <c r="L118" s="550"/>
      <c r="M118" s="550"/>
      <c r="N118" s="550"/>
      <c r="O118" s="550"/>
      <c r="P118" s="550"/>
      <c r="Q118" s="550"/>
      <c r="R118" s="550"/>
      <c r="S118" s="550"/>
      <c r="T118" s="550"/>
      <c r="U118" s="550"/>
      <c r="V118" s="550"/>
      <c r="W118" s="550"/>
      <c r="X118" s="550"/>
      <c r="Y118" s="550"/>
      <c r="Z118" s="550"/>
      <c r="AA118" s="550"/>
      <c r="AB118" s="550"/>
      <c r="AC118" s="550"/>
      <c r="AD118" s="550"/>
      <c r="AE118" s="550"/>
      <c r="AF118" s="550"/>
      <c r="AG118" s="550"/>
      <c r="AH118" s="550"/>
      <c r="AI118" s="550"/>
      <c r="AJ118" s="550"/>
      <c r="AK118" s="550"/>
      <c r="AL118" s="550"/>
      <c r="AM118" s="550"/>
      <c r="AN118" s="550"/>
      <c r="AO118" s="550"/>
      <c r="AP118" s="550"/>
      <c r="AQ118" s="550"/>
      <c r="AR118" s="550"/>
      <c r="AS118" s="550"/>
      <c r="AT118" s="550"/>
      <c r="AU118" s="550"/>
      <c r="AV118" s="550"/>
      <c r="AW118" s="550"/>
      <c r="AX118" s="550"/>
      <c r="AY118" s="550"/>
      <c r="AZ118" s="550"/>
      <c r="BA118" s="550"/>
      <c r="BB118" s="550"/>
      <c r="BC118" s="550"/>
      <c r="BD118" s="550"/>
      <c r="BE118" s="550"/>
      <c r="BF118" s="550"/>
      <c r="BG118" s="550"/>
      <c r="BH118" s="550"/>
      <c r="BI118" s="550"/>
      <c r="BJ118" s="550"/>
      <c r="BK118" s="550"/>
      <c r="BL118" s="550"/>
      <c r="BM118" s="550"/>
      <c r="BN118" s="550"/>
      <c r="BO118" s="550"/>
      <c r="BP118" s="550"/>
      <c r="BQ118" s="550"/>
    </row>
    <row r="119" spans="1:69" ht="15.75" customHeight="1">
      <c r="A119" s="550"/>
      <c r="B119" s="55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  <c r="AA119" s="550"/>
      <c r="AB119" s="550"/>
      <c r="AC119" s="550"/>
      <c r="AD119" s="550"/>
      <c r="AE119" s="550"/>
      <c r="AF119" s="550"/>
      <c r="AG119" s="550"/>
      <c r="AH119" s="550"/>
      <c r="AI119" s="550"/>
      <c r="AJ119" s="550"/>
      <c r="AK119" s="550"/>
      <c r="AL119" s="550"/>
      <c r="AM119" s="550"/>
      <c r="AN119" s="550"/>
      <c r="AO119" s="550"/>
      <c r="AP119" s="550"/>
      <c r="AQ119" s="550"/>
      <c r="AR119" s="550"/>
      <c r="AS119" s="550"/>
      <c r="AT119" s="550"/>
      <c r="AU119" s="550"/>
      <c r="AV119" s="550"/>
      <c r="AW119" s="550"/>
      <c r="AX119" s="550"/>
      <c r="AY119" s="550"/>
      <c r="AZ119" s="550"/>
      <c r="BA119" s="550"/>
      <c r="BB119" s="550"/>
      <c r="BC119" s="550"/>
      <c r="BD119" s="550"/>
      <c r="BE119" s="550"/>
      <c r="BF119" s="550"/>
      <c r="BG119" s="550"/>
      <c r="BH119" s="550"/>
      <c r="BI119" s="550"/>
      <c r="BJ119" s="550"/>
      <c r="BK119" s="550"/>
      <c r="BL119" s="550"/>
      <c r="BM119" s="550"/>
      <c r="BN119" s="550"/>
      <c r="BO119" s="550"/>
      <c r="BP119" s="550"/>
      <c r="BQ119" s="550"/>
    </row>
    <row r="120" spans="1:69" ht="15.75" customHeight="1">
      <c r="A120" s="550"/>
      <c r="B120" s="550"/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550"/>
      <c r="V120" s="550"/>
      <c r="W120" s="550"/>
      <c r="X120" s="550"/>
      <c r="Y120" s="550"/>
      <c r="Z120" s="550"/>
      <c r="AA120" s="550"/>
      <c r="AB120" s="550"/>
      <c r="AC120" s="550"/>
      <c r="AD120" s="550"/>
      <c r="AE120" s="550"/>
      <c r="AF120" s="550"/>
      <c r="AG120" s="550"/>
      <c r="AH120" s="550"/>
      <c r="AI120" s="550"/>
      <c r="AJ120" s="550"/>
      <c r="AK120" s="550"/>
      <c r="AL120" s="550"/>
      <c r="AM120" s="550"/>
      <c r="AN120" s="550"/>
      <c r="AO120" s="550"/>
      <c r="AP120" s="550"/>
      <c r="AQ120" s="550"/>
      <c r="AR120" s="550"/>
      <c r="AS120" s="550"/>
      <c r="AT120" s="550"/>
      <c r="AU120" s="550"/>
      <c r="AV120" s="550"/>
      <c r="AW120" s="550"/>
      <c r="AX120" s="550"/>
      <c r="AY120" s="550"/>
      <c r="AZ120" s="550"/>
      <c r="BA120" s="550"/>
      <c r="BB120" s="550"/>
      <c r="BC120" s="550"/>
      <c r="BD120" s="550"/>
      <c r="BE120" s="550"/>
      <c r="BF120" s="550"/>
      <c r="BG120" s="550"/>
      <c r="BH120" s="550"/>
      <c r="BI120" s="550"/>
      <c r="BJ120" s="550"/>
      <c r="BK120" s="550"/>
      <c r="BL120" s="550"/>
      <c r="BM120" s="550"/>
      <c r="BN120" s="550"/>
      <c r="BO120" s="550"/>
      <c r="BP120" s="550"/>
      <c r="BQ120" s="550"/>
    </row>
    <row r="121" spans="1:69" ht="15.75" customHeight="1">
      <c r="A121" s="550"/>
      <c r="B121" s="550"/>
      <c r="C121" s="550"/>
      <c r="D121" s="550"/>
      <c r="E121" s="550"/>
      <c r="F121" s="550"/>
      <c r="G121" s="550"/>
      <c r="H121" s="550"/>
      <c r="I121" s="550"/>
      <c r="J121" s="550"/>
      <c r="K121" s="550"/>
      <c r="L121" s="550"/>
      <c r="M121" s="550"/>
      <c r="N121" s="550"/>
      <c r="O121" s="550"/>
      <c r="P121" s="550"/>
      <c r="Q121" s="550"/>
      <c r="R121" s="550"/>
      <c r="S121" s="550"/>
      <c r="T121" s="550"/>
      <c r="U121" s="550"/>
      <c r="V121" s="550"/>
      <c r="W121" s="550"/>
      <c r="X121" s="550"/>
      <c r="Y121" s="550"/>
      <c r="Z121" s="550"/>
      <c r="AA121" s="550"/>
      <c r="AB121" s="550"/>
      <c r="AC121" s="550"/>
      <c r="AD121" s="550"/>
      <c r="AE121" s="550"/>
      <c r="AF121" s="550"/>
      <c r="AG121" s="550"/>
      <c r="AH121" s="550"/>
      <c r="AI121" s="550"/>
      <c r="AJ121" s="550"/>
      <c r="AK121" s="550"/>
      <c r="AL121" s="550"/>
      <c r="AM121" s="550"/>
      <c r="AN121" s="550"/>
      <c r="AO121" s="550"/>
      <c r="AP121" s="550"/>
      <c r="AQ121" s="550"/>
      <c r="AR121" s="550"/>
      <c r="AS121" s="550"/>
      <c r="AT121" s="550"/>
      <c r="AU121" s="550"/>
      <c r="AV121" s="550"/>
      <c r="AW121" s="550"/>
      <c r="AX121" s="550"/>
      <c r="AY121" s="550"/>
      <c r="AZ121" s="550"/>
      <c r="BA121" s="550"/>
      <c r="BB121" s="550"/>
      <c r="BC121" s="550"/>
      <c r="BD121" s="550"/>
      <c r="BE121" s="550"/>
      <c r="BF121" s="550"/>
      <c r="BG121" s="550"/>
      <c r="BH121" s="550"/>
      <c r="BI121" s="550"/>
      <c r="BJ121" s="550"/>
      <c r="BK121" s="550"/>
      <c r="BL121" s="550"/>
      <c r="BM121" s="550"/>
      <c r="BN121" s="550"/>
      <c r="BO121" s="550"/>
      <c r="BP121" s="550"/>
      <c r="BQ121" s="550"/>
    </row>
    <row r="122" spans="1:69" ht="15.75" customHeight="1">
      <c r="A122" s="550"/>
      <c r="B122" s="550"/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  <c r="X122" s="550"/>
      <c r="Y122" s="550"/>
      <c r="Z122" s="550"/>
      <c r="AA122" s="550"/>
      <c r="AB122" s="550"/>
      <c r="AC122" s="550"/>
      <c r="AD122" s="550"/>
      <c r="AE122" s="550"/>
      <c r="AF122" s="550"/>
      <c r="AG122" s="550"/>
      <c r="AH122" s="550"/>
      <c r="AI122" s="550"/>
      <c r="AJ122" s="550"/>
      <c r="AK122" s="550"/>
      <c r="AL122" s="550"/>
      <c r="AM122" s="550"/>
      <c r="AN122" s="550"/>
      <c r="AO122" s="550"/>
      <c r="AP122" s="550"/>
      <c r="AQ122" s="550"/>
      <c r="AR122" s="550"/>
      <c r="AS122" s="550"/>
      <c r="AT122" s="550"/>
      <c r="AU122" s="550"/>
      <c r="AV122" s="550"/>
      <c r="AW122" s="550"/>
      <c r="AX122" s="550"/>
      <c r="AY122" s="550"/>
      <c r="AZ122" s="550"/>
      <c r="BA122" s="550"/>
      <c r="BB122" s="550"/>
      <c r="BC122" s="550"/>
      <c r="BD122" s="550"/>
      <c r="BE122" s="550"/>
      <c r="BF122" s="550"/>
      <c r="BG122" s="550"/>
      <c r="BH122" s="550"/>
      <c r="BI122" s="550"/>
      <c r="BJ122" s="550"/>
      <c r="BK122" s="550"/>
      <c r="BL122" s="550"/>
      <c r="BM122" s="550"/>
      <c r="BN122" s="550"/>
      <c r="BO122" s="550"/>
      <c r="BP122" s="550"/>
      <c r="BQ122" s="550"/>
    </row>
    <row r="123" spans="1:69" ht="15.75" customHeight="1">
      <c r="A123" s="550"/>
      <c r="B123" s="550"/>
      <c r="C123" s="550"/>
      <c r="D123" s="550"/>
      <c r="E123" s="550"/>
      <c r="F123" s="550"/>
      <c r="G123" s="550"/>
      <c r="H123" s="550"/>
      <c r="I123" s="550"/>
      <c r="J123" s="550"/>
      <c r="K123" s="550"/>
      <c r="L123" s="550"/>
      <c r="M123" s="550"/>
      <c r="N123" s="550"/>
      <c r="O123" s="550"/>
      <c r="P123" s="550"/>
      <c r="Q123" s="550"/>
      <c r="R123" s="550"/>
      <c r="S123" s="550"/>
      <c r="T123" s="550"/>
      <c r="U123" s="550"/>
      <c r="V123" s="550"/>
      <c r="W123" s="550"/>
      <c r="X123" s="550"/>
      <c r="Y123" s="550"/>
      <c r="Z123" s="550"/>
      <c r="AA123" s="550"/>
      <c r="AB123" s="550"/>
      <c r="AC123" s="550"/>
      <c r="AD123" s="550"/>
      <c r="AE123" s="550"/>
      <c r="AF123" s="550"/>
      <c r="AG123" s="550"/>
      <c r="AH123" s="550"/>
      <c r="AI123" s="550"/>
      <c r="AJ123" s="550"/>
      <c r="AK123" s="550"/>
      <c r="AL123" s="550"/>
      <c r="AM123" s="550"/>
      <c r="AN123" s="550"/>
      <c r="AO123" s="550"/>
      <c r="AP123" s="550"/>
      <c r="AQ123" s="550"/>
      <c r="AR123" s="550"/>
      <c r="AS123" s="550"/>
      <c r="AT123" s="550"/>
      <c r="AU123" s="550"/>
      <c r="AV123" s="550"/>
      <c r="AW123" s="550"/>
      <c r="AX123" s="550"/>
      <c r="AY123" s="550"/>
      <c r="AZ123" s="550"/>
      <c r="BA123" s="550"/>
      <c r="BB123" s="550"/>
      <c r="BC123" s="550"/>
      <c r="BD123" s="550"/>
      <c r="BE123" s="550"/>
      <c r="BF123" s="550"/>
      <c r="BG123" s="550"/>
      <c r="BH123" s="550"/>
      <c r="BI123" s="550"/>
      <c r="BJ123" s="550"/>
      <c r="BK123" s="550"/>
      <c r="BL123" s="550"/>
      <c r="BM123" s="550"/>
      <c r="BN123" s="550"/>
      <c r="BO123" s="550"/>
      <c r="BP123" s="550"/>
      <c r="BQ123" s="550"/>
    </row>
    <row r="124" spans="1:69" ht="15.75" customHeight="1">
      <c r="A124" s="550"/>
      <c r="B124" s="550"/>
      <c r="C124" s="550"/>
      <c r="D124" s="550"/>
      <c r="E124" s="550"/>
      <c r="F124" s="550"/>
      <c r="G124" s="550"/>
      <c r="H124" s="550"/>
      <c r="I124" s="550"/>
      <c r="J124" s="550"/>
      <c r="K124" s="550"/>
      <c r="L124" s="550"/>
      <c r="M124" s="550"/>
      <c r="N124" s="550"/>
      <c r="O124" s="550"/>
      <c r="P124" s="550"/>
      <c r="Q124" s="550"/>
      <c r="R124" s="550"/>
      <c r="S124" s="550"/>
      <c r="T124" s="550"/>
      <c r="U124" s="550"/>
      <c r="V124" s="550"/>
      <c r="W124" s="550"/>
      <c r="X124" s="550"/>
      <c r="Y124" s="550"/>
      <c r="Z124" s="550"/>
      <c r="AA124" s="550"/>
      <c r="AB124" s="550"/>
      <c r="AC124" s="550"/>
      <c r="AD124" s="550"/>
      <c r="AE124" s="550"/>
      <c r="AF124" s="550"/>
      <c r="AG124" s="550"/>
      <c r="AH124" s="550"/>
      <c r="AI124" s="550"/>
      <c r="AJ124" s="550"/>
      <c r="AK124" s="550"/>
      <c r="AL124" s="550"/>
      <c r="AM124" s="550"/>
      <c r="AN124" s="550"/>
      <c r="AO124" s="550"/>
      <c r="AP124" s="550"/>
      <c r="AQ124" s="550"/>
      <c r="AR124" s="550"/>
      <c r="AS124" s="550"/>
      <c r="AT124" s="550"/>
      <c r="AU124" s="550"/>
      <c r="AV124" s="550"/>
      <c r="AW124" s="550"/>
      <c r="AX124" s="550"/>
      <c r="AY124" s="550"/>
      <c r="AZ124" s="550"/>
      <c r="BA124" s="550"/>
      <c r="BB124" s="550"/>
      <c r="BC124" s="550"/>
      <c r="BD124" s="550"/>
      <c r="BE124" s="550"/>
      <c r="BF124" s="550"/>
      <c r="BG124" s="550"/>
      <c r="BH124" s="550"/>
      <c r="BI124" s="550"/>
      <c r="BJ124" s="550"/>
      <c r="BK124" s="550"/>
      <c r="BL124" s="550"/>
      <c r="BM124" s="550"/>
      <c r="BN124" s="550"/>
      <c r="BO124" s="550"/>
      <c r="BP124" s="550"/>
      <c r="BQ124" s="550"/>
    </row>
    <row r="125" spans="1:69" ht="15.75" customHeight="1">
      <c r="A125" s="550"/>
      <c r="B125" s="550"/>
      <c r="C125" s="550"/>
      <c r="D125" s="550"/>
      <c r="E125" s="550"/>
      <c r="F125" s="550"/>
      <c r="G125" s="550"/>
      <c r="H125" s="550"/>
      <c r="I125" s="550"/>
      <c r="J125" s="550"/>
      <c r="K125" s="550"/>
      <c r="L125" s="550"/>
      <c r="M125" s="550"/>
      <c r="N125" s="550"/>
      <c r="O125" s="550"/>
      <c r="P125" s="550"/>
      <c r="Q125" s="550"/>
      <c r="R125" s="550"/>
      <c r="S125" s="550"/>
      <c r="T125" s="550"/>
      <c r="U125" s="550"/>
      <c r="V125" s="550"/>
      <c r="W125" s="550"/>
      <c r="X125" s="550"/>
      <c r="Y125" s="550"/>
      <c r="Z125" s="550"/>
      <c r="AA125" s="550"/>
      <c r="AB125" s="550"/>
      <c r="AC125" s="550"/>
      <c r="AD125" s="550"/>
      <c r="AE125" s="550"/>
      <c r="AF125" s="550"/>
      <c r="AG125" s="550"/>
      <c r="AH125" s="550"/>
      <c r="AI125" s="550"/>
      <c r="AJ125" s="550"/>
      <c r="AK125" s="550"/>
      <c r="AL125" s="550"/>
      <c r="AM125" s="550"/>
      <c r="AN125" s="550"/>
      <c r="AO125" s="550"/>
      <c r="AP125" s="550"/>
      <c r="AQ125" s="550"/>
      <c r="AR125" s="550"/>
      <c r="AS125" s="550"/>
      <c r="AT125" s="550"/>
      <c r="AU125" s="550"/>
      <c r="AV125" s="550"/>
      <c r="AW125" s="550"/>
      <c r="AX125" s="550"/>
      <c r="AY125" s="550"/>
      <c r="AZ125" s="550"/>
      <c r="BA125" s="550"/>
      <c r="BB125" s="550"/>
      <c r="BC125" s="550"/>
      <c r="BD125" s="550"/>
      <c r="BE125" s="550"/>
      <c r="BF125" s="550"/>
      <c r="BG125" s="550"/>
      <c r="BH125" s="550"/>
      <c r="BI125" s="550"/>
      <c r="BJ125" s="550"/>
      <c r="BK125" s="550"/>
      <c r="BL125" s="550"/>
      <c r="BM125" s="550"/>
      <c r="BN125" s="550"/>
      <c r="BO125" s="550"/>
      <c r="BP125" s="550"/>
      <c r="BQ125" s="550"/>
    </row>
    <row r="126" spans="1:69" ht="15.75" customHeight="1">
      <c r="A126" s="550"/>
      <c r="B126" s="550"/>
      <c r="C126" s="550"/>
      <c r="D126" s="550"/>
      <c r="E126" s="550"/>
      <c r="F126" s="550"/>
      <c r="G126" s="550"/>
      <c r="H126" s="550"/>
      <c r="I126" s="550"/>
      <c r="J126" s="550"/>
      <c r="K126" s="550"/>
      <c r="L126" s="550"/>
      <c r="M126" s="550"/>
      <c r="N126" s="550"/>
      <c r="O126" s="550"/>
      <c r="P126" s="550"/>
      <c r="Q126" s="550"/>
      <c r="R126" s="550"/>
      <c r="S126" s="550"/>
      <c r="T126" s="550"/>
      <c r="U126" s="550"/>
      <c r="V126" s="550"/>
      <c r="W126" s="550"/>
      <c r="X126" s="550"/>
      <c r="Y126" s="550"/>
      <c r="Z126" s="550"/>
      <c r="AA126" s="550"/>
      <c r="AB126" s="550"/>
      <c r="AC126" s="550"/>
      <c r="AD126" s="550"/>
      <c r="AE126" s="550"/>
      <c r="AF126" s="550"/>
      <c r="AG126" s="550"/>
      <c r="AH126" s="550"/>
      <c r="AI126" s="550"/>
      <c r="AJ126" s="550"/>
      <c r="AK126" s="550"/>
      <c r="AL126" s="550"/>
      <c r="AM126" s="550"/>
      <c r="AN126" s="550"/>
      <c r="AO126" s="550"/>
      <c r="AP126" s="550"/>
      <c r="AQ126" s="550"/>
      <c r="AR126" s="550"/>
      <c r="AS126" s="550"/>
      <c r="AT126" s="550"/>
      <c r="AU126" s="550"/>
      <c r="AV126" s="550"/>
      <c r="AW126" s="550"/>
      <c r="AX126" s="550"/>
      <c r="AY126" s="550"/>
      <c r="AZ126" s="550"/>
      <c r="BA126" s="550"/>
      <c r="BB126" s="550"/>
      <c r="BC126" s="550"/>
      <c r="BD126" s="550"/>
      <c r="BE126" s="550"/>
      <c r="BF126" s="550"/>
      <c r="BG126" s="550"/>
      <c r="BH126" s="550"/>
      <c r="BI126" s="550"/>
      <c r="BJ126" s="550"/>
      <c r="BK126" s="550"/>
      <c r="BL126" s="550"/>
      <c r="BM126" s="550"/>
      <c r="BN126" s="550"/>
      <c r="BO126" s="550"/>
      <c r="BP126" s="550"/>
      <c r="BQ126" s="550"/>
    </row>
    <row r="127" spans="1:69" ht="15.75" customHeight="1">
      <c r="A127" s="550"/>
      <c r="B127" s="550"/>
      <c r="C127" s="550"/>
      <c r="D127" s="550"/>
      <c r="E127" s="550"/>
      <c r="F127" s="550"/>
      <c r="G127" s="550"/>
      <c r="H127" s="550"/>
      <c r="I127" s="550"/>
      <c r="J127" s="550"/>
      <c r="K127" s="550"/>
      <c r="L127" s="550"/>
      <c r="M127" s="550"/>
      <c r="N127" s="550"/>
      <c r="O127" s="550"/>
      <c r="P127" s="550"/>
      <c r="Q127" s="550"/>
      <c r="R127" s="550"/>
      <c r="S127" s="550"/>
      <c r="T127" s="550"/>
      <c r="U127" s="550"/>
      <c r="V127" s="550"/>
      <c r="W127" s="550"/>
      <c r="X127" s="550"/>
      <c r="Y127" s="550"/>
      <c r="Z127" s="550"/>
      <c r="AA127" s="550"/>
      <c r="AB127" s="550"/>
      <c r="AC127" s="550"/>
      <c r="AD127" s="550"/>
      <c r="AE127" s="550"/>
      <c r="AF127" s="550"/>
      <c r="AG127" s="550"/>
      <c r="AH127" s="550"/>
      <c r="AI127" s="550"/>
      <c r="AJ127" s="550"/>
      <c r="AK127" s="550"/>
      <c r="AL127" s="550"/>
      <c r="AM127" s="550"/>
      <c r="AN127" s="550"/>
      <c r="AO127" s="550"/>
      <c r="AP127" s="550"/>
      <c r="AQ127" s="550"/>
      <c r="AR127" s="550"/>
      <c r="AS127" s="550"/>
      <c r="AT127" s="550"/>
      <c r="AU127" s="550"/>
      <c r="AV127" s="550"/>
      <c r="AW127" s="550"/>
      <c r="AX127" s="550"/>
      <c r="AY127" s="550"/>
      <c r="AZ127" s="550"/>
      <c r="BA127" s="550"/>
      <c r="BB127" s="550"/>
      <c r="BC127" s="550"/>
      <c r="BD127" s="550"/>
      <c r="BE127" s="550"/>
      <c r="BF127" s="550"/>
      <c r="BG127" s="550"/>
      <c r="BH127" s="550"/>
      <c r="BI127" s="550"/>
      <c r="BJ127" s="550"/>
      <c r="BK127" s="550"/>
      <c r="BL127" s="550"/>
      <c r="BM127" s="550"/>
      <c r="BN127" s="550"/>
      <c r="BO127" s="550"/>
      <c r="BP127" s="550"/>
      <c r="BQ127" s="550"/>
    </row>
    <row r="128" spans="1:69" ht="15.75" customHeight="1">
      <c r="A128" s="550"/>
      <c r="B128" s="550"/>
      <c r="C128" s="550"/>
      <c r="D128" s="550"/>
      <c r="E128" s="550"/>
      <c r="F128" s="550"/>
      <c r="G128" s="550"/>
      <c r="H128" s="550"/>
      <c r="I128" s="550"/>
      <c r="J128" s="550"/>
      <c r="K128" s="550"/>
      <c r="L128" s="550"/>
      <c r="M128" s="550"/>
      <c r="N128" s="550"/>
      <c r="O128" s="550"/>
      <c r="P128" s="550"/>
      <c r="Q128" s="550"/>
      <c r="R128" s="550"/>
      <c r="S128" s="550"/>
      <c r="T128" s="550"/>
      <c r="U128" s="550"/>
      <c r="V128" s="550"/>
      <c r="W128" s="550"/>
      <c r="X128" s="550"/>
      <c r="Y128" s="550"/>
      <c r="Z128" s="550"/>
      <c r="AA128" s="550"/>
      <c r="AB128" s="550"/>
      <c r="AC128" s="550"/>
      <c r="AD128" s="550"/>
      <c r="AE128" s="550"/>
      <c r="AF128" s="550"/>
      <c r="AG128" s="550"/>
      <c r="AH128" s="550"/>
      <c r="AI128" s="550"/>
      <c r="AJ128" s="550"/>
      <c r="AK128" s="550"/>
      <c r="AL128" s="550"/>
      <c r="AM128" s="550"/>
      <c r="AN128" s="550"/>
      <c r="AO128" s="550"/>
      <c r="AP128" s="550"/>
      <c r="AQ128" s="550"/>
      <c r="AR128" s="550"/>
      <c r="AS128" s="550"/>
      <c r="AT128" s="550"/>
      <c r="AU128" s="550"/>
      <c r="AV128" s="550"/>
      <c r="AW128" s="550"/>
      <c r="AX128" s="550"/>
      <c r="AY128" s="550"/>
      <c r="AZ128" s="550"/>
      <c r="BA128" s="550"/>
      <c r="BB128" s="550"/>
      <c r="BC128" s="550"/>
      <c r="BD128" s="550"/>
      <c r="BE128" s="550"/>
      <c r="BF128" s="550"/>
      <c r="BG128" s="550"/>
      <c r="BH128" s="550"/>
      <c r="BI128" s="550"/>
      <c r="BJ128" s="550"/>
      <c r="BK128" s="550"/>
      <c r="BL128" s="550"/>
      <c r="BM128" s="550"/>
      <c r="BN128" s="550"/>
      <c r="BO128" s="550"/>
      <c r="BP128" s="550"/>
      <c r="BQ128" s="550"/>
    </row>
    <row r="129" spans="1:69" ht="15.75" customHeight="1">
      <c r="A129" s="550"/>
      <c r="B129" s="550"/>
      <c r="C129" s="550"/>
      <c r="D129" s="550"/>
      <c r="E129" s="550"/>
      <c r="F129" s="550"/>
      <c r="G129" s="550"/>
      <c r="H129" s="550"/>
      <c r="I129" s="550"/>
      <c r="J129" s="550"/>
      <c r="K129" s="550"/>
      <c r="L129" s="550"/>
      <c r="M129" s="550"/>
      <c r="N129" s="550"/>
      <c r="O129" s="550"/>
      <c r="P129" s="550"/>
      <c r="Q129" s="550"/>
      <c r="R129" s="550"/>
      <c r="S129" s="550"/>
      <c r="T129" s="550"/>
      <c r="U129" s="550"/>
      <c r="V129" s="550"/>
      <c r="W129" s="550"/>
      <c r="X129" s="550"/>
      <c r="Y129" s="550"/>
      <c r="Z129" s="550"/>
      <c r="AA129" s="550"/>
      <c r="AB129" s="550"/>
      <c r="AC129" s="550"/>
      <c r="AD129" s="550"/>
      <c r="AE129" s="550"/>
      <c r="AF129" s="550"/>
      <c r="AG129" s="550"/>
      <c r="AH129" s="550"/>
      <c r="AI129" s="550"/>
      <c r="AJ129" s="550"/>
      <c r="AK129" s="550"/>
      <c r="AL129" s="550"/>
      <c r="AM129" s="550"/>
      <c r="AN129" s="550"/>
      <c r="AO129" s="550"/>
      <c r="AP129" s="550"/>
      <c r="AQ129" s="550"/>
      <c r="AR129" s="550"/>
      <c r="AS129" s="550"/>
      <c r="AT129" s="550"/>
      <c r="AU129" s="550"/>
      <c r="AV129" s="550"/>
      <c r="AW129" s="550"/>
      <c r="AX129" s="550"/>
      <c r="AY129" s="550"/>
      <c r="AZ129" s="550"/>
      <c r="BA129" s="550"/>
      <c r="BB129" s="550"/>
      <c r="BC129" s="550"/>
      <c r="BD129" s="550"/>
      <c r="BE129" s="550"/>
      <c r="BF129" s="550"/>
      <c r="BG129" s="550"/>
      <c r="BH129" s="550"/>
      <c r="BI129" s="550"/>
      <c r="BJ129" s="550"/>
      <c r="BK129" s="550"/>
      <c r="BL129" s="550"/>
      <c r="BM129" s="550"/>
      <c r="BN129" s="550"/>
      <c r="BO129" s="550"/>
      <c r="BP129" s="550"/>
      <c r="BQ129" s="550"/>
    </row>
    <row r="130" spans="1:69" ht="15.75" customHeight="1">
      <c r="A130" s="550"/>
      <c r="B130" s="550"/>
      <c r="C130" s="550"/>
      <c r="D130" s="550"/>
      <c r="E130" s="550"/>
      <c r="F130" s="550"/>
      <c r="G130" s="550"/>
      <c r="H130" s="550"/>
      <c r="I130" s="550"/>
      <c r="J130" s="550"/>
      <c r="K130" s="550"/>
      <c r="L130" s="550"/>
      <c r="M130" s="550"/>
      <c r="N130" s="550"/>
      <c r="O130" s="550"/>
      <c r="P130" s="550"/>
      <c r="Q130" s="550"/>
      <c r="R130" s="550"/>
      <c r="S130" s="550"/>
      <c r="T130" s="550"/>
      <c r="U130" s="550"/>
      <c r="V130" s="550"/>
      <c r="W130" s="550"/>
      <c r="X130" s="550"/>
      <c r="Y130" s="550"/>
      <c r="Z130" s="550"/>
      <c r="AA130" s="550"/>
      <c r="AB130" s="550"/>
      <c r="AC130" s="550"/>
      <c r="AD130" s="550"/>
      <c r="AE130" s="550"/>
      <c r="AF130" s="550"/>
      <c r="AG130" s="550"/>
      <c r="AH130" s="550"/>
      <c r="AI130" s="550"/>
      <c r="AJ130" s="550"/>
      <c r="AK130" s="550"/>
      <c r="AL130" s="550"/>
      <c r="AM130" s="550"/>
      <c r="AN130" s="550"/>
      <c r="AO130" s="550"/>
      <c r="AP130" s="550"/>
      <c r="AQ130" s="550"/>
      <c r="AR130" s="550"/>
      <c r="AS130" s="550"/>
      <c r="AT130" s="550"/>
      <c r="AU130" s="550"/>
      <c r="AV130" s="550"/>
      <c r="AW130" s="550"/>
      <c r="AX130" s="550"/>
      <c r="AY130" s="550"/>
      <c r="AZ130" s="550"/>
      <c r="BA130" s="550"/>
      <c r="BB130" s="550"/>
      <c r="BC130" s="550"/>
      <c r="BD130" s="550"/>
      <c r="BE130" s="550"/>
      <c r="BF130" s="550"/>
      <c r="BG130" s="550"/>
      <c r="BH130" s="550"/>
      <c r="BI130" s="550"/>
      <c r="BJ130" s="550"/>
      <c r="BK130" s="550"/>
      <c r="BL130" s="550"/>
      <c r="BM130" s="550"/>
      <c r="BN130" s="550"/>
      <c r="BO130" s="550"/>
      <c r="BP130" s="550"/>
      <c r="BQ130" s="550"/>
    </row>
    <row r="131" spans="1:69" ht="15.75" customHeight="1">
      <c r="A131" s="550"/>
      <c r="B131" s="550"/>
      <c r="C131" s="550"/>
      <c r="D131" s="550"/>
      <c r="E131" s="550"/>
      <c r="F131" s="550"/>
      <c r="G131" s="550"/>
      <c r="H131" s="550"/>
      <c r="I131" s="550"/>
      <c r="J131" s="550"/>
      <c r="K131" s="550"/>
      <c r="L131" s="550"/>
      <c r="M131" s="550"/>
      <c r="N131" s="550"/>
      <c r="O131" s="550"/>
      <c r="P131" s="550"/>
      <c r="Q131" s="550"/>
      <c r="R131" s="550"/>
      <c r="S131" s="550"/>
      <c r="T131" s="550"/>
      <c r="U131" s="550"/>
      <c r="V131" s="550"/>
      <c r="W131" s="550"/>
      <c r="X131" s="550"/>
      <c r="Y131" s="550"/>
      <c r="Z131" s="550"/>
      <c r="AA131" s="550"/>
      <c r="AB131" s="550"/>
      <c r="AC131" s="550"/>
      <c r="AD131" s="550"/>
      <c r="AE131" s="550"/>
      <c r="AF131" s="550"/>
      <c r="AG131" s="550"/>
      <c r="AH131" s="550"/>
      <c r="AI131" s="550"/>
      <c r="AJ131" s="550"/>
      <c r="AK131" s="550"/>
      <c r="AL131" s="550"/>
      <c r="AM131" s="550"/>
      <c r="AN131" s="550"/>
      <c r="AO131" s="550"/>
      <c r="AP131" s="550"/>
      <c r="AQ131" s="550"/>
      <c r="AR131" s="550"/>
      <c r="AS131" s="550"/>
      <c r="AT131" s="550"/>
      <c r="AU131" s="550"/>
      <c r="AV131" s="550"/>
      <c r="AW131" s="550"/>
      <c r="AX131" s="550"/>
      <c r="AY131" s="550"/>
      <c r="AZ131" s="550"/>
      <c r="BA131" s="550"/>
      <c r="BB131" s="550"/>
      <c r="BC131" s="550"/>
      <c r="BD131" s="550"/>
      <c r="BE131" s="550"/>
      <c r="BF131" s="550"/>
      <c r="BG131" s="550"/>
      <c r="BH131" s="550"/>
      <c r="BI131" s="550"/>
      <c r="BJ131" s="550"/>
      <c r="BK131" s="550"/>
      <c r="BL131" s="550"/>
      <c r="BM131" s="550"/>
      <c r="BN131" s="550"/>
      <c r="BO131" s="550"/>
      <c r="BP131" s="550"/>
      <c r="BQ131" s="550"/>
    </row>
    <row r="132" spans="1:69" ht="15.75" customHeight="1">
      <c r="A132" s="550"/>
      <c r="B132" s="550"/>
      <c r="C132" s="550"/>
      <c r="D132" s="550"/>
      <c r="E132" s="550"/>
      <c r="F132" s="550"/>
      <c r="G132" s="550"/>
      <c r="H132" s="550"/>
      <c r="I132" s="550"/>
      <c r="J132" s="550"/>
      <c r="K132" s="550"/>
      <c r="L132" s="550"/>
      <c r="M132" s="550"/>
      <c r="N132" s="550"/>
      <c r="O132" s="550"/>
      <c r="P132" s="550"/>
      <c r="Q132" s="550"/>
      <c r="R132" s="550"/>
      <c r="S132" s="550"/>
      <c r="T132" s="550"/>
      <c r="U132" s="550"/>
      <c r="V132" s="550"/>
      <c r="W132" s="550"/>
      <c r="X132" s="550"/>
      <c r="Y132" s="550"/>
      <c r="Z132" s="550"/>
      <c r="AA132" s="550"/>
      <c r="AB132" s="550"/>
      <c r="AC132" s="550"/>
      <c r="AD132" s="550"/>
      <c r="AE132" s="550"/>
      <c r="AF132" s="550"/>
      <c r="AG132" s="550"/>
      <c r="AH132" s="550"/>
      <c r="AI132" s="550"/>
      <c r="AJ132" s="550"/>
      <c r="AK132" s="550"/>
      <c r="AL132" s="550"/>
      <c r="AM132" s="550"/>
      <c r="AN132" s="550"/>
      <c r="AO132" s="550"/>
      <c r="AP132" s="550"/>
      <c r="AQ132" s="550"/>
      <c r="AR132" s="550"/>
      <c r="AS132" s="550"/>
      <c r="AT132" s="550"/>
      <c r="AU132" s="550"/>
      <c r="AV132" s="550"/>
      <c r="AW132" s="550"/>
      <c r="AX132" s="550"/>
      <c r="AY132" s="550"/>
      <c r="AZ132" s="550"/>
      <c r="BA132" s="550"/>
      <c r="BB132" s="550"/>
      <c r="BC132" s="550"/>
      <c r="BD132" s="550"/>
      <c r="BE132" s="550"/>
      <c r="BF132" s="550"/>
      <c r="BG132" s="550"/>
      <c r="BH132" s="550"/>
      <c r="BI132" s="550"/>
      <c r="BJ132" s="550"/>
      <c r="BK132" s="550"/>
      <c r="BL132" s="550"/>
      <c r="BM132" s="550"/>
      <c r="BN132" s="550"/>
      <c r="BO132" s="550"/>
      <c r="BP132" s="550"/>
      <c r="BQ132" s="550"/>
    </row>
    <row r="133" spans="1:69" ht="15.75" customHeight="1">
      <c r="A133" s="550"/>
      <c r="B133" s="550"/>
      <c r="C133" s="550"/>
      <c r="D133" s="550"/>
      <c r="E133" s="550"/>
      <c r="F133" s="550"/>
      <c r="G133" s="550"/>
      <c r="H133" s="550"/>
      <c r="I133" s="550"/>
      <c r="J133" s="550"/>
      <c r="K133" s="550"/>
      <c r="L133" s="550"/>
      <c r="M133" s="550"/>
      <c r="N133" s="550"/>
      <c r="O133" s="550"/>
      <c r="P133" s="550"/>
      <c r="Q133" s="550"/>
      <c r="R133" s="550"/>
      <c r="S133" s="550"/>
      <c r="T133" s="550"/>
      <c r="U133" s="550"/>
      <c r="V133" s="550"/>
      <c r="W133" s="550"/>
      <c r="X133" s="550"/>
      <c r="Y133" s="550"/>
      <c r="Z133" s="550"/>
      <c r="AA133" s="550"/>
      <c r="AB133" s="550"/>
      <c r="AC133" s="550"/>
      <c r="AD133" s="550"/>
      <c r="AE133" s="550"/>
      <c r="AF133" s="550"/>
      <c r="AG133" s="550"/>
      <c r="AH133" s="550"/>
      <c r="AI133" s="550"/>
      <c r="AJ133" s="550"/>
      <c r="AK133" s="550"/>
      <c r="AL133" s="550"/>
      <c r="AM133" s="550"/>
      <c r="AN133" s="550"/>
      <c r="AO133" s="550"/>
      <c r="AP133" s="550"/>
      <c r="AQ133" s="550"/>
      <c r="AR133" s="550"/>
      <c r="AS133" s="550"/>
      <c r="AT133" s="550"/>
      <c r="AU133" s="550"/>
      <c r="AV133" s="550"/>
      <c r="AW133" s="550"/>
      <c r="AX133" s="550"/>
      <c r="AY133" s="550"/>
      <c r="AZ133" s="550"/>
      <c r="BA133" s="550"/>
      <c r="BB133" s="550"/>
      <c r="BC133" s="550"/>
      <c r="BD133" s="550"/>
      <c r="BE133" s="550"/>
      <c r="BF133" s="550"/>
      <c r="BG133" s="550"/>
      <c r="BH133" s="550"/>
      <c r="BI133" s="550"/>
      <c r="BJ133" s="550"/>
      <c r="BK133" s="550"/>
      <c r="BL133" s="550"/>
      <c r="BM133" s="550"/>
      <c r="BN133" s="550"/>
      <c r="BO133" s="550"/>
      <c r="BP133" s="550"/>
      <c r="BQ133" s="550"/>
    </row>
    <row r="134" spans="1:69" ht="15.75" customHeight="1">
      <c r="A134" s="550"/>
      <c r="B134" s="550"/>
      <c r="C134" s="550"/>
      <c r="D134" s="550"/>
      <c r="E134" s="550"/>
      <c r="F134" s="550"/>
      <c r="G134" s="550"/>
      <c r="H134" s="550"/>
      <c r="I134" s="550"/>
      <c r="J134" s="550"/>
      <c r="K134" s="550"/>
      <c r="L134" s="550"/>
      <c r="M134" s="550"/>
      <c r="N134" s="550"/>
      <c r="O134" s="550"/>
      <c r="P134" s="550"/>
      <c r="Q134" s="550"/>
      <c r="R134" s="550"/>
      <c r="S134" s="550"/>
      <c r="T134" s="550"/>
      <c r="U134" s="550"/>
      <c r="V134" s="550"/>
      <c r="W134" s="550"/>
      <c r="X134" s="550"/>
      <c r="Y134" s="550"/>
      <c r="Z134" s="550"/>
      <c r="AA134" s="550"/>
      <c r="AB134" s="550"/>
      <c r="AC134" s="550"/>
      <c r="AD134" s="550"/>
      <c r="AE134" s="550"/>
      <c r="AF134" s="550"/>
      <c r="AG134" s="550"/>
      <c r="AH134" s="550"/>
      <c r="AI134" s="550"/>
      <c r="AJ134" s="550"/>
      <c r="AK134" s="550"/>
      <c r="AL134" s="550"/>
      <c r="AM134" s="550"/>
      <c r="AN134" s="550"/>
      <c r="AO134" s="550"/>
      <c r="AP134" s="550"/>
      <c r="AQ134" s="550"/>
      <c r="AR134" s="550"/>
      <c r="AS134" s="550"/>
      <c r="AT134" s="550"/>
      <c r="AU134" s="550"/>
      <c r="AV134" s="550"/>
      <c r="AW134" s="550"/>
      <c r="AX134" s="550"/>
      <c r="AY134" s="550"/>
      <c r="AZ134" s="550"/>
      <c r="BA134" s="550"/>
      <c r="BB134" s="550"/>
      <c r="BC134" s="550"/>
      <c r="BD134" s="550"/>
      <c r="BE134" s="550"/>
      <c r="BF134" s="550"/>
      <c r="BG134" s="550"/>
      <c r="BH134" s="550"/>
      <c r="BI134" s="550"/>
      <c r="BJ134" s="550"/>
      <c r="BK134" s="550"/>
      <c r="BL134" s="550"/>
      <c r="BM134" s="550"/>
      <c r="BN134" s="550"/>
      <c r="BO134" s="550"/>
      <c r="BP134" s="550"/>
      <c r="BQ134" s="550"/>
    </row>
    <row r="135" spans="1:69" ht="15.75" customHeight="1">
      <c r="A135" s="550"/>
      <c r="B135" s="550"/>
      <c r="C135" s="550"/>
      <c r="D135" s="550"/>
      <c r="E135" s="550"/>
      <c r="F135" s="550"/>
      <c r="G135" s="550"/>
      <c r="H135" s="550"/>
      <c r="I135" s="550"/>
      <c r="J135" s="550"/>
      <c r="K135" s="550"/>
      <c r="L135" s="550"/>
      <c r="M135" s="550"/>
      <c r="N135" s="550"/>
      <c r="O135" s="550"/>
      <c r="P135" s="550"/>
      <c r="Q135" s="550"/>
      <c r="R135" s="550"/>
      <c r="S135" s="550"/>
      <c r="T135" s="550"/>
      <c r="U135" s="550"/>
      <c r="V135" s="550"/>
      <c r="W135" s="550"/>
      <c r="X135" s="550"/>
      <c r="Y135" s="550"/>
      <c r="Z135" s="550"/>
      <c r="AA135" s="550"/>
      <c r="AB135" s="550"/>
      <c r="AC135" s="550"/>
      <c r="AD135" s="550"/>
      <c r="AE135" s="550"/>
      <c r="AF135" s="550"/>
      <c r="AG135" s="550"/>
      <c r="AH135" s="550"/>
      <c r="AI135" s="550"/>
      <c r="AJ135" s="550"/>
      <c r="AK135" s="550"/>
      <c r="AL135" s="550"/>
      <c r="AM135" s="550"/>
      <c r="AN135" s="550"/>
      <c r="AO135" s="550"/>
      <c r="AP135" s="550"/>
      <c r="AQ135" s="550"/>
      <c r="AR135" s="550"/>
      <c r="AS135" s="550"/>
      <c r="AT135" s="550"/>
      <c r="AU135" s="550"/>
      <c r="AV135" s="550"/>
      <c r="AW135" s="550"/>
      <c r="AX135" s="550"/>
      <c r="AY135" s="550"/>
      <c r="AZ135" s="550"/>
      <c r="BA135" s="550"/>
      <c r="BB135" s="550"/>
      <c r="BC135" s="550"/>
      <c r="BD135" s="550"/>
      <c r="BE135" s="550"/>
      <c r="BF135" s="550"/>
      <c r="BG135" s="550"/>
      <c r="BH135" s="550"/>
      <c r="BI135" s="550"/>
      <c r="BJ135" s="550"/>
      <c r="BK135" s="550"/>
      <c r="BL135" s="550"/>
      <c r="BM135" s="550"/>
      <c r="BN135" s="550"/>
      <c r="BO135" s="550"/>
      <c r="BP135" s="550"/>
      <c r="BQ135" s="550"/>
    </row>
    <row r="136" spans="1:69" ht="15.75" customHeight="1">
      <c r="A136" s="550"/>
      <c r="B136" s="550"/>
      <c r="C136" s="550"/>
      <c r="D136" s="550"/>
      <c r="E136" s="550"/>
      <c r="F136" s="550"/>
      <c r="G136" s="550"/>
      <c r="H136" s="550"/>
      <c r="I136" s="550"/>
      <c r="J136" s="550"/>
      <c r="K136" s="550"/>
      <c r="L136" s="550"/>
      <c r="M136" s="550"/>
      <c r="N136" s="550"/>
      <c r="O136" s="550"/>
      <c r="P136" s="550"/>
      <c r="Q136" s="550"/>
      <c r="R136" s="550"/>
      <c r="S136" s="550"/>
      <c r="T136" s="550"/>
      <c r="U136" s="550"/>
      <c r="V136" s="550"/>
      <c r="W136" s="550"/>
      <c r="X136" s="550"/>
      <c r="Y136" s="550"/>
      <c r="Z136" s="550"/>
      <c r="AA136" s="550"/>
      <c r="AB136" s="550"/>
      <c r="AC136" s="550"/>
      <c r="AD136" s="550"/>
      <c r="AE136" s="550"/>
      <c r="AF136" s="550"/>
      <c r="AG136" s="550"/>
      <c r="AH136" s="550"/>
      <c r="AI136" s="550"/>
      <c r="AJ136" s="550"/>
      <c r="AK136" s="550"/>
      <c r="AL136" s="550"/>
      <c r="AM136" s="550"/>
      <c r="AN136" s="550"/>
      <c r="AO136" s="550"/>
      <c r="AP136" s="550"/>
      <c r="AQ136" s="550"/>
      <c r="AR136" s="550"/>
      <c r="AS136" s="550"/>
      <c r="AT136" s="550"/>
      <c r="AU136" s="550"/>
      <c r="AV136" s="550"/>
      <c r="AW136" s="550"/>
      <c r="AX136" s="550"/>
      <c r="AY136" s="550"/>
      <c r="AZ136" s="550"/>
      <c r="BA136" s="550"/>
      <c r="BB136" s="550"/>
      <c r="BC136" s="550"/>
      <c r="BD136" s="550"/>
      <c r="BE136" s="550"/>
      <c r="BF136" s="550"/>
      <c r="BG136" s="550"/>
      <c r="BH136" s="550"/>
      <c r="BI136" s="550"/>
      <c r="BJ136" s="550"/>
      <c r="BK136" s="550"/>
      <c r="BL136" s="550"/>
      <c r="BM136" s="550"/>
      <c r="BN136" s="550"/>
      <c r="BO136" s="550"/>
      <c r="BP136" s="550"/>
      <c r="BQ136" s="550"/>
    </row>
    <row r="137" spans="1:69" ht="15.75" customHeight="1">
      <c r="A137" s="550"/>
      <c r="B137" s="550"/>
      <c r="C137" s="550"/>
      <c r="D137" s="550"/>
      <c r="E137" s="550"/>
      <c r="F137" s="550"/>
      <c r="G137" s="550"/>
      <c r="H137" s="550"/>
      <c r="I137" s="550"/>
      <c r="J137" s="550"/>
      <c r="K137" s="550"/>
      <c r="L137" s="550"/>
      <c r="M137" s="550"/>
      <c r="N137" s="550"/>
      <c r="O137" s="550"/>
      <c r="P137" s="550"/>
      <c r="Q137" s="550"/>
      <c r="R137" s="550"/>
      <c r="S137" s="550"/>
      <c r="T137" s="550"/>
      <c r="U137" s="550"/>
      <c r="V137" s="550"/>
      <c r="W137" s="550"/>
      <c r="X137" s="550"/>
      <c r="Y137" s="550"/>
      <c r="Z137" s="550"/>
      <c r="AA137" s="550"/>
      <c r="AB137" s="550"/>
      <c r="AC137" s="550"/>
      <c r="AD137" s="550"/>
      <c r="AE137" s="550"/>
      <c r="AF137" s="550"/>
      <c r="AG137" s="550"/>
      <c r="AH137" s="550"/>
      <c r="AI137" s="550"/>
      <c r="AJ137" s="550"/>
      <c r="AK137" s="550"/>
      <c r="AL137" s="550"/>
      <c r="AM137" s="550"/>
      <c r="AN137" s="550"/>
      <c r="AO137" s="550"/>
      <c r="AP137" s="550"/>
      <c r="AQ137" s="550"/>
      <c r="AR137" s="550"/>
      <c r="AS137" s="550"/>
      <c r="AT137" s="550"/>
      <c r="AU137" s="550"/>
      <c r="AV137" s="550"/>
      <c r="AW137" s="550"/>
      <c r="AX137" s="550"/>
      <c r="AY137" s="550"/>
      <c r="AZ137" s="550"/>
      <c r="BA137" s="550"/>
      <c r="BB137" s="550"/>
      <c r="BC137" s="550"/>
      <c r="BD137" s="550"/>
      <c r="BE137" s="550"/>
      <c r="BF137" s="550"/>
      <c r="BG137" s="550"/>
      <c r="BH137" s="550"/>
      <c r="BI137" s="550"/>
      <c r="BJ137" s="550"/>
      <c r="BK137" s="550"/>
      <c r="BL137" s="550"/>
      <c r="BM137" s="550"/>
      <c r="BN137" s="550"/>
      <c r="BO137" s="550"/>
      <c r="BP137" s="550"/>
      <c r="BQ137" s="550"/>
    </row>
    <row r="138" spans="1:69" ht="15.75" customHeight="1">
      <c r="A138" s="550"/>
      <c r="B138" s="550"/>
      <c r="C138" s="550"/>
      <c r="D138" s="550"/>
      <c r="E138" s="550"/>
      <c r="F138" s="550"/>
      <c r="G138" s="550"/>
      <c r="H138" s="550"/>
      <c r="I138" s="550"/>
      <c r="J138" s="550"/>
      <c r="K138" s="550"/>
      <c r="L138" s="550"/>
      <c r="M138" s="550"/>
      <c r="N138" s="550"/>
      <c r="O138" s="550"/>
      <c r="P138" s="550"/>
      <c r="Q138" s="550"/>
      <c r="R138" s="550"/>
      <c r="S138" s="550"/>
      <c r="T138" s="550"/>
      <c r="U138" s="550"/>
      <c r="V138" s="550"/>
      <c r="W138" s="550"/>
      <c r="X138" s="550"/>
      <c r="Y138" s="550"/>
      <c r="Z138" s="550"/>
      <c r="AA138" s="550"/>
      <c r="AB138" s="550"/>
      <c r="AC138" s="550"/>
      <c r="AD138" s="550"/>
      <c r="AE138" s="550"/>
      <c r="AF138" s="550"/>
      <c r="AG138" s="550"/>
      <c r="AH138" s="550"/>
      <c r="AI138" s="550"/>
      <c r="AJ138" s="550"/>
      <c r="AK138" s="550"/>
      <c r="AL138" s="550"/>
      <c r="AM138" s="550"/>
      <c r="AN138" s="550"/>
      <c r="AO138" s="550"/>
      <c r="AP138" s="550"/>
      <c r="AQ138" s="550"/>
      <c r="AR138" s="550"/>
      <c r="AS138" s="550"/>
      <c r="AT138" s="550"/>
      <c r="AU138" s="550"/>
      <c r="AV138" s="550"/>
      <c r="AW138" s="550"/>
      <c r="AX138" s="550"/>
      <c r="AY138" s="550"/>
      <c r="AZ138" s="550"/>
      <c r="BA138" s="550"/>
      <c r="BB138" s="550"/>
      <c r="BC138" s="550"/>
      <c r="BD138" s="550"/>
      <c r="BE138" s="550"/>
      <c r="BF138" s="550"/>
      <c r="BG138" s="550"/>
      <c r="BH138" s="550"/>
      <c r="BI138" s="550"/>
      <c r="BJ138" s="550"/>
      <c r="BK138" s="550"/>
      <c r="BL138" s="550"/>
      <c r="BM138" s="550"/>
      <c r="BN138" s="550"/>
      <c r="BO138" s="550"/>
      <c r="BP138" s="550"/>
      <c r="BQ138" s="550"/>
    </row>
    <row r="139" spans="1:69" ht="15.75" customHeight="1">
      <c r="A139" s="550"/>
      <c r="B139" s="550"/>
      <c r="C139" s="550"/>
      <c r="D139" s="550"/>
      <c r="E139" s="550"/>
      <c r="F139" s="550"/>
      <c r="G139" s="550"/>
      <c r="H139" s="550"/>
      <c r="I139" s="550"/>
      <c r="J139" s="550"/>
      <c r="K139" s="550"/>
      <c r="L139" s="550"/>
      <c r="M139" s="550"/>
      <c r="N139" s="550"/>
      <c r="O139" s="550"/>
      <c r="P139" s="550"/>
      <c r="Q139" s="550"/>
      <c r="R139" s="550"/>
      <c r="S139" s="550"/>
      <c r="T139" s="550"/>
      <c r="U139" s="550"/>
      <c r="V139" s="550"/>
      <c r="W139" s="550"/>
      <c r="X139" s="550"/>
      <c r="Y139" s="550"/>
      <c r="Z139" s="550"/>
      <c r="AA139" s="550"/>
      <c r="AB139" s="550"/>
      <c r="AC139" s="550"/>
      <c r="AD139" s="550"/>
      <c r="AE139" s="550"/>
      <c r="AF139" s="550"/>
      <c r="AG139" s="550"/>
      <c r="AH139" s="550"/>
      <c r="AI139" s="550"/>
      <c r="AJ139" s="550"/>
      <c r="AK139" s="550"/>
      <c r="AL139" s="550"/>
      <c r="AM139" s="550"/>
      <c r="AN139" s="550"/>
      <c r="AO139" s="550"/>
      <c r="AP139" s="550"/>
      <c r="AQ139" s="550"/>
      <c r="AR139" s="550"/>
      <c r="AS139" s="550"/>
      <c r="AT139" s="550"/>
      <c r="AU139" s="550"/>
      <c r="AV139" s="550"/>
      <c r="AW139" s="550"/>
      <c r="AX139" s="550"/>
      <c r="AY139" s="550"/>
      <c r="AZ139" s="550"/>
      <c r="BA139" s="550"/>
      <c r="BB139" s="550"/>
      <c r="BC139" s="550"/>
      <c r="BD139" s="550"/>
      <c r="BE139" s="550"/>
      <c r="BF139" s="550"/>
      <c r="BG139" s="550"/>
      <c r="BH139" s="550"/>
      <c r="BI139" s="550"/>
      <c r="BJ139" s="550"/>
      <c r="BK139" s="550"/>
      <c r="BL139" s="550"/>
      <c r="BM139" s="550"/>
      <c r="BN139" s="550"/>
      <c r="BO139" s="550"/>
      <c r="BP139" s="550"/>
      <c r="BQ139" s="550"/>
    </row>
    <row r="140" spans="1:69" ht="15.75" customHeight="1">
      <c r="A140" s="550"/>
      <c r="B140" s="550"/>
      <c r="C140" s="550"/>
      <c r="D140" s="550"/>
      <c r="E140" s="550"/>
      <c r="F140" s="550"/>
      <c r="G140" s="550"/>
      <c r="H140" s="550"/>
      <c r="I140" s="550"/>
      <c r="J140" s="550"/>
      <c r="K140" s="550"/>
      <c r="L140" s="550"/>
      <c r="M140" s="550"/>
      <c r="N140" s="550"/>
      <c r="O140" s="550"/>
      <c r="P140" s="550"/>
      <c r="Q140" s="550"/>
      <c r="R140" s="550"/>
      <c r="S140" s="550"/>
      <c r="T140" s="550"/>
      <c r="U140" s="550"/>
      <c r="V140" s="550"/>
      <c r="W140" s="550"/>
      <c r="X140" s="550"/>
      <c r="Y140" s="550"/>
      <c r="Z140" s="550"/>
      <c r="AA140" s="550"/>
      <c r="AB140" s="550"/>
      <c r="AC140" s="550"/>
      <c r="AD140" s="550"/>
      <c r="AE140" s="550"/>
      <c r="AF140" s="550"/>
      <c r="AG140" s="550"/>
      <c r="AH140" s="550"/>
      <c r="AI140" s="550"/>
      <c r="AJ140" s="550"/>
      <c r="AK140" s="550"/>
      <c r="AL140" s="550"/>
      <c r="AM140" s="550"/>
      <c r="AN140" s="550"/>
      <c r="AO140" s="550"/>
      <c r="AP140" s="550"/>
      <c r="AQ140" s="550"/>
      <c r="AR140" s="550"/>
      <c r="AS140" s="550"/>
      <c r="AT140" s="550"/>
      <c r="AU140" s="550"/>
      <c r="AV140" s="550"/>
      <c r="AW140" s="550"/>
      <c r="AX140" s="550"/>
      <c r="AY140" s="550"/>
      <c r="AZ140" s="550"/>
      <c r="BA140" s="550"/>
      <c r="BB140" s="550"/>
      <c r="BC140" s="550"/>
      <c r="BD140" s="550"/>
      <c r="BE140" s="550"/>
      <c r="BF140" s="550"/>
      <c r="BG140" s="550"/>
      <c r="BH140" s="550"/>
      <c r="BI140" s="550"/>
      <c r="BJ140" s="550"/>
      <c r="BK140" s="550"/>
      <c r="BL140" s="550"/>
      <c r="BM140" s="550"/>
      <c r="BN140" s="550"/>
      <c r="BO140" s="550"/>
      <c r="BP140" s="550"/>
      <c r="BQ140" s="550"/>
    </row>
    <row r="141" spans="1:69" ht="15.75" customHeight="1">
      <c r="A141" s="550"/>
      <c r="B141" s="550"/>
      <c r="C141" s="550"/>
      <c r="D141" s="550"/>
      <c r="E141" s="550"/>
      <c r="F141" s="550"/>
      <c r="G141" s="550"/>
      <c r="H141" s="550"/>
      <c r="I141" s="550"/>
      <c r="J141" s="550"/>
      <c r="K141" s="550"/>
      <c r="L141" s="550"/>
      <c r="M141" s="550"/>
      <c r="N141" s="550"/>
      <c r="O141" s="550"/>
      <c r="P141" s="550"/>
      <c r="Q141" s="550"/>
      <c r="R141" s="550"/>
      <c r="S141" s="550"/>
      <c r="T141" s="550"/>
      <c r="U141" s="550"/>
      <c r="V141" s="550"/>
      <c r="W141" s="550"/>
      <c r="X141" s="550"/>
      <c r="Y141" s="550"/>
      <c r="Z141" s="550"/>
      <c r="AA141" s="550"/>
      <c r="AB141" s="550"/>
      <c r="AC141" s="550"/>
      <c r="AD141" s="550"/>
      <c r="AE141" s="550"/>
      <c r="AF141" s="550"/>
      <c r="AG141" s="550"/>
      <c r="AH141" s="550"/>
      <c r="AI141" s="550"/>
      <c r="AJ141" s="550"/>
      <c r="AK141" s="550"/>
      <c r="AL141" s="550"/>
      <c r="AM141" s="550"/>
      <c r="AN141" s="550"/>
      <c r="AO141" s="550"/>
      <c r="AP141" s="550"/>
      <c r="AQ141" s="550"/>
      <c r="AR141" s="550"/>
      <c r="AS141" s="550"/>
      <c r="AT141" s="550"/>
      <c r="AU141" s="550"/>
      <c r="AV141" s="550"/>
      <c r="AW141" s="550"/>
      <c r="AX141" s="550"/>
      <c r="AY141" s="550"/>
      <c r="AZ141" s="550"/>
      <c r="BA141" s="550"/>
      <c r="BB141" s="550"/>
      <c r="BC141" s="550"/>
      <c r="BD141" s="550"/>
      <c r="BE141" s="550"/>
      <c r="BF141" s="550"/>
      <c r="BG141" s="550"/>
      <c r="BH141" s="550"/>
      <c r="BI141" s="550"/>
      <c r="BJ141" s="550"/>
      <c r="BK141" s="550"/>
      <c r="BL141" s="550"/>
      <c r="BM141" s="550"/>
      <c r="BN141" s="550"/>
      <c r="BO141" s="550"/>
      <c r="BP141" s="550"/>
      <c r="BQ141" s="550"/>
    </row>
    <row r="142" spans="1:69" ht="15.75" customHeight="1">
      <c r="A142" s="550"/>
      <c r="B142" s="550"/>
      <c r="C142" s="550"/>
      <c r="D142" s="550"/>
      <c r="E142" s="550"/>
      <c r="F142" s="550"/>
      <c r="G142" s="550"/>
      <c r="H142" s="550"/>
      <c r="I142" s="550"/>
      <c r="J142" s="550"/>
      <c r="K142" s="550"/>
      <c r="L142" s="550"/>
      <c r="M142" s="550"/>
      <c r="N142" s="550"/>
      <c r="O142" s="550"/>
      <c r="P142" s="550"/>
      <c r="Q142" s="550"/>
      <c r="R142" s="550"/>
      <c r="S142" s="550"/>
      <c r="T142" s="550"/>
      <c r="U142" s="550"/>
      <c r="V142" s="550"/>
      <c r="W142" s="550"/>
      <c r="X142" s="550"/>
      <c r="Y142" s="550"/>
      <c r="Z142" s="550"/>
      <c r="AA142" s="550"/>
      <c r="AB142" s="550"/>
      <c r="AC142" s="550"/>
      <c r="AD142" s="550"/>
      <c r="AE142" s="550"/>
      <c r="AF142" s="550"/>
      <c r="AG142" s="550"/>
      <c r="AH142" s="550"/>
      <c r="AI142" s="550"/>
      <c r="AJ142" s="550"/>
      <c r="AK142" s="550"/>
      <c r="AL142" s="550"/>
      <c r="AM142" s="550"/>
      <c r="AN142" s="550"/>
      <c r="AO142" s="550"/>
      <c r="AP142" s="550"/>
      <c r="AQ142" s="550"/>
      <c r="AR142" s="550"/>
      <c r="AS142" s="550"/>
      <c r="AT142" s="550"/>
      <c r="AU142" s="550"/>
      <c r="AV142" s="550"/>
      <c r="AW142" s="550"/>
      <c r="AX142" s="550"/>
      <c r="AY142" s="550"/>
      <c r="AZ142" s="550"/>
      <c r="BA142" s="550"/>
      <c r="BB142" s="550"/>
      <c r="BC142" s="550"/>
      <c r="BD142" s="550"/>
      <c r="BE142" s="550"/>
      <c r="BF142" s="550"/>
      <c r="BG142" s="550"/>
      <c r="BH142" s="550"/>
      <c r="BI142" s="550"/>
      <c r="BJ142" s="550"/>
      <c r="BK142" s="550"/>
      <c r="BL142" s="550"/>
      <c r="BM142" s="550"/>
      <c r="BN142" s="550"/>
      <c r="BO142" s="550"/>
      <c r="BP142" s="550"/>
      <c r="BQ142" s="550"/>
    </row>
    <row r="143" spans="1:69" ht="15.75" customHeight="1">
      <c r="A143" s="550"/>
      <c r="B143" s="550"/>
      <c r="C143" s="550"/>
      <c r="D143" s="550"/>
      <c r="E143" s="550"/>
      <c r="F143" s="550"/>
      <c r="G143" s="550"/>
      <c r="H143" s="550"/>
      <c r="I143" s="550"/>
      <c r="J143" s="550"/>
      <c r="K143" s="550"/>
      <c r="L143" s="550"/>
      <c r="M143" s="550"/>
      <c r="N143" s="550"/>
      <c r="O143" s="550"/>
      <c r="P143" s="550"/>
      <c r="Q143" s="550"/>
      <c r="R143" s="550"/>
      <c r="S143" s="550"/>
      <c r="T143" s="550"/>
      <c r="U143" s="550"/>
      <c r="V143" s="550"/>
      <c r="W143" s="550"/>
      <c r="X143" s="550"/>
      <c r="Y143" s="550"/>
      <c r="Z143" s="550"/>
      <c r="AA143" s="550"/>
      <c r="AB143" s="550"/>
      <c r="AC143" s="550"/>
      <c r="AD143" s="550"/>
      <c r="AE143" s="550"/>
      <c r="AF143" s="550"/>
      <c r="AG143" s="550"/>
      <c r="AH143" s="550"/>
      <c r="AI143" s="550"/>
      <c r="AJ143" s="550"/>
      <c r="AK143" s="550"/>
      <c r="AL143" s="550"/>
      <c r="AM143" s="550"/>
      <c r="AN143" s="550"/>
      <c r="AO143" s="550"/>
      <c r="AP143" s="550"/>
      <c r="AQ143" s="550"/>
      <c r="AR143" s="550"/>
      <c r="AS143" s="550"/>
      <c r="AT143" s="550"/>
      <c r="AU143" s="550"/>
      <c r="AV143" s="550"/>
      <c r="AW143" s="550"/>
      <c r="AX143" s="550"/>
      <c r="AY143" s="550"/>
      <c r="AZ143" s="550"/>
      <c r="BA143" s="550"/>
      <c r="BB143" s="550"/>
      <c r="BC143" s="550"/>
      <c r="BD143" s="550"/>
      <c r="BE143" s="550"/>
      <c r="BF143" s="550"/>
      <c r="BG143" s="550"/>
      <c r="BH143" s="550"/>
      <c r="BI143" s="550"/>
      <c r="BJ143" s="550"/>
      <c r="BK143" s="550"/>
      <c r="BL143" s="550"/>
      <c r="BM143" s="550"/>
      <c r="BN143" s="550"/>
      <c r="BO143" s="550"/>
      <c r="BP143" s="550"/>
      <c r="BQ143" s="550"/>
    </row>
    <row r="144" spans="1:69" ht="15.75" customHeight="1">
      <c r="A144" s="550"/>
      <c r="B144" s="550"/>
      <c r="C144" s="550"/>
      <c r="D144" s="550"/>
      <c r="E144" s="550"/>
      <c r="F144" s="550"/>
      <c r="G144" s="550"/>
      <c r="H144" s="550"/>
      <c r="I144" s="550"/>
      <c r="J144" s="550"/>
      <c r="K144" s="550"/>
      <c r="L144" s="550"/>
      <c r="M144" s="550"/>
      <c r="N144" s="550"/>
      <c r="O144" s="550"/>
      <c r="P144" s="550"/>
      <c r="Q144" s="550"/>
      <c r="R144" s="550"/>
      <c r="S144" s="550"/>
      <c r="T144" s="550"/>
      <c r="U144" s="550"/>
      <c r="V144" s="550"/>
      <c r="W144" s="550"/>
      <c r="X144" s="550"/>
      <c r="Y144" s="550"/>
      <c r="Z144" s="550"/>
      <c r="AA144" s="550"/>
      <c r="AB144" s="550"/>
      <c r="AC144" s="550"/>
      <c r="AD144" s="550"/>
      <c r="AE144" s="550"/>
      <c r="AF144" s="550"/>
      <c r="AG144" s="550"/>
      <c r="AH144" s="550"/>
      <c r="AI144" s="550"/>
      <c r="AJ144" s="550"/>
      <c r="AK144" s="550"/>
      <c r="AL144" s="550"/>
      <c r="AM144" s="550"/>
      <c r="AN144" s="550"/>
      <c r="AO144" s="550"/>
      <c r="AP144" s="550"/>
      <c r="AQ144" s="550"/>
      <c r="AR144" s="550"/>
      <c r="AS144" s="550"/>
      <c r="AT144" s="550"/>
      <c r="AU144" s="550"/>
      <c r="AV144" s="550"/>
      <c r="AW144" s="550"/>
      <c r="AX144" s="550"/>
      <c r="AY144" s="550"/>
      <c r="AZ144" s="550"/>
      <c r="BA144" s="550"/>
      <c r="BB144" s="550"/>
      <c r="BC144" s="550"/>
      <c r="BD144" s="550"/>
      <c r="BE144" s="550"/>
      <c r="BF144" s="550"/>
      <c r="BG144" s="550"/>
      <c r="BH144" s="550"/>
      <c r="BI144" s="550"/>
      <c r="BJ144" s="550"/>
      <c r="BK144" s="550"/>
      <c r="BL144" s="550"/>
      <c r="BM144" s="550"/>
      <c r="BN144" s="550"/>
      <c r="BO144" s="550"/>
      <c r="BP144" s="550"/>
      <c r="BQ144" s="550"/>
    </row>
    <row r="145" spans="1:69" ht="15.75" customHeight="1">
      <c r="A145" s="550"/>
      <c r="B145" s="550"/>
      <c r="C145" s="550"/>
      <c r="D145" s="550"/>
      <c r="E145" s="550"/>
      <c r="F145" s="550"/>
      <c r="G145" s="550"/>
      <c r="H145" s="550"/>
      <c r="I145" s="550"/>
      <c r="J145" s="550"/>
      <c r="K145" s="550"/>
      <c r="L145" s="550"/>
      <c r="M145" s="550"/>
      <c r="N145" s="550"/>
      <c r="O145" s="550"/>
      <c r="P145" s="550"/>
      <c r="Q145" s="550"/>
      <c r="R145" s="550"/>
      <c r="S145" s="550"/>
      <c r="T145" s="550"/>
      <c r="U145" s="550"/>
      <c r="V145" s="550"/>
      <c r="W145" s="550"/>
      <c r="X145" s="550"/>
      <c r="Y145" s="550"/>
      <c r="Z145" s="550"/>
      <c r="AA145" s="550"/>
      <c r="AB145" s="550"/>
      <c r="AC145" s="550"/>
      <c r="AD145" s="550"/>
      <c r="AE145" s="550"/>
      <c r="AF145" s="550"/>
      <c r="AG145" s="550"/>
      <c r="AH145" s="550"/>
      <c r="AI145" s="550"/>
      <c r="AJ145" s="550"/>
      <c r="AK145" s="550"/>
      <c r="AL145" s="550"/>
      <c r="AM145" s="550"/>
      <c r="AN145" s="550"/>
      <c r="AO145" s="550"/>
      <c r="AP145" s="550"/>
      <c r="AQ145" s="550"/>
      <c r="AR145" s="550"/>
      <c r="AS145" s="550"/>
      <c r="AT145" s="550"/>
      <c r="AU145" s="550"/>
      <c r="AV145" s="550"/>
      <c r="AW145" s="550"/>
      <c r="AX145" s="550"/>
      <c r="AY145" s="550"/>
      <c r="AZ145" s="550"/>
      <c r="BA145" s="550"/>
      <c r="BB145" s="550"/>
      <c r="BC145" s="550"/>
      <c r="BD145" s="550"/>
      <c r="BE145" s="550"/>
      <c r="BF145" s="550"/>
      <c r="BG145" s="550"/>
      <c r="BH145" s="550"/>
      <c r="BI145" s="550"/>
      <c r="BJ145" s="550"/>
      <c r="BK145" s="550"/>
      <c r="BL145" s="550"/>
      <c r="BM145" s="550"/>
      <c r="BN145" s="550"/>
      <c r="BO145" s="550"/>
      <c r="BP145" s="550"/>
      <c r="BQ145" s="550"/>
    </row>
    <row r="146" spans="1:69" ht="15.75" customHeight="1">
      <c r="A146" s="550"/>
      <c r="B146" s="550"/>
      <c r="C146" s="550"/>
      <c r="D146" s="550"/>
      <c r="E146" s="550"/>
      <c r="F146" s="550"/>
      <c r="G146" s="550"/>
      <c r="H146" s="550"/>
      <c r="I146" s="550"/>
      <c r="J146" s="550"/>
      <c r="K146" s="550"/>
      <c r="L146" s="550"/>
      <c r="M146" s="550"/>
      <c r="N146" s="550"/>
      <c r="O146" s="550"/>
      <c r="P146" s="550"/>
      <c r="Q146" s="550"/>
      <c r="R146" s="550"/>
      <c r="S146" s="550"/>
      <c r="T146" s="550"/>
      <c r="U146" s="550"/>
      <c r="V146" s="550"/>
      <c r="W146" s="550"/>
      <c r="X146" s="550"/>
      <c r="Y146" s="550"/>
      <c r="Z146" s="550"/>
      <c r="AA146" s="550"/>
      <c r="AB146" s="550"/>
      <c r="AC146" s="550"/>
      <c r="AD146" s="550"/>
      <c r="AE146" s="550"/>
      <c r="AF146" s="550"/>
      <c r="AG146" s="550"/>
      <c r="AH146" s="550"/>
      <c r="AI146" s="550"/>
      <c r="AJ146" s="550"/>
      <c r="AK146" s="550"/>
      <c r="AL146" s="550"/>
      <c r="AM146" s="550"/>
      <c r="AN146" s="550"/>
      <c r="AO146" s="550"/>
      <c r="AP146" s="550"/>
      <c r="AQ146" s="550"/>
      <c r="AR146" s="550"/>
      <c r="AS146" s="550"/>
      <c r="AT146" s="550"/>
      <c r="AU146" s="550"/>
      <c r="AV146" s="550"/>
      <c r="AW146" s="550"/>
      <c r="AX146" s="550"/>
      <c r="AY146" s="550"/>
      <c r="AZ146" s="550"/>
      <c r="BA146" s="550"/>
      <c r="BB146" s="550"/>
      <c r="BC146" s="550"/>
      <c r="BD146" s="550"/>
      <c r="BE146" s="550"/>
      <c r="BF146" s="550"/>
      <c r="BG146" s="550"/>
      <c r="BH146" s="550"/>
      <c r="BI146" s="550"/>
      <c r="BJ146" s="550"/>
      <c r="BK146" s="550"/>
      <c r="BL146" s="550"/>
      <c r="BM146" s="550"/>
      <c r="BN146" s="550"/>
      <c r="BO146" s="550"/>
      <c r="BP146" s="550"/>
      <c r="BQ146" s="550"/>
    </row>
    <row r="147" spans="1:69" ht="15.75" customHeight="1">
      <c r="A147" s="550"/>
      <c r="B147" s="550"/>
      <c r="C147" s="550"/>
      <c r="D147" s="550"/>
      <c r="E147" s="550"/>
      <c r="F147" s="550"/>
      <c r="G147" s="550"/>
      <c r="H147" s="550"/>
      <c r="I147" s="550"/>
      <c r="J147" s="550"/>
      <c r="K147" s="550"/>
      <c r="L147" s="550"/>
      <c r="M147" s="550"/>
      <c r="N147" s="550"/>
      <c r="O147" s="550"/>
      <c r="P147" s="550"/>
      <c r="Q147" s="550"/>
      <c r="R147" s="550"/>
      <c r="S147" s="550"/>
      <c r="T147" s="550"/>
      <c r="U147" s="550"/>
      <c r="V147" s="550"/>
      <c r="W147" s="550"/>
      <c r="X147" s="550"/>
      <c r="Y147" s="550"/>
      <c r="Z147" s="550"/>
      <c r="AA147" s="550"/>
      <c r="AB147" s="550"/>
      <c r="AC147" s="550"/>
      <c r="AD147" s="550"/>
      <c r="AE147" s="550"/>
      <c r="AF147" s="550"/>
      <c r="AG147" s="550"/>
      <c r="AH147" s="550"/>
      <c r="AI147" s="550"/>
      <c r="AJ147" s="550"/>
      <c r="AK147" s="550"/>
      <c r="AL147" s="550"/>
      <c r="AM147" s="550"/>
      <c r="AN147" s="550"/>
      <c r="AO147" s="550"/>
      <c r="AP147" s="550"/>
      <c r="AQ147" s="550"/>
      <c r="AR147" s="550"/>
      <c r="AS147" s="550"/>
      <c r="AT147" s="550"/>
      <c r="AU147" s="550"/>
      <c r="AV147" s="550"/>
      <c r="AW147" s="550"/>
      <c r="AX147" s="550"/>
      <c r="AY147" s="550"/>
      <c r="AZ147" s="550"/>
      <c r="BA147" s="550"/>
      <c r="BB147" s="550"/>
      <c r="BC147" s="550"/>
      <c r="BD147" s="550"/>
      <c r="BE147" s="550"/>
      <c r="BF147" s="550"/>
      <c r="BG147" s="550"/>
      <c r="BH147" s="550"/>
      <c r="BI147" s="550"/>
      <c r="BJ147" s="550"/>
      <c r="BK147" s="550"/>
      <c r="BL147" s="550"/>
      <c r="BM147" s="550"/>
      <c r="BN147" s="550"/>
      <c r="BO147" s="550"/>
      <c r="BP147" s="550"/>
      <c r="BQ147" s="550"/>
    </row>
    <row r="148" spans="1:69" ht="15.75" customHeight="1">
      <c r="A148" s="550"/>
      <c r="B148" s="550"/>
      <c r="C148" s="550"/>
      <c r="D148" s="550"/>
      <c r="E148" s="550"/>
      <c r="F148" s="550"/>
      <c r="G148" s="550"/>
      <c r="H148" s="550"/>
      <c r="I148" s="550"/>
      <c r="J148" s="550"/>
      <c r="K148" s="550"/>
      <c r="L148" s="550"/>
      <c r="M148" s="550"/>
      <c r="N148" s="550"/>
      <c r="O148" s="550"/>
      <c r="P148" s="550"/>
      <c r="Q148" s="550"/>
      <c r="R148" s="550"/>
      <c r="S148" s="550"/>
      <c r="T148" s="550"/>
      <c r="U148" s="550"/>
      <c r="V148" s="550"/>
      <c r="W148" s="550"/>
      <c r="X148" s="550"/>
      <c r="Y148" s="550"/>
      <c r="Z148" s="550"/>
      <c r="AA148" s="550"/>
      <c r="AB148" s="550"/>
      <c r="AC148" s="550"/>
      <c r="AD148" s="550"/>
      <c r="AE148" s="550"/>
      <c r="AF148" s="550"/>
      <c r="AG148" s="550"/>
      <c r="AH148" s="550"/>
      <c r="AI148" s="550"/>
      <c r="AJ148" s="550"/>
      <c r="AK148" s="550"/>
      <c r="AL148" s="550"/>
      <c r="AM148" s="550"/>
      <c r="AN148" s="550"/>
      <c r="AO148" s="550"/>
      <c r="AP148" s="550"/>
      <c r="AQ148" s="550"/>
      <c r="AR148" s="550"/>
      <c r="AS148" s="550"/>
      <c r="AT148" s="550"/>
      <c r="AU148" s="550"/>
      <c r="AV148" s="550"/>
      <c r="AW148" s="550"/>
      <c r="AX148" s="550"/>
      <c r="AY148" s="550"/>
      <c r="AZ148" s="550"/>
      <c r="BA148" s="550"/>
      <c r="BB148" s="550"/>
      <c r="BC148" s="550"/>
      <c r="BD148" s="550"/>
      <c r="BE148" s="550"/>
      <c r="BF148" s="550"/>
      <c r="BG148" s="550"/>
      <c r="BH148" s="550"/>
      <c r="BI148" s="550"/>
      <c r="BJ148" s="550"/>
      <c r="BK148" s="550"/>
      <c r="BL148" s="550"/>
      <c r="BM148" s="550"/>
      <c r="BN148" s="550"/>
      <c r="BO148" s="550"/>
      <c r="BP148" s="550"/>
      <c r="BQ148" s="550"/>
    </row>
    <row r="149" spans="1:69" ht="15.75" customHeight="1">
      <c r="A149" s="550"/>
      <c r="B149" s="550"/>
      <c r="C149" s="550"/>
      <c r="D149" s="550"/>
      <c r="E149" s="550"/>
      <c r="F149" s="550"/>
      <c r="G149" s="550"/>
      <c r="H149" s="550"/>
      <c r="I149" s="550"/>
      <c r="J149" s="550"/>
      <c r="K149" s="550"/>
      <c r="L149" s="550"/>
      <c r="M149" s="550"/>
      <c r="N149" s="550"/>
      <c r="O149" s="550"/>
      <c r="P149" s="550"/>
      <c r="Q149" s="550"/>
      <c r="R149" s="550"/>
      <c r="S149" s="550"/>
      <c r="T149" s="550"/>
      <c r="U149" s="550"/>
      <c r="V149" s="550"/>
      <c r="W149" s="550"/>
      <c r="X149" s="550"/>
      <c r="Y149" s="550"/>
      <c r="Z149" s="550"/>
      <c r="AA149" s="550"/>
      <c r="AB149" s="550"/>
      <c r="AC149" s="550"/>
      <c r="AD149" s="550"/>
      <c r="AE149" s="550"/>
      <c r="AF149" s="550"/>
      <c r="AG149" s="550"/>
      <c r="AH149" s="550"/>
      <c r="AI149" s="550"/>
      <c r="AJ149" s="550"/>
      <c r="AK149" s="550"/>
      <c r="AL149" s="550"/>
      <c r="AM149" s="550"/>
      <c r="AN149" s="550"/>
      <c r="AO149" s="550"/>
      <c r="AP149" s="550"/>
      <c r="AQ149" s="550"/>
      <c r="AR149" s="550"/>
      <c r="AS149" s="550"/>
      <c r="AT149" s="550"/>
      <c r="AU149" s="550"/>
      <c r="AV149" s="550"/>
      <c r="AW149" s="550"/>
      <c r="AX149" s="550"/>
      <c r="AY149" s="550"/>
      <c r="AZ149" s="550"/>
      <c r="BA149" s="550"/>
      <c r="BB149" s="550"/>
      <c r="BC149" s="550"/>
      <c r="BD149" s="550"/>
      <c r="BE149" s="550"/>
      <c r="BF149" s="550"/>
      <c r="BG149" s="550"/>
      <c r="BH149" s="550"/>
      <c r="BI149" s="550"/>
      <c r="BJ149" s="550"/>
      <c r="BK149" s="550"/>
      <c r="BL149" s="550"/>
      <c r="BM149" s="550"/>
      <c r="BN149" s="550"/>
      <c r="BO149" s="550"/>
      <c r="BP149" s="550"/>
      <c r="BQ149" s="550"/>
    </row>
    <row r="150" spans="1:69" ht="15.75" customHeight="1">
      <c r="A150" s="550"/>
      <c r="B150" s="550"/>
      <c r="C150" s="550"/>
      <c r="D150" s="550"/>
      <c r="E150" s="550"/>
      <c r="F150" s="550"/>
      <c r="G150" s="550"/>
      <c r="H150" s="550"/>
      <c r="I150" s="550"/>
      <c r="J150" s="550"/>
      <c r="K150" s="550"/>
      <c r="L150" s="550"/>
      <c r="M150" s="550"/>
      <c r="N150" s="550"/>
      <c r="O150" s="550"/>
      <c r="P150" s="550"/>
      <c r="Q150" s="550"/>
      <c r="R150" s="550"/>
      <c r="S150" s="550"/>
      <c r="T150" s="550"/>
      <c r="U150" s="550"/>
      <c r="V150" s="550"/>
      <c r="W150" s="550"/>
      <c r="X150" s="550"/>
      <c r="Y150" s="550"/>
      <c r="Z150" s="550"/>
      <c r="AA150" s="550"/>
      <c r="AB150" s="550"/>
      <c r="AC150" s="550"/>
      <c r="AD150" s="550"/>
      <c r="AE150" s="550"/>
      <c r="AF150" s="550"/>
      <c r="AG150" s="550"/>
      <c r="AH150" s="550"/>
      <c r="AI150" s="550"/>
      <c r="AJ150" s="550"/>
      <c r="AK150" s="550"/>
      <c r="AL150" s="550"/>
      <c r="AM150" s="550"/>
      <c r="AN150" s="550"/>
      <c r="AO150" s="550"/>
      <c r="AP150" s="550"/>
      <c r="AQ150" s="550"/>
      <c r="AR150" s="550"/>
      <c r="AS150" s="550"/>
      <c r="AT150" s="550"/>
      <c r="AU150" s="550"/>
      <c r="AV150" s="550"/>
      <c r="AW150" s="550"/>
      <c r="AX150" s="550"/>
      <c r="AY150" s="550"/>
      <c r="AZ150" s="550"/>
      <c r="BA150" s="550"/>
      <c r="BB150" s="550"/>
      <c r="BC150" s="550"/>
      <c r="BD150" s="550"/>
      <c r="BE150" s="550"/>
      <c r="BF150" s="550"/>
      <c r="BG150" s="550"/>
      <c r="BH150" s="550"/>
      <c r="BI150" s="550"/>
      <c r="BJ150" s="550"/>
      <c r="BK150" s="550"/>
      <c r="BL150" s="550"/>
      <c r="BM150" s="550"/>
      <c r="BN150" s="550"/>
      <c r="BO150" s="550"/>
      <c r="BP150" s="550"/>
      <c r="BQ150" s="550"/>
    </row>
    <row r="151" spans="1:69" ht="15.75" customHeight="1">
      <c r="A151" s="550"/>
      <c r="B151" s="550"/>
      <c r="C151" s="550"/>
      <c r="D151" s="550"/>
      <c r="E151" s="550"/>
      <c r="F151" s="550"/>
      <c r="G151" s="550"/>
      <c r="H151" s="550"/>
      <c r="I151" s="550"/>
      <c r="J151" s="550"/>
      <c r="K151" s="550"/>
      <c r="L151" s="550"/>
      <c r="M151" s="550"/>
      <c r="N151" s="550"/>
      <c r="O151" s="550"/>
      <c r="P151" s="550"/>
      <c r="Q151" s="550"/>
      <c r="R151" s="550"/>
      <c r="S151" s="550"/>
      <c r="T151" s="550"/>
      <c r="U151" s="550"/>
      <c r="V151" s="550"/>
      <c r="W151" s="550"/>
      <c r="X151" s="550"/>
      <c r="Y151" s="550"/>
      <c r="Z151" s="550"/>
      <c r="AA151" s="550"/>
      <c r="AB151" s="550"/>
      <c r="AC151" s="550"/>
      <c r="AD151" s="550"/>
      <c r="AE151" s="550"/>
      <c r="AF151" s="550"/>
      <c r="AG151" s="550"/>
      <c r="AH151" s="550"/>
      <c r="AI151" s="550"/>
      <c r="AJ151" s="550"/>
      <c r="AK151" s="550"/>
      <c r="AL151" s="550"/>
      <c r="AM151" s="550"/>
      <c r="AN151" s="550"/>
      <c r="AO151" s="550"/>
      <c r="AP151" s="550"/>
      <c r="AQ151" s="550"/>
      <c r="AR151" s="550"/>
      <c r="AS151" s="550"/>
      <c r="AT151" s="550"/>
      <c r="AU151" s="550"/>
      <c r="AV151" s="550"/>
      <c r="AW151" s="550"/>
      <c r="AX151" s="550"/>
      <c r="AY151" s="550"/>
      <c r="AZ151" s="550"/>
      <c r="BA151" s="550"/>
      <c r="BB151" s="550"/>
      <c r="BC151" s="550"/>
      <c r="BD151" s="550"/>
      <c r="BE151" s="550"/>
      <c r="BF151" s="550"/>
      <c r="BG151" s="550"/>
      <c r="BH151" s="550"/>
      <c r="BI151" s="550"/>
      <c r="BJ151" s="550"/>
      <c r="BK151" s="550"/>
      <c r="BL151" s="550"/>
      <c r="BM151" s="550"/>
      <c r="BN151" s="550"/>
      <c r="BO151" s="550"/>
      <c r="BP151" s="550"/>
      <c r="BQ151" s="550"/>
    </row>
    <row r="152" spans="1:69" ht="15.75" customHeight="1">
      <c r="A152" s="550"/>
      <c r="B152" s="550"/>
      <c r="C152" s="550"/>
      <c r="D152" s="550"/>
      <c r="E152" s="550"/>
      <c r="F152" s="550"/>
      <c r="G152" s="550"/>
      <c r="H152" s="550"/>
      <c r="I152" s="550"/>
      <c r="J152" s="550"/>
      <c r="K152" s="550"/>
      <c r="L152" s="550"/>
      <c r="M152" s="550"/>
      <c r="N152" s="550"/>
      <c r="O152" s="550"/>
      <c r="P152" s="550"/>
      <c r="Q152" s="550"/>
      <c r="R152" s="550"/>
      <c r="S152" s="550"/>
      <c r="T152" s="550"/>
      <c r="U152" s="550"/>
      <c r="V152" s="550"/>
      <c r="W152" s="550"/>
      <c r="X152" s="550"/>
      <c r="Y152" s="550"/>
      <c r="Z152" s="550"/>
      <c r="AA152" s="550"/>
      <c r="AB152" s="550"/>
      <c r="AC152" s="550"/>
      <c r="AD152" s="550"/>
      <c r="AE152" s="550"/>
      <c r="AF152" s="550"/>
      <c r="AG152" s="550"/>
      <c r="AH152" s="550"/>
      <c r="AI152" s="550"/>
      <c r="AJ152" s="550"/>
      <c r="AK152" s="550"/>
      <c r="AL152" s="550"/>
      <c r="AM152" s="550"/>
      <c r="AN152" s="550"/>
      <c r="AO152" s="550"/>
      <c r="AP152" s="550"/>
      <c r="AQ152" s="550"/>
      <c r="AR152" s="550"/>
      <c r="AS152" s="550"/>
      <c r="AT152" s="550"/>
      <c r="AU152" s="550"/>
      <c r="AV152" s="550"/>
      <c r="AW152" s="550"/>
      <c r="AX152" s="550"/>
      <c r="AY152" s="550"/>
      <c r="AZ152" s="550"/>
      <c r="BA152" s="550"/>
      <c r="BB152" s="550"/>
      <c r="BC152" s="550"/>
      <c r="BD152" s="550"/>
      <c r="BE152" s="550"/>
      <c r="BF152" s="550"/>
      <c r="BG152" s="550"/>
      <c r="BH152" s="550"/>
      <c r="BI152" s="550"/>
      <c r="BJ152" s="550"/>
      <c r="BK152" s="550"/>
      <c r="BL152" s="550"/>
      <c r="BM152" s="550"/>
      <c r="BN152" s="550"/>
      <c r="BO152" s="550"/>
      <c r="BP152" s="550"/>
      <c r="BQ152" s="550"/>
    </row>
    <row r="153" spans="1:69" ht="15.75" customHeight="1">
      <c r="A153" s="550"/>
      <c r="B153" s="550"/>
      <c r="C153" s="550"/>
      <c r="D153" s="550"/>
      <c r="E153" s="550"/>
      <c r="F153" s="550"/>
      <c r="G153" s="550"/>
      <c r="H153" s="550"/>
      <c r="I153" s="550"/>
      <c r="J153" s="550"/>
      <c r="K153" s="550"/>
      <c r="L153" s="550"/>
      <c r="M153" s="550"/>
      <c r="N153" s="550"/>
      <c r="O153" s="550"/>
      <c r="P153" s="550"/>
      <c r="Q153" s="550"/>
      <c r="R153" s="550"/>
      <c r="S153" s="550"/>
      <c r="T153" s="550"/>
      <c r="U153" s="550"/>
      <c r="V153" s="550"/>
      <c r="W153" s="550"/>
      <c r="X153" s="550"/>
      <c r="Y153" s="550"/>
      <c r="Z153" s="550"/>
      <c r="AA153" s="550"/>
      <c r="AB153" s="550"/>
      <c r="AC153" s="550"/>
      <c r="AD153" s="550"/>
      <c r="AE153" s="550"/>
      <c r="AF153" s="550"/>
      <c r="AG153" s="550"/>
      <c r="AH153" s="550"/>
      <c r="AI153" s="550"/>
      <c r="AJ153" s="550"/>
      <c r="AK153" s="550"/>
      <c r="AL153" s="550"/>
      <c r="AM153" s="550"/>
      <c r="AN153" s="550"/>
      <c r="AO153" s="550"/>
      <c r="AP153" s="550"/>
      <c r="AQ153" s="550"/>
      <c r="AR153" s="550"/>
      <c r="AS153" s="550"/>
      <c r="AT153" s="550"/>
      <c r="AU153" s="550"/>
      <c r="AV153" s="550"/>
      <c r="AW153" s="550"/>
      <c r="AX153" s="550"/>
      <c r="AY153" s="550"/>
      <c r="AZ153" s="550"/>
      <c r="BA153" s="550"/>
      <c r="BB153" s="550"/>
      <c r="BC153" s="550"/>
      <c r="BD153" s="550"/>
      <c r="BE153" s="550"/>
      <c r="BF153" s="550"/>
      <c r="BG153" s="550"/>
      <c r="BH153" s="550"/>
      <c r="BI153" s="550"/>
      <c r="BJ153" s="550"/>
      <c r="BK153" s="550"/>
      <c r="BL153" s="550"/>
      <c r="BM153" s="550"/>
      <c r="BN153" s="550"/>
      <c r="BO153" s="550"/>
      <c r="BP153" s="550"/>
      <c r="BQ153" s="550"/>
    </row>
    <row r="154" spans="1:69" ht="15.75" customHeight="1">
      <c r="A154" s="550"/>
      <c r="B154" s="550"/>
      <c r="C154" s="550"/>
      <c r="D154" s="550"/>
      <c r="E154" s="550"/>
      <c r="F154" s="550"/>
      <c r="G154" s="550"/>
      <c r="H154" s="550"/>
      <c r="I154" s="550"/>
      <c r="J154" s="550"/>
      <c r="K154" s="550"/>
      <c r="L154" s="550"/>
      <c r="M154" s="550"/>
      <c r="N154" s="550"/>
      <c r="O154" s="550"/>
      <c r="P154" s="550"/>
      <c r="Q154" s="550"/>
      <c r="R154" s="550"/>
      <c r="S154" s="550"/>
      <c r="T154" s="550"/>
      <c r="U154" s="550"/>
      <c r="V154" s="550"/>
      <c r="W154" s="550"/>
      <c r="X154" s="550"/>
      <c r="Y154" s="550"/>
      <c r="Z154" s="550"/>
      <c r="AA154" s="550"/>
      <c r="AB154" s="550"/>
      <c r="AC154" s="550"/>
      <c r="AD154" s="550"/>
      <c r="AE154" s="550"/>
      <c r="AF154" s="550"/>
      <c r="AG154" s="550"/>
      <c r="AH154" s="550"/>
      <c r="AI154" s="550"/>
      <c r="AJ154" s="550"/>
      <c r="AK154" s="550"/>
      <c r="AL154" s="550"/>
      <c r="AM154" s="550"/>
      <c r="AN154" s="550"/>
      <c r="AO154" s="550"/>
      <c r="AP154" s="550"/>
      <c r="AQ154" s="550"/>
      <c r="AR154" s="550"/>
      <c r="AS154" s="550"/>
      <c r="AT154" s="550"/>
      <c r="AU154" s="550"/>
      <c r="AV154" s="550"/>
      <c r="AW154" s="550"/>
      <c r="AX154" s="550"/>
      <c r="AY154" s="550"/>
      <c r="AZ154" s="550"/>
      <c r="BA154" s="550"/>
      <c r="BB154" s="550"/>
      <c r="BC154" s="550"/>
      <c r="BD154" s="550"/>
      <c r="BE154" s="550"/>
      <c r="BF154" s="550"/>
      <c r="BG154" s="550"/>
      <c r="BH154" s="550"/>
      <c r="BI154" s="550"/>
      <c r="BJ154" s="550"/>
      <c r="BK154" s="550"/>
      <c r="BL154" s="550"/>
      <c r="BM154" s="550"/>
      <c r="BN154" s="550"/>
      <c r="BO154" s="550"/>
      <c r="BP154" s="550"/>
      <c r="BQ154" s="550"/>
    </row>
    <row r="155" spans="1:69" ht="15.75" customHeight="1">
      <c r="A155" s="550"/>
      <c r="B155" s="550"/>
      <c r="C155" s="550"/>
      <c r="D155" s="550"/>
      <c r="E155" s="550"/>
      <c r="F155" s="550"/>
      <c r="G155" s="550"/>
      <c r="H155" s="550"/>
      <c r="I155" s="550"/>
      <c r="J155" s="550"/>
      <c r="K155" s="550"/>
      <c r="L155" s="550"/>
      <c r="M155" s="550"/>
      <c r="N155" s="550"/>
      <c r="O155" s="550"/>
      <c r="P155" s="550"/>
      <c r="Q155" s="550"/>
      <c r="R155" s="550"/>
      <c r="S155" s="550"/>
      <c r="T155" s="550"/>
      <c r="U155" s="550"/>
      <c r="V155" s="550"/>
      <c r="W155" s="550"/>
      <c r="X155" s="550"/>
      <c r="Y155" s="550"/>
      <c r="Z155" s="550"/>
      <c r="AA155" s="550"/>
      <c r="AB155" s="550"/>
      <c r="AC155" s="550"/>
      <c r="AD155" s="550"/>
      <c r="AE155" s="550"/>
      <c r="AF155" s="550"/>
      <c r="AG155" s="550"/>
      <c r="AH155" s="550"/>
      <c r="AI155" s="550"/>
      <c r="AJ155" s="550"/>
      <c r="AK155" s="550"/>
      <c r="AL155" s="550"/>
      <c r="AM155" s="550"/>
      <c r="AN155" s="550"/>
      <c r="AO155" s="550"/>
      <c r="AP155" s="550"/>
      <c r="AQ155" s="550"/>
      <c r="AR155" s="550"/>
      <c r="AS155" s="550"/>
      <c r="AT155" s="550"/>
      <c r="AU155" s="550"/>
      <c r="AV155" s="550"/>
      <c r="AW155" s="550"/>
      <c r="AX155" s="550"/>
      <c r="AY155" s="550"/>
      <c r="AZ155" s="550"/>
      <c r="BA155" s="550"/>
      <c r="BB155" s="550"/>
      <c r="BC155" s="550"/>
      <c r="BD155" s="550"/>
      <c r="BE155" s="550"/>
      <c r="BF155" s="550"/>
      <c r="BG155" s="550"/>
      <c r="BH155" s="550"/>
      <c r="BI155" s="550"/>
      <c r="BJ155" s="550"/>
      <c r="BK155" s="550"/>
      <c r="BL155" s="550"/>
      <c r="BM155" s="550"/>
      <c r="BN155" s="550"/>
      <c r="BO155" s="550"/>
      <c r="BP155" s="550"/>
      <c r="BQ155" s="550"/>
    </row>
    <row r="156" spans="1:69" ht="15.75" customHeight="1">
      <c r="A156" s="550"/>
      <c r="B156" s="550"/>
      <c r="C156" s="550"/>
      <c r="D156" s="550"/>
      <c r="E156" s="550"/>
      <c r="F156" s="550"/>
      <c r="G156" s="550"/>
      <c r="H156" s="550"/>
      <c r="I156" s="550"/>
      <c r="J156" s="550"/>
      <c r="K156" s="550"/>
      <c r="L156" s="550"/>
      <c r="M156" s="550"/>
      <c r="N156" s="550"/>
      <c r="O156" s="550"/>
      <c r="P156" s="550"/>
      <c r="Q156" s="550"/>
      <c r="R156" s="550"/>
      <c r="S156" s="550"/>
      <c r="T156" s="550"/>
      <c r="U156" s="550"/>
      <c r="V156" s="550"/>
      <c r="W156" s="550"/>
      <c r="X156" s="550"/>
      <c r="Y156" s="550"/>
      <c r="Z156" s="550"/>
      <c r="AA156" s="550"/>
      <c r="AB156" s="550"/>
      <c r="AC156" s="550"/>
      <c r="AD156" s="550"/>
      <c r="AE156" s="550"/>
      <c r="AF156" s="550"/>
      <c r="AG156" s="550"/>
      <c r="AH156" s="550"/>
      <c r="AI156" s="550"/>
      <c r="AJ156" s="550"/>
      <c r="AK156" s="550"/>
      <c r="AL156" s="550"/>
      <c r="AM156" s="550"/>
      <c r="AN156" s="550"/>
      <c r="AO156" s="550"/>
      <c r="AP156" s="550"/>
      <c r="AQ156" s="550"/>
      <c r="AR156" s="550"/>
      <c r="AS156" s="550"/>
      <c r="AT156" s="550"/>
      <c r="AU156" s="550"/>
      <c r="AV156" s="550"/>
      <c r="AW156" s="550"/>
      <c r="AX156" s="550"/>
      <c r="AY156" s="550"/>
      <c r="AZ156" s="550"/>
      <c r="BA156" s="550"/>
      <c r="BB156" s="550"/>
      <c r="BC156" s="550"/>
      <c r="BD156" s="550"/>
      <c r="BE156" s="550"/>
      <c r="BF156" s="550"/>
      <c r="BG156" s="550"/>
      <c r="BH156" s="550"/>
      <c r="BI156" s="550"/>
      <c r="BJ156" s="550"/>
      <c r="BK156" s="550"/>
      <c r="BL156" s="550"/>
      <c r="BM156" s="550"/>
      <c r="BN156" s="550"/>
      <c r="BO156" s="550"/>
      <c r="BP156" s="550"/>
      <c r="BQ156" s="550"/>
    </row>
    <row r="157" spans="1:69" ht="15.75" customHeight="1">
      <c r="A157" s="550"/>
      <c r="B157" s="550"/>
      <c r="C157" s="550"/>
      <c r="D157" s="550"/>
      <c r="E157" s="550"/>
      <c r="F157" s="550"/>
      <c r="G157" s="550"/>
      <c r="H157" s="550"/>
      <c r="I157" s="550"/>
      <c r="J157" s="550"/>
      <c r="K157" s="550"/>
      <c r="L157" s="550"/>
      <c r="M157" s="550"/>
      <c r="N157" s="550"/>
      <c r="O157" s="550"/>
      <c r="P157" s="550"/>
      <c r="Q157" s="550"/>
      <c r="R157" s="550"/>
      <c r="S157" s="550"/>
      <c r="T157" s="550"/>
      <c r="U157" s="550"/>
      <c r="V157" s="550"/>
      <c r="W157" s="550"/>
      <c r="X157" s="550"/>
      <c r="Y157" s="550"/>
      <c r="Z157" s="550"/>
      <c r="AA157" s="550"/>
      <c r="AB157" s="550"/>
      <c r="AC157" s="550"/>
      <c r="AD157" s="550"/>
      <c r="AE157" s="550"/>
      <c r="AF157" s="550"/>
      <c r="AG157" s="550"/>
      <c r="AH157" s="550"/>
      <c r="AI157" s="550"/>
      <c r="AJ157" s="550"/>
      <c r="AK157" s="550"/>
      <c r="AL157" s="550"/>
      <c r="AM157" s="550"/>
      <c r="AN157" s="550"/>
      <c r="AO157" s="550"/>
      <c r="AP157" s="550"/>
      <c r="AQ157" s="550"/>
      <c r="AR157" s="550"/>
      <c r="AS157" s="550"/>
      <c r="AT157" s="550"/>
      <c r="AU157" s="550"/>
      <c r="AV157" s="550"/>
      <c r="AW157" s="550"/>
      <c r="AX157" s="550"/>
      <c r="AY157" s="550"/>
      <c r="AZ157" s="550"/>
      <c r="BA157" s="550"/>
      <c r="BB157" s="550"/>
      <c r="BC157" s="550"/>
      <c r="BD157" s="550"/>
      <c r="BE157" s="550"/>
      <c r="BF157" s="550"/>
      <c r="BG157" s="550"/>
      <c r="BH157" s="550"/>
      <c r="BI157" s="550"/>
      <c r="BJ157" s="550"/>
      <c r="BK157" s="550"/>
      <c r="BL157" s="550"/>
      <c r="BM157" s="550"/>
      <c r="BN157" s="550"/>
      <c r="BO157" s="550"/>
      <c r="BP157" s="550"/>
      <c r="BQ157" s="550"/>
    </row>
    <row r="158" spans="1:69" ht="15.75" customHeight="1">
      <c r="A158" s="550"/>
      <c r="B158" s="550"/>
      <c r="C158" s="550"/>
      <c r="D158" s="550"/>
      <c r="E158" s="550"/>
      <c r="F158" s="550"/>
      <c r="G158" s="550"/>
      <c r="H158" s="550"/>
      <c r="I158" s="550"/>
      <c r="J158" s="550"/>
      <c r="K158" s="550"/>
      <c r="L158" s="550"/>
      <c r="M158" s="550"/>
      <c r="N158" s="550"/>
      <c r="O158" s="550"/>
      <c r="P158" s="550"/>
      <c r="Q158" s="550"/>
      <c r="R158" s="550"/>
      <c r="S158" s="550"/>
      <c r="T158" s="550"/>
      <c r="U158" s="550"/>
      <c r="V158" s="550"/>
      <c r="W158" s="550"/>
      <c r="X158" s="550"/>
      <c r="Y158" s="550"/>
      <c r="Z158" s="550"/>
      <c r="AA158" s="550"/>
      <c r="AB158" s="550"/>
      <c r="AC158" s="550"/>
      <c r="AD158" s="550"/>
      <c r="AE158" s="550"/>
      <c r="AF158" s="550"/>
      <c r="AG158" s="550"/>
      <c r="AH158" s="550"/>
      <c r="AI158" s="550"/>
      <c r="AJ158" s="550"/>
      <c r="AK158" s="550"/>
      <c r="AL158" s="550"/>
      <c r="AM158" s="550"/>
      <c r="AN158" s="550"/>
      <c r="AO158" s="550"/>
      <c r="AP158" s="550"/>
      <c r="AQ158" s="550"/>
      <c r="AR158" s="550"/>
      <c r="AS158" s="550"/>
      <c r="AT158" s="550"/>
      <c r="AU158" s="550"/>
      <c r="AV158" s="550"/>
      <c r="AW158" s="550"/>
      <c r="AX158" s="550"/>
      <c r="AY158" s="550"/>
      <c r="AZ158" s="550"/>
      <c r="BA158" s="550"/>
      <c r="BB158" s="550"/>
      <c r="BC158" s="550"/>
      <c r="BD158" s="550"/>
      <c r="BE158" s="550"/>
      <c r="BF158" s="550"/>
      <c r="BG158" s="550"/>
      <c r="BH158" s="550"/>
      <c r="BI158" s="550"/>
      <c r="BJ158" s="550"/>
      <c r="BK158" s="550"/>
      <c r="BL158" s="550"/>
      <c r="BM158" s="550"/>
      <c r="BN158" s="550"/>
      <c r="BO158" s="550"/>
      <c r="BP158" s="550"/>
      <c r="BQ158" s="550"/>
    </row>
    <row r="159" spans="1:69" ht="15.75" customHeight="1">
      <c r="A159" s="550"/>
      <c r="B159" s="550"/>
      <c r="C159" s="550"/>
      <c r="D159" s="550"/>
      <c r="E159" s="550"/>
      <c r="F159" s="550"/>
      <c r="G159" s="550"/>
      <c r="H159" s="550"/>
      <c r="I159" s="550"/>
      <c r="J159" s="550"/>
      <c r="K159" s="550"/>
      <c r="L159" s="550"/>
      <c r="M159" s="550"/>
      <c r="N159" s="550"/>
      <c r="O159" s="550"/>
      <c r="P159" s="550"/>
      <c r="Q159" s="550"/>
      <c r="R159" s="550"/>
      <c r="S159" s="550"/>
      <c r="T159" s="550"/>
      <c r="U159" s="550"/>
      <c r="V159" s="550"/>
      <c r="W159" s="550"/>
      <c r="X159" s="550"/>
      <c r="Y159" s="550"/>
      <c r="Z159" s="550"/>
      <c r="AA159" s="550"/>
      <c r="AB159" s="550"/>
      <c r="AC159" s="550"/>
      <c r="AD159" s="550"/>
      <c r="AE159" s="550"/>
      <c r="AF159" s="550"/>
      <c r="AG159" s="550"/>
      <c r="AH159" s="550"/>
      <c r="AI159" s="550"/>
      <c r="AJ159" s="550"/>
      <c r="AK159" s="550"/>
      <c r="AL159" s="550"/>
      <c r="AM159" s="550"/>
      <c r="AN159" s="550"/>
      <c r="AO159" s="550"/>
      <c r="AP159" s="550"/>
      <c r="AQ159" s="550"/>
      <c r="AR159" s="550"/>
      <c r="AS159" s="550"/>
      <c r="AT159" s="550"/>
      <c r="AU159" s="550"/>
      <c r="AV159" s="550"/>
      <c r="AW159" s="550"/>
      <c r="AX159" s="550"/>
      <c r="AY159" s="550"/>
      <c r="AZ159" s="550"/>
      <c r="BA159" s="550"/>
      <c r="BB159" s="550"/>
      <c r="BC159" s="550"/>
      <c r="BD159" s="550"/>
      <c r="BE159" s="550"/>
      <c r="BF159" s="550"/>
      <c r="BG159" s="550"/>
      <c r="BH159" s="550"/>
      <c r="BI159" s="550"/>
      <c r="BJ159" s="550"/>
      <c r="BK159" s="550"/>
      <c r="BL159" s="550"/>
      <c r="BM159" s="550"/>
      <c r="BN159" s="550"/>
      <c r="BO159" s="550"/>
      <c r="BP159" s="550"/>
      <c r="BQ159" s="550"/>
    </row>
    <row r="160" spans="1:69" ht="15.75" customHeight="1">
      <c r="A160" s="550"/>
      <c r="B160" s="550"/>
      <c r="C160" s="550"/>
      <c r="D160" s="550"/>
      <c r="E160" s="550"/>
      <c r="F160" s="550"/>
      <c r="G160" s="550"/>
      <c r="H160" s="550"/>
      <c r="I160" s="550"/>
      <c r="J160" s="550"/>
      <c r="K160" s="550"/>
      <c r="L160" s="550"/>
      <c r="M160" s="550"/>
      <c r="N160" s="550"/>
      <c r="O160" s="550"/>
      <c r="P160" s="550"/>
      <c r="Q160" s="550"/>
      <c r="R160" s="550"/>
      <c r="S160" s="550"/>
      <c r="T160" s="550"/>
      <c r="U160" s="550"/>
      <c r="V160" s="550"/>
      <c r="W160" s="550"/>
      <c r="X160" s="550"/>
      <c r="Y160" s="550"/>
      <c r="Z160" s="550"/>
      <c r="AA160" s="550"/>
      <c r="AB160" s="550"/>
      <c r="AC160" s="550"/>
      <c r="AD160" s="550"/>
      <c r="AE160" s="550"/>
      <c r="AF160" s="550"/>
      <c r="AG160" s="550"/>
      <c r="AH160" s="550"/>
      <c r="AI160" s="550"/>
      <c r="AJ160" s="550"/>
      <c r="AK160" s="550"/>
      <c r="AL160" s="550"/>
      <c r="AM160" s="550"/>
      <c r="AN160" s="550"/>
      <c r="AO160" s="550"/>
      <c r="AP160" s="550"/>
      <c r="AQ160" s="550"/>
      <c r="AR160" s="550"/>
      <c r="AS160" s="550"/>
      <c r="AT160" s="550"/>
      <c r="AU160" s="550"/>
      <c r="AV160" s="550"/>
      <c r="AW160" s="550"/>
      <c r="AX160" s="550"/>
      <c r="AY160" s="550"/>
      <c r="AZ160" s="550"/>
      <c r="BA160" s="550"/>
      <c r="BB160" s="550"/>
      <c r="BC160" s="550"/>
      <c r="BD160" s="550"/>
      <c r="BE160" s="550"/>
      <c r="BF160" s="550"/>
      <c r="BG160" s="550"/>
      <c r="BH160" s="550"/>
      <c r="BI160" s="550"/>
      <c r="BJ160" s="550"/>
      <c r="BK160" s="550"/>
      <c r="BL160" s="550"/>
      <c r="BM160" s="550"/>
      <c r="BN160" s="550"/>
      <c r="BO160" s="550"/>
      <c r="BP160" s="550"/>
      <c r="BQ160" s="550"/>
    </row>
    <row r="161" spans="1:69" ht="15.75" customHeight="1">
      <c r="A161" s="550"/>
      <c r="B161" s="550"/>
      <c r="C161" s="550"/>
      <c r="D161" s="550"/>
      <c r="E161" s="550"/>
      <c r="F161" s="550"/>
      <c r="G161" s="550"/>
      <c r="H161" s="550"/>
      <c r="I161" s="550"/>
      <c r="J161" s="550"/>
      <c r="K161" s="550"/>
      <c r="L161" s="550"/>
      <c r="M161" s="550"/>
      <c r="N161" s="550"/>
      <c r="O161" s="550"/>
      <c r="P161" s="550"/>
      <c r="Q161" s="550"/>
      <c r="R161" s="550"/>
      <c r="S161" s="550"/>
      <c r="T161" s="550"/>
      <c r="U161" s="550"/>
      <c r="V161" s="550"/>
      <c r="W161" s="550"/>
      <c r="X161" s="550"/>
      <c r="Y161" s="550"/>
      <c r="Z161" s="550"/>
      <c r="AA161" s="550"/>
      <c r="AB161" s="550"/>
      <c r="AC161" s="550"/>
      <c r="AD161" s="550"/>
      <c r="AE161" s="550"/>
      <c r="AF161" s="550"/>
      <c r="AG161" s="550"/>
      <c r="AH161" s="550"/>
      <c r="AI161" s="550"/>
      <c r="AJ161" s="550"/>
      <c r="AK161" s="550"/>
      <c r="AL161" s="550"/>
      <c r="AM161" s="550"/>
      <c r="AN161" s="550"/>
      <c r="AO161" s="550"/>
      <c r="AP161" s="550"/>
      <c r="AQ161" s="550"/>
      <c r="AR161" s="550"/>
      <c r="AS161" s="550"/>
      <c r="AT161" s="550"/>
      <c r="AU161" s="550"/>
      <c r="AV161" s="550"/>
      <c r="AW161" s="550"/>
      <c r="AX161" s="550"/>
      <c r="AY161" s="550"/>
      <c r="AZ161" s="550"/>
      <c r="BA161" s="550"/>
      <c r="BB161" s="550"/>
      <c r="BC161" s="550"/>
      <c r="BD161" s="550"/>
      <c r="BE161" s="550"/>
      <c r="BF161" s="550"/>
      <c r="BG161" s="550"/>
      <c r="BH161" s="550"/>
      <c r="BI161" s="550"/>
      <c r="BJ161" s="550"/>
      <c r="BK161" s="550"/>
      <c r="BL161" s="550"/>
      <c r="BM161" s="550"/>
      <c r="BN161" s="550"/>
      <c r="BO161" s="550"/>
      <c r="BP161" s="550"/>
      <c r="BQ161" s="550"/>
    </row>
    <row r="162" spans="1:69" ht="15.75" customHeight="1">
      <c r="A162" s="550"/>
      <c r="B162" s="550"/>
      <c r="C162" s="550"/>
      <c r="D162" s="550"/>
      <c r="E162" s="550"/>
      <c r="F162" s="550"/>
      <c r="G162" s="550"/>
      <c r="H162" s="550"/>
      <c r="I162" s="550"/>
      <c r="J162" s="550"/>
      <c r="K162" s="550"/>
      <c r="L162" s="550"/>
      <c r="M162" s="550"/>
      <c r="N162" s="550"/>
      <c r="O162" s="550"/>
      <c r="P162" s="550"/>
      <c r="Q162" s="550"/>
      <c r="R162" s="550"/>
      <c r="S162" s="550"/>
      <c r="T162" s="550"/>
      <c r="U162" s="550"/>
      <c r="V162" s="550"/>
      <c r="W162" s="550"/>
      <c r="X162" s="550"/>
      <c r="Y162" s="550"/>
      <c r="Z162" s="550"/>
      <c r="AA162" s="550"/>
      <c r="AB162" s="550"/>
      <c r="AC162" s="550"/>
      <c r="AD162" s="550"/>
      <c r="AE162" s="550"/>
      <c r="AF162" s="550"/>
      <c r="AG162" s="550"/>
      <c r="AH162" s="550"/>
      <c r="AI162" s="550"/>
      <c r="AJ162" s="550"/>
      <c r="AK162" s="550"/>
      <c r="AL162" s="550"/>
      <c r="AM162" s="550"/>
      <c r="AN162" s="550"/>
      <c r="AO162" s="550"/>
      <c r="AP162" s="550"/>
      <c r="AQ162" s="550"/>
      <c r="AR162" s="550"/>
      <c r="AS162" s="550"/>
      <c r="AT162" s="550"/>
      <c r="AU162" s="550"/>
      <c r="AV162" s="550"/>
      <c r="AW162" s="550"/>
      <c r="AX162" s="550"/>
      <c r="AY162" s="550"/>
      <c r="AZ162" s="550"/>
      <c r="BA162" s="550"/>
      <c r="BB162" s="550"/>
      <c r="BC162" s="550"/>
      <c r="BD162" s="550"/>
      <c r="BE162" s="550"/>
      <c r="BF162" s="550"/>
      <c r="BG162" s="550"/>
      <c r="BH162" s="550"/>
      <c r="BI162" s="550"/>
      <c r="BJ162" s="550"/>
      <c r="BK162" s="550"/>
      <c r="BL162" s="550"/>
      <c r="BM162" s="550"/>
      <c r="BN162" s="550"/>
      <c r="BO162" s="550"/>
      <c r="BP162" s="550"/>
      <c r="BQ162" s="550"/>
    </row>
    <row r="163" spans="1:69" ht="15.75" customHeight="1">
      <c r="A163" s="550"/>
      <c r="B163" s="550"/>
      <c r="C163" s="550"/>
      <c r="D163" s="550"/>
      <c r="E163" s="550"/>
      <c r="F163" s="550"/>
      <c r="G163" s="550"/>
      <c r="H163" s="550"/>
      <c r="I163" s="550"/>
      <c r="J163" s="550"/>
      <c r="K163" s="550"/>
      <c r="L163" s="550"/>
      <c r="M163" s="550"/>
      <c r="N163" s="550"/>
      <c r="O163" s="550"/>
      <c r="P163" s="550"/>
      <c r="Q163" s="550"/>
      <c r="R163" s="550"/>
      <c r="S163" s="550"/>
      <c r="T163" s="550"/>
      <c r="U163" s="550"/>
      <c r="V163" s="550"/>
      <c r="W163" s="550"/>
      <c r="X163" s="550"/>
      <c r="Y163" s="550"/>
      <c r="Z163" s="550"/>
      <c r="AA163" s="550"/>
      <c r="AB163" s="550"/>
      <c r="AC163" s="550"/>
      <c r="AD163" s="550"/>
      <c r="AE163" s="550"/>
      <c r="AF163" s="550"/>
      <c r="AG163" s="550"/>
      <c r="AH163" s="550"/>
      <c r="AI163" s="550"/>
      <c r="AJ163" s="550"/>
      <c r="AK163" s="550"/>
      <c r="AL163" s="550"/>
      <c r="AM163" s="550"/>
      <c r="AN163" s="550"/>
      <c r="AO163" s="550"/>
      <c r="AP163" s="550"/>
      <c r="AQ163" s="550"/>
      <c r="AR163" s="550"/>
      <c r="AS163" s="550"/>
      <c r="AT163" s="550"/>
      <c r="AU163" s="550"/>
      <c r="AV163" s="550"/>
      <c r="AW163" s="550"/>
      <c r="AX163" s="550"/>
      <c r="AY163" s="550"/>
      <c r="AZ163" s="550"/>
      <c r="BA163" s="550"/>
      <c r="BB163" s="550"/>
      <c r="BC163" s="550"/>
      <c r="BD163" s="550"/>
      <c r="BE163" s="550"/>
      <c r="BF163" s="550"/>
      <c r="BG163" s="550"/>
      <c r="BH163" s="550"/>
      <c r="BI163" s="550"/>
      <c r="BJ163" s="550"/>
      <c r="BK163" s="550"/>
      <c r="BL163" s="550"/>
      <c r="BM163" s="550"/>
      <c r="BN163" s="550"/>
      <c r="BO163" s="550"/>
      <c r="BP163" s="550"/>
      <c r="BQ163" s="550"/>
    </row>
    <row r="164" spans="1:69" ht="15.75" customHeight="1">
      <c r="A164" s="550"/>
      <c r="B164" s="550"/>
      <c r="C164" s="550"/>
      <c r="D164" s="550"/>
      <c r="E164" s="550"/>
      <c r="F164" s="550"/>
      <c r="G164" s="550"/>
      <c r="H164" s="550"/>
      <c r="I164" s="550"/>
      <c r="J164" s="550"/>
      <c r="K164" s="550"/>
      <c r="L164" s="550"/>
      <c r="M164" s="550"/>
      <c r="N164" s="550"/>
      <c r="O164" s="550"/>
      <c r="P164" s="550"/>
      <c r="Q164" s="550"/>
      <c r="R164" s="550"/>
      <c r="S164" s="550"/>
      <c r="T164" s="550"/>
      <c r="U164" s="550"/>
      <c r="V164" s="550"/>
      <c r="W164" s="550"/>
      <c r="X164" s="550"/>
      <c r="Y164" s="550"/>
      <c r="Z164" s="550"/>
      <c r="AA164" s="550"/>
      <c r="AB164" s="550"/>
      <c r="AC164" s="550"/>
      <c r="AD164" s="550"/>
      <c r="AE164" s="550"/>
      <c r="AF164" s="550"/>
      <c r="AG164" s="550"/>
      <c r="AH164" s="550"/>
      <c r="AI164" s="550"/>
      <c r="AJ164" s="550"/>
      <c r="AK164" s="550"/>
      <c r="AL164" s="550"/>
      <c r="AM164" s="550"/>
      <c r="AN164" s="550"/>
      <c r="AO164" s="550"/>
      <c r="AP164" s="550"/>
      <c r="AQ164" s="550"/>
      <c r="AR164" s="550"/>
      <c r="AS164" s="550"/>
      <c r="AT164" s="550"/>
      <c r="AU164" s="550"/>
      <c r="AV164" s="550"/>
      <c r="AW164" s="550"/>
      <c r="AX164" s="550"/>
      <c r="AY164" s="550"/>
      <c r="AZ164" s="550"/>
      <c r="BA164" s="550"/>
      <c r="BB164" s="550"/>
      <c r="BC164" s="550"/>
      <c r="BD164" s="550"/>
      <c r="BE164" s="550"/>
      <c r="BF164" s="550"/>
      <c r="BG164" s="550"/>
      <c r="BH164" s="550"/>
      <c r="BI164" s="550"/>
      <c r="BJ164" s="550"/>
      <c r="BK164" s="550"/>
      <c r="BL164" s="550"/>
      <c r="BM164" s="550"/>
      <c r="BN164" s="550"/>
      <c r="BO164" s="550"/>
      <c r="BP164" s="550"/>
      <c r="BQ164" s="550"/>
    </row>
    <row r="165" spans="1:69" ht="15.75" customHeight="1">
      <c r="A165" s="550"/>
      <c r="B165" s="550"/>
      <c r="C165" s="550"/>
      <c r="D165" s="550"/>
      <c r="E165" s="550"/>
      <c r="F165" s="550"/>
      <c r="G165" s="550"/>
      <c r="H165" s="550"/>
      <c r="I165" s="550"/>
      <c r="J165" s="550"/>
      <c r="K165" s="550"/>
      <c r="L165" s="550"/>
      <c r="M165" s="550"/>
      <c r="N165" s="550"/>
      <c r="O165" s="550"/>
      <c r="P165" s="550"/>
      <c r="Q165" s="550"/>
      <c r="R165" s="550"/>
      <c r="S165" s="550"/>
      <c r="T165" s="550"/>
      <c r="U165" s="550"/>
      <c r="V165" s="550"/>
      <c r="W165" s="550"/>
      <c r="X165" s="550"/>
      <c r="Y165" s="550"/>
      <c r="Z165" s="550"/>
      <c r="AA165" s="550"/>
      <c r="AB165" s="550"/>
      <c r="AC165" s="550"/>
      <c r="AD165" s="550"/>
      <c r="AE165" s="550"/>
      <c r="AF165" s="550"/>
      <c r="AG165" s="550"/>
      <c r="AH165" s="550"/>
      <c r="AI165" s="550"/>
      <c r="AJ165" s="550"/>
      <c r="AK165" s="550"/>
      <c r="AL165" s="550"/>
      <c r="AM165" s="550"/>
      <c r="AN165" s="550"/>
      <c r="AO165" s="550"/>
      <c r="AP165" s="550"/>
      <c r="AQ165" s="550"/>
      <c r="AR165" s="550"/>
      <c r="AS165" s="550"/>
      <c r="AT165" s="550"/>
      <c r="AU165" s="550"/>
      <c r="AV165" s="550"/>
      <c r="AW165" s="550"/>
      <c r="AX165" s="550"/>
      <c r="AY165" s="550"/>
      <c r="AZ165" s="550"/>
      <c r="BA165" s="550"/>
      <c r="BB165" s="550"/>
      <c r="BC165" s="550"/>
      <c r="BD165" s="550"/>
      <c r="BE165" s="550"/>
      <c r="BF165" s="550"/>
      <c r="BG165" s="550"/>
      <c r="BH165" s="550"/>
      <c r="BI165" s="550"/>
      <c r="BJ165" s="550"/>
      <c r="BK165" s="550"/>
      <c r="BL165" s="550"/>
      <c r="BM165" s="550"/>
      <c r="BN165" s="550"/>
      <c r="BO165" s="550"/>
      <c r="BP165" s="550"/>
      <c r="BQ165" s="550"/>
    </row>
    <row r="166" spans="1:69" ht="15.75" customHeight="1">
      <c r="A166" s="550"/>
      <c r="B166" s="550"/>
      <c r="C166" s="550"/>
      <c r="D166" s="550"/>
      <c r="E166" s="550"/>
      <c r="F166" s="550"/>
      <c r="G166" s="550"/>
      <c r="H166" s="550"/>
      <c r="I166" s="550"/>
      <c r="J166" s="550"/>
      <c r="K166" s="550"/>
      <c r="L166" s="550"/>
      <c r="M166" s="550"/>
      <c r="N166" s="550"/>
      <c r="O166" s="550"/>
      <c r="P166" s="550"/>
      <c r="Q166" s="550"/>
      <c r="R166" s="550"/>
      <c r="S166" s="550"/>
      <c r="T166" s="550"/>
      <c r="U166" s="550"/>
      <c r="V166" s="550"/>
      <c r="W166" s="550"/>
      <c r="X166" s="550"/>
      <c r="Y166" s="550"/>
      <c r="Z166" s="550"/>
      <c r="AA166" s="550"/>
      <c r="AB166" s="550"/>
      <c r="AC166" s="550"/>
      <c r="AD166" s="550"/>
      <c r="AE166" s="550"/>
      <c r="AF166" s="550"/>
      <c r="AG166" s="550"/>
      <c r="AH166" s="550"/>
      <c r="AI166" s="550"/>
      <c r="AJ166" s="550"/>
      <c r="AK166" s="550"/>
      <c r="AL166" s="550"/>
      <c r="AM166" s="550"/>
      <c r="AN166" s="550"/>
      <c r="AO166" s="550"/>
      <c r="AP166" s="550"/>
      <c r="AQ166" s="550"/>
      <c r="AR166" s="550"/>
      <c r="AS166" s="550"/>
      <c r="AT166" s="550"/>
      <c r="AU166" s="550"/>
      <c r="AV166" s="550"/>
      <c r="AW166" s="550"/>
      <c r="AX166" s="550"/>
      <c r="AY166" s="550"/>
      <c r="AZ166" s="550"/>
      <c r="BA166" s="550"/>
      <c r="BB166" s="550"/>
      <c r="BC166" s="550"/>
      <c r="BD166" s="550"/>
      <c r="BE166" s="550"/>
      <c r="BF166" s="550"/>
      <c r="BG166" s="550"/>
      <c r="BH166" s="550"/>
      <c r="BI166" s="550"/>
      <c r="BJ166" s="550"/>
      <c r="BK166" s="550"/>
      <c r="BL166" s="550"/>
      <c r="BM166" s="550"/>
      <c r="BN166" s="550"/>
      <c r="BO166" s="550"/>
      <c r="BP166" s="550"/>
      <c r="BQ166" s="550"/>
    </row>
    <row r="167" spans="1:69" ht="15.75" customHeight="1">
      <c r="A167" s="550"/>
      <c r="B167" s="550"/>
      <c r="C167" s="550"/>
      <c r="D167" s="550"/>
      <c r="E167" s="550"/>
      <c r="F167" s="550"/>
      <c r="G167" s="550"/>
      <c r="H167" s="550"/>
      <c r="I167" s="550"/>
      <c r="J167" s="550"/>
      <c r="K167" s="550"/>
      <c r="L167" s="550"/>
      <c r="M167" s="550"/>
      <c r="N167" s="550"/>
      <c r="O167" s="550"/>
      <c r="P167" s="550"/>
      <c r="Q167" s="550"/>
      <c r="R167" s="550"/>
      <c r="S167" s="550"/>
      <c r="T167" s="550"/>
      <c r="U167" s="550"/>
      <c r="V167" s="550"/>
      <c r="W167" s="550"/>
      <c r="X167" s="550"/>
      <c r="Y167" s="550"/>
      <c r="Z167" s="550"/>
      <c r="AA167" s="550"/>
      <c r="AB167" s="550"/>
      <c r="AC167" s="550"/>
      <c r="AD167" s="550"/>
      <c r="AE167" s="550"/>
      <c r="AF167" s="550"/>
      <c r="AG167" s="550"/>
      <c r="AH167" s="550"/>
      <c r="AI167" s="550"/>
      <c r="AJ167" s="550"/>
      <c r="AK167" s="550"/>
      <c r="AL167" s="550"/>
      <c r="AM167" s="550"/>
      <c r="AN167" s="550"/>
      <c r="AO167" s="550"/>
      <c r="AP167" s="550"/>
      <c r="AQ167" s="550"/>
      <c r="AR167" s="550"/>
      <c r="AS167" s="550"/>
      <c r="AT167" s="550"/>
      <c r="AU167" s="550"/>
      <c r="AV167" s="550"/>
      <c r="AW167" s="550"/>
      <c r="AX167" s="550"/>
      <c r="AY167" s="550"/>
      <c r="AZ167" s="550"/>
      <c r="BA167" s="550"/>
      <c r="BB167" s="550"/>
      <c r="BC167" s="550"/>
      <c r="BD167" s="550"/>
      <c r="BE167" s="550"/>
      <c r="BF167" s="550"/>
      <c r="BG167" s="550"/>
      <c r="BH167" s="550"/>
      <c r="BI167" s="550"/>
      <c r="BJ167" s="550"/>
      <c r="BK167" s="550"/>
      <c r="BL167" s="550"/>
      <c r="BM167" s="550"/>
      <c r="BN167" s="550"/>
      <c r="BO167" s="550"/>
      <c r="BP167" s="550"/>
      <c r="BQ167" s="550"/>
    </row>
    <row r="168" spans="1:69" ht="15.75" customHeight="1">
      <c r="A168" s="550"/>
      <c r="B168" s="550"/>
      <c r="C168" s="550"/>
      <c r="D168" s="550"/>
      <c r="E168" s="550"/>
      <c r="F168" s="550"/>
      <c r="G168" s="550"/>
      <c r="H168" s="550"/>
      <c r="I168" s="550"/>
      <c r="J168" s="550"/>
      <c r="K168" s="550"/>
      <c r="L168" s="550"/>
      <c r="M168" s="550"/>
      <c r="N168" s="550"/>
      <c r="O168" s="550"/>
      <c r="P168" s="550"/>
      <c r="Q168" s="550"/>
      <c r="R168" s="550"/>
      <c r="S168" s="550"/>
      <c r="T168" s="550"/>
      <c r="U168" s="550"/>
      <c r="V168" s="550"/>
      <c r="W168" s="550"/>
      <c r="X168" s="550"/>
      <c r="Y168" s="550"/>
      <c r="Z168" s="550"/>
      <c r="AA168" s="550"/>
      <c r="AB168" s="550"/>
      <c r="AC168" s="550"/>
      <c r="AD168" s="550"/>
      <c r="AE168" s="550"/>
      <c r="AF168" s="550"/>
      <c r="AG168" s="550"/>
      <c r="AH168" s="550"/>
      <c r="AI168" s="550"/>
      <c r="AJ168" s="550"/>
      <c r="AK168" s="550"/>
      <c r="AL168" s="550"/>
      <c r="AM168" s="550"/>
      <c r="AN168" s="550"/>
      <c r="AO168" s="550"/>
      <c r="AP168" s="550"/>
      <c r="AQ168" s="550"/>
      <c r="AR168" s="550"/>
      <c r="AS168" s="550"/>
      <c r="AT168" s="550"/>
      <c r="AU168" s="550"/>
      <c r="AV168" s="550"/>
      <c r="AW168" s="550"/>
      <c r="AX168" s="550"/>
      <c r="AY168" s="550"/>
      <c r="AZ168" s="550"/>
      <c r="BA168" s="550"/>
      <c r="BB168" s="550"/>
      <c r="BC168" s="550"/>
      <c r="BD168" s="550"/>
      <c r="BE168" s="550"/>
      <c r="BF168" s="550"/>
      <c r="BG168" s="550"/>
      <c r="BH168" s="550"/>
      <c r="BI168" s="550"/>
      <c r="BJ168" s="550"/>
      <c r="BK168" s="550"/>
      <c r="BL168" s="550"/>
      <c r="BM168" s="550"/>
      <c r="BN168" s="550"/>
      <c r="BO168" s="550"/>
      <c r="BP168" s="550"/>
      <c r="BQ168" s="550"/>
    </row>
    <row r="169" spans="1:69" ht="15.75" customHeight="1">
      <c r="A169" s="550"/>
      <c r="B169" s="550"/>
      <c r="C169" s="550"/>
      <c r="D169" s="550"/>
      <c r="E169" s="550"/>
      <c r="F169" s="550"/>
      <c r="G169" s="550"/>
      <c r="H169" s="550"/>
      <c r="I169" s="550"/>
      <c r="J169" s="550"/>
      <c r="K169" s="550"/>
      <c r="L169" s="550"/>
      <c r="M169" s="550"/>
      <c r="N169" s="550"/>
      <c r="O169" s="550"/>
      <c r="P169" s="550"/>
      <c r="Q169" s="550"/>
      <c r="R169" s="550"/>
      <c r="S169" s="550"/>
      <c r="T169" s="550"/>
      <c r="U169" s="550"/>
      <c r="V169" s="550"/>
      <c r="W169" s="550"/>
      <c r="X169" s="550"/>
      <c r="Y169" s="550"/>
      <c r="Z169" s="550"/>
      <c r="AA169" s="550"/>
      <c r="AB169" s="550"/>
      <c r="AC169" s="550"/>
      <c r="AD169" s="550"/>
      <c r="AE169" s="550"/>
      <c r="AF169" s="550"/>
      <c r="AG169" s="550"/>
      <c r="AH169" s="550"/>
      <c r="AI169" s="550"/>
      <c r="AJ169" s="550"/>
      <c r="AK169" s="550"/>
      <c r="AL169" s="550"/>
      <c r="AM169" s="550"/>
      <c r="AN169" s="550"/>
      <c r="AO169" s="550"/>
      <c r="AP169" s="550"/>
      <c r="AQ169" s="550"/>
      <c r="AR169" s="550"/>
      <c r="AS169" s="550"/>
      <c r="AT169" s="550"/>
      <c r="AU169" s="550"/>
      <c r="AV169" s="550"/>
      <c r="AW169" s="550"/>
      <c r="AX169" s="550"/>
      <c r="AY169" s="550"/>
      <c r="AZ169" s="550"/>
      <c r="BA169" s="550"/>
      <c r="BB169" s="550"/>
      <c r="BC169" s="550"/>
      <c r="BD169" s="550"/>
      <c r="BE169" s="550"/>
      <c r="BF169" s="550"/>
      <c r="BG169" s="550"/>
      <c r="BH169" s="550"/>
      <c r="BI169" s="550"/>
      <c r="BJ169" s="550"/>
      <c r="BK169" s="550"/>
      <c r="BL169" s="550"/>
      <c r="BM169" s="550"/>
      <c r="BN169" s="550"/>
      <c r="BO169" s="550"/>
      <c r="BP169" s="550"/>
      <c r="BQ169" s="550"/>
    </row>
    <row r="170" spans="1:69" ht="15.75" customHeight="1">
      <c r="A170" s="550"/>
      <c r="B170" s="550"/>
      <c r="C170" s="550"/>
      <c r="D170" s="550"/>
      <c r="E170" s="550"/>
      <c r="F170" s="550"/>
      <c r="G170" s="550"/>
      <c r="H170" s="550"/>
      <c r="I170" s="550"/>
      <c r="J170" s="550"/>
      <c r="K170" s="550"/>
      <c r="L170" s="550"/>
      <c r="M170" s="550"/>
      <c r="N170" s="550"/>
      <c r="O170" s="550"/>
      <c r="P170" s="550"/>
      <c r="Q170" s="550"/>
      <c r="R170" s="550"/>
      <c r="S170" s="550"/>
      <c r="T170" s="550"/>
      <c r="U170" s="550"/>
      <c r="V170" s="550"/>
      <c r="W170" s="550"/>
      <c r="X170" s="550"/>
      <c r="Y170" s="550"/>
      <c r="Z170" s="550"/>
      <c r="AA170" s="550"/>
      <c r="AB170" s="550"/>
      <c r="AC170" s="550"/>
      <c r="AD170" s="550"/>
      <c r="AE170" s="550"/>
      <c r="AF170" s="550"/>
      <c r="AG170" s="550"/>
      <c r="AH170" s="550"/>
      <c r="AI170" s="550"/>
      <c r="AJ170" s="550"/>
      <c r="AK170" s="550"/>
      <c r="AL170" s="550"/>
      <c r="AM170" s="550"/>
      <c r="AN170" s="550"/>
      <c r="AO170" s="550"/>
      <c r="AP170" s="550"/>
      <c r="AQ170" s="550"/>
      <c r="AR170" s="550"/>
      <c r="AS170" s="550"/>
      <c r="AT170" s="550"/>
      <c r="AU170" s="550"/>
      <c r="AV170" s="550"/>
      <c r="AW170" s="550"/>
      <c r="AX170" s="550"/>
      <c r="AY170" s="550"/>
      <c r="AZ170" s="550"/>
      <c r="BA170" s="550"/>
      <c r="BB170" s="550"/>
      <c r="BC170" s="550"/>
      <c r="BD170" s="550"/>
      <c r="BE170" s="550"/>
      <c r="BF170" s="550"/>
      <c r="BG170" s="550"/>
      <c r="BH170" s="550"/>
      <c r="BI170" s="550"/>
      <c r="BJ170" s="550"/>
      <c r="BK170" s="550"/>
      <c r="BL170" s="550"/>
      <c r="BM170" s="550"/>
      <c r="BN170" s="550"/>
      <c r="BO170" s="550"/>
      <c r="BP170" s="550"/>
      <c r="BQ170" s="550"/>
    </row>
    <row r="171" spans="1:69" ht="15.75" customHeight="1">
      <c r="A171" s="550"/>
      <c r="B171" s="550"/>
      <c r="C171" s="550"/>
      <c r="D171" s="550"/>
      <c r="E171" s="550"/>
      <c r="F171" s="550"/>
      <c r="G171" s="550"/>
      <c r="H171" s="550"/>
      <c r="I171" s="550"/>
      <c r="J171" s="550"/>
      <c r="K171" s="550"/>
      <c r="L171" s="550"/>
      <c r="M171" s="550"/>
      <c r="N171" s="550"/>
      <c r="O171" s="550"/>
      <c r="P171" s="550"/>
      <c r="Q171" s="550"/>
      <c r="R171" s="550"/>
      <c r="S171" s="550"/>
      <c r="T171" s="550"/>
      <c r="U171" s="550"/>
      <c r="V171" s="550"/>
      <c r="W171" s="550"/>
      <c r="X171" s="550"/>
      <c r="Y171" s="550"/>
      <c r="Z171" s="550"/>
      <c r="AA171" s="550"/>
      <c r="AB171" s="550"/>
      <c r="AC171" s="550"/>
      <c r="AD171" s="550"/>
      <c r="AE171" s="550"/>
      <c r="AF171" s="550"/>
      <c r="AG171" s="550"/>
      <c r="AH171" s="550"/>
      <c r="AI171" s="550"/>
      <c r="AJ171" s="550"/>
      <c r="AK171" s="550"/>
      <c r="AL171" s="550"/>
      <c r="AM171" s="550"/>
      <c r="AN171" s="550"/>
      <c r="AO171" s="550"/>
      <c r="AP171" s="550"/>
      <c r="AQ171" s="550"/>
      <c r="AR171" s="550"/>
      <c r="AS171" s="550"/>
      <c r="AT171" s="550"/>
      <c r="AU171" s="550"/>
      <c r="AV171" s="550"/>
      <c r="AW171" s="550"/>
      <c r="AX171" s="550"/>
      <c r="AY171" s="550"/>
      <c r="AZ171" s="550"/>
      <c r="BA171" s="550"/>
      <c r="BB171" s="550"/>
      <c r="BC171" s="550"/>
      <c r="BD171" s="550"/>
      <c r="BE171" s="550"/>
      <c r="BF171" s="550"/>
      <c r="BG171" s="550"/>
      <c r="BH171" s="550"/>
      <c r="BI171" s="550"/>
      <c r="BJ171" s="550"/>
      <c r="BK171" s="550"/>
      <c r="BL171" s="550"/>
      <c r="BM171" s="550"/>
      <c r="BN171" s="550"/>
      <c r="BO171" s="550"/>
      <c r="BP171" s="550"/>
      <c r="BQ171" s="550"/>
    </row>
    <row r="172" spans="1:69" ht="15.75" customHeight="1">
      <c r="A172" s="550"/>
      <c r="B172" s="550"/>
      <c r="C172" s="550"/>
      <c r="D172" s="550"/>
      <c r="E172" s="550"/>
      <c r="F172" s="550"/>
      <c r="G172" s="550"/>
      <c r="H172" s="550"/>
      <c r="I172" s="550"/>
      <c r="J172" s="550"/>
      <c r="K172" s="550"/>
      <c r="L172" s="550"/>
      <c r="M172" s="550"/>
      <c r="N172" s="550"/>
      <c r="O172" s="550"/>
      <c r="P172" s="550"/>
      <c r="Q172" s="550"/>
      <c r="R172" s="550"/>
      <c r="S172" s="550"/>
      <c r="T172" s="550"/>
      <c r="U172" s="550"/>
      <c r="V172" s="550"/>
      <c r="W172" s="550"/>
      <c r="X172" s="550"/>
      <c r="Y172" s="550"/>
      <c r="Z172" s="550"/>
      <c r="AA172" s="550"/>
      <c r="AB172" s="550"/>
      <c r="AC172" s="550"/>
      <c r="AD172" s="550"/>
      <c r="AE172" s="550"/>
      <c r="AF172" s="550"/>
      <c r="AG172" s="550"/>
      <c r="AH172" s="550"/>
      <c r="AI172" s="550"/>
      <c r="AJ172" s="550"/>
      <c r="AK172" s="550"/>
      <c r="AL172" s="550"/>
      <c r="AM172" s="550"/>
      <c r="AN172" s="550"/>
      <c r="AO172" s="550"/>
      <c r="AP172" s="550"/>
      <c r="AQ172" s="550"/>
      <c r="AR172" s="550"/>
      <c r="AS172" s="550"/>
      <c r="AT172" s="550"/>
      <c r="AU172" s="550"/>
      <c r="AV172" s="550"/>
      <c r="AW172" s="550"/>
      <c r="AX172" s="550"/>
      <c r="AY172" s="550"/>
      <c r="AZ172" s="550"/>
      <c r="BA172" s="550"/>
      <c r="BB172" s="550"/>
      <c r="BC172" s="550"/>
      <c r="BD172" s="550"/>
      <c r="BE172" s="550"/>
      <c r="BF172" s="550"/>
      <c r="BG172" s="550"/>
      <c r="BH172" s="550"/>
      <c r="BI172" s="550"/>
      <c r="BJ172" s="550"/>
      <c r="BK172" s="550"/>
      <c r="BL172" s="550"/>
      <c r="BM172" s="550"/>
      <c r="BN172" s="550"/>
      <c r="BO172" s="550"/>
      <c r="BP172" s="550"/>
      <c r="BQ172" s="550"/>
    </row>
    <row r="173" spans="1:69" ht="15.75" customHeight="1">
      <c r="A173" s="550"/>
      <c r="B173" s="550"/>
      <c r="C173" s="550"/>
      <c r="D173" s="550"/>
      <c r="E173" s="550"/>
      <c r="F173" s="550"/>
      <c r="G173" s="550"/>
      <c r="H173" s="550"/>
      <c r="I173" s="550"/>
      <c r="J173" s="550"/>
      <c r="K173" s="550"/>
      <c r="L173" s="550"/>
      <c r="M173" s="550"/>
      <c r="N173" s="550"/>
      <c r="O173" s="550"/>
      <c r="P173" s="550"/>
      <c r="Q173" s="550"/>
      <c r="R173" s="550"/>
      <c r="S173" s="550"/>
      <c r="T173" s="550"/>
      <c r="U173" s="550"/>
      <c r="V173" s="550"/>
      <c r="W173" s="550"/>
      <c r="X173" s="550"/>
      <c r="Y173" s="550"/>
      <c r="Z173" s="550"/>
      <c r="AA173" s="550"/>
      <c r="AB173" s="550"/>
      <c r="AC173" s="550"/>
      <c r="AD173" s="550"/>
      <c r="AE173" s="550"/>
      <c r="AF173" s="550"/>
      <c r="AG173" s="550"/>
      <c r="AH173" s="550"/>
      <c r="AI173" s="550"/>
      <c r="AJ173" s="550"/>
      <c r="AK173" s="550"/>
      <c r="AL173" s="550"/>
      <c r="AM173" s="550"/>
      <c r="AN173" s="550"/>
      <c r="AO173" s="550"/>
      <c r="AP173" s="550"/>
      <c r="AQ173" s="550"/>
      <c r="AR173" s="550"/>
      <c r="AS173" s="550"/>
      <c r="AT173" s="550"/>
      <c r="AU173" s="550"/>
      <c r="AV173" s="550"/>
      <c r="AW173" s="550"/>
      <c r="AX173" s="550"/>
      <c r="AY173" s="550"/>
      <c r="AZ173" s="550"/>
      <c r="BA173" s="550"/>
      <c r="BB173" s="550"/>
      <c r="BC173" s="550"/>
      <c r="BD173" s="550"/>
      <c r="BE173" s="550"/>
      <c r="BF173" s="550"/>
      <c r="BG173" s="550"/>
      <c r="BH173" s="550"/>
      <c r="BI173" s="550"/>
      <c r="BJ173" s="550"/>
      <c r="BK173" s="550"/>
      <c r="BL173" s="550"/>
      <c r="BM173" s="550"/>
      <c r="BN173" s="550"/>
      <c r="BO173" s="550"/>
      <c r="BP173" s="550"/>
      <c r="BQ173" s="550"/>
    </row>
    <row r="174" spans="1:69" ht="15.75" customHeight="1">
      <c r="A174" s="550"/>
      <c r="B174" s="550"/>
      <c r="C174" s="550"/>
      <c r="D174" s="550"/>
      <c r="E174" s="550"/>
      <c r="F174" s="550"/>
      <c r="G174" s="550"/>
      <c r="H174" s="550"/>
      <c r="I174" s="550"/>
      <c r="J174" s="550"/>
      <c r="K174" s="550"/>
      <c r="L174" s="550"/>
      <c r="M174" s="550"/>
      <c r="N174" s="550"/>
      <c r="O174" s="550"/>
      <c r="P174" s="550"/>
      <c r="Q174" s="550"/>
      <c r="R174" s="550"/>
      <c r="S174" s="550"/>
      <c r="T174" s="550"/>
      <c r="U174" s="550"/>
      <c r="V174" s="550"/>
      <c r="W174" s="550"/>
      <c r="X174" s="550"/>
      <c r="Y174" s="550"/>
      <c r="Z174" s="550"/>
      <c r="AA174" s="550"/>
      <c r="AB174" s="550"/>
      <c r="AC174" s="550"/>
      <c r="AD174" s="550"/>
      <c r="AE174" s="550"/>
      <c r="AF174" s="550"/>
      <c r="AG174" s="550"/>
      <c r="AH174" s="550"/>
      <c r="AI174" s="550"/>
      <c r="AJ174" s="550"/>
      <c r="AK174" s="550"/>
      <c r="AL174" s="550"/>
      <c r="AM174" s="550"/>
      <c r="AN174" s="550"/>
      <c r="AO174" s="550"/>
      <c r="AP174" s="550"/>
      <c r="AQ174" s="550"/>
      <c r="AR174" s="550"/>
      <c r="AS174" s="550"/>
      <c r="AT174" s="550"/>
      <c r="AU174" s="550"/>
      <c r="AV174" s="550"/>
      <c r="AW174" s="550"/>
      <c r="AX174" s="550"/>
      <c r="AY174" s="550"/>
      <c r="AZ174" s="550"/>
      <c r="BA174" s="550"/>
      <c r="BB174" s="550"/>
      <c r="BC174" s="550"/>
      <c r="BD174" s="550"/>
      <c r="BE174" s="550"/>
      <c r="BF174" s="550"/>
      <c r="BG174" s="550"/>
      <c r="BH174" s="550"/>
      <c r="BI174" s="550"/>
      <c r="BJ174" s="550"/>
      <c r="BK174" s="550"/>
      <c r="BL174" s="550"/>
      <c r="BM174" s="550"/>
      <c r="BN174" s="550"/>
      <c r="BO174" s="550"/>
      <c r="BP174" s="550"/>
      <c r="BQ174" s="550"/>
    </row>
    <row r="175" spans="1:69" ht="15.75" customHeight="1">
      <c r="A175" s="550"/>
      <c r="B175" s="550"/>
      <c r="C175" s="550"/>
      <c r="D175" s="550"/>
      <c r="E175" s="550"/>
      <c r="F175" s="550"/>
      <c r="G175" s="550"/>
      <c r="H175" s="550"/>
      <c r="I175" s="550"/>
      <c r="J175" s="550"/>
      <c r="K175" s="550"/>
      <c r="L175" s="550"/>
      <c r="M175" s="550"/>
      <c r="N175" s="550"/>
      <c r="O175" s="550"/>
      <c r="P175" s="550"/>
      <c r="Q175" s="550"/>
      <c r="R175" s="550"/>
      <c r="S175" s="550"/>
      <c r="T175" s="550"/>
      <c r="U175" s="550"/>
      <c r="V175" s="550"/>
      <c r="W175" s="550"/>
      <c r="X175" s="550"/>
      <c r="Y175" s="550"/>
      <c r="Z175" s="550"/>
      <c r="AA175" s="550"/>
      <c r="AB175" s="550"/>
      <c r="AC175" s="550"/>
      <c r="AD175" s="550"/>
      <c r="AE175" s="550"/>
      <c r="AF175" s="550"/>
      <c r="AG175" s="550"/>
      <c r="AH175" s="550"/>
      <c r="AI175" s="550"/>
      <c r="AJ175" s="550"/>
      <c r="AK175" s="550"/>
      <c r="AL175" s="550"/>
      <c r="AM175" s="550"/>
      <c r="AN175" s="550"/>
      <c r="AO175" s="550"/>
      <c r="AP175" s="550"/>
      <c r="AQ175" s="550"/>
      <c r="AR175" s="550"/>
      <c r="AS175" s="550"/>
      <c r="AT175" s="550"/>
      <c r="AU175" s="550"/>
      <c r="AV175" s="550"/>
      <c r="AW175" s="550"/>
      <c r="AX175" s="550"/>
      <c r="AY175" s="550"/>
      <c r="AZ175" s="550"/>
      <c r="BA175" s="550"/>
      <c r="BB175" s="550"/>
      <c r="BC175" s="550"/>
      <c r="BD175" s="550"/>
      <c r="BE175" s="550"/>
      <c r="BF175" s="550"/>
      <c r="BG175" s="550"/>
      <c r="BH175" s="550"/>
      <c r="BI175" s="550"/>
      <c r="BJ175" s="550"/>
      <c r="BK175" s="550"/>
      <c r="BL175" s="550"/>
      <c r="BM175" s="550"/>
      <c r="BN175" s="550"/>
      <c r="BO175" s="550"/>
      <c r="BP175" s="550"/>
      <c r="BQ175" s="550"/>
    </row>
    <row r="176" spans="1:69" ht="15.75" customHeight="1">
      <c r="A176" s="550"/>
      <c r="B176" s="550"/>
      <c r="C176" s="550"/>
      <c r="D176" s="550"/>
      <c r="E176" s="550"/>
      <c r="F176" s="550"/>
      <c r="G176" s="550"/>
      <c r="H176" s="550"/>
      <c r="I176" s="550"/>
      <c r="J176" s="550"/>
      <c r="K176" s="550"/>
      <c r="L176" s="550"/>
      <c r="M176" s="550"/>
      <c r="N176" s="550"/>
      <c r="O176" s="550"/>
      <c r="P176" s="550"/>
      <c r="Q176" s="550"/>
      <c r="R176" s="550"/>
      <c r="S176" s="550"/>
      <c r="T176" s="550"/>
      <c r="U176" s="550"/>
      <c r="V176" s="550"/>
      <c r="W176" s="550"/>
      <c r="X176" s="550"/>
      <c r="Y176" s="550"/>
      <c r="Z176" s="550"/>
      <c r="AA176" s="550"/>
      <c r="AB176" s="550"/>
      <c r="AC176" s="550"/>
      <c r="AD176" s="550"/>
      <c r="AE176" s="550"/>
      <c r="AF176" s="550"/>
      <c r="AG176" s="550"/>
      <c r="AH176" s="550"/>
      <c r="AI176" s="550"/>
      <c r="AJ176" s="550"/>
      <c r="AK176" s="550"/>
      <c r="AL176" s="550"/>
      <c r="AM176" s="550"/>
      <c r="AN176" s="550"/>
      <c r="AO176" s="550"/>
      <c r="AP176" s="550"/>
      <c r="AQ176" s="550"/>
      <c r="AR176" s="550"/>
      <c r="AS176" s="550"/>
      <c r="AT176" s="550"/>
      <c r="AU176" s="550"/>
      <c r="AV176" s="550"/>
      <c r="AW176" s="550"/>
      <c r="AX176" s="550"/>
      <c r="AY176" s="550"/>
      <c r="AZ176" s="550"/>
      <c r="BA176" s="550"/>
      <c r="BB176" s="550"/>
      <c r="BC176" s="550"/>
      <c r="BD176" s="550"/>
      <c r="BE176" s="550"/>
      <c r="BF176" s="550"/>
      <c r="BG176" s="550"/>
      <c r="BH176" s="550"/>
      <c r="BI176" s="550"/>
      <c r="BJ176" s="550"/>
      <c r="BK176" s="550"/>
      <c r="BL176" s="550"/>
      <c r="BM176" s="550"/>
      <c r="BN176" s="550"/>
      <c r="BO176" s="550"/>
      <c r="BP176" s="550"/>
      <c r="BQ176" s="550"/>
    </row>
    <row r="177" spans="1:69" ht="15.75" customHeight="1">
      <c r="A177" s="550"/>
      <c r="B177" s="550"/>
      <c r="C177" s="550"/>
      <c r="D177" s="550"/>
      <c r="E177" s="550"/>
      <c r="F177" s="550"/>
      <c r="G177" s="550"/>
      <c r="H177" s="550"/>
      <c r="I177" s="550"/>
      <c r="J177" s="550"/>
      <c r="K177" s="550"/>
      <c r="L177" s="550"/>
      <c r="M177" s="550"/>
      <c r="N177" s="550"/>
      <c r="O177" s="550"/>
      <c r="P177" s="550"/>
      <c r="Q177" s="550"/>
      <c r="R177" s="550"/>
      <c r="S177" s="550"/>
      <c r="T177" s="550"/>
      <c r="U177" s="550"/>
      <c r="V177" s="550"/>
      <c r="W177" s="550"/>
      <c r="X177" s="550"/>
      <c r="Y177" s="550"/>
      <c r="Z177" s="550"/>
      <c r="AA177" s="550"/>
      <c r="AB177" s="550"/>
      <c r="AC177" s="550"/>
      <c r="AD177" s="550"/>
      <c r="AE177" s="550"/>
      <c r="AF177" s="550"/>
      <c r="AG177" s="550"/>
      <c r="AH177" s="550"/>
      <c r="AI177" s="550"/>
      <c r="AJ177" s="550"/>
      <c r="AK177" s="550"/>
      <c r="AL177" s="550"/>
      <c r="AM177" s="550"/>
      <c r="AN177" s="550"/>
      <c r="AO177" s="550"/>
      <c r="AP177" s="550"/>
      <c r="AQ177" s="550"/>
      <c r="AR177" s="550"/>
      <c r="AS177" s="550"/>
      <c r="AT177" s="550"/>
      <c r="AU177" s="550"/>
      <c r="AV177" s="550"/>
      <c r="AW177" s="550"/>
      <c r="AX177" s="550"/>
      <c r="AY177" s="550"/>
      <c r="AZ177" s="550"/>
      <c r="BA177" s="550"/>
      <c r="BB177" s="550"/>
      <c r="BC177" s="550"/>
      <c r="BD177" s="550"/>
      <c r="BE177" s="550"/>
      <c r="BF177" s="550"/>
      <c r="BG177" s="550"/>
      <c r="BH177" s="550"/>
      <c r="BI177" s="550"/>
      <c r="BJ177" s="550"/>
      <c r="BK177" s="550"/>
      <c r="BL177" s="550"/>
      <c r="BM177" s="550"/>
      <c r="BN177" s="550"/>
      <c r="BO177" s="550"/>
      <c r="BP177" s="550"/>
      <c r="BQ177" s="550"/>
    </row>
    <row r="178" spans="1:69" ht="15.75" customHeight="1">
      <c r="A178" s="550"/>
      <c r="B178" s="550"/>
      <c r="C178" s="550"/>
      <c r="D178" s="550"/>
      <c r="E178" s="550"/>
      <c r="F178" s="550"/>
      <c r="G178" s="550"/>
      <c r="H178" s="550"/>
      <c r="I178" s="550"/>
      <c r="J178" s="550"/>
      <c r="K178" s="550"/>
      <c r="L178" s="550"/>
      <c r="M178" s="550"/>
      <c r="N178" s="550"/>
      <c r="O178" s="550"/>
      <c r="P178" s="550"/>
      <c r="Q178" s="550"/>
      <c r="R178" s="550"/>
      <c r="S178" s="550"/>
      <c r="T178" s="550"/>
      <c r="U178" s="550"/>
      <c r="V178" s="550"/>
      <c r="W178" s="550"/>
      <c r="X178" s="550"/>
      <c r="Y178" s="550"/>
      <c r="Z178" s="550"/>
      <c r="AA178" s="550"/>
      <c r="AB178" s="550"/>
      <c r="AC178" s="550"/>
      <c r="AD178" s="550"/>
      <c r="AE178" s="550"/>
      <c r="AF178" s="550"/>
      <c r="AG178" s="550"/>
      <c r="AH178" s="550"/>
      <c r="AI178" s="550"/>
      <c r="AJ178" s="550"/>
      <c r="AK178" s="550"/>
      <c r="AL178" s="550"/>
      <c r="AM178" s="550"/>
      <c r="AN178" s="550"/>
      <c r="AO178" s="550"/>
      <c r="AP178" s="550"/>
      <c r="AQ178" s="550"/>
      <c r="AR178" s="550"/>
      <c r="AS178" s="550"/>
      <c r="AT178" s="550"/>
      <c r="AU178" s="550"/>
      <c r="AV178" s="550"/>
      <c r="AW178" s="550"/>
      <c r="AX178" s="550"/>
      <c r="AY178" s="550"/>
      <c r="AZ178" s="550"/>
      <c r="BA178" s="550"/>
      <c r="BB178" s="550"/>
      <c r="BC178" s="550"/>
      <c r="BD178" s="550"/>
      <c r="BE178" s="550"/>
      <c r="BF178" s="550"/>
      <c r="BG178" s="550"/>
      <c r="BH178" s="550"/>
      <c r="BI178" s="550"/>
      <c r="BJ178" s="550"/>
      <c r="BK178" s="550"/>
      <c r="BL178" s="550"/>
      <c r="BM178" s="550"/>
      <c r="BN178" s="550"/>
      <c r="BO178" s="550"/>
      <c r="BP178" s="550"/>
      <c r="BQ178" s="550"/>
    </row>
    <row r="179" spans="1:69" ht="15.75" customHeight="1">
      <c r="A179" s="550"/>
      <c r="B179" s="550"/>
      <c r="C179" s="550"/>
      <c r="D179" s="550"/>
      <c r="E179" s="550"/>
      <c r="F179" s="550"/>
      <c r="G179" s="550"/>
      <c r="H179" s="550"/>
      <c r="I179" s="550"/>
      <c r="J179" s="550"/>
      <c r="K179" s="550"/>
      <c r="L179" s="550"/>
      <c r="M179" s="550"/>
      <c r="N179" s="550"/>
      <c r="O179" s="550"/>
      <c r="P179" s="550"/>
      <c r="Q179" s="550"/>
      <c r="R179" s="550"/>
      <c r="S179" s="550"/>
      <c r="T179" s="550"/>
      <c r="U179" s="550"/>
      <c r="V179" s="550"/>
      <c r="W179" s="550"/>
      <c r="X179" s="550"/>
      <c r="Y179" s="550"/>
      <c r="Z179" s="550"/>
      <c r="AA179" s="550"/>
      <c r="AB179" s="550"/>
      <c r="AC179" s="550"/>
      <c r="AD179" s="550"/>
      <c r="AE179" s="550"/>
      <c r="AF179" s="550"/>
      <c r="AG179" s="550"/>
      <c r="AH179" s="550"/>
      <c r="AI179" s="550"/>
      <c r="AJ179" s="550"/>
      <c r="AK179" s="550"/>
      <c r="AL179" s="550"/>
      <c r="AM179" s="550"/>
      <c r="AN179" s="550"/>
      <c r="AO179" s="550"/>
      <c r="AP179" s="550"/>
      <c r="AQ179" s="550"/>
      <c r="AR179" s="550"/>
      <c r="AS179" s="550"/>
      <c r="AT179" s="550"/>
      <c r="AU179" s="550"/>
      <c r="AV179" s="550"/>
      <c r="AW179" s="550"/>
      <c r="AX179" s="550"/>
      <c r="AY179" s="550"/>
      <c r="AZ179" s="550"/>
      <c r="BA179" s="550"/>
      <c r="BB179" s="550"/>
      <c r="BC179" s="550"/>
      <c r="BD179" s="550"/>
      <c r="BE179" s="550"/>
      <c r="BF179" s="550"/>
      <c r="BG179" s="550"/>
      <c r="BH179" s="550"/>
      <c r="BI179" s="550"/>
      <c r="BJ179" s="550"/>
      <c r="BK179" s="550"/>
      <c r="BL179" s="550"/>
      <c r="BM179" s="550"/>
      <c r="BN179" s="550"/>
      <c r="BO179" s="550"/>
      <c r="BP179" s="550"/>
      <c r="BQ179" s="550"/>
    </row>
    <row r="180" spans="1:69" ht="15.75" customHeight="1">
      <c r="A180" s="550"/>
      <c r="B180" s="550"/>
      <c r="C180" s="550"/>
      <c r="D180" s="550"/>
      <c r="E180" s="550"/>
      <c r="F180" s="550"/>
      <c r="G180" s="550"/>
      <c r="H180" s="550"/>
      <c r="I180" s="550"/>
      <c r="J180" s="550"/>
      <c r="K180" s="550"/>
      <c r="L180" s="550"/>
      <c r="M180" s="550"/>
      <c r="N180" s="550"/>
      <c r="O180" s="550"/>
      <c r="P180" s="550"/>
      <c r="Q180" s="550"/>
      <c r="R180" s="550"/>
      <c r="S180" s="550"/>
      <c r="T180" s="550"/>
      <c r="U180" s="550"/>
      <c r="V180" s="550"/>
      <c r="W180" s="550"/>
      <c r="X180" s="550"/>
      <c r="Y180" s="550"/>
      <c r="Z180" s="550"/>
      <c r="AA180" s="550"/>
      <c r="AB180" s="550"/>
      <c r="AC180" s="550"/>
      <c r="AD180" s="550"/>
      <c r="AE180" s="550"/>
      <c r="AF180" s="550"/>
      <c r="AG180" s="550"/>
      <c r="AH180" s="550"/>
      <c r="AI180" s="550"/>
      <c r="AJ180" s="550"/>
      <c r="AK180" s="550"/>
      <c r="AL180" s="550"/>
      <c r="AM180" s="550"/>
      <c r="AN180" s="550"/>
      <c r="AO180" s="550"/>
      <c r="AP180" s="550"/>
      <c r="AQ180" s="550"/>
      <c r="AR180" s="550"/>
      <c r="AS180" s="550"/>
      <c r="AT180" s="550"/>
      <c r="AU180" s="550"/>
      <c r="AV180" s="550"/>
      <c r="AW180" s="550"/>
      <c r="AX180" s="550"/>
      <c r="AY180" s="550"/>
      <c r="AZ180" s="550"/>
      <c r="BA180" s="550"/>
      <c r="BB180" s="550"/>
      <c r="BC180" s="550"/>
      <c r="BD180" s="550"/>
      <c r="BE180" s="550"/>
      <c r="BF180" s="550"/>
      <c r="BG180" s="550"/>
      <c r="BH180" s="550"/>
      <c r="BI180" s="550"/>
      <c r="BJ180" s="550"/>
      <c r="BK180" s="550"/>
      <c r="BL180" s="550"/>
      <c r="BM180" s="550"/>
      <c r="BN180" s="550"/>
      <c r="BO180" s="550"/>
      <c r="BP180" s="550"/>
      <c r="BQ180" s="550"/>
    </row>
    <row r="181" spans="1:69" ht="15.75" customHeight="1">
      <c r="A181" s="550"/>
      <c r="B181" s="550"/>
      <c r="C181" s="550"/>
      <c r="D181" s="550"/>
      <c r="E181" s="550"/>
      <c r="F181" s="550"/>
      <c r="G181" s="550"/>
      <c r="H181" s="550"/>
      <c r="I181" s="550"/>
      <c r="J181" s="550"/>
      <c r="K181" s="550"/>
      <c r="L181" s="550"/>
      <c r="M181" s="550"/>
      <c r="N181" s="550"/>
      <c r="O181" s="550"/>
      <c r="P181" s="550"/>
      <c r="Q181" s="550"/>
      <c r="R181" s="550"/>
      <c r="S181" s="550"/>
      <c r="T181" s="550"/>
      <c r="U181" s="550"/>
      <c r="V181" s="550"/>
      <c r="W181" s="550"/>
      <c r="X181" s="550"/>
      <c r="Y181" s="550"/>
      <c r="Z181" s="550"/>
      <c r="AA181" s="550"/>
      <c r="AB181" s="550"/>
      <c r="AC181" s="550"/>
      <c r="AD181" s="550"/>
      <c r="AE181" s="550"/>
      <c r="AF181" s="550"/>
      <c r="AG181" s="550"/>
      <c r="AH181" s="550"/>
      <c r="AI181" s="550"/>
      <c r="AJ181" s="550"/>
      <c r="AK181" s="550"/>
      <c r="AL181" s="550"/>
      <c r="AM181" s="550"/>
      <c r="AN181" s="550"/>
      <c r="AO181" s="550"/>
      <c r="AP181" s="550"/>
      <c r="AQ181" s="550"/>
      <c r="AR181" s="550"/>
      <c r="AS181" s="550"/>
      <c r="AT181" s="550"/>
      <c r="AU181" s="550"/>
      <c r="AV181" s="550"/>
      <c r="AW181" s="550"/>
      <c r="AX181" s="550"/>
      <c r="AY181" s="550"/>
      <c r="AZ181" s="550"/>
      <c r="BA181" s="550"/>
      <c r="BB181" s="550"/>
      <c r="BC181" s="550"/>
      <c r="BD181" s="550"/>
      <c r="BE181" s="550"/>
      <c r="BF181" s="550"/>
      <c r="BG181" s="550"/>
      <c r="BH181" s="550"/>
      <c r="BI181" s="550"/>
      <c r="BJ181" s="550"/>
      <c r="BK181" s="550"/>
      <c r="BL181" s="550"/>
      <c r="BM181" s="550"/>
      <c r="BN181" s="550"/>
      <c r="BO181" s="550"/>
      <c r="BP181" s="550"/>
      <c r="BQ181" s="550"/>
    </row>
    <row r="182" spans="1:69" ht="15.75" customHeight="1">
      <c r="A182" s="550"/>
      <c r="B182" s="550"/>
      <c r="C182" s="550"/>
      <c r="D182" s="550"/>
      <c r="E182" s="550"/>
      <c r="F182" s="550"/>
      <c r="G182" s="550"/>
      <c r="H182" s="550"/>
      <c r="I182" s="550"/>
      <c r="J182" s="550"/>
      <c r="K182" s="550"/>
      <c r="L182" s="550"/>
      <c r="M182" s="550"/>
      <c r="N182" s="550"/>
      <c r="O182" s="550"/>
      <c r="P182" s="550"/>
      <c r="Q182" s="550"/>
      <c r="R182" s="550"/>
      <c r="S182" s="550"/>
      <c r="T182" s="550"/>
      <c r="U182" s="550"/>
      <c r="V182" s="550"/>
      <c r="W182" s="550"/>
      <c r="X182" s="550"/>
      <c r="Y182" s="550"/>
      <c r="Z182" s="550"/>
      <c r="AA182" s="550"/>
      <c r="AB182" s="550"/>
      <c r="AC182" s="550"/>
      <c r="AD182" s="550"/>
      <c r="AE182" s="550"/>
      <c r="AF182" s="550"/>
      <c r="AG182" s="550"/>
      <c r="AH182" s="550"/>
      <c r="AI182" s="550"/>
      <c r="AJ182" s="550"/>
      <c r="AK182" s="550"/>
      <c r="AL182" s="550"/>
      <c r="AM182" s="550"/>
      <c r="AN182" s="550"/>
      <c r="AO182" s="550"/>
      <c r="AP182" s="550"/>
      <c r="AQ182" s="550"/>
      <c r="AR182" s="550"/>
      <c r="AS182" s="550"/>
      <c r="AT182" s="550"/>
      <c r="AU182" s="550"/>
      <c r="AV182" s="550"/>
      <c r="AW182" s="550"/>
      <c r="AX182" s="550"/>
      <c r="AY182" s="550"/>
      <c r="AZ182" s="550"/>
      <c r="BA182" s="550"/>
      <c r="BB182" s="550"/>
      <c r="BC182" s="550"/>
      <c r="BD182" s="550"/>
      <c r="BE182" s="550"/>
      <c r="BF182" s="550"/>
      <c r="BG182" s="550"/>
      <c r="BH182" s="550"/>
      <c r="BI182" s="550"/>
      <c r="BJ182" s="550"/>
      <c r="BK182" s="550"/>
      <c r="BL182" s="550"/>
      <c r="BM182" s="550"/>
      <c r="BN182" s="550"/>
      <c r="BO182" s="550"/>
      <c r="BP182" s="550"/>
      <c r="BQ182" s="550"/>
    </row>
    <row r="183" spans="1:69" ht="15.75" customHeight="1">
      <c r="A183" s="550"/>
      <c r="B183" s="550"/>
      <c r="C183" s="550"/>
      <c r="D183" s="550"/>
      <c r="E183" s="550"/>
      <c r="F183" s="550"/>
      <c r="G183" s="550"/>
      <c r="H183" s="550"/>
      <c r="I183" s="550"/>
      <c r="J183" s="550"/>
      <c r="K183" s="550"/>
      <c r="L183" s="550"/>
      <c r="M183" s="550"/>
      <c r="N183" s="550"/>
      <c r="O183" s="550"/>
      <c r="P183" s="550"/>
      <c r="Q183" s="550"/>
      <c r="R183" s="550"/>
      <c r="S183" s="550"/>
      <c r="T183" s="550"/>
      <c r="U183" s="550"/>
      <c r="V183" s="550"/>
      <c r="W183" s="550"/>
      <c r="X183" s="550"/>
      <c r="Y183" s="550"/>
      <c r="Z183" s="550"/>
      <c r="AA183" s="550"/>
      <c r="AB183" s="550"/>
      <c r="AC183" s="550"/>
      <c r="AD183" s="550"/>
      <c r="AE183" s="550"/>
      <c r="AF183" s="550"/>
      <c r="AG183" s="550"/>
      <c r="AH183" s="550"/>
      <c r="AI183" s="550"/>
      <c r="AJ183" s="550"/>
      <c r="AK183" s="550"/>
      <c r="AL183" s="550"/>
      <c r="AM183" s="550"/>
      <c r="AN183" s="550"/>
      <c r="AO183" s="550"/>
      <c r="AP183" s="550"/>
      <c r="AQ183" s="550"/>
      <c r="AR183" s="550"/>
      <c r="AS183" s="550"/>
      <c r="AT183" s="550"/>
      <c r="AU183" s="550"/>
      <c r="AV183" s="550"/>
      <c r="AW183" s="550"/>
      <c r="AX183" s="550"/>
      <c r="AY183" s="550"/>
      <c r="AZ183" s="550"/>
      <c r="BA183" s="550"/>
      <c r="BB183" s="550"/>
      <c r="BC183" s="550"/>
      <c r="BD183" s="550"/>
      <c r="BE183" s="550"/>
      <c r="BF183" s="550"/>
      <c r="BG183" s="550"/>
      <c r="BH183" s="550"/>
      <c r="BI183" s="550"/>
      <c r="BJ183" s="550"/>
      <c r="BK183" s="550"/>
      <c r="BL183" s="550"/>
      <c r="BM183" s="550"/>
      <c r="BN183" s="550"/>
      <c r="BO183" s="550"/>
      <c r="BP183" s="550"/>
      <c r="BQ183" s="550"/>
    </row>
    <row r="184" spans="1:69" ht="15.75" customHeight="1">
      <c r="A184" s="550"/>
      <c r="B184" s="550"/>
      <c r="C184" s="550"/>
      <c r="D184" s="550"/>
      <c r="E184" s="550"/>
      <c r="F184" s="550"/>
      <c r="G184" s="550"/>
      <c r="H184" s="550"/>
      <c r="I184" s="550"/>
      <c r="J184" s="550"/>
      <c r="K184" s="550"/>
      <c r="L184" s="550"/>
      <c r="M184" s="550"/>
      <c r="N184" s="550"/>
      <c r="O184" s="550"/>
      <c r="P184" s="550"/>
      <c r="Q184" s="550"/>
      <c r="R184" s="550"/>
      <c r="S184" s="550"/>
      <c r="T184" s="550"/>
      <c r="U184" s="550"/>
      <c r="V184" s="550"/>
      <c r="W184" s="550"/>
      <c r="X184" s="550"/>
      <c r="Y184" s="550"/>
      <c r="Z184" s="550"/>
      <c r="AA184" s="550"/>
      <c r="AB184" s="550"/>
      <c r="AC184" s="550"/>
      <c r="AD184" s="550"/>
      <c r="AE184" s="550"/>
      <c r="AF184" s="550"/>
      <c r="AG184" s="550"/>
      <c r="AH184" s="550"/>
      <c r="AI184" s="550"/>
      <c r="AJ184" s="550"/>
      <c r="AK184" s="550"/>
      <c r="AL184" s="550"/>
      <c r="AM184" s="550"/>
      <c r="AN184" s="550"/>
      <c r="AO184" s="550"/>
      <c r="AP184" s="550"/>
      <c r="AQ184" s="550"/>
      <c r="AR184" s="550"/>
      <c r="AS184" s="550"/>
      <c r="AT184" s="550"/>
      <c r="AU184" s="550"/>
      <c r="AV184" s="550"/>
      <c r="AW184" s="550"/>
      <c r="AX184" s="550"/>
      <c r="AY184" s="550"/>
      <c r="AZ184" s="550"/>
      <c r="BA184" s="550"/>
      <c r="BB184" s="550"/>
      <c r="BC184" s="550"/>
      <c r="BD184" s="550"/>
      <c r="BE184" s="550"/>
      <c r="BF184" s="550"/>
      <c r="BG184" s="550"/>
      <c r="BH184" s="550"/>
      <c r="BI184" s="550"/>
      <c r="BJ184" s="550"/>
      <c r="BK184" s="550"/>
      <c r="BL184" s="550"/>
      <c r="BM184" s="550"/>
      <c r="BN184" s="550"/>
      <c r="BO184" s="550"/>
      <c r="BP184" s="550"/>
      <c r="BQ184" s="550"/>
    </row>
    <row r="185" spans="1:69" ht="15.75" customHeight="1">
      <c r="A185" s="550"/>
      <c r="B185" s="550"/>
      <c r="C185" s="550"/>
      <c r="D185" s="550"/>
      <c r="E185" s="550"/>
      <c r="F185" s="550"/>
      <c r="G185" s="550"/>
      <c r="H185" s="550"/>
      <c r="I185" s="550"/>
      <c r="J185" s="550"/>
      <c r="K185" s="550"/>
      <c r="L185" s="550"/>
      <c r="M185" s="550"/>
      <c r="N185" s="550"/>
      <c r="O185" s="550"/>
      <c r="P185" s="550"/>
      <c r="Q185" s="550"/>
      <c r="R185" s="550"/>
      <c r="S185" s="550"/>
      <c r="T185" s="550"/>
      <c r="U185" s="550"/>
      <c r="V185" s="550"/>
      <c r="W185" s="550"/>
      <c r="X185" s="550"/>
      <c r="Y185" s="550"/>
      <c r="Z185" s="550"/>
      <c r="AA185" s="550"/>
      <c r="AB185" s="550"/>
      <c r="AC185" s="550"/>
      <c r="AD185" s="550"/>
      <c r="AE185" s="550"/>
      <c r="AF185" s="550"/>
      <c r="AG185" s="550"/>
      <c r="AH185" s="550"/>
      <c r="AI185" s="550"/>
      <c r="AJ185" s="550"/>
      <c r="AK185" s="550"/>
      <c r="AL185" s="550"/>
      <c r="AM185" s="550"/>
      <c r="AN185" s="550"/>
      <c r="AO185" s="550"/>
      <c r="AP185" s="550"/>
      <c r="AQ185" s="550"/>
      <c r="AR185" s="550"/>
      <c r="AS185" s="550"/>
      <c r="AT185" s="550"/>
      <c r="AU185" s="550"/>
      <c r="AV185" s="550"/>
      <c r="AW185" s="550"/>
      <c r="AX185" s="550"/>
      <c r="AY185" s="550"/>
      <c r="AZ185" s="550"/>
      <c r="BA185" s="550"/>
      <c r="BB185" s="550"/>
      <c r="BC185" s="550"/>
      <c r="BD185" s="550"/>
      <c r="BE185" s="550"/>
      <c r="BF185" s="550"/>
      <c r="BG185" s="550"/>
      <c r="BH185" s="550"/>
      <c r="BI185" s="550"/>
      <c r="BJ185" s="550"/>
      <c r="BK185" s="550"/>
      <c r="BL185" s="550"/>
      <c r="BM185" s="550"/>
      <c r="BN185" s="550"/>
      <c r="BO185" s="550"/>
      <c r="BP185" s="550"/>
      <c r="BQ185" s="550"/>
    </row>
    <row r="186" spans="1:69" ht="15.75" customHeight="1">
      <c r="A186" s="550"/>
      <c r="B186" s="550"/>
      <c r="C186" s="550"/>
      <c r="D186" s="550"/>
      <c r="E186" s="550"/>
      <c r="F186" s="550"/>
      <c r="G186" s="550"/>
      <c r="H186" s="550"/>
      <c r="I186" s="550"/>
      <c r="J186" s="550"/>
      <c r="K186" s="550"/>
      <c r="L186" s="550"/>
      <c r="M186" s="550"/>
      <c r="N186" s="550"/>
      <c r="O186" s="550"/>
      <c r="P186" s="550"/>
      <c r="Q186" s="550"/>
      <c r="R186" s="550"/>
      <c r="S186" s="550"/>
      <c r="T186" s="550"/>
      <c r="U186" s="550"/>
      <c r="V186" s="550"/>
      <c r="W186" s="550"/>
      <c r="X186" s="550"/>
      <c r="Y186" s="550"/>
      <c r="Z186" s="550"/>
      <c r="AA186" s="550"/>
      <c r="AB186" s="550"/>
      <c r="AC186" s="550"/>
      <c r="AD186" s="550"/>
      <c r="AE186" s="550"/>
      <c r="AF186" s="550"/>
      <c r="AG186" s="550"/>
      <c r="AH186" s="550"/>
      <c r="AI186" s="550"/>
      <c r="AJ186" s="550"/>
      <c r="AK186" s="550"/>
      <c r="AL186" s="550"/>
      <c r="AM186" s="550"/>
      <c r="AN186" s="550"/>
      <c r="AO186" s="550"/>
      <c r="AP186" s="550"/>
      <c r="AQ186" s="550"/>
      <c r="AR186" s="550"/>
      <c r="AS186" s="550"/>
      <c r="AT186" s="550"/>
      <c r="AU186" s="550"/>
      <c r="AV186" s="550"/>
      <c r="AW186" s="550"/>
      <c r="AX186" s="550"/>
      <c r="AY186" s="550"/>
      <c r="AZ186" s="550"/>
      <c r="BA186" s="550"/>
      <c r="BB186" s="550"/>
      <c r="BC186" s="550"/>
      <c r="BD186" s="550"/>
      <c r="BE186" s="550"/>
      <c r="BF186" s="550"/>
      <c r="BG186" s="550"/>
      <c r="BH186" s="550"/>
      <c r="BI186" s="550"/>
      <c r="BJ186" s="550"/>
      <c r="BK186" s="550"/>
      <c r="BL186" s="550"/>
      <c r="BM186" s="550"/>
      <c r="BN186" s="550"/>
      <c r="BO186" s="550"/>
      <c r="BP186" s="550"/>
      <c r="BQ186" s="550"/>
    </row>
    <row r="187" spans="1:69" ht="15.75" customHeight="1">
      <c r="A187" s="550"/>
      <c r="B187" s="550"/>
      <c r="C187" s="550"/>
      <c r="D187" s="550"/>
      <c r="E187" s="550"/>
      <c r="F187" s="550"/>
      <c r="G187" s="550"/>
      <c r="H187" s="550"/>
      <c r="I187" s="550"/>
      <c r="J187" s="550"/>
      <c r="K187" s="550"/>
      <c r="L187" s="550"/>
      <c r="M187" s="550"/>
      <c r="N187" s="550"/>
      <c r="O187" s="550"/>
      <c r="P187" s="550"/>
      <c r="Q187" s="550"/>
      <c r="R187" s="550"/>
      <c r="S187" s="550"/>
      <c r="T187" s="550"/>
      <c r="U187" s="550"/>
      <c r="V187" s="550"/>
      <c r="W187" s="550"/>
      <c r="X187" s="550"/>
      <c r="Y187" s="550"/>
      <c r="Z187" s="550"/>
      <c r="AA187" s="550"/>
      <c r="AB187" s="550"/>
      <c r="AC187" s="550"/>
      <c r="AD187" s="550"/>
      <c r="AE187" s="550"/>
      <c r="AF187" s="550"/>
      <c r="AG187" s="550"/>
      <c r="AH187" s="550"/>
      <c r="AI187" s="550"/>
      <c r="AJ187" s="550"/>
      <c r="AK187" s="550"/>
      <c r="AL187" s="550"/>
      <c r="AM187" s="550"/>
      <c r="AN187" s="550"/>
      <c r="AO187" s="550"/>
      <c r="AP187" s="550"/>
      <c r="AQ187" s="550"/>
      <c r="AR187" s="550"/>
      <c r="AS187" s="550"/>
      <c r="AT187" s="550"/>
      <c r="AU187" s="550"/>
      <c r="AV187" s="550"/>
      <c r="AW187" s="550"/>
      <c r="AX187" s="550"/>
      <c r="AY187" s="550"/>
      <c r="AZ187" s="550"/>
      <c r="BA187" s="550"/>
      <c r="BB187" s="550"/>
      <c r="BC187" s="550"/>
      <c r="BD187" s="550"/>
      <c r="BE187" s="550"/>
      <c r="BF187" s="550"/>
      <c r="BG187" s="550"/>
      <c r="BH187" s="550"/>
      <c r="BI187" s="550"/>
      <c r="BJ187" s="550"/>
      <c r="BK187" s="550"/>
      <c r="BL187" s="550"/>
      <c r="BM187" s="550"/>
      <c r="BN187" s="550"/>
      <c r="BO187" s="550"/>
      <c r="BP187" s="550"/>
      <c r="BQ187" s="550"/>
    </row>
    <row r="188" spans="1:69" ht="15.75" customHeight="1">
      <c r="A188" s="550"/>
      <c r="B188" s="550"/>
      <c r="C188" s="550"/>
      <c r="D188" s="550"/>
      <c r="E188" s="550"/>
      <c r="F188" s="550"/>
      <c r="G188" s="550"/>
      <c r="H188" s="550"/>
      <c r="I188" s="550"/>
      <c r="J188" s="550"/>
      <c r="K188" s="550"/>
      <c r="L188" s="550"/>
      <c r="M188" s="550"/>
      <c r="N188" s="550"/>
      <c r="O188" s="550"/>
      <c r="P188" s="550"/>
      <c r="Q188" s="550"/>
      <c r="R188" s="550"/>
      <c r="S188" s="550"/>
      <c r="T188" s="550"/>
      <c r="U188" s="550"/>
      <c r="V188" s="550"/>
      <c r="W188" s="550"/>
      <c r="X188" s="550"/>
      <c r="Y188" s="550"/>
      <c r="Z188" s="550"/>
      <c r="AA188" s="550"/>
      <c r="AB188" s="550"/>
      <c r="AC188" s="550"/>
      <c r="AD188" s="550"/>
      <c r="AE188" s="550"/>
      <c r="AF188" s="550"/>
      <c r="AG188" s="550"/>
      <c r="AH188" s="550"/>
      <c r="AI188" s="550"/>
      <c r="AJ188" s="550"/>
      <c r="AK188" s="550"/>
      <c r="AL188" s="550"/>
      <c r="AM188" s="550"/>
      <c r="AN188" s="550"/>
      <c r="AO188" s="550"/>
      <c r="AP188" s="550"/>
      <c r="AQ188" s="550"/>
      <c r="AR188" s="550"/>
      <c r="AS188" s="550"/>
      <c r="AT188" s="550"/>
      <c r="AU188" s="550"/>
      <c r="AV188" s="550"/>
      <c r="AW188" s="550"/>
      <c r="AX188" s="550"/>
      <c r="AY188" s="550"/>
      <c r="AZ188" s="550"/>
      <c r="BA188" s="550"/>
      <c r="BB188" s="550"/>
      <c r="BC188" s="550"/>
      <c r="BD188" s="550"/>
      <c r="BE188" s="550"/>
      <c r="BF188" s="550"/>
      <c r="BG188" s="550"/>
      <c r="BH188" s="550"/>
      <c r="BI188" s="550"/>
      <c r="BJ188" s="550"/>
      <c r="BK188" s="550"/>
      <c r="BL188" s="550"/>
      <c r="BM188" s="550"/>
      <c r="BN188" s="550"/>
      <c r="BO188" s="550"/>
      <c r="BP188" s="550"/>
      <c r="BQ188" s="550"/>
    </row>
    <row r="189" spans="1:69" ht="15.75" customHeight="1">
      <c r="A189" s="550"/>
      <c r="B189" s="550"/>
      <c r="C189" s="550"/>
      <c r="D189" s="550"/>
      <c r="E189" s="550"/>
      <c r="F189" s="550"/>
      <c r="G189" s="550"/>
      <c r="H189" s="550"/>
      <c r="I189" s="550"/>
      <c r="J189" s="550"/>
      <c r="K189" s="550"/>
      <c r="L189" s="550"/>
      <c r="M189" s="550"/>
      <c r="N189" s="550"/>
      <c r="O189" s="550"/>
      <c r="P189" s="550"/>
      <c r="Q189" s="550"/>
      <c r="R189" s="550"/>
      <c r="S189" s="550"/>
      <c r="T189" s="550"/>
      <c r="U189" s="550"/>
      <c r="V189" s="550"/>
      <c r="W189" s="550"/>
      <c r="X189" s="550"/>
      <c r="Y189" s="550"/>
      <c r="Z189" s="550"/>
      <c r="AA189" s="550"/>
      <c r="AB189" s="550"/>
      <c r="AC189" s="550"/>
      <c r="AD189" s="550"/>
      <c r="AE189" s="550"/>
      <c r="AF189" s="550"/>
      <c r="AG189" s="550"/>
      <c r="AH189" s="550"/>
      <c r="AI189" s="550"/>
      <c r="AJ189" s="550"/>
      <c r="AK189" s="550"/>
      <c r="AL189" s="550"/>
      <c r="AM189" s="550"/>
      <c r="AN189" s="550"/>
      <c r="AO189" s="550"/>
      <c r="AP189" s="550"/>
      <c r="AQ189" s="550"/>
      <c r="AR189" s="550"/>
      <c r="AS189" s="550"/>
      <c r="AT189" s="550"/>
      <c r="AU189" s="550"/>
      <c r="AV189" s="550"/>
      <c r="AW189" s="550"/>
      <c r="AX189" s="550"/>
      <c r="AY189" s="550"/>
      <c r="AZ189" s="550"/>
      <c r="BA189" s="550"/>
      <c r="BB189" s="550"/>
      <c r="BC189" s="550"/>
      <c r="BD189" s="550"/>
      <c r="BE189" s="550"/>
      <c r="BF189" s="550"/>
      <c r="BG189" s="550"/>
      <c r="BH189" s="550"/>
      <c r="BI189" s="550"/>
      <c r="BJ189" s="550"/>
      <c r="BK189" s="550"/>
      <c r="BL189" s="550"/>
      <c r="BM189" s="550"/>
      <c r="BN189" s="550"/>
      <c r="BO189" s="550"/>
      <c r="BP189" s="550"/>
      <c r="BQ189" s="550"/>
    </row>
    <row r="190" spans="1:69" ht="15.75" customHeight="1">
      <c r="A190" s="550"/>
      <c r="B190" s="550"/>
      <c r="C190" s="550"/>
      <c r="D190" s="550"/>
      <c r="E190" s="550"/>
      <c r="F190" s="550"/>
      <c r="G190" s="550"/>
      <c r="H190" s="550"/>
      <c r="I190" s="550"/>
      <c r="J190" s="550"/>
      <c r="K190" s="550"/>
      <c r="L190" s="550"/>
      <c r="M190" s="550"/>
      <c r="N190" s="550"/>
      <c r="O190" s="550"/>
      <c r="P190" s="550"/>
      <c r="Q190" s="550"/>
      <c r="R190" s="550"/>
      <c r="S190" s="550"/>
      <c r="T190" s="550"/>
      <c r="U190" s="550"/>
      <c r="V190" s="550"/>
      <c r="W190" s="550"/>
      <c r="X190" s="550"/>
      <c r="Y190" s="550"/>
      <c r="Z190" s="550"/>
      <c r="AA190" s="550"/>
      <c r="AB190" s="550"/>
      <c r="AC190" s="550"/>
      <c r="AD190" s="550"/>
      <c r="AE190" s="550"/>
      <c r="AF190" s="550"/>
      <c r="AG190" s="550"/>
      <c r="AH190" s="550"/>
      <c r="AI190" s="550"/>
      <c r="AJ190" s="550"/>
      <c r="AK190" s="550"/>
      <c r="AL190" s="550"/>
      <c r="AM190" s="550"/>
      <c r="AN190" s="550"/>
      <c r="AO190" s="550"/>
      <c r="AP190" s="550"/>
      <c r="AQ190" s="550"/>
      <c r="AR190" s="550"/>
      <c r="AS190" s="550"/>
      <c r="AT190" s="550"/>
      <c r="AU190" s="550"/>
      <c r="AV190" s="550"/>
      <c r="AW190" s="550"/>
      <c r="AX190" s="550"/>
      <c r="AY190" s="550"/>
      <c r="AZ190" s="550"/>
      <c r="BA190" s="550"/>
      <c r="BB190" s="550"/>
      <c r="BC190" s="550"/>
      <c r="BD190" s="550"/>
      <c r="BE190" s="550"/>
      <c r="BF190" s="550"/>
      <c r="BG190" s="550"/>
      <c r="BH190" s="550"/>
      <c r="BI190" s="550"/>
      <c r="BJ190" s="550"/>
      <c r="BK190" s="550"/>
      <c r="BL190" s="550"/>
      <c r="BM190" s="550"/>
      <c r="BN190" s="550"/>
      <c r="BO190" s="550"/>
      <c r="BP190" s="550"/>
      <c r="BQ190" s="550"/>
    </row>
    <row r="191" spans="1:69" ht="15.75" customHeight="1">
      <c r="A191" s="550"/>
      <c r="B191" s="550"/>
      <c r="C191" s="550"/>
      <c r="D191" s="550"/>
      <c r="E191" s="550"/>
      <c r="F191" s="550"/>
      <c r="G191" s="550"/>
      <c r="H191" s="550"/>
      <c r="I191" s="550"/>
      <c r="J191" s="550"/>
      <c r="K191" s="550"/>
      <c r="L191" s="550"/>
      <c r="M191" s="550"/>
      <c r="N191" s="550"/>
      <c r="O191" s="550"/>
      <c r="P191" s="550"/>
      <c r="Q191" s="550"/>
      <c r="R191" s="550"/>
      <c r="S191" s="550"/>
      <c r="T191" s="550"/>
      <c r="U191" s="550"/>
      <c r="V191" s="550"/>
      <c r="W191" s="550"/>
      <c r="X191" s="550"/>
      <c r="Y191" s="550"/>
      <c r="Z191" s="550"/>
      <c r="AA191" s="550"/>
      <c r="AB191" s="550"/>
      <c r="AC191" s="550"/>
      <c r="AD191" s="550"/>
      <c r="AE191" s="550"/>
      <c r="AF191" s="550"/>
      <c r="AG191" s="550"/>
      <c r="AH191" s="550"/>
      <c r="AI191" s="550"/>
      <c r="AJ191" s="550"/>
      <c r="AK191" s="550"/>
      <c r="AL191" s="550"/>
      <c r="AM191" s="550"/>
      <c r="AN191" s="550"/>
      <c r="AO191" s="550"/>
      <c r="AP191" s="550"/>
      <c r="AQ191" s="550"/>
      <c r="AR191" s="550"/>
      <c r="AS191" s="550"/>
      <c r="AT191" s="550"/>
      <c r="AU191" s="550"/>
      <c r="AV191" s="550"/>
      <c r="AW191" s="550"/>
      <c r="AX191" s="550"/>
      <c r="AY191" s="550"/>
      <c r="AZ191" s="550"/>
      <c r="BA191" s="550"/>
      <c r="BB191" s="550"/>
      <c r="BC191" s="550"/>
      <c r="BD191" s="550"/>
      <c r="BE191" s="550"/>
      <c r="BF191" s="550"/>
      <c r="BG191" s="550"/>
      <c r="BH191" s="550"/>
      <c r="BI191" s="550"/>
      <c r="BJ191" s="550"/>
      <c r="BK191" s="550"/>
      <c r="BL191" s="550"/>
      <c r="BM191" s="550"/>
      <c r="BN191" s="550"/>
      <c r="BO191" s="550"/>
      <c r="BP191" s="550"/>
      <c r="BQ191" s="550"/>
    </row>
    <row r="192" spans="1:69" ht="15.75" customHeight="1">
      <c r="A192" s="550"/>
      <c r="B192" s="550"/>
      <c r="C192" s="550"/>
      <c r="D192" s="550"/>
      <c r="E192" s="550"/>
      <c r="F192" s="550"/>
      <c r="G192" s="550"/>
      <c r="H192" s="550"/>
      <c r="I192" s="550"/>
      <c r="J192" s="550"/>
      <c r="K192" s="550"/>
      <c r="L192" s="550"/>
      <c r="M192" s="550"/>
      <c r="N192" s="550"/>
      <c r="O192" s="550"/>
      <c r="P192" s="550"/>
      <c r="Q192" s="550"/>
      <c r="R192" s="550"/>
      <c r="S192" s="550"/>
      <c r="T192" s="550"/>
      <c r="U192" s="550"/>
      <c r="V192" s="550"/>
      <c r="W192" s="550"/>
      <c r="X192" s="550"/>
      <c r="Y192" s="550"/>
      <c r="Z192" s="550"/>
      <c r="AA192" s="550"/>
      <c r="AB192" s="550"/>
      <c r="AC192" s="550"/>
      <c r="AD192" s="550"/>
      <c r="AE192" s="550"/>
      <c r="AF192" s="550"/>
      <c r="AG192" s="550"/>
      <c r="AH192" s="550"/>
      <c r="AI192" s="550"/>
      <c r="AJ192" s="550"/>
      <c r="AK192" s="550"/>
      <c r="AL192" s="550"/>
      <c r="AM192" s="550"/>
      <c r="AN192" s="550"/>
      <c r="AO192" s="550"/>
      <c r="AP192" s="550"/>
      <c r="AQ192" s="550"/>
      <c r="AR192" s="550"/>
      <c r="AS192" s="550"/>
      <c r="AT192" s="550"/>
      <c r="AU192" s="550"/>
      <c r="AV192" s="550"/>
      <c r="AW192" s="550"/>
      <c r="AX192" s="550"/>
      <c r="AY192" s="550"/>
      <c r="AZ192" s="550"/>
      <c r="BA192" s="550"/>
      <c r="BB192" s="550"/>
      <c r="BC192" s="550"/>
      <c r="BD192" s="550"/>
      <c r="BE192" s="550"/>
      <c r="BF192" s="550"/>
      <c r="BG192" s="550"/>
      <c r="BH192" s="550"/>
      <c r="BI192" s="550"/>
      <c r="BJ192" s="550"/>
      <c r="BK192" s="550"/>
      <c r="BL192" s="550"/>
      <c r="BM192" s="550"/>
      <c r="BN192" s="550"/>
      <c r="BO192" s="550"/>
      <c r="BP192" s="550"/>
      <c r="BQ192" s="550"/>
    </row>
    <row r="193" spans="1:69" ht="15.75" customHeight="1">
      <c r="A193" s="550"/>
      <c r="B193" s="550"/>
      <c r="C193" s="550"/>
      <c r="D193" s="550"/>
      <c r="E193" s="550"/>
      <c r="F193" s="550"/>
      <c r="G193" s="550"/>
      <c r="H193" s="550"/>
      <c r="I193" s="550"/>
      <c r="J193" s="550"/>
      <c r="K193" s="550"/>
      <c r="L193" s="550"/>
      <c r="M193" s="550"/>
      <c r="N193" s="550"/>
      <c r="O193" s="550"/>
      <c r="P193" s="550"/>
      <c r="Q193" s="550"/>
      <c r="R193" s="550"/>
      <c r="S193" s="550"/>
      <c r="T193" s="550"/>
      <c r="U193" s="550"/>
      <c r="V193" s="550"/>
      <c r="W193" s="550"/>
      <c r="X193" s="550"/>
      <c r="Y193" s="550"/>
      <c r="Z193" s="550"/>
      <c r="AA193" s="550"/>
      <c r="AB193" s="550"/>
      <c r="AC193" s="550"/>
      <c r="AD193" s="550"/>
      <c r="AE193" s="550"/>
      <c r="AF193" s="550"/>
      <c r="AG193" s="550"/>
      <c r="AH193" s="550"/>
      <c r="AI193" s="550"/>
      <c r="AJ193" s="550"/>
      <c r="AK193" s="550"/>
      <c r="AL193" s="550"/>
      <c r="AM193" s="550"/>
      <c r="AN193" s="550"/>
      <c r="AO193" s="550"/>
      <c r="AP193" s="550"/>
      <c r="AQ193" s="550"/>
      <c r="AR193" s="550"/>
      <c r="AS193" s="550"/>
      <c r="AT193" s="550"/>
      <c r="AU193" s="550"/>
      <c r="AV193" s="550"/>
      <c r="AW193" s="550"/>
      <c r="AX193" s="550"/>
      <c r="AY193" s="550"/>
      <c r="AZ193" s="550"/>
      <c r="BA193" s="550"/>
      <c r="BB193" s="550"/>
      <c r="BC193" s="550"/>
      <c r="BD193" s="550"/>
      <c r="BE193" s="550"/>
      <c r="BF193" s="550"/>
      <c r="BG193" s="550"/>
      <c r="BH193" s="550"/>
      <c r="BI193" s="550"/>
      <c r="BJ193" s="550"/>
      <c r="BK193" s="550"/>
      <c r="BL193" s="550"/>
      <c r="BM193" s="550"/>
      <c r="BN193" s="550"/>
      <c r="BO193" s="550"/>
      <c r="BP193" s="550"/>
      <c r="BQ193" s="550"/>
    </row>
    <row r="194" spans="1:69" ht="15.75" customHeight="1">
      <c r="A194" s="550"/>
      <c r="B194" s="550"/>
      <c r="C194" s="550"/>
      <c r="D194" s="550"/>
      <c r="E194" s="550"/>
      <c r="F194" s="550"/>
      <c r="G194" s="550"/>
      <c r="H194" s="550"/>
      <c r="I194" s="550"/>
      <c r="J194" s="550"/>
      <c r="K194" s="550"/>
      <c r="L194" s="550"/>
      <c r="M194" s="550"/>
      <c r="N194" s="550"/>
      <c r="O194" s="550"/>
      <c r="P194" s="550"/>
      <c r="Q194" s="550"/>
      <c r="R194" s="550"/>
      <c r="S194" s="550"/>
      <c r="T194" s="550"/>
      <c r="U194" s="550"/>
      <c r="V194" s="550"/>
      <c r="W194" s="550"/>
      <c r="X194" s="550"/>
      <c r="Y194" s="550"/>
      <c r="Z194" s="550"/>
      <c r="AA194" s="550"/>
      <c r="AB194" s="550"/>
      <c r="AC194" s="550"/>
      <c r="AD194" s="550"/>
      <c r="AE194" s="550"/>
      <c r="AF194" s="550"/>
      <c r="AG194" s="550"/>
      <c r="AH194" s="550"/>
      <c r="AI194" s="550"/>
      <c r="AJ194" s="550"/>
      <c r="AK194" s="550"/>
      <c r="AL194" s="550"/>
      <c r="AM194" s="550"/>
      <c r="AN194" s="550"/>
      <c r="AO194" s="550"/>
      <c r="AP194" s="550"/>
      <c r="AQ194" s="550"/>
      <c r="AR194" s="550"/>
      <c r="AS194" s="550"/>
      <c r="AT194" s="550"/>
      <c r="AU194" s="550"/>
      <c r="AV194" s="550"/>
      <c r="AW194" s="550"/>
      <c r="AX194" s="550"/>
      <c r="AY194" s="550"/>
      <c r="AZ194" s="550"/>
      <c r="BA194" s="550"/>
      <c r="BB194" s="550"/>
      <c r="BC194" s="550"/>
      <c r="BD194" s="550"/>
      <c r="BE194" s="550"/>
      <c r="BF194" s="550"/>
      <c r="BG194" s="550"/>
      <c r="BH194" s="550"/>
      <c r="BI194" s="550"/>
      <c r="BJ194" s="550"/>
      <c r="BK194" s="550"/>
      <c r="BL194" s="550"/>
      <c r="BM194" s="550"/>
      <c r="BN194" s="550"/>
      <c r="BO194" s="550"/>
      <c r="BP194" s="550"/>
      <c r="BQ194" s="550"/>
    </row>
    <row r="195" spans="1:69" ht="15.75" customHeight="1">
      <c r="A195" s="550"/>
      <c r="B195" s="550"/>
      <c r="C195" s="550"/>
      <c r="D195" s="550"/>
      <c r="E195" s="550"/>
      <c r="F195" s="550"/>
      <c r="G195" s="550"/>
      <c r="H195" s="550"/>
      <c r="I195" s="550"/>
      <c r="J195" s="550"/>
      <c r="K195" s="550"/>
      <c r="L195" s="550"/>
      <c r="M195" s="550"/>
      <c r="N195" s="550"/>
      <c r="O195" s="550"/>
      <c r="P195" s="550"/>
      <c r="Q195" s="550"/>
      <c r="R195" s="550"/>
      <c r="S195" s="550"/>
      <c r="T195" s="550"/>
      <c r="U195" s="550"/>
      <c r="V195" s="550"/>
      <c r="W195" s="550"/>
      <c r="X195" s="550"/>
      <c r="Y195" s="550"/>
      <c r="Z195" s="550"/>
      <c r="AA195" s="550"/>
      <c r="AB195" s="550"/>
      <c r="AC195" s="550"/>
      <c r="AD195" s="550"/>
      <c r="AE195" s="550"/>
      <c r="AF195" s="550"/>
      <c r="AG195" s="550"/>
      <c r="AH195" s="550"/>
      <c r="AI195" s="550"/>
      <c r="AJ195" s="550"/>
      <c r="AK195" s="550"/>
      <c r="AL195" s="550"/>
      <c r="AM195" s="550"/>
      <c r="AN195" s="550"/>
      <c r="AO195" s="550"/>
      <c r="AP195" s="550"/>
      <c r="AQ195" s="550"/>
      <c r="AR195" s="550"/>
      <c r="AS195" s="550"/>
      <c r="AT195" s="550"/>
      <c r="AU195" s="550"/>
      <c r="AV195" s="550"/>
      <c r="AW195" s="550"/>
      <c r="AX195" s="550"/>
      <c r="AY195" s="550"/>
      <c r="AZ195" s="550"/>
      <c r="BA195" s="550"/>
      <c r="BB195" s="550"/>
      <c r="BC195" s="550"/>
      <c r="BD195" s="550"/>
      <c r="BE195" s="550"/>
      <c r="BF195" s="550"/>
      <c r="BG195" s="550"/>
      <c r="BH195" s="550"/>
      <c r="BI195" s="550"/>
      <c r="BJ195" s="550"/>
      <c r="BK195" s="550"/>
      <c r="BL195" s="550"/>
      <c r="BM195" s="550"/>
      <c r="BN195" s="550"/>
      <c r="BO195" s="550"/>
      <c r="BP195" s="550"/>
      <c r="BQ195" s="550"/>
    </row>
    <row r="196" spans="1:69" ht="15.75" customHeight="1">
      <c r="A196" s="550"/>
      <c r="B196" s="550"/>
      <c r="C196" s="550"/>
      <c r="D196" s="550"/>
      <c r="E196" s="550"/>
      <c r="F196" s="550"/>
      <c r="G196" s="550"/>
      <c r="H196" s="550"/>
      <c r="I196" s="550"/>
      <c r="J196" s="550"/>
      <c r="K196" s="550"/>
      <c r="L196" s="550"/>
      <c r="M196" s="550"/>
      <c r="N196" s="550"/>
      <c r="O196" s="550"/>
      <c r="P196" s="550"/>
      <c r="Q196" s="550"/>
      <c r="R196" s="550"/>
      <c r="S196" s="550"/>
      <c r="T196" s="550"/>
      <c r="U196" s="550"/>
      <c r="V196" s="550"/>
      <c r="W196" s="550"/>
      <c r="X196" s="550"/>
      <c r="Y196" s="550"/>
      <c r="Z196" s="550"/>
      <c r="AA196" s="550"/>
      <c r="AB196" s="550"/>
      <c r="AC196" s="550"/>
      <c r="AD196" s="550"/>
      <c r="AE196" s="550"/>
      <c r="AF196" s="550"/>
      <c r="AG196" s="550"/>
      <c r="AH196" s="550"/>
      <c r="AI196" s="550"/>
      <c r="AJ196" s="550"/>
      <c r="AK196" s="550"/>
      <c r="AL196" s="550"/>
      <c r="AM196" s="550"/>
      <c r="AN196" s="550"/>
      <c r="AO196" s="550"/>
      <c r="AP196" s="550"/>
      <c r="AQ196" s="550"/>
      <c r="AR196" s="550"/>
      <c r="AS196" s="550"/>
      <c r="AT196" s="550"/>
      <c r="AU196" s="550"/>
      <c r="AV196" s="550"/>
      <c r="AW196" s="550"/>
      <c r="AX196" s="550"/>
      <c r="AY196" s="550"/>
      <c r="AZ196" s="550"/>
      <c r="BA196" s="550"/>
      <c r="BB196" s="550"/>
      <c r="BC196" s="550"/>
      <c r="BD196" s="550"/>
      <c r="BE196" s="550"/>
      <c r="BF196" s="550"/>
      <c r="BG196" s="550"/>
      <c r="BH196" s="550"/>
      <c r="BI196" s="550"/>
      <c r="BJ196" s="550"/>
      <c r="BK196" s="550"/>
      <c r="BL196" s="550"/>
      <c r="BM196" s="550"/>
      <c r="BN196" s="550"/>
      <c r="BO196" s="550"/>
      <c r="BP196" s="550"/>
      <c r="BQ196" s="550"/>
    </row>
    <row r="197" spans="1:69" ht="15.75" customHeight="1">
      <c r="A197" s="550"/>
      <c r="B197" s="550"/>
      <c r="C197" s="550"/>
      <c r="D197" s="550"/>
      <c r="E197" s="550"/>
      <c r="F197" s="550"/>
      <c r="G197" s="550"/>
      <c r="H197" s="550"/>
      <c r="I197" s="550"/>
      <c r="J197" s="550"/>
      <c r="K197" s="550"/>
      <c r="L197" s="550"/>
      <c r="M197" s="550"/>
      <c r="N197" s="550"/>
      <c r="O197" s="550"/>
      <c r="P197" s="550"/>
      <c r="Q197" s="550"/>
      <c r="R197" s="550"/>
      <c r="S197" s="550"/>
      <c r="T197" s="550"/>
      <c r="U197" s="550"/>
      <c r="V197" s="550"/>
      <c r="W197" s="550"/>
      <c r="X197" s="550"/>
      <c r="Y197" s="550"/>
      <c r="Z197" s="550"/>
      <c r="AA197" s="550"/>
      <c r="AB197" s="550"/>
      <c r="AC197" s="550"/>
      <c r="AD197" s="550"/>
      <c r="AE197" s="550"/>
      <c r="AF197" s="550"/>
      <c r="AG197" s="550"/>
      <c r="AH197" s="550"/>
      <c r="AI197" s="550"/>
      <c r="AJ197" s="550"/>
      <c r="AK197" s="550"/>
      <c r="AL197" s="550"/>
      <c r="AM197" s="550"/>
      <c r="AN197" s="550"/>
      <c r="AO197" s="550"/>
      <c r="AP197" s="550"/>
      <c r="AQ197" s="550"/>
      <c r="AR197" s="550"/>
      <c r="AS197" s="550"/>
      <c r="AT197" s="550"/>
      <c r="AU197" s="550"/>
      <c r="AV197" s="550"/>
      <c r="AW197" s="550"/>
      <c r="AX197" s="550"/>
      <c r="AY197" s="550"/>
      <c r="AZ197" s="550"/>
      <c r="BA197" s="550"/>
      <c r="BB197" s="550"/>
      <c r="BC197" s="550"/>
      <c r="BD197" s="550"/>
      <c r="BE197" s="550"/>
      <c r="BF197" s="550"/>
      <c r="BG197" s="550"/>
      <c r="BH197" s="550"/>
      <c r="BI197" s="550"/>
      <c r="BJ197" s="550"/>
      <c r="BK197" s="550"/>
      <c r="BL197" s="550"/>
      <c r="BM197" s="550"/>
      <c r="BN197" s="550"/>
      <c r="BO197" s="550"/>
      <c r="BP197" s="550"/>
      <c r="BQ197" s="550"/>
    </row>
    <row r="198" spans="1:69" ht="15.75" customHeight="1">
      <c r="A198" s="550"/>
      <c r="B198" s="550"/>
      <c r="C198" s="550"/>
      <c r="D198" s="550"/>
      <c r="E198" s="550"/>
      <c r="F198" s="550"/>
      <c r="G198" s="550"/>
      <c r="H198" s="550"/>
      <c r="I198" s="550"/>
      <c r="J198" s="550"/>
      <c r="K198" s="550"/>
      <c r="L198" s="550"/>
      <c r="M198" s="550"/>
      <c r="N198" s="550"/>
      <c r="O198" s="550"/>
      <c r="P198" s="550"/>
      <c r="Q198" s="550"/>
      <c r="R198" s="550"/>
      <c r="S198" s="550"/>
      <c r="T198" s="550"/>
      <c r="U198" s="550"/>
      <c r="V198" s="550"/>
      <c r="W198" s="550"/>
      <c r="X198" s="550"/>
      <c r="Y198" s="550"/>
      <c r="Z198" s="550"/>
      <c r="AA198" s="550"/>
      <c r="AB198" s="550"/>
      <c r="AC198" s="550"/>
      <c r="AD198" s="550"/>
      <c r="AE198" s="550"/>
      <c r="AF198" s="550"/>
      <c r="AG198" s="550"/>
      <c r="AH198" s="550"/>
      <c r="AI198" s="550"/>
      <c r="AJ198" s="550"/>
      <c r="AK198" s="550"/>
      <c r="AL198" s="550"/>
      <c r="AM198" s="550"/>
      <c r="AN198" s="550"/>
      <c r="AO198" s="550"/>
      <c r="AP198" s="550"/>
      <c r="AQ198" s="550"/>
      <c r="AR198" s="550"/>
      <c r="AS198" s="550"/>
      <c r="AT198" s="550"/>
      <c r="AU198" s="550"/>
      <c r="AV198" s="550"/>
      <c r="AW198" s="550"/>
      <c r="AX198" s="550"/>
      <c r="AY198" s="550"/>
      <c r="AZ198" s="550"/>
      <c r="BA198" s="550"/>
      <c r="BB198" s="550"/>
      <c r="BC198" s="550"/>
      <c r="BD198" s="550"/>
      <c r="BE198" s="550"/>
      <c r="BF198" s="550"/>
      <c r="BG198" s="550"/>
      <c r="BH198" s="550"/>
      <c r="BI198" s="550"/>
      <c r="BJ198" s="550"/>
      <c r="BK198" s="550"/>
      <c r="BL198" s="550"/>
      <c r="BM198" s="550"/>
      <c r="BN198" s="550"/>
      <c r="BO198" s="550"/>
      <c r="BP198" s="550"/>
      <c r="BQ198" s="550"/>
    </row>
    <row r="199" spans="1:69" ht="15.75" customHeight="1">
      <c r="A199" s="550"/>
      <c r="B199" s="550"/>
      <c r="C199" s="550"/>
      <c r="D199" s="550"/>
      <c r="E199" s="550"/>
      <c r="F199" s="550"/>
      <c r="G199" s="550"/>
      <c r="H199" s="550"/>
      <c r="I199" s="550"/>
      <c r="J199" s="550"/>
      <c r="K199" s="550"/>
      <c r="L199" s="550"/>
      <c r="M199" s="550"/>
      <c r="N199" s="550"/>
      <c r="O199" s="550"/>
      <c r="P199" s="550"/>
      <c r="Q199" s="550"/>
      <c r="R199" s="550"/>
      <c r="S199" s="550"/>
      <c r="T199" s="550"/>
      <c r="U199" s="550"/>
      <c r="V199" s="550"/>
      <c r="W199" s="550"/>
      <c r="X199" s="550"/>
      <c r="Y199" s="550"/>
      <c r="Z199" s="550"/>
      <c r="AA199" s="550"/>
      <c r="AB199" s="550"/>
      <c r="AC199" s="550"/>
      <c r="AD199" s="550"/>
      <c r="AE199" s="550"/>
      <c r="AF199" s="550"/>
      <c r="AG199" s="550"/>
      <c r="AH199" s="550"/>
      <c r="AI199" s="550"/>
      <c r="AJ199" s="550"/>
      <c r="AK199" s="550"/>
      <c r="AL199" s="550"/>
      <c r="AM199" s="550"/>
      <c r="AN199" s="550"/>
      <c r="AO199" s="550"/>
      <c r="AP199" s="550"/>
      <c r="AQ199" s="550"/>
      <c r="AR199" s="550"/>
      <c r="AS199" s="550"/>
      <c r="AT199" s="550"/>
      <c r="AU199" s="550"/>
      <c r="AV199" s="550"/>
      <c r="AW199" s="550"/>
      <c r="AX199" s="550"/>
      <c r="AY199" s="550"/>
      <c r="AZ199" s="550"/>
      <c r="BA199" s="550"/>
      <c r="BB199" s="550"/>
      <c r="BC199" s="550"/>
      <c r="BD199" s="550"/>
      <c r="BE199" s="550"/>
      <c r="BF199" s="550"/>
      <c r="BG199" s="550"/>
      <c r="BH199" s="550"/>
      <c r="BI199" s="550"/>
      <c r="BJ199" s="550"/>
      <c r="BK199" s="550"/>
      <c r="BL199" s="550"/>
      <c r="BM199" s="550"/>
      <c r="BN199" s="550"/>
      <c r="BO199" s="550"/>
      <c r="BP199" s="550"/>
      <c r="BQ199" s="550"/>
    </row>
    <row r="200" spans="1:69" ht="15.75" customHeight="1">
      <c r="A200" s="550"/>
      <c r="B200" s="550"/>
      <c r="C200" s="550"/>
      <c r="D200" s="550"/>
      <c r="E200" s="550"/>
      <c r="F200" s="550"/>
      <c r="G200" s="550"/>
      <c r="H200" s="550"/>
      <c r="I200" s="550"/>
      <c r="J200" s="550"/>
      <c r="K200" s="550"/>
      <c r="L200" s="550"/>
      <c r="M200" s="550"/>
      <c r="N200" s="550"/>
      <c r="O200" s="550"/>
      <c r="P200" s="550"/>
      <c r="Q200" s="550"/>
      <c r="R200" s="550"/>
      <c r="S200" s="550"/>
      <c r="T200" s="550"/>
      <c r="U200" s="550"/>
      <c r="V200" s="550"/>
      <c r="W200" s="550"/>
      <c r="X200" s="550"/>
      <c r="Y200" s="550"/>
      <c r="Z200" s="550"/>
      <c r="AA200" s="550"/>
      <c r="AB200" s="550"/>
      <c r="AC200" s="550"/>
      <c r="AD200" s="550"/>
      <c r="AE200" s="550"/>
      <c r="AF200" s="550"/>
      <c r="AG200" s="550"/>
      <c r="AH200" s="550"/>
      <c r="AI200" s="550"/>
      <c r="AJ200" s="550"/>
      <c r="AK200" s="550"/>
      <c r="AL200" s="550"/>
      <c r="AM200" s="550"/>
      <c r="AN200" s="550"/>
      <c r="AO200" s="550"/>
      <c r="AP200" s="550"/>
      <c r="AQ200" s="550"/>
      <c r="AR200" s="550"/>
      <c r="AS200" s="550"/>
      <c r="AT200" s="550"/>
      <c r="AU200" s="550"/>
      <c r="AV200" s="550"/>
      <c r="AW200" s="550"/>
      <c r="AX200" s="550"/>
      <c r="AY200" s="550"/>
      <c r="AZ200" s="550"/>
      <c r="BA200" s="550"/>
      <c r="BB200" s="550"/>
      <c r="BC200" s="550"/>
      <c r="BD200" s="550"/>
      <c r="BE200" s="550"/>
      <c r="BF200" s="550"/>
      <c r="BG200" s="550"/>
      <c r="BH200" s="550"/>
      <c r="BI200" s="550"/>
      <c r="BJ200" s="550"/>
      <c r="BK200" s="550"/>
      <c r="BL200" s="550"/>
      <c r="BM200" s="550"/>
      <c r="BN200" s="550"/>
      <c r="BO200" s="550"/>
      <c r="BP200" s="550"/>
      <c r="BQ200" s="550"/>
    </row>
    <row r="201" spans="1:69" ht="15.75" customHeight="1">
      <c r="A201" s="550"/>
      <c r="B201" s="550"/>
      <c r="C201" s="550"/>
      <c r="D201" s="550"/>
      <c r="E201" s="550"/>
      <c r="F201" s="550"/>
      <c r="G201" s="550"/>
      <c r="H201" s="550"/>
      <c r="I201" s="550"/>
      <c r="J201" s="550"/>
      <c r="K201" s="550"/>
      <c r="L201" s="550"/>
      <c r="M201" s="550"/>
      <c r="N201" s="550"/>
      <c r="O201" s="550"/>
      <c r="P201" s="550"/>
      <c r="Q201" s="550"/>
      <c r="R201" s="550"/>
      <c r="S201" s="550"/>
      <c r="T201" s="550"/>
      <c r="U201" s="550"/>
      <c r="V201" s="550"/>
      <c r="W201" s="550"/>
      <c r="X201" s="550"/>
      <c r="Y201" s="550"/>
      <c r="Z201" s="550"/>
      <c r="AA201" s="550"/>
      <c r="AB201" s="550"/>
      <c r="AC201" s="550"/>
      <c r="AD201" s="550"/>
      <c r="AE201" s="550"/>
      <c r="AF201" s="550"/>
      <c r="AG201" s="550"/>
      <c r="AH201" s="550"/>
      <c r="AI201" s="550"/>
      <c r="AJ201" s="550"/>
      <c r="AK201" s="550"/>
      <c r="AL201" s="550"/>
      <c r="AM201" s="550"/>
      <c r="AN201" s="550"/>
      <c r="AO201" s="550"/>
      <c r="AP201" s="550"/>
      <c r="AQ201" s="550"/>
      <c r="AR201" s="550"/>
      <c r="AS201" s="550"/>
      <c r="AT201" s="550"/>
      <c r="AU201" s="550"/>
      <c r="AV201" s="550"/>
      <c r="AW201" s="550"/>
      <c r="AX201" s="550"/>
      <c r="AY201" s="550"/>
      <c r="AZ201" s="550"/>
      <c r="BA201" s="550"/>
      <c r="BB201" s="550"/>
      <c r="BC201" s="550"/>
      <c r="BD201" s="550"/>
      <c r="BE201" s="550"/>
      <c r="BF201" s="550"/>
      <c r="BG201" s="550"/>
      <c r="BH201" s="550"/>
      <c r="BI201" s="550"/>
      <c r="BJ201" s="550"/>
      <c r="BK201" s="550"/>
      <c r="BL201" s="550"/>
      <c r="BM201" s="550"/>
      <c r="BN201" s="550"/>
      <c r="BO201" s="550"/>
      <c r="BP201" s="550"/>
      <c r="BQ201" s="550"/>
    </row>
    <row r="202" spans="1:69" ht="15.75" customHeight="1">
      <c r="A202" s="550"/>
      <c r="B202" s="550"/>
      <c r="C202" s="550"/>
      <c r="D202" s="550"/>
      <c r="E202" s="550"/>
      <c r="F202" s="550"/>
      <c r="G202" s="550"/>
      <c r="H202" s="550"/>
      <c r="I202" s="550"/>
      <c r="J202" s="550"/>
      <c r="K202" s="550"/>
      <c r="L202" s="550"/>
      <c r="M202" s="550"/>
      <c r="N202" s="550"/>
      <c r="O202" s="550"/>
      <c r="P202" s="550"/>
      <c r="Q202" s="550"/>
      <c r="R202" s="550"/>
      <c r="S202" s="550"/>
      <c r="T202" s="550"/>
      <c r="U202" s="550"/>
      <c r="V202" s="550"/>
      <c r="W202" s="550"/>
      <c r="X202" s="550"/>
      <c r="Y202" s="550"/>
      <c r="Z202" s="550"/>
      <c r="AA202" s="550"/>
      <c r="AB202" s="550"/>
      <c r="AC202" s="550"/>
      <c r="AD202" s="550"/>
      <c r="AE202" s="550"/>
      <c r="AF202" s="550"/>
      <c r="AG202" s="550"/>
      <c r="AH202" s="550"/>
      <c r="AI202" s="550"/>
      <c r="AJ202" s="550"/>
      <c r="AK202" s="550"/>
      <c r="AL202" s="550"/>
      <c r="AM202" s="550"/>
      <c r="AN202" s="550"/>
      <c r="AO202" s="550"/>
      <c r="AP202" s="550"/>
      <c r="AQ202" s="550"/>
      <c r="AR202" s="550"/>
      <c r="AS202" s="550"/>
      <c r="AT202" s="550"/>
      <c r="AU202" s="550"/>
      <c r="AV202" s="550"/>
      <c r="AW202" s="550"/>
      <c r="AX202" s="550"/>
      <c r="AY202" s="550"/>
      <c r="AZ202" s="550"/>
      <c r="BA202" s="550"/>
      <c r="BB202" s="550"/>
      <c r="BC202" s="550"/>
      <c r="BD202" s="550"/>
      <c r="BE202" s="550"/>
      <c r="BF202" s="550"/>
      <c r="BG202" s="550"/>
      <c r="BH202" s="550"/>
      <c r="BI202" s="550"/>
      <c r="BJ202" s="550"/>
      <c r="BK202" s="550"/>
      <c r="BL202" s="550"/>
      <c r="BM202" s="550"/>
      <c r="BN202" s="550"/>
      <c r="BO202" s="550"/>
      <c r="BP202" s="550"/>
      <c r="BQ202" s="550"/>
    </row>
    <row r="203" spans="1:69" ht="15.75" customHeight="1">
      <c r="A203" s="550"/>
      <c r="B203" s="550"/>
      <c r="C203" s="550"/>
      <c r="D203" s="550"/>
      <c r="E203" s="550"/>
      <c r="F203" s="550"/>
      <c r="G203" s="550"/>
      <c r="H203" s="550"/>
      <c r="I203" s="550"/>
      <c r="J203" s="550"/>
      <c r="K203" s="550"/>
      <c r="L203" s="550"/>
      <c r="M203" s="550"/>
      <c r="N203" s="550"/>
      <c r="O203" s="550"/>
      <c r="P203" s="550"/>
      <c r="Q203" s="550"/>
      <c r="R203" s="550"/>
      <c r="S203" s="550"/>
      <c r="T203" s="550"/>
      <c r="U203" s="550"/>
      <c r="V203" s="550"/>
      <c r="W203" s="550"/>
      <c r="X203" s="550"/>
      <c r="Y203" s="550"/>
      <c r="Z203" s="550"/>
      <c r="AA203" s="550"/>
      <c r="AB203" s="550"/>
      <c r="AC203" s="550"/>
      <c r="AD203" s="550"/>
      <c r="AE203" s="550"/>
      <c r="AF203" s="550"/>
      <c r="AG203" s="550"/>
      <c r="AH203" s="550"/>
      <c r="AI203" s="550"/>
      <c r="AJ203" s="550"/>
      <c r="AK203" s="550"/>
      <c r="AL203" s="550"/>
      <c r="AM203" s="550"/>
      <c r="AN203" s="550"/>
      <c r="AO203" s="550"/>
      <c r="AP203" s="550"/>
      <c r="AQ203" s="550"/>
      <c r="AR203" s="550"/>
      <c r="AS203" s="550"/>
      <c r="AT203" s="550"/>
      <c r="AU203" s="550"/>
      <c r="AV203" s="550"/>
      <c r="AW203" s="550"/>
      <c r="AX203" s="550"/>
      <c r="AY203" s="550"/>
      <c r="AZ203" s="550"/>
      <c r="BA203" s="550"/>
      <c r="BB203" s="550"/>
      <c r="BC203" s="550"/>
      <c r="BD203" s="550"/>
      <c r="BE203" s="550"/>
      <c r="BF203" s="550"/>
      <c r="BG203" s="550"/>
      <c r="BH203" s="550"/>
      <c r="BI203" s="550"/>
      <c r="BJ203" s="550"/>
      <c r="BK203" s="550"/>
      <c r="BL203" s="550"/>
      <c r="BM203" s="550"/>
      <c r="BN203" s="550"/>
      <c r="BO203" s="550"/>
      <c r="BP203" s="550"/>
      <c r="BQ203" s="550"/>
    </row>
    <row r="204" spans="1:69" ht="15.75" customHeight="1">
      <c r="A204" s="550"/>
      <c r="B204" s="550"/>
      <c r="C204" s="550"/>
      <c r="D204" s="550"/>
      <c r="E204" s="550"/>
      <c r="F204" s="550"/>
      <c r="G204" s="550"/>
      <c r="H204" s="550"/>
      <c r="I204" s="550"/>
      <c r="J204" s="550"/>
      <c r="K204" s="550"/>
      <c r="L204" s="550"/>
      <c r="M204" s="550"/>
      <c r="N204" s="550"/>
      <c r="O204" s="550"/>
      <c r="P204" s="550"/>
      <c r="Q204" s="550"/>
      <c r="R204" s="550"/>
      <c r="S204" s="550"/>
      <c r="T204" s="550"/>
      <c r="U204" s="550"/>
      <c r="V204" s="550"/>
      <c r="W204" s="550"/>
      <c r="X204" s="550"/>
      <c r="Y204" s="550"/>
      <c r="Z204" s="550"/>
      <c r="AA204" s="550"/>
      <c r="AB204" s="550"/>
      <c r="AC204" s="550"/>
      <c r="AD204" s="550"/>
      <c r="AE204" s="550"/>
      <c r="AF204" s="550"/>
      <c r="AG204" s="550"/>
      <c r="AH204" s="550"/>
      <c r="AI204" s="550"/>
      <c r="AJ204" s="550"/>
      <c r="AK204" s="550"/>
      <c r="AL204" s="550"/>
      <c r="AM204" s="550"/>
      <c r="AN204" s="550"/>
      <c r="AO204" s="550"/>
      <c r="AP204" s="550"/>
      <c r="AQ204" s="550"/>
      <c r="AR204" s="550"/>
      <c r="AS204" s="550"/>
      <c r="AT204" s="550"/>
      <c r="AU204" s="550"/>
      <c r="AV204" s="550"/>
      <c r="AW204" s="550"/>
      <c r="AX204" s="550"/>
      <c r="AY204" s="550"/>
      <c r="AZ204" s="550"/>
      <c r="BA204" s="550"/>
      <c r="BB204" s="550"/>
      <c r="BC204" s="550"/>
      <c r="BD204" s="550"/>
      <c r="BE204" s="550"/>
      <c r="BF204" s="550"/>
      <c r="BG204" s="550"/>
      <c r="BH204" s="550"/>
      <c r="BI204" s="550"/>
      <c r="BJ204" s="550"/>
      <c r="BK204" s="550"/>
      <c r="BL204" s="550"/>
      <c r="BM204" s="550"/>
      <c r="BN204" s="550"/>
      <c r="BO204" s="550"/>
      <c r="BP204" s="550"/>
      <c r="BQ204" s="550"/>
    </row>
    <row r="205" spans="1:69" ht="15.75" customHeight="1">
      <c r="A205" s="550"/>
      <c r="B205" s="550"/>
      <c r="C205" s="550"/>
      <c r="D205" s="550"/>
      <c r="E205" s="550"/>
      <c r="F205" s="550"/>
      <c r="G205" s="550"/>
      <c r="H205" s="550"/>
      <c r="I205" s="550"/>
      <c r="J205" s="550"/>
      <c r="K205" s="550"/>
      <c r="L205" s="550"/>
      <c r="M205" s="550"/>
      <c r="N205" s="550"/>
      <c r="O205" s="550"/>
      <c r="P205" s="550"/>
      <c r="Q205" s="550"/>
      <c r="R205" s="550"/>
      <c r="S205" s="550"/>
      <c r="T205" s="550"/>
      <c r="U205" s="550"/>
      <c r="V205" s="550"/>
      <c r="W205" s="550"/>
      <c r="X205" s="550"/>
      <c r="Y205" s="550"/>
      <c r="Z205" s="550"/>
      <c r="AA205" s="550"/>
      <c r="AB205" s="550"/>
      <c r="AC205" s="550"/>
      <c r="AD205" s="550"/>
      <c r="AE205" s="550"/>
      <c r="AF205" s="550"/>
      <c r="AG205" s="550"/>
      <c r="AH205" s="550"/>
      <c r="AI205" s="550"/>
      <c r="AJ205" s="550"/>
      <c r="AK205" s="550"/>
      <c r="AL205" s="550"/>
      <c r="AM205" s="550"/>
      <c r="AN205" s="550"/>
      <c r="AO205" s="550"/>
      <c r="AP205" s="550"/>
      <c r="AQ205" s="550"/>
      <c r="AR205" s="550"/>
      <c r="AS205" s="550"/>
      <c r="AT205" s="550"/>
      <c r="AU205" s="550"/>
      <c r="AV205" s="550"/>
      <c r="AW205" s="550"/>
      <c r="AX205" s="550"/>
      <c r="AY205" s="550"/>
      <c r="AZ205" s="550"/>
      <c r="BA205" s="550"/>
      <c r="BB205" s="550"/>
      <c r="BC205" s="550"/>
      <c r="BD205" s="550"/>
      <c r="BE205" s="550"/>
      <c r="BF205" s="550"/>
      <c r="BG205" s="550"/>
      <c r="BH205" s="550"/>
      <c r="BI205" s="550"/>
      <c r="BJ205" s="550"/>
      <c r="BK205" s="550"/>
      <c r="BL205" s="550"/>
      <c r="BM205" s="550"/>
      <c r="BN205" s="550"/>
      <c r="BO205" s="550"/>
      <c r="BP205" s="550"/>
      <c r="BQ205" s="550"/>
    </row>
    <row r="206" spans="1:69" ht="15.75" customHeight="1">
      <c r="A206" s="550"/>
      <c r="B206" s="550"/>
      <c r="C206" s="550"/>
      <c r="D206" s="550"/>
      <c r="E206" s="550"/>
      <c r="F206" s="550"/>
      <c r="G206" s="550"/>
      <c r="H206" s="550"/>
      <c r="I206" s="550"/>
      <c r="J206" s="550"/>
      <c r="K206" s="550"/>
      <c r="L206" s="550"/>
      <c r="M206" s="550"/>
      <c r="N206" s="550"/>
      <c r="O206" s="550"/>
      <c r="P206" s="550"/>
      <c r="Q206" s="550"/>
      <c r="R206" s="550"/>
      <c r="S206" s="550"/>
      <c r="T206" s="550"/>
      <c r="U206" s="550"/>
      <c r="V206" s="550"/>
      <c r="W206" s="550"/>
      <c r="X206" s="550"/>
      <c r="Y206" s="550"/>
      <c r="Z206" s="550"/>
      <c r="AA206" s="550"/>
      <c r="AB206" s="550"/>
      <c r="AC206" s="550"/>
      <c r="AD206" s="550"/>
      <c r="AE206" s="550"/>
      <c r="AF206" s="550"/>
      <c r="AG206" s="550"/>
      <c r="AH206" s="550"/>
      <c r="AI206" s="550"/>
      <c r="AJ206" s="550"/>
      <c r="AK206" s="550"/>
      <c r="AL206" s="550"/>
      <c r="AM206" s="550"/>
      <c r="AN206" s="550"/>
      <c r="AO206" s="550"/>
      <c r="AP206" s="550"/>
      <c r="AQ206" s="550"/>
      <c r="AR206" s="550"/>
      <c r="AS206" s="550"/>
      <c r="AT206" s="550"/>
      <c r="AU206" s="550"/>
      <c r="AV206" s="550"/>
      <c r="AW206" s="550"/>
      <c r="AX206" s="550"/>
      <c r="AY206" s="550"/>
      <c r="AZ206" s="550"/>
      <c r="BA206" s="550"/>
      <c r="BB206" s="550"/>
      <c r="BC206" s="550"/>
      <c r="BD206" s="550"/>
      <c r="BE206" s="550"/>
      <c r="BF206" s="550"/>
      <c r="BG206" s="550"/>
      <c r="BH206" s="550"/>
      <c r="BI206" s="550"/>
      <c r="BJ206" s="550"/>
      <c r="BK206" s="550"/>
      <c r="BL206" s="550"/>
      <c r="BM206" s="550"/>
      <c r="BN206" s="550"/>
      <c r="BO206" s="550"/>
      <c r="BP206" s="550"/>
      <c r="BQ206" s="550"/>
    </row>
    <row r="207" spans="1:69" ht="15.75" customHeight="1">
      <c r="A207" s="550"/>
      <c r="B207" s="550"/>
      <c r="C207" s="550"/>
      <c r="D207" s="550"/>
      <c r="E207" s="550"/>
      <c r="F207" s="550"/>
      <c r="G207" s="550"/>
      <c r="H207" s="550"/>
      <c r="I207" s="550"/>
      <c r="J207" s="550"/>
      <c r="K207" s="550"/>
      <c r="L207" s="550"/>
      <c r="M207" s="550"/>
      <c r="N207" s="550"/>
      <c r="O207" s="550"/>
      <c r="P207" s="550"/>
      <c r="Q207" s="550"/>
      <c r="R207" s="550"/>
      <c r="S207" s="550"/>
      <c r="T207" s="550"/>
      <c r="U207" s="550"/>
      <c r="V207" s="550"/>
      <c r="W207" s="550"/>
      <c r="X207" s="550"/>
      <c r="Y207" s="550"/>
      <c r="Z207" s="550"/>
      <c r="AA207" s="550"/>
      <c r="AB207" s="550"/>
      <c r="AC207" s="550"/>
      <c r="AD207" s="550"/>
      <c r="AE207" s="550"/>
      <c r="AF207" s="550"/>
      <c r="AG207" s="550"/>
      <c r="AH207" s="550"/>
      <c r="AI207" s="550"/>
      <c r="AJ207" s="550"/>
      <c r="AK207" s="550"/>
      <c r="AL207" s="550"/>
      <c r="AM207" s="550"/>
      <c r="AN207" s="550"/>
      <c r="AO207" s="550"/>
      <c r="AP207" s="550"/>
      <c r="AQ207" s="550"/>
      <c r="AR207" s="550"/>
      <c r="AS207" s="550"/>
      <c r="AT207" s="550"/>
      <c r="AU207" s="550"/>
      <c r="AV207" s="550"/>
      <c r="AW207" s="550"/>
      <c r="AX207" s="550"/>
      <c r="AY207" s="550"/>
      <c r="AZ207" s="550"/>
      <c r="BA207" s="550"/>
      <c r="BB207" s="550"/>
      <c r="BC207" s="550"/>
      <c r="BD207" s="550"/>
      <c r="BE207" s="550"/>
      <c r="BF207" s="550"/>
      <c r="BG207" s="550"/>
      <c r="BH207" s="550"/>
      <c r="BI207" s="550"/>
      <c r="BJ207" s="550"/>
      <c r="BK207" s="550"/>
      <c r="BL207" s="550"/>
      <c r="BM207" s="550"/>
      <c r="BN207" s="550"/>
      <c r="BO207" s="550"/>
      <c r="BP207" s="550"/>
      <c r="BQ207" s="550"/>
    </row>
    <row r="208" spans="1:69" ht="15.75" customHeight="1">
      <c r="A208" s="550"/>
      <c r="B208" s="550"/>
      <c r="C208" s="550"/>
      <c r="D208" s="550"/>
      <c r="E208" s="550"/>
      <c r="F208" s="550"/>
      <c r="G208" s="550"/>
      <c r="H208" s="550"/>
      <c r="I208" s="550"/>
      <c r="J208" s="550"/>
      <c r="K208" s="550"/>
      <c r="L208" s="550"/>
      <c r="M208" s="550"/>
      <c r="N208" s="550"/>
      <c r="O208" s="550"/>
      <c r="P208" s="550"/>
      <c r="Q208" s="550"/>
      <c r="R208" s="550"/>
      <c r="S208" s="550"/>
      <c r="T208" s="550"/>
      <c r="U208" s="550"/>
      <c r="V208" s="550"/>
      <c r="W208" s="550"/>
      <c r="X208" s="550"/>
      <c r="Y208" s="550"/>
      <c r="Z208" s="550"/>
      <c r="AA208" s="550"/>
      <c r="AB208" s="550"/>
      <c r="AC208" s="550"/>
      <c r="AD208" s="550"/>
      <c r="AE208" s="550"/>
      <c r="AF208" s="550"/>
      <c r="AG208" s="550"/>
      <c r="AH208" s="550"/>
      <c r="AI208" s="550"/>
      <c r="AJ208" s="550"/>
      <c r="AK208" s="550"/>
      <c r="AL208" s="550"/>
      <c r="AM208" s="550"/>
      <c r="AN208" s="550"/>
      <c r="AO208" s="550"/>
      <c r="AP208" s="550"/>
      <c r="AQ208" s="550"/>
      <c r="AR208" s="550"/>
      <c r="AS208" s="550"/>
      <c r="AT208" s="550"/>
      <c r="AU208" s="550"/>
      <c r="AV208" s="550"/>
      <c r="AW208" s="550"/>
      <c r="AX208" s="550"/>
      <c r="AY208" s="550"/>
      <c r="AZ208" s="550"/>
      <c r="BA208" s="550"/>
      <c r="BB208" s="550"/>
      <c r="BC208" s="550"/>
      <c r="BD208" s="550"/>
      <c r="BE208" s="550"/>
      <c r="BF208" s="550"/>
      <c r="BG208" s="550"/>
      <c r="BH208" s="550"/>
      <c r="BI208" s="550"/>
      <c r="BJ208" s="550"/>
      <c r="BK208" s="550"/>
      <c r="BL208" s="550"/>
      <c r="BM208" s="550"/>
      <c r="BN208" s="550"/>
      <c r="BO208" s="550"/>
      <c r="BP208" s="550"/>
      <c r="BQ208" s="550"/>
    </row>
    <row r="209" spans="1:69" ht="15.75" customHeight="1">
      <c r="A209" s="550"/>
      <c r="B209" s="550"/>
      <c r="C209" s="550"/>
      <c r="D209" s="550"/>
      <c r="E209" s="550"/>
      <c r="F209" s="550"/>
      <c r="G209" s="550"/>
      <c r="H209" s="550"/>
      <c r="I209" s="550"/>
      <c r="J209" s="550"/>
      <c r="K209" s="550"/>
      <c r="L209" s="550"/>
      <c r="M209" s="550"/>
      <c r="N209" s="550"/>
      <c r="O209" s="550"/>
      <c r="P209" s="550"/>
      <c r="Q209" s="550"/>
      <c r="R209" s="550"/>
      <c r="S209" s="550"/>
      <c r="T209" s="550"/>
      <c r="U209" s="550"/>
      <c r="V209" s="550"/>
      <c r="W209" s="550"/>
      <c r="X209" s="550"/>
      <c r="Y209" s="550"/>
      <c r="Z209" s="550"/>
      <c r="AA209" s="550"/>
      <c r="AB209" s="550"/>
      <c r="AC209" s="550"/>
      <c r="AD209" s="550"/>
      <c r="AE209" s="550"/>
      <c r="AF209" s="550"/>
      <c r="AG209" s="550"/>
      <c r="AH209" s="550"/>
      <c r="AI209" s="550"/>
      <c r="AJ209" s="550"/>
      <c r="AK209" s="550"/>
      <c r="AL209" s="550"/>
      <c r="AM209" s="550"/>
      <c r="AN209" s="550"/>
      <c r="AO209" s="550"/>
      <c r="AP209" s="550"/>
      <c r="AQ209" s="550"/>
      <c r="AR209" s="550"/>
      <c r="AS209" s="550"/>
      <c r="AT209" s="550"/>
      <c r="AU209" s="550"/>
      <c r="AV209" s="550"/>
      <c r="AW209" s="550"/>
      <c r="AX209" s="550"/>
      <c r="AY209" s="550"/>
      <c r="AZ209" s="550"/>
      <c r="BA209" s="550"/>
      <c r="BB209" s="550"/>
      <c r="BC209" s="550"/>
      <c r="BD209" s="550"/>
      <c r="BE209" s="550"/>
      <c r="BF209" s="550"/>
      <c r="BG209" s="550"/>
      <c r="BH209" s="550"/>
      <c r="BI209" s="550"/>
      <c r="BJ209" s="550"/>
      <c r="BK209" s="550"/>
      <c r="BL209" s="550"/>
      <c r="BM209" s="550"/>
      <c r="BN209" s="550"/>
      <c r="BO209" s="550"/>
      <c r="BP209" s="550"/>
      <c r="BQ209" s="550"/>
    </row>
    <row r="210" spans="1:69" ht="15.75" customHeight="1">
      <c r="A210" s="550"/>
      <c r="B210" s="550"/>
      <c r="C210" s="550"/>
      <c r="D210" s="550"/>
      <c r="E210" s="550"/>
      <c r="F210" s="550"/>
      <c r="G210" s="550"/>
      <c r="H210" s="550"/>
      <c r="I210" s="550"/>
      <c r="J210" s="550"/>
      <c r="K210" s="550"/>
      <c r="L210" s="550"/>
      <c r="M210" s="550"/>
      <c r="N210" s="550"/>
      <c r="O210" s="550"/>
      <c r="P210" s="550"/>
      <c r="Q210" s="550"/>
      <c r="R210" s="550"/>
      <c r="S210" s="550"/>
      <c r="T210" s="550"/>
      <c r="U210" s="550"/>
      <c r="V210" s="550"/>
      <c r="W210" s="550"/>
      <c r="X210" s="550"/>
      <c r="Y210" s="550"/>
      <c r="Z210" s="550"/>
      <c r="AA210" s="550"/>
      <c r="AB210" s="550"/>
      <c r="AC210" s="550"/>
      <c r="AD210" s="550"/>
      <c r="AE210" s="550"/>
      <c r="AF210" s="550"/>
      <c r="AG210" s="550"/>
      <c r="AH210" s="550"/>
      <c r="AI210" s="550"/>
      <c r="AJ210" s="550"/>
      <c r="AK210" s="550"/>
      <c r="AL210" s="550"/>
      <c r="AM210" s="550"/>
      <c r="AN210" s="550"/>
      <c r="AO210" s="550"/>
      <c r="AP210" s="550"/>
      <c r="AQ210" s="550"/>
      <c r="AR210" s="550"/>
      <c r="AS210" s="550"/>
      <c r="AT210" s="550"/>
      <c r="AU210" s="550"/>
      <c r="AV210" s="550"/>
      <c r="AW210" s="550"/>
      <c r="AX210" s="550"/>
      <c r="AY210" s="550"/>
      <c r="AZ210" s="550"/>
      <c r="BA210" s="550"/>
      <c r="BB210" s="550"/>
      <c r="BC210" s="550"/>
      <c r="BD210" s="550"/>
      <c r="BE210" s="550"/>
      <c r="BF210" s="550"/>
      <c r="BG210" s="550"/>
      <c r="BH210" s="550"/>
      <c r="BI210" s="550"/>
      <c r="BJ210" s="550"/>
      <c r="BK210" s="550"/>
      <c r="BL210" s="550"/>
      <c r="BM210" s="550"/>
      <c r="BN210" s="550"/>
      <c r="BO210" s="550"/>
      <c r="BP210" s="550"/>
      <c r="BQ210" s="550"/>
    </row>
    <row r="211" spans="1:69" ht="15.75" customHeight="1">
      <c r="A211" s="550"/>
      <c r="B211" s="550"/>
      <c r="C211" s="550"/>
      <c r="D211" s="550"/>
      <c r="E211" s="550"/>
      <c r="F211" s="550"/>
      <c r="G211" s="550"/>
      <c r="H211" s="550"/>
      <c r="I211" s="550"/>
      <c r="J211" s="550"/>
      <c r="K211" s="550"/>
      <c r="L211" s="550"/>
      <c r="M211" s="550"/>
      <c r="N211" s="550"/>
      <c r="O211" s="550"/>
      <c r="P211" s="550"/>
      <c r="Q211" s="550"/>
      <c r="R211" s="550"/>
      <c r="S211" s="550"/>
      <c r="T211" s="550"/>
      <c r="U211" s="550"/>
      <c r="V211" s="550"/>
      <c r="W211" s="550"/>
      <c r="X211" s="550"/>
      <c r="Y211" s="550"/>
      <c r="Z211" s="550"/>
      <c r="AA211" s="550"/>
      <c r="AB211" s="550"/>
      <c r="AC211" s="550"/>
      <c r="AD211" s="550"/>
      <c r="AE211" s="550"/>
      <c r="AF211" s="550"/>
      <c r="AG211" s="550"/>
      <c r="AH211" s="550"/>
      <c r="AI211" s="550"/>
      <c r="AJ211" s="550"/>
      <c r="AK211" s="550"/>
      <c r="AL211" s="550"/>
      <c r="AM211" s="550"/>
      <c r="AN211" s="550"/>
      <c r="AO211" s="550"/>
      <c r="AP211" s="550"/>
      <c r="AQ211" s="550"/>
      <c r="AR211" s="550"/>
      <c r="AS211" s="550"/>
      <c r="AT211" s="550"/>
      <c r="AU211" s="550"/>
      <c r="AV211" s="550"/>
      <c r="AW211" s="550"/>
      <c r="AX211" s="550"/>
      <c r="AY211" s="550"/>
      <c r="AZ211" s="550"/>
      <c r="BA211" s="550"/>
      <c r="BB211" s="550"/>
      <c r="BC211" s="550"/>
      <c r="BD211" s="550"/>
      <c r="BE211" s="550"/>
      <c r="BF211" s="550"/>
      <c r="BG211" s="550"/>
      <c r="BH211" s="550"/>
      <c r="BI211" s="550"/>
      <c r="BJ211" s="550"/>
      <c r="BK211" s="550"/>
      <c r="BL211" s="550"/>
      <c r="BM211" s="550"/>
      <c r="BN211" s="550"/>
      <c r="BO211" s="550"/>
      <c r="BP211" s="550"/>
      <c r="BQ211" s="550"/>
    </row>
    <row r="212" spans="1:69" ht="15.75" customHeight="1">
      <c r="A212" s="550"/>
      <c r="B212" s="550"/>
      <c r="C212" s="550"/>
      <c r="D212" s="550"/>
      <c r="E212" s="550"/>
      <c r="F212" s="550"/>
      <c r="G212" s="550"/>
      <c r="H212" s="550"/>
      <c r="I212" s="550"/>
      <c r="J212" s="550"/>
      <c r="K212" s="550"/>
      <c r="L212" s="550"/>
      <c r="M212" s="550"/>
      <c r="N212" s="550"/>
      <c r="O212" s="550"/>
      <c r="P212" s="550"/>
      <c r="Q212" s="550"/>
      <c r="R212" s="550"/>
      <c r="S212" s="550"/>
      <c r="T212" s="550"/>
      <c r="U212" s="550"/>
      <c r="V212" s="550"/>
      <c r="W212" s="550"/>
      <c r="X212" s="550"/>
      <c r="Y212" s="550"/>
      <c r="Z212" s="550"/>
      <c r="AA212" s="550"/>
      <c r="AB212" s="550"/>
      <c r="AC212" s="550"/>
      <c r="AD212" s="550"/>
      <c r="AE212" s="550"/>
      <c r="AF212" s="550"/>
      <c r="AG212" s="550"/>
      <c r="AH212" s="550"/>
      <c r="AI212" s="550"/>
      <c r="AJ212" s="550"/>
      <c r="AK212" s="550"/>
      <c r="AL212" s="550"/>
      <c r="AM212" s="550"/>
      <c r="AN212" s="550"/>
      <c r="AO212" s="550"/>
      <c r="AP212" s="550"/>
      <c r="AQ212" s="550"/>
      <c r="AR212" s="550"/>
      <c r="AS212" s="550"/>
      <c r="AT212" s="550"/>
      <c r="AU212" s="550"/>
      <c r="AV212" s="550"/>
      <c r="AW212" s="550"/>
      <c r="AX212" s="550"/>
      <c r="AY212" s="550"/>
      <c r="AZ212" s="550"/>
      <c r="BA212" s="550"/>
      <c r="BB212" s="550"/>
      <c r="BC212" s="550"/>
      <c r="BD212" s="550"/>
      <c r="BE212" s="550"/>
      <c r="BF212" s="550"/>
      <c r="BG212" s="550"/>
      <c r="BH212" s="550"/>
      <c r="BI212" s="550"/>
      <c r="BJ212" s="550"/>
      <c r="BK212" s="550"/>
      <c r="BL212" s="550"/>
      <c r="BM212" s="550"/>
      <c r="BN212" s="550"/>
      <c r="BO212" s="550"/>
      <c r="BP212" s="550"/>
      <c r="BQ212" s="550"/>
    </row>
    <row r="213" spans="1:69" ht="15.75" customHeight="1">
      <c r="A213" s="550"/>
      <c r="B213" s="550"/>
      <c r="C213" s="550"/>
      <c r="D213" s="550"/>
      <c r="E213" s="550"/>
      <c r="F213" s="550"/>
      <c r="G213" s="550"/>
      <c r="H213" s="550"/>
      <c r="I213" s="550"/>
      <c r="J213" s="550"/>
      <c r="K213" s="550"/>
      <c r="L213" s="550"/>
      <c r="M213" s="550"/>
      <c r="N213" s="550"/>
      <c r="O213" s="550"/>
      <c r="P213" s="550"/>
      <c r="Q213" s="550"/>
      <c r="R213" s="550"/>
      <c r="S213" s="550"/>
      <c r="T213" s="550"/>
      <c r="U213" s="550"/>
      <c r="V213" s="550"/>
      <c r="W213" s="550"/>
      <c r="X213" s="550"/>
      <c r="Y213" s="550"/>
      <c r="Z213" s="550"/>
      <c r="AA213" s="550"/>
      <c r="AB213" s="550"/>
      <c r="AC213" s="550"/>
      <c r="AD213" s="550"/>
      <c r="AE213" s="550"/>
      <c r="AF213" s="550"/>
      <c r="AG213" s="550"/>
      <c r="AH213" s="550"/>
      <c r="AI213" s="550"/>
      <c r="AJ213" s="550"/>
      <c r="AK213" s="550"/>
      <c r="AL213" s="550"/>
      <c r="AM213" s="550"/>
      <c r="AN213" s="550"/>
      <c r="AO213" s="550"/>
      <c r="AP213" s="550"/>
      <c r="AQ213" s="550"/>
      <c r="AR213" s="550"/>
      <c r="AS213" s="550"/>
      <c r="AT213" s="550"/>
      <c r="AU213" s="550"/>
      <c r="AV213" s="550"/>
      <c r="AW213" s="550"/>
      <c r="AX213" s="550"/>
      <c r="AY213" s="550"/>
      <c r="AZ213" s="550"/>
      <c r="BA213" s="550"/>
      <c r="BB213" s="550"/>
      <c r="BC213" s="550"/>
      <c r="BD213" s="550"/>
      <c r="BE213" s="550"/>
      <c r="BF213" s="550"/>
      <c r="BG213" s="550"/>
      <c r="BH213" s="550"/>
      <c r="BI213" s="550"/>
      <c r="BJ213" s="550"/>
      <c r="BK213" s="550"/>
      <c r="BL213" s="550"/>
      <c r="BM213" s="550"/>
      <c r="BN213" s="550"/>
      <c r="BO213" s="550"/>
      <c r="BP213" s="550"/>
      <c r="BQ213" s="550"/>
    </row>
    <row r="214" spans="1:69" ht="15.75" customHeight="1">
      <c r="A214" s="550"/>
      <c r="B214" s="550"/>
      <c r="C214" s="550"/>
      <c r="D214" s="550"/>
      <c r="E214" s="550"/>
      <c r="F214" s="550"/>
      <c r="G214" s="550"/>
      <c r="H214" s="550"/>
      <c r="I214" s="550"/>
      <c r="J214" s="550"/>
      <c r="K214" s="550"/>
      <c r="L214" s="550"/>
      <c r="M214" s="550"/>
      <c r="N214" s="550"/>
      <c r="O214" s="550"/>
      <c r="P214" s="550"/>
      <c r="Q214" s="550"/>
      <c r="R214" s="550"/>
      <c r="S214" s="550"/>
      <c r="T214" s="550"/>
      <c r="U214" s="550"/>
      <c r="V214" s="550"/>
      <c r="W214" s="550"/>
      <c r="X214" s="550"/>
      <c r="Y214" s="550"/>
      <c r="Z214" s="550"/>
      <c r="AA214" s="550"/>
      <c r="AB214" s="550"/>
      <c r="AC214" s="550"/>
      <c r="AD214" s="550"/>
      <c r="AE214" s="550"/>
      <c r="AF214" s="550"/>
      <c r="AG214" s="550"/>
      <c r="AH214" s="550"/>
      <c r="AI214" s="550"/>
      <c r="AJ214" s="550"/>
      <c r="AK214" s="550"/>
      <c r="AL214" s="550"/>
      <c r="AM214" s="550"/>
      <c r="AN214" s="550"/>
      <c r="AO214" s="550"/>
      <c r="AP214" s="550"/>
      <c r="AQ214" s="550"/>
      <c r="AR214" s="550"/>
      <c r="AS214" s="550"/>
      <c r="AT214" s="550"/>
      <c r="AU214" s="550"/>
      <c r="AV214" s="550"/>
      <c r="AW214" s="550"/>
      <c r="AX214" s="550"/>
      <c r="AY214" s="550"/>
      <c r="AZ214" s="550"/>
      <c r="BA214" s="550"/>
      <c r="BB214" s="550"/>
      <c r="BC214" s="550"/>
      <c r="BD214" s="550"/>
      <c r="BE214" s="550"/>
      <c r="BF214" s="550"/>
      <c r="BG214" s="550"/>
      <c r="BH214" s="550"/>
      <c r="BI214" s="550"/>
      <c r="BJ214" s="550"/>
      <c r="BK214" s="550"/>
      <c r="BL214" s="550"/>
      <c r="BM214" s="550"/>
      <c r="BN214" s="550"/>
      <c r="BO214" s="550"/>
      <c r="BP214" s="550"/>
      <c r="BQ214" s="550"/>
    </row>
    <row r="215" spans="1:69" ht="15.75" customHeight="1">
      <c r="A215" s="550"/>
      <c r="B215" s="550"/>
      <c r="C215" s="550"/>
      <c r="D215" s="550"/>
      <c r="E215" s="550"/>
      <c r="F215" s="550"/>
      <c r="G215" s="550"/>
      <c r="H215" s="550"/>
      <c r="I215" s="550"/>
      <c r="J215" s="550"/>
      <c r="K215" s="550"/>
      <c r="L215" s="550"/>
      <c r="M215" s="550"/>
      <c r="N215" s="550"/>
      <c r="O215" s="550"/>
      <c r="P215" s="550"/>
      <c r="Q215" s="550"/>
      <c r="R215" s="550"/>
      <c r="S215" s="550"/>
      <c r="T215" s="550"/>
      <c r="U215" s="550"/>
      <c r="V215" s="550"/>
      <c r="W215" s="550"/>
      <c r="X215" s="550"/>
      <c r="Y215" s="550"/>
      <c r="Z215" s="550"/>
      <c r="AA215" s="550"/>
      <c r="AB215" s="550"/>
      <c r="AC215" s="550"/>
      <c r="AD215" s="550"/>
      <c r="AE215" s="550"/>
      <c r="AF215" s="550"/>
      <c r="AG215" s="550"/>
      <c r="AH215" s="550"/>
      <c r="AI215" s="550"/>
      <c r="AJ215" s="550"/>
      <c r="AK215" s="550"/>
      <c r="AL215" s="550"/>
      <c r="AM215" s="550"/>
      <c r="AN215" s="550"/>
      <c r="AO215" s="550"/>
      <c r="AP215" s="550"/>
      <c r="AQ215" s="550"/>
      <c r="AR215" s="550"/>
      <c r="AS215" s="550"/>
      <c r="AT215" s="550"/>
      <c r="AU215" s="550"/>
      <c r="AV215" s="550"/>
      <c r="AW215" s="550"/>
      <c r="AX215" s="550"/>
      <c r="AY215" s="550"/>
      <c r="AZ215" s="550"/>
      <c r="BA215" s="550"/>
      <c r="BB215" s="550"/>
      <c r="BC215" s="550"/>
      <c r="BD215" s="550"/>
      <c r="BE215" s="550"/>
      <c r="BF215" s="550"/>
      <c r="BG215" s="550"/>
      <c r="BH215" s="550"/>
      <c r="BI215" s="550"/>
      <c r="BJ215" s="550"/>
      <c r="BK215" s="550"/>
      <c r="BL215" s="550"/>
      <c r="BM215" s="550"/>
      <c r="BN215" s="550"/>
      <c r="BO215" s="550"/>
      <c r="BP215" s="550"/>
      <c r="BQ215" s="550"/>
    </row>
    <row r="216" spans="1:69" ht="15.75" customHeight="1">
      <c r="A216" s="550"/>
      <c r="B216" s="550"/>
      <c r="C216" s="550"/>
      <c r="D216" s="550"/>
      <c r="E216" s="550"/>
      <c r="F216" s="550"/>
      <c r="G216" s="550"/>
      <c r="H216" s="550"/>
      <c r="I216" s="550"/>
      <c r="J216" s="550"/>
      <c r="K216" s="550"/>
      <c r="L216" s="550"/>
      <c r="M216" s="550"/>
      <c r="N216" s="550"/>
      <c r="O216" s="550"/>
      <c r="P216" s="550"/>
      <c r="Q216" s="550"/>
      <c r="R216" s="550"/>
      <c r="S216" s="550"/>
      <c r="T216" s="550"/>
      <c r="U216" s="550"/>
      <c r="V216" s="550"/>
      <c r="W216" s="550"/>
      <c r="X216" s="550"/>
      <c r="Y216" s="550"/>
      <c r="Z216" s="550"/>
      <c r="AA216" s="550"/>
      <c r="AB216" s="550"/>
      <c r="AC216" s="550"/>
      <c r="AD216" s="550"/>
      <c r="AE216" s="550"/>
      <c r="AF216" s="550"/>
      <c r="AG216" s="550"/>
      <c r="AH216" s="550"/>
      <c r="AI216" s="550"/>
      <c r="AJ216" s="550"/>
      <c r="AK216" s="550"/>
      <c r="AL216" s="550"/>
      <c r="AM216" s="550"/>
      <c r="AN216" s="550"/>
      <c r="AO216" s="550"/>
      <c r="AP216" s="550"/>
      <c r="AQ216" s="550"/>
      <c r="AR216" s="550"/>
      <c r="AS216" s="550"/>
      <c r="AT216" s="550"/>
      <c r="AU216" s="550"/>
      <c r="AV216" s="550"/>
      <c r="AW216" s="550"/>
      <c r="AX216" s="550"/>
      <c r="AY216" s="550"/>
      <c r="AZ216" s="550"/>
      <c r="BA216" s="550"/>
      <c r="BB216" s="550"/>
      <c r="BC216" s="550"/>
      <c r="BD216" s="550"/>
      <c r="BE216" s="550"/>
      <c r="BF216" s="550"/>
      <c r="BG216" s="550"/>
      <c r="BH216" s="550"/>
      <c r="BI216" s="550"/>
      <c r="BJ216" s="550"/>
      <c r="BK216" s="550"/>
      <c r="BL216" s="550"/>
      <c r="BM216" s="550"/>
      <c r="BN216" s="550"/>
      <c r="BO216" s="550"/>
      <c r="BP216" s="550"/>
      <c r="BQ216" s="550"/>
    </row>
    <row r="217" spans="1:69" ht="15.75" customHeight="1">
      <c r="A217" s="550"/>
      <c r="B217" s="550"/>
      <c r="C217" s="550"/>
      <c r="D217" s="550"/>
      <c r="E217" s="550"/>
      <c r="F217" s="550"/>
      <c r="G217" s="550"/>
      <c r="H217" s="550"/>
      <c r="I217" s="550"/>
      <c r="J217" s="550"/>
      <c r="K217" s="550"/>
      <c r="L217" s="550"/>
      <c r="M217" s="550"/>
      <c r="N217" s="550"/>
      <c r="O217" s="550"/>
      <c r="P217" s="550"/>
      <c r="Q217" s="550"/>
      <c r="R217" s="550"/>
      <c r="S217" s="550"/>
      <c r="T217" s="550"/>
      <c r="U217" s="550"/>
      <c r="V217" s="550"/>
      <c r="W217" s="550"/>
      <c r="X217" s="550"/>
      <c r="Y217" s="550"/>
      <c r="Z217" s="550"/>
      <c r="AA217" s="550"/>
      <c r="AB217" s="550"/>
      <c r="AC217" s="550"/>
      <c r="AD217" s="550"/>
      <c r="AE217" s="550"/>
      <c r="AF217" s="550"/>
      <c r="AG217" s="550"/>
      <c r="AH217" s="550"/>
      <c r="AI217" s="550"/>
      <c r="AJ217" s="550"/>
      <c r="AK217" s="550"/>
      <c r="AL217" s="550"/>
      <c r="AM217" s="550"/>
      <c r="AN217" s="550"/>
      <c r="AO217" s="550"/>
      <c r="AP217" s="550"/>
      <c r="AQ217" s="550"/>
      <c r="AR217" s="550"/>
      <c r="AS217" s="550"/>
      <c r="AT217" s="550"/>
      <c r="AU217" s="550"/>
      <c r="AV217" s="550"/>
      <c r="AW217" s="550"/>
      <c r="AX217" s="550"/>
      <c r="AY217" s="550"/>
      <c r="AZ217" s="550"/>
      <c r="BA217" s="550"/>
      <c r="BB217" s="550"/>
      <c r="BC217" s="550"/>
      <c r="BD217" s="550"/>
      <c r="BE217" s="550"/>
      <c r="BF217" s="550"/>
      <c r="BG217" s="550"/>
      <c r="BH217" s="550"/>
      <c r="BI217" s="550"/>
      <c r="BJ217" s="550"/>
      <c r="BK217" s="550"/>
      <c r="BL217" s="550"/>
      <c r="BM217" s="550"/>
      <c r="BN217" s="550"/>
      <c r="BO217" s="550"/>
      <c r="BP217" s="550"/>
      <c r="BQ217" s="550"/>
    </row>
    <row r="218" spans="1:69" ht="15.75" customHeight="1">
      <c r="A218" s="550"/>
      <c r="B218" s="550"/>
      <c r="C218" s="550"/>
      <c r="D218" s="550"/>
      <c r="E218" s="550"/>
      <c r="F218" s="550"/>
      <c r="G218" s="550"/>
      <c r="H218" s="550"/>
      <c r="I218" s="550"/>
      <c r="J218" s="550"/>
      <c r="K218" s="550"/>
      <c r="L218" s="550"/>
      <c r="M218" s="550"/>
      <c r="N218" s="550"/>
      <c r="O218" s="550"/>
      <c r="P218" s="550"/>
      <c r="Q218" s="550"/>
      <c r="R218" s="550"/>
      <c r="S218" s="550"/>
      <c r="T218" s="550"/>
      <c r="U218" s="550"/>
      <c r="V218" s="550"/>
      <c r="W218" s="550"/>
      <c r="X218" s="550"/>
      <c r="Y218" s="550"/>
      <c r="Z218" s="550"/>
      <c r="AA218" s="550"/>
      <c r="AB218" s="550"/>
      <c r="AC218" s="550"/>
      <c r="AD218" s="550"/>
      <c r="AE218" s="550"/>
      <c r="AF218" s="550"/>
      <c r="AG218" s="550"/>
      <c r="AH218" s="550"/>
      <c r="AI218" s="550"/>
      <c r="AJ218" s="550"/>
      <c r="AK218" s="550"/>
      <c r="AL218" s="550"/>
      <c r="AM218" s="550"/>
      <c r="AN218" s="550"/>
      <c r="AO218" s="550"/>
      <c r="AP218" s="550"/>
      <c r="AQ218" s="550"/>
      <c r="AR218" s="550"/>
      <c r="AS218" s="550"/>
      <c r="AT218" s="550"/>
      <c r="AU218" s="550"/>
      <c r="AV218" s="550"/>
      <c r="AW218" s="550"/>
      <c r="AX218" s="550"/>
      <c r="AY218" s="550"/>
      <c r="AZ218" s="550"/>
      <c r="BA218" s="550"/>
      <c r="BB218" s="550"/>
      <c r="BC218" s="550"/>
      <c r="BD218" s="550"/>
      <c r="BE218" s="550"/>
      <c r="BF218" s="550"/>
      <c r="BG218" s="550"/>
      <c r="BH218" s="550"/>
      <c r="BI218" s="550"/>
      <c r="BJ218" s="550"/>
      <c r="BK218" s="550"/>
      <c r="BL218" s="550"/>
      <c r="BM218" s="550"/>
      <c r="BN218" s="550"/>
      <c r="BO218" s="550"/>
      <c r="BP218" s="550"/>
      <c r="BQ218" s="550"/>
    </row>
    <row r="219" spans="1:69" ht="15.75" customHeight="1">
      <c r="A219" s="550"/>
      <c r="B219" s="550"/>
      <c r="C219" s="550"/>
      <c r="D219" s="550"/>
      <c r="E219" s="550"/>
      <c r="F219" s="550"/>
      <c r="G219" s="550"/>
      <c r="H219" s="550"/>
      <c r="I219" s="550"/>
      <c r="J219" s="550"/>
      <c r="K219" s="550"/>
      <c r="L219" s="550"/>
      <c r="M219" s="550"/>
      <c r="N219" s="550"/>
      <c r="O219" s="550"/>
      <c r="P219" s="550"/>
      <c r="Q219" s="550"/>
      <c r="R219" s="550"/>
      <c r="S219" s="550"/>
      <c r="T219" s="550"/>
      <c r="U219" s="550"/>
      <c r="V219" s="550"/>
      <c r="W219" s="550"/>
      <c r="X219" s="550"/>
      <c r="Y219" s="550"/>
      <c r="Z219" s="550"/>
      <c r="AA219" s="550"/>
      <c r="AB219" s="550"/>
      <c r="AC219" s="550"/>
      <c r="AD219" s="550"/>
      <c r="AE219" s="550"/>
      <c r="AF219" s="550"/>
      <c r="AG219" s="550"/>
      <c r="AH219" s="550"/>
      <c r="AI219" s="550"/>
      <c r="AJ219" s="550"/>
      <c r="AK219" s="550"/>
      <c r="AL219" s="550"/>
      <c r="AM219" s="550"/>
      <c r="AN219" s="550"/>
      <c r="AO219" s="550"/>
      <c r="AP219" s="550"/>
      <c r="AQ219" s="550"/>
      <c r="AR219" s="550"/>
      <c r="AS219" s="550"/>
      <c r="AT219" s="550"/>
      <c r="AU219" s="550"/>
      <c r="AV219" s="550"/>
      <c r="AW219" s="550"/>
      <c r="AX219" s="550"/>
      <c r="AY219" s="550"/>
      <c r="AZ219" s="550"/>
      <c r="BA219" s="550"/>
      <c r="BB219" s="550"/>
      <c r="BC219" s="550"/>
      <c r="BD219" s="550"/>
      <c r="BE219" s="550"/>
      <c r="BF219" s="550"/>
      <c r="BG219" s="550"/>
      <c r="BH219" s="550"/>
      <c r="BI219" s="550"/>
      <c r="BJ219" s="550"/>
      <c r="BK219" s="550"/>
      <c r="BL219" s="550"/>
      <c r="BM219" s="550"/>
      <c r="BN219" s="550"/>
      <c r="BO219" s="550"/>
      <c r="BP219" s="550"/>
      <c r="BQ219" s="550"/>
    </row>
    <row r="220" spans="1:69" ht="15.75" customHeight="1">
      <c r="A220" s="550"/>
      <c r="B220" s="550"/>
      <c r="C220" s="550"/>
      <c r="D220" s="550"/>
      <c r="E220" s="550"/>
      <c r="F220" s="550"/>
      <c r="G220" s="550"/>
      <c r="H220" s="550"/>
      <c r="I220" s="550"/>
      <c r="J220" s="550"/>
      <c r="K220" s="550"/>
      <c r="L220" s="550"/>
      <c r="M220" s="550"/>
      <c r="N220" s="550"/>
      <c r="O220" s="550"/>
      <c r="P220" s="550"/>
      <c r="Q220" s="550"/>
      <c r="R220" s="550"/>
      <c r="S220" s="550"/>
      <c r="T220" s="550"/>
      <c r="U220" s="550"/>
      <c r="V220" s="550"/>
      <c r="W220" s="550"/>
      <c r="X220" s="550"/>
      <c r="Y220" s="550"/>
      <c r="Z220" s="550"/>
      <c r="AA220" s="550"/>
      <c r="AB220" s="550"/>
      <c r="AC220" s="550"/>
      <c r="AD220" s="550"/>
      <c r="AE220" s="550"/>
      <c r="AF220" s="550"/>
      <c r="AG220" s="550"/>
      <c r="AH220" s="550"/>
      <c r="AI220" s="550"/>
      <c r="AJ220" s="550"/>
      <c r="AK220" s="550"/>
      <c r="AL220" s="550"/>
      <c r="AM220" s="550"/>
      <c r="AN220" s="550"/>
      <c r="AO220" s="550"/>
      <c r="AP220" s="550"/>
      <c r="AQ220" s="550"/>
      <c r="AR220" s="550"/>
      <c r="AS220" s="550"/>
      <c r="AT220" s="550"/>
      <c r="AU220" s="550"/>
      <c r="AV220" s="550"/>
      <c r="AW220" s="550"/>
      <c r="AX220" s="550"/>
      <c r="AY220" s="550"/>
      <c r="AZ220" s="550"/>
      <c r="BA220" s="550"/>
      <c r="BB220" s="550"/>
      <c r="BC220" s="550"/>
      <c r="BD220" s="550"/>
      <c r="BE220" s="550"/>
      <c r="BF220" s="550"/>
      <c r="BG220" s="550"/>
      <c r="BH220" s="550"/>
      <c r="BI220" s="550"/>
      <c r="BJ220" s="550"/>
      <c r="BK220" s="550"/>
      <c r="BL220" s="550"/>
      <c r="BM220" s="550"/>
      <c r="BN220" s="550"/>
      <c r="BO220" s="550"/>
      <c r="BP220" s="550"/>
      <c r="BQ220" s="550"/>
    </row>
    <row r="221" spans="1:69" ht="15.75" customHeight="1">
      <c r="A221" s="550"/>
      <c r="B221" s="550"/>
      <c r="C221" s="550"/>
      <c r="D221" s="550"/>
      <c r="E221" s="550"/>
      <c r="F221" s="550"/>
      <c r="G221" s="550"/>
      <c r="H221" s="550"/>
      <c r="I221" s="550"/>
      <c r="J221" s="550"/>
      <c r="K221" s="550"/>
      <c r="L221" s="550"/>
      <c r="M221" s="550"/>
      <c r="N221" s="550"/>
      <c r="O221" s="550"/>
      <c r="P221" s="550"/>
      <c r="Q221" s="550"/>
      <c r="R221" s="550"/>
      <c r="S221" s="550"/>
      <c r="T221" s="550"/>
      <c r="U221" s="550"/>
      <c r="V221" s="550"/>
      <c r="W221" s="550"/>
      <c r="X221" s="550"/>
      <c r="Y221" s="550"/>
      <c r="Z221" s="550"/>
      <c r="AA221" s="550"/>
      <c r="AB221" s="550"/>
      <c r="AC221" s="550"/>
      <c r="AD221" s="550"/>
      <c r="AE221" s="550"/>
      <c r="AF221" s="550"/>
      <c r="AG221" s="550"/>
      <c r="AH221" s="550"/>
      <c r="AI221" s="550"/>
      <c r="AJ221" s="550"/>
      <c r="AK221" s="550"/>
      <c r="AL221" s="550"/>
      <c r="AM221" s="550"/>
      <c r="AN221" s="550"/>
      <c r="AO221" s="550"/>
      <c r="AP221" s="550"/>
      <c r="AQ221" s="550"/>
      <c r="AR221" s="550"/>
      <c r="AS221" s="550"/>
      <c r="AT221" s="550"/>
      <c r="AU221" s="550"/>
      <c r="AV221" s="550"/>
      <c r="AW221" s="550"/>
      <c r="AX221" s="550"/>
      <c r="AY221" s="550"/>
      <c r="AZ221" s="550"/>
      <c r="BA221" s="550"/>
      <c r="BB221" s="550"/>
      <c r="BC221" s="550"/>
      <c r="BD221" s="550"/>
      <c r="BE221" s="550"/>
      <c r="BF221" s="550"/>
      <c r="BG221" s="550"/>
      <c r="BH221" s="550"/>
      <c r="BI221" s="550"/>
      <c r="BJ221" s="550"/>
      <c r="BK221" s="550"/>
      <c r="BL221" s="550"/>
      <c r="BM221" s="550"/>
      <c r="BN221" s="550"/>
      <c r="BO221" s="550"/>
      <c r="BP221" s="550"/>
      <c r="BQ221" s="550"/>
    </row>
    <row r="222" spans="1:69" ht="15.75" customHeight="1">
      <c r="A222" s="550"/>
      <c r="B222" s="550"/>
      <c r="C222" s="550"/>
      <c r="D222" s="550"/>
      <c r="E222" s="550"/>
      <c r="F222" s="550"/>
      <c r="G222" s="550"/>
      <c r="H222" s="550"/>
      <c r="I222" s="550"/>
      <c r="J222" s="550"/>
      <c r="K222" s="550"/>
      <c r="L222" s="550"/>
      <c r="M222" s="550"/>
      <c r="N222" s="550"/>
      <c r="O222" s="550"/>
      <c r="P222" s="550"/>
      <c r="Q222" s="550"/>
      <c r="R222" s="550"/>
      <c r="S222" s="550"/>
      <c r="T222" s="550"/>
      <c r="U222" s="550"/>
      <c r="V222" s="550"/>
      <c r="W222" s="550"/>
      <c r="X222" s="550"/>
      <c r="Y222" s="550"/>
      <c r="Z222" s="550"/>
      <c r="AA222" s="550"/>
      <c r="AB222" s="550"/>
      <c r="AC222" s="550"/>
      <c r="AD222" s="550"/>
      <c r="AE222" s="550"/>
      <c r="AF222" s="550"/>
      <c r="AG222" s="550"/>
      <c r="AH222" s="550"/>
      <c r="AI222" s="550"/>
      <c r="AJ222" s="550"/>
      <c r="AK222" s="550"/>
      <c r="AL222" s="550"/>
      <c r="AM222" s="550"/>
      <c r="AN222" s="550"/>
      <c r="AO222" s="550"/>
      <c r="AP222" s="550"/>
      <c r="AQ222" s="550"/>
      <c r="AR222" s="550"/>
      <c r="AS222" s="550"/>
      <c r="AT222" s="550"/>
      <c r="AU222" s="550"/>
      <c r="AV222" s="550"/>
      <c r="AW222" s="550"/>
      <c r="AX222" s="550"/>
      <c r="AY222" s="550"/>
      <c r="AZ222" s="550"/>
      <c r="BA222" s="550"/>
      <c r="BB222" s="550"/>
      <c r="BC222" s="550"/>
      <c r="BD222" s="550"/>
      <c r="BE222" s="550"/>
      <c r="BF222" s="550"/>
      <c r="BG222" s="550"/>
      <c r="BH222" s="550"/>
      <c r="BI222" s="550"/>
      <c r="BJ222" s="550"/>
      <c r="BK222" s="550"/>
      <c r="BL222" s="550"/>
      <c r="BM222" s="550"/>
      <c r="BN222" s="550"/>
      <c r="BO222" s="550"/>
      <c r="BP222" s="550"/>
      <c r="BQ222" s="550"/>
    </row>
    <row r="223" spans="1:69" ht="15.75" customHeight="1">
      <c r="A223" s="550"/>
      <c r="B223" s="550"/>
      <c r="C223" s="550"/>
      <c r="D223" s="550"/>
      <c r="E223" s="550"/>
      <c r="F223" s="550"/>
      <c r="G223" s="550"/>
      <c r="H223" s="550"/>
      <c r="I223" s="550"/>
      <c r="J223" s="550"/>
      <c r="K223" s="550"/>
      <c r="L223" s="550"/>
      <c r="M223" s="550"/>
      <c r="N223" s="550"/>
      <c r="O223" s="550"/>
      <c r="P223" s="550"/>
      <c r="Q223" s="550"/>
      <c r="R223" s="550"/>
      <c r="S223" s="550"/>
      <c r="T223" s="550"/>
      <c r="U223" s="550"/>
      <c r="V223" s="550"/>
      <c r="W223" s="550"/>
      <c r="X223" s="550"/>
      <c r="Y223" s="550"/>
      <c r="Z223" s="550"/>
      <c r="AA223" s="550"/>
      <c r="AB223" s="550"/>
      <c r="AC223" s="550"/>
      <c r="AD223" s="550"/>
      <c r="AE223" s="550"/>
      <c r="AF223" s="550"/>
      <c r="AG223" s="550"/>
      <c r="AH223" s="550"/>
      <c r="AI223" s="550"/>
      <c r="AJ223" s="550"/>
      <c r="AK223" s="550"/>
      <c r="AL223" s="550"/>
      <c r="AM223" s="550"/>
      <c r="AN223" s="550"/>
      <c r="AO223" s="550"/>
      <c r="AP223" s="550"/>
      <c r="AQ223" s="550"/>
      <c r="AR223" s="550"/>
      <c r="AS223" s="550"/>
      <c r="AT223" s="550"/>
      <c r="AU223" s="550"/>
      <c r="AV223" s="550"/>
      <c r="AW223" s="550"/>
      <c r="AX223" s="550"/>
      <c r="AY223" s="550"/>
      <c r="AZ223" s="550"/>
      <c r="BA223" s="550"/>
      <c r="BB223" s="550"/>
      <c r="BC223" s="550"/>
      <c r="BD223" s="550"/>
      <c r="BE223" s="550"/>
      <c r="BF223" s="550"/>
      <c r="BG223" s="550"/>
      <c r="BH223" s="550"/>
      <c r="BI223" s="550"/>
      <c r="BJ223" s="550"/>
      <c r="BK223" s="550"/>
      <c r="BL223" s="550"/>
      <c r="BM223" s="550"/>
      <c r="BN223" s="550"/>
      <c r="BO223" s="550"/>
      <c r="BP223" s="550"/>
      <c r="BQ223" s="550"/>
    </row>
    <row r="224" spans="1:69" ht="15.75" customHeight="1">
      <c r="A224" s="550"/>
      <c r="B224" s="550"/>
      <c r="C224" s="550"/>
      <c r="D224" s="550"/>
      <c r="E224" s="550"/>
      <c r="F224" s="550"/>
      <c r="G224" s="550"/>
      <c r="H224" s="550"/>
      <c r="I224" s="550"/>
      <c r="J224" s="550"/>
      <c r="K224" s="550"/>
      <c r="L224" s="550"/>
      <c r="M224" s="550"/>
      <c r="N224" s="550"/>
      <c r="O224" s="550"/>
      <c r="P224" s="550"/>
      <c r="Q224" s="550"/>
      <c r="R224" s="550"/>
      <c r="S224" s="550"/>
      <c r="T224" s="550"/>
      <c r="U224" s="550"/>
      <c r="V224" s="550"/>
      <c r="W224" s="550"/>
      <c r="X224" s="550"/>
      <c r="Y224" s="550"/>
      <c r="Z224" s="550"/>
      <c r="AA224" s="550"/>
      <c r="AB224" s="550"/>
      <c r="AC224" s="550"/>
      <c r="AD224" s="550"/>
      <c r="AE224" s="550"/>
      <c r="AF224" s="550"/>
      <c r="AG224" s="550"/>
      <c r="AH224" s="550"/>
      <c r="AI224" s="550"/>
      <c r="AJ224" s="550"/>
      <c r="AK224" s="550"/>
      <c r="AL224" s="550"/>
      <c r="AM224" s="550"/>
      <c r="AN224" s="550"/>
      <c r="AO224" s="550"/>
      <c r="AP224" s="550"/>
      <c r="AQ224" s="550"/>
      <c r="AR224" s="550"/>
      <c r="AS224" s="550"/>
      <c r="AT224" s="550"/>
      <c r="AU224" s="550"/>
      <c r="AV224" s="550"/>
      <c r="AW224" s="550"/>
      <c r="AX224" s="550"/>
      <c r="AY224" s="550"/>
      <c r="AZ224" s="550"/>
      <c r="BA224" s="550"/>
      <c r="BB224" s="550"/>
      <c r="BC224" s="550"/>
      <c r="BD224" s="550"/>
      <c r="BE224" s="550"/>
      <c r="BF224" s="550"/>
      <c r="BG224" s="550"/>
      <c r="BH224" s="550"/>
      <c r="BI224" s="550"/>
      <c r="BJ224" s="550"/>
      <c r="BK224" s="550"/>
      <c r="BL224" s="550"/>
      <c r="BM224" s="550"/>
      <c r="BN224" s="550"/>
      <c r="BO224" s="550"/>
      <c r="BP224" s="550"/>
      <c r="BQ224" s="550"/>
    </row>
    <row r="225" spans="1:69" ht="15.75" customHeight="1">
      <c r="A225" s="550"/>
      <c r="B225" s="550"/>
      <c r="C225" s="550"/>
      <c r="D225" s="550"/>
      <c r="E225" s="550"/>
      <c r="F225" s="550"/>
      <c r="G225" s="550"/>
      <c r="H225" s="550"/>
      <c r="I225" s="550"/>
      <c r="J225" s="550"/>
      <c r="K225" s="550"/>
      <c r="L225" s="550"/>
      <c r="M225" s="550"/>
      <c r="N225" s="550"/>
      <c r="O225" s="550"/>
      <c r="P225" s="550"/>
      <c r="Q225" s="550"/>
      <c r="R225" s="550"/>
      <c r="S225" s="550"/>
      <c r="T225" s="550"/>
      <c r="U225" s="550"/>
      <c r="V225" s="550"/>
      <c r="W225" s="550"/>
      <c r="X225" s="550"/>
      <c r="Y225" s="550"/>
      <c r="Z225" s="550"/>
      <c r="AA225" s="550"/>
      <c r="AB225" s="550"/>
      <c r="AC225" s="550"/>
      <c r="AD225" s="550"/>
      <c r="AE225" s="550"/>
      <c r="AF225" s="550"/>
      <c r="AG225" s="550"/>
      <c r="AH225" s="550"/>
      <c r="AI225" s="550"/>
      <c r="AJ225" s="550"/>
      <c r="AK225" s="550"/>
      <c r="AL225" s="550"/>
      <c r="AM225" s="550"/>
      <c r="AN225" s="550"/>
      <c r="AO225" s="550"/>
      <c r="AP225" s="550"/>
      <c r="AQ225" s="550"/>
      <c r="AR225" s="550"/>
      <c r="AS225" s="550"/>
      <c r="AT225" s="550"/>
      <c r="AU225" s="550"/>
      <c r="AV225" s="550"/>
      <c r="AW225" s="550"/>
      <c r="AX225" s="550"/>
      <c r="AY225" s="550"/>
      <c r="AZ225" s="550"/>
      <c r="BA225" s="550"/>
      <c r="BB225" s="550"/>
      <c r="BC225" s="550"/>
      <c r="BD225" s="550"/>
      <c r="BE225" s="550"/>
      <c r="BF225" s="550"/>
      <c r="BG225" s="550"/>
      <c r="BH225" s="550"/>
      <c r="BI225" s="550"/>
      <c r="BJ225" s="550"/>
      <c r="BK225" s="550"/>
      <c r="BL225" s="550"/>
      <c r="BM225" s="550"/>
      <c r="BN225" s="550"/>
      <c r="BO225" s="550"/>
      <c r="BP225" s="550"/>
      <c r="BQ225" s="550"/>
    </row>
    <row r="226" spans="1:69" ht="15.75" customHeight="1">
      <c r="A226" s="550"/>
      <c r="B226" s="550"/>
      <c r="C226" s="550"/>
      <c r="D226" s="550"/>
      <c r="E226" s="550"/>
      <c r="F226" s="550"/>
      <c r="G226" s="550"/>
      <c r="H226" s="550"/>
      <c r="I226" s="550"/>
      <c r="J226" s="550"/>
      <c r="K226" s="550"/>
      <c r="L226" s="550"/>
      <c r="M226" s="550"/>
      <c r="N226" s="550"/>
      <c r="O226" s="550"/>
      <c r="P226" s="550"/>
      <c r="Q226" s="550"/>
      <c r="R226" s="550"/>
      <c r="S226" s="550"/>
      <c r="T226" s="550"/>
      <c r="U226" s="550"/>
      <c r="V226" s="550"/>
      <c r="W226" s="550"/>
      <c r="X226" s="550"/>
      <c r="Y226" s="550"/>
      <c r="Z226" s="550"/>
      <c r="AA226" s="550"/>
      <c r="AB226" s="550"/>
      <c r="AC226" s="550"/>
      <c r="AD226" s="550"/>
      <c r="AE226" s="550"/>
      <c r="AF226" s="550"/>
      <c r="AG226" s="550"/>
      <c r="AH226" s="550"/>
      <c r="AI226" s="550"/>
      <c r="AJ226" s="550"/>
      <c r="AK226" s="550"/>
      <c r="AL226" s="550"/>
      <c r="AM226" s="550"/>
      <c r="AN226" s="550"/>
      <c r="AO226" s="550"/>
      <c r="AP226" s="550"/>
      <c r="AQ226" s="550"/>
      <c r="AR226" s="550"/>
      <c r="AS226" s="550"/>
      <c r="AT226" s="550"/>
      <c r="AU226" s="550"/>
      <c r="AV226" s="550"/>
      <c r="AW226" s="550"/>
      <c r="AX226" s="550"/>
      <c r="AY226" s="550"/>
      <c r="AZ226" s="550"/>
      <c r="BA226" s="550"/>
      <c r="BB226" s="550"/>
      <c r="BC226" s="550"/>
      <c r="BD226" s="550"/>
      <c r="BE226" s="550"/>
      <c r="BF226" s="550"/>
      <c r="BG226" s="550"/>
      <c r="BH226" s="550"/>
      <c r="BI226" s="550"/>
      <c r="BJ226" s="550"/>
      <c r="BK226" s="550"/>
      <c r="BL226" s="550"/>
      <c r="BM226" s="550"/>
      <c r="BN226" s="550"/>
      <c r="BO226" s="550"/>
      <c r="BP226" s="550"/>
      <c r="BQ226" s="550"/>
    </row>
    <row r="227" spans="1:69" ht="15.75" customHeight="1">
      <c r="A227" s="550"/>
      <c r="B227" s="550"/>
      <c r="C227" s="550"/>
      <c r="D227" s="550"/>
      <c r="E227" s="550"/>
      <c r="F227" s="550"/>
      <c r="G227" s="550"/>
      <c r="H227" s="550"/>
      <c r="I227" s="550"/>
      <c r="J227" s="550"/>
      <c r="K227" s="550"/>
      <c r="L227" s="550"/>
      <c r="M227" s="550"/>
      <c r="N227" s="550"/>
      <c r="O227" s="550"/>
      <c r="P227" s="550"/>
      <c r="Q227" s="550"/>
      <c r="R227" s="550"/>
      <c r="S227" s="550"/>
      <c r="T227" s="550"/>
      <c r="U227" s="550"/>
      <c r="V227" s="550"/>
      <c r="W227" s="550"/>
      <c r="X227" s="550"/>
      <c r="Y227" s="550"/>
      <c r="Z227" s="550"/>
      <c r="AA227" s="550"/>
      <c r="AB227" s="550"/>
      <c r="AC227" s="550"/>
      <c r="AD227" s="550"/>
      <c r="AE227" s="550"/>
      <c r="AF227" s="550"/>
      <c r="AG227" s="550"/>
      <c r="AH227" s="550"/>
      <c r="AI227" s="550"/>
      <c r="AJ227" s="550"/>
      <c r="AK227" s="550"/>
      <c r="AL227" s="550"/>
      <c r="AM227" s="550"/>
      <c r="AN227" s="550"/>
      <c r="AO227" s="550"/>
      <c r="AP227" s="550"/>
      <c r="AQ227" s="550"/>
      <c r="AR227" s="550"/>
      <c r="AS227" s="550"/>
      <c r="AT227" s="550"/>
      <c r="AU227" s="550"/>
      <c r="AV227" s="550"/>
      <c r="AW227" s="550"/>
      <c r="AX227" s="550"/>
      <c r="AY227" s="550"/>
      <c r="AZ227" s="550"/>
      <c r="BA227" s="550"/>
      <c r="BB227" s="550"/>
      <c r="BC227" s="550"/>
      <c r="BD227" s="550"/>
      <c r="BE227" s="550"/>
      <c r="BF227" s="550"/>
      <c r="BG227" s="550"/>
      <c r="BH227" s="550"/>
      <c r="BI227" s="550"/>
      <c r="BJ227" s="550"/>
      <c r="BK227" s="550"/>
      <c r="BL227" s="550"/>
      <c r="BM227" s="550"/>
      <c r="BN227" s="550"/>
      <c r="BO227" s="550"/>
      <c r="BP227" s="550"/>
      <c r="BQ227" s="550"/>
    </row>
    <row r="228" spans="1:69" ht="15.75" customHeight="1">
      <c r="A228" s="550"/>
      <c r="B228" s="550"/>
      <c r="C228" s="550"/>
      <c r="D228" s="550"/>
      <c r="E228" s="550"/>
      <c r="F228" s="550"/>
      <c r="G228" s="550"/>
      <c r="H228" s="550"/>
      <c r="I228" s="550"/>
      <c r="J228" s="550"/>
      <c r="K228" s="550"/>
      <c r="L228" s="550"/>
      <c r="M228" s="550"/>
      <c r="N228" s="550"/>
      <c r="O228" s="550"/>
      <c r="P228" s="550"/>
      <c r="Q228" s="550"/>
      <c r="R228" s="550"/>
      <c r="S228" s="550"/>
      <c r="T228" s="550"/>
      <c r="U228" s="550"/>
      <c r="V228" s="550"/>
      <c r="W228" s="550"/>
      <c r="X228" s="550"/>
      <c r="Y228" s="550"/>
      <c r="Z228" s="550"/>
      <c r="AA228" s="550"/>
      <c r="AB228" s="550"/>
      <c r="AC228" s="550"/>
      <c r="AD228" s="550"/>
      <c r="AE228" s="550"/>
      <c r="AF228" s="550"/>
      <c r="AG228" s="550"/>
      <c r="AH228" s="550"/>
      <c r="AI228" s="550"/>
      <c r="AJ228" s="550"/>
      <c r="AK228" s="550"/>
      <c r="AL228" s="550"/>
      <c r="AM228" s="550"/>
      <c r="AN228" s="550"/>
      <c r="AO228" s="550"/>
      <c r="AP228" s="550"/>
      <c r="AQ228" s="550"/>
      <c r="AR228" s="550"/>
      <c r="AS228" s="550"/>
      <c r="AT228" s="550"/>
      <c r="AU228" s="550"/>
      <c r="AV228" s="550"/>
      <c r="AW228" s="550"/>
      <c r="AX228" s="550"/>
      <c r="AY228" s="550"/>
      <c r="AZ228" s="550"/>
      <c r="BA228" s="550"/>
      <c r="BB228" s="550"/>
      <c r="BC228" s="550"/>
      <c r="BD228" s="550"/>
      <c r="BE228" s="550"/>
      <c r="BF228" s="550"/>
      <c r="BG228" s="550"/>
      <c r="BH228" s="550"/>
      <c r="BI228" s="550"/>
      <c r="BJ228" s="550"/>
      <c r="BK228" s="550"/>
      <c r="BL228" s="550"/>
      <c r="BM228" s="550"/>
      <c r="BN228" s="550"/>
      <c r="BO228" s="550"/>
      <c r="BP228" s="550"/>
      <c r="BQ228" s="550"/>
    </row>
    <row r="229" spans="1:69" ht="15.75" customHeight="1">
      <c r="A229" s="550"/>
      <c r="B229" s="550"/>
      <c r="C229" s="550"/>
      <c r="D229" s="550"/>
      <c r="E229" s="550"/>
      <c r="F229" s="550"/>
      <c r="G229" s="550"/>
      <c r="H229" s="550"/>
      <c r="I229" s="550"/>
      <c r="J229" s="550"/>
      <c r="K229" s="550"/>
      <c r="L229" s="550"/>
      <c r="M229" s="550"/>
      <c r="N229" s="550"/>
      <c r="O229" s="550"/>
      <c r="P229" s="550"/>
      <c r="Q229" s="550"/>
      <c r="R229" s="550"/>
      <c r="S229" s="550"/>
      <c r="T229" s="550"/>
      <c r="U229" s="550"/>
      <c r="V229" s="550"/>
      <c r="W229" s="550"/>
      <c r="X229" s="550"/>
      <c r="Y229" s="550"/>
      <c r="Z229" s="550"/>
      <c r="AA229" s="550"/>
      <c r="AB229" s="550"/>
      <c r="AC229" s="550"/>
      <c r="AD229" s="550"/>
      <c r="AE229" s="550"/>
      <c r="AF229" s="550"/>
      <c r="AG229" s="550"/>
      <c r="AH229" s="550"/>
      <c r="AI229" s="550"/>
      <c r="AJ229" s="550"/>
      <c r="AK229" s="550"/>
      <c r="AL229" s="550"/>
      <c r="AM229" s="550"/>
      <c r="AN229" s="550"/>
      <c r="AO229" s="550"/>
      <c r="AP229" s="550"/>
      <c r="AQ229" s="550"/>
      <c r="AR229" s="550"/>
      <c r="AS229" s="550"/>
      <c r="AT229" s="550"/>
      <c r="AU229" s="550"/>
      <c r="AV229" s="550"/>
      <c r="AW229" s="550"/>
      <c r="AX229" s="550"/>
      <c r="AY229" s="550"/>
      <c r="AZ229" s="550"/>
      <c r="BA229" s="550"/>
      <c r="BB229" s="550"/>
      <c r="BC229" s="550"/>
      <c r="BD229" s="550"/>
      <c r="BE229" s="550"/>
      <c r="BF229" s="550"/>
      <c r="BG229" s="550"/>
      <c r="BH229" s="550"/>
      <c r="BI229" s="550"/>
      <c r="BJ229" s="550"/>
      <c r="BK229" s="550"/>
      <c r="BL229" s="550"/>
      <c r="BM229" s="550"/>
      <c r="BN229" s="550"/>
      <c r="BO229" s="550"/>
      <c r="BP229" s="550"/>
      <c r="BQ229" s="550"/>
    </row>
    <row r="230" spans="1:69" ht="15.75" customHeight="1">
      <c r="A230" s="550"/>
      <c r="B230" s="550"/>
      <c r="C230" s="550"/>
      <c r="D230" s="550"/>
      <c r="E230" s="550"/>
      <c r="F230" s="550"/>
      <c r="G230" s="550"/>
      <c r="H230" s="550"/>
      <c r="I230" s="550"/>
      <c r="J230" s="550"/>
      <c r="K230" s="550"/>
      <c r="L230" s="550"/>
      <c r="M230" s="550"/>
      <c r="N230" s="550"/>
      <c r="O230" s="550"/>
      <c r="P230" s="550"/>
      <c r="Q230" s="550"/>
      <c r="R230" s="550"/>
      <c r="S230" s="550"/>
      <c r="T230" s="550"/>
      <c r="U230" s="550"/>
      <c r="V230" s="550"/>
      <c r="W230" s="550"/>
      <c r="X230" s="550"/>
      <c r="Y230" s="550"/>
      <c r="Z230" s="550"/>
      <c r="AA230" s="550"/>
      <c r="AB230" s="550"/>
      <c r="AC230" s="550"/>
      <c r="AD230" s="550"/>
      <c r="AE230" s="550"/>
      <c r="AF230" s="550"/>
      <c r="AG230" s="550"/>
      <c r="AH230" s="550"/>
      <c r="AI230" s="550"/>
      <c r="AJ230" s="550"/>
      <c r="AK230" s="550"/>
      <c r="AL230" s="550"/>
      <c r="AM230" s="550"/>
      <c r="AN230" s="550"/>
      <c r="AO230" s="550"/>
      <c r="AP230" s="550"/>
      <c r="AQ230" s="550"/>
      <c r="AR230" s="550"/>
      <c r="AS230" s="550"/>
      <c r="AT230" s="550"/>
      <c r="AU230" s="550"/>
      <c r="AV230" s="550"/>
      <c r="AW230" s="550"/>
      <c r="AX230" s="550"/>
      <c r="AY230" s="550"/>
      <c r="AZ230" s="550"/>
      <c r="BA230" s="550"/>
      <c r="BB230" s="550"/>
      <c r="BC230" s="550"/>
      <c r="BD230" s="550"/>
      <c r="BE230" s="550"/>
      <c r="BF230" s="550"/>
      <c r="BG230" s="550"/>
      <c r="BH230" s="550"/>
      <c r="BI230" s="550"/>
      <c r="BJ230" s="550"/>
      <c r="BK230" s="550"/>
      <c r="BL230" s="550"/>
      <c r="BM230" s="550"/>
      <c r="BN230" s="550"/>
      <c r="BO230" s="550"/>
      <c r="BP230" s="550"/>
      <c r="BQ230" s="550"/>
    </row>
    <row r="231" spans="1:69" ht="15.75" customHeight="1">
      <c r="A231" s="550"/>
      <c r="B231" s="550"/>
      <c r="C231" s="550"/>
      <c r="D231" s="550"/>
      <c r="E231" s="550"/>
      <c r="F231" s="550"/>
      <c r="G231" s="550"/>
      <c r="H231" s="550"/>
      <c r="I231" s="550"/>
      <c r="J231" s="550"/>
      <c r="K231" s="550"/>
      <c r="L231" s="550"/>
      <c r="M231" s="550"/>
      <c r="N231" s="550"/>
      <c r="O231" s="550"/>
      <c r="P231" s="550"/>
      <c r="Q231" s="550"/>
      <c r="R231" s="550"/>
      <c r="S231" s="550"/>
      <c r="T231" s="550"/>
      <c r="U231" s="550"/>
      <c r="V231" s="550"/>
      <c r="W231" s="550"/>
      <c r="X231" s="550"/>
      <c r="Y231" s="550"/>
      <c r="Z231" s="550"/>
      <c r="AA231" s="550"/>
      <c r="AB231" s="550"/>
      <c r="AC231" s="550"/>
      <c r="AD231" s="550"/>
      <c r="AE231" s="550"/>
      <c r="AF231" s="550"/>
      <c r="AG231" s="550"/>
      <c r="AH231" s="550"/>
      <c r="AI231" s="550"/>
      <c r="AJ231" s="550"/>
      <c r="AK231" s="550"/>
      <c r="AL231" s="550"/>
      <c r="AM231" s="550"/>
      <c r="AN231" s="550"/>
      <c r="AO231" s="550"/>
      <c r="AP231" s="550"/>
      <c r="AQ231" s="550"/>
      <c r="AR231" s="550"/>
      <c r="AS231" s="550"/>
      <c r="AT231" s="550"/>
      <c r="AU231" s="550"/>
      <c r="AV231" s="550"/>
      <c r="AW231" s="550"/>
      <c r="AX231" s="550"/>
      <c r="AY231" s="550"/>
      <c r="AZ231" s="550"/>
      <c r="BA231" s="550"/>
      <c r="BB231" s="550"/>
      <c r="BC231" s="550"/>
      <c r="BD231" s="550"/>
      <c r="BE231" s="550"/>
      <c r="BF231" s="550"/>
      <c r="BG231" s="550"/>
      <c r="BH231" s="550"/>
      <c r="BI231" s="550"/>
      <c r="BJ231" s="550"/>
      <c r="BK231" s="550"/>
      <c r="BL231" s="550"/>
      <c r="BM231" s="550"/>
      <c r="BN231" s="550"/>
      <c r="BO231" s="550"/>
      <c r="BP231" s="550"/>
      <c r="BQ231" s="550"/>
    </row>
    <row r="232" spans="1:69" ht="15.75" customHeight="1">
      <c r="A232" s="550"/>
      <c r="B232" s="550"/>
      <c r="C232" s="550"/>
      <c r="D232" s="550"/>
      <c r="E232" s="550"/>
      <c r="F232" s="550"/>
      <c r="G232" s="550"/>
      <c r="H232" s="550"/>
      <c r="I232" s="550"/>
      <c r="J232" s="550"/>
      <c r="K232" s="550"/>
      <c r="L232" s="550"/>
      <c r="M232" s="550"/>
      <c r="N232" s="550"/>
      <c r="O232" s="550"/>
      <c r="P232" s="550"/>
      <c r="Q232" s="550"/>
      <c r="R232" s="550"/>
      <c r="S232" s="550"/>
      <c r="T232" s="550"/>
      <c r="U232" s="550"/>
      <c r="V232" s="550"/>
      <c r="W232" s="550"/>
      <c r="X232" s="550"/>
      <c r="Y232" s="550"/>
      <c r="Z232" s="550"/>
      <c r="AA232" s="550"/>
      <c r="AB232" s="550"/>
      <c r="AC232" s="550"/>
      <c r="AD232" s="550"/>
      <c r="AE232" s="550"/>
      <c r="AF232" s="550"/>
      <c r="AG232" s="550"/>
      <c r="AH232" s="550"/>
      <c r="AI232" s="550"/>
      <c r="AJ232" s="550"/>
      <c r="AK232" s="550"/>
      <c r="AL232" s="550"/>
      <c r="AM232" s="550"/>
      <c r="AN232" s="550"/>
      <c r="AO232" s="550"/>
      <c r="AP232" s="550"/>
      <c r="AQ232" s="550"/>
      <c r="AR232" s="550"/>
      <c r="AS232" s="550"/>
      <c r="AT232" s="550"/>
      <c r="AU232" s="550"/>
      <c r="AV232" s="550"/>
      <c r="AW232" s="550"/>
      <c r="AX232" s="550"/>
      <c r="AY232" s="550"/>
      <c r="AZ232" s="550"/>
      <c r="BA232" s="550"/>
      <c r="BB232" s="550"/>
      <c r="BC232" s="550"/>
      <c r="BD232" s="550"/>
      <c r="BE232" s="550"/>
      <c r="BF232" s="550"/>
      <c r="BG232" s="550"/>
      <c r="BH232" s="550"/>
      <c r="BI232" s="550"/>
      <c r="BJ232" s="550"/>
      <c r="BK232" s="550"/>
      <c r="BL232" s="550"/>
      <c r="BM232" s="550"/>
      <c r="BN232" s="550"/>
      <c r="BO232" s="550"/>
      <c r="BP232" s="550"/>
      <c r="BQ232" s="550"/>
    </row>
    <row r="233" spans="1:69" ht="15.75" customHeight="1">
      <c r="A233" s="550"/>
      <c r="B233" s="550"/>
      <c r="C233" s="550"/>
      <c r="D233" s="550"/>
      <c r="E233" s="550"/>
      <c r="F233" s="550"/>
      <c r="G233" s="550"/>
      <c r="H233" s="550"/>
      <c r="I233" s="550"/>
      <c r="J233" s="550"/>
      <c r="K233" s="550"/>
      <c r="L233" s="550"/>
      <c r="M233" s="550"/>
      <c r="N233" s="550"/>
      <c r="O233" s="550"/>
      <c r="P233" s="550"/>
      <c r="Q233" s="550"/>
      <c r="R233" s="550"/>
      <c r="S233" s="550"/>
      <c r="T233" s="550"/>
      <c r="U233" s="550"/>
      <c r="V233" s="550"/>
      <c r="W233" s="550"/>
      <c r="X233" s="550"/>
      <c r="Y233" s="550"/>
      <c r="Z233" s="550"/>
      <c r="AA233" s="550"/>
      <c r="AB233" s="550"/>
      <c r="AC233" s="550"/>
      <c r="AD233" s="550"/>
      <c r="AE233" s="550"/>
      <c r="AF233" s="550"/>
      <c r="AG233" s="550"/>
      <c r="AH233" s="550"/>
      <c r="AI233" s="550"/>
      <c r="AJ233" s="550"/>
      <c r="AK233" s="550"/>
      <c r="AL233" s="550"/>
      <c r="AM233" s="550"/>
      <c r="AN233" s="550"/>
      <c r="AO233" s="550"/>
      <c r="AP233" s="550"/>
      <c r="AQ233" s="550"/>
      <c r="AR233" s="550"/>
      <c r="AS233" s="550"/>
      <c r="AT233" s="550"/>
      <c r="AU233" s="550"/>
      <c r="AV233" s="550"/>
      <c r="AW233" s="550"/>
      <c r="AX233" s="550"/>
      <c r="AY233" s="550"/>
      <c r="AZ233" s="550"/>
      <c r="BA233" s="550"/>
      <c r="BB233" s="550"/>
      <c r="BC233" s="550"/>
      <c r="BD233" s="550"/>
      <c r="BE233" s="550"/>
      <c r="BF233" s="550"/>
      <c r="BG233" s="550"/>
      <c r="BH233" s="550"/>
      <c r="BI233" s="550"/>
      <c r="BJ233" s="550"/>
      <c r="BK233" s="550"/>
      <c r="BL233" s="550"/>
      <c r="BM233" s="550"/>
      <c r="BN233" s="550"/>
      <c r="BO233" s="550"/>
      <c r="BP233" s="550"/>
      <c r="BQ233" s="550"/>
    </row>
    <row r="234" spans="1:69" ht="15.75" customHeight="1">
      <c r="A234" s="550"/>
      <c r="B234" s="550"/>
      <c r="C234" s="550"/>
      <c r="D234" s="550"/>
      <c r="E234" s="550"/>
      <c r="F234" s="550"/>
      <c r="G234" s="550"/>
      <c r="H234" s="550"/>
      <c r="I234" s="550"/>
      <c r="J234" s="550"/>
      <c r="K234" s="550"/>
      <c r="L234" s="550"/>
      <c r="M234" s="550"/>
      <c r="N234" s="550"/>
      <c r="O234" s="550"/>
      <c r="P234" s="550"/>
      <c r="Q234" s="550"/>
      <c r="R234" s="550"/>
      <c r="S234" s="550"/>
      <c r="T234" s="550"/>
      <c r="U234" s="550"/>
      <c r="V234" s="550"/>
      <c r="W234" s="550"/>
      <c r="X234" s="550"/>
      <c r="Y234" s="550"/>
      <c r="Z234" s="550"/>
      <c r="AA234" s="550"/>
      <c r="AB234" s="550"/>
      <c r="AC234" s="550"/>
      <c r="AD234" s="550"/>
      <c r="AE234" s="550"/>
      <c r="AF234" s="550"/>
      <c r="AG234" s="550"/>
      <c r="AH234" s="550"/>
      <c r="AI234" s="550"/>
      <c r="AJ234" s="550"/>
      <c r="AK234" s="550"/>
      <c r="AL234" s="550"/>
      <c r="AM234" s="550"/>
      <c r="AN234" s="550"/>
      <c r="AO234" s="550"/>
      <c r="AP234" s="550"/>
      <c r="AQ234" s="550"/>
      <c r="AR234" s="550"/>
      <c r="AS234" s="550"/>
      <c r="AT234" s="550"/>
      <c r="AU234" s="550"/>
      <c r="AV234" s="550"/>
      <c r="AW234" s="550"/>
      <c r="AX234" s="550"/>
      <c r="AY234" s="550"/>
      <c r="AZ234" s="550"/>
      <c r="BA234" s="550"/>
      <c r="BB234" s="550"/>
      <c r="BC234" s="550"/>
      <c r="BD234" s="550"/>
      <c r="BE234" s="550"/>
      <c r="BF234" s="550"/>
      <c r="BG234" s="550"/>
      <c r="BH234" s="550"/>
      <c r="BI234" s="550"/>
      <c r="BJ234" s="550"/>
      <c r="BK234" s="550"/>
      <c r="BL234" s="550"/>
      <c r="BM234" s="550"/>
      <c r="BN234" s="550"/>
      <c r="BO234" s="550"/>
      <c r="BP234" s="550"/>
      <c r="BQ234" s="550"/>
    </row>
    <row r="235" spans="1:69" ht="15.75" customHeight="1">
      <c r="A235" s="550"/>
      <c r="B235" s="550"/>
      <c r="C235" s="550"/>
      <c r="D235" s="550"/>
      <c r="E235" s="550"/>
      <c r="F235" s="550"/>
      <c r="G235" s="550"/>
      <c r="H235" s="550"/>
      <c r="I235" s="550"/>
      <c r="J235" s="550"/>
      <c r="K235" s="550"/>
      <c r="L235" s="550"/>
      <c r="M235" s="550"/>
      <c r="N235" s="550"/>
      <c r="O235" s="550"/>
      <c r="P235" s="550"/>
      <c r="Q235" s="550"/>
      <c r="R235" s="550"/>
      <c r="S235" s="550"/>
      <c r="T235" s="550"/>
      <c r="U235" s="550"/>
      <c r="V235" s="550"/>
      <c r="W235" s="550"/>
      <c r="X235" s="550"/>
      <c r="Y235" s="550"/>
      <c r="Z235" s="550"/>
      <c r="AA235" s="550"/>
      <c r="AB235" s="550"/>
      <c r="AC235" s="550"/>
      <c r="AD235" s="550"/>
      <c r="AE235" s="550"/>
      <c r="AF235" s="550"/>
      <c r="AG235" s="550"/>
      <c r="AH235" s="550"/>
      <c r="AI235" s="550"/>
      <c r="AJ235" s="550"/>
      <c r="AK235" s="550"/>
      <c r="AL235" s="550"/>
      <c r="AM235" s="550"/>
      <c r="AN235" s="550"/>
      <c r="AO235" s="550"/>
      <c r="AP235" s="550"/>
      <c r="AQ235" s="550"/>
      <c r="AR235" s="550"/>
      <c r="AS235" s="550"/>
      <c r="AT235" s="550"/>
      <c r="AU235" s="550"/>
      <c r="AV235" s="550"/>
      <c r="AW235" s="550"/>
      <c r="AX235" s="550"/>
      <c r="AY235" s="550"/>
      <c r="AZ235" s="550"/>
      <c r="BA235" s="550"/>
      <c r="BB235" s="550"/>
      <c r="BC235" s="550"/>
      <c r="BD235" s="550"/>
      <c r="BE235" s="550"/>
      <c r="BF235" s="550"/>
      <c r="BG235" s="550"/>
      <c r="BH235" s="550"/>
      <c r="BI235" s="550"/>
      <c r="BJ235" s="550"/>
      <c r="BK235" s="550"/>
      <c r="BL235" s="550"/>
      <c r="BM235" s="550"/>
      <c r="BN235" s="550"/>
      <c r="BO235" s="550"/>
      <c r="BP235" s="550"/>
      <c r="BQ235" s="550"/>
    </row>
    <row r="236" spans="1:69" ht="15.75" customHeight="1">
      <c r="A236" s="550"/>
      <c r="B236" s="550"/>
      <c r="C236" s="550"/>
      <c r="D236" s="550"/>
      <c r="E236" s="550"/>
      <c r="F236" s="550"/>
      <c r="G236" s="550"/>
      <c r="H236" s="550"/>
      <c r="I236" s="550"/>
      <c r="J236" s="550"/>
      <c r="K236" s="550"/>
      <c r="L236" s="550"/>
      <c r="M236" s="550"/>
      <c r="N236" s="550"/>
      <c r="O236" s="550"/>
      <c r="P236" s="550"/>
      <c r="Q236" s="550"/>
      <c r="R236" s="550"/>
      <c r="S236" s="550"/>
      <c r="T236" s="550"/>
      <c r="U236" s="550"/>
      <c r="V236" s="550"/>
      <c r="W236" s="550"/>
      <c r="X236" s="550"/>
      <c r="Y236" s="550"/>
      <c r="Z236" s="550"/>
      <c r="AA236" s="550"/>
      <c r="AB236" s="550"/>
      <c r="AC236" s="550"/>
      <c r="AD236" s="550"/>
      <c r="AE236" s="550"/>
      <c r="AF236" s="550"/>
      <c r="AG236" s="550"/>
      <c r="AH236" s="550"/>
      <c r="AI236" s="550"/>
      <c r="AJ236" s="550"/>
      <c r="AK236" s="550"/>
      <c r="AL236" s="550"/>
      <c r="AM236" s="550"/>
      <c r="AN236" s="550"/>
      <c r="AO236" s="550"/>
      <c r="AP236" s="550"/>
      <c r="AQ236" s="550"/>
      <c r="AR236" s="550"/>
      <c r="AS236" s="550"/>
      <c r="AT236" s="550"/>
      <c r="AU236" s="550"/>
      <c r="AV236" s="550"/>
      <c r="AW236" s="550"/>
      <c r="AX236" s="550"/>
      <c r="AY236" s="550"/>
      <c r="AZ236" s="550"/>
      <c r="BA236" s="550"/>
      <c r="BB236" s="550"/>
      <c r="BC236" s="550"/>
      <c r="BD236" s="550"/>
      <c r="BE236" s="550"/>
      <c r="BF236" s="550"/>
      <c r="BG236" s="550"/>
      <c r="BH236" s="550"/>
      <c r="BI236" s="550"/>
      <c r="BJ236" s="550"/>
      <c r="BK236" s="550"/>
      <c r="BL236" s="550"/>
      <c r="BM236" s="550"/>
      <c r="BN236" s="550"/>
      <c r="BO236" s="550"/>
      <c r="BP236" s="550"/>
      <c r="BQ236" s="550"/>
    </row>
    <row r="237" spans="1:69" ht="15.75" customHeight="1">
      <c r="A237" s="550"/>
      <c r="B237" s="550"/>
      <c r="C237" s="550"/>
      <c r="D237" s="550"/>
      <c r="E237" s="550"/>
      <c r="F237" s="550"/>
      <c r="G237" s="550"/>
      <c r="H237" s="550"/>
      <c r="I237" s="550"/>
      <c r="J237" s="550"/>
      <c r="K237" s="550"/>
      <c r="L237" s="550"/>
      <c r="M237" s="550"/>
      <c r="N237" s="550"/>
      <c r="O237" s="550"/>
      <c r="P237" s="550"/>
      <c r="Q237" s="550"/>
      <c r="R237" s="550"/>
      <c r="S237" s="550"/>
      <c r="T237" s="550"/>
      <c r="U237" s="550"/>
      <c r="V237" s="550"/>
      <c r="W237" s="550"/>
      <c r="X237" s="550"/>
      <c r="Y237" s="550"/>
      <c r="Z237" s="550"/>
      <c r="AA237" s="550"/>
      <c r="AB237" s="550"/>
      <c r="AC237" s="550"/>
      <c r="AD237" s="550"/>
      <c r="AE237" s="550"/>
      <c r="AF237" s="550"/>
      <c r="AG237" s="550"/>
      <c r="AH237" s="550"/>
      <c r="AI237" s="550"/>
      <c r="AJ237" s="550"/>
      <c r="AK237" s="550"/>
      <c r="AL237" s="550"/>
      <c r="AM237" s="550"/>
      <c r="AN237" s="550"/>
      <c r="AO237" s="550"/>
      <c r="AP237" s="550"/>
      <c r="AQ237" s="550"/>
      <c r="AR237" s="550"/>
      <c r="AS237" s="550"/>
      <c r="AT237" s="550"/>
      <c r="AU237" s="550"/>
      <c r="AV237" s="550"/>
      <c r="AW237" s="550"/>
      <c r="AX237" s="550"/>
      <c r="AY237" s="550"/>
      <c r="AZ237" s="550"/>
      <c r="BA237" s="550"/>
      <c r="BB237" s="550"/>
      <c r="BC237" s="550"/>
      <c r="BD237" s="550"/>
      <c r="BE237" s="550"/>
      <c r="BF237" s="550"/>
      <c r="BG237" s="550"/>
      <c r="BH237" s="550"/>
      <c r="BI237" s="550"/>
      <c r="BJ237" s="550"/>
      <c r="BK237" s="550"/>
      <c r="BL237" s="550"/>
      <c r="BM237" s="550"/>
      <c r="BN237" s="550"/>
      <c r="BO237" s="550"/>
      <c r="BP237" s="550"/>
      <c r="BQ237" s="550"/>
    </row>
    <row r="238" spans="1:69" ht="15.75" customHeight="1">
      <c r="A238" s="550"/>
      <c r="B238" s="550"/>
      <c r="C238" s="550"/>
      <c r="D238" s="550"/>
      <c r="E238" s="550"/>
      <c r="F238" s="550"/>
      <c r="G238" s="550"/>
      <c r="H238" s="550"/>
      <c r="I238" s="550"/>
      <c r="J238" s="550"/>
      <c r="K238" s="550"/>
      <c r="L238" s="550"/>
      <c r="M238" s="550"/>
      <c r="N238" s="550"/>
      <c r="O238" s="550"/>
      <c r="P238" s="550"/>
      <c r="Q238" s="550"/>
      <c r="R238" s="550"/>
      <c r="S238" s="550"/>
      <c r="T238" s="550"/>
      <c r="U238" s="550"/>
      <c r="V238" s="550"/>
      <c r="W238" s="550"/>
      <c r="X238" s="550"/>
      <c r="Y238" s="550"/>
      <c r="Z238" s="550"/>
      <c r="AA238" s="550"/>
      <c r="AB238" s="550"/>
      <c r="AC238" s="550"/>
      <c r="AD238" s="550"/>
      <c r="AE238" s="550"/>
      <c r="AF238" s="550"/>
      <c r="AG238" s="550"/>
      <c r="AH238" s="550"/>
      <c r="AI238" s="550"/>
      <c r="AJ238" s="550"/>
      <c r="AK238" s="550"/>
      <c r="AL238" s="550"/>
      <c r="AM238" s="550"/>
      <c r="AN238" s="550"/>
      <c r="AO238" s="550"/>
      <c r="AP238" s="550"/>
      <c r="AQ238" s="550"/>
      <c r="AR238" s="550"/>
      <c r="AS238" s="550"/>
      <c r="AT238" s="550"/>
      <c r="AU238" s="550"/>
      <c r="AV238" s="550"/>
      <c r="AW238" s="550"/>
      <c r="AX238" s="550"/>
      <c r="AY238" s="550"/>
      <c r="AZ238" s="550"/>
      <c r="BA238" s="550"/>
      <c r="BB238" s="550"/>
      <c r="BC238" s="550"/>
      <c r="BD238" s="550"/>
      <c r="BE238" s="550"/>
      <c r="BF238" s="550"/>
      <c r="BG238" s="550"/>
      <c r="BH238" s="550"/>
      <c r="BI238" s="550"/>
      <c r="BJ238" s="550"/>
      <c r="BK238" s="550"/>
      <c r="BL238" s="550"/>
      <c r="BM238" s="550"/>
      <c r="BN238" s="550"/>
      <c r="BO238" s="550"/>
      <c r="BP238" s="550"/>
      <c r="BQ238" s="550"/>
    </row>
    <row r="239" spans="1:69" ht="15.75" customHeight="1">
      <c r="A239" s="550"/>
      <c r="B239" s="550"/>
      <c r="C239" s="550"/>
      <c r="D239" s="550"/>
      <c r="E239" s="550"/>
      <c r="F239" s="550"/>
      <c r="G239" s="550"/>
      <c r="H239" s="550"/>
      <c r="I239" s="550"/>
      <c r="J239" s="550"/>
      <c r="K239" s="550"/>
      <c r="L239" s="550"/>
      <c r="M239" s="550"/>
      <c r="N239" s="550"/>
      <c r="O239" s="550"/>
      <c r="P239" s="550"/>
      <c r="Q239" s="550"/>
      <c r="R239" s="550"/>
      <c r="S239" s="550"/>
      <c r="T239" s="550"/>
      <c r="U239" s="550"/>
      <c r="V239" s="550"/>
      <c r="W239" s="550"/>
      <c r="X239" s="550"/>
      <c r="Y239" s="550"/>
      <c r="Z239" s="550"/>
      <c r="AA239" s="550"/>
      <c r="AB239" s="550"/>
      <c r="AC239" s="550"/>
      <c r="AD239" s="550"/>
      <c r="AE239" s="550"/>
      <c r="AF239" s="550"/>
      <c r="AG239" s="550"/>
      <c r="AH239" s="550"/>
      <c r="AI239" s="550"/>
      <c r="AJ239" s="550"/>
      <c r="AK239" s="550"/>
      <c r="AL239" s="550"/>
      <c r="AM239" s="550"/>
      <c r="AN239" s="550"/>
      <c r="AO239" s="550"/>
      <c r="AP239" s="550"/>
      <c r="AQ239" s="550"/>
      <c r="AR239" s="550"/>
      <c r="AS239" s="550"/>
      <c r="AT239" s="550"/>
      <c r="AU239" s="550"/>
      <c r="AV239" s="550"/>
      <c r="AW239" s="550"/>
      <c r="AX239" s="550"/>
      <c r="AY239" s="550"/>
      <c r="AZ239" s="550"/>
      <c r="BA239" s="550"/>
      <c r="BB239" s="550"/>
      <c r="BC239" s="550"/>
      <c r="BD239" s="550"/>
      <c r="BE239" s="550"/>
      <c r="BF239" s="550"/>
      <c r="BG239" s="550"/>
      <c r="BH239" s="550"/>
      <c r="BI239" s="550"/>
      <c r="BJ239" s="550"/>
      <c r="BK239" s="550"/>
      <c r="BL239" s="550"/>
      <c r="BM239" s="550"/>
      <c r="BN239" s="550"/>
      <c r="BO239" s="550"/>
      <c r="BP239" s="550"/>
      <c r="BQ239" s="550"/>
    </row>
    <row r="240" spans="1:69" ht="15.75" customHeight="1">
      <c r="A240" s="550"/>
      <c r="B240" s="550"/>
      <c r="C240" s="550"/>
      <c r="D240" s="550"/>
      <c r="E240" s="550"/>
      <c r="F240" s="550"/>
      <c r="G240" s="550"/>
      <c r="H240" s="550"/>
      <c r="I240" s="550"/>
      <c r="J240" s="550"/>
      <c r="K240" s="550"/>
      <c r="L240" s="550"/>
      <c r="M240" s="550"/>
      <c r="N240" s="550"/>
      <c r="O240" s="550"/>
      <c r="P240" s="550"/>
      <c r="Q240" s="550"/>
      <c r="R240" s="550"/>
      <c r="S240" s="550"/>
      <c r="T240" s="550"/>
      <c r="U240" s="550"/>
      <c r="V240" s="550"/>
      <c r="W240" s="550"/>
      <c r="X240" s="550"/>
      <c r="Y240" s="550"/>
      <c r="Z240" s="550"/>
      <c r="AA240" s="550"/>
      <c r="AB240" s="550"/>
      <c r="AC240" s="550"/>
      <c r="AD240" s="550"/>
      <c r="AE240" s="550"/>
      <c r="AF240" s="550"/>
      <c r="AG240" s="550"/>
      <c r="AH240" s="550"/>
      <c r="AI240" s="550"/>
      <c r="AJ240" s="550"/>
      <c r="AK240" s="550"/>
      <c r="AL240" s="550"/>
      <c r="AM240" s="550"/>
      <c r="AN240" s="550"/>
      <c r="AO240" s="550"/>
      <c r="AP240" s="550"/>
      <c r="AQ240" s="550"/>
      <c r="AR240" s="550"/>
      <c r="AS240" s="550"/>
      <c r="AT240" s="550"/>
      <c r="AU240" s="550"/>
      <c r="AV240" s="550"/>
      <c r="AW240" s="550"/>
      <c r="AX240" s="550"/>
      <c r="AY240" s="550"/>
      <c r="AZ240" s="550"/>
      <c r="BA240" s="550"/>
      <c r="BB240" s="550"/>
      <c r="BC240" s="550"/>
      <c r="BD240" s="550"/>
      <c r="BE240" s="550"/>
      <c r="BF240" s="550"/>
      <c r="BG240" s="550"/>
      <c r="BH240" s="550"/>
      <c r="BI240" s="550"/>
      <c r="BJ240" s="550"/>
      <c r="BK240" s="550"/>
      <c r="BL240" s="550"/>
      <c r="BM240" s="550"/>
      <c r="BN240" s="550"/>
      <c r="BO240" s="550"/>
      <c r="BP240" s="550"/>
      <c r="BQ240" s="550"/>
    </row>
    <row r="241" spans="1:69" ht="15.75" customHeight="1">
      <c r="A241" s="550"/>
      <c r="B241" s="550"/>
      <c r="C241" s="550"/>
      <c r="D241" s="550"/>
      <c r="E241" s="550"/>
      <c r="F241" s="550"/>
      <c r="G241" s="550"/>
      <c r="H241" s="550"/>
      <c r="I241" s="550"/>
      <c r="J241" s="550"/>
      <c r="K241" s="550"/>
      <c r="L241" s="550"/>
      <c r="M241" s="550"/>
      <c r="N241" s="550"/>
      <c r="O241" s="550"/>
      <c r="P241" s="550"/>
      <c r="Q241" s="550"/>
      <c r="R241" s="550"/>
      <c r="S241" s="550"/>
      <c r="T241" s="550"/>
      <c r="U241" s="550"/>
      <c r="V241" s="550"/>
      <c r="W241" s="550"/>
      <c r="X241" s="550"/>
      <c r="Y241" s="550"/>
      <c r="Z241" s="550"/>
      <c r="AA241" s="550"/>
      <c r="AB241" s="550"/>
      <c r="AC241" s="550"/>
      <c r="AD241" s="550"/>
      <c r="AE241" s="550"/>
      <c r="AF241" s="550"/>
      <c r="AG241" s="550"/>
      <c r="AH241" s="550"/>
      <c r="AI241" s="550"/>
      <c r="AJ241" s="550"/>
      <c r="AK241" s="550"/>
      <c r="AL241" s="550"/>
      <c r="AM241" s="550"/>
      <c r="AN241" s="550"/>
      <c r="AO241" s="550"/>
      <c r="AP241" s="550"/>
      <c r="AQ241" s="550"/>
      <c r="AR241" s="550"/>
      <c r="AS241" s="550"/>
      <c r="AT241" s="550"/>
      <c r="AU241" s="550"/>
      <c r="AV241" s="550"/>
      <c r="AW241" s="550"/>
      <c r="AX241" s="550"/>
      <c r="AY241" s="550"/>
      <c r="AZ241" s="550"/>
      <c r="BA241" s="550"/>
      <c r="BB241" s="550"/>
      <c r="BC241" s="550"/>
      <c r="BD241" s="550"/>
      <c r="BE241" s="550"/>
      <c r="BF241" s="550"/>
      <c r="BG241" s="550"/>
      <c r="BH241" s="550"/>
      <c r="BI241" s="550"/>
      <c r="BJ241" s="550"/>
      <c r="BK241" s="550"/>
      <c r="BL241" s="550"/>
      <c r="BM241" s="550"/>
      <c r="BN241" s="550"/>
      <c r="BO241" s="550"/>
      <c r="BP241" s="550"/>
      <c r="BQ241" s="550"/>
    </row>
    <row r="242" spans="1:69" ht="15.75" customHeight="1">
      <c r="A242" s="550"/>
      <c r="B242" s="550"/>
      <c r="C242" s="550"/>
      <c r="D242" s="550"/>
      <c r="E242" s="550"/>
      <c r="F242" s="550"/>
      <c r="G242" s="550"/>
      <c r="H242" s="550"/>
      <c r="I242" s="550"/>
      <c r="J242" s="550"/>
      <c r="K242" s="550"/>
      <c r="L242" s="550"/>
      <c r="M242" s="550"/>
      <c r="N242" s="550"/>
      <c r="O242" s="550"/>
      <c r="P242" s="550"/>
      <c r="Q242" s="550"/>
      <c r="R242" s="550"/>
      <c r="S242" s="550"/>
      <c r="T242" s="550"/>
      <c r="U242" s="550"/>
      <c r="V242" s="550"/>
      <c r="W242" s="550"/>
      <c r="X242" s="550"/>
      <c r="Y242" s="550"/>
      <c r="Z242" s="550"/>
      <c r="AA242" s="550"/>
      <c r="AB242" s="550"/>
      <c r="AC242" s="550"/>
      <c r="AD242" s="550"/>
      <c r="AE242" s="550"/>
      <c r="AF242" s="550"/>
      <c r="AG242" s="550"/>
      <c r="AH242" s="550"/>
      <c r="AI242" s="550"/>
      <c r="AJ242" s="550"/>
      <c r="AK242" s="550"/>
      <c r="AL242" s="550"/>
      <c r="AM242" s="550"/>
      <c r="AN242" s="550"/>
      <c r="AO242" s="550"/>
      <c r="AP242" s="550"/>
      <c r="AQ242" s="550"/>
      <c r="AR242" s="550"/>
      <c r="AS242" s="550"/>
      <c r="AT242" s="550"/>
      <c r="AU242" s="550"/>
      <c r="AV242" s="550"/>
      <c r="AW242" s="550"/>
      <c r="AX242" s="550"/>
      <c r="AY242" s="550"/>
      <c r="AZ242" s="550"/>
      <c r="BA242" s="550"/>
      <c r="BB242" s="550"/>
      <c r="BC242" s="550"/>
      <c r="BD242" s="550"/>
      <c r="BE242" s="550"/>
      <c r="BF242" s="550"/>
      <c r="BG242" s="550"/>
      <c r="BH242" s="550"/>
      <c r="BI242" s="550"/>
      <c r="BJ242" s="550"/>
      <c r="BK242" s="550"/>
      <c r="BL242" s="550"/>
      <c r="BM242" s="550"/>
      <c r="BN242" s="550"/>
      <c r="BO242" s="550"/>
      <c r="BP242" s="550"/>
      <c r="BQ242" s="550"/>
    </row>
    <row r="243" spans="1:69" ht="15.75" customHeight="1">
      <c r="A243" s="550"/>
      <c r="B243" s="550"/>
      <c r="C243" s="550"/>
      <c r="D243" s="550"/>
      <c r="E243" s="550"/>
      <c r="F243" s="550"/>
      <c r="G243" s="550"/>
      <c r="H243" s="550"/>
      <c r="I243" s="550"/>
      <c r="J243" s="550"/>
      <c r="K243" s="550"/>
      <c r="L243" s="550"/>
      <c r="M243" s="550"/>
      <c r="N243" s="550"/>
      <c r="O243" s="550"/>
      <c r="P243" s="550"/>
      <c r="Q243" s="550"/>
      <c r="R243" s="550"/>
      <c r="S243" s="550"/>
      <c r="T243" s="550"/>
      <c r="U243" s="550"/>
      <c r="V243" s="550"/>
      <c r="W243" s="550"/>
      <c r="X243" s="550"/>
      <c r="Y243" s="550"/>
      <c r="Z243" s="550"/>
      <c r="AA243" s="550"/>
      <c r="AB243" s="550"/>
      <c r="AC243" s="550"/>
      <c r="AD243" s="550"/>
      <c r="AE243" s="550"/>
      <c r="AF243" s="550"/>
      <c r="AG243" s="550"/>
      <c r="AH243" s="550"/>
      <c r="AI243" s="550"/>
      <c r="AJ243" s="550"/>
      <c r="AK243" s="550"/>
      <c r="AL243" s="550"/>
      <c r="AM243" s="550"/>
      <c r="AN243" s="550"/>
      <c r="AO243" s="550"/>
      <c r="AP243" s="550"/>
      <c r="AQ243" s="550"/>
      <c r="AR243" s="550"/>
      <c r="AS243" s="550"/>
      <c r="AT243" s="550"/>
      <c r="AU243" s="550"/>
      <c r="AV243" s="550"/>
      <c r="AW243" s="550"/>
      <c r="AX243" s="550"/>
      <c r="AY243" s="550"/>
      <c r="AZ243" s="550"/>
      <c r="BA243" s="550"/>
      <c r="BB243" s="550"/>
      <c r="BC243" s="550"/>
      <c r="BD243" s="550"/>
      <c r="BE243" s="550"/>
      <c r="BF243" s="550"/>
      <c r="BG243" s="550"/>
      <c r="BH243" s="550"/>
      <c r="BI243" s="550"/>
      <c r="BJ243" s="550"/>
      <c r="BK243" s="550"/>
      <c r="BL243" s="550"/>
      <c r="BM243" s="550"/>
      <c r="BN243" s="550"/>
      <c r="BO243" s="550"/>
      <c r="BP243" s="550"/>
      <c r="BQ243" s="550"/>
    </row>
    <row r="244" spans="1:69" ht="15.75" customHeight="1">
      <c r="A244" s="550"/>
      <c r="B244" s="550"/>
      <c r="C244" s="550"/>
      <c r="D244" s="550"/>
      <c r="E244" s="550"/>
      <c r="F244" s="550"/>
      <c r="G244" s="550"/>
      <c r="H244" s="550"/>
      <c r="I244" s="550"/>
      <c r="J244" s="550"/>
      <c r="K244" s="550"/>
      <c r="L244" s="550"/>
      <c r="M244" s="550"/>
      <c r="N244" s="550"/>
      <c r="O244" s="550"/>
      <c r="P244" s="550"/>
      <c r="Q244" s="550"/>
      <c r="R244" s="550"/>
      <c r="S244" s="550"/>
      <c r="T244" s="550"/>
      <c r="U244" s="550"/>
      <c r="V244" s="550"/>
      <c r="W244" s="550"/>
      <c r="X244" s="550"/>
      <c r="Y244" s="550"/>
      <c r="Z244" s="550"/>
      <c r="AA244" s="550"/>
      <c r="AB244" s="550"/>
      <c r="AC244" s="550"/>
      <c r="AD244" s="550"/>
      <c r="AE244" s="550"/>
      <c r="AF244" s="550"/>
      <c r="AG244" s="550"/>
      <c r="AH244" s="550"/>
      <c r="AI244" s="550"/>
      <c r="AJ244" s="550"/>
      <c r="AK244" s="550"/>
      <c r="AL244" s="550"/>
      <c r="AM244" s="550"/>
      <c r="AN244" s="550"/>
      <c r="AO244" s="550"/>
      <c r="AP244" s="550"/>
      <c r="AQ244" s="550"/>
      <c r="AR244" s="550"/>
      <c r="AS244" s="550"/>
      <c r="AT244" s="550"/>
      <c r="AU244" s="550"/>
      <c r="AV244" s="550"/>
      <c r="AW244" s="550"/>
      <c r="AX244" s="550"/>
      <c r="AY244" s="550"/>
      <c r="AZ244" s="550"/>
      <c r="BA244" s="550"/>
      <c r="BB244" s="550"/>
      <c r="BC244" s="550"/>
      <c r="BD244" s="550"/>
      <c r="BE244" s="550"/>
      <c r="BF244" s="550"/>
      <c r="BG244" s="550"/>
      <c r="BH244" s="550"/>
      <c r="BI244" s="550"/>
      <c r="BJ244" s="550"/>
      <c r="BK244" s="550"/>
      <c r="BL244" s="550"/>
      <c r="BM244" s="550"/>
      <c r="BN244" s="550"/>
      <c r="BO244" s="550"/>
      <c r="BP244" s="550"/>
      <c r="BQ244" s="550"/>
    </row>
    <row r="245" spans="1:69" ht="15.75" customHeight="1">
      <c r="A245" s="550"/>
      <c r="B245" s="550"/>
      <c r="C245" s="550"/>
      <c r="D245" s="550"/>
      <c r="E245" s="550"/>
      <c r="F245" s="550"/>
      <c r="G245" s="550"/>
      <c r="H245" s="550"/>
      <c r="I245" s="550"/>
      <c r="J245" s="550"/>
      <c r="K245" s="550"/>
      <c r="L245" s="550"/>
      <c r="M245" s="550"/>
      <c r="N245" s="550"/>
      <c r="O245" s="550"/>
      <c r="P245" s="550"/>
      <c r="Q245" s="550"/>
      <c r="R245" s="550"/>
      <c r="S245" s="550"/>
      <c r="T245" s="550"/>
      <c r="U245" s="550"/>
      <c r="V245" s="550"/>
      <c r="W245" s="550"/>
      <c r="X245" s="550"/>
      <c r="Y245" s="550"/>
      <c r="Z245" s="550"/>
      <c r="AA245" s="550"/>
      <c r="AB245" s="550"/>
      <c r="AC245" s="550"/>
      <c r="AD245" s="550"/>
      <c r="AE245" s="550"/>
      <c r="AF245" s="550"/>
      <c r="AG245" s="550"/>
      <c r="AH245" s="550"/>
      <c r="AI245" s="550"/>
      <c r="AJ245" s="550"/>
      <c r="AK245" s="550"/>
      <c r="AL245" s="550"/>
      <c r="AM245" s="550"/>
      <c r="AN245" s="550"/>
      <c r="AO245" s="550"/>
      <c r="AP245" s="550"/>
      <c r="AQ245" s="550"/>
      <c r="AR245" s="550"/>
      <c r="AS245" s="550"/>
      <c r="AT245" s="550"/>
      <c r="AU245" s="550"/>
      <c r="AV245" s="550"/>
      <c r="AW245" s="550"/>
      <c r="AX245" s="550"/>
      <c r="AY245" s="550"/>
      <c r="AZ245" s="550"/>
      <c r="BA245" s="550"/>
      <c r="BB245" s="550"/>
      <c r="BC245" s="550"/>
      <c r="BD245" s="550"/>
      <c r="BE245" s="550"/>
      <c r="BF245" s="550"/>
      <c r="BG245" s="550"/>
      <c r="BH245" s="550"/>
      <c r="BI245" s="550"/>
      <c r="BJ245" s="550"/>
      <c r="BK245" s="550"/>
      <c r="BL245" s="550"/>
      <c r="BM245" s="550"/>
      <c r="BN245" s="550"/>
      <c r="BO245" s="550"/>
      <c r="BP245" s="550"/>
      <c r="BQ245" s="550"/>
    </row>
    <row r="246" spans="1:69" ht="15.75" customHeight="1">
      <c r="A246" s="550"/>
      <c r="B246" s="550"/>
      <c r="C246" s="550"/>
      <c r="D246" s="550"/>
      <c r="E246" s="550"/>
      <c r="F246" s="550"/>
      <c r="G246" s="550"/>
      <c r="H246" s="550"/>
      <c r="I246" s="550"/>
      <c r="J246" s="550"/>
      <c r="K246" s="550"/>
      <c r="L246" s="550"/>
      <c r="M246" s="550"/>
      <c r="N246" s="550"/>
      <c r="O246" s="550"/>
      <c r="P246" s="550"/>
      <c r="Q246" s="550"/>
      <c r="R246" s="550"/>
      <c r="S246" s="550"/>
      <c r="T246" s="550"/>
      <c r="U246" s="550"/>
      <c r="V246" s="550"/>
      <c r="W246" s="550"/>
      <c r="X246" s="550"/>
      <c r="Y246" s="550"/>
      <c r="Z246" s="550"/>
      <c r="AA246" s="550"/>
      <c r="AB246" s="550"/>
      <c r="AC246" s="550"/>
      <c r="AD246" s="550"/>
      <c r="AE246" s="550"/>
      <c r="AF246" s="550"/>
      <c r="AG246" s="550"/>
      <c r="AH246" s="550"/>
      <c r="AI246" s="550"/>
      <c r="AJ246" s="550"/>
      <c r="AK246" s="550"/>
      <c r="AL246" s="550"/>
      <c r="AM246" s="550"/>
      <c r="AN246" s="550"/>
      <c r="AO246" s="550"/>
      <c r="AP246" s="550"/>
      <c r="AQ246" s="550"/>
      <c r="AR246" s="550"/>
      <c r="AS246" s="550"/>
      <c r="AT246" s="550"/>
      <c r="AU246" s="550"/>
      <c r="AV246" s="550"/>
      <c r="AW246" s="550"/>
      <c r="AX246" s="550"/>
      <c r="AY246" s="550"/>
      <c r="AZ246" s="550"/>
      <c r="BA246" s="550"/>
      <c r="BB246" s="550"/>
      <c r="BC246" s="550"/>
      <c r="BD246" s="550"/>
      <c r="BE246" s="550"/>
      <c r="BF246" s="550"/>
      <c r="BG246" s="550"/>
      <c r="BH246" s="550"/>
      <c r="BI246" s="550"/>
      <c r="BJ246" s="550"/>
      <c r="BK246" s="550"/>
      <c r="BL246" s="550"/>
      <c r="BM246" s="550"/>
      <c r="BN246" s="550"/>
      <c r="BO246" s="550"/>
      <c r="BP246" s="550"/>
      <c r="BQ246" s="550"/>
    </row>
    <row r="247" spans="1:69" ht="15.75" customHeight="1">
      <c r="A247" s="550"/>
      <c r="B247" s="550"/>
      <c r="C247" s="550"/>
      <c r="D247" s="550"/>
      <c r="E247" s="550"/>
      <c r="F247" s="550"/>
      <c r="G247" s="550"/>
      <c r="H247" s="550"/>
      <c r="I247" s="550"/>
      <c r="J247" s="550"/>
      <c r="K247" s="550"/>
      <c r="L247" s="550"/>
      <c r="M247" s="550"/>
      <c r="N247" s="550"/>
      <c r="O247" s="550"/>
      <c r="P247" s="550"/>
      <c r="Q247" s="550"/>
      <c r="R247" s="550"/>
      <c r="S247" s="550"/>
      <c r="T247" s="550"/>
      <c r="U247" s="550"/>
      <c r="V247" s="550"/>
      <c r="W247" s="550"/>
      <c r="X247" s="550"/>
      <c r="Y247" s="550"/>
      <c r="Z247" s="550"/>
      <c r="AA247" s="550"/>
      <c r="AB247" s="550"/>
      <c r="AC247" s="550"/>
      <c r="AD247" s="550"/>
      <c r="AE247" s="550"/>
      <c r="AF247" s="550"/>
      <c r="AG247" s="550"/>
      <c r="AH247" s="550"/>
      <c r="AI247" s="550"/>
      <c r="AJ247" s="550"/>
      <c r="AK247" s="550"/>
      <c r="AL247" s="550"/>
      <c r="AM247" s="550"/>
      <c r="AN247" s="550"/>
      <c r="AO247" s="550"/>
      <c r="AP247" s="550"/>
      <c r="AQ247" s="550"/>
      <c r="AR247" s="550"/>
      <c r="AS247" s="550"/>
      <c r="AT247" s="550"/>
      <c r="AU247" s="550"/>
      <c r="AV247" s="550"/>
      <c r="AW247" s="550"/>
      <c r="AX247" s="550"/>
      <c r="AY247" s="550"/>
      <c r="AZ247" s="550"/>
      <c r="BA247" s="550"/>
      <c r="BB247" s="550"/>
      <c r="BC247" s="550"/>
      <c r="BD247" s="550"/>
      <c r="BE247" s="550"/>
      <c r="BF247" s="550"/>
      <c r="BG247" s="550"/>
      <c r="BH247" s="550"/>
      <c r="BI247" s="550"/>
      <c r="BJ247" s="550"/>
      <c r="BK247" s="550"/>
      <c r="BL247" s="550"/>
      <c r="BM247" s="550"/>
      <c r="BN247" s="550"/>
      <c r="BO247" s="550"/>
      <c r="BP247" s="550"/>
      <c r="BQ247" s="550"/>
    </row>
    <row r="248" spans="1:69" ht="15.75" customHeight="1">
      <c r="A248" s="550"/>
      <c r="B248" s="550"/>
      <c r="C248" s="550"/>
      <c r="D248" s="550"/>
      <c r="E248" s="550"/>
      <c r="F248" s="550"/>
      <c r="G248" s="550"/>
      <c r="H248" s="550"/>
      <c r="I248" s="550"/>
      <c r="J248" s="550"/>
      <c r="K248" s="550"/>
      <c r="L248" s="550"/>
      <c r="M248" s="550"/>
      <c r="N248" s="550"/>
      <c r="O248" s="550"/>
      <c r="P248" s="550"/>
      <c r="Q248" s="550"/>
      <c r="R248" s="550"/>
      <c r="S248" s="550"/>
      <c r="T248" s="550"/>
      <c r="U248" s="550"/>
      <c r="V248" s="550"/>
      <c r="W248" s="550"/>
      <c r="X248" s="550"/>
      <c r="Y248" s="550"/>
      <c r="Z248" s="550"/>
      <c r="AA248" s="550"/>
      <c r="AB248" s="550"/>
      <c r="AC248" s="550"/>
      <c r="AD248" s="550"/>
      <c r="AE248" s="550"/>
      <c r="AF248" s="550"/>
      <c r="AG248" s="550"/>
      <c r="AH248" s="550"/>
      <c r="AI248" s="550"/>
      <c r="AJ248" s="550"/>
      <c r="AK248" s="550"/>
      <c r="AL248" s="550"/>
      <c r="AM248" s="550"/>
      <c r="AN248" s="550"/>
      <c r="AO248" s="550"/>
      <c r="AP248" s="550"/>
      <c r="AQ248" s="550"/>
      <c r="AR248" s="550"/>
      <c r="AS248" s="550"/>
      <c r="AT248" s="550"/>
      <c r="AU248" s="550"/>
      <c r="AV248" s="550"/>
      <c r="AW248" s="550"/>
      <c r="AX248" s="550"/>
      <c r="AY248" s="550"/>
      <c r="AZ248" s="550"/>
      <c r="BA248" s="550"/>
      <c r="BB248" s="550"/>
      <c r="BC248" s="550"/>
      <c r="BD248" s="550"/>
      <c r="BE248" s="550"/>
      <c r="BF248" s="550"/>
      <c r="BG248" s="550"/>
      <c r="BH248" s="550"/>
      <c r="BI248" s="550"/>
      <c r="BJ248" s="550"/>
      <c r="BK248" s="550"/>
      <c r="BL248" s="550"/>
      <c r="BM248" s="550"/>
      <c r="BN248" s="550"/>
      <c r="BO248" s="550"/>
      <c r="BP248" s="550"/>
      <c r="BQ248" s="550"/>
    </row>
    <row r="249" spans="1:69" ht="15.75" customHeight="1">
      <c r="A249" s="550"/>
      <c r="B249" s="550"/>
      <c r="C249" s="550"/>
      <c r="D249" s="550"/>
      <c r="E249" s="550"/>
      <c r="F249" s="550"/>
      <c r="G249" s="550"/>
      <c r="H249" s="550"/>
      <c r="I249" s="550"/>
      <c r="J249" s="550"/>
      <c r="K249" s="550"/>
      <c r="L249" s="550"/>
      <c r="M249" s="550"/>
      <c r="N249" s="550"/>
      <c r="O249" s="550"/>
      <c r="P249" s="550"/>
      <c r="Q249" s="550"/>
      <c r="R249" s="550"/>
      <c r="S249" s="550"/>
      <c r="T249" s="550"/>
      <c r="U249" s="550"/>
      <c r="V249" s="550"/>
      <c r="W249" s="550"/>
      <c r="X249" s="550"/>
      <c r="Y249" s="550"/>
      <c r="Z249" s="550"/>
      <c r="AA249" s="550"/>
      <c r="AB249" s="550"/>
      <c r="AC249" s="550"/>
      <c r="AD249" s="550"/>
      <c r="AE249" s="550"/>
      <c r="AF249" s="550"/>
      <c r="AG249" s="550"/>
      <c r="AH249" s="550"/>
      <c r="AI249" s="550"/>
      <c r="AJ249" s="550"/>
      <c r="AK249" s="550"/>
      <c r="AL249" s="550"/>
      <c r="AM249" s="550"/>
      <c r="AN249" s="550"/>
      <c r="AO249" s="550"/>
      <c r="AP249" s="550"/>
      <c r="AQ249" s="550"/>
      <c r="AR249" s="550"/>
      <c r="AS249" s="550"/>
      <c r="AT249" s="550"/>
      <c r="AU249" s="550"/>
      <c r="AV249" s="550"/>
      <c r="AW249" s="550"/>
      <c r="AX249" s="550"/>
      <c r="AY249" s="550"/>
      <c r="AZ249" s="550"/>
      <c r="BA249" s="550"/>
      <c r="BB249" s="550"/>
      <c r="BC249" s="550"/>
      <c r="BD249" s="550"/>
      <c r="BE249" s="550"/>
      <c r="BF249" s="550"/>
      <c r="BG249" s="550"/>
      <c r="BH249" s="550"/>
      <c r="BI249" s="550"/>
      <c r="BJ249" s="550"/>
      <c r="BK249" s="550"/>
      <c r="BL249" s="550"/>
      <c r="BM249" s="550"/>
      <c r="BN249" s="550"/>
      <c r="BO249" s="550"/>
      <c r="BP249" s="550"/>
      <c r="BQ249" s="550"/>
    </row>
    <row r="250" spans="1:69" ht="15.75" customHeight="1">
      <c r="A250" s="550"/>
      <c r="B250" s="550"/>
      <c r="C250" s="550"/>
      <c r="D250" s="550"/>
      <c r="E250" s="550"/>
      <c r="F250" s="550"/>
      <c r="G250" s="550"/>
      <c r="H250" s="550"/>
      <c r="I250" s="550"/>
      <c r="J250" s="550"/>
      <c r="K250" s="550"/>
      <c r="L250" s="550"/>
      <c r="M250" s="550"/>
      <c r="N250" s="550"/>
      <c r="O250" s="550"/>
      <c r="P250" s="550"/>
      <c r="Q250" s="550"/>
      <c r="R250" s="550"/>
      <c r="S250" s="550"/>
      <c r="T250" s="550"/>
      <c r="U250" s="550"/>
      <c r="V250" s="550"/>
      <c r="W250" s="550"/>
      <c r="X250" s="550"/>
      <c r="Y250" s="550"/>
      <c r="Z250" s="550"/>
      <c r="AA250" s="550"/>
      <c r="AB250" s="550"/>
      <c r="AC250" s="550"/>
      <c r="AD250" s="550"/>
      <c r="AE250" s="550"/>
      <c r="AF250" s="550"/>
      <c r="AG250" s="550"/>
      <c r="AH250" s="550"/>
      <c r="AI250" s="550"/>
      <c r="AJ250" s="550"/>
      <c r="AK250" s="550"/>
      <c r="AL250" s="550"/>
      <c r="AM250" s="550"/>
      <c r="AN250" s="550"/>
      <c r="AO250" s="550"/>
      <c r="AP250" s="550"/>
      <c r="AQ250" s="550"/>
      <c r="AR250" s="550"/>
      <c r="AS250" s="550"/>
      <c r="AT250" s="550"/>
      <c r="AU250" s="550"/>
      <c r="AV250" s="550"/>
      <c r="AW250" s="550"/>
      <c r="AX250" s="550"/>
      <c r="AY250" s="550"/>
      <c r="AZ250" s="550"/>
      <c r="BA250" s="550"/>
      <c r="BB250" s="550"/>
      <c r="BC250" s="550"/>
      <c r="BD250" s="550"/>
      <c r="BE250" s="550"/>
      <c r="BF250" s="550"/>
      <c r="BG250" s="550"/>
      <c r="BH250" s="550"/>
      <c r="BI250" s="550"/>
      <c r="BJ250" s="550"/>
      <c r="BK250" s="550"/>
      <c r="BL250" s="550"/>
      <c r="BM250" s="550"/>
      <c r="BN250" s="550"/>
      <c r="BO250" s="550"/>
      <c r="BP250" s="550"/>
      <c r="BQ250" s="550"/>
    </row>
    <row r="251" spans="1:69" ht="15.75" customHeight="1">
      <c r="A251" s="550"/>
      <c r="B251" s="550"/>
      <c r="C251" s="550"/>
      <c r="D251" s="550"/>
      <c r="E251" s="550"/>
      <c r="F251" s="550"/>
      <c r="G251" s="550"/>
      <c r="H251" s="550"/>
      <c r="I251" s="550"/>
      <c r="J251" s="550"/>
      <c r="K251" s="550"/>
      <c r="L251" s="550"/>
      <c r="M251" s="550"/>
      <c r="N251" s="550"/>
      <c r="O251" s="550"/>
      <c r="P251" s="550"/>
      <c r="Q251" s="550"/>
      <c r="R251" s="550"/>
      <c r="S251" s="550"/>
      <c r="T251" s="550"/>
      <c r="U251" s="550"/>
      <c r="V251" s="550"/>
      <c r="W251" s="550"/>
      <c r="X251" s="550"/>
      <c r="Y251" s="550"/>
      <c r="Z251" s="550"/>
      <c r="AA251" s="550"/>
      <c r="AB251" s="550"/>
      <c r="AC251" s="550"/>
      <c r="AD251" s="550"/>
      <c r="AE251" s="550"/>
      <c r="AF251" s="550"/>
      <c r="AG251" s="550"/>
      <c r="AH251" s="550"/>
      <c r="AI251" s="550"/>
      <c r="AJ251" s="550"/>
      <c r="AK251" s="550"/>
      <c r="AL251" s="550"/>
      <c r="AM251" s="550"/>
      <c r="AN251" s="550"/>
      <c r="AO251" s="550"/>
      <c r="AP251" s="550"/>
      <c r="AQ251" s="550"/>
      <c r="AR251" s="550"/>
      <c r="AS251" s="550"/>
      <c r="AT251" s="550"/>
      <c r="AU251" s="550"/>
      <c r="AV251" s="550"/>
      <c r="AW251" s="550"/>
      <c r="AX251" s="550"/>
      <c r="AY251" s="550"/>
      <c r="AZ251" s="550"/>
      <c r="BA251" s="550"/>
      <c r="BB251" s="550"/>
      <c r="BC251" s="550"/>
      <c r="BD251" s="550"/>
      <c r="BE251" s="550"/>
      <c r="BF251" s="550"/>
      <c r="BG251" s="550"/>
      <c r="BH251" s="550"/>
      <c r="BI251" s="550"/>
      <c r="BJ251" s="550"/>
      <c r="BK251" s="550"/>
      <c r="BL251" s="550"/>
      <c r="BM251" s="550"/>
      <c r="BN251" s="550"/>
      <c r="BO251" s="550"/>
      <c r="BP251" s="550"/>
      <c r="BQ251" s="550"/>
    </row>
    <row r="252" spans="1:69" ht="15.75" customHeight="1">
      <c r="A252" s="550"/>
      <c r="B252" s="550"/>
      <c r="C252" s="550"/>
      <c r="D252" s="550"/>
      <c r="E252" s="550"/>
      <c r="F252" s="550"/>
      <c r="G252" s="550"/>
      <c r="H252" s="550"/>
      <c r="I252" s="550"/>
      <c r="J252" s="550"/>
      <c r="K252" s="550"/>
      <c r="L252" s="550"/>
      <c r="M252" s="550"/>
      <c r="N252" s="550"/>
      <c r="O252" s="550"/>
      <c r="P252" s="550"/>
      <c r="Q252" s="550"/>
      <c r="R252" s="550"/>
      <c r="S252" s="550"/>
      <c r="T252" s="550"/>
      <c r="U252" s="550"/>
      <c r="V252" s="550"/>
      <c r="W252" s="550"/>
      <c r="X252" s="550"/>
      <c r="Y252" s="550"/>
      <c r="Z252" s="550"/>
      <c r="AA252" s="550"/>
      <c r="AB252" s="550"/>
      <c r="AC252" s="550"/>
      <c r="AD252" s="550"/>
      <c r="AE252" s="550"/>
      <c r="AF252" s="550"/>
      <c r="AG252" s="550"/>
      <c r="AH252" s="550"/>
      <c r="AI252" s="550"/>
      <c r="AJ252" s="550"/>
      <c r="AK252" s="550"/>
      <c r="AL252" s="550"/>
      <c r="AM252" s="550"/>
      <c r="AN252" s="550"/>
      <c r="AO252" s="550"/>
      <c r="AP252" s="550"/>
      <c r="AQ252" s="550"/>
      <c r="AR252" s="550"/>
      <c r="AS252" s="550"/>
      <c r="AT252" s="550"/>
      <c r="AU252" s="550"/>
      <c r="AV252" s="550"/>
      <c r="AW252" s="550"/>
      <c r="AX252" s="550"/>
      <c r="AY252" s="550"/>
      <c r="AZ252" s="550"/>
      <c r="BA252" s="550"/>
      <c r="BB252" s="550"/>
      <c r="BC252" s="550"/>
      <c r="BD252" s="550"/>
      <c r="BE252" s="550"/>
      <c r="BF252" s="550"/>
      <c r="BG252" s="550"/>
      <c r="BH252" s="550"/>
      <c r="BI252" s="550"/>
      <c r="BJ252" s="550"/>
      <c r="BK252" s="550"/>
      <c r="BL252" s="550"/>
      <c r="BM252" s="550"/>
      <c r="BN252" s="550"/>
      <c r="BO252" s="550"/>
      <c r="BP252" s="550"/>
      <c r="BQ252" s="550"/>
    </row>
    <row r="253" spans="1:69" ht="15.75" customHeight="1">
      <c r="A253" s="550"/>
      <c r="B253" s="550"/>
      <c r="C253" s="550"/>
      <c r="D253" s="550"/>
      <c r="E253" s="550"/>
      <c r="F253" s="550"/>
      <c r="G253" s="550"/>
      <c r="H253" s="550"/>
      <c r="I253" s="550"/>
      <c r="J253" s="550"/>
      <c r="K253" s="550"/>
      <c r="L253" s="550"/>
      <c r="M253" s="550"/>
      <c r="N253" s="550"/>
      <c r="O253" s="550"/>
      <c r="P253" s="550"/>
      <c r="Q253" s="550"/>
      <c r="R253" s="550"/>
      <c r="S253" s="550"/>
      <c r="T253" s="550"/>
      <c r="U253" s="550"/>
      <c r="V253" s="550"/>
      <c r="W253" s="550"/>
      <c r="X253" s="550"/>
      <c r="Y253" s="550"/>
      <c r="Z253" s="550"/>
      <c r="AA253" s="550"/>
      <c r="AB253" s="550"/>
      <c r="AC253" s="550"/>
      <c r="AD253" s="550"/>
      <c r="AE253" s="550"/>
      <c r="AF253" s="550"/>
      <c r="AG253" s="550"/>
      <c r="AH253" s="550"/>
      <c r="AI253" s="550"/>
      <c r="AJ253" s="550"/>
      <c r="AK253" s="550"/>
      <c r="AL253" s="550"/>
      <c r="AM253" s="550"/>
      <c r="AN253" s="550"/>
      <c r="AO253" s="550"/>
      <c r="AP253" s="550"/>
      <c r="AQ253" s="550"/>
      <c r="AR253" s="550"/>
      <c r="AS253" s="550"/>
      <c r="AT253" s="550"/>
      <c r="AU253" s="550"/>
      <c r="AV253" s="550"/>
      <c r="AW253" s="550"/>
      <c r="AX253" s="550"/>
      <c r="AY253" s="550"/>
      <c r="AZ253" s="550"/>
      <c r="BA253" s="550"/>
      <c r="BB253" s="550"/>
      <c r="BC253" s="550"/>
      <c r="BD253" s="550"/>
      <c r="BE253" s="550"/>
      <c r="BF253" s="550"/>
      <c r="BG253" s="550"/>
      <c r="BH253" s="550"/>
      <c r="BI253" s="550"/>
      <c r="BJ253" s="550"/>
      <c r="BK253" s="550"/>
      <c r="BL253" s="550"/>
      <c r="BM253" s="550"/>
      <c r="BN253" s="550"/>
      <c r="BO253" s="550"/>
      <c r="BP253" s="550"/>
      <c r="BQ253" s="550"/>
    </row>
    <row r="254" spans="1:69" ht="15.75" customHeight="1">
      <c r="A254" s="550"/>
      <c r="B254" s="550"/>
      <c r="C254" s="550"/>
      <c r="D254" s="550"/>
      <c r="E254" s="550"/>
      <c r="F254" s="550"/>
      <c r="G254" s="550"/>
      <c r="H254" s="550"/>
      <c r="I254" s="550"/>
      <c r="J254" s="550"/>
      <c r="K254" s="550"/>
      <c r="L254" s="550"/>
      <c r="M254" s="550"/>
      <c r="N254" s="550"/>
      <c r="O254" s="550"/>
      <c r="P254" s="550"/>
      <c r="Q254" s="550"/>
      <c r="R254" s="550"/>
      <c r="S254" s="550"/>
      <c r="T254" s="550"/>
      <c r="U254" s="550"/>
      <c r="V254" s="550"/>
      <c r="W254" s="550"/>
      <c r="X254" s="550"/>
      <c r="Y254" s="550"/>
      <c r="Z254" s="550"/>
      <c r="AA254" s="550"/>
      <c r="AB254" s="550"/>
      <c r="AC254" s="550"/>
      <c r="AD254" s="550"/>
      <c r="AE254" s="550"/>
      <c r="AF254" s="550"/>
      <c r="AG254" s="550"/>
      <c r="AH254" s="550"/>
      <c r="AI254" s="550"/>
      <c r="AJ254" s="550"/>
      <c r="AK254" s="550"/>
      <c r="AL254" s="550"/>
      <c r="AM254" s="550"/>
      <c r="AN254" s="550"/>
      <c r="AO254" s="550"/>
      <c r="AP254" s="550"/>
      <c r="AQ254" s="550"/>
      <c r="AR254" s="550"/>
      <c r="AS254" s="550"/>
      <c r="AT254" s="550"/>
      <c r="AU254" s="550"/>
      <c r="AV254" s="550"/>
      <c r="AW254" s="550"/>
      <c r="AX254" s="550"/>
      <c r="AY254" s="550"/>
      <c r="AZ254" s="550"/>
      <c r="BA254" s="550"/>
      <c r="BB254" s="550"/>
      <c r="BC254" s="550"/>
      <c r="BD254" s="550"/>
      <c r="BE254" s="550"/>
      <c r="BF254" s="550"/>
      <c r="BG254" s="550"/>
      <c r="BH254" s="550"/>
      <c r="BI254" s="550"/>
      <c r="BJ254" s="550"/>
      <c r="BK254" s="550"/>
      <c r="BL254" s="550"/>
      <c r="BM254" s="550"/>
      <c r="BN254" s="550"/>
      <c r="BO254" s="550"/>
      <c r="BP254" s="550"/>
      <c r="BQ254" s="550"/>
    </row>
    <row r="255" spans="1:69" ht="15.75" customHeight="1">
      <c r="A255" s="550"/>
      <c r="B255" s="550"/>
      <c r="C255" s="550"/>
      <c r="D255" s="550"/>
      <c r="E255" s="550"/>
      <c r="F255" s="550"/>
      <c r="G255" s="550"/>
      <c r="H255" s="550"/>
      <c r="I255" s="550"/>
      <c r="J255" s="550"/>
      <c r="K255" s="550"/>
      <c r="L255" s="550"/>
      <c r="M255" s="550"/>
      <c r="N255" s="550"/>
      <c r="O255" s="550"/>
      <c r="P255" s="550"/>
      <c r="Q255" s="550"/>
      <c r="R255" s="550"/>
      <c r="S255" s="550"/>
      <c r="T255" s="550"/>
      <c r="U255" s="550"/>
      <c r="V255" s="550"/>
      <c r="W255" s="550"/>
      <c r="X255" s="550"/>
      <c r="Y255" s="550"/>
      <c r="Z255" s="550"/>
      <c r="AA255" s="550"/>
      <c r="AB255" s="550"/>
      <c r="AC255" s="550"/>
      <c r="AD255" s="550"/>
      <c r="AE255" s="550"/>
      <c r="AF255" s="550"/>
      <c r="AG255" s="550"/>
      <c r="AH255" s="550"/>
      <c r="AI255" s="550"/>
      <c r="AJ255" s="550"/>
      <c r="AK255" s="550"/>
      <c r="AL255" s="550"/>
      <c r="AM255" s="550"/>
      <c r="AN255" s="550"/>
      <c r="AO255" s="550"/>
      <c r="AP255" s="550"/>
      <c r="AQ255" s="550"/>
      <c r="AR255" s="550"/>
      <c r="AS255" s="550"/>
      <c r="AT255" s="550"/>
      <c r="AU255" s="550"/>
      <c r="AV255" s="550"/>
      <c r="AW255" s="550"/>
      <c r="AX255" s="550"/>
      <c r="AY255" s="550"/>
      <c r="AZ255" s="550"/>
      <c r="BA255" s="550"/>
      <c r="BB255" s="550"/>
      <c r="BC255" s="550"/>
      <c r="BD255" s="550"/>
      <c r="BE255" s="550"/>
      <c r="BF255" s="550"/>
      <c r="BG255" s="550"/>
      <c r="BH255" s="550"/>
      <c r="BI255" s="550"/>
      <c r="BJ255" s="550"/>
      <c r="BK255" s="550"/>
      <c r="BL255" s="550"/>
      <c r="BM255" s="550"/>
      <c r="BN255" s="550"/>
      <c r="BO255" s="550"/>
      <c r="BP255" s="550"/>
      <c r="BQ255" s="550"/>
    </row>
    <row r="256" spans="1:69" ht="15.75" customHeight="1">
      <c r="A256" s="550"/>
      <c r="B256" s="550"/>
      <c r="C256" s="550"/>
      <c r="D256" s="550"/>
      <c r="E256" s="550"/>
      <c r="F256" s="550"/>
      <c r="G256" s="550"/>
      <c r="H256" s="550"/>
      <c r="I256" s="550"/>
      <c r="J256" s="550"/>
      <c r="K256" s="550"/>
      <c r="L256" s="550"/>
      <c r="M256" s="550"/>
      <c r="N256" s="550"/>
      <c r="O256" s="550"/>
      <c r="P256" s="550"/>
      <c r="Q256" s="550"/>
      <c r="R256" s="550"/>
      <c r="S256" s="550"/>
      <c r="T256" s="550"/>
      <c r="U256" s="550"/>
      <c r="V256" s="550"/>
      <c r="W256" s="550"/>
      <c r="X256" s="550"/>
      <c r="Y256" s="550"/>
      <c r="Z256" s="550"/>
      <c r="AA256" s="550"/>
      <c r="AB256" s="550"/>
      <c r="AC256" s="550"/>
      <c r="AD256" s="550"/>
      <c r="AE256" s="550"/>
      <c r="AF256" s="550"/>
      <c r="AG256" s="550"/>
      <c r="AH256" s="550"/>
      <c r="AI256" s="550"/>
      <c r="AJ256" s="550"/>
      <c r="AK256" s="550"/>
      <c r="AL256" s="550"/>
      <c r="AM256" s="550"/>
      <c r="AN256" s="550"/>
      <c r="AO256" s="550"/>
      <c r="AP256" s="550"/>
      <c r="AQ256" s="550"/>
      <c r="AR256" s="550"/>
      <c r="AS256" s="550"/>
      <c r="AT256" s="550"/>
      <c r="AU256" s="550"/>
      <c r="AV256" s="550"/>
      <c r="AW256" s="550"/>
      <c r="AX256" s="550"/>
      <c r="AY256" s="550"/>
      <c r="AZ256" s="550"/>
      <c r="BA256" s="550"/>
      <c r="BB256" s="550"/>
      <c r="BC256" s="550"/>
      <c r="BD256" s="550"/>
      <c r="BE256" s="550"/>
      <c r="BF256" s="550"/>
      <c r="BG256" s="550"/>
      <c r="BH256" s="550"/>
      <c r="BI256" s="550"/>
      <c r="BJ256" s="550"/>
      <c r="BK256" s="550"/>
      <c r="BL256" s="550"/>
      <c r="BM256" s="550"/>
      <c r="BN256" s="550"/>
      <c r="BO256" s="550"/>
      <c r="BP256" s="550"/>
      <c r="BQ256" s="550"/>
    </row>
    <row r="257" spans="1:69" ht="15.75" customHeight="1">
      <c r="A257" s="550"/>
      <c r="B257" s="550"/>
      <c r="C257" s="550"/>
      <c r="D257" s="550"/>
      <c r="E257" s="550"/>
      <c r="F257" s="550"/>
      <c r="G257" s="550"/>
      <c r="H257" s="550"/>
      <c r="I257" s="550"/>
      <c r="J257" s="550"/>
      <c r="K257" s="550"/>
      <c r="L257" s="550"/>
      <c r="M257" s="550"/>
      <c r="N257" s="550"/>
      <c r="O257" s="550"/>
      <c r="P257" s="550"/>
      <c r="Q257" s="550"/>
      <c r="R257" s="550"/>
      <c r="S257" s="550"/>
      <c r="T257" s="550"/>
      <c r="U257" s="550"/>
      <c r="V257" s="550"/>
      <c r="W257" s="550"/>
      <c r="X257" s="550"/>
      <c r="Y257" s="550"/>
      <c r="Z257" s="550"/>
      <c r="AA257" s="550"/>
      <c r="AB257" s="550"/>
      <c r="AC257" s="550"/>
      <c r="AD257" s="550"/>
      <c r="AE257" s="550"/>
      <c r="AF257" s="550"/>
      <c r="AG257" s="550"/>
      <c r="AH257" s="550"/>
      <c r="AI257" s="550"/>
      <c r="AJ257" s="550"/>
      <c r="AK257" s="550"/>
      <c r="AL257" s="550"/>
      <c r="AM257" s="550"/>
      <c r="AN257" s="550"/>
      <c r="AO257" s="550"/>
      <c r="AP257" s="550"/>
      <c r="AQ257" s="550"/>
      <c r="AR257" s="550"/>
      <c r="AS257" s="550"/>
      <c r="AT257" s="550"/>
      <c r="AU257" s="550"/>
      <c r="AV257" s="550"/>
      <c r="AW257" s="550"/>
      <c r="AX257" s="550"/>
      <c r="AY257" s="550"/>
      <c r="AZ257" s="550"/>
      <c r="BA257" s="550"/>
      <c r="BB257" s="550"/>
      <c r="BC257" s="550"/>
      <c r="BD257" s="550"/>
      <c r="BE257" s="550"/>
      <c r="BF257" s="550"/>
      <c r="BG257" s="550"/>
      <c r="BH257" s="550"/>
      <c r="BI257" s="550"/>
      <c r="BJ257" s="550"/>
      <c r="BK257" s="550"/>
      <c r="BL257" s="550"/>
      <c r="BM257" s="550"/>
      <c r="BN257" s="550"/>
      <c r="BO257" s="550"/>
      <c r="BP257" s="550"/>
      <c r="BQ257" s="550"/>
    </row>
    <row r="258" spans="1:69" ht="15.75" customHeight="1">
      <c r="A258" s="550"/>
      <c r="B258" s="550"/>
      <c r="C258" s="550"/>
      <c r="D258" s="550"/>
      <c r="E258" s="550"/>
      <c r="F258" s="550"/>
      <c r="G258" s="550"/>
      <c r="H258" s="550"/>
      <c r="I258" s="550"/>
      <c r="J258" s="550"/>
      <c r="K258" s="550"/>
      <c r="L258" s="550"/>
      <c r="M258" s="550"/>
      <c r="N258" s="550"/>
      <c r="O258" s="550"/>
      <c r="P258" s="550"/>
      <c r="Q258" s="550"/>
      <c r="R258" s="550"/>
      <c r="S258" s="550"/>
      <c r="T258" s="550"/>
      <c r="U258" s="550"/>
      <c r="V258" s="550"/>
      <c r="W258" s="550"/>
      <c r="X258" s="550"/>
      <c r="Y258" s="550"/>
      <c r="Z258" s="550"/>
      <c r="AA258" s="550"/>
      <c r="AB258" s="550"/>
      <c r="AC258" s="550"/>
      <c r="AD258" s="550"/>
      <c r="AE258" s="550"/>
      <c r="AF258" s="550"/>
      <c r="AG258" s="550"/>
      <c r="AH258" s="550"/>
      <c r="AI258" s="550"/>
      <c r="AJ258" s="550"/>
      <c r="AK258" s="550"/>
      <c r="AL258" s="550"/>
      <c r="AM258" s="550"/>
      <c r="AN258" s="550"/>
      <c r="AO258" s="550"/>
      <c r="AP258" s="550"/>
      <c r="AQ258" s="550"/>
      <c r="AR258" s="550"/>
      <c r="AS258" s="550"/>
      <c r="AT258" s="550"/>
      <c r="AU258" s="550"/>
      <c r="AV258" s="550"/>
      <c r="AW258" s="550"/>
      <c r="AX258" s="550"/>
      <c r="AY258" s="550"/>
      <c r="AZ258" s="550"/>
      <c r="BA258" s="550"/>
      <c r="BB258" s="550"/>
      <c r="BC258" s="550"/>
      <c r="BD258" s="550"/>
      <c r="BE258" s="550"/>
      <c r="BF258" s="550"/>
      <c r="BG258" s="550"/>
      <c r="BH258" s="550"/>
      <c r="BI258" s="550"/>
      <c r="BJ258" s="550"/>
      <c r="BK258" s="550"/>
      <c r="BL258" s="550"/>
      <c r="BM258" s="550"/>
      <c r="BN258" s="550"/>
      <c r="BO258" s="550"/>
      <c r="BP258" s="550"/>
      <c r="BQ258" s="550"/>
    </row>
    <row r="259" spans="1:69" ht="15.75" customHeight="1">
      <c r="A259" s="550"/>
      <c r="B259" s="550"/>
      <c r="C259" s="550"/>
      <c r="D259" s="550"/>
      <c r="E259" s="550"/>
      <c r="F259" s="550"/>
      <c r="G259" s="550"/>
      <c r="H259" s="550"/>
      <c r="I259" s="550"/>
      <c r="J259" s="550"/>
      <c r="K259" s="550"/>
      <c r="L259" s="550"/>
      <c r="M259" s="550"/>
      <c r="N259" s="550"/>
      <c r="O259" s="550"/>
      <c r="P259" s="550"/>
      <c r="Q259" s="550"/>
      <c r="R259" s="550"/>
      <c r="S259" s="550"/>
      <c r="T259" s="550"/>
      <c r="U259" s="550"/>
      <c r="V259" s="550"/>
      <c r="W259" s="550"/>
      <c r="X259" s="550"/>
      <c r="Y259" s="550"/>
      <c r="Z259" s="550"/>
      <c r="AA259" s="550"/>
      <c r="AB259" s="550"/>
      <c r="AC259" s="550"/>
      <c r="AD259" s="550"/>
      <c r="AE259" s="550"/>
      <c r="AF259" s="550"/>
      <c r="AG259" s="550"/>
      <c r="AH259" s="550"/>
      <c r="AI259" s="550"/>
      <c r="AJ259" s="550"/>
      <c r="AK259" s="550"/>
      <c r="AL259" s="550"/>
      <c r="AM259" s="550"/>
      <c r="AN259" s="550"/>
      <c r="AO259" s="550"/>
      <c r="AP259" s="550"/>
      <c r="AQ259" s="550"/>
      <c r="AR259" s="550"/>
      <c r="AS259" s="550"/>
      <c r="AT259" s="550"/>
      <c r="AU259" s="550"/>
      <c r="AV259" s="550"/>
      <c r="AW259" s="550"/>
      <c r="AX259" s="550"/>
      <c r="AY259" s="550"/>
      <c r="AZ259" s="550"/>
      <c r="BA259" s="550"/>
      <c r="BB259" s="550"/>
      <c r="BC259" s="550"/>
      <c r="BD259" s="550"/>
      <c r="BE259" s="550"/>
      <c r="BF259" s="550"/>
      <c r="BG259" s="550"/>
      <c r="BH259" s="550"/>
      <c r="BI259" s="550"/>
      <c r="BJ259" s="550"/>
      <c r="BK259" s="550"/>
      <c r="BL259" s="550"/>
      <c r="BM259" s="550"/>
      <c r="BN259" s="550"/>
      <c r="BO259" s="550"/>
      <c r="BP259" s="550"/>
      <c r="BQ259" s="550"/>
    </row>
    <row r="260" spans="1:69" ht="15.75" customHeight="1">
      <c r="A260" s="550"/>
      <c r="B260" s="550"/>
      <c r="C260" s="550"/>
      <c r="D260" s="550"/>
      <c r="E260" s="550"/>
      <c r="F260" s="550"/>
      <c r="G260" s="550"/>
      <c r="H260" s="550"/>
      <c r="I260" s="550"/>
      <c r="J260" s="550"/>
      <c r="K260" s="550"/>
      <c r="L260" s="550"/>
      <c r="M260" s="550"/>
      <c r="N260" s="550"/>
      <c r="O260" s="550"/>
      <c r="P260" s="550"/>
      <c r="Q260" s="550"/>
      <c r="R260" s="550"/>
      <c r="S260" s="550"/>
      <c r="T260" s="550"/>
      <c r="U260" s="550"/>
      <c r="V260" s="550"/>
      <c r="W260" s="550"/>
      <c r="X260" s="550"/>
      <c r="Y260" s="550"/>
      <c r="Z260" s="550"/>
      <c r="AA260" s="550"/>
      <c r="AB260" s="550"/>
      <c r="AC260" s="550"/>
      <c r="AD260" s="550"/>
      <c r="AE260" s="550"/>
      <c r="AF260" s="550"/>
      <c r="AG260" s="550"/>
      <c r="AH260" s="550"/>
      <c r="AI260" s="550"/>
      <c r="AJ260" s="550"/>
      <c r="AK260" s="550"/>
      <c r="AL260" s="550"/>
      <c r="AM260" s="550"/>
      <c r="AN260" s="550"/>
      <c r="AO260" s="550"/>
      <c r="AP260" s="550"/>
      <c r="AQ260" s="550"/>
      <c r="AR260" s="550"/>
      <c r="AS260" s="550"/>
      <c r="AT260" s="550"/>
      <c r="AU260" s="550"/>
      <c r="AV260" s="550"/>
      <c r="AW260" s="550"/>
      <c r="AX260" s="550"/>
      <c r="AY260" s="550"/>
      <c r="AZ260" s="550"/>
      <c r="BA260" s="550"/>
      <c r="BB260" s="550"/>
      <c r="BC260" s="550"/>
      <c r="BD260" s="550"/>
      <c r="BE260" s="550"/>
      <c r="BF260" s="550"/>
      <c r="BG260" s="550"/>
      <c r="BH260" s="550"/>
      <c r="BI260" s="550"/>
      <c r="BJ260" s="550"/>
      <c r="BK260" s="550"/>
      <c r="BL260" s="550"/>
      <c r="BM260" s="550"/>
      <c r="BN260" s="550"/>
      <c r="BO260" s="550"/>
      <c r="BP260" s="550"/>
      <c r="BQ260" s="550"/>
    </row>
    <row r="261" spans="1:69" ht="15.75" customHeight="1">
      <c r="A261" s="550"/>
      <c r="B261" s="550"/>
      <c r="C261" s="550"/>
      <c r="D261" s="550"/>
      <c r="E261" s="550"/>
      <c r="F261" s="550"/>
      <c r="G261" s="550"/>
      <c r="H261" s="550"/>
      <c r="I261" s="550"/>
      <c r="J261" s="550"/>
      <c r="K261" s="550"/>
      <c r="L261" s="550"/>
      <c r="M261" s="550"/>
      <c r="N261" s="550"/>
      <c r="O261" s="550"/>
      <c r="P261" s="550"/>
      <c r="Q261" s="550"/>
      <c r="R261" s="550"/>
      <c r="S261" s="550"/>
      <c r="T261" s="550"/>
      <c r="U261" s="550"/>
      <c r="V261" s="550"/>
      <c r="W261" s="550"/>
      <c r="X261" s="550"/>
      <c r="Y261" s="550"/>
      <c r="Z261" s="550"/>
      <c r="AA261" s="550"/>
      <c r="AB261" s="550"/>
      <c r="AC261" s="550"/>
      <c r="AD261" s="550"/>
      <c r="AE261" s="550"/>
      <c r="AF261" s="550"/>
      <c r="AG261" s="550"/>
      <c r="AH261" s="550"/>
      <c r="AI261" s="550"/>
      <c r="AJ261" s="550"/>
      <c r="AK261" s="550"/>
      <c r="AL261" s="550"/>
      <c r="AM261" s="550"/>
      <c r="AN261" s="550"/>
      <c r="AO261" s="550"/>
      <c r="AP261" s="550"/>
      <c r="AQ261" s="550"/>
      <c r="AR261" s="550"/>
      <c r="AS261" s="550"/>
      <c r="AT261" s="550"/>
      <c r="AU261" s="550"/>
      <c r="AV261" s="550"/>
      <c r="AW261" s="550"/>
      <c r="AX261" s="550"/>
      <c r="AY261" s="550"/>
      <c r="AZ261" s="550"/>
      <c r="BA261" s="550"/>
      <c r="BB261" s="550"/>
      <c r="BC261" s="550"/>
      <c r="BD261" s="550"/>
      <c r="BE261" s="550"/>
      <c r="BF261" s="550"/>
      <c r="BG261" s="550"/>
      <c r="BH261" s="550"/>
      <c r="BI261" s="550"/>
      <c r="BJ261" s="550"/>
      <c r="BK261" s="550"/>
      <c r="BL261" s="550"/>
      <c r="BM261" s="550"/>
      <c r="BN261" s="550"/>
      <c r="BO261" s="550"/>
      <c r="BP261" s="550"/>
      <c r="BQ261" s="550"/>
    </row>
    <row r="262" spans="1:69" ht="15.75" customHeight="1">
      <c r="A262" s="550"/>
      <c r="B262" s="550"/>
      <c r="C262" s="550"/>
      <c r="D262" s="550"/>
      <c r="E262" s="550"/>
      <c r="F262" s="550"/>
      <c r="G262" s="550"/>
      <c r="H262" s="550"/>
      <c r="I262" s="550"/>
      <c r="J262" s="550"/>
      <c r="K262" s="550"/>
      <c r="L262" s="550"/>
      <c r="M262" s="550"/>
      <c r="N262" s="550"/>
      <c r="O262" s="550"/>
      <c r="P262" s="550"/>
      <c r="Q262" s="550"/>
      <c r="R262" s="550"/>
      <c r="S262" s="550"/>
      <c r="T262" s="550"/>
      <c r="U262" s="550"/>
      <c r="V262" s="550"/>
      <c r="W262" s="550"/>
      <c r="X262" s="550"/>
      <c r="Y262" s="550"/>
      <c r="Z262" s="550"/>
      <c r="AA262" s="550"/>
      <c r="AB262" s="550"/>
      <c r="AC262" s="550"/>
      <c r="AD262" s="550"/>
      <c r="AE262" s="550"/>
      <c r="AF262" s="550"/>
      <c r="AG262" s="550"/>
      <c r="AH262" s="550"/>
      <c r="AI262" s="550"/>
      <c r="AJ262" s="550"/>
      <c r="AK262" s="550"/>
      <c r="AL262" s="550"/>
      <c r="AM262" s="550"/>
      <c r="AN262" s="550"/>
      <c r="AO262" s="550"/>
      <c r="AP262" s="550"/>
      <c r="AQ262" s="550"/>
      <c r="AR262" s="550"/>
      <c r="AS262" s="550"/>
      <c r="AT262" s="550"/>
      <c r="AU262" s="550"/>
      <c r="AV262" s="550"/>
      <c r="AW262" s="550"/>
      <c r="AX262" s="550"/>
      <c r="AY262" s="550"/>
      <c r="AZ262" s="550"/>
      <c r="BA262" s="550"/>
      <c r="BB262" s="550"/>
      <c r="BC262" s="550"/>
      <c r="BD262" s="550"/>
      <c r="BE262" s="550"/>
      <c r="BF262" s="550"/>
      <c r="BG262" s="550"/>
      <c r="BH262" s="550"/>
      <c r="BI262" s="550"/>
      <c r="BJ262" s="550"/>
      <c r="BK262" s="550"/>
      <c r="BL262" s="550"/>
      <c r="BM262" s="550"/>
      <c r="BN262" s="550"/>
      <c r="BO262" s="550"/>
      <c r="BP262" s="550"/>
      <c r="BQ262" s="550"/>
    </row>
    <row r="263" spans="1:69" ht="15.75" customHeight="1">
      <c r="A263" s="550"/>
      <c r="B263" s="550"/>
      <c r="C263" s="550"/>
      <c r="D263" s="550"/>
      <c r="E263" s="550"/>
      <c r="F263" s="550"/>
      <c r="G263" s="550"/>
      <c r="H263" s="550"/>
      <c r="I263" s="550"/>
      <c r="J263" s="550"/>
      <c r="K263" s="550"/>
      <c r="L263" s="550"/>
      <c r="M263" s="550"/>
      <c r="N263" s="550"/>
      <c r="O263" s="550"/>
      <c r="P263" s="550"/>
      <c r="Q263" s="550"/>
      <c r="R263" s="550"/>
      <c r="S263" s="550"/>
      <c r="T263" s="550"/>
      <c r="U263" s="550"/>
      <c r="V263" s="550"/>
      <c r="W263" s="550"/>
      <c r="X263" s="550"/>
      <c r="Y263" s="550"/>
      <c r="Z263" s="550"/>
      <c r="AA263" s="550"/>
      <c r="AB263" s="550"/>
      <c r="AC263" s="550"/>
      <c r="AD263" s="550"/>
      <c r="AE263" s="550"/>
      <c r="AF263" s="550"/>
      <c r="AG263" s="550"/>
      <c r="AH263" s="550"/>
      <c r="AI263" s="550"/>
      <c r="AJ263" s="550"/>
      <c r="AK263" s="550"/>
      <c r="AL263" s="550"/>
      <c r="AM263" s="550"/>
      <c r="AN263" s="550"/>
      <c r="AO263" s="550"/>
      <c r="AP263" s="550"/>
      <c r="AQ263" s="550"/>
      <c r="AR263" s="550"/>
      <c r="AS263" s="550"/>
      <c r="AT263" s="550"/>
      <c r="AU263" s="550"/>
      <c r="AV263" s="550"/>
      <c r="AW263" s="550"/>
      <c r="AX263" s="550"/>
      <c r="AY263" s="550"/>
      <c r="AZ263" s="550"/>
      <c r="BA263" s="550"/>
      <c r="BB263" s="550"/>
      <c r="BC263" s="550"/>
      <c r="BD263" s="550"/>
      <c r="BE263" s="550"/>
      <c r="BF263" s="550"/>
      <c r="BG263" s="550"/>
      <c r="BH263" s="550"/>
      <c r="BI263" s="550"/>
      <c r="BJ263" s="550"/>
      <c r="BK263" s="550"/>
      <c r="BL263" s="550"/>
      <c r="BM263" s="550"/>
      <c r="BN263" s="550"/>
      <c r="BO263" s="550"/>
      <c r="BP263" s="550"/>
      <c r="BQ263" s="550"/>
    </row>
    <row r="264" spans="1:69" ht="15.75" customHeight="1">
      <c r="A264" s="550"/>
      <c r="B264" s="550"/>
      <c r="C264" s="550"/>
      <c r="D264" s="550"/>
      <c r="E264" s="550"/>
      <c r="F264" s="550"/>
      <c r="G264" s="550"/>
      <c r="H264" s="550"/>
      <c r="I264" s="550"/>
      <c r="J264" s="550"/>
      <c r="K264" s="550"/>
      <c r="L264" s="550"/>
      <c r="M264" s="550"/>
      <c r="N264" s="550"/>
      <c r="O264" s="550"/>
      <c r="P264" s="550"/>
      <c r="Q264" s="550"/>
      <c r="R264" s="550"/>
      <c r="S264" s="550"/>
      <c r="T264" s="550"/>
      <c r="U264" s="550"/>
      <c r="V264" s="550"/>
      <c r="W264" s="550"/>
      <c r="X264" s="550"/>
      <c r="Y264" s="550"/>
      <c r="Z264" s="550"/>
      <c r="AA264" s="550"/>
      <c r="AB264" s="550"/>
      <c r="AC264" s="550"/>
      <c r="AD264" s="550"/>
      <c r="AE264" s="550"/>
      <c r="AF264" s="550"/>
      <c r="AG264" s="550"/>
      <c r="AH264" s="550"/>
      <c r="AI264" s="550"/>
      <c r="AJ264" s="550"/>
      <c r="AK264" s="550"/>
      <c r="AL264" s="550"/>
      <c r="AM264" s="550"/>
      <c r="AN264" s="550"/>
      <c r="AO264" s="550"/>
      <c r="AP264" s="550"/>
      <c r="AQ264" s="550"/>
      <c r="AR264" s="550"/>
      <c r="AS264" s="550"/>
      <c r="AT264" s="550"/>
      <c r="AU264" s="550"/>
      <c r="AV264" s="550"/>
      <c r="AW264" s="550"/>
      <c r="AX264" s="550"/>
      <c r="AY264" s="550"/>
      <c r="AZ264" s="550"/>
      <c r="BA264" s="550"/>
      <c r="BB264" s="550"/>
      <c r="BC264" s="550"/>
      <c r="BD264" s="550"/>
      <c r="BE264" s="550"/>
      <c r="BF264" s="550"/>
      <c r="BG264" s="550"/>
      <c r="BH264" s="550"/>
      <c r="BI264" s="550"/>
      <c r="BJ264" s="550"/>
      <c r="BK264" s="550"/>
      <c r="BL264" s="550"/>
      <c r="BM264" s="550"/>
      <c r="BN264" s="550"/>
      <c r="BO264" s="550"/>
      <c r="BP264" s="550"/>
      <c r="BQ264" s="550"/>
    </row>
    <row r="265" spans="1:69" ht="15.75" customHeight="1">
      <c r="A265" s="550"/>
      <c r="B265" s="550"/>
      <c r="C265" s="550"/>
      <c r="D265" s="550"/>
      <c r="E265" s="550"/>
      <c r="F265" s="550"/>
      <c r="G265" s="550"/>
      <c r="H265" s="550"/>
      <c r="I265" s="550"/>
      <c r="J265" s="550"/>
      <c r="K265" s="550"/>
      <c r="L265" s="550"/>
      <c r="M265" s="550"/>
      <c r="N265" s="550"/>
      <c r="O265" s="550"/>
      <c r="P265" s="550"/>
      <c r="Q265" s="550"/>
      <c r="R265" s="550"/>
      <c r="S265" s="550"/>
      <c r="T265" s="550"/>
      <c r="U265" s="550"/>
      <c r="V265" s="550"/>
      <c r="W265" s="550"/>
      <c r="X265" s="550"/>
      <c r="Y265" s="550"/>
      <c r="Z265" s="550"/>
      <c r="AA265" s="550"/>
      <c r="AB265" s="550"/>
      <c r="AC265" s="550"/>
      <c r="AD265" s="550"/>
      <c r="AE265" s="550"/>
      <c r="AF265" s="550"/>
      <c r="AG265" s="550"/>
      <c r="AH265" s="550"/>
      <c r="AI265" s="550"/>
      <c r="AJ265" s="550"/>
      <c r="AK265" s="550"/>
      <c r="AL265" s="550"/>
      <c r="AM265" s="550"/>
      <c r="AN265" s="550"/>
      <c r="AO265" s="550"/>
      <c r="AP265" s="550"/>
      <c r="AQ265" s="550"/>
      <c r="AR265" s="550"/>
      <c r="AS265" s="550"/>
      <c r="AT265" s="550"/>
      <c r="AU265" s="550"/>
      <c r="AV265" s="550"/>
      <c r="AW265" s="550"/>
      <c r="AX265" s="550"/>
      <c r="AY265" s="550"/>
      <c r="AZ265" s="550"/>
      <c r="BA265" s="550"/>
      <c r="BB265" s="550"/>
      <c r="BC265" s="550"/>
      <c r="BD265" s="550"/>
      <c r="BE265" s="550"/>
      <c r="BF265" s="550"/>
      <c r="BG265" s="550"/>
      <c r="BH265" s="550"/>
      <c r="BI265" s="550"/>
      <c r="BJ265" s="550"/>
      <c r="BK265" s="550"/>
      <c r="BL265" s="550"/>
      <c r="BM265" s="550"/>
      <c r="BN265" s="550"/>
      <c r="BO265" s="550"/>
      <c r="BP265" s="550"/>
      <c r="BQ265" s="550"/>
    </row>
    <row r="266" spans="1:69" ht="15.75" customHeight="1">
      <c r="A266" s="550"/>
      <c r="B266" s="550"/>
      <c r="C266" s="550"/>
      <c r="D266" s="550"/>
      <c r="E266" s="550"/>
      <c r="F266" s="550"/>
      <c r="G266" s="550"/>
      <c r="H266" s="550"/>
      <c r="I266" s="550"/>
      <c r="J266" s="550"/>
      <c r="K266" s="550"/>
      <c r="L266" s="550"/>
      <c r="M266" s="550"/>
      <c r="N266" s="550"/>
      <c r="O266" s="550"/>
      <c r="P266" s="550"/>
      <c r="Q266" s="550"/>
      <c r="R266" s="550"/>
      <c r="S266" s="550"/>
      <c r="T266" s="550"/>
      <c r="U266" s="550"/>
      <c r="V266" s="550"/>
      <c r="W266" s="550"/>
      <c r="X266" s="550"/>
      <c r="Y266" s="550"/>
      <c r="Z266" s="550"/>
      <c r="AA266" s="550"/>
      <c r="AB266" s="550"/>
      <c r="AC266" s="550"/>
      <c r="AD266" s="550"/>
      <c r="AE266" s="550"/>
      <c r="AF266" s="550"/>
      <c r="AG266" s="550"/>
      <c r="AH266" s="550"/>
      <c r="AI266" s="550"/>
      <c r="AJ266" s="550"/>
      <c r="AK266" s="550"/>
      <c r="AL266" s="550"/>
      <c r="AM266" s="550"/>
      <c r="AN266" s="550"/>
      <c r="AO266" s="550"/>
      <c r="AP266" s="550"/>
      <c r="AQ266" s="550"/>
      <c r="AR266" s="550"/>
      <c r="AS266" s="550"/>
      <c r="AT266" s="550"/>
      <c r="AU266" s="550"/>
      <c r="AV266" s="550"/>
      <c r="AW266" s="550"/>
      <c r="AX266" s="550"/>
      <c r="AY266" s="550"/>
      <c r="AZ266" s="550"/>
      <c r="BA266" s="550"/>
      <c r="BB266" s="550"/>
      <c r="BC266" s="550"/>
      <c r="BD266" s="550"/>
      <c r="BE266" s="550"/>
      <c r="BF266" s="550"/>
      <c r="BG266" s="550"/>
      <c r="BH266" s="550"/>
      <c r="BI266" s="550"/>
      <c r="BJ266" s="550"/>
      <c r="BK266" s="550"/>
      <c r="BL266" s="550"/>
      <c r="BM266" s="550"/>
      <c r="BN266" s="550"/>
      <c r="BO266" s="550"/>
      <c r="BP266" s="550"/>
      <c r="BQ266" s="550"/>
    </row>
    <row r="267" spans="1:69" ht="15.75" customHeight="1">
      <c r="A267" s="550"/>
      <c r="B267" s="550"/>
      <c r="C267" s="550"/>
      <c r="D267" s="550"/>
      <c r="E267" s="550"/>
      <c r="F267" s="550"/>
      <c r="G267" s="550"/>
      <c r="H267" s="550"/>
      <c r="I267" s="550"/>
      <c r="J267" s="550"/>
      <c r="K267" s="550"/>
      <c r="L267" s="550"/>
      <c r="M267" s="550"/>
      <c r="N267" s="550"/>
      <c r="O267" s="550"/>
      <c r="P267" s="550"/>
      <c r="Q267" s="550"/>
      <c r="R267" s="550"/>
      <c r="S267" s="550"/>
      <c r="T267" s="550"/>
      <c r="U267" s="550"/>
      <c r="V267" s="550"/>
      <c r="W267" s="550"/>
      <c r="X267" s="550"/>
      <c r="Y267" s="550"/>
      <c r="Z267" s="550"/>
      <c r="AA267" s="550"/>
      <c r="AB267" s="550"/>
      <c r="AC267" s="550"/>
      <c r="AD267" s="550"/>
      <c r="AE267" s="550"/>
      <c r="AF267" s="550"/>
      <c r="AG267" s="550"/>
      <c r="AH267" s="550"/>
      <c r="AI267" s="550"/>
      <c r="AJ267" s="550"/>
      <c r="AK267" s="550"/>
      <c r="AL267" s="550"/>
      <c r="AM267" s="550"/>
      <c r="AN267" s="550"/>
      <c r="AO267" s="550"/>
      <c r="AP267" s="550"/>
      <c r="AQ267" s="550"/>
      <c r="AR267" s="550"/>
      <c r="AS267" s="550"/>
      <c r="AT267" s="550"/>
      <c r="AU267" s="550"/>
      <c r="AV267" s="550"/>
      <c r="AW267" s="550"/>
      <c r="AX267" s="550"/>
      <c r="AY267" s="550"/>
      <c r="AZ267" s="550"/>
      <c r="BA267" s="550"/>
      <c r="BB267" s="550"/>
      <c r="BC267" s="550"/>
      <c r="BD267" s="550"/>
      <c r="BE267" s="550"/>
      <c r="BF267" s="550"/>
      <c r="BG267" s="550"/>
      <c r="BH267" s="550"/>
      <c r="BI267" s="550"/>
      <c r="BJ267" s="550"/>
      <c r="BK267" s="550"/>
      <c r="BL267" s="550"/>
      <c r="BM267" s="550"/>
      <c r="BN267" s="550"/>
      <c r="BO267" s="550"/>
      <c r="BP267" s="550"/>
      <c r="BQ267" s="550"/>
    </row>
    <row r="268" spans="1:69" ht="15.75" customHeight="1">
      <c r="A268" s="550"/>
      <c r="B268" s="550"/>
      <c r="C268" s="550"/>
      <c r="D268" s="550"/>
      <c r="E268" s="550"/>
      <c r="F268" s="550"/>
      <c r="G268" s="550"/>
      <c r="H268" s="550"/>
      <c r="I268" s="550"/>
      <c r="J268" s="550"/>
      <c r="K268" s="550"/>
      <c r="L268" s="550"/>
      <c r="M268" s="550"/>
      <c r="N268" s="550"/>
      <c r="O268" s="550"/>
      <c r="P268" s="550"/>
      <c r="Q268" s="550"/>
      <c r="R268" s="550"/>
      <c r="S268" s="550"/>
      <c r="T268" s="550"/>
      <c r="U268" s="550"/>
      <c r="V268" s="550"/>
      <c r="W268" s="550"/>
      <c r="X268" s="550"/>
      <c r="Y268" s="550"/>
      <c r="Z268" s="550"/>
      <c r="AA268" s="550"/>
      <c r="AB268" s="550"/>
      <c r="AC268" s="550"/>
      <c r="AD268" s="550"/>
      <c r="AE268" s="550"/>
      <c r="AF268" s="550"/>
      <c r="AG268" s="550"/>
      <c r="AH268" s="550"/>
      <c r="AI268" s="550"/>
      <c r="AJ268" s="550"/>
      <c r="AK268" s="550"/>
      <c r="AL268" s="550"/>
      <c r="AM268" s="550"/>
      <c r="AN268" s="550"/>
      <c r="AO268" s="550"/>
      <c r="AP268" s="550"/>
      <c r="AQ268" s="550"/>
      <c r="AR268" s="550"/>
      <c r="AS268" s="550"/>
      <c r="AT268" s="550"/>
      <c r="AU268" s="550"/>
      <c r="AV268" s="550"/>
      <c r="AW268" s="550"/>
      <c r="AX268" s="550"/>
      <c r="AY268" s="550"/>
      <c r="AZ268" s="550"/>
      <c r="BA268" s="550"/>
      <c r="BB268" s="550"/>
      <c r="BC268" s="550"/>
      <c r="BD268" s="550"/>
      <c r="BE268" s="550"/>
      <c r="BF268" s="550"/>
      <c r="BG268" s="550"/>
      <c r="BH268" s="550"/>
      <c r="BI268" s="550"/>
      <c r="BJ268" s="550"/>
      <c r="BK268" s="550"/>
      <c r="BL268" s="550"/>
      <c r="BM268" s="550"/>
      <c r="BN268" s="550"/>
      <c r="BO268" s="550"/>
      <c r="BP268" s="550"/>
      <c r="BQ268" s="550"/>
    </row>
    <row r="269" spans="1:69" ht="15.75" customHeight="1">
      <c r="A269" s="550"/>
      <c r="B269" s="550"/>
      <c r="C269" s="550"/>
      <c r="D269" s="550"/>
      <c r="E269" s="550"/>
      <c r="F269" s="550"/>
      <c r="G269" s="550"/>
      <c r="H269" s="550"/>
      <c r="I269" s="550"/>
      <c r="J269" s="550"/>
      <c r="K269" s="550"/>
      <c r="L269" s="550"/>
      <c r="M269" s="550"/>
      <c r="N269" s="550"/>
      <c r="O269" s="550"/>
      <c r="P269" s="550"/>
      <c r="Q269" s="550"/>
      <c r="R269" s="550"/>
      <c r="S269" s="550"/>
      <c r="T269" s="550"/>
      <c r="U269" s="550"/>
      <c r="V269" s="550"/>
      <c r="W269" s="550"/>
      <c r="X269" s="550"/>
      <c r="Y269" s="550"/>
      <c r="Z269" s="550"/>
      <c r="AA269" s="550"/>
      <c r="AB269" s="550"/>
      <c r="AC269" s="550"/>
      <c r="AD269" s="550"/>
      <c r="AE269" s="550"/>
      <c r="AF269" s="550"/>
      <c r="AG269" s="550"/>
      <c r="AH269" s="550"/>
      <c r="AI269" s="550"/>
      <c r="AJ269" s="550"/>
      <c r="AK269" s="550"/>
      <c r="AL269" s="550"/>
      <c r="AM269" s="550"/>
      <c r="AN269" s="550"/>
      <c r="AO269" s="550"/>
      <c r="AP269" s="550"/>
      <c r="AQ269" s="550"/>
      <c r="AR269" s="550"/>
      <c r="AS269" s="550"/>
      <c r="AT269" s="550"/>
      <c r="AU269" s="550"/>
      <c r="AV269" s="550"/>
      <c r="AW269" s="550"/>
      <c r="AX269" s="550"/>
      <c r="AY269" s="550"/>
      <c r="AZ269" s="550"/>
      <c r="BA269" s="550"/>
      <c r="BB269" s="550"/>
      <c r="BC269" s="550"/>
      <c r="BD269" s="550"/>
      <c r="BE269" s="550"/>
      <c r="BF269" s="550"/>
      <c r="BG269" s="550"/>
      <c r="BH269" s="550"/>
      <c r="BI269" s="550"/>
      <c r="BJ269" s="550"/>
      <c r="BK269" s="550"/>
      <c r="BL269" s="550"/>
      <c r="BM269" s="550"/>
      <c r="BN269" s="550"/>
      <c r="BO269" s="550"/>
      <c r="BP269" s="550"/>
      <c r="BQ269" s="550"/>
    </row>
    <row r="270" spans="1:69" ht="15.75" customHeight="1">
      <c r="A270" s="550"/>
      <c r="B270" s="550"/>
      <c r="C270" s="550"/>
      <c r="D270" s="550"/>
      <c r="E270" s="550"/>
      <c r="F270" s="550"/>
      <c r="G270" s="550"/>
      <c r="H270" s="550"/>
      <c r="I270" s="550"/>
      <c r="J270" s="550"/>
      <c r="K270" s="550"/>
      <c r="L270" s="550"/>
      <c r="M270" s="550"/>
      <c r="N270" s="550"/>
      <c r="O270" s="550"/>
      <c r="P270" s="550"/>
      <c r="Q270" s="550"/>
      <c r="R270" s="550"/>
      <c r="S270" s="550"/>
      <c r="T270" s="550"/>
      <c r="U270" s="550"/>
      <c r="V270" s="550"/>
      <c r="W270" s="550"/>
      <c r="X270" s="550"/>
      <c r="Y270" s="550"/>
      <c r="Z270" s="550"/>
      <c r="AA270" s="550"/>
      <c r="AB270" s="550"/>
      <c r="AC270" s="550"/>
      <c r="AD270" s="550"/>
      <c r="AE270" s="550"/>
      <c r="AF270" s="550"/>
      <c r="AG270" s="550"/>
      <c r="AH270" s="550"/>
      <c r="AI270" s="550"/>
      <c r="AJ270" s="550"/>
      <c r="AK270" s="550"/>
      <c r="AL270" s="550"/>
      <c r="AM270" s="550"/>
      <c r="AN270" s="550"/>
      <c r="AO270" s="550"/>
      <c r="AP270" s="550"/>
      <c r="AQ270" s="550"/>
      <c r="AR270" s="550"/>
      <c r="AS270" s="550"/>
      <c r="AT270" s="550"/>
      <c r="AU270" s="550"/>
      <c r="AV270" s="550"/>
      <c r="AW270" s="550"/>
      <c r="AX270" s="550"/>
      <c r="AY270" s="550"/>
      <c r="AZ270" s="550"/>
      <c r="BA270" s="550"/>
      <c r="BB270" s="550"/>
      <c r="BC270" s="550"/>
      <c r="BD270" s="550"/>
      <c r="BE270" s="550"/>
      <c r="BF270" s="550"/>
      <c r="BG270" s="550"/>
      <c r="BH270" s="550"/>
      <c r="BI270" s="550"/>
      <c r="BJ270" s="550"/>
      <c r="BK270" s="550"/>
      <c r="BL270" s="550"/>
      <c r="BM270" s="550"/>
      <c r="BN270" s="550"/>
      <c r="BO270" s="550"/>
      <c r="BP270" s="550"/>
      <c r="BQ270" s="550"/>
    </row>
    <row r="271" spans="1:69" ht="15.75" customHeight="1">
      <c r="A271" s="550"/>
      <c r="B271" s="550"/>
      <c r="C271" s="550"/>
      <c r="D271" s="550"/>
      <c r="E271" s="550"/>
      <c r="F271" s="550"/>
      <c r="G271" s="550"/>
      <c r="H271" s="550"/>
      <c r="I271" s="550"/>
      <c r="J271" s="550"/>
      <c r="K271" s="550"/>
      <c r="L271" s="550"/>
      <c r="M271" s="550"/>
      <c r="N271" s="550"/>
      <c r="O271" s="550"/>
      <c r="P271" s="550"/>
      <c r="Q271" s="550"/>
      <c r="R271" s="550"/>
      <c r="S271" s="550"/>
      <c r="T271" s="550"/>
      <c r="U271" s="550"/>
      <c r="V271" s="550"/>
      <c r="W271" s="550"/>
      <c r="X271" s="550"/>
      <c r="Y271" s="550"/>
      <c r="Z271" s="550"/>
      <c r="AA271" s="550"/>
      <c r="AB271" s="550"/>
      <c r="AC271" s="550"/>
      <c r="AD271" s="550"/>
      <c r="AE271" s="550"/>
      <c r="AF271" s="550"/>
      <c r="AG271" s="550"/>
      <c r="AH271" s="550"/>
      <c r="AI271" s="550"/>
      <c r="AJ271" s="550"/>
      <c r="AK271" s="550"/>
      <c r="AL271" s="550"/>
      <c r="AM271" s="550"/>
      <c r="AN271" s="550"/>
      <c r="AO271" s="550"/>
      <c r="AP271" s="550"/>
      <c r="AQ271" s="550"/>
      <c r="AR271" s="550"/>
      <c r="AS271" s="550"/>
      <c r="AT271" s="550"/>
      <c r="AU271" s="550"/>
      <c r="AV271" s="550"/>
      <c r="AW271" s="550"/>
      <c r="AX271" s="550"/>
      <c r="AY271" s="550"/>
      <c r="AZ271" s="550"/>
      <c r="BA271" s="550"/>
      <c r="BB271" s="550"/>
      <c r="BC271" s="550"/>
      <c r="BD271" s="550"/>
      <c r="BE271" s="550"/>
      <c r="BF271" s="550"/>
      <c r="BG271" s="550"/>
      <c r="BH271" s="550"/>
      <c r="BI271" s="550"/>
      <c r="BJ271" s="550"/>
      <c r="BK271" s="550"/>
      <c r="BL271" s="550"/>
      <c r="BM271" s="550"/>
      <c r="BN271" s="550"/>
      <c r="BO271" s="550"/>
      <c r="BP271" s="550"/>
      <c r="BQ271" s="550"/>
    </row>
    <row r="272" spans="1:69" ht="15.75" customHeight="1">
      <c r="A272" s="550"/>
      <c r="B272" s="550"/>
      <c r="C272" s="550"/>
      <c r="D272" s="550"/>
      <c r="E272" s="550"/>
      <c r="F272" s="550"/>
      <c r="G272" s="550"/>
      <c r="H272" s="550"/>
      <c r="I272" s="550"/>
      <c r="J272" s="550"/>
      <c r="K272" s="550"/>
      <c r="L272" s="550"/>
      <c r="M272" s="550"/>
      <c r="N272" s="550"/>
      <c r="O272" s="550"/>
      <c r="P272" s="550"/>
      <c r="Q272" s="550"/>
      <c r="R272" s="550"/>
      <c r="S272" s="550"/>
      <c r="T272" s="550"/>
      <c r="U272" s="550"/>
      <c r="V272" s="550"/>
      <c r="W272" s="550"/>
      <c r="X272" s="550"/>
      <c r="Y272" s="550"/>
      <c r="Z272" s="550"/>
      <c r="AA272" s="550"/>
      <c r="AB272" s="550"/>
      <c r="AC272" s="550"/>
      <c r="AD272" s="550"/>
      <c r="AE272" s="550"/>
      <c r="AF272" s="550"/>
      <c r="AG272" s="550"/>
      <c r="AH272" s="550"/>
      <c r="AI272" s="550"/>
      <c r="AJ272" s="550"/>
      <c r="AK272" s="550"/>
      <c r="AL272" s="550"/>
      <c r="AM272" s="550"/>
      <c r="AN272" s="550"/>
      <c r="AO272" s="550"/>
      <c r="AP272" s="550"/>
      <c r="AQ272" s="550"/>
      <c r="AR272" s="550"/>
      <c r="AS272" s="550"/>
      <c r="AT272" s="550"/>
      <c r="AU272" s="550"/>
      <c r="AV272" s="550"/>
      <c r="AW272" s="550"/>
      <c r="AX272" s="550"/>
      <c r="AY272" s="550"/>
      <c r="AZ272" s="550"/>
      <c r="BA272" s="550"/>
      <c r="BB272" s="550"/>
      <c r="BC272" s="550"/>
      <c r="BD272" s="550"/>
      <c r="BE272" s="550"/>
      <c r="BF272" s="550"/>
      <c r="BG272" s="550"/>
      <c r="BH272" s="550"/>
      <c r="BI272" s="550"/>
      <c r="BJ272" s="550"/>
      <c r="BK272" s="550"/>
      <c r="BL272" s="550"/>
      <c r="BM272" s="550"/>
      <c r="BN272" s="550"/>
      <c r="BO272" s="550"/>
      <c r="BP272" s="550"/>
      <c r="BQ272" s="550"/>
    </row>
    <row r="273" spans="1:69" ht="15.75" customHeight="1">
      <c r="A273" s="550"/>
      <c r="B273" s="550"/>
      <c r="C273" s="550"/>
      <c r="D273" s="550"/>
      <c r="E273" s="550"/>
      <c r="F273" s="550"/>
      <c r="G273" s="550"/>
      <c r="H273" s="550"/>
      <c r="I273" s="550"/>
      <c r="J273" s="550"/>
      <c r="K273" s="550"/>
      <c r="L273" s="550"/>
      <c r="M273" s="550"/>
      <c r="N273" s="550"/>
      <c r="O273" s="550"/>
      <c r="P273" s="550"/>
      <c r="Q273" s="550"/>
      <c r="R273" s="550"/>
      <c r="S273" s="550"/>
      <c r="T273" s="550"/>
      <c r="U273" s="550"/>
      <c r="V273" s="550"/>
      <c r="W273" s="550"/>
      <c r="X273" s="550"/>
      <c r="Y273" s="550"/>
      <c r="Z273" s="550"/>
      <c r="AA273" s="550"/>
      <c r="AB273" s="550"/>
      <c r="AC273" s="550"/>
      <c r="AD273" s="550"/>
      <c r="AE273" s="550"/>
      <c r="AF273" s="550"/>
      <c r="AG273" s="550"/>
      <c r="AH273" s="550"/>
      <c r="AI273" s="550"/>
      <c r="AJ273" s="550"/>
      <c r="AK273" s="550"/>
      <c r="AL273" s="550"/>
      <c r="AM273" s="550"/>
      <c r="AN273" s="550"/>
      <c r="AO273" s="550"/>
      <c r="AP273" s="550"/>
      <c r="AQ273" s="550"/>
      <c r="AR273" s="550"/>
      <c r="AS273" s="550"/>
      <c r="AT273" s="550"/>
      <c r="AU273" s="550"/>
      <c r="AV273" s="550"/>
      <c r="AW273" s="550"/>
      <c r="AX273" s="550"/>
      <c r="AY273" s="550"/>
      <c r="AZ273" s="550"/>
      <c r="BA273" s="550"/>
      <c r="BB273" s="550"/>
      <c r="BC273" s="550"/>
      <c r="BD273" s="550"/>
      <c r="BE273" s="550"/>
      <c r="BF273" s="550"/>
      <c r="BG273" s="550"/>
      <c r="BH273" s="550"/>
      <c r="BI273" s="550"/>
      <c r="BJ273" s="550"/>
      <c r="BK273" s="550"/>
      <c r="BL273" s="550"/>
      <c r="BM273" s="550"/>
      <c r="BN273" s="550"/>
      <c r="BO273" s="550"/>
      <c r="BP273" s="550"/>
      <c r="BQ273" s="550"/>
    </row>
    <row r="274" spans="1:69" ht="15.75" customHeight="1">
      <c r="A274" s="550"/>
      <c r="B274" s="550"/>
      <c r="C274" s="550"/>
      <c r="D274" s="550"/>
      <c r="E274" s="550"/>
      <c r="F274" s="550"/>
      <c r="G274" s="550"/>
      <c r="H274" s="550"/>
      <c r="I274" s="550"/>
      <c r="J274" s="550"/>
      <c r="K274" s="550"/>
      <c r="L274" s="550"/>
      <c r="M274" s="550"/>
      <c r="N274" s="550"/>
      <c r="O274" s="550"/>
      <c r="P274" s="550"/>
      <c r="Q274" s="550"/>
      <c r="R274" s="550"/>
      <c r="S274" s="550"/>
      <c r="T274" s="550"/>
      <c r="U274" s="550"/>
      <c r="V274" s="550"/>
      <c r="W274" s="550"/>
      <c r="X274" s="550"/>
      <c r="Y274" s="550"/>
      <c r="Z274" s="550"/>
      <c r="AA274" s="550"/>
      <c r="AB274" s="550"/>
      <c r="AC274" s="550"/>
      <c r="AD274" s="550"/>
      <c r="AE274" s="550"/>
      <c r="AF274" s="550"/>
      <c r="AG274" s="550"/>
      <c r="AH274" s="550"/>
      <c r="AI274" s="550"/>
      <c r="AJ274" s="550"/>
      <c r="AK274" s="550"/>
      <c r="AL274" s="550"/>
      <c r="AM274" s="550"/>
      <c r="AN274" s="550"/>
      <c r="AO274" s="550"/>
      <c r="AP274" s="550"/>
      <c r="AQ274" s="550"/>
      <c r="AR274" s="550"/>
      <c r="AS274" s="550"/>
      <c r="AT274" s="550"/>
      <c r="AU274" s="550"/>
      <c r="AV274" s="550"/>
      <c r="AW274" s="550"/>
      <c r="AX274" s="550"/>
      <c r="AY274" s="550"/>
      <c r="AZ274" s="550"/>
      <c r="BA274" s="550"/>
      <c r="BB274" s="550"/>
      <c r="BC274" s="550"/>
      <c r="BD274" s="550"/>
      <c r="BE274" s="550"/>
      <c r="BF274" s="550"/>
      <c r="BG274" s="550"/>
      <c r="BH274" s="550"/>
      <c r="BI274" s="550"/>
      <c r="BJ274" s="550"/>
      <c r="BK274" s="550"/>
      <c r="BL274" s="550"/>
      <c r="BM274" s="550"/>
      <c r="BN274" s="550"/>
      <c r="BO274" s="550"/>
      <c r="BP274" s="550"/>
      <c r="BQ274" s="550"/>
    </row>
    <row r="275" spans="1:69" ht="15.75" customHeight="1">
      <c r="A275" s="550"/>
      <c r="B275" s="550"/>
      <c r="C275" s="550"/>
      <c r="D275" s="550"/>
      <c r="E275" s="550"/>
      <c r="F275" s="550"/>
      <c r="G275" s="550"/>
      <c r="H275" s="550"/>
      <c r="I275" s="550"/>
      <c r="J275" s="550"/>
      <c r="K275" s="550"/>
      <c r="L275" s="550"/>
      <c r="M275" s="550"/>
      <c r="N275" s="550"/>
      <c r="O275" s="550"/>
      <c r="P275" s="550"/>
      <c r="Q275" s="550"/>
      <c r="R275" s="550"/>
      <c r="S275" s="550"/>
      <c r="T275" s="550"/>
      <c r="U275" s="550"/>
      <c r="V275" s="550"/>
      <c r="W275" s="550"/>
      <c r="X275" s="550"/>
      <c r="Y275" s="550"/>
      <c r="Z275" s="550"/>
      <c r="AA275" s="550"/>
      <c r="AB275" s="550"/>
      <c r="AC275" s="550"/>
      <c r="AD275" s="550"/>
      <c r="AE275" s="550"/>
      <c r="AF275" s="550"/>
      <c r="AG275" s="550"/>
      <c r="AH275" s="550"/>
      <c r="AI275" s="550"/>
      <c r="AJ275" s="550"/>
      <c r="AK275" s="550"/>
      <c r="AL275" s="550"/>
      <c r="AM275" s="550"/>
      <c r="AN275" s="550"/>
      <c r="AO275" s="550"/>
      <c r="AP275" s="550"/>
      <c r="AQ275" s="550"/>
      <c r="AR275" s="550"/>
      <c r="AS275" s="550"/>
      <c r="AT275" s="550"/>
      <c r="AU275" s="550"/>
      <c r="AV275" s="550"/>
      <c r="AW275" s="550"/>
      <c r="AX275" s="550"/>
      <c r="AY275" s="550"/>
      <c r="AZ275" s="550"/>
      <c r="BA275" s="550"/>
      <c r="BB275" s="550"/>
      <c r="BC275" s="550"/>
      <c r="BD275" s="550"/>
      <c r="BE275" s="550"/>
      <c r="BF275" s="550"/>
      <c r="BG275" s="550"/>
      <c r="BH275" s="550"/>
      <c r="BI275" s="550"/>
      <c r="BJ275" s="550"/>
      <c r="BK275" s="550"/>
      <c r="BL275" s="550"/>
      <c r="BM275" s="550"/>
      <c r="BN275" s="550"/>
      <c r="BO275" s="550"/>
      <c r="BP275" s="550"/>
      <c r="BQ275" s="550"/>
    </row>
    <row r="276" spans="1:69" ht="15.75" customHeight="1">
      <c r="A276" s="550"/>
      <c r="B276" s="550"/>
      <c r="C276" s="550"/>
      <c r="D276" s="550"/>
      <c r="E276" s="550"/>
      <c r="F276" s="550"/>
      <c r="G276" s="550"/>
      <c r="H276" s="550"/>
      <c r="I276" s="550"/>
      <c r="J276" s="550"/>
      <c r="K276" s="550"/>
      <c r="L276" s="550"/>
      <c r="M276" s="550"/>
      <c r="N276" s="550"/>
      <c r="O276" s="550"/>
      <c r="P276" s="550"/>
      <c r="Q276" s="550"/>
      <c r="R276" s="550"/>
      <c r="S276" s="550"/>
      <c r="T276" s="550"/>
      <c r="U276" s="550"/>
      <c r="V276" s="550"/>
      <c r="W276" s="550"/>
      <c r="X276" s="550"/>
      <c r="Y276" s="550"/>
      <c r="Z276" s="550"/>
      <c r="AA276" s="550"/>
      <c r="AB276" s="550"/>
      <c r="AC276" s="550"/>
      <c r="AD276" s="550"/>
      <c r="AE276" s="550"/>
      <c r="AF276" s="550"/>
      <c r="AG276" s="550"/>
      <c r="AH276" s="550"/>
      <c r="AI276" s="550"/>
      <c r="AJ276" s="550"/>
      <c r="AK276" s="550"/>
      <c r="AL276" s="550"/>
      <c r="AM276" s="550"/>
      <c r="AN276" s="550"/>
      <c r="AO276" s="550"/>
      <c r="AP276" s="550"/>
      <c r="AQ276" s="550"/>
      <c r="AR276" s="550"/>
      <c r="AS276" s="550"/>
      <c r="AT276" s="550"/>
      <c r="AU276" s="550"/>
      <c r="AV276" s="550"/>
      <c r="AW276" s="550"/>
      <c r="AX276" s="550"/>
      <c r="AY276" s="550"/>
      <c r="AZ276" s="550"/>
      <c r="BA276" s="550"/>
      <c r="BB276" s="550"/>
      <c r="BC276" s="550"/>
      <c r="BD276" s="550"/>
      <c r="BE276" s="550"/>
      <c r="BF276" s="550"/>
      <c r="BG276" s="550"/>
      <c r="BH276" s="550"/>
      <c r="BI276" s="550"/>
      <c r="BJ276" s="550"/>
      <c r="BK276" s="550"/>
      <c r="BL276" s="550"/>
      <c r="BM276" s="550"/>
      <c r="BN276" s="550"/>
      <c r="BO276" s="550"/>
      <c r="BP276" s="550"/>
      <c r="BQ276" s="550"/>
    </row>
    <row r="277" spans="1:69" ht="15.75" customHeight="1">
      <c r="A277" s="550"/>
      <c r="B277" s="550"/>
      <c r="C277" s="550"/>
      <c r="D277" s="550"/>
      <c r="E277" s="550"/>
      <c r="F277" s="550"/>
      <c r="G277" s="550"/>
      <c r="H277" s="550"/>
      <c r="I277" s="550"/>
      <c r="J277" s="550"/>
      <c r="K277" s="550"/>
      <c r="L277" s="550"/>
      <c r="M277" s="550"/>
      <c r="N277" s="550"/>
      <c r="O277" s="550"/>
      <c r="P277" s="550"/>
      <c r="Q277" s="550"/>
      <c r="R277" s="550"/>
      <c r="S277" s="550"/>
      <c r="T277" s="550"/>
      <c r="U277" s="550"/>
      <c r="V277" s="550"/>
      <c r="W277" s="550"/>
      <c r="X277" s="550"/>
      <c r="Y277" s="550"/>
      <c r="Z277" s="550"/>
      <c r="AA277" s="550"/>
      <c r="AB277" s="550"/>
      <c r="AC277" s="550"/>
      <c r="AD277" s="550"/>
      <c r="AE277" s="550"/>
      <c r="AF277" s="550"/>
      <c r="AG277" s="550"/>
      <c r="AH277" s="550"/>
      <c r="AI277" s="550"/>
      <c r="AJ277" s="550"/>
      <c r="AK277" s="550"/>
      <c r="AL277" s="550"/>
      <c r="AM277" s="550"/>
      <c r="AN277" s="550"/>
      <c r="AO277" s="550"/>
      <c r="AP277" s="550"/>
      <c r="AQ277" s="550"/>
      <c r="AR277" s="550"/>
      <c r="AS277" s="550"/>
      <c r="AT277" s="550"/>
      <c r="AU277" s="550"/>
      <c r="AV277" s="550"/>
      <c r="AW277" s="550"/>
      <c r="AX277" s="550"/>
      <c r="AY277" s="550"/>
      <c r="AZ277" s="550"/>
      <c r="BA277" s="550"/>
      <c r="BB277" s="550"/>
      <c r="BC277" s="550"/>
      <c r="BD277" s="550"/>
      <c r="BE277" s="550"/>
      <c r="BF277" s="550"/>
      <c r="BG277" s="550"/>
      <c r="BH277" s="550"/>
      <c r="BI277" s="550"/>
      <c r="BJ277" s="550"/>
      <c r="BK277" s="550"/>
      <c r="BL277" s="550"/>
      <c r="BM277" s="550"/>
      <c r="BN277" s="550"/>
      <c r="BO277" s="550"/>
      <c r="BP277" s="550"/>
      <c r="BQ277" s="550"/>
    </row>
    <row r="278" spans="1:69" ht="15.75" customHeight="1">
      <c r="A278" s="550"/>
      <c r="B278" s="550"/>
      <c r="C278" s="550"/>
      <c r="D278" s="550"/>
      <c r="E278" s="550"/>
      <c r="F278" s="550"/>
      <c r="G278" s="550"/>
      <c r="H278" s="550"/>
      <c r="I278" s="550"/>
      <c r="J278" s="550"/>
      <c r="K278" s="550"/>
      <c r="L278" s="550"/>
      <c r="M278" s="550"/>
      <c r="N278" s="550"/>
      <c r="O278" s="550"/>
      <c r="P278" s="550"/>
      <c r="Q278" s="550"/>
      <c r="R278" s="550"/>
      <c r="S278" s="550"/>
      <c r="T278" s="550"/>
      <c r="U278" s="550"/>
      <c r="V278" s="550"/>
      <c r="W278" s="550"/>
      <c r="X278" s="550"/>
      <c r="Y278" s="550"/>
      <c r="Z278" s="550"/>
      <c r="AA278" s="550"/>
      <c r="AB278" s="550"/>
      <c r="AC278" s="550"/>
      <c r="AD278" s="550"/>
      <c r="AE278" s="550"/>
      <c r="AF278" s="550"/>
      <c r="AG278" s="550"/>
      <c r="AH278" s="550"/>
      <c r="AI278" s="550"/>
      <c r="AJ278" s="550"/>
      <c r="AK278" s="550"/>
      <c r="AL278" s="550"/>
      <c r="AM278" s="550"/>
      <c r="AN278" s="550"/>
      <c r="AO278" s="550"/>
      <c r="AP278" s="550"/>
      <c r="AQ278" s="550"/>
      <c r="AR278" s="550"/>
      <c r="AS278" s="550"/>
      <c r="AT278" s="550"/>
      <c r="AU278" s="550"/>
      <c r="AV278" s="550"/>
      <c r="AW278" s="550"/>
      <c r="AX278" s="550"/>
      <c r="AY278" s="550"/>
      <c r="AZ278" s="550"/>
      <c r="BA278" s="550"/>
      <c r="BB278" s="550"/>
      <c r="BC278" s="550"/>
      <c r="BD278" s="550"/>
      <c r="BE278" s="550"/>
      <c r="BF278" s="550"/>
      <c r="BG278" s="550"/>
      <c r="BH278" s="550"/>
      <c r="BI278" s="550"/>
      <c r="BJ278" s="550"/>
      <c r="BK278" s="550"/>
      <c r="BL278" s="550"/>
      <c r="BM278" s="550"/>
      <c r="BN278" s="550"/>
      <c r="BO278" s="550"/>
      <c r="BP278" s="550"/>
      <c r="BQ278" s="550"/>
    </row>
    <row r="279" spans="1:69" ht="15.75" customHeight="1">
      <c r="A279" s="550"/>
      <c r="B279" s="550"/>
      <c r="C279" s="550"/>
      <c r="D279" s="550"/>
      <c r="E279" s="550"/>
      <c r="F279" s="550"/>
      <c r="G279" s="550"/>
      <c r="H279" s="550"/>
      <c r="I279" s="550"/>
      <c r="J279" s="550"/>
      <c r="K279" s="550"/>
      <c r="L279" s="550"/>
      <c r="M279" s="550"/>
      <c r="N279" s="550"/>
      <c r="O279" s="550"/>
      <c r="P279" s="550"/>
      <c r="Q279" s="550"/>
      <c r="R279" s="550"/>
      <c r="S279" s="550"/>
      <c r="T279" s="550"/>
      <c r="U279" s="550"/>
      <c r="V279" s="550"/>
      <c r="W279" s="550"/>
      <c r="X279" s="550"/>
      <c r="Y279" s="550"/>
      <c r="Z279" s="550"/>
      <c r="AA279" s="550"/>
      <c r="AB279" s="550"/>
      <c r="AC279" s="550"/>
      <c r="AD279" s="550"/>
      <c r="AE279" s="550"/>
      <c r="AF279" s="550"/>
      <c r="AG279" s="550"/>
      <c r="AH279" s="550"/>
      <c r="AI279" s="550"/>
      <c r="AJ279" s="550"/>
      <c r="AK279" s="550"/>
      <c r="AL279" s="550"/>
      <c r="AM279" s="550"/>
      <c r="AN279" s="550"/>
      <c r="AO279" s="550"/>
      <c r="AP279" s="550"/>
      <c r="AQ279" s="550"/>
      <c r="AR279" s="550"/>
      <c r="AS279" s="550"/>
      <c r="AT279" s="550"/>
      <c r="AU279" s="550"/>
      <c r="AV279" s="550"/>
      <c r="AW279" s="550"/>
      <c r="AX279" s="550"/>
      <c r="AY279" s="550"/>
      <c r="AZ279" s="550"/>
      <c r="BA279" s="550"/>
      <c r="BB279" s="550"/>
      <c r="BC279" s="550"/>
      <c r="BD279" s="550"/>
      <c r="BE279" s="550"/>
      <c r="BF279" s="550"/>
      <c r="BG279" s="550"/>
      <c r="BH279" s="550"/>
      <c r="BI279" s="550"/>
      <c r="BJ279" s="550"/>
      <c r="BK279" s="550"/>
      <c r="BL279" s="550"/>
      <c r="BM279" s="550"/>
      <c r="BN279" s="550"/>
      <c r="BO279" s="550"/>
      <c r="BP279" s="550"/>
      <c r="BQ279" s="550"/>
    </row>
    <row r="280" spans="1:69" ht="15.75" customHeight="1">
      <c r="A280" s="550"/>
      <c r="B280" s="550"/>
      <c r="C280" s="550"/>
      <c r="D280" s="550"/>
      <c r="E280" s="550"/>
      <c r="F280" s="550"/>
      <c r="G280" s="550"/>
      <c r="H280" s="550"/>
      <c r="I280" s="550"/>
      <c r="J280" s="550"/>
      <c r="K280" s="550"/>
      <c r="L280" s="550"/>
      <c r="M280" s="550"/>
      <c r="N280" s="550"/>
      <c r="O280" s="550"/>
      <c r="P280" s="550"/>
      <c r="Q280" s="550"/>
      <c r="R280" s="550"/>
      <c r="S280" s="550"/>
      <c r="T280" s="550"/>
      <c r="U280" s="550"/>
      <c r="V280" s="550"/>
      <c r="W280" s="550"/>
      <c r="X280" s="550"/>
      <c r="Y280" s="550"/>
      <c r="Z280" s="550"/>
      <c r="AA280" s="550"/>
      <c r="AB280" s="550"/>
      <c r="AC280" s="550"/>
      <c r="AD280" s="550"/>
      <c r="AE280" s="550"/>
      <c r="AF280" s="550"/>
      <c r="AG280" s="550"/>
      <c r="AH280" s="550"/>
      <c r="AI280" s="550"/>
      <c r="AJ280" s="550"/>
      <c r="AK280" s="550"/>
      <c r="AL280" s="550"/>
      <c r="AM280" s="550"/>
      <c r="AN280" s="550"/>
      <c r="AO280" s="550"/>
      <c r="AP280" s="550"/>
      <c r="AQ280" s="550"/>
      <c r="AR280" s="550"/>
      <c r="AS280" s="550"/>
      <c r="AT280" s="550"/>
      <c r="AU280" s="550"/>
      <c r="AV280" s="550"/>
      <c r="AW280" s="550"/>
      <c r="AX280" s="550"/>
      <c r="AY280" s="550"/>
      <c r="AZ280" s="550"/>
      <c r="BA280" s="550"/>
      <c r="BB280" s="550"/>
      <c r="BC280" s="550"/>
      <c r="BD280" s="550"/>
      <c r="BE280" s="550"/>
      <c r="BF280" s="550"/>
      <c r="BG280" s="550"/>
      <c r="BH280" s="550"/>
      <c r="BI280" s="550"/>
      <c r="BJ280" s="550"/>
      <c r="BK280" s="550"/>
      <c r="BL280" s="550"/>
      <c r="BM280" s="550"/>
      <c r="BN280" s="550"/>
      <c r="BO280" s="550"/>
      <c r="BP280" s="550"/>
      <c r="BQ280" s="550"/>
    </row>
    <row r="281" spans="1:69" ht="15.75" customHeight="1">
      <c r="A281" s="550"/>
      <c r="B281" s="550"/>
      <c r="C281" s="550"/>
      <c r="D281" s="550"/>
      <c r="E281" s="550"/>
      <c r="F281" s="550"/>
      <c r="G281" s="550"/>
      <c r="H281" s="550"/>
      <c r="I281" s="550"/>
      <c r="J281" s="550"/>
      <c r="K281" s="550"/>
      <c r="L281" s="550"/>
      <c r="M281" s="550"/>
      <c r="N281" s="550"/>
      <c r="O281" s="550"/>
      <c r="P281" s="550"/>
      <c r="Q281" s="550"/>
      <c r="R281" s="550"/>
      <c r="S281" s="550"/>
      <c r="T281" s="550"/>
      <c r="U281" s="550"/>
      <c r="V281" s="550"/>
      <c r="W281" s="550"/>
      <c r="X281" s="550"/>
      <c r="Y281" s="550"/>
      <c r="Z281" s="550"/>
      <c r="AA281" s="550"/>
      <c r="AB281" s="550"/>
      <c r="AC281" s="550"/>
      <c r="AD281" s="550"/>
      <c r="AE281" s="550"/>
      <c r="AF281" s="550"/>
      <c r="AG281" s="550"/>
      <c r="AH281" s="550"/>
      <c r="AI281" s="550"/>
      <c r="AJ281" s="550"/>
      <c r="AK281" s="550"/>
      <c r="AL281" s="550"/>
      <c r="AM281" s="550"/>
      <c r="AN281" s="550"/>
      <c r="AO281" s="550"/>
      <c r="AP281" s="550"/>
      <c r="AQ281" s="550"/>
      <c r="AR281" s="550"/>
      <c r="AS281" s="550"/>
      <c r="AT281" s="550"/>
      <c r="AU281" s="550"/>
      <c r="AV281" s="550"/>
      <c r="AW281" s="550"/>
      <c r="AX281" s="550"/>
      <c r="AY281" s="550"/>
      <c r="AZ281" s="550"/>
      <c r="BA281" s="550"/>
      <c r="BB281" s="550"/>
      <c r="BC281" s="550"/>
      <c r="BD281" s="550"/>
      <c r="BE281" s="550"/>
      <c r="BF281" s="550"/>
      <c r="BG281" s="550"/>
      <c r="BH281" s="550"/>
      <c r="BI281" s="550"/>
      <c r="BJ281" s="550"/>
      <c r="BK281" s="550"/>
      <c r="BL281" s="550"/>
      <c r="BM281" s="550"/>
      <c r="BN281" s="550"/>
      <c r="BO281" s="550"/>
      <c r="BP281" s="550"/>
      <c r="BQ281" s="550"/>
    </row>
    <row r="282" spans="1:69" ht="15.75" customHeight="1">
      <c r="A282" s="550"/>
      <c r="B282" s="550"/>
      <c r="C282" s="550"/>
      <c r="D282" s="550"/>
      <c r="E282" s="550"/>
      <c r="F282" s="550"/>
      <c r="G282" s="550"/>
      <c r="H282" s="550"/>
      <c r="I282" s="550"/>
      <c r="J282" s="550"/>
      <c r="K282" s="550"/>
      <c r="L282" s="550"/>
      <c r="M282" s="550"/>
      <c r="N282" s="550"/>
      <c r="O282" s="550"/>
      <c r="P282" s="550"/>
      <c r="Q282" s="550"/>
      <c r="R282" s="550"/>
      <c r="S282" s="550"/>
      <c r="T282" s="550"/>
      <c r="U282" s="550"/>
      <c r="V282" s="550"/>
      <c r="W282" s="550"/>
      <c r="X282" s="550"/>
      <c r="Y282" s="550"/>
      <c r="Z282" s="550"/>
      <c r="AA282" s="550"/>
      <c r="AB282" s="550"/>
      <c r="AC282" s="550"/>
      <c r="AD282" s="550"/>
      <c r="AE282" s="550"/>
      <c r="AF282" s="550"/>
      <c r="AG282" s="550"/>
      <c r="AH282" s="550"/>
      <c r="AI282" s="550"/>
      <c r="AJ282" s="550"/>
      <c r="AK282" s="550"/>
      <c r="AL282" s="550"/>
      <c r="AM282" s="550"/>
      <c r="AN282" s="550"/>
      <c r="AO282" s="550"/>
      <c r="AP282" s="550"/>
      <c r="AQ282" s="550"/>
      <c r="AR282" s="550"/>
      <c r="AS282" s="550"/>
      <c r="AT282" s="550"/>
      <c r="AU282" s="550"/>
      <c r="AV282" s="550"/>
      <c r="AW282" s="550"/>
      <c r="AX282" s="550"/>
      <c r="AY282" s="550"/>
      <c r="AZ282" s="550"/>
      <c r="BA282" s="550"/>
      <c r="BB282" s="550"/>
      <c r="BC282" s="550"/>
      <c r="BD282" s="550"/>
      <c r="BE282" s="550"/>
      <c r="BF282" s="550"/>
      <c r="BG282" s="550"/>
      <c r="BH282" s="550"/>
      <c r="BI282" s="550"/>
      <c r="BJ282" s="550"/>
      <c r="BK282" s="550"/>
      <c r="BL282" s="550"/>
      <c r="BM282" s="550"/>
      <c r="BN282" s="550"/>
      <c r="BO282" s="550"/>
      <c r="BP282" s="550"/>
      <c r="BQ282" s="550"/>
    </row>
    <row r="283" spans="1:69" ht="15.75" customHeight="1">
      <c r="A283" s="550"/>
      <c r="B283" s="550"/>
      <c r="C283" s="550"/>
      <c r="D283" s="550"/>
      <c r="E283" s="550"/>
      <c r="F283" s="550"/>
      <c r="G283" s="550"/>
      <c r="H283" s="550"/>
      <c r="I283" s="550"/>
      <c r="J283" s="550"/>
      <c r="K283" s="550"/>
      <c r="L283" s="550"/>
      <c r="M283" s="550"/>
      <c r="N283" s="550"/>
      <c r="O283" s="550"/>
      <c r="P283" s="550"/>
      <c r="Q283" s="550"/>
      <c r="R283" s="550"/>
      <c r="S283" s="550"/>
      <c r="T283" s="550"/>
      <c r="U283" s="550"/>
      <c r="V283" s="550"/>
      <c r="W283" s="550"/>
      <c r="X283" s="550"/>
      <c r="Y283" s="550"/>
      <c r="Z283" s="550"/>
      <c r="AA283" s="550"/>
      <c r="AB283" s="550"/>
      <c r="AC283" s="550"/>
      <c r="AD283" s="550"/>
      <c r="AE283" s="550"/>
      <c r="AF283" s="550"/>
      <c r="AG283" s="550"/>
      <c r="AH283" s="550"/>
      <c r="AI283" s="550"/>
      <c r="AJ283" s="550"/>
      <c r="AK283" s="550"/>
      <c r="AL283" s="550"/>
      <c r="AM283" s="550"/>
      <c r="AN283" s="550"/>
      <c r="AO283" s="550"/>
      <c r="AP283" s="550"/>
      <c r="AQ283" s="550"/>
      <c r="AR283" s="550"/>
      <c r="AS283" s="550"/>
      <c r="AT283" s="550"/>
      <c r="AU283" s="550"/>
      <c r="AV283" s="550"/>
      <c r="AW283" s="550"/>
      <c r="AX283" s="550"/>
      <c r="AY283" s="550"/>
      <c r="AZ283" s="550"/>
      <c r="BA283" s="550"/>
      <c r="BB283" s="550"/>
      <c r="BC283" s="550"/>
      <c r="BD283" s="550"/>
      <c r="BE283" s="550"/>
      <c r="BF283" s="550"/>
      <c r="BG283" s="550"/>
      <c r="BH283" s="550"/>
      <c r="BI283" s="550"/>
      <c r="BJ283" s="550"/>
      <c r="BK283" s="550"/>
      <c r="BL283" s="550"/>
      <c r="BM283" s="550"/>
      <c r="BN283" s="550"/>
      <c r="BO283" s="550"/>
      <c r="BP283" s="550"/>
      <c r="BQ283" s="550"/>
    </row>
    <row r="284" spans="1:69" ht="15.75" customHeight="1">
      <c r="A284" s="550"/>
      <c r="B284" s="550"/>
      <c r="C284" s="550"/>
      <c r="D284" s="550"/>
      <c r="E284" s="550"/>
      <c r="F284" s="550"/>
      <c r="G284" s="550"/>
      <c r="H284" s="550"/>
      <c r="I284" s="550"/>
      <c r="J284" s="550"/>
      <c r="K284" s="550"/>
      <c r="L284" s="550"/>
      <c r="M284" s="550"/>
      <c r="N284" s="550"/>
      <c r="O284" s="550"/>
      <c r="P284" s="550"/>
      <c r="Q284" s="550"/>
      <c r="R284" s="550"/>
      <c r="S284" s="550"/>
      <c r="T284" s="550"/>
      <c r="U284" s="550"/>
      <c r="V284" s="550"/>
      <c r="W284" s="550"/>
      <c r="X284" s="550"/>
      <c r="Y284" s="550"/>
      <c r="Z284" s="550"/>
      <c r="AA284" s="550"/>
      <c r="AB284" s="550"/>
      <c r="AC284" s="550"/>
      <c r="AD284" s="550"/>
      <c r="AE284" s="550"/>
      <c r="AF284" s="550"/>
      <c r="AG284" s="550"/>
      <c r="AH284" s="550"/>
      <c r="AI284" s="550"/>
      <c r="AJ284" s="550"/>
      <c r="AK284" s="550"/>
      <c r="AL284" s="550"/>
      <c r="AM284" s="550"/>
      <c r="AN284" s="550"/>
      <c r="AO284" s="550"/>
      <c r="AP284" s="550"/>
      <c r="AQ284" s="550"/>
      <c r="AR284" s="550"/>
      <c r="AS284" s="550"/>
      <c r="AT284" s="550"/>
      <c r="AU284" s="550"/>
      <c r="AV284" s="550"/>
      <c r="AW284" s="550"/>
      <c r="AX284" s="550"/>
      <c r="AY284" s="550"/>
      <c r="AZ284" s="550"/>
      <c r="BA284" s="550"/>
      <c r="BB284" s="550"/>
      <c r="BC284" s="550"/>
      <c r="BD284" s="550"/>
      <c r="BE284" s="550"/>
      <c r="BF284" s="550"/>
      <c r="BG284" s="550"/>
      <c r="BH284" s="550"/>
      <c r="BI284" s="550"/>
      <c r="BJ284" s="550"/>
      <c r="BK284" s="550"/>
      <c r="BL284" s="550"/>
      <c r="BM284" s="550"/>
      <c r="BN284" s="550"/>
      <c r="BO284" s="550"/>
      <c r="BP284" s="550"/>
      <c r="BQ284" s="550"/>
    </row>
    <row r="285" spans="1:69" ht="15.75" customHeight="1">
      <c r="A285" s="550"/>
      <c r="B285" s="550"/>
      <c r="C285" s="550"/>
      <c r="D285" s="550"/>
      <c r="E285" s="550"/>
      <c r="F285" s="550"/>
      <c r="G285" s="550"/>
      <c r="H285" s="550"/>
      <c r="I285" s="550"/>
      <c r="J285" s="550"/>
      <c r="K285" s="550"/>
      <c r="L285" s="550"/>
      <c r="M285" s="550"/>
      <c r="N285" s="550"/>
      <c r="O285" s="550"/>
      <c r="P285" s="550"/>
      <c r="Q285" s="550"/>
      <c r="R285" s="550"/>
      <c r="S285" s="550"/>
      <c r="T285" s="550"/>
      <c r="U285" s="550"/>
      <c r="V285" s="550"/>
      <c r="W285" s="550"/>
      <c r="X285" s="550"/>
      <c r="Y285" s="550"/>
      <c r="Z285" s="550"/>
      <c r="AA285" s="550"/>
      <c r="AB285" s="550"/>
      <c r="AC285" s="550"/>
      <c r="AD285" s="550"/>
      <c r="AE285" s="550"/>
      <c r="AF285" s="550"/>
      <c r="AG285" s="550"/>
      <c r="AH285" s="550"/>
      <c r="AI285" s="550"/>
      <c r="AJ285" s="550"/>
      <c r="AK285" s="550"/>
      <c r="AL285" s="550"/>
      <c r="AM285" s="550"/>
      <c r="AN285" s="550"/>
      <c r="AO285" s="550"/>
      <c r="AP285" s="550"/>
      <c r="AQ285" s="550"/>
      <c r="AR285" s="550"/>
      <c r="AS285" s="550"/>
      <c r="AT285" s="550"/>
      <c r="AU285" s="550"/>
      <c r="AV285" s="550"/>
      <c r="AW285" s="550"/>
      <c r="AX285" s="550"/>
      <c r="AY285" s="550"/>
      <c r="AZ285" s="550"/>
      <c r="BA285" s="550"/>
      <c r="BB285" s="550"/>
      <c r="BC285" s="550"/>
      <c r="BD285" s="550"/>
      <c r="BE285" s="550"/>
      <c r="BF285" s="550"/>
      <c r="BG285" s="550"/>
      <c r="BH285" s="550"/>
      <c r="BI285" s="550"/>
      <c r="BJ285" s="550"/>
      <c r="BK285" s="550"/>
      <c r="BL285" s="550"/>
      <c r="BM285" s="550"/>
      <c r="BN285" s="550"/>
      <c r="BO285" s="550"/>
      <c r="BP285" s="550"/>
      <c r="BQ285" s="550"/>
    </row>
    <row r="286" spans="1:69" ht="15.75" customHeight="1">
      <c r="A286" s="550"/>
      <c r="B286" s="550"/>
      <c r="C286" s="550"/>
      <c r="D286" s="550"/>
      <c r="E286" s="550"/>
      <c r="F286" s="550"/>
      <c r="G286" s="550"/>
      <c r="H286" s="550"/>
      <c r="I286" s="550"/>
      <c r="J286" s="550"/>
      <c r="K286" s="550"/>
      <c r="L286" s="550"/>
      <c r="M286" s="550"/>
      <c r="N286" s="550"/>
      <c r="O286" s="550"/>
      <c r="P286" s="550"/>
      <c r="Q286" s="550"/>
      <c r="R286" s="550"/>
      <c r="S286" s="550"/>
      <c r="T286" s="550"/>
      <c r="U286" s="550"/>
      <c r="V286" s="550"/>
      <c r="W286" s="550"/>
      <c r="X286" s="550"/>
      <c r="Y286" s="550"/>
      <c r="Z286" s="550"/>
      <c r="AA286" s="550"/>
      <c r="AB286" s="550"/>
      <c r="AC286" s="550"/>
      <c r="AD286" s="550"/>
      <c r="AE286" s="550"/>
      <c r="AF286" s="550"/>
      <c r="AG286" s="550"/>
      <c r="AH286" s="550"/>
      <c r="AI286" s="550"/>
      <c r="AJ286" s="550"/>
      <c r="AK286" s="550"/>
      <c r="AL286" s="550"/>
      <c r="AM286" s="550"/>
      <c r="AN286" s="550"/>
      <c r="AO286" s="550"/>
      <c r="AP286" s="550"/>
      <c r="AQ286" s="550"/>
      <c r="AR286" s="550"/>
      <c r="AS286" s="550"/>
      <c r="AT286" s="550"/>
      <c r="AU286" s="550"/>
      <c r="AV286" s="550"/>
      <c r="AW286" s="550"/>
      <c r="AX286" s="550"/>
      <c r="AY286" s="550"/>
      <c r="AZ286" s="550"/>
      <c r="BA286" s="550"/>
      <c r="BB286" s="550"/>
      <c r="BC286" s="550"/>
      <c r="BD286" s="550"/>
      <c r="BE286" s="550"/>
      <c r="BF286" s="550"/>
      <c r="BG286" s="550"/>
      <c r="BH286" s="550"/>
      <c r="BI286" s="550"/>
      <c r="BJ286" s="550"/>
      <c r="BK286" s="550"/>
      <c r="BL286" s="550"/>
      <c r="BM286" s="550"/>
      <c r="BN286" s="550"/>
      <c r="BO286" s="550"/>
      <c r="BP286" s="550"/>
      <c r="BQ286" s="550"/>
    </row>
    <row r="287" spans="1:69" ht="15.75" customHeight="1">
      <c r="A287" s="550"/>
      <c r="B287" s="550"/>
      <c r="C287" s="550"/>
      <c r="D287" s="550"/>
      <c r="E287" s="550"/>
      <c r="F287" s="550"/>
      <c r="G287" s="550"/>
      <c r="H287" s="550"/>
      <c r="I287" s="550"/>
      <c r="J287" s="550"/>
      <c r="K287" s="550"/>
      <c r="L287" s="550"/>
      <c r="M287" s="550"/>
      <c r="N287" s="550"/>
      <c r="O287" s="550"/>
      <c r="P287" s="550"/>
      <c r="Q287" s="550"/>
      <c r="R287" s="550"/>
      <c r="S287" s="550"/>
      <c r="T287" s="550"/>
      <c r="U287" s="550"/>
      <c r="V287" s="550"/>
      <c r="W287" s="550"/>
      <c r="X287" s="550"/>
      <c r="Y287" s="550"/>
      <c r="Z287" s="550"/>
      <c r="AA287" s="550"/>
      <c r="AB287" s="550"/>
      <c r="AC287" s="550"/>
      <c r="AD287" s="550"/>
      <c r="AE287" s="550"/>
      <c r="AF287" s="550"/>
      <c r="AG287" s="550"/>
      <c r="AH287" s="550"/>
      <c r="AI287" s="550"/>
      <c r="AJ287" s="550"/>
      <c r="AK287" s="550"/>
      <c r="AL287" s="550"/>
      <c r="AM287" s="550"/>
      <c r="AN287" s="550"/>
      <c r="AO287" s="550"/>
      <c r="AP287" s="550"/>
      <c r="AQ287" s="550"/>
      <c r="AR287" s="550"/>
      <c r="AS287" s="550"/>
      <c r="AT287" s="550"/>
      <c r="AU287" s="550"/>
      <c r="AV287" s="550"/>
      <c r="AW287" s="550"/>
      <c r="AX287" s="550"/>
      <c r="AY287" s="550"/>
      <c r="AZ287" s="550"/>
      <c r="BA287" s="550"/>
      <c r="BB287" s="550"/>
      <c r="BC287" s="550"/>
      <c r="BD287" s="550"/>
      <c r="BE287" s="550"/>
      <c r="BF287" s="550"/>
      <c r="BG287" s="550"/>
      <c r="BH287" s="550"/>
      <c r="BI287" s="550"/>
      <c r="BJ287" s="550"/>
      <c r="BK287" s="550"/>
      <c r="BL287" s="550"/>
      <c r="BM287" s="550"/>
      <c r="BN287" s="550"/>
      <c r="BO287" s="550"/>
      <c r="BP287" s="550"/>
      <c r="BQ287" s="550"/>
    </row>
    <row r="288" spans="1:69" ht="15.75" customHeight="1">
      <c r="A288" s="550"/>
      <c r="B288" s="550"/>
      <c r="C288" s="550"/>
      <c r="D288" s="550"/>
      <c r="E288" s="550"/>
      <c r="F288" s="550"/>
      <c r="G288" s="550"/>
      <c r="H288" s="550"/>
      <c r="I288" s="550"/>
      <c r="J288" s="550"/>
      <c r="K288" s="550"/>
      <c r="L288" s="550"/>
      <c r="M288" s="550"/>
      <c r="N288" s="550"/>
      <c r="O288" s="550"/>
      <c r="P288" s="550"/>
      <c r="Q288" s="550"/>
      <c r="R288" s="550"/>
      <c r="S288" s="550"/>
      <c r="T288" s="550"/>
      <c r="U288" s="550"/>
      <c r="V288" s="550"/>
      <c r="W288" s="550"/>
      <c r="X288" s="550"/>
      <c r="Y288" s="550"/>
      <c r="Z288" s="550"/>
      <c r="AA288" s="550"/>
      <c r="AB288" s="550"/>
      <c r="AC288" s="550"/>
      <c r="AD288" s="550"/>
      <c r="AE288" s="550"/>
      <c r="AF288" s="550"/>
      <c r="AG288" s="550"/>
      <c r="AH288" s="550"/>
      <c r="AI288" s="550"/>
      <c r="AJ288" s="550"/>
      <c r="AK288" s="550"/>
      <c r="AL288" s="550"/>
      <c r="AM288" s="550"/>
      <c r="AN288" s="550"/>
      <c r="AO288" s="550"/>
      <c r="AP288" s="550"/>
      <c r="AQ288" s="550"/>
      <c r="AR288" s="550"/>
      <c r="AS288" s="550"/>
      <c r="AT288" s="550"/>
      <c r="AU288" s="550"/>
      <c r="AV288" s="550"/>
      <c r="AW288" s="550"/>
      <c r="AX288" s="550"/>
      <c r="AY288" s="550"/>
      <c r="AZ288" s="550"/>
      <c r="BA288" s="550"/>
      <c r="BB288" s="550"/>
      <c r="BC288" s="550"/>
      <c r="BD288" s="550"/>
      <c r="BE288" s="550"/>
      <c r="BF288" s="550"/>
      <c r="BG288" s="550"/>
      <c r="BH288" s="550"/>
      <c r="BI288" s="550"/>
      <c r="BJ288" s="550"/>
      <c r="BK288" s="550"/>
      <c r="BL288" s="550"/>
      <c r="BM288" s="550"/>
      <c r="BN288" s="550"/>
      <c r="BO288" s="550"/>
      <c r="BP288" s="550"/>
      <c r="BQ288" s="550"/>
    </row>
    <row r="289" spans="1:69" ht="15.75" customHeight="1">
      <c r="A289" s="550"/>
      <c r="B289" s="550"/>
      <c r="C289" s="550"/>
      <c r="D289" s="550"/>
      <c r="E289" s="550"/>
      <c r="F289" s="550"/>
      <c r="G289" s="550"/>
      <c r="H289" s="550"/>
      <c r="I289" s="550"/>
      <c r="J289" s="550"/>
      <c r="K289" s="550"/>
      <c r="L289" s="550"/>
      <c r="M289" s="550"/>
      <c r="N289" s="550"/>
      <c r="O289" s="550"/>
      <c r="P289" s="550"/>
      <c r="Q289" s="550"/>
      <c r="R289" s="550"/>
      <c r="S289" s="550"/>
      <c r="T289" s="550"/>
      <c r="U289" s="550"/>
      <c r="V289" s="550"/>
      <c r="W289" s="550"/>
      <c r="X289" s="550"/>
      <c r="Y289" s="550"/>
      <c r="Z289" s="550"/>
      <c r="AA289" s="550"/>
      <c r="AB289" s="550"/>
      <c r="AC289" s="550"/>
      <c r="AD289" s="550"/>
      <c r="AE289" s="550"/>
      <c r="AF289" s="550"/>
      <c r="AG289" s="550"/>
      <c r="AH289" s="550"/>
      <c r="AI289" s="550"/>
      <c r="AJ289" s="550"/>
      <c r="AK289" s="550"/>
      <c r="AL289" s="550"/>
      <c r="AM289" s="550"/>
      <c r="AN289" s="550"/>
      <c r="AO289" s="550"/>
      <c r="AP289" s="550"/>
      <c r="AQ289" s="550"/>
      <c r="AR289" s="550"/>
      <c r="AS289" s="550"/>
      <c r="AT289" s="550"/>
      <c r="AU289" s="550"/>
      <c r="AV289" s="550"/>
      <c r="AW289" s="550"/>
      <c r="AX289" s="550"/>
      <c r="AY289" s="550"/>
      <c r="AZ289" s="550"/>
      <c r="BA289" s="550"/>
      <c r="BB289" s="550"/>
      <c r="BC289" s="550"/>
      <c r="BD289" s="550"/>
      <c r="BE289" s="550"/>
      <c r="BF289" s="550"/>
      <c r="BG289" s="550"/>
      <c r="BH289" s="550"/>
      <c r="BI289" s="550"/>
      <c r="BJ289" s="550"/>
      <c r="BK289" s="550"/>
      <c r="BL289" s="550"/>
      <c r="BM289" s="550"/>
      <c r="BN289" s="550"/>
      <c r="BO289" s="550"/>
      <c r="BP289" s="550"/>
      <c r="BQ289" s="550"/>
    </row>
    <row r="290" spans="1:69" ht="15.75" customHeight="1">
      <c r="A290" s="550"/>
      <c r="B290" s="550"/>
      <c r="C290" s="550"/>
      <c r="D290" s="550"/>
      <c r="E290" s="550"/>
      <c r="F290" s="550"/>
      <c r="G290" s="550"/>
      <c r="H290" s="550"/>
      <c r="I290" s="550"/>
      <c r="J290" s="550"/>
      <c r="K290" s="550"/>
      <c r="L290" s="550"/>
      <c r="M290" s="550"/>
      <c r="N290" s="550"/>
      <c r="O290" s="550"/>
      <c r="P290" s="550"/>
      <c r="Q290" s="550"/>
      <c r="R290" s="550"/>
      <c r="S290" s="550"/>
      <c r="T290" s="550"/>
      <c r="U290" s="550"/>
      <c r="V290" s="550"/>
      <c r="W290" s="550"/>
      <c r="X290" s="550"/>
      <c r="Y290" s="550"/>
      <c r="Z290" s="550"/>
      <c r="AA290" s="550"/>
      <c r="AB290" s="550"/>
      <c r="AC290" s="550"/>
      <c r="AD290" s="550"/>
      <c r="AE290" s="550"/>
      <c r="AF290" s="550"/>
      <c r="AG290" s="550"/>
      <c r="AH290" s="550"/>
      <c r="AI290" s="550"/>
      <c r="AJ290" s="550"/>
      <c r="AK290" s="550"/>
      <c r="AL290" s="550"/>
      <c r="AM290" s="550"/>
      <c r="AN290" s="550"/>
      <c r="AO290" s="550"/>
      <c r="AP290" s="550"/>
      <c r="AQ290" s="550"/>
      <c r="AR290" s="550"/>
      <c r="AS290" s="550"/>
      <c r="AT290" s="550"/>
      <c r="AU290" s="550"/>
      <c r="AV290" s="550"/>
      <c r="AW290" s="550"/>
      <c r="AX290" s="550"/>
      <c r="AY290" s="550"/>
      <c r="AZ290" s="550"/>
      <c r="BA290" s="550"/>
      <c r="BB290" s="550"/>
      <c r="BC290" s="550"/>
      <c r="BD290" s="550"/>
      <c r="BE290" s="550"/>
      <c r="BF290" s="550"/>
      <c r="BG290" s="550"/>
      <c r="BH290" s="550"/>
      <c r="BI290" s="550"/>
      <c r="BJ290" s="550"/>
      <c r="BK290" s="550"/>
      <c r="BL290" s="550"/>
      <c r="BM290" s="550"/>
      <c r="BN290" s="550"/>
      <c r="BO290" s="550"/>
      <c r="BP290" s="550"/>
      <c r="BQ290" s="550"/>
    </row>
    <row r="291" spans="1:69" ht="15.75" customHeight="1">
      <c r="A291" s="550"/>
      <c r="B291" s="550"/>
      <c r="C291" s="550"/>
      <c r="D291" s="550"/>
      <c r="E291" s="550"/>
      <c r="F291" s="550"/>
      <c r="G291" s="550"/>
      <c r="H291" s="550"/>
      <c r="I291" s="550"/>
      <c r="J291" s="550"/>
      <c r="K291" s="550"/>
      <c r="L291" s="550"/>
      <c r="M291" s="550"/>
      <c r="N291" s="550"/>
      <c r="O291" s="550"/>
      <c r="P291" s="550"/>
      <c r="Q291" s="550"/>
      <c r="R291" s="550"/>
      <c r="S291" s="550"/>
      <c r="T291" s="550"/>
      <c r="U291" s="550"/>
      <c r="V291" s="550"/>
      <c r="W291" s="550"/>
      <c r="X291" s="550"/>
      <c r="Y291" s="550"/>
      <c r="Z291" s="550"/>
      <c r="AA291" s="550"/>
      <c r="AB291" s="550"/>
      <c r="AC291" s="550"/>
      <c r="AD291" s="550"/>
      <c r="AE291" s="550"/>
      <c r="AF291" s="550"/>
      <c r="AG291" s="550"/>
      <c r="AH291" s="550"/>
      <c r="AI291" s="550"/>
      <c r="AJ291" s="550"/>
      <c r="AK291" s="550"/>
      <c r="AL291" s="550"/>
      <c r="AM291" s="550"/>
      <c r="AN291" s="550"/>
      <c r="AO291" s="550"/>
      <c r="AP291" s="550"/>
      <c r="AQ291" s="550"/>
      <c r="AR291" s="550"/>
      <c r="AS291" s="550"/>
      <c r="AT291" s="550"/>
      <c r="AU291" s="550"/>
      <c r="AV291" s="550"/>
      <c r="AW291" s="550"/>
      <c r="AX291" s="550"/>
      <c r="AY291" s="550"/>
      <c r="AZ291" s="550"/>
      <c r="BA291" s="550"/>
      <c r="BB291" s="550"/>
      <c r="BC291" s="550"/>
      <c r="BD291" s="550"/>
      <c r="BE291" s="550"/>
      <c r="BF291" s="550"/>
      <c r="BG291" s="550"/>
      <c r="BH291" s="550"/>
      <c r="BI291" s="550"/>
      <c r="BJ291" s="550"/>
      <c r="BK291" s="550"/>
      <c r="BL291" s="550"/>
      <c r="BM291" s="550"/>
      <c r="BN291" s="550"/>
      <c r="BO291" s="550"/>
      <c r="BP291" s="550"/>
      <c r="BQ291" s="550"/>
    </row>
    <row r="292" spans="1:69" ht="15.75" customHeight="1">
      <c r="A292" s="550"/>
      <c r="B292" s="550"/>
      <c r="C292" s="550"/>
      <c r="D292" s="550"/>
      <c r="E292" s="550"/>
      <c r="F292" s="550"/>
      <c r="G292" s="550"/>
      <c r="H292" s="550"/>
      <c r="I292" s="550"/>
      <c r="J292" s="550"/>
      <c r="K292" s="550"/>
      <c r="L292" s="550"/>
      <c r="M292" s="550"/>
      <c r="N292" s="550"/>
      <c r="O292" s="550"/>
      <c r="P292" s="550"/>
      <c r="Q292" s="550"/>
      <c r="R292" s="550"/>
      <c r="S292" s="550"/>
      <c r="T292" s="550"/>
      <c r="U292" s="550"/>
      <c r="V292" s="550"/>
      <c r="W292" s="550"/>
      <c r="X292" s="550"/>
      <c r="Y292" s="550"/>
      <c r="Z292" s="550"/>
      <c r="AA292" s="550"/>
      <c r="AB292" s="550"/>
      <c r="AC292" s="550"/>
      <c r="AD292" s="550"/>
      <c r="AE292" s="550"/>
      <c r="AF292" s="550"/>
      <c r="AG292" s="550"/>
      <c r="AH292" s="550"/>
      <c r="AI292" s="550"/>
      <c r="AJ292" s="550"/>
      <c r="AK292" s="550"/>
      <c r="AL292" s="550"/>
      <c r="AM292" s="550"/>
      <c r="AN292" s="550"/>
      <c r="AO292" s="550"/>
      <c r="AP292" s="550"/>
      <c r="AQ292" s="550"/>
      <c r="AR292" s="550"/>
      <c r="AS292" s="550"/>
      <c r="AT292" s="550"/>
      <c r="AU292" s="550"/>
      <c r="AV292" s="550"/>
      <c r="AW292" s="550"/>
      <c r="AX292" s="550"/>
      <c r="AY292" s="550"/>
      <c r="AZ292" s="550"/>
      <c r="BA292" s="550"/>
      <c r="BB292" s="550"/>
      <c r="BC292" s="550"/>
      <c r="BD292" s="550"/>
      <c r="BE292" s="550"/>
      <c r="BF292" s="550"/>
      <c r="BG292" s="550"/>
      <c r="BH292" s="550"/>
      <c r="BI292" s="550"/>
      <c r="BJ292" s="550"/>
      <c r="BK292" s="550"/>
      <c r="BL292" s="550"/>
      <c r="BM292" s="550"/>
      <c r="BN292" s="550"/>
      <c r="BO292" s="550"/>
      <c r="BP292" s="550"/>
      <c r="BQ292" s="550"/>
    </row>
    <row r="293" spans="1:69" ht="15.75" customHeight="1">
      <c r="A293" s="550"/>
      <c r="B293" s="550"/>
      <c r="C293" s="550"/>
      <c r="D293" s="550"/>
      <c r="E293" s="550"/>
      <c r="F293" s="550"/>
      <c r="G293" s="550"/>
      <c r="H293" s="550"/>
      <c r="I293" s="550"/>
      <c r="J293" s="550"/>
      <c r="K293" s="550"/>
      <c r="L293" s="550"/>
      <c r="M293" s="550"/>
      <c r="N293" s="550"/>
      <c r="O293" s="550"/>
      <c r="P293" s="550"/>
      <c r="Q293" s="550"/>
      <c r="R293" s="550"/>
      <c r="S293" s="550"/>
      <c r="T293" s="550"/>
      <c r="U293" s="550"/>
      <c r="V293" s="550"/>
      <c r="W293" s="550"/>
      <c r="X293" s="550"/>
      <c r="Y293" s="550"/>
      <c r="Z293" s="550"/>
      <c r="AA293" s="550"/>
      <c r="AB293" s="550"/>
      <c r="AC293" s="550"/>
      <c r="AD293" s="550"/>
      <c r="AE293" s="550"/>
      <c r="AF293" s="550"/>
      <c r="AG293" s="550"/>
      <c r="AH293" s="550"/>
      <c r="AI293" s="550"/>
      <c r="AJ293" s="550"/>
      <c r="AK293" s="550"/>
      <c r="AL293" s="550"/>
      <c r="AM293" s="550"/>
      <c r="AN293" s="550"/>
      <c r="AO293" s="550"/>
      <c r="AP293" s="550"/>
      <c r="AQ293" s="550"/>
      <c r="AR293" s="550"/>
      <c r="AS293" s="550"/>
      <c r="AT293" s="550"/>
      <c r="AU293" s="550"/>
      <c r="AV293" s="550"/>
      <c r="AW293" s="550"/>
      <c r="AX293" s="550"/>
      <c r="AY293" s="550"/>
      <c r="AZ293" s="550"/>
      <c r="BA293" s="550"/>
      <c r="BB293" s="550"/>
      <c r="BC293" s="550"/>
      <c r="BD293" s="550"/>
      <c r="BE293" s="550"/>
      <c r="BF293" s="550"/>
      <c r="BG293" s="550"/>
      <c r="BH293" s="550"/>
      <c r="BI293" s="550"/>
      <c r="BJ293" s="550"/>
      <c r="BK293" s="550"/>
      <c r="BL293" s="550"/>
      <c r="BM293" s="550"/>
      <c r="BN293" s="550"/>
      <c r="BO293" s="550"/>
      <c r="BP293" s="550"/>
      <c r="BQ293" s="550"/>
    </row>
    <row r="294" spans="1:69" ht="15.75" customHeight="1">
      <c r="A294" s="550"/>
      <c r="B294" s="550"/>
      <c r="C294" s="550"/>
      <c r="D294" s="550"/>
      <c r="E294" s="550"/>
      <c r="F294" s="550"/>
      <c r="G294" s="550"/>
      <c r="H294" s="550"/>
      <c r="I294" s="550"/>
      <c r="J294" s="550"/>
      <c r="K294" s="550"/>
      <c r="L294" s="550"/>
      <c r="M294" s="550"/>
      <c r="N294" s="550"/>
      <c r="O294" s="550"/>
      <c r="P294" s="550"/>
      <c r="Q294" s="550"/>
      <c r="R294" s="550"/>
      <c r="S294" s="550"/>
      <c r="T294" s="550"/>
      <c r="U294" s="550"/>
      <c r="V294" s="550"/>
      <c r="W294" s="550"/>
      <c r="X294" s="550"/>
      <c r="Y294" s="550"/>
      <c r="Z294" s="550"/>
      <c r="AA294" s="550"/>
      <c r="AB294" s="550"/>
      <c r="AC294" s="550"/>
      <c r="AD294" s="550"/>
      <c r="AE294" s="550"/>
      <c r="AF294" s="550"/>
      <c r="AG294" s="550"/>
      <c r="AH294" s="550"/>
      <c r="AI294" s="550"/>
      <c r="AJ294" s="550"/>
      <c r="AK294" s="550"/>
      <c r="AL294" s="550"/>
      <c r="AM294" s="550"/>
      <c r="AN294" s="550"/>
      <c r="AO294" s="550"/>
      <c r="AP294" s="550"/>
      <c r="AQ294" s="550"/>
      <c r="AR294" s="550"/>
      <c r="AS294" s="550"/>
      <c r="AT294" s="550"/>
      <c r="AU294" s="550"/>
      <c r="AV294" s="550"/>
      <c r="AW294" s="550"/>
      <c r="AX294" s="550"/>
      <c r="AY294" s="550"/>
      <c r="AZ294" s="550"/>
      <c r="BA294" s="550"/>
      <c r="BB294" s="550"/>
      <c r="BC294" s="550"/>
      <c r="BD294" s="550"/>
      <c r="BE294" s="550"/>
      <c r="BF294" s="550"/>
      <c r="BG294" s="550"/>
      <c r="BH294" s="550"/>
      <c r="BI294" s="550"/>
      <c r="BJ294" s="550"/>
      <c r="BK294" s="550"/>
      <c r="BL294" s="550"/>
      <c r="BM294" s="550"/>
      <c r="BN294" s="550"/>
      <c r="BO294" s="550"/>
      <c r="BP294" s="550"/>
      <c r="BQ294" s="550"/>
    </row>
    <row r="295" spans="1:69" ht="15.75" customHeight="1">
      <c r="A295" s="550"/>
      <c r="B295" s="550"/>
      <c r="C295" s="550"/>
      <c r="D295" s="550"/>
      <c r="E295" s="550"/>
      <c r="F295" s="550"/>
      <c r="G295" s="550"/>
      <c r="H295" s="550"/>
      <c r="I295" s="550"/>
      <c r="J295" s="550"/>
      <c r="K295" s="550"/>
      <c r="L295" s="550"/>
      <c r="M295" s="550"/>
      <c r="N295" s="550"/>
      <c r="O295" s="550"/>
      <c r="P295" s="550"/>
      <c r="Q295" s="550"/>
      <c r="R295" s="550"/>
      <c r="S295" s="550"/>
      <c r="T295" s="550"/>
      <c r="U295" s="550"/>
      <c r="V295" s="550"/>
      <c r="W295" s="550"/>
      <c r="X295" s="550"/>
      <c r="Y295" s="550"/>
      <c r="Z295" s="550"/>
      <c r="AA295" s="550"/>
      <c r="AB295" s="550"/>
      <c r="AC295" s="550"/>
      <c r="AD295" s="550"/>
      <c r="AE295" s="550"/>
      <c r="AF295" s="550"/>
      <c r="AG295" s="550"/>
      <c r="AH295" s="550"/>
      <c r="AI295" s="550"/>
      <c r="AJ295" s="550"/>
      <c r="AK295" s="550"/>
      <c r="AL295" s="550"/>
      <c r="AM295" s="550"/>
      <c r="AN295" s="550"/>
      <c r="AO295" s="550"/>
      <c r="AP295" s="550"/>
      <c r="AQ295" s="550"/>
      <c r="AR295" s="550"/>
      <c r="AS295" s="550"/>
      <c r="AT295" s="550"/>
      <c r="AU295" s="550"/>
      <c r="AV295" s="550"/>
      <c r="AW295" s="550"/>
      <c r="AX295" s="550"/>
      <c r="AY295" s="550"/>
      <c r="AZ295" s="550"/>
      <c r="BA295" s="550"/>
      <c r="BB295" s="550"/>
      <c r="BC295" s="550"/>
      <c r="BD295" s="550"/>
      <c r="BE295" s="550"/>
      <c r="BF295" s="550"/>
      <c r="BG295" s="550"/>
      <c r="BH295" s="550"/>
      <c r="BI295" s="550"/>
      <c r="BJ295" s="550"/>
      <c r="BK295" s="550"/>
      <c r="BL295" s="550"/>
      <c r="BM295" s="550"/>
      <c r="BN295" s="550"/>
      <c r="BO295" s="550"/>
      <c r="BP295" s="550"/>
      <c r="BQ295" s="550"/>
    </row>
    <row r="296" spans="1:69" ht="15.75" customHeight="1">
      <c r="A296" s="550"/>
      <c r="B296" s="550"/>
      <c r="C296" s="550"/>
      <c r="D296" s="550"/>
      <c r="E296" s="550"/>
      <c r="F296" s="550"/>
      <c r="G296" s="550"/>
      <c r="H296" s="550"/>
      <c r="I296" s="550"/>
      <c r="J296" s="550"/>
      <c r="K296" s="550"/>
      <c r="L296" s="550"/>
      <c r="M296" s="550"/>
      <c r="N296" s="550"/>
      <c r="O296" s="550"/>
      <c r="P296" s="550"/>
      <c r="Q296" s="550"/>
      <c r="R296" s="550"/>
      <c r="S296" s="550"/>
      <c r="T296" s="550"/>
      <c r="U296" s="550"/>
      <c r="V296" s="550"/>
      <c r="W296" s="550"/>
      <c r="X296" s="550"/>
      <c r="Y296" s="550"/>
      <c r="Z296" s="550"/>
      <c r="AA296" s="550"/>
      <c r="AB296" s="550"/>
      <c r="AC296" s="550"/>
      <c r="AD296" s="550"/>
      <c r="AE296" s="550"/>
      <c r="AF296" s="550"/>
      <c r="AG296" s="550"/>
      <c r="AH296" s="550"/>
      <c r="AI296" s="550"/>
      <c r="AJ296" s="550"/>
      <c r="AK296" s="550"/>
      <c r="AL296" s="550"/>
      <c r="AM296" s="550"/>
      <c r="AN296" s="550"/>
      <c r="AO296" s="550"/>
      <c r="AP296" s="550"/>
      <c r="AQ296" s="550"/>
      <c r="AR296" s="550"/>
      <c r="AS296" s="550"/>
      <c r="AT296" s="550"/>
      <c r="AU296" s="550"/>
      <c r="AV296" s="550"/>
      <c r="AW296" s="550"/>
      <c r="AX296" s="550"/>
      <c r="AY296" s="550"/>
      <c r="AZ296" s="550"/>
      <c r="BA296" s="550"/>
      <c r="BB296" s="550"/>
      <c r="BC296" s="550"/>
      <c r="BD296" s="550"/>
      <c r="BE296" s="550"/>
      <c r="BF296" s="550"/>
      <c r="BG296" s="550"/>
      <c r="BH296" s="550"/>
      <c r="BI296" s="550"/>
      <c r="BJ296" s="550"/>
      <c r="BK296" s="550"/>
      <c r="BL296" s="550"/>
      <c r="BM296" s="550"/>
      <c r="BN296" s="550"/>
      <c r="BO296" s="550"/>
      <c r="BP296" s="550"/>
      <c r="BQ296" s="550"/>
    </row>
    <row r="297" spans="1:69" ht="15.75" customHeight="1">
      <c r="A297" s="550"/>
      <c r="B297" s="550"/>
      <c r="C297" s="550"/>
      <c r="D297" s="550"/>
      <c r="E297" s="550"/>
      <c r="F297" s="550"/>
      <c r="G297" s="550"/>
      <c r="H297" s="550"/>
      <c r="I297" s="550"/>
      <c r="J297" s="550"/>
      <c r="K297" s="550"/>
      <c r="L297" s="550"/>
      <c r="M297" s="550"/>
      <c r="N297" s="550"/>
      <c r="O297" s="550"/>
      <c r="P297" s="550"/>
      <c r="Q297" s="550"/>
      <c r="R297" s="550"/>
      <c r="S297" s="550"/>
      <c r="T297" s="550"/>
      <c r="U297" s="550"/>
      <c r="V297" s="550"/>
      <c r="W297" s="550"/>
      <c r="X297" s="550"/>
      <c r="Y297" s="550"/>
      <c r="Z297" s="550"/>
      <c r="AA297" s="550"/>
      <c r="AB297" s="550"/>
      <c r="AC297" s="550"/>
      <c r="AD297" s="550"/>
      <c r="AE297" s="550"/>
      <c r="AF297" s="550"/>
      <c r="AG297" s="550"/>
      <c r="AH297" s="550"/>
      <c r="AI297" s="550"/>
      <c r="AJ297" s="550"/>
      <c r="AK297" s="550"/>
      <c r="AL297" s="550"/>
      <c r="AM297" s="550"/>
      <c r="AN297" s="550"/>
      <c r="AO297" s="550"/>
      <c r="AP297" s="550"/>
      <c r="AQ297" s="550"/>
      <c r="AR297" s="550"/>
      <c r="AS297" s="550"/>
      <c r="AT297" s="550"/>
      <c r="AU297" s="550"/>
      <c r="AV297" s="550"/>
      <c r="AW297" s="550"/>
      <c r="AX297" s="550"/>
      <c r="AY297" s="550"/>
      <c r="AZ297" s="550"/>
      <c r="BA297" s="550"/>
      <c r="BB297" s="550"/>
      <c r="BC297" s="550"/>
      <c r="BD297" s="550"/>
      <c r="BE297" s="550"/>
      <c r="BF297" s="550"/>
      <c r="BG297" s="550"/>
      <c r="BH297" s="550"/>
      <c r="BI297" s="550"/>
      <c r="BJ297" s="550"/>
      <c r="BK297" s="550"/>
      <c r="BL297" s="550"/>
      <c r="BM297" s="550"/>
      <c r="BN297" s="550"/>
      <c r="BO297" s="550"/>
      <c r="BP297" s="550"/>
      <c r="BQ297" s="550"/>
    </row>
    <row r="298" spans="1:69" ht="15.75" customHeight="1">
      <c r="A298" s="550"/>
      <c r="B298" s="550"/>
      <c r="C298" s="550"/>
      <c r="D298" s="550"/>
      <c r="E298" s="550"/>
      <c r="F298" s="550"/>
      <c r="G298" s="550"/>
      <c r="H298" s="550"/>
      <c r="I298" s="550"/>
      <c r="J298" s="550"/>
      <c r="K298" s="550"/>
      <c r="L298" s="550"/>
      <c r="M298" s="550"/>
      <c r="N298" s="550"/>
      <c r="O298" s="550"/>
      <c r="P298" s="550"/>
      <c r="Q298" s="550"/>
      <c r="R298" s="550"/>
      <c r="S298" s="550"/>
      <c r="T298" s="550"/>
      <c r="U298" s="550"/>
      <c r="V298" s="550"/>
      <c r="W298" s="550"/>
      <c r="X298" s="550"/>
      <c r="Y298" s="550"/>
      <c r="Z298" s="550"/>
      <c r="AA298" s="550"/>
      <c r="AB298" s="550"/>
      <c r="AC298" s="550"/>
      <c r="AD298" s="550"/>
      <c r="AE298" s="550"/>
      <c r="AF298" s="550"/>
      <c r="AG298" s="550"/>
      <c r="AH298" s="550"/>
      <c r="AI298" s="550"/>
      <c r="AJ298" s="550"/>
      <c r="AK298" s="550"/>
      <c r="AL298" s="550"/>
      <c r="AM298" s="550"/>
      <c r="AN298" s="550"/>
      <c r="AO298" s="550"/>
      <c r="AP298" s="550"/>
      <c r="AQ298" s="550"/>
      <c r="AR298" s="550"/>
      <c r="AS298" s="550"/>
      <c r="AT298" s="550"/>
      <c r="AU298" s="550"/>
      <c r="AV298" s="550"/>
      <c r="AW298" s="550"/>
      <c r="AX298" s="550"/>
      <c r="AY298" s="550"/>
      <c r="AZ298" s="550"/>
      <c r="BA298" s="550"/>
      <c r="BB298" s="550"/>
      <c r="BC298" s="550"/>
      <c r="BD298" s="550"/>
      <c r="BE298" s="550"/>
      <c r="BF298" s="550"/>
      <c r="BG298" s="550"/>
      <c r="BH298" s="550"/>
      <c r="BI298" s="550"/>
      <c r="BJ298" s="550"/>
      <c r="BK298" s="550"/>
      <c r="BL298" s="550"/>
      <c r="BM298" s="550"/>
      <c r="BN298" s="550"/>
      <c r="BO298" s="550"/>
      <c r="BP298" s="550"/>
      <c r="BQ298" s="550"/>
    </row>
    <row r="299" spans="1:69" ht="15.75" customHeight="1">
      <c r="A299" s="550"/>
      <c r="B299" s="550"/>
      <c r="C299" s="550"/>
      <c r="D299" s="550"/>
      <c r="E299" s="550"/>
      <c r="F299" s="550"/>
      <c r="G299" s="550"/>
      <c r="H299" s="550"/>
      <c r="I299" s="550"/>
      <c r="J299" s="550"/>
      <c r="K299" s="550"/>
      <c r="L299" s="550"/>
      <c r="M299" s="550"/>
      <c r="N299" s="550"/>
      <c r="O299" s="550"/>
      <c r="P299" s="550"/>
      <c r="Q299" s="550"/>
      <c r="R299" s="550"/>
      <c r="S299" s="550"/>
      <c r="T299" s="550"/>
      <c r="U299" s="550"/>
      <c r="V299" s="550"/>
      <c r="W299" s="550"/>
      <c r="X299" s="550"/>
      <c r="Y299" s="550"/>
      <c r="Z299" s="550"/>
      <c r="AA299" s="550"/>
      <c r="AB299" s="550"/>
      <c r="AC299" s="550"/>
      <c r="AD299" s="550"/>
      <c r="AE299" s="550"/>
      <c r="AF299" s="550"/>
      <c r="AG299" s="550"/>
      <c r="AH299" s="550"/>
      <c r="AI299" s="550"/>
      <c r="AJ299" s="550"/>
      <c r="AK299" s="550"/>
      <c r="AL299" s="550"/>
      <c r="AM299" s="550"/>
      <c r="AN299" s="550"/>
      <c r="AO299" s="550"/>
      <c r="AP299" s="550"/>
      <c r="AQ299" s="550"/>
      <c r="AR299" s="550"/>
      <c r="AS299" s="550"/>
      <c r="AT299" s="550"/>
      <c r="AU299" s="550"/>
      <c r="AV299" s="550"/>
      <c r="AW299" s="550"/>
      <c r="AX299" s="550"/>
      <c r="AY299" s="550"/>
      <c r="AZ299" s="550"/>
      <c r="BA299" s="550"/>
      <c r="BB299" s="550"/>
      <c r="BC299" s="550"/>
      <c r="BD299" s="550"/>
      <c r="BE299" s="550"/>
      <c r="BF299" s="550"/>
      <c r="BG299" s="550"/>
      <c r="BH299" s="550"/>
      <c r="BI299" s="550"/>
      <c r="BJ299" s="550"/>
      <c r="BK299" s="550"/>
      <c r="BL299" s="550"/>
      <c r="BM299" s="550"/>
      <c r="BN299" s="550"/>
      <c r="BO299" s="550"/>
      <c r="BP299" s="550"/>
      <c r="BQ299" s="550"/>
    </row>
    <row r="300" spans="1:69" ht="15.75" customHeight="1">
      <c r="A300" s="550"/>
      <c r="B300" s="550"/>
      <c r="C300" s="550"/>
      <c r="D300" s="550"/>
      <c r="E300" s="550"/>
      <c r="F300" s="550"/>
      <c r="G300" s="550"/>
      <c r="H300" s="550"/>
      <c r="I300" s="550"/>
      <c r="J300" s="550"/>
      <c r="K300" s="550"/>
      <c r="L300" s="550"/>
      <c r="M300" s="550"/>
      <c r="N300" s="550"/>
      <c r="O300" s="550"/>
      <c r="P300" s="550"/>
      <c r="Q300" s="550"/>
      <c r="R300" s="550"/>
      <c r="S300" s="550"/>
      <c r="T300" s="550"/>
      <c r="U300" s="550"/>
      <c r="V300" s="550"/>
      <c r="W300" s="550"/>
      <c r="X300" s="550"/>
      <c r="Y300" s="550"/>
      <c r="Z300" s="550"/>
      <c r="AA300" s="550"/>
      <c r="AB300" s="550"/>
      <c r="AC300" s="550"/>
      <c r="AD300" s="550"/>
      <c r="AE300" s="550"/>
      <c r="AF300" s="550"/>
      <c r="AG300" s="550"/>
      <c r="AH300" s="550"/>
      <c r="AI300" s="550"/>
      <c r="AJ300" s="550"/>
      <c r="AK300" s="550"/>
      <c r="AL300" s="550"/>
      <c r="AM300" s="550"/>
      <c r="AN300" s="550"/>
      <c r="AO300" s="550"/>
      <c r="AP300" s="550"/>
      <c r="AQ300" s="550"/>
      <c r="AR300" s="550"/>
      <c r="AS300" s="550"/>
      <c r="AT300" s="550"/>
      <c r="AU300" s="550"/>
      <c r="AV300" s="550"/>
      <c r="AW300" s="550"/>
      <c r="AX300" s="550"/>
      <c r="AY300" s="550"/>
      <c r="AZ300" s="550"/>
      <c r="BA300" s="550"/>
      <c r="BB300" s="550"/>
      <c r="BC300" s="550"/>
      <c r="BD300" s="550"/>
      <c r="BE300" s="550"/>
      <c r="BF300" s="550"/>
      <c r="BG300" s="550"/>
      <c r="BH300" s="550"/>
      <c r="BI300" s="550"/>
      <c r="BJ300" s="550"/>
      <c r="BK300" s="550"/>
      <c r="BL300" s="550"/>
      <c r="BM300" s="550"/>
      <c r="BN300" s="550"/>
      <c r="BO300" s="550"/>
      <c r="BP300" s="550"/>
      <c r="BQ300" s="550"/>
    </row>
    <row r="301" spans="1:69" ht="15.75" customHeight="1">
      <c r="A301" s="550"/>
      <c r="B301" s="550"/>
      <c r="C301" s="550"/>
      <c r="D301" s="550"/>
      <c r="E301" s="550"/>
      <c r="F301" s="550"/>
      <c r="G301" s="550"/>
      <c r="H301" s="550"/>
      <c r="I301" s="550"/>
      <c r="J301" s="550"/>
      <c r="K301" s="550"/>
      <c r="L301" s="550"/>
      <c r="M301" s="550"/>
      <c r="N301" s="550"/>
      <c r="O301" s="550"/>
      <c r="P301" s="550"/>
      <c r="Q301" s="550"/>
      <c r="R301" s="550"/>
      <c r="S301" s="550"/>
      <c r="T301" s="550"/>
      <c r="U301" s="550"/>
      <c r="V301" s="550"/>
      <c r="W301" s="550"/>
      <c r="X301" s="550"/>
      <c r="Y301" s="550"/>
      <c r="Z301" s="550"/>
      <c r="AA301" s="550"/>
      <c r="AB301" s="550"/>
      <c r="AC301" s="550"/>
      <c r="AD301" s="550"/>
      <c r="AE301" s="550"/>
      <c r="AF301" s="550"/>
      <c r="AG301" s="550"/>
      <c r="AH301" s="550"/>
      <c r="AI301" s="550"/>
      <c r="AJ301" s="550"/>
      <c r="AK301" s="550"/>
      <c r="AL301" s="550"/>
      <c r="AM301" s="550"/>
      <c r="AN301" s="550"/>
      <c r="AO301" s="550"/>
      <c r="AP301" s="550"/>
      <c r="AQ301" s="550"/>
      <c r="AR301" s="550"/>
      <c r="AS301" s="550"/>
      <c r="AT301" s="550"/>
      <c r="AU301" s="550"/>
      <c r="AV301" s="550"/>
      <c r="AW301" s="550"/>
      <c r="AX301" s="550"/>
      <c r="AY301" s="550"/>
      <c r="AZ301" s="550"/>
      <c r="BA301" s="550"/>
      <c r="BB301" s="550"/>
      <c r="BC301" s="550"/>
      <c r="BD301" s="550"/>
      <c r="BE301" s="550"/>
      <c r="BF301" s="550"/>
      <c r="BG301" s="550"/>
      <c r="BH301" s="550"/>
      <c r="BI301" s="550"/>
      <c r="BJ301" s="550"/>
      <c r="BK301" s="550"/>
      <c r="BL301" s="550"/>
      <c r="BM301" s="550"/>
      <c r="BN301" s="550"/>
      <c r="BO301" s="550"/>
      <c r="BP301" s="550"/>
      <c r="BQ301" s="550"/>
    </row>
    <row r="302" spans="1:69" ht="15.75" customHeight="1">
      <c r="A302" s="550"/>
      <c r="B302" s="550"/>
      <c r="C302" s="550"/>
      <c r="D302" s="550"/>
      <c r="E302" s="550"/>
      <c r="F302" s="550"/>
      <c r="G302" s="550"/>
      <c r="H302" s="550"/>
      <c r="I302" s="550"/>
      <c r="J302" s="550"/>
      <c r="K302" s="550"/>
      <c r="L302" s="550"/>
      <c r="M302" s="550"/>
      <c r="N302" s="550"/>
      <c r="O302" s="550"/>
      <c r="P302" s="550"/>
      <c r="Q302" s="550"/>
      <c r="R302" s="550"/>
      <c r="S302" s="550"/>
      <c r="T302" s="550"/>
      <c r="U302" s="550"/>
      <c r="V302" s="550"/>
      <c r="W302" s="550"/>
      <c r="X302" s="550"/>
      <c r="Y302" s="550"/>
      <c r="Z302" s="550"/>
      <c r="AA302" s="550"/>
      <c r="AB302" s="550"/>
      <c r="AC302" s="550"/>
      <c r="AD302" s="550"/>
      <c r="AE302" s="550"/>
      <c r="AF302" s="550"/>
      <c r="AG302" s="550"/>
      <c r="AH302" s="550"/>
      <c r="AI302" s="550"/>
      <c r="AJ302" s="550"/>
      <c r="AK302" s="550"/>
      <c r="AL302" s="550"/>
      <c r="AM302" s="550"/>
      <c r="AN302" s="550"/>
      <c r="AO302" s="550"/>
      <c r="AP302" s="550"/>
      <c r="AQ302" s="550"/>
      <c r="AR302" s="550"/>
      <c r="AS302" s="550"/>
      <c r="AT302" s="550"/>
      <c r="AU302" s="550"/>
      <c r="AV302" s="550"/>
      <c r="AW302" s="550"/>
      <c r="AX302" s="550"/>
      <c r="AY302" s="550"/>
      <c r="AZ302" s="550"/>
      <c r="BA302" s="550"/>
      <c r="BB302" s="550"/>
      <c r="BC302" s="550"/>
      <c r="BD302" s="550"/>
      <c r="BE302" s="550"/>
      <c r="BF302" s="550"/>
      <c r="BG302" s="550"/>
      <c r="BH302" s="550"/>
      <c r="BI302" s="550"/>
      <c r="BJ302" s="550"/>
      <c r="BK302" s="550"/>
      <c r="BL302" s="550"/>
      <c r="BM302" s="550"/>
      <c r="BN302" s="550"/>
      <c r="BO302" s="550"/>
      <c r="BP302" s="550"/>
      <c r="BQ302" s="550"/>
    </row>
    <row r="303" spans="1:69" ht="15.75" customHeight="1">
      <c r="A303" s="550"/>
      <c r="B303" s="550"/>
      <c r="C303" s="550"/>
      <c r="D303" s="550"/>
      <c r="E303" s="550"/>
      <c r="F303" s="550"/>
      <c r="G303" s="550"/>
      <c r="H303" s="550"/>
      <c r="I303" s="550"/>
      <c r="J303" s="550"/>
      <c r="K303" s="550"/>
      <c r="L303" s="550"/>
      <c r="M303" s="550"/>
      <c r="N303" s="550"/>
      <c r="O303" s="550"/>
      <c r="P303" s="550"/>
      <c r="Q303" s="550"/>
      <c r="R303" s="550"/>
      <c r="S303" s="550"/>
      <c r="T303" s="550"/>
      <c r="U303" s="550"/>
      <c r="V303" s="550"/>
      <c r="W303" s="550"/>
      <c r="X303" s="550"/>
      <c r="Y303" s="550"/>
      <c r="Z303" s="550"/>
      <c r="AA303" s="550"/>
      <c r="AB303" s="550"/>
      <c r="AC303" s="550"/>
      <c r="AD303" s="550"/>
      <c r="AE303" s="550"/>
      <c r="AF303" s="550"/>
      <c r="AG303" s="550"/>
      <c r="AH303" s="550"/>
      <c r="AI303" s="550"/>
      <c r="AJ303" s="550"/>
      <c r="AK303" s="550"/>
      <c r="AL303" s="550"/>
      <c r="AM303" s="550"/>
      <c r="AN303" s="550"/>
      <c r="AO303" s="550"/>
      <c r="AP303" s="550"/>
      <c r="AQ303" s="550"/>
      <c r="AR303" s="550"/>
      <c r="AS303" s="550"/>
      <c r="AT303" s="550"/>
      <c r="AU303" s="550"/>
      <c r="AV303" s="550"/>
      <c r="AW303" s="550"/>
      <c r="AX303" s="550"/>
      <c r="AY303" s="550"/>
      <c r="AZ303" s="550"/>
      <c r="BA303" s="550"/>
      <c r="BB303" s="550"/>
      <c r="BC303" s="550"/>
      <c r="BD303" s="550"/>
      <c r="BE303" s="550"/>
      <c r="BF303" s="550"/>
      <c r="BG303" s="550"/>
      <c r="BH303" s="550"/>
      <c r="BI303" s="550"/>
      <c r="BJ303" s="550"/>
      <c r="BK303" s="550"/>
      <c r="BL303" s="550"/>
      <c r="BM303" s="550"/>
      <c r="BN303" s="550"/>
      <c r="BO303" s="550"/>
      <c r="BP303" s="550"/>
      <c r="BQ303" s="550"/>
    </row>
    <row r="304" spans="1:69" ht="15.75" customHeight="1">
      <c r="A304" s="550"/>
      <c r="B304" s="550"/>
      <c r="C304" s="550"/>
      <c r="D304" s="550"/>
      <c r="E304" s="550"/>
      <c r="F304" s="550"/>
      <c r="G304" s="550"/>
      <c r="H304" s="550"/>
      <c r="I304" s="550"/>
      <c r="J304" s="550"/>
      <c r="K304" s="550"/>
      <c r="L304" s="550"/>
      <c r="M304" s="550"/>
      <c r="N304" s="550"/>
      <c r="O304" s="550"/>
      <c r="P304" s="550"/>
      <c r="Q304" s="550"/>
      <c r="R304" s="550"/>
      <c r="S304" s="550"/>
      <c r="T304" s="550"/>
      <c r="U304" s="550"/>
      <c r="V304" s="550"/>
      <c r="W304" s="550"/>
      <c r="X304" s="550"/>
      <c r="Y304" s="550"/>
      <c r="Z304" s="550"/>
      <c r="AA304" s="550"/>
      <c r="AB304" s="550"/>
      <c r="AC304" s="550"/>
      <c r="AD304" s="550"/>
      <c r="AE304" s="550"/>
      <c r="AF304" s="550"/>
      <c r="AG304" s="550"/>
      <c r="AH304" s="550"/>
      <c r="AI304" s="550"/>
      <c r="AJ304" s="550"/>
      <c r="AK304" s="550"/>
      <c r="AL304" s="550"/>
      <c r="AM304" s="550"/>
      <c r="AN304" s="550"/>
      <c r="AO304" s="550"/>
      <c r="AP304" s="550"/>
      <c r="AQ304" s="550"/>
      <c r="AR304" s="550"/>
      <c r="AS304" s="550"/>
      <c r="AT304" s="550"/>
      <c r="AU304" s="550"/>
      <c r="AV304" s="550"/>
      <c r="AW304" s="550"/>
      <c r="AX304" s="550"/>
      <c r="AY304" s="550"/>
      <c r="AZ304" s="550"/>
      <c r="BA304" s="550"/>
      <c r="BB304" s="550"/>
      <c r="BC304" s="550"/>
      <c r="BD304" s="550"/>
      <c r="BE304" s="550"/>
      <c r="BF304" s="550"/>
      <c r="BG304" s="550"/>
      <c r="BH304" s="550"/>
      <c r="BI304" s="550"/>
      <c r="BJ304" s="550"/>
      <c r="BK304" s="550"/>
      <c r="BL304" s="550"/>
      <c r="BM304" s="550"/>
      <c r="BN304" s="550"/>
      <c r="BO304" s="550"/>
      <c r="BP304" s="550"/>
      <c r="BQ304" s="550"/>
    </row>
    <row r="305" spans="1:69" ht="15.75" customHeight="1">
      <c r="A305" s="550"/>
      <c r="B305" s="550"/>
      <c r="C305" s="550"/>
      <c r="D305" s="550"/>
      <c r="E305" s="550"/>
      <c r="F305" s="550"/>
      <c r="G305" s="550"/>
      <c r="H305" s="550"/>
      <c r="I305" s="550"/>
      <c r="J305" s="550"/>
      <c r="K305" s="550"/>
      <c r="L305" s="550"/>
      <c r="M305" s="550"/>
      <c r="N305" s="550"/>
      <c r="O305" s="550"/>
      <c r="P305" s="550"/>
      <c r="Q305" s="550"/>
      <c r="R305" s="550"/>
      <c r="S305" s="550"/>
      <c r="T305" s="550"/>
      <c r="U305" s="550"/>
      <c r="V305" s="550"/>
      <c r="W305" s="550"/>
      <c r="X305" s="550"/>
      <c r="Y305" s="550"/>
      <c r="Z305" s="550"/>
      <c r="AA305" s="550"/>
      <c r="AB305" s="550"/>
      <c r="AC305" s="550"/>
      <c r="AD305" s="550"/>
      <c r="AE305" s="550"/>
      <c r="AF305" s="550"/>
      <c r="AG305" s="550"/>
      <c r="AH305" s="550"/>
      <c r="AI305" s="550"/>
      <c r="AJ305" s="550"/>
      <c r="AK305" s="550"/>
      <c r="AL305" s="550"/>
      <c r="AM305" s="550"/>
      <c r="AN305" s="550"/>
      <c r="AO305" s="550"/>
      <c r="AP305" s="550"/>
      <c r="AQ305" s="550"/>
      <c r="AR305" s="550"/>
      <c r="AS305" s="550"/>
      <c r="AT305" s="550"/>
      <c r="AU305" s="550"/>
      <c r="AV305" s="550"/>
      <c r="AW305" s="550"/>
      <c r="AX305" s="550"/>
      <c r="AY305" s="550"/>
      <c r="AZ305" s="550"/>
      <c r="BA305" s="550"/>
      <c r="BB305" s="550"/>
      <c r="BC305" s="550"/>
      <c r="BD305" s="550"/>
      <c r="BE305" s="550"/>
      <c r="BF305" s="550"/>
      <c r="BG305" s="550"/>
      <c r="BH305" s="550"/>
      <c r="BI305" s="550"/>
      <c r="BJ305" s="550"/>
      <c r="BK305" s="550"/>
      <c r="BL305" s="550"/>
      <c r="BM305" s="550"/>
      <c r="BN305" s="550"/>
      <c r="BO305" s="550"/>
      <c r="BP305" s="550"/>
      <c r="BQ305" s="550"/>
    </row>
    <row r="306" spans="1:69" ht="15.75" customHeight="1">
      <c r="A306" s="550"/>
      <c r="B306" s="550"/>
      <c r="C306" s="550"/>
      <c r="D306" s="550"/>
      <c r="E306" s="550"/>
      <c r="F306" s="550"/>
      <c r="G306" s="550"/>
      <c r="H306" s="550"/>
      <c r="I306" s="550"/>
      <c r="J306" s="550"/>
      <c r="K306" s="550"/>
      <c r="L306" s="550"/>
      <c r="M306" s="550"/>
      <c r="N306" s="550"/>
      <c r="O306" s="550"/>
      <c r="P306" s="550"/>
      <c r="Q306" s="550"/>
      <c r="R306" s="550"/>
      <c r="S306" s="550"/>
      <c r="T306" s="550"/>
      <c r="U306" s="550"/>
      <c r="V306" s="550"/>
      <c r="W306" s="550"/>
      <c r="X306" s="550"/>
      <c r="Y306" s="550"/>
      <c r="Z306" s="550"/>
      <c r="AA306" s="550"/>
      <c r="AB306" s="550"/>
      <c r="AC306" s="550"/>
      <c r="AD306" s="550"/>
      <c r="AE306" s="550"/>
      <c r="AF306" s="550"/>
      <c r="AG306" s="550"/>
      <c r="AH306" s="550"/>
      <c r="AI306" s="550"/>
      <c r="AJ306" s="550"/>
      <c r="AK306" s="550"/>
      <c r="AL306" s="550"/>
      <c r="AM306" s="550"/>
      <c r="AN306" s="550"/>
      <c r="AO306" s="550"/>
      <c r="AP306" s="550"/>
      <c r="AQ306" s="550"/>
      <c r="AR306" s="550"/>
      <c r="AS306" s="550"/>
      <c r="AT306" s="550"/>
      <c r="AU306" s="550"/>
      <c r="AV306" s="550"/>
      <c r="AW306" s="550"/>
      <c r="AX306" s="550"/>
      <c r="AY306" s="550"/>
      <c r="AZ306" s="550"/>
      <c r="BA306" s="550"/>
      <c r="BB306" s="550"/>
      <c r="BC306" s="550"/>
      <c r="BD306" s="550"/>
      <c r="BE306" s="550"/>
      <c r="BF306" s="550"/>
      <c r="BG306" s="550"/>
      <c r="BH306" s="550"/>
      <c r="BI306" s="550"/>
      <c r="BJ306" s="550"/>
      <c r="BK306" s="550"/>
      <c r="BL306" s="550"/>
      <c r="BM306" s="550"/>
      <c r="BN306" s="550"/>
      <c r="BO306" s="550"/>
      <c r="BP306" s="550"/>
      <c r="BQ306" s="550"/>
    </row>
    <row r="307" spans="1:69" ht="15.75" customHeight="1">
      <c r="A307" s="550"/>
      <c r="B307" s="550"/>
      <c r="C307" s="550"/>
      <c r="D307" s="550"/>
      <c r="E307" s="550"/>
      <c r="F307" s="550"/>
      <c r="G307" s="550"/>
      <c r="H307" s="550"/>
      <c r="I307" s="550"/>
      <c r="J307" s="550"/>
      <c r="K307" s="550"/>
      <c r="L307" s="550"/>
      <c r="M307" s="550"/>
      <c r="N307" s="550"/>
      <c r="O307" s="550"/>
      <c r="P307" s="550"/>
      <c r="Q307" s="550"/>
      <c r="R307" s="550"/>
      <c r="S307" s="550"/>
      <c r="T307" s="550"/>
      <c r="U307" s="550"/>
      <c r="V307" s="550"/>
      <c r="W307" s="550"/>
      <c r="X307" s="550"/>
      <c r="Y307" s="550"/>
      <c r="Z307" s="550"/>
      <c r="AA307" s="550"/>
      <c r="AB307" s="550"/>
      <c r="AC307" s="550"/>
      <c r="AD307" s="550"/>
      <c r="AE307" s="550"/>
      <c r="AF307" s="550"/>
      <c r="AG307" s="550"/>
      <c r="AH307" s="550"/>
      <c r="AI307" s="550"/>
      <c r="AJ307" s="550"/>
      <c r="AK307" s="550"/>
      <c r="AL307" s="550"/>
      <c r="AM307" s="550"/>
      <c r="AN307" s="550"/>
      <c r="AO307" s="550"/>
      <c r="AP307" s="550"/>
      <c r="AQ307" s="550"/>
      <c r="AR307" s="550"/>
      <c r="AS307" s="550"/>
      <c r="AT307" s="550"/>
      <c r="AU307" s="550"/>
      <c r="AV307" s="550"/>
      <c r="AW307" s="550"/>
      <c r="AX307" s="550"/>
      <c r="AY307" s="550"/>
      <c r="AZ307" s="550"/>
      <c r="BA307" s="550"/>
      <c r="BB307" s="550"/>
      <c r="BC307" s="550"/>
      <c r="BD307" s="550"/>
      <c r="BE307" s="550"/>
      <c r="BF307" s="550"/>
      <c r="BG307" s="550"/>
      <c r="BH307" s="550"/>
      <c r="BI307" s="550"/>
      <c r="BJ307" s="550"/>
      <c r="BK307" s="550"/>
      <c r="BL307" s="550"/>
      <c r="BM307" s="550"/>
      <c r="BN307" s="550"/>
      <c r="BO307" s="550"/>
      <c r="BP307" s="550"/>
      <c r="BQ307" s="550"/>
    </row>
    <row r="308" spans="1:69" ht="15.75" customHeight="1">
      <c r="A308" s="550"/>
      <c r="B308" s="550"/>
      <c r="C308" s="550"/>
      <c r="D308" s="550"/>
      <c r="E308" s="550"/>
      <c r="F308" s="550"/>
      <c r="G308" s="550"/>
      <c r="H308" s="550"/>
      <c r="I308" s="550"/>
      <c r="J308" s="550"/>
      <c r="K308" s="550"/>
      <c r="L308" s="550"/>
      <c r="M308" s="550"/>
      <c r="N308" s="550"/>
      <c r="O308" s="550"/>
      <c r="P308" s="550"/>
      <c r="Q308" s="550"/>
      <c r="R308" s="550"/>
      <c r="S308" s="550"/>
      <c r="T308" s="550"/>
      <c r="U308" s="550"/>
      <c r="V308" s="550"/>
      <c r="W308" s="550"/>
      <c r="X308" s="550"/>
      <c r="Y308" s="550"/>
      <c r="Z308" s="550"/>
      <c r="AA308" s="550"/>
      <c r="AB308" s="550"/>
      <c r="AC308" s="550"/>
      <c r="AD308" s="550"/>
      <c r="AE308" s="550"/>
      <c r="AF308" s="550"/>
      <c r="AG308" s="550"/>
      <c r="AH308" s="550"/>
      <c r="AI308" s="550"/>
      <c r="AJ308" s="550"/>
      <c r="AK308" s="550"/>
      <c r="AL308" s="550"/>
      <c r="AM308" s="550"/>
      <c r="AN308" s="550"/>
      <c r="AO308" s="550"/>
      <c r="AP308" s="550"/>
      <c r="AQ308" s="550"/>
      <c r="AR308" s="550"/>
      <c r="AS308" s="550"/>
      <c r="AT308" s="550"/>
      <c r="AU308" s="550"/>
      <c r="AV308" s="550"/>
      <c r="AW308" s="550"/>
      <c r="AX308" s="550"/>
      <c r="AY308" s="550"/>
      <c r="AZ308" s="550"/>
      <c r="BA308" s="550"/>
      <c r="BB308" s="550"/>
      <c r="BC308" s="550"/>
      <c r="BD308" s="550"/>
      <c r="BE308" s="550"/>
      <c r="BF308" s="550"/>
      <c r="BG308" s="550"/>
      <c r="BH308" s="550"/>
      <c r="BI308" s="550"/>
      <c r="BJ308" s="550"/>
      <c r="BK308" s="550"/>
      <c r="BL308" s="550"/>
      <c r="BM308" s="550"/>
      <c r="BN308" s="550"/>
      <c r="BO308" s="550"/>
      <c r="BP308" s="550"/>
      <c r="BQ308" s="550"/>
    </row>
    <row r="309" spans="1:69" ht="15.75" customHeight="1">
      <c r="A309" s="550"/>
      <c r="B309" s="550"/>
      <c r="C309" s="550"/>
      <c r="D309" s="550"/>
      <c r="E309" s="550"/>
      <c r="F309" s="550"/>
      <c r="G309" s="550"/>
      <c r="H309" s="550"/>
      <c r="I309" s="550"/>
      <c r="J309" s="550"/>
      <c r="K309" s="550"/>
      <c r="L309" s="550"/>
      <c r="M309" s="550"/>
      <c r="N309" s="550"/>
      <c r="O309" s="550"/>
      <c r="P309" s="550"/>
      <c r="Q309" s="550"/>
      <c r="R309" s="550"/>
      <c r="S309" s="550"/>
      <c r="T309" s="550"/>
      <c r="U309" s="550"/>
      <c r="V309" s="550"/>
      <c r="W309" s="550"/>
      <c r="X309" s="550"/>
      <c r="Y309" s="550"/>
      <c r="Z309" s="550"/>
      <c r="AA309" s="550"/>
      <c r="AB309" s="550"/>
      <c r="AC309" s="550"/>
      <c r="AD309" s="550"/>
      <c r="AE309" s="550"/>
      <c r="AF309" s="550"/>
      <c r="AG309" s="550"/>
      <c r="AH309" s="550"/>
      <c r="AI309" s="550"/>
      <c r="AJ309" s="550"/>
      <c r="AK309" s="550"/>
      <c r="AL309" s="550"/>
      <c r="AM309" s="550"/>
      <c r="AN309" s="550"/>
      <c r="AO309" s="550"/>
      <c r="AP309" s="550"/>
      <c r="AQ309" s="550"/>
      <c r="AR309" s="550"/>
      <c r="AS309" s="550"/>
      <c r="AT309" s="550"/>
      <c r="AU309" s="550"/>
      <c r="AV309" s="550"/>
      <c r="AW309" s="550"/>
      <c r="AX309" s="550"/>
      <c r="AY309" s="550"/>
      <c r="AZ309" s="550"/>
      <c r="BA309" s="550"/>
      <c r="BB309" s="550"/>
      <c r="BC309" s="550"/>
      <c r="BD309" s="550"/>
      <c r="BE309" s="550"/>
      <c r="BF309" s="550"/>
      <c r="BG309" s="550"/>
      <c r="BH309" s="550"/>
      <c r="BI309" s="550"/>
      <c r="BJ309" s="550"/>
      <c r="BK309" s="550"/>
      <c r="BL309" s="550"/>
      <c r="BM309" s="550"/>
      <c r="BN309" s="550"/>
      <c r="BO309" s="550"/>
      <c r="BP309" s="550"/>
      <c r="BQ309" s="550"/>
    </row>
    <row r="310" spans="1:69" ht="15.75" customHeight="1">
      <c r="A310" s="550"/>
      <c r="B310" s="550"/>
      <c r="C310" s="550"/>
      <c r="D310" s="550"/>
      <c r="E310" s="550"/>
      <c r="F310" s="550"/>
      <c r="G310" s="550"/>
      <c r="H310" s="550"/>
      <c r="I310" s="550"/>
      <c r="J310" s="550"/>
      <c r="K310" s="550"/>
      <c r="L310" s="550"/>
      <c r="M310" s="550"/>
      <c r="N310" s="550"/>
      <c r="O310" s="550"/>
      <c r="P310" s="550"/>
      <c r="Q310" s="550"/>
      <c r="R310" s="550"/>
      <c r="S310" s="550"/>
      <c r="T310" s="550"/>
      <c r="U310" s="550"/>
      <c r="V310" s="550"/>
      <c r="W310" s="550"/>
      <c r="X310" s="550"/>
      <c r="Y310" s="550"/>
      <c r="Z310" s="550"/>
      <c r="AA310" s="550"/>
      <c r="AB310" s="550"/>
      <c r="AC310" s="550"/>
      <c r="AD310" s="550"/>
      <c r="AE310" s="550"/>
      <c r="AF310" s="550"/>
      <c r="AG310" s="550"/>
      <c r="AH310" s="550"/>
      <c r="AI310" s="550"/>
      <c r="AJ310" s="550"/>
      <c r="AK310" s="550"/>
      <c r="AL310" s="550"/>
      <c r="AM310" s="550"/>
      <c r="AN310" s="550"/>
      <c r="AO310" s="550"/>
      <c r="AP310" s="550"/>
      <c r="AQ310" s="550"/>
      <c r="AR310" s="550"/>
      <c r="AS310" s="550"/>
      <c r="AT310" s="550"/>
      <c r="AU310" s="550"/>
      <c r="AV310" s="550"/>
      <c r="AW310" s="550"/>
      <c r="AX310" s="550"/>
      <c r="AY310" s="550"/>
      <c r="AZ310" s="550"/>
      <c r="BA310" s="550"/>
      <c r="BB310" s="550"/>
      <c r="BC310" s="550"/>
      <c r="BD310" s="550"/>
      <c r="BE310" s="550"/>
      <c r="BF310" s="550"/>
      <c r="BG310" s="550"/>
      <c r="BH310" s="550"/>
      <c r="BI310" s="550"/>
      <c r="BJ310" s="550"/>
      <c r="BK310" s="550"/>
      <c r="BL310" s="550"/>
      <c r="BM310" s="550"/>
      <c r="BN310" s="550"/>
      <c r="BO310" s="550"/>
      <c r="BP310" s="550"/>
      <c r="BQ310" s="550"/>
    </row>
    <row r="311" spans="1:69" ht="15.75" customHeight="1">
      <c r="A311" s="550"/>
      <c r="B311" s="550"/>
      <c r="C311" s="550"/>
      <c r="D311" s="550"/>
      <c r="E311" s="550"/>
      <c r="F311" s="550"/>
      <c r="G311" s="550"/>
      <c r="H311" s="550"/>
      <c r="I311" s="550"/>
      <c r="J311" s="550"/>
      <c r="K311" s="550"/>
      <c r="L311" s="550"/>
      <c r="M311" s="550"/>
      <c r="N311" s="550"/>
      <c r="O311" s="550"/>
      <c r="P311" s="550"/>
      <c r="Q311" s="550"/>
      <c r="R311" s="550"/>
      <c r="S311" s="550"/>
      <c r="T311" s="550"/>
      <c r="U311" s="550"/>
      <c r="V311" s="550"/>
      <c r="W311" s="550"/>
      <c r="X311" s="550"/>
      <c r="Y311" s="550"/>
      <c r="Z311" s="550"/>
      <c r="AA311" s="550"/>
      <c r="AB311" s="550"/>
      <c r="AC311" s="550"/>
      <c r="AD311" s="550"/>
      <c r="AE311" s="550"/>
      <c r="AF311" s="550"/>
      <c r="AG311" s="550"/>
      <c r="AH311" s="550"/>
      <c r="AI311" s="550"/>
      <c r="AJ311" s="550"/>
      <c r="AK311" s="550"/>
      <c r="AL311" s="550"/>
      <c r="AM311" s="550"/>
      <c r="AN311" s="550"/>
      <c r="AO311" s="550"/>
      <c r="AP311" s="550"/>
      <c r="AQ311" s="550"/>
      <c r="AR311" s="550"/>
      <c r="AS311" s="550"/>
      <c r="AT311" s="550"/>
      <c r="AU311" s="550"/>
      <c r="AV311" s="550"/>
      <c r="AW311" s="550"/>
      <c r="AX311" s="550"/>
      <c r="AY311" s="550"/>
      <c r="AZ311" s="550"/>
      <c r="BA311" s="550"/>
      <c r="BB311" s="550"/>
      <c r="BC311" s="550"/>
      <c r="BD311" s="550"/>
      <c r="BE311" s="550"/>
      <c r="BF311" s="550"/>
      <c r="BG311" s="550"/>
      <c r="BH311" s="550"/>
      <c r="BI311" s="550"/>
      <c r="BJ311" s="550"/>
      <c r="BK311" s="550"/>
      <c r="BL311" s="550"/>
      <c r="BM311" s="550"/>
      <c r="BN311" s="550"/>
      <c r="BO311" s="550"/>
      <c r="BP311" s="550"/>
      <c r="BQ311" s="550"/>
    </row>
    <row r="312" spans="1:69" ht="15.75" customHeight="1">
      <c r="A312" s="550"/>
      <c r="B312" s="550"/>
      <c r="C312" s="550"/>
      <c r="D312" s="550"/>
      <c r="E312" s="550"/>
      <c r="F312" s="550"/>
      <c r="G312" s="550"/>
      <c r="H312" s="550"/>
      <c r="I312" s="550"/>
      <c r="J312" s="550"/>
      <c r="K312" s="550"/>
      <c r="L312" s="550"/>
      <c r="M312" s="550"/>
      <c r="N312" s="550"/>
      <c r="O312" s="550"/>
      <c r="P312" s="550"/>
      <c r="Q312" s="550"/>
      <c r="R312" s="550"/>
      <c r="S312" s="550"/>
      <c r="T312" s="550"/>
      <c r="U312" s="550"/>
      <c r="V312" s="550"/>
      <c r="W312" s="550"/>
      <c r="X312" s="550"/>
      <c r="Y312" s="550"/>
      <c r="Z312" s="550"/>
      <c r="AA312" s="550"/>
      <c r="AB312" s="550"/>
      <c r="AC312" s="550"/>
      <c r="AD312" s="550"/>
      <c r="AE312" s="550"/>
      <c r="AF312" s="550"/>
      <c r="AG312" s="550"/>
      <c r="AH312" s="550"/>
      <c r="AI312" s="550"/>
      <c r="AJ312" s="550"/>
      <c r="AK312" s="550"/>
      <c r="AL312" s="550"/>
      <c r="AM312" s="550"/>
      <c r="AN312" s="550"/>
      <c r="AO312" s="550"/>
      <c r="AP312" s="550"/>
      <c r="AQ312" s="550"/>
      <c r="AR312" s="550"/>
      <c r="AS312" s="550"/>
      <c r="AT312" s="550"/>
      <c r="AU312" s="550"/>
      <c r="AV312" s="550"/>
      <c r="AW312" s="550"/>
      <c r="AX312" s="550"/>
      <c r="AY312" s="550"/>
      <c r="AZ312" s="550"/>
      <c r="BA312" s="550"/>
      <c r="BB312" s="550"/>
      <c r="BC312" s="550"/>
      <c r="BD312" s="550"/>
      <c r="BE312" s="550"/>
      <c r="BF312" s="550"/>
      <c r="BG312" s="550"/>
      <c r="BH312" s="550"/>
      <c r="BI312" s="550"/>
      <c r="BJ312" s="550"/>
      <c r="BK312" s="550"/>
      <c r="BL312" s="550"/>
      <c r="BM312" s="550"/>
      <c r="BN312" s="550"/>
      <c r="BO312" s="550"/>
      <c r="BP312" s="550"/>
      <c r="BQ312" s="550"/>
    </row>
    <row r="313" spans="1:69" ht="15.75" customHeight="1">
      <c r="A313" s="550"/>
      <c r="B313" s="550"/>
      <c r="C313" s="550"/>
      <c r="D313" s="550"/>
      <c r="E313" s="550"/>
      <c r="F313" s="550"/>
      <c r="G313" s="550"/>
      <c r="H313" s="550"/>
      <c r="I313" s="550"/>
      <c r="J313" s="550"/>
      <c r="K313" s="550"/>
      <c r="L313" s="550"/>
      <c r="M313" s="550"/>
      <c r="N313" s="550"/>
      <c r="O313" s="550"/>
      <c r="P313" s="550"/>
      <c r="Q313" s="550"/>
      <c r="R313" s="550"/>
      <c r="S313" s="550"/>
      <c r="T313" s="550"/>
      <c r="U313" s="550"/>
      <c r="V313" s="550"/>
      <c r="W313" s="550"/>
      <c r="X313" s="550"/>
      <c r="Y313" s="550"/>
      <c r="Z313" s="550"/>
      <c r="AA313" s="550"/>
      <c r="AB313" s="550"/>
      <c r="AC313" s="550"/>
      <c r="AD313" s="550"/>
      <c r="AE313" s="550"/>
      <c r="AF313" s="550"/>
      <c r="AG313" s="550"/>
      <c r="AH313" s="550"/>
      <c r="AI313" s="550"/>
      <c r="AJ313" s="550"/>
      <c r="AK313" s="550"/>
      <c r="AL313" s="550"/>
      <c r="AM313" s="550"/>
      <c r="AN313" s="550"/>
      <c r="AO313" s="550"/>
      <c r="AP313" s="550"/>
      <c r="AQ313" s="550"/>
      <c r="AR313" s="550"/>
      <c r="AS313" s="550"/>
      <c r="AT313" s="550"/>
      <c r="AU313" s="550"/>
      <c r="AV313" s="550"/>
      <c r="AW313" s="550"/>
      <c r="AX313" s="550"/>
      <c r="AY313" s="550"/>
      <c r="AZ313" s="550"/>
      <c r="BA313" s="550"/>
      <c r="BB313" s="550"/>
      <c r="BC313" s="550"/>
      <c r="BD313" s="550"/>
      <c r="BE313" s="550"/>
      <c r="BF313" s="550"/>
      <c r="BG313" s="550"/>
      <c r="BH313" s="550"/>
      <c r="BI313" s="550"/>
      <c r="BJ313" s="550"/>
      <c r="BK313" s="550"/>
      <c r="BL313" s="550"/>
      <c r="BM313" s="550"/>
      <c r="BN313" s="550"/>
      <c r="BO313" s="550"/>
      <c r="BP313" s="550"/>
      <c r="BQ313" s="550"/>
    </row>
    <row r="314" spans="1:69" ht="15.75" customHeight="1">
      <c r="A314" s="550"/>
      <c r="B314" s="550"/>
      <c r="C314" s="550"/>
      <c r="D314" s="550"/>
      <c r="E314" s="550"/>
      <c r="F314" s="550"/>
      <c r="G314" s="550"/>
      <c r="H314" s="550"/>
      <c r="I314" s="550"/>
      <c r="J314" s="550"/>
      <c r="K314" s="550"/>
      <c r="L314" s="550"/>
      <c r="M314" s="550"/>
      <c r="N314" s="550"/>
      <c r="O314" s="550"/>
      <c r="P314" s="550"/>
      <c r="Q314" s="550"/>
      <c r="R314" s="550"/>
      <c r="S314" s="550"/>
      <c r="T314" s="550"/>
      <c r="U314" s="550"/>
      <c r="V314" s="550"/>
      <c r="W314" s="550"/>
      <c r="X314" s="550"/>
      <c r="Y314" s="550"/>
      <c r="Z314" s="550"/>
      <c r="AA314" s="550"/>
      <c r="AB314" s="550"/>
      <c r="AC314" s="550"/>
      <c r="AD314" s="550"/>
      <c r="AE314" s="550"/>
      <c r="AF314" s="550"/>
      <c r="AG314" s="550"/>
      <c r="AH314" s="550"/>
      <c r="AI314" s="550"/>
      <c r="AJ314" s="550"/>
      <c r="AK314" s="550"/>
      <c r="AL314" s="550"/>
      <c r="AM314" s="550"/>
      <c r="AN314" s="550"/>
      <c r="AO314" s="550"/>
      <c r="AP314" s="550"/>
      <c r="AQ314" s="550"/>
      <c r="AR314" s="550"/>
      <c r="AS314" s="550"/>
      <c r="AT314" s="550"/>
      <c r="AU314" s="550"/>
      <c r="AV314" s="550"/>
      <c r="AW314" s="550"/>
      <c r="AX314" s="550"/>
      <c r="AY314" s="550"/>
      <c r="AZ314" s="550"/>
      <c r="BA314" s="550"/>
      <c r="BB314" s="550"/>
      <c r="BC314" s="550"/>
      <c r="BD314" s="550"/>
      <c r="BE314" s="550"/>
      <c r="BF314" s="550"/>
      <c r="BG314" s="550"/>
      <c r="BH314" s="550"/>
      <c r="BI314" s="550"/>
      <c r="BJ314" s="550"/>
      <c r="BK314" s="550"/>
      <c r="BL314" s="550"/>
      <c r="BM314" s="550"/>
      <c r="BN314" s="550"/>
      <c r="BO314" s="550"/>
      <c r="BP314" s="550"/>
      <c r="BQ314" s="550"/>
    </row>
    <row r="315" spans="1:69" ht="15.75" customHeight="1">
      <c r="A315" s="550"/>
      <c r="B315" s="550"/>
      <c r="C315" s="550"/>
      <c r="D315" s="550"/>
      <c r="E315" s="550"/>
      <c r="F315" s="550"/>
      <c r="G315" s="550"/>
      <c r="H315" s="550"/>
      <c r="I315" s="550"/>
      <c r="J315" s="550"/>
      <c r="K315" s="550"/>
      <c r="L315" s="550"/>
      <c r="M315" s="550"/>
      <c r="N315" s="550"/>
      <c r="O315" s="550"/>
      <c r="P315" s="550"/>
      <c r="Q315" s="550"/>
      <c r="R315" s="550"/>
      <c r="S315" s="550"/>
      <c r="T315" s="550"/>
      <c r="U315" s="550"/>
      <c r="V315" s="550"/>
      <c r="W315" s="550"/>
      <c r="X315" s="550"/>
      <c r="Y315" s="550"/>
      <c r="Z315" s="550"/>
      <c r="AA315" s="550"/>
      <c r="AB315" s="550"/>
      <c r="AC315" s="550"/>
      <c r="AD315" s="550"/>
      <c r="AE315" s="550"/>
      <c r="AF315" s="550"/>
      <c r="AG315" s="550"/>
      <c r="AH315" s="550"/>
      <c r="AI315" s="550"/>
      <c r="AJ315" s="550"/>
      <c r="AK315" s="550"/>
      <c r="AL315" s="550"/>
      <c r="AM315" s="550"/>
      <c r="AN315" s="550"/>
      <c r="AO315" s="550"/>
      <c r="AP315" s="550"/>
      <c r="AQ315" s="550"/>
      <c r="AR315" s="550"/>
      <c r="AS315" s="550"/>
      <c r="AT315" s="550"/>
      <c r="AU315" s="550"/>
      <c r="AV315" s="550"/>
      <c r="AW315" s="550"/>
      <c r="AX315" s="550"/>
      <c r="AY315" s="550"/>
      <c r="AZ315" s="550"/>
      <c r="BA315" s="550"/>
      <c r="BB315" s="550"/>
      <c r="BC315" s="550"/>
      <c r="BD315" s="550"/>
      <c r="BE315" s="550"/>
      <c r="BF315" s="550"/>
      <c r="BG315" s="550"/>
      <c r="BH315" s="550"/>
      <c r="BI315" s="550"/>
      <c r="BJ315" s="550"/>
      <c r="BK315" s="550"/>
      <c r="BL315" s="550"/>
      <c r="BM315" s="550"/>
      <c r="BN315" s="550"/>
      <c r="BO315" s="550"/>
      <c r="BP315" s="550"/>
      <c r="BQ315" s="550"/>
    </row>
    <row r="316" spans="1:69" ht="15.75" customHeight="1">
      <c r="A316" s="550"/>
      <c r="B316" s="550"/>
      <c r="C316" s="550"/>
      <c r="D316" s="550"/>
      <c r="E316" s="550"/>
      <c r="F316" s="550"/>
      <c r="G316" s="550"/>
      <c r="H316" s="550"/>
      <c r="I316" s="550"/>
      <c r="J316" s="550"/>
      <c r="K316" s="550"/>
      <c r="L316" s="550"/>
      <c r="M316" s="550"/>
      <c r="N316" s="550"/>
      <c r="O316" s="550"/>
      <c r="P316" s="550"/>
      <c r="Q316" s="550"/>
      <c r="R316" s="550"/>
      <c r="S316" s="550"/>
      <c r="T316" s="550"/>
      <c r="U316" s="550"/>
      <c r="V316" s="550"/>
      <c r="W316" s="550"/>
      <c r="X316" s="550"/>
      <c r="Y316" s="550"/>
      <c r="Z316" s="550"/>
      <c r="AA316" s="550"/>
      <c r="AB316" s="550"/>
      <c r="AC316" s="550"/>
      <c r="AD316" s="550"/>
      <c r="AE316" s="550"/>
      <c r="AF316" s="550"/>
      <c r="AG316" s="550"/>
      <c r="AH316" s="550"/>
      <c r="AI316" s="550"/>
      <c r="AJ316" s="550"/>
      <c r="AK316" s="550"/>
      <c r="AL316" s="550"/>
      <c r="AM316" s="550"/>
      <c r="AN316" s="550"/>
      <c r="AO316" s="550"/>
      <c r="AP316" s="550"/>
      <c r="AQ316" s="550"/>
      <c r="AR316" s="550"/>
      <c r="AS316" s="550"/>
      <c r="AT316" s="550"/>
      <c r="AU316" s="550"/>
      <c r="AV316" s="550"/>
      <c r="AW316" s="550"/>
      <c r="AX316" s="550"/>
      <c r="AY316" s="550"/>
      <c r="AZ316" s="550"/>
      <c r="BA316" s="550"/>
      <c r="BB316" s="550"/>
      <c r="BC316" s="550"/>
      <c r="BD316" s="550"/>
      <c r="BE316" s="550"/>
      <c r="BF316" s="550"/>
      <c r="BG316" s="550"/>
      <c r="BH316" s="550"/>
      <c r="BI316" s="550"/>
      <c r="BJ316" s="550"/>
      <c r="BK316" s="550"/>
      <c r="BL316" s="550"/>
      <c r="BM316" s="550"/>
      <c r="BN316" s="550"/>
      <c r="BO316" s="550"/>
      <c r="BP316" s="550"/>
      <c r="BQ316" s="550"/>
    </row>
    <row r="317" spans="1:69" ht="15.75" customHeight="1">
      <c r="A317" s="550"/>
      <c r="B317" s="550"/>
      <c r="C317" s="550"/>
      <c r="D317" s="550"/>
      <c r="E317" s="550"/>
      <c r="F317" s="550"/>
      <c r="G317" s="550"/>
      <c r="H317" s="550"/>
      <c r="I317" s="550"/>
      <c r="J317" s="550"/>
      <c r="K317" s="550"/>
      <c r="L317" s="550"/>
      <c r="M317" s="550"/>
      <c r="N317" s="550"/>
      <c r="O317" s="550"/>
      <c r="P317" s="550"/>
      <c r="Q317" s="550"/>
      <c r="R317" s="550"/>
      <c r="S317" s="550"/>
      <c r="T317" s="550"/>
      <c r="U317" s="550"/>
      <c r="V317" s="550"/>
      <c r="W317" s="550"/>
      <c r="X317" s="550"/>
      <c r="Y317" s="550"/>
      <c r="Z317" s="550"/>
      <c r="AA317" s="550"/>
      <c r="AB317" s="550"/>
      <c r="AC317" s="550"/>
      <c r="AD317" s="550"/>
      <c r="AE317" s="550"/>
      <c r="AF317" s="550"/>
      <c r="AG317" s="550"/>
      <c r="AH317" s="550"/>
      <c r="AI317" s="550"/>
      <c r="AJ317" s="550"/>
      <c r="AK317" s="550"/>
      <c r="AL317" s="550"/>
      <c r="AM317" s="550"/>
      <c r="AN317" s="550"/>
      <c r="AO317" s="550"/>
      <c r="AP317" s="550"/>
      <c r="AQ317" s="550"/>
      <c r="AR317" s="550"/>
      <c r="AS317" s="550"/>
      <c r="AT317" s="550"/>
      <c r="AU317" s="550"/>
      <c r="AV317" s="550"/>
      <c r="AW317" s="550"/>
      <c r="AX317" s="550"/>
      <c r="AY317" s="550"/>
      <c r="AZ317" s="550"/>
      <c r="BA317" s="550"/>
      <c r="BB317" s="550"/>
      <c r="BC317" s="550"/>
      <c r="BD317" s="550"/>
      <c r="BE317" s="550"/>
      <c r="BF317" s="550"/>
      <c r="BG317" s="550"/>
      <c r="BH317" s="550"/>
      <c r="BI317" s="550"/>
      <c r="BJ317" s="550"/>
      <c r="BK317" s="550"/>
      <c r="BL317" s="550"/>
      <c r="BM317" s="550"/>
      <c r="BN317" s="550"/>
      <c r="BO317" s="550"/>
      <c r="BP317" s="550"/>
      <c r="BQ317" s="550"/>
    </row>
    <row r="318" spans="1:69" ht="15.75" customHeight="1">
      <c r="A318" s="550"/>
      <c r="B318" s="550"/>
      <c r="C318" s="550"/>
      <c r="D318" s="550"/>
      <c r="E318" s="550"/>
      <c r="F318" s="550"/>
      <c r="G318" s="550"/>
      <c r="H318" s="550"/>
      <c r="I318" s="550"/>
      <c r="J318" s="550"/>
      <c r="K318" s="550"/>
      <c r="L318" s="550"/>
      <c r="M318" s="550"/>
      <c r="N318" s="550"/>
      <c r="O318" s="550"/>
      <c r="P318" s="550"/>
      <c r="Q318" s="550"/>
      <c r="R318" s="550"/>
      <c r="S318" s="550"/>
      <c r="T318" s="550"/>
      <c r="U318" s="550"/>
      <c r="V318" s="550"/>
      <c r="W318" s="550"/>
      <c r="X318" s="550"/>
      <c r="Y318" s="550"/>
      <c r="Z318" s="550"/>
      <c r="AA318" s="550"/>
      <c r="AB318" s="550"/>
      <c r="AC318" s="550"/>
      <c r="AD318" s="550"/>
      <c r="AE318" s="550"/>
      <c r="AF318" s="550"/>
      <c r="AG318" s="550"/>
      <c r="AH318" s="550"/>
      <c r="AI318" s="550"/>
      <c r="AJ318" s="550"/>
      <c r="AK318" s="550"/>
      <c r="AL318" s="550"/>
      <c r="AM318" s="550"/>
      <c r="AN318" s="550"/>
      <c r="AO318" s="550"/>
      <c r="AP318" s="550"/>
      <c r="AQ318" s="550"/>
      <c r="AR318" s="550"/>
      <c r="AS318" s="550"/>
      <c r="AT318" s="550"/>
      <c r="AU318" s="550"/>
      <c r="AV318" s="550"/>
      <c r="AW318" s="550"/>
      <c r="AX318" s="550"/>
      <c r="AY318" s="550"/>
      <c r="AZ318" s="550"/>
      <c r="BA318" s="550"/>
      <c r="BB318" s="550"/>
      <c r="BC318" s="550"/>
      <c r="BD318" s="550"/>
      <c r="BE318" s="550"/>
      <c r="BF318" s="550"/>
      <c r="BG318" s="550"/>
      <c r="BH318" s="550"/>
      <c r="BI318" s="550"/>
      <c r="BJ318" s="550"/>
      <c r="BK318" s="550"/>
      <c r="BL318" s="550"/>
      <c r="BM318" s="550"/>
      <c r="BN318" s="550"/>
      <c r="BO318" s="550"/>
      <c r="BP318" s="550"/>
      <c r="BQ318" s="550"/>
    </row>
    <row r="319" spans="1:69" ht="15.75" customHeight="1">
      <c r="A319" s="550"/>
      <c r="B319" s="550"/>
      <c r="C319" s="550"/>
      <c r="D319" s="550"/>
      <c r="E319" s="550"/>
      <c r="F319" s="550"/>
      <c r="G319" s="550"/>
      <c r="H319" s="550"/>
      <c r="I319" s="550"/>
      <c r="J319" s="550"/>
      <c r="K319" s="550"/>
      <c r="L319" s="550"/>
      <c r="M319" s="550"/>
      <c r="N319" s="550"/>
      <c r="O319" s="550"/>
      <c r="P319" s="550"/>
      <c r="Q319" s="550"/>
      <c r="R319" s="550"/>
      <c r="S319" s="550"/>
      <c r="T319" s="550"/>
      <c r="U319" s="550"/>
      <c r="V319" s="550"/>
      <c r="W319" s="550"/>
      <c r="X319" s="550"/>
      <c r="Y319" s="550"/>
      <c r="Z319" s="550"/>
      <c r="AA319" s="550"/>
      <c r="AB319" s="550"/>
      <c r="AC319" s="550"/>
      <c r="AD319" s="550"/>
      <c r="AE319" s="550"/>
      <c r="AF319" s="550"/>
      <c r="AG319" s="550"/>
      <c r="AH319" s="550"/>
      <c r="AI319" s="550"/>
      <c r="AJ319" s="550"/>
      <c r="AK319" s="550"/>
      <c r="AL319" s="550"/>
      <c r="AM319" s="550"/>
      <c r="AN319" s="550"/>
      <c r="AO319" s="550"/>
      <c r="AP319" s="550"/>
      <c r="AQ319" s="550"/>
      <c r="AR319" s="550"/>
      <c r="AS319" s="550"/>
      <c r="AT319" s="550"/>
      <c r="AU319" s="550"/>
      <c r="AV319" s="550"/>
      <c r="AW319" s="550"/>
      <c r="AX319" s="550"/>
      <c r="AY319" s="550"/>
      <c r="AZ319" s="550"/>
      <c r="BA319" s="550"/>
      <c r="BB319" s="550"/>
      <c r="BC319" s="550"/>
      <c r="BD319" s="550"/>
      <c r="BE319" s="550"/>
      <c r="BF319" s="550"/>
      <c r="BG319" s="550"/>
      <c r="BH319" s="550"/>
      <c r="BI319" s="550"/>
      <c r="BJ319" s="550"/>
      <c r="BK319" s="550"/>
      <c r="BL319" s="550"/>
      <c r="BM319" s="550"/>
      <c r="BN319" s="550"/>
      <c r="BO319" s="550"/>
      <c r="BP319" s="550"/>
      <c r="BQ319" s="550"/>
    </row>
    <row r="320" spans="1:69" ht="15.75" customHeight="1">
      <c r="A320" s="550"/>
      <c r="B320" s="550"/>
      <c r="C320" s="550"/>
      <c r="D320" s="550"/>
      <c r="E320" s="550"/>
      <c r="F320" s="550"/>
      <c r="G320" s="550"/>
      <c r="H320" s="550"/>
      <c r="I320" s="550"/>
      <c r="J320" s="550"/>
      <c r="K320" s="550"/>
      <c r="L320" s="550"/>
      <c r="M320" s="550"/>
      <c r="N320" s="550"/>
      <c r="O320" s="550"/>
      <c r="P320" s="550"/>
      <c r="Q320" s="550"/>
      <c r="R320" s="550"/>
      <c r="S320" s="550"/>
      <c r="T320" s="550"/>
      <c r="U320" s="550"/>
      <c r="V320" s="550"/>
      <c r="W320" s="550"/>
      <c r="X320" s="550"/>
      <c r="Y320" s="550"/>
      <c r="Z320" s="550"/>
      <c r="AA320" s="550"/>
      <c r="AB320" s="550"/>
      <c r="AC320" s="550"/>
      <c r="AD320" s="550"/>
      <c r="AE320" s="550"/>
      <c r="AF320" s="550"/>
      <c r="AG320" s="550"/>
      <c r="AH320" s="550"/>
      <c r="AI320" s="550"/>
      <c r="AJ320" s="550"/>
      <c r="AK320" s="550"/>
      <c r="AL320" s="550"/>
      <c r="AM320" s="550"/>
      <c r="AN320" s="550"/>
      <c r="AO320" s="550"/>
      <c r="AP320" s="550"/>
      <c r="AQ320" s="550"/>
      <c r="AR320" s="550"/>
      <c r="AS320" s="550"/>
      <c r="AT320" s="550"/>
      <c r="AU320" s="550"/>
      <c r="AV320" s="550"/>
      <c r="AW320" s="550"/>
      <c r="AX320" s="550"/>
      <c r="AY320" s="550"/>
      <c r="AZ320" s="550"/>
      <c r="BA320" s="550"/>
      <c r="BB320" s="550"/>
      <c r="BC320" s="550"/>
      <c r="BD320" s="550"/>
      <c r="BE320" s="550"/>
      <c r="BF320" s="550"/>
      <c r="BG320" s="550"/>
      <c r="BH320" s="550"/>
      <c r="BI320" s="550"/>
      <c r="BJ320" s="550"/>
      <c r="BK320" s="550"/>
      <c r="BL320" s="550"/>
      <c r="BM320" s="550"/>
      <c r="BN320" s="550"/>
      <c r="BO320" s="550"/>
      <c r="BP320" s="550"/>
      <c r="BQ320" s="550"/>
    </row>
    <row r="321" spans="1:69" ht="15.75" customHeight="1">
      <c r="A321" s="550"/>
      <c r="B321" s="550"/>
      <c r="C321" s="550"/>
      <c r="D321" s="550"/>
      <c r="E321" s="550"/>
      <c r="F321" s="550"/>
      <c r="G321" s="550"/>
      <c r="H321" s="550"/>
      <c r="I321" s="550"/>
      <c r="J321" s="550"/>
      <c r="K321" s="550"/>
      <c r="L321" s="550"/>
      <c r="M321" s="550"/>
      <c r="N321" s="550"/>
      <c r="O321" s="550"/>
      <c r="P321" s="550"/>
      <c r="Q321" s="550"/>
      <c r="R321" s="550"/>
      <c r="S321" s="550"/>
      <c r="T321" s="550"/>
      <c r="U321" s="550"/>
      <c r="V321" s="550"/>
      <c r="W321" s="550"/>
      <c r="X321" s="550"/>
      <c r="Y321" s="550"/>
      <c r="Z321" s="550"/>
      <c r="AA321" s="550"/>
      <c r="AB321" s="550"/>
      <c r="AC321" s="550"/>
      <c r="AD321" s="550"/>
      <c r="AE321" s="550"/>
      <c r="AF321" s="550"/>
      <c r="AG321" s="550"/>
      <c r="AH321" s="550"/>
      <c r="AI321" s="550"/>
      <c r="AJ321" s="550"/>
      <c r="AK321" s="550"/>
      <c r="AL321" s="550"/>
      <c r="AM321" s="550"/>
      <c r="AN321" s="550"/>
      <c r="AO321" s="550"/>
      <c r="AP321" s="550"/>
      <c r="AQ321" s="550"/>
      <c r="AR321" s="550"/>
      <c r="AS321" s="550"/>
      <c r="AT321" s="550"/>
      <c r="AU321" s="550"/>
      <c r="AV321" s="550"/>
      <c r="AW321" s="550"/>
      <c r="AX321" s="550"/>
      <c r="AY321" s="550"/>
      <c r="AZ321" s="550"/>
      <c r="BA321" s="550"/>
      <c r="BB321" s="550"/>
      <c r="BC321" s="550"/>
      <c r="BD321" s="550"/>
      <c r="BE321" s="550"/>
      <c r="BF321" s="550"/>
      <c r="BG321" s="550"/>
      <c r="BH321" s="550"/>
      <c r="BI321" s="550"/>
      <c r="BJ321" s="550"/>
      <c r="BK321" s="550"/>
      <c r="BL321" s="550"/>
      <c r="BM321" s="550"/>
      <c r="BN321" s="550"/>
      <c r="BO321" s="550"/>
      <c r="BP321" s="550"/>
      <c r="BQ321" s="550"/>
    </row>
    <row r="322" spans="1:69" ht="15.75" customHeight="1">
      <c r="A322" s="550"/>
      <c r="B322" s="550"/>
      <c r="C322" s="550"/>
      <c r="D322" s="550"/>
      <c r="E322" s="550"/>
      <c r="F322" s="550"/>
      <c r="G322" s="550"/>
      <c r="H322" s="550"/>
      <c r="I322" s="550"/>
      <c r="J322" s="550"/>
      <c r="K322" s="550"/>
      <c r="L322" s="550"/>
      <c r="M322" s="550"/>
      <c r="N322" s="550"/>
      <c r="O322" s="550"/>
      <c r="P322" s="550"/>
      <c r="Q322" s="550"/>
      <c r="R322" s="550"/>
      <c r="S322" s="550"/>
      <c r="T322" s="550"/>
      <c r="U322" s="550"/>
      <c r="V322" s="550"/>
      <c r="W322" s="550"/>
      <c r="X322" s="550"/>
      <c r="Y322" s="550"/>
      <c r="Z322" s="550"/>
      <c r="AA322" s="550"/>
      <c r="AB322" s="550"/>
      <c r="AC322" s="550"/>
      <c r="AD322" s="550"/>
      <c r="AE322" s="550"/>
      <c r="AF322" s="550"/>
      <c r="AG322" s="550"/>
      <c r="AH322" s="550"/>
      <c r="AI322" s="550"/>
      <c r="AJ322" s="550"/>
      <c r="AK322" s="550"/>
      <c r="AL322" s="550"/>
      <c r="AM322" s="550"/>
      <c r="AN322" s="550"/>
      <c r="AO322" s="550"/>
      <c r="AP322" s="550"/>
      <c r="AQ322" s="550"/>
      <c r="AR322" s="550"/>
      <c r="AS322" s="550"/>
      <c r="AT322" s="550"/>
      <c r="AU322" s="550"/>
      <c r="AV322" s="550"/>
      <c r="AW322" s="550"/>
      <c r="AX322" s="550"/>
      <c r="AY322" s="550"/>
      <c r="AZ322" s="550"/>
      <c r="BA322" s="550"/>
      <c r="BB322" s="550"/>
      <c r="BC322" s="550"/>
      <c r="BD322" s="550"/>
      <c r="BE322" s="550"/>
      <c r="BF322" s="550"/>
      <c r="BG322" s="550"/>
      <c r="BH322" s="550"/>
      <c r="BI322" s="550"/>
      <c r="BJ322" s="550"/>
      <c r="BK322" s="550"/>
      <c r="BL322" s="550"/>
      <c r="BM322" s="550"/>
      <c r="BN322" s="550"/>
      <c r="BO322" s="550"/>
      <c r="BP322" s="550"/>
      <c r="BQ322" s="550"/>
    </row>
    <row r="323" spans="1:69" ht="15.75" customHeight="1">
      <c r="A323" s="550"/>
      <c r="B323" s="550"/>
      <c r="C323" s="550"/>
      <c r="D323" s="550"/>
      <c r="E323" s="550"/>
      <c r="F323" s="550"/>
      <c r="G323" s="550"/>
      <c r="H323" s="550"/>
      <c r="I323" s="550"/>
      <c r="J323" s="550"/>
      <c r="K323" s="550"/>
      <c r="L323" s="550"/>
      <c r="M323" s="550"/>
      <c r="N323" s="550"/>
      <c r="O323" s="550"/>
      <c r="P323" s="550"/>
      <c r="Q323" s="550"/>
      <c r="R323" s="550"/>
      <c r="S323" s="550"/>
      <c r="T323" s="550"/>
      <c r="U323" s="550"/>
      <c r="V323" s="550"/>
      <c r="W323" s="550"/>
      <c r="X323" s="550"/>
      <c r="Y323" s="550"/>
      <c r="Z323" s="550"/>
      <c r="AA323" s="550"/>
      <c r="AB323" s="550"/>
      <c r="AC323" s="550"/>
      <c r="AD323" s="550"/>
      <c r="AE323" s="550"/>
      <c r="AF323" s="550"/>
      <c r="AG323" s="550"/>
      <c r="AH323" s="550"/>
      <c r="AI323" s="550"/>
      <c r="AJ323" s="550"/>
      <c r="AK323" s="550"/>
      <c r="AL323" s="550"/>
      <c r="AM323" s="550"/>
      <c r="AN323" s="550"/>
      <c r="AO323" s="550"/>
      <c r="AP323" s="550"/>
      <c r="AQ323" s="550"/>
      <c r="AR323" s="550"/>
      <c r="AS323" s="550"/>
      <c r="AT323" s="550"/>
      <c r="AU323" s="550"/>
      <c r="AV323" s="550"/>
      <c r="AW323" s="550"/>
      <c r="AX323" s="550"/>
      <c r="AY323" s="550"/>
      <c r="AZ323" s="550"/>
      <c r="BA323" s="550"/>
      <c r="BB323" s="550"/>
      <c r="BC323" s="550"/>
      <c r="BD323" s="550"/>
      <c r="BE323" s="550"/>
      <c r="BF323" s="550"/>
      <c r="BG323" s="550"/>
      <c r="BH323" s="550"/>
      <c r="BI323" s="550"/>
      <c r="BJ323" s="550"/>
      <c r="BK323" s="550"/>
      <c r="BL323" s="550"/>
      <c r="BM323" s="550"/>
      <c r="BN323" s="550"/>
      <c r="BO323" s="550"/>
      <c r="BP323" s="550"/>
      <c r="BQ323" s="550"/>
    </row>
    <row r="324" spans="1:69" ht="15.75" customHeight="1">
      <c r="A324" s="550"/>
      <c r="B324" s="550"/>
      <c r="C324" s="550"/>
      <c r="D324" s="550"/>
      <c r="E324" s="550"/>
      <c r="F324" s="550"/>
      <c r="G324" s="550"/>
      <c r="H324" s="550"/>
      <c r="I324" s="550"/>
      <c r="J324" s="550"/>
      <c r="K324" s="550"/>
      <c r="L324" s="550"/>
      <c r="M324" s="550"/>
      <c r="N324" s="550"/>
      <c r="O324" s="550"/>
      <c r="P324" s="550"/>
      <c r="Q324" s="550"/>
      <c r="R324" s="550"/>
      <c r="S324" s="550"/>
      <c r="T324" s="550"/>
      <c r="U324" s="550"/>
      <c r="V324" s="550"/>
      <c r="W324" s="550"/>
      <c r="X324" s="550"/>
      <c r="Y324" s="550"/>
      <c r="Z324" s="550"/>
      <c r="AA324" s="550"/>
      <c r="AB324" s="550"/>
      <c r="AC324" s="550"/>
      <c r="AD324" s="550"/>
      <c r="AE324" s="550"/>
      <c r="AF324" s="550"/>
      <c r="AG324" s="550"/>
      <c r="AH324" s="550"/>
      <c r="AI324" s="550"/>
      <c r="AJ324" s="550"/>
      <c r="AK324" s="550"/>
      <c r="AL324" s="550"/>
      <c r="AM324" s="550"/>
      <c r="AN324" s="550"/>
      <c r="AO324" s="550"/>
      <c r="AP324" s="550"/>
      <c r="AQ324" s="550"/>
      <c r="AR324" s="550"/>
      <c r="AS324" s="550"/>
      <c r="AT324" s="550"/>
      <c r="AU324" s="550"/>
      <c r="AV324" s="550"/>
      <c r="AW324" s="550"/>
      <c r="AX324" s="550"/>
      <c r="AY324" s="550"/>
      <c r="AZ324" s="550"/>
      <c r="BA324" s="550"/>
      <c r="BB324" s="550"/>
      <c r="BC324" s="550"/>
      <c r="BD324" s="550"/>
      <c r="BE324" s="550"/>
      <c r="BF324" s="550"/>
      <c r="BG324" s="550"/>
      <c r="BH324" s="550"/>
      <c r="BI324" s="550"/>
      <c r="BJ324" s="550"/>
      <c r="BK324" s="550"/>
      <c r="BL324" s="550"/>
      <c r="BM324" s="550"/>
      <c r="BN324" s="550"/>
      <c r="BO324" s="550"/>
      <c r="BP324" s="550"/>
      <c r="BQ324" s="550"/>
    </row>
    <row r="325" spans="1:69" ht="15.75" customHeight="1">
      <c r="A325" s="550"/>
      <c r="B325" s="550"/>
      <c r="C325" s="550"/>
      <c r="D325" s="550"/>
      <c r="E325" s="550"/>
      <c r="F325" s="550"/>
      <c r="G325" s="550"/>
      <c r="H325" s="550"/>
      <c r="I325" s="550"/>
      <c r="J325" s="550"/>
      <c r="K325" s="550"/>
      <c r="L325" s="550"/>
      <c r="M325" s="550"/>
      <c r="N325" s="550"/>
      <c r="O325" s="550"/>
      <c r="P325" s="550"/>
      <c r="Q325" s="550"/>
      <c r="R325" s="550"/>
      <c r="S325" s="550"/>
      <c r="T325" s="550"/>
      <c r="U325" s="550"/>
      <c r="V325" s="550"/>
      <c r="W325" s="550"/>
      <c r="X325" s="550"/>
      <c r="Y325" s="550"/>
      <c r="Z325" s="550"/>
      <c r="AA325" s="550"/>
      <c r="AB325" s="550"/>
      <c r="AC325" s="550"/>
      <c r="AD325" s="550"/>
      <c r="AE325" s="550"/>
      <c r="AF325" s="550"/>
      <c r="AG325" s="550"/>
      <c r="AH325" s="550"/>
      <c r="AI325" s="550"/>
      <c r="AJ325" s="550"/>
      <c r="AK325" s="550"/>
      <c r="AL325" s="550"/>
      <c r="AM325" s="550"/>
      <c r="AN325" s="550"/>
      <c r="AO325" s="550"/>
      <c r="AP325" s="550"/>
      <c r="AQ325" s="550"/>
      <c r="AR325" s="550"/>
      <c r="AS325" s="550"/>
      <c r="AT325" s="550"/>
      <c r="AU325" s="550"/>
      <c r="AV325" s="550"/>
      <c r="AW325" s="550"/>
      <c r="AX325" s="550"/>
      <c r="AY325" s="550"/>
      <c r="AZ325" s="550"/>
      <c r="BA325" s="550"/>
      <c r="BB325" s="550"/>
      <c r="BC325" s="550"/>
      <c r="BD325" s="550"/>
      <c r="BE325" s="550"/>
      <c r="BF325" s="550"/>
      <c r="BG325" s="550"/>
      <c r="BH325" s="550"/>
      <c r="BI325" s="550"/>
      <c r="BJ325" s="550"/>
      <c r="BK325" s="550"/>
      <c r="BL325" s="550"/>
      <c r="BM325" s="550"/>
      <c r="BN325" s="550"/>
      <c r="BO325" s="550"/>
      <c r="BP325" s="550"/>
      <c r="BQ325" s="550"/>
    </row>
    <row r="326" spans="1:69" ht="15.75" customHeight="1">
      <c r="A326" s="550"/>
      <c r="B326" s="550"/>
      <c r="C326" s="550"/>
      <c r="D326" s="550"/>
      <c r="E326" s="550"/>
      <c r="F326" s="550"/>
      <c r="G326" s="550"/>
      <c r="H326" s="550"/>
      <c r="I326" s="550"/>
      <c r="J326" s="550"/>
      <c r="K326" s="550"/>
      <c r="L326" s="550"/>
      <c r="M326" s="550"/>
      <c r="N326" s="550"/>
      <c r="O326" s="550"/>
      <c r="P326" s="550"/>
      <c r="Q326" s="550"/>
      <c r="R326" s="550"/>
      <c r="S326" s="550"/>
      <c r="T326" s="550"/>
      <c r="U326" s="550"/>
      <c r="V326" s="550"/>
      <c r="W326" s="550"/>
      <c r="X326" s="550"/>
      <c r="Y326" s="550"/>
      <c r="Z326" s="550"/>
      <c r="AA326" s="550"/>
      <c r="AB326" s="550"/>
      <c r="AC326" s="550"/>
      <c r="AD326" s="550"/>
      <c r="AE326" s="550"/>
      <c r="AF326" s="550"/>
      <c r="AG326" s="550"/>
      <c r="AH326" s="550"/>
      <c r="AI326" s="550"/>
      <c r="AJ326" s="550"/>
      <c r="AK326" s="550"/>
      <c r="AL326" s="550"/>
      <c r="AM326" s="550"/>
      <c r="AN326" s="550"/>
      <c r="AO326" s="550"/>
      <c r="AP326" s="550"/>
      <c r="AQ326" s="550"/>
      <c r="AR326" s="550"/>
      <c r="AS326" s="550"/>
      <c r="AT326" s="550"/>
      <c r="AU326" s="550"/>
      <c r="AV326" s="550"/>
      <c r="AW326" s="550"/>
      <c r="AX326" s="550"/>
      <c r="AY326" s="550"/>
      <c r="AZ326" s="550"/>
      <c r="BA326" s="550"/>
      <c r="BB326" s="550"/>
      <c r="BC326" s="550"/>
      <c r="BD326" s="550"/>
      <c r="BE326" s="550"/>
      <c r="BF326" s="550"/>
      <c r="BG326" s="550"/>
      <c r="BH326" s="550"/>
      <c r="BI326" s="550"/>
      <c r="BJ326" s="550"/>
      <c r="BK326" s="550"/>
      <c r="BL326" s="550"/>
      <c r="BM326" s="550"/>
      <c r="BN326" s="550"/>
      <c r="BO326" s="550"/>
      <c r="BP326" s="550"/>
      <c r="BQ326" s="550"/>
    </row>
    <row r="327" spans="1:69" ht="15.75" customHeight="1">
      <c r="A327" s="550"/>
      <c r="B327" s="550"/>
      <c r="C327" s="550"/>
      <c r="D327" s="550"/>
      <c r="E327" s="550"/>
      <c r="F327" s="550"/>
      <c r="G327" s="550"/>
      <c r="H327" s="550"/>
      <c r="I327" s="550"/>
      <c r="J327" s="550"/>
      <c r="K327" s="550"/>
      <c r="L327" s="550"/>
      <c r="M327" s="550"/>
      <c r="N327" s="550"/>
      <c r="O327" s="550"/>
      <c r="P327" s="550"/>
      <c r="Q327" s="550"/>
      <c r="R327" s="550"/>
      <c r="S327" s="550"/>
      <c r="T327" s="550"/>
      <c r="U327" s="550"/>
      <c r="V327" s="550"/>
      <c r="W327" s="550"/>
      <c r="X327" s="550"/>
      <c r="Y327" s="550"/>
      <c r="Z327" s="550"/>
      <c r="AA327" s="550"/>
      <c r="AB327" s="550"/>
      <c r="AC327" s="550"/>
      <c r="AD327" s="550"/>
      <c r="AE327" s="550"/>
      <c r="AF327" s="550"/>
      <c r="AG327" s="550"/>
      <c r="AH327" s="550"/>
      <c r="AI327" s="550"/>
      <c r="AJ327" s="550"/>
      <c r="AK327" s="550"/>
      <c r="AL327" s="550"/>
      <c r="AM327" s="550"/>
      <c r="AN327" s="550"/>
      <c r="AO327" s="550"/>
      <c r="AP327" s="550"/>
      <c r="AQ327" s="550"/>
      <c r="AR327" s="550"/>
      <c r="AS327" s="550"/>
      <c r="AT327" s="550"/>
      <c r="AU327" s="550"/>
      <c r="AV327" s="550"/>
      <c r="AW327" s="550"/>
      <c r="AX327" s="550"/>
      <c r="AY327" s="550"/>
      <c r="AZ327" s="550"/>
      <c r="BA327" s="550"/>
      <c r="BB327" s="550"/>
      <c r="BC327" s="550"/>
      <c r="BD327" s="550"/>
      <c r="BE327" s="550"/>
      <c r="BF327" s="550"/>
      <c r="BG327" s="550"/>
      <c r="BH327" s="550"/>
      <c r="BI327" s="550"/>
      <c r="BJ327" s="550"/>
      <c r="BK327" s="550"/>
      <c r="BL327" s="550"/>
      <c r="BM327" s="550"/>
      <c r="BN327" s="550"/>
      <c r="BO327" s="550"/>
      <c r="BP327" s="550"/>
      <c r="BQ327" s="550"/>
    </row>
    <row r="328" spans="1:69" ht="15.75" customHeight="1">
      <c r="A328" s="550"/>
      <c r="B328" s="550"/>
      <c r="C328" s="550"/>
      <c r="D328" s="550"/>
      <c r="E328" s="550"/>
      <c r="F328" s="550"/>
      <c r="G328" s="550"/>
      <c r="H328" s="550"/>
      <c r="I328" s="550"/>
      <c r="J328" s="550"/>
      <c r="K328" s="550"/>
      <c r="L328" s="550"/>
      <c r="M328" s="550"/>
      <c r="N328" s="550"/>
      <c r="O328" s="550"/>
      <c r="P328" s="550"/>
      <c r="Q328" s="550"/>
      <c r="R328" s="550"/>
      <c r="S328" s="550"/>
      <c r="T328" s="550"/>
      <c r="U328" s="550"/>
      <c r="V328" s="550"/>
      <c r="W328" s="550"/>
      <c r="X328" s="550"/>
      <c r="Y328" s="550"/>
      <c r="Z328" s="550"/>
      <c r="AA328" s="550"/>
      <c r="AB328" s="550"/>
      <c r="AC328" s="550"/>
      <c r="AD328" s="550"/>
      <c r="AE328" s="550"/>
      <c r="AF328" s="550"/>
      <c r="AG328" s="550"/>
      <c r="AH328" s="550"/>
      <c r="AI328" s="550"/>
      <c r="AJ328" s="550"/>
      <c r="AK328" s="550"/>
      <c r="AL328" s="550"/>
      <c r="AM328" s="550"/>
      <c r="AN328" s="550"/>
      <c r="AO328" s="550"/>
      <c r="AP328" s="550"/>
      <c r="AQ328" s="550"/>
      <c r="AR328" s="550"/>
      <c r="AS328" s="550"/>
      <c r="AT328" s="550"/>
      <c r="AU328" s="550"/>
      <c r="AV328" s="550"/>
      <c r="AW328" s="550"/>
      <c r="AX328" s="550"/>
      <c r="AY328" s="550"/>
      <c r="AZ328" s="550"/>
      <c r="BA328" s="550"/>
      <c r="BB328" s="550"/>
      <c r="BC328" s="550"/>
      <c r="BD328" s="550"/>
      <c r="BE328" s="550"/>
      <c r="BF328" s="550"/>
      <c r="BG328" s="550"/>
      <c r="BH328" s="550"/>
      <c r="BI328" s="550"/>
      <c r="BJ328" s="550"/>
      <c r="BK328" s="550"/>
      <c r="BL328" s="550"/>
      <c r="BM328" s="550"/>
      <c r="BN328" s="550"/>
      <c r="BO328" s="550"/>
      <c r="BP328" s="550"/>
      <c r="BQ328" s="550"/>
    </row>
    <row r="329" spans="1:69" ht="15.75" customHeight="1">
      <c r="A329" s="550"/>
      <c r="B329" s="550"/>
      <c r="C329" s="550"/>
      <c r="D329" s="550"/>
      <c r="E329" s="550"/>
      <c r="F329" s="550"/>
      <c r="G329" s="550"/>
      <c r="H329" s="550"/>
      <c r="I329" s="550"/>
      <c r="J329" s="550"/>
      <c r="K329" s="550"/>
      <c r="L329" s="550"/>
      <c r="M329" s="550"/>
      <c r="N329" s="550"/>
      <c r="O329" s="550"/>
      <c r="P329" s="550"/>
      <c r="Q329" s="550"/>
      <c r="R329" s="550"/>
      <c r="S329" s="550"/>
      <c r="T329" s="550"/>
      <c r="U329" s="550"/>
      <c r="V329" s="550"/>
      <c r="W329" s="550"/>
      <c r="X329" s="550"/>
      <c r="Y329" s="550"/>
      <c r="Z329" s="550"/>
      <c r="AA329" s="550"/>
      <c r="AB329" s="550"/>
      <c r="AC329" s="550"/>
      <c r="AD329" s="550"/>
      <c r="AE329" s="550"/>
      <c r="AF329" s="550"/>
      <c r="AG329" s="550"/>
      <c r="AH329" s="550"/>
      <c r="AI329" s="550"/>
      <c r="AJ329" s="550"/>
      <c r="AK329" s="550"/>
      <c r="AL329" s="550"/>
      <c r="AM329" s="550"/>
      <c r="AN329" s="550"/>
      <c r="AO329" s="550"/>
      <c r="AP329" s="550"/>
      <c r="AQ329" s="550"/>
      <c r="AR329" s="550"/>
      <c r="AS329" s="550"/>
      <c r="AT329" s="550"/>
      <c r="AU329" s="550"/>
      <c r="AV329" s="550"/>
      <c r="AW329" s="550"/>
      <c r="AX329" s="550"/>
      <c r="AY329" s="550"/>
      <c r="AZ329" s="550"/>
      <c r="BA329" s="550"/>
      <c r="BB329" s="550"/>
      <c r="BC329" s="550"/>
      <c r="BD329" s="550"/>
      <c r="BE329" s="550"/>
      <c r="BF329" s="550"/>
      <c r="BG329" s="550"/>
      <c r="BH329" s="550"/>
      <c r="BI329" s="550"/>
      <c r="BJ329" s="550"/>
      <c r="BK329" s="550"/>
      <c r="BL329" s="550"/>
      <c r="BM329" s="550"/>
      <c r="BN329" s="550"/>
      <c r="BO329" s="550"/>
      <c r="BP329" s="550"/>
      <c r="BQ329" s="550"/>
    </row>
    <row r="330" spans="1:69" ht="15.75" customHeight="1">
      <c r="A330" s="550"/>
      <c r="B330" s="550"/>
      <c r="C330" s="550"/>
      <c r="D330" s="550"/>
      <c r="E330" s="550"/>
      <c r="F330" s="550"/>
      <c r="G330" s="550"/>
      <c r="H330" s="550"/>
      <c r="I330" s="550"/>
      <c r="J330" s="550"/>
      <c r="K330" s="550"/>
      <c r="L330" s="550"/>
      <c r="M330" s="550"/>
      <c r="N330" s="550"/>
      <c r="O330" s="550"/>
      <c r="P330" s="550"/>
      <c r="Q330" s="550"/>
      <c r="R330" s="550"/>
      <c r="S330" s="550"/>
      <c r="T330" s="550"/>
      <c r="U330" s="550"/>
      <c r="V330" s="550"/>
      <c r="W330" s="550"/>
      <c r="X330" s="550"/>
      <c r="Y330" s="550"/>
      <c r="Z330" s="550"/>
      <c r="AA330" s="550"/>
      <c r="AB330" s="550"/>
      <c r="AC330" s="550"/>
      <c r="AD330" s="550"/>
      <c r="AE330" s="550"/>
      <c r="AF330" s="550"/>
      <c r="AG330" s="550"/>
      <c r="AH330" s="550"/>
      <c r="AI330" s="550"/>
      <c r="AJ330" s="550"/>
      <c r="AK330" s="550"/>
      <c r="AL330" s="550"/>
      <c r="AM330" s="550"/>
      <c r="AN330" s="550"/>
      <c r="AO330" s="550"/>
      <c r="AP330" s="550"/>
      <c r="AQ330" s="550"/>
      <c r="AR330" s="550"/>
      <c r="AS330" s="550"/>
      <c r="AT330" s="550"/>
      <c r="AU330" s="550"/>
      <c r="AV330" s="550"/>
      <c r="AW330" s="550"/>
      <c r="AX330" s="550"/>
      <c r="AY330" s="550"/>
      <c r="AZ330" s="550"/>
      <c r="BA330" s="550"/>
      <c r="BB330" s="550"/>
      <c r="BC330" s="550"/>
      <c r="BD330" s="550"/>
      <c r="BE330" s="550"/>
      <c r="BF330" s="550"/>
      <c r="BG330" s="550"/>
      <c r="BH330" s="550"/>
      <c r="BI330" s="550"/>
      <c r="BJ330" s="550"/>
      <c r="BK330" s="550"/>
      <c r="BL330" s="550"/>
      <c r="BM330" s="550"/>
      <c r="BN330" s="550"/>
      <c r="BO330" s="550"/>
      <c r="BP330" s="550"/>
      <c r="BQ330" s="550"/>
    </row>
    <row r="331" spans="1:69" ht="15.75" customHeight="1">
      <c r="A331" s="550"/>
      <c r="B331" s="550"/>
      <c r="C331" s="550"/>
      <c r="D331" s="550"/>
      <c r="E331" s="550"/>
      <c r="F331" s="550"/>
      <c r="G331" s="550"/>
      <c r="H331" s="550"/>
      <c r="I331" s="550"/>
      <c r="J331" s="550"/>
      <c r="K331" s="550"/>
      <c r="L331" s="550"/>
      <c r="M331" s="550"/>
      <c r="N331" s="550"/>
      <c r="O331" s="550"/>
      <c r="P331" s="550"/>
      <c r="Q331" s="550"/>
      <c r="R331" s="550"/>
      <c r="S331" s="550"/>
      <c r="T331" s="550"/>
      <c r="U331" s="550"/>
      <c r="V331" s="550"/>
      <c r="W331" s="550"/>
      <c r="X331" s="550"/>
      <c r="Y331" s="550"/>
      <c r="Z331" s="550"/>
      <c r="AA331" s="550"/>
      <c r="AB331" s="550"/>
      <c r="AC331" s="550"/>
      <c r="AD331" s="550"/>
      <c r="AE331" s="550"/>
      <c r="AF331" s="550"/>
      <c r="AG331" s="550"/>
      <c r="AH331" s="550"/>
      <c r="AI331" s="550"/>
      <c r="AJ331" s="550"/>
      <c r="AK331" s="550"/>
      <c r="AL331" s="550"/>
      <c r="AM331" s="550"/>
      <c r="AN331" s="550"/>
      <c r="AO331" s="550"/>
      <c r="AP331" s="550"/>
      <c r="AQ331" s="550"/>
      <c r="AR331" s="550"/>
      <c r="AS331" s="550"/>
      <c r="AT331" s="550"/>
      <c r="AU331" s="550"/>
      <c r="AV331" s="550"/>
      <c r="AW331" s="550"/>
      <c r="AX331" s="550"/>
      <c r="AY331" s="550"/>
      <c r="AZ331" s="550"/>
      <c r="BA331" s="550"/>
      <c r="BB331" s="550"/>
      <c r="BC331" s="550"/>
      <c r="BD331" s="550"/>
      <c r="BE331" s="550"/>
      <c r="BF331" s="550"/>
      <c r="BG331" s="550"/>
      <c r="BH331" s="550"/>
      <c r="BI331" s="550"/>
      <c r="BJ331" s="550"/>
      <c r="BK331" s="550"/>
      <c r="BL331" s="550"/>
      <c r="BM331" s="550"/>
      <c r="BN331" s="550"/>
      <c r="BO331" s="550"/>
      <c r="BP331" s="550"/>
      <c r="BQ331" s="550"/>
    </row>
    <row r="332" spans="1:69" ht="15.75" customHeight="1">
      <c r="A332" s="550"/>
      <c r="B332" s="550"/>
      <c r="C332" s="550"/>
      <c r="D332" s="550"/>
      <c r="E332" s="550"/>
      <c r="F332" s="550"/>
      <c r="G332" s="550"/>
      <c r="H332" s="550"/>
      <c r="I332" s="550"/>
      <c r="J332" s="550"/>
      <c r="K332" s="550"/>
      <c r="L332" s="550"/>
      <c r="M332" s="550"/>
      <c r="N332" s="550"/>
      <c r="O332" s="550"/>
      <c r="P332" s="550"/>
      <c r="Q332" s="550"/>
      <c r="R332" s="550"/>
      <c r="S332" s="550"/>
      <c r="T332" s="550"/>
      <c r="U332" s="550"/>
      <c r="V332" s="550"/>
      <c r="W332" s="550"/>
      <c r="X332" s="550"/>
      <c r="Y332" s="550"/>
      <c r="Z332" s="550"/>
      <c r="AA332" s="550"/>
      <c r="AB332" s="550"/>
      <c r="AC332" s="550"/>
      <c r="AD332" s="550"/>
      <c r="AE332" s="550"/>
      <c r="AF332" s="550"/>
      <c r="AG332" s="550"/>
      <c r="AH332" s="550"/>
      <c r="AI332" s="550"/>
      <c r="AJ332" s="550"/>
      <c r="AK332" s="550"/>
      <c r="AL332" s="550"/>
      <c r="AM332" s="550"/>
      <c r="AN332" s="550"/>
      <c r="AO332" s="550"/>
      <c r="AP332" s="550"/>
      <c r="AQ332" s="550"/>
      <c r="AR332" s="550"/>
      <c r="AS332" s="550"/>
      <c r="AT332" s="550"/>
      <c r="AU332" s="550"/>
      <c r="AV332" s="550"/>
      <c r="AW332" s="550"/>
      <c r="AX332" s="550"/>
      <c r="AY332" s="550"/>
      <c r="AZ332" s="550"/>
      <c r="BA332" s="550"/>
      <c r="BB332" s="550"/>
      <c r="BC332" s="550"/>
      <c r="BD332" s="550"/>
      <c r="BE332" s="550"/>
      <c r="BF332" s="550"/>
      <c r="BG332" s="550"/>
      <c r="BH332" s="550"/>
      <c r="BI332" s="550"/>
      <c r="BJ332" s="550"/>
      <c r="BK332" s="550"/>
      <c r="BL332" s="550"/>
      <c r="BM332" s="550"/>
      <c r="BN332" s="550"/>
      <c r="BO332" s="550"/>
      <c r="BP332" s="550"/>
      <c r="BQ332" s="550"/>
    </row>
    <row r="333" spans="1:69" ht="15.75" customHeight="1">
      <c r="A333" s="550"/>
      <c r="B333" s="550"/>
      <c r="C333" s="550"/>
      <c r="D333" s="550"/>
      <c r="E333" s="550"/>
      <c r="F333" s="550"/>
      <c r="G333" s="550"/>
      <c r="H333" s="550"/>
      <c r="I333" s="550"/>
      <c r="J333" s="550"/>
      <c r="K333" s="550"/>
      <c r="L333" s="550"/>
      <c r="M333" s="550"/>
      <c r="N333" s="550"/>
      <c r="O333" s="550"/>
      <c r="P333" s="550"/>
      <c r="Q333" s="550"/>
      <c r="R333" s="550"/>
      <c r="S333" s="550"/>
      <c r="T333" s="550"/>
      <c r="U333" s="550"/>
      <c r="V333" s="550"/>
      <c r="W333" s="550"/>
      <c r="X333" s="550"/>
      <c r="Y333" s="550"/>
      <c r="Z333" s="550"/>
      <c r="AA333" s="550"/>
      <c r="AB333" s="550"/>
      <c r="AC333" s="550"/>
      <c r="AD333" s="550"/>
      <c r="AE333" s="550"/>
      <c r="AF333" s="550"/>
      <c r="AG333" s="550"/>
      <c r="AH333" s="550"/>
      <c r="AI333" s="550"/>
      <c r="AJ333" s="550"/>
      <c r="AK333" s="550"/>
      <c r="AL333" s="550"/>
      <c r="AM333" s="550"/>
      <c r="AN333" s="550"/>
      <c r="AO333" s="550"/>
      <c r="AP333" s="550"/>
      <c r="AQ333" s="550"/>
      <c r="AR333" s="550"/>
      <c r="AS333" s="550"/>
      <c r="AT333" s="550"/>
      <c r="AU333" s="550"/>
      <c r="AV333" s="550"/>
      <c r="AW333" s="550"/>
      <c r="AX333" s="550"/>
      <c r="AY333" s="550"/>
      <c r="AZ333" s="550"/>
      <c r="BA333" s="550"/>
      <c r="BB333" s="550"/>
      <c r="BC333" s="550"/>
      <c r="BD333" s="550"/>
      <c r="BE333" s="550"/>
      <c r="BF333" s="550"/>
      <c r="BG333" s="550"/>
      <c r="BH333" s="550"/>
      <c r="BI333" s="550"/>
      <c r="BJ333" s="550"/>
      <c r="BK333" s="550"/>
      <c r="BL333" s="550"/>
      <c r="BM333" s="550"/>
      <c r="BN333" s="550"/>
      <c r="BO333" s="550"/>
      <c r="BP333" s="550"/>
      <c r="BQ333" s="550"/>
    </row>
    <row r="334" spans="1:69" ht="15.75" customHeight="1">
      <c r="A334" s="550"/>
      <c r="B334" s="550"/>
      <c r="C334" s="550"/>
      <c r="D334" s="550"/>
      <c r="E334" s="550"/>
      <c r="F334" s="550"/>
      <c r="G334" s="550"/>
      <c r="H334" s="550"/>
      <c r="I334" s="550"/>
      <c r="J334" s="550"/>
      <c r="K334" s="550"/>
      <c r="L334" s="550"/>
      <c r="M334" s="550"/>
      <c r="N334" s="550"/>
      <c r="O334" s="550"/>
      <c r="P334" s="550"/>
      <c r="Q334" s="550"/>
      <c r="R334" s="550"/>
      <c r="S334" s="550"/>
      <c r="T334" s="550"/>
      <c r="U334" s="550"/>
      <c r="V334" s="550"/>
      <c r="W334" s="550"/>
      <c r="X334" s="550"/>
      <c r="Y334" s="550"/>
      <c r="Z334" s="550"/>
      <c r="AA334" s="550"/>
      <c r="AB334" s="550"/>
      <c r="AC334" s="550"/>
      <c r="AD334" s="550"/>
      <c r="AE334" s="550"/>
      <c r="AF334" s="550"/>
      <c r="AG334" s="550"/>
      <c r="AH334" s="550"/>
      <c r="AI334" s="550"/>
      <c r="AJ334" s="550"/>
      <c r="AK334" s="550"/>
      <c r="AL334" s="550"/>
      <c r="AM334" s="550"/>
      <c r="AN334" s="550"/>
      <c r="AO334" s="550"/>
      <c r="AP334" s="550"/>
      <c r="AQ334" s="550"/>
      <c r="AR334" s="550"/>
      <c r="AS334" s="550"/>
      <c r="AT334" s="550"/>
      <c r="AU334" s="550"/>
      <c r="AV334" s="550"/>
      <c r="AW334" s="550"/>
      <c r="AX334" s="550"/>
      <c r="AY334" s="550"/>
      <c r="AZ334" s="550"/>
      <c r="BA334" s="550"/>
      <c r="BB334" s="550"/>
      <c r="BC334" s="550"/>
      <c r="BD334" s="550"/>
      <c r="BE334" s="550"/>
      <c r="BF334" s="550"/>
      <c r="BG334" s="550"/>
      <c r="BH334" s="550"/>
      <c r="BI334" s="550"/>
      <c r="BJ334" s="550"/>
      <c r="BK334" s="550"/>
      <c r="BL334" s="550"/>
      <c r="BM334" s="550"/>
      <c r="BN334" s="550"/>
      <c r="BO334" s="550"/>
      <c r="BP334" s="550"/>
      <c r="BQ334" s="550"/>
    </row>
    <row r="335" spans="1:69" ht="15.75" customHeight="1">
      <c r="A335" s="550"/>
      <c r="B335" s="550"/>
      <c r="C335" s="550"/>
      <c r="D335" s="550"/>
      <c r="E335" s="550"/>
      <c r="F335" s="550"/>
      <c r="G335" s="550"/>
      <c r="H335" s="550"/>
      <c r="I335" s="550"/>
      <c r="J335" s="550"/>
      <c r="K335" s="550"/>
      <c r="L335" s="550"/>
      <c r="M335" s="550"/>
      <c r="N335" s="550"/>
      <c r="O335" s="550"/>
      <c r="P335" s="550"/>
      <c r="Q335" s="550"/>
      <c r="R335" s="550"/>
      <c r="S335" s="550"/>
      <c r="T335" s="550"/>
      <c r="U335" s="550"/>
      <c r="V335" s="550"/>
      <c r="W335" s="550"/>
      <c r="X335" s="550"/>
      <c r="Y335" s="550"/>
      <c r="Z335" s="550"/>
      <c r="AA335" s="550"/>
      <c r="AB335" s="550"/>
      <c r="AC335" s="550"/>
      <c r="AD335" s="550"/>
      <c r="AE335" s="550"/>
      <c r="AF335" s="550"/>
      <c r="AG335" s="550"/>
      <c r="AH335" s="550"/>
      <c r="AI335" s="550"/>
      <c r="AJ335" s="550"/>
      <c r="AK335" s="550"/>
      <c r="AL335" s="550"/>
      <c r="AM335" s="550"/>
      <c r="AN335" s="550"/>
      <c r="AO335" s="550"/>
      <c r="AP335" s="550"/>
      <c r="AQ335" s="550"/>
      <c r="AR335" s="550"/>
      <c r="AS335" s="550"/>
      <c r="AT335" s="550"/>
      <c r="AU335" s="550"/>
      <c r="AV335" s="550"/>
      <c r="AW335" s="550"/>
      <c r="AX335" s="550"/>
      <c r="AY335" s="550"/>
      <c r="AZ335" s="550"/>
      <c r="BA335" s="550"/>
      <c r="BB335" s="550"/>
      <c r="BC335" s="550"/>
      <c r="BD335" s="550"/>
      <c r="BE335" s="550"/>
      <c r="BF335" s="550"/>
      <c r="BG335" s="550"/>
      <c r="BH335" s="550"/>
      <c r="BI335" s="550"/>
      <c r="BJ335" s="550"/>
      <c r="BK335" s="550"/>
      <c r="BL335" s="550"/>
      <c r="BM335" s="550"/>
      <c r="BN335" s="550"/>
      <c r="BO335" s="550"/>
      <c r="BP335" s="550"/>
      <c r="BQ335" s="550"/>
    </row>
    <row r="336" spans="1:69" ht="15.75" customHeight="1">
      <c r="A336" s="550"/>
      <c r="B336" s="550"/>
      <c r="C336" s="550"/>
      <c r="D336" s="550"/>
      <c r="E336" s="550"/>
      <c r="F336" s="550"/>
      <c r="G336" s="550"/>
      <c r="H336" s="550"/>
      <c r="I336" s="550"/>
      <c r="J336" s="550"/>
      <c r="K336" s="550"/>
      <c r="L336" s="550"/>
      <c r="M336" s="550"/>
      <c r="N336" s="550"/>
      <c r="O336" s="550"/>
      <c r="P336" s="550"/>
      <c r="Q336" s="550"/>
      <c r="R336" s="550"/>
      <c r="S336" s="550"/>
      <c r="T336" s="550"/>
      <c r="U336" s="550"/>
      <c r="V336" s="550"/>
      <c r="W336" s="550"/>
      <c r="X336" s="550"/>
      <c r="Y336" s="550"/>
      <c r="Z336" s="550"/>
      <c r="AA336" s="550"/>
      <c r="AB336" s="550"/>
      <c r="AC336" s="550"/>
      <c r="AD336" s="550"/>
      <c r="AE336" s="550"/>
      <c r="AF336" s="550"/>
      <c r="AG336" s="550"/>
      <c r="AH336" s="550"/>
      <c r="AI336" s="550"/>
      <c r="AJ336" s="550"/>
      <c r="AK336" s="550"/>
      <c r="AL336" s="550"/>
      <c r="AM336" s="550"/>
      <c r="AN336" s="550"/>
      <c r="AO336" s="550"/>
      <c r="AP336" s="550"/>
      <c r="AQ336" s="550"/>
      <c r="AR336" s="550"/>
      <c r="AS336" s="550"/>
      <c r="AT336" s="550"/>
      <c r="AU336" s="550"/>
      <c r="AV336" s="550"/>
      <c r="AW336" s="550"/>
      <c r="AX336" s="550"/>
      <c r="AY336" s="550"/>
      <c r="AZ336" s="550"/>
      <c r="BA336" s="550"/>
      <c r="BB336" s="550"/>
      <c r="BC336" s="550"/>
      <c r="BD336" s="550"/>
      <c r="BE336" s="550"/>
      <c r="BF336" s="550"/>
      <c r="BG336" s="550"/>
      <c r="BH336" s="550"/>
      <c r="BI336" s="550"/>
      <c r="BJ336" s="550"/>
      <c r="BK336" s="550"/>
      <c r="BL336" s="550"/>
      <c r="BM336" s="550"/>
      <c r="BN336" s="550"/>
      <c r="BO336" s="550"/>
      <c r="BP336" s="550"/>
      <c r="BQ336" s="550"/>
    </row>
    <row r="337" spans="1:69" ht="15.75" customHeight="1">
      <c r="A337" s="550"/>
      <c r="B337" s="550"/>
      <c r="C337" s="550"/>
      <c r="D337" s="550"/>
      <c r="E337" s="550"/>
      <c r="F337" s="550"/>
      <c r="G337" s="550"/>
      <c r="H337" s="550"/>
      <c r="I337" s="550"/>
      <c r="J337" s="550"/>
      <c r="K337" s="550"/>
      <c r="L337" s="550"/>
      <c r="M337" s="550"/>
      <c r="N337" s="550"/>
      <c r="O337" s="550"/>
      <c r="P337" s="550"/>
      <c r="Q337" s="550"/>
      <c r="R337" s="550"/>
      <c r="S337" s="550"/>
      <c r="T337" s="550"/>
      <c r="U337" s="550"/>
      <c r="V337" s="550"/>
      <c r="W337" s="550"/>
      <c r="X337" s="550"/>
      <c r="Y337" s="550"/>
      <c r="Z337" s="550"/>
      <c r="AA337" s="550"/>
      <c r="AB337" s="550"/>
      <c r="AC337" s="550"/>
      <c r="AD337" s="550"/>
      <c r="AE337" s="550"/>
      <c r="AF337" s="550"/>
      <c r="AG337" s="550"/>
      <c r="AH337" s="550"/>
      <c r="AI337" s="550"/>
      <c r="AJ337" s="550"/>
      <c r="AK337" s="550"/>
      <c r="AL337" s="550"/>
      <c r="AM337" s="550"/>
      <c r="AN337" s="550"/>
      <c r="AO337" s="550"/>
      <c r="AP337" s="550"/>
      <c r="AQ337" s="550"/>
      <c r="AR337" s="550"/>
      <c r="AS337" s="550"/>
      <c r="AT337" s="550"/>
      <c r="AU337" s="550"/>
      <c r="AV337" s="550"/>
      <c r="AW337" s="550"/>
      <c r="AX337" s="550"/>
      <c r="AY337" s="550"/>
      <c r="AZ337" s="550"/>
      <c r="BA337" s="550"/>
      <c r="BB337" s="550"/>
      <c r="BC337" s="550"/>
      <c r="BD337" s="550"/>
      <c r="BE337" s="550"/>
      <c r="BF337" s="550"/>
      <c r="BG337" s="550"/>
      <c r="BH337" s="550"/>
      <c r="BI337" s="550"/>
      <c r="BJ337" s="550"/>
      <c r="BK337" s="550"/>
      <c r="BL337" s="550"/>
      <c r="BM337" s="550"/>
      <c r="BN337" s="550"/>
      <c r="BO337" s="550"/>
      <c r="BP337" s="550"/>
      <c r="BQ337" s="550"/>
    </row>
    <row r="338" spans="1:69" ht="15.75" customHeight="1">
      <c r="A338" s="550"/>
      <c r="B338" s="550"/>
      <c r="C338" s="550"/>
      <c r="D338" s="550"/>
      <c r="E338" s="550"/>
      <c r="F338" s="550"/>
      <c r="G338" s="550"/>
      <c r="H338" s="550"/>
      <c r="I338" s="550"/>
      <c r="J338" s="550"/>
      <c r="K338" s="550"/>
      <c r="L338" s="550"/>
      <c r="M338" s="550"/>
      <c r="N338" s="550"/>
      <c r="O338" s="550"/>
      <c r="P338" s="550"/>
      <c r="Q338" s="550"/>
      <c r="R338" s="550"/>
      <c r="S338" s="550"/>
      <c r="T338" s="550"/>
      <c r="U338" s="550"/>
      <c r="V338" s="550"/>
      <c r="W338" s="550"/>
      <c r="X338" s="550"/>
      <c r="Y338" s="550"/>
      <c r="Z338" s="550"/>
      <c r="AA338" s="550"/>
      <c r="AB338" s="550"/>
      <c r="AC338" s="550"/>
      <c r="AD338" s="550"/>
      <c r="AE338" s="550"/>
      <c r="AF338" s="550"/>
      <c r="AG338" s="550"/>
      <c r="AH338" s="550"/>
      <c r="AI338" s="550"/>
      <c r="AJ338" s="550"/>
      <c r="AK338" s="550"/>
      <c r="AL338" s="550"/>
      <c r="AM338" s="550"/>
      <c r="AN338" s="550"/>
      <c r="AO338" s="550"/>
      <c r="AP338" s="550"/>
      <c r="AQ338" s="550"/>
      <c r="AR338" s="550"/>
      <c r="AS338" s="550"/>
      <c r="AT338" s="550"/>
      <c r="AU338" s="550"/>
      <c r="AV338" s="550"/>
      <c r="AW338" s="550"/>
      <c r="AX338" s="550"/>
      <c r="AY338" s="550"/>
      <c r="AZ338" s="550"/>
      <c r="BA338" s="550"/>
      <c r="BB338" s="550"/>
      <c r="BC338" s="550"/>
      <c r="BD338" s="550"/>
      <c r="BE338" s="550"/>
      <c r="BF338" s="550"/>
      <c r="BG338" s="550"/>
      <c r="BH338" s="550"/>
      <c r="BI338" s="550"/>
      <c r="BJ338" s="550"/>
      <c r="BK338" s="550"/>
      <c r="BL338" s="550"/>
      <c r="BM338" s="550"/>
      <c r="BN338" s="550"/>
      <c r="BO338" s="550"/>
      <c r="BP338" s="550"/>
      <c r="BQ338" s="550"/>
    </row>
    <row r="339" spans="1:69" ht="15.75" customHeight="1">
      <c r="A339" s="550"/>
      <c r="B339" s="550"/>
      <c r="C339" s="550"/>
      <c r="D339" s="550"/>
      <c r="E339" s="550"/>
      <c r="F339" s="550"/>
      <c r="G339" s="550"/>
      <c r="H339" s="550"/>
      <c r="I339" s="550"/>
      <c r="J339" s="550"/>
      <c r="K339" s="550"/>
      <c r="L339" s="550"/>
      <c r="M339" s="550"/>
      <c r="N339" s="550"/>
      <c r="O339" s="550"/>
      <c r="P339" s="550"/>
      <c r="Q339" s="550"/>
      <c r="R339" s="550"/>
      <c r="S339" s="550"/>
      <c r="T339" s="550"/>
      <c r="U339" s="550"/>
      <c r="V339" s="550"/>
      <c r="W339" s="550"/>
      <c r="X339" s="550"/>
      <c r="Y339" s="550"/>
      <c r="Z339" s="550"/>
      <c r="AA339" s="550"/>
      <c r="AB339" s="550"/>
      <c r="AC339" s="550"/>
      <c r="AD339" s="550"/>
      <c r="AE339" s="550"/>
      <c r="AF339" s="550"/>
      <c r="AG339" s="550"/>
      <c r="AH339" s="550"/>
      <c r="AI339" s="550"/>
      <c r="AJ339" s="550"/>
      <c r="AK339" s="550"/>
      <c r="AL339" s="550"/>
      <c r="AM339" s="550"/>
      <c r="AN339" s="550"/>
      <c r="AO339" s="550"/>
      <c r="AP339" s="550"/>
      <c r="AQ339" s="550"/>
      <c r="AR339" s="550"/>
      <c r="AS339" s="550"/>
      <c r="AT339" s="550"/>
      <c r="AU339" s="550"/>
      <c r="AV339" s="550"/>
      <c r="AW339" s="550"/>
      <c r="AX339" s="550"/>
      <c r="AY339" s="550"/>
      <c r="AZ339" s="550"/>
      <c r="BA339" s="550"/>
      <c r="BB339" s="550"/>
      <c r="BC339" s="550"/>
      <c r="BD339" s="550"/>
      <c r="BE339" s="550"/>
      <c r="BF339" s="550"/>
      <c r="BG339" s="550"/>
      <c r="BH339" s="550"/>
      <c r="BI339" s="550"/>
      <c r="BJ339" s="550"/>
      <c r="BK339" s="550"/>
      <c r="BL339" s="550"/>
      <c r="BM339" s="550"/>
      <c r="BN339" s="550"/>
      <c r="BO339" s="550"/>
      <c r="BP339" s="550"/>
      <c r="BQ339" s="550"/>
    </row>
    <row r="340" spans="1:69" ht="15.75" customHeight="1">
      <c r="A340" s="550"/>
      <c r="B340" s="550"/>
      <c r="C340" s="550"/>
      <c r="D340" s="550"/>
      <c r="E340" s="550"/>
      <c r="F340" s="550"/>
      <c r="G340" s="550"/>
      <c r="H340" s="550"/>
      <c r="I340" s="550"/>
      <c r="J340" s="550"/>
      <c r="K340" s="550"/>
      <c r="L340" s="550"/>
      <c r="M340" s="550"/>
      <c r="N340" s="550"/>
      <c r="O340" s="550"/>
      <c r="P340" s="550"/>
      <c r="Q340" s="550"/>
      <c r="R340" s="550"/>
      <c r="S340" s="550"/>
      <c r="T340" s="550"/>
      <c r="U340" s="550"/>
      <c r="V340" s="550"/>
      <c r="W340" s="550"/>
      <c r="X340" s="550"/>
      <c r="Y340" s="550"/>
      <c r="Z340" s="550"/>
      <c r="AA340" s="550"/>
      <c r="AB340" s="550"/>
      <c r="AC340" s="550"/>
      <c r="AD340" s="550"/>
      <c r="AE340" s="550"/>
      <c r="AF340" s="550"/>
      <c r="AG340" s="550"/>
      <c r="AH340" s="550"/>
      <c r="AI340" s="550"/>
      <c r="AJ340" s="550"/>
      <c r="AK340" s="550"/>
      <c r="AL340" s="550"/>
      <c r="AM340" s="550"/>
      <c r="AN340" s="550"/>
      <c r="AO340" s="550"/>
      <c r="AP340" s="550"/>
      <c r="AQ340" s="550"/>
      <c r="AR340" s="550"/>
      <c r="AS340" s="550"/>
      <c r="AT340" s="550"/>
      <c r="AU340" s="550"/>
      <c r="AV340" s="550"/>
      <c r="AW340" s="550"/>
      <c r="AX340" s="550"/>
      <c r="AY340" s="550"/>
      <c r="AZ340" s="550"/>
      <c r="BA340" s="550"/>
      <c r="BB340" s="550"/>
      <c r="BC340" s="550"/>
      <c r="BD340" s="550"/>
      <c r="BE340" s="550"/>
      <c r="BF340" s="550"/>
      <c r="BG340" s="550"/>
      <c r="BH340" s="550"/>
      <c r="BI340" s="550"/>
      <c r="BJ340" s="550"/>
      <c r="BK340" s="550"/>
      <c r="BL340" s="550"/>
      <c r="BM340" s="550"/>
      <c r="BN340" s="550"/>
      <c r="BO340" s="550"/>
      <c r="BP340" s="550"/>
      <c r="BQ340" s="550"/>
    </row>
    <row r="341" spans="1:69" ht="15.75" customHeight="1">
      <c r="A341" s="550"/>
      <c r="B341" s="550"/>
      <c r="C341" s="550"/>
      <c r="D341" s="550"/>
      <c r="E341" s="550"/>
      <c r="F341" s="550"/>
      <c r="G341" s="550"/>
      <c r="H341" s="550"/>
      <c r="I341" s="550"/>
      <c r="J341" s="550"/>
      <c r="K341" s="550"/>
      <c r="L341" s="550"/>
      <c r="M341" s="550"/>
      <c r="N341" s="550"/>
      <c r="O341" s="550"/>
      <c r="P341" s="550"/>
      <c r="Q341" s="550"/>
      <c r="R341" s="550"/>
      <c r="S341" s="550"/>
      <c r="T341" s="550"/>
      <c r="U341" s="550"/>
      <c r="V341" s="550"/>
      <c r="W341" s="550"/>
      <c r="X341" s="550"/>
      <c r="Y341" s="550"/>
      <c r="Z341" s="550"/>
      <c r="AA341" s="550"/>
      <c r="AB341" s="550"/>
      <c r="AC341" s="550"/>
      <c r="AD341" s="550"/>
      <c r="AE341" s="550"/>
      <c r="AF341" s="550"/>
      <c r="AG341" s="550"/>
      <c r="AH341" s="550"/>
      <c r="AI341" s="550"/>
      <c r="AJ341" s="550"/>
      <c r="AK341" s="550"/>
      <c r="AL341" s="550"/>
      <c r="AM341" s="550"/>
      <c r="AN341" s="550"/>
      <c r="AO341" s="550"/>
      <c r="AP341" s="550"/>
      <c r="AQ341" s="550"/>
      <c r="AR341" s="550"/>
      <c r="AS341" s="550"/>
      <c r="AT341" s="550"/>
      <c r="AU341" s="550"/>
      <c r="AV341" s="550"/>
      <c r="AW341" s="550"/>
      <c r="AX341" s="550"/>
      <c r="AY341" s="550"/>
      <c r="AZ341" s="550"/>
      <c r="BA341" s="550"/>
      <c r="BB341" s="550"/>
      <c r="BC341" s="550"/>
      <c r="BD341" s="550"/>
      <c r="BE341" s="550"/>
      <c r="BF341" s="550"/>
      <c r="BG341" s="550"/>
      <c r="BH341" s="550"/>
      <c r="BI341" s="550"/>
      <c r="BJ341" s="550"/>
      <c r="BK341" s="550"/>
      <c r="BL341" s="550"/>
      <c r="BM341" s="550"/>
      <c r="BN341" s="550"/>
      <c r="BO341" s="550"/>
      <c r="BP341" s="550"/>
      <c r="BQ341" s="550"/>
    </row>
    <row r="342" spans="1:69" ht="15.75" customHeight="1">
      <c r="A342" s="550"/>
      <c r="B342" s="550"/>
      <c r="C342" s="550"/>
      <c r="D342" s="550"/>
      <c r="E342" s="550"/>
      <c r="F342" s="550"/>
      <c r="G342" s="550"/>
      <c r="H342" s="550"/>
      <c r="I342" s="550"/>
      <c r="J342" s="550"/>
      <c r="K342" s="550"/>
      <c r="L342" s="550"/>
      <c r="M342" s="550"/>
      <c r="N342" s="550"/>
      <c r="O342" s="550"/>
      <c r="P342" s="550"/>
      <c r="Q342" s="550"/>
      <c r="R342" s="550"/>
      <c r="S342" s="550"/>
      <c r="T342" s="550"/>
      <c r="U342" s="550"/>
      <c r="V342" s="550"/>
      <c r="W342" s="550"/>
      <c r="X342" s="550"/>
      <c r="Y342" s="550"/>
      <c r="Z342" s="550"/>
      <c r="AA342" s="550"/>
      <c r="AB342" s="550"/>
      <c r="AC342" s="550"/>
      <c r="AD342" s="550"/>
      <c r="AE342" s="550"/>
      <c r="AF342" s="550"/>
      <c r="AG342" s="550"/>
      <c r="AH342" s="550"/>
      <c r="AI342" s="550"/>
      <c r="AJ342" s="550"/>
      <c r="AK342" s="550"/>
      <c r="AL342" s="550"/>
      <c r="AM342" s="550"/>
      <c r="AN342" s="550"/>
      <c r="AO342" s="550"/>
      <c r="AP342" s="550"/>
      <c r="AQ342" s="550"/>
      <c r="AR342" s="550"/>
      <c r="AS342" s="550"/>
      <c r="AT342" s="550"/>
      <c r="AU342" s="550"/>
      <c r="AV342" s="550"/>
      <c r="AW342" s="550"/>
      <c r="AX342" s="550"/>
      <c r="AY342" s="550"/>
      <c r="AZ342" s="550"/>
      <c r="BA342" s="550"/>
      <c r="BB342" s="550"/>
      <c r="BC342" s="550"/>
      <c r="BD342" s="550"/>
      <c r="BE342" s="550"/>
      <c r="BF342" s="550"/>
      <c r="BG342" s="550"/>
      <c r="BH342" s="550"/>
      <c r="BI342" s="550"/>
      <c r="BJ342" s="550"/>
      <c r="BK342" s="550"/>
      <c r="BL342" s="550"/>
      <c r="BM342" s="550"/>
      <c r="BN342" s="550"/>
      <c r="BO342" s="550"/>
      <c r="BP342" s="550"/>
      <c r="BQ342" s="550"/>
    </row>
    <row r="343" spans="1:69" ht="15.75" customHeight="1">
      <c r="A343" s="550"/>
      <c r="B343" s="550"/>
      <c r="C343" s="550"/>
      <c r="D343" s="550"/>
      <c r="E343" s="550"/>
      <c r="F343" s="550"/>
      <c r="G343" s="550"/>
      <c r="H343" s="550"/>
      <c r="I343" s="550"/>
      <c r="J343" s="550"/>
      <c r="K343" s="550"/>
      <c r="L343" s="550"/>
      <c r="M343" s="550"/>
      <c r="N343" s="550"/>
      <c r="O343" s="550"/>
      <c r="P343" s="550"/>
      <c r="Q343" s="550"/>
      <c r="R343" s="550"/>
      <c r="S343" s="550"/>
      <c r="T343" s="550"/>
      <c r="U343" s="550"/>
      <c r="V343" s="550"/>
      <c r="W343" s="550"/>
      <c r="X343" s="550"/>
      <c r="Y343" s="550"/>
      <c r="Z343" s="550"/>
      <c r="AA343" s="550"/>
      <c r="AB343" s="550"/>
      <c r="AC343" s="550"/>
      <c r="AD343" s="550"/>
      <c r="AE343" s="550"/>
      <c r="AF343" s="550"/>
      <c r="AG343" s="550"/>
      <c r="AH343" s="550"/>
      <c r="AI343" s="550"/>
      <c r="AJ343" s="550"/>
      <c r="AK343" s="550"/>
      <c r="AL343" s="550"/>
      <c r="AM343" s="550"/>
      <c r="AN343" s="550"/>
      <c r="AO343" s="550"/>
      <c r="AP343" s="550"/>
      <c r="AQ343" s="550"/>
      <c r="AR343" s="550"/>
      <c r="AS343" s="550"/>
      <c r="AT343" s="550"/>
      <c r="AU343" s="550"/>
      <c r="AV343" s="550"/>
      <c r="AW343" s="550"/>
      <c r="AX343" s="550"/>
      <c r="AY343" s="550"/>
      <c r="AZ343" s="550"/>
      <c r="BA343" s="550"/>
      <c r="BB343" s="550"/>
      <c r="BC343" s="550"/>
      <c r="BD343" s="550"/>
      <c r="BE343" s="550"/>
      <c r="BF343" s="550"/>
      <c r="BG343" s="550"/>
      <c r="BH343" s="550"/>
      <c r="BI343" s="550"/>
      <c r="BJ343" s="550"/>
      <c r="BK343" s="550"/>
      <c r="BL343" s="550"/>
      <c r="BM343" s="550"/>
      <c r="BN343" s="550"/>
      <c r="BO343" s="550"/>
      <c r="BP343" s="550"/>
      <c r="BQ343" s="550"/>
    </row>
    <row r="344" spans="1:69" ht="15.75" customHeight="1">
      <c r="A344" s="550"/>
      <c r="B344" s="550"/>
      <c r="C344" s="550"/>
      <c r="D344" s="550"/>
      <c r="E344" s="550"/>
      <c r="F344" s="550"/>
      <c r="G344" s="550"/>
      <c r="H344" s="550"/>
      <c r="I344" s="550"/>
      <c r="J344" s="550"/>
      <c r="K344" s="550"/>
      <c r="L344" s="550"/>
      <c r="M344" s="550"/>
      <c r="N344" s="550"/>
      <c r="O344" s="550"/>
      <c r="P344" s="550"/>
      <c r="Q344" s="550"/>
      <c r="R344" s="550"/>
      <c r="S344" s="550"/>
      <c r="T344" s="550"/>
      <c r="U344" s="550"/>
      <c r="V344" s="550"/>
      <c r="W344" s="550"/>
      <c r="X344" s="550"/>
      <c r="Y344" s="550"/>
      <c r="Z344" s="550"/>
      <c r="AA344" s="550"/>
      <c r="AB344" s="550"/>
      <c r="AC344" s="550"/>
      <c r="AD344" s="550"/>
      <c r="AE344" s="550"/>
      <c r="AF344" s="550"/>
      <c r="AG344" s="550"/>
      <c r="AH344" s="550"/>
      <c r="AI344" s="550"/>
      <c r="AJ344" s="550"/>
      <c r="AK344" s="550"/>
      <c r="AL344" s="550"/>
      <c r="AM344" s="550"/>
      <c r="AN344" s="550"/>
      <c r="AO344" s="550"/>
      <c r="AP344" s="550"/>
      <c r="AQ344" s="550"/>
      <c r="AR344" s="550"/>
      <c r="AS344" s="550"/>
      <c r="AT344" s="550"/>
      <c r="AU344" s="550"/>
      <c r="AV344" s="550"/>
      <c r="AW344" s="550"/>
      <c r="AX344" s="550"/>
      <c r="AY344" s="550"/>
      <c r="AZ344" s="550"/>
      <c r="BA344" s="550"/>
      <c r="BB344" s="550"/>
      <c r="BC344" s="550"/>
      <c r="BD344" s="550"/>
      <c r="BE344" s="550"/>
      <c r="BF344" s="550"/>
      <c r="BG344" s="550"/>
      <c r="BH344" s="550"/>
      <c r="BI344" s="550"/>
      <c r="BJ344" s="550"/>
      <c r="BK344" s="550"/>
      <c r="BL344" s="550"/>
      <c r="BM344" s="550"/>
      <c r="BN344" s="550"/>
      <c r="BO344" s="550"/>
      <c r="BP344" s="550"/>
      <c r="BQ344" s="550"/>
    </row>
    <row r="345" spans="1:69" ht="15.75" customHeight="1">
      <c r="A345" s="550"/>
      <c r="B345" s="550"/>
      <c r="C345" s="550"/>
      <c r="D345" s="550"/>
      <c r="E345" s="550"/>
      <c r="F345" s="550"/>
      <c r="G345" s="550"/>
      <c r="H345" s="550"/>
      <c r="I345" s="550"/>
      <c r="J345" s="550"/>
      <c r="K345" s="550"/>
      <c r="L345" s="550"/>
      <c r="M345" s="550"/>
      <c r="N345" s="550"/>
      <c r="O345" s="550"/>
      <c r="P345" s="550"/>
      <c r="Q345" s="550"/>
      <c r="R345" s="550"/>
      <c r="S345" s="550"/>
      <c r="T345" s="550"/>
      <c r="U345" s="550"/>
      <c r="V345" s="550"/>
      <c r="W345" s="550"/>
      <c r="X345" s="550"/>
      <c r="Y345" s="550"/>
      <c r="Z345" s="550"/>
      <c r="AA345" s="550"/>
      <c r="AB345" s="550"/>
      <c r="AC345" s="550"/>
      <c r="AD345" s="550"/>
      <c r="AE345" s="550"/>
      <c r="AF345" s="550"/>
      <c r="AG345" s="550"/>
      <c r="AH345" s="550"/>
      <c r="AI345" s="550"/>
      <c r="AJ345" s="550"/>
      <c r="AK345" s="550"/>
      <c r="AL345" s="550"/>
      <c r="AM345" s="550"/>
      <c r="AN345" s="550"/>
      <c r="AO345" s="550"/>
      <c r="AP345" s="550"/>
      <c r="AQ345" s="550"/>
      <c r="AR345" s="550"/>
      <c r="AS345" s="550"/>
      <c r="AT345" s="550"/>
      <c r="AU345" s="550"/>
      <c r="AV345" s="550"/>
      <c r="AW345" s="550"/>
      <c r="AX345" s="550"/>
      <c r="AY345" s="550"/>
      <c r="AZ345" s="550"/>
      <c r="BA345" s="550"/>
      <c r="BB345" s="550"/>
      <c r="BC345" s="550"/>
      <c r="BD345" s="550"/>
      <c r="BE345" s="550"/>
      <c r="BF345" s="550"/>
      <c r="BG345" s="550"/>
      <c r="BH345" s="550"/>
      <c r="BI345" s="550"/>
      <c r="BJ345" s="550"/>
      <c r="BK345" s="550"/>
      <c r="BL345" s="550"/>
      <c r="BM345" s="550"/>
      <c r="BN345" s="550"/>
      <c r="BO345" s="550"/>
      <c r="BP345" s="550"/>
      <c r="BQ345" s="550"/>
    </row>
    <row r="346" spans="1:69" ht="15.75" customHeight="1">
      <c r="A346" s="550"/>
      <c r="B346" s="550"/>
      <c r="C346" s="550"/>
      <c r="D346" s="550"/>
      <c r="E346" s="550"/>
      <c r="F346" s="550"/>
      <c r="G346" s="550"/>
      <c r="H346" s="550"/>
      <c r="I346" s="550"/>
      <c r="J346" s="550"/>
      <c r="K346" s="550"/>
      <c r="L346" s="550"/>
      <c r="M346" s="550"/>
      <c r="N346" s="550"/>
      <c r="O346" s="550"/>
      <c r="P346" s="550"/>
      <c r="Q346" s="550"/>
      <c r="R346" s="550"/>
      <c r="S346" s="550"/>
      <c r="T346" s="550"/>
      <c r="U346" s="550"/>
      <c r="V346" s="550"/>
      <c r="W346" s="550"/>
      <c r="X346" s="550"/>
      <c r="Y346" s="550"/>
      <c r="Z346" s="550"/>
      <c r="AA346" s="550"/>
      <c r="AB346" s="550"/>
      <c r="AC346" s="550"/>
      <c r="AD346" s="550"/>
      <c r="AE346" s="550"/>
      <c r="AF346" s="550"/>
      <c r="AG346" s="550"/>
      <c r="AH346" s="550"/>
      <c r="AI346" s="550"/>
      <c r="AJ346" s="550"/>
      <c r="AK346" s="550"/>
      <c r="AL346" s="550"/>
      <c r="AM346" s="550"/>
      <c r="AN346" s="550"/>
      <c r="AO346" s="550"/>
      <c r="AP346" s="550"/>
      <c r="AQ346" s="550"/>
      <c r="AR346" s="550"/>
      <c r="AS346" s="550"/>
      <c r="AT346" s="550"/>
      <c r="AU346" s="550"/>
      <c r="AV346" s="550"/>
      <c r="AW346" s="550"/>
      <c r="AX346" s="550"/>
      <c r="AY346" s="550"/>
      <c r="AZ346" s="550"/>
      <c r="BA346" s="550"/>
      <c r="BB346" s="550"/>
      <c r="BC346" s="550"/>
      <c r="BD346" s="550"/>
      <c r="BE346" s="550"/>
      <c r="BF346" s="550"/>
      <c r="BG346" s="550"/>
      <c r="BH346" s="550"/>
      <c r="BI346" s="550"/>
      <c r="BJ346" s="550"/>
      <c r="BK346" s="550"/>
      <c r="BL346" s="550"/>
      <c r="BM346" s="550"/>
      <c r="BN346" s="550"/>
      <c r="BO346" s="550"/>
      <c r="BP346" s="550"/>
      <c r="BQ346" s="550"/>
    </row>
    <row r="347" spans="1:69" ht="15.75" customHeight="1">
      <c r="A347" s="550"/>
      <c r="B347" s="550"/>
      <c r="C347" s="550"/>
      <c r="D347" s="550"/>
      <c r="E347" s="550"/>
      <c r="F347" s="550"/>
      <c r="G347" s="550"/>
      <c r="H347" s="550"/>
      <c r="I347" s="550"/>
      <c r="J347" s="550"/>
      <c r="K347" s="550"/>
      <c r="L347" s="550"/>
      <c r="M347" s="550"/>
      <c r="N347" s="550"/>
      <c r="O347" s="550"/>
      <c r="P347" s="550"/>
      <c r="Q347" s="550"/>
      <c r="R347" s="550"/>
      <c r="S347" s="550"/>
      <c r="T347" s="550"/>
      <c r="U347" s="550"/>
      <c r="V347" s="550"/>
      <c r="W347" s="550"/>
      <c r="X347" s="550"/>
      <c r="Y347" s="550"/>
      <c r="Z347" s="550"/>
      <c r="AA347" s="550"/>
      <c r="AB347" s="550"/>
      <c r="AC347" s="550"/>
      <c r="AD347" s="550"/>
      <c r="AE347" s="550"/>
      <c r="AF347" s="550"/>
      <c r="AG347" s="550"/>
      <c r="AH347" s="550"/>
      <c r="AI347" s="550"/>
      <c r="AJ347" s="550"/>
      <c r="AK347" s="550"/>
      <c r="AL347" s="550"/>
      <c r="AM347" s="550"/>
      <c r="AN347" s="550"/>
      <c r="AO347" s="550"/>
      <c r="AP347" s="550"/>
      <c r="AQ347" s="550"/>
      <c r="AR347" s="550"/>
      <c r="AS347" s="550"/>
      <c r="AT347" s="550"/>
      <c r="AU347" s="550"/>
      <c r="AV347" s="550"/>
      <c r="AW347" s="550"/>
      <c r="AX347" s="550"/>
      <c r="AY347" s="550"/>
      <c r="AZ347" s="550"/>
      <c r="BA347" s="550"/>
      <c r="BB347" s="550"/>
      <c r="BC347" s="550"/>
      <c r="BD347" s="550"/>
      <c r="BE347" s="550"/>
      <c r="BF347" s="550"/>
      <c r="BG347" s="550"/>
      <c r="BH347" s="550"/>
      <c r="BI347" s="550"/>
      <c r="BJ347" s="550"/>
      <c r="BK347" s="550"/>
      <c r="BL347" s="550"/>
      <c r="BM347" s="550"/>
      <c r="BN347" s="550"/>
      <c r="BO347" s="550"/>
      <c r="BP347" s="550"/>
      <c r="BQ347" s="550"/>
    </row>
    <row r="348" spans="1:69" ht="15.75" customHeight="1">
      <c r="A348" s="550"/>
      <c r="B348" s="550"/>
      <c r="C348" s="550"/>
      <c r="D348" s="550"/>
      <c r="E348" s="550"/>
      <c r="F348" s="550"/>
      <c r="G348" s="550"/>
      <c r="H348" s="550"/>
      <c r="I348" s="550"/>
      <c r="J348" s="550"/>
      <c r="K348" s="550"/>
      <c r="L348" s="550"/>
      <c r="M348" s="550"/>
      <c r="N348" s="550"/>
      <c r="O348" s="550"/>
      <c r="P348" s="550"/>
      <c r="Q348" s="550"/>
      <c r="R348" s="550"/>
      <c r="S348" s="550"/>
      <c r="T348" s="550"/>
      <c r="U348" s="550"/>
      <c r="V348" s="550"/>
      <c r="W348" s="550"/>
      <c r="X348" s="550"/>
      <c r="Y348" s="550"/>
      <c r="Z348" s="550"/>
      <c r="AA348" s="550"/>
      <c r="AB348" s="550"/>
      <c r="AC348" s="550"/>
      <c r="AD348" s="550"/>
      <c r="AE348" s="550"/>
      <c r="AF348" s="550"/>
      <c r="AG348" s="550"/>
      <c r="AH348" s="550"/>
      <c r="AI348" s="550"/>
      <c r="AJ348" s="550"/>
      <c r="AK348" s="550"/>
      <c r="AL348" s="550"/>
      <c r="AM348" s="550"/>
      <c r="AN348" s="550"/>
      <c r="AO348" s="550"/>
      <c r="AP348" s="550"/>
      <c r="AQ348" s="550"/>
      <c r="AR348" s="550"/>
      <c r="AS348" s="550"/>
      <c r="AT348" s="550"/>
      <c r="AU348" s="550"/>
      <c r="AV348" s="550"/>
      <c r="AW348" s="550"/>
      <c r="AX348" s="550"/>
      <c r="AY348" s="550"/>
      <c r="AZ348" s="550"/>
      <c r="BA348" s="550"/>
      <c r="BB348" s="550"/>
      <c r="BC348" s="550"/>
      <c r="BD348" s="550"/>
      <c r="BE348" s="550"/>
      <c r="BF348" s="550"/>
      <c r="BG348" s="550"/>
      <c r="BH348" s="550"/>
      <c r="BI348" s="550"/>
      <c r="BJ348" s="550"/>
      <c r="BK348" s="550"/>
      <c r="BL348" s="550"/>
      <c r="BM348" s="550"/>
      <c r="BN348" s="550"/>
      <c r="BO348" s="550"/>
      <c r="BP348" s="550"/>
      <c r="BQ348" s="550"/>
    </row>
    <row r="349" spans="1:69" ht="15.75" customHeight="1">
      <c r="A349" s="550"/>
      <c r="B349" s="550"/>
      <c r="C349" s="550"/>
      <c r="D349" s="550"/>
      <c r="E349" s="550"/>
      <c r="F349" s="550"/>
      <c r="G349" s="550"/>
      <c r="H349" s="550"/>
      <c r="I349" s="550"/>
      <c r="J349" s="550"/>
      <c r="K349" s="550"/>
      <c r="L349" s="550"/>
      <c r="M349" s="550"/>
      <c r="N349" s="550"/>
      <c r="O349" s="550"/>
      <c r="P349" s="550"/>
      <c r="Q349" s="550"/>
      <c r="R349" s="550"/>
      <c r="S349" s="550"/>
      <c r="T349" s="550"/>
      <c r="U349" s="550"/>
      <c r="V349" s="550"/>
      <c r="W349" s="550"/>
      <c r="X349" s="550"/>
      <c r="Y349" s="550"/>
      <c r="Z349" s="550"/>
      <c r="AA349" s="550"/>
      <c r="AB349" s="550"/>
      <c r="AC349" s="550"/>
      <c r="AD349" s="550"/>
      <c r="AE349" s="550"/>
      <c r="AF349" s="550"/>
      <c r="AG349" s="550"/>
      <c r="AH349" s="550"/>
      <c r="AI349" s="550"/>
      <c r="AJ349" s="550"/>
      <c r="AK349" s="550"/>
      <c r="AL349" s="550"/>
      <c r="AM349" s="550"/>
      <c r="AN349" s="550"/>
      <c r="AO349" s="550"/>
      <c r="AP349" s="550"/>
      <c r="AQ349" s="550"/>
      <c r="AR349" s="550"/>
      <c r="AS349" s="550"/>
      <c r="AT349" s="550"/>
      <c r="AU349" s="550"/>
      <c r="AV349" s="550"/>
      <c r="AW349" s="550"/>
      <c r="AX349" s="550"/>
      <c r="AY349" s="550"/>
      <c r="AZ349" s="550"/>
      <c r="BA349" s="550"/>
      <c r="BB349" s="550"/>
      <c r="BC349" s="550"/>
      <c r="BD349" s="550"/>
      <c r="BE349" s="550"/>
      <c r="BF349" s="550"/>
      <c r="BG349" s="550"/>
      <c r="BH349" s="550"/>
      <c r="BI349" s="550"/>
      <c r="BJ349" s="550"/>
      <c r="BK349" s="550"/>
      <c r="BL349" s="550"/>
      <c r="BM349" s="550"/>
      <c r="BN349" s="550"/>
      <c r="BO349" s="550"/>
      <c r="BP349" s="550"/>
      <c r="BQ349" s="550"/>
    </row>
    <row r="350" spans="1:69" ht="15.75" customHeight="1">
      <c r="A350" s="550"/>
      <c r="B350" s="550"/>
      <c r="C350" s="550"/>
      <c r="D350" s="550"/>
      <c r="E350" s="550"/>
      <c r="F350" s="550"/>
      <c r="G350" s="550"/>
      <c r="H350" s="550"/>
      <c r="I350" s="550"/>
      <c r="J350" s="550"/>
      <c r="K350" s="550"/>
      <c r="L350" s="550"/>
      <c r="M350" s="550"/>
      <c r="N350" s="550"/>
      <c r="O350" s="550"/>
      <c r="P350" s="550"/>
      <c r="Q350" s="550"/>
      <c r="R350" s="550"/>
      <c r="S350" s="550"/>
      <c r="T350" s="550"/>
      <c r="U350" s="550"/>
      <c r="V350" s="550"/>
      <c r="W350" s="550"/>
      <c r="X350" s="550"/>
      <c r="Y350" s="550"/>
      <c r="Z350" s="550"/>
      <c r="AA350" s="550"/>
      <c r="AB350" s="550"/>
      <c r="AC350" s="550"/>
      <c r="AD350" s="550"/>
      <c r="AE350" s="550"/>
      <c r="AF350" s="550"/>
      <c r="AG350" s="550"/>
      <c r="AH350" s="550"/>
      <c r="AI350" s="550"/>
      <c r="AJ350" s="550"/>
      <c r="AK350" s="550"/>
      <c r="AL350" s="550"/>
      <c r="AM350" s="550"/>
      <c r="AN350" s="550"/>
      <c r="AO350" s="550"/>
      <c r="AP350" s="550"/>
      <c r="AQ350" s="550"/>
      <c r="AR350" s="550"/>
      <c r="AS350" s="550"/>
      <c r="AT350" s="550"/>
      <c r="AU350" s="550"/>
      <c r="AV350" s="550"/>
      <c r="AW350" s="550"/>
      <c r="AX350" s="550"/>
      <c r="AY350" s="550"/>
      <c r="AZ350" s="550"/>
      <c r="BA350" s="550"/>
      <c r="BB350" s="550"/>
      <c r="BC350" s="550"/>
      <c r="BD350" s="550"/>
      <c r="BE350" s="550"/>
      <c r="BF350" s="550"/>
      <c r="BG350" s="550"/>
      <c r="BH350" s="550"/>
      <c r="BI350" s="550"/>
      <c r="BJ350" s="550"/>
      <c r="BK350" s="550"/>
      <c r="BL350" s="550"/>
      <c r="BM350" s="550"/>
      <c r="BN350" s="550"/>
      <c r="BO350" s="550"/>
      <c r="BP350" s="550"/>
      <c r="BQ350" s="550"/>
    </row>
    <row r="351" spans="1:69" ht="15.75" customHeight="1">
      <c r="A351" s="550"/>
      <c r="B351" s="550"/>
      <c r="C351" s="550"/>
      <c r="D351" s="550"/>
      <c r="E351" s="550"/>
      <c r="F351" s="550"/>
      <c r="G351" s="550"/>
      <c r="H351" s="550"/>
      <c r="I351" s="550"/>
      <c r="J351" s="550"/>
      <c r="K351" s="550"/>
      <c r="L351" s="550"/>
      <c r="M351" s="550"/>
      <c r="N351" s="550"/>
      <c r="O351" s="550"/>
      <c r="P351" s="550"/>
      <c r="Q351" s="550"/>
      <c r="R351" s="550"/>
      <c r="S351" s="550"/>
      <c r="T351" s="550"/>
      <c r="U351" s="550"/>
      <c r="V351" s="550"/>
      <c r="W351" s="550"/>
      <c r="X351" s="550"/>
      <c r="Y351" s="550"/>
      <c r="Z351" s="550"/>
      <c r="AA351" s="550"/>
      <c r="AB351" s="550"/>
      <c r="AC351" s="550"/>
      <c r="AD351" s="550"/>
      <c r="AE351" s="550"/>
      <c r="AF351" s="550"/>
      <c r="AG351" s="550"/>
      <c r="AH351" s="550"/>
      <c r="AI351" s="550"/>
      <c r="AJ351" s="550"/>
      <c r="AK351" s="550"/>
      <c r="AL351" s="550"/>
      <c r="AM351" s="550"/>
      <c r="AN351" s="550"/>
      <c r="AO351" s="550"/>
      <c r="AP351" s="550"/>
      <c r="AQ351" s="550"/>
      <c r="AR351" s="550"/>
      <c r="AS351" s="550"/>
      <c r="AT351" s="550"/>
      <c r="AU351" s="550"/>
      <c r="AV351" s="550"/>
      <c r="AW351" s="550"/>
      <c r="AX351" s="550"/>
      <c r="AY351" s="550"/>
      <c r="AZ351" s="550"/>
      <c r="BA351" s="550"/>
      <c r="BB351" s="550"/>
      <c r="BC351" s="550"/>
      <c r="BD351" s="550"/>
      <c r="BE351" s="550"/>
      <c r="BF351" s="550"/>
      <c r="BG351" s="550"/>
      <c r="BH351" s="550"/>
      <c r="BI351" s="550"/>
      <c r="BJ351" s="550"/>
      <c r="BK351" s="550"/>
      <c r="BL351" s="550"/>
      <c r="BM351" s="550"/>
      <c r="BN351" s="550"/>
      <c r="BO351" s="550"/>
      <c r="BP351" s="550"/>
      <c r="BQ351" s="550"/>
    </row>
    <row r="352" spans="1:69" ht="15.75" customHeight="1">
      <c r="A352" s="550"/>
      <c r="B352" s="550"/>
      <c r="C352" s="550"/>
      <c r="D352" s="550"/>
      <c r="E352" s="550"/>
      <c r="F352" s="550"/>
      <c r="G352" s="550"/>
      <c r="H352" s="550"/>
      <c r="I352" s="550"/>
      <c r="J352" s="550"/>
      <c r="K352" s="550"/>
      <c r="L352" s="550"/>
      <c r="M352" s="550"/>
      <c r="N352" s="550"/>
      <c r="O352" s="550"/>
      <c r="P352" s="550"/>
      <c r="Q352" s="550"/>
      <c r="R352" s="550"/>
      <c r="S352" s="550"/>
      <c r="T352" s="550"/>
      <c r="U352" s="550"/>
      <c r="V352" s="550"/>
      <c r="W352" s="550"/>
      <c r="X352" s="550"/>
      <c r="Y352" s="550"/>
      <c r="Z352" s="550"/>
      <c r="AA352" s="550"/>
      <c r="AB352" s="550"/>
      <c r="AC352" s="550"/>
      <c r="AD352" s="550"/>
      <c r="AE352" s="550"/>
      <c r="AF352" s="550"/>
      <c r="AG352" s="550"/>
      <c r="AH352" s="550"/>
      <c r="AI352" s="550"/>
      <c r="AJ352" s="550"/>
      <c r="AK352" s="550"/>
      <c r="AL352" s="550"/>
      <c r="AM352" s="550"/>
      <c r="AN352" s="550"/>
      <c r="AO352" s="550"/>
      <c r="AP352" s="550"/>
      <c r="AQ352" s="550"/>
      <c r="AR352" s="550"/>
      <c r="AS352" s="550"/>
      <c r="AT352" s="550"/>
      <c r="AU352" s="550"/>
      <c r="AV352" s="550"/>
      <c r="AW352" s="550"/>
      <c r="AX352" s="550"/>
      <c r="AY352" s="550"/>
      <c r="AZ352" s="550"/>
      <c r="BA352" s="550"/>
      <c r="BB352" s="550"/>
      <c r="BC352" s="550"/>
      <c r="BD352" s="550"/>
      <c r="BE352" s="550"/>
      <c r="BF352" s="550"/>
      <c r="BG352" s="550"/>
      <c r="BH352" s="550"/>
      <c r="BI352" s="550"/>
      <c r="BJ352" s="550"/>
      <c r="BK352" s="550"/>
      <c r="BL352" s="550"/>
      <c r="BM352" s="550"/>
      <c r="BN352" s="550"/>
      <c r="BO352" s="550"/>
      <c r="BP352" s="550"/>
      <c r="BQ352" s="550"/>
    </row>
    <row r="353" spans="1:69" ht="15.75" customHeight="1">
      <c r="A353" s="550"/>
      <c r="B353" s="550"/>
      <c r="C353" s="550"/>
      <c r="D353" s="550"/>
      <c r="E353" s="550"/>
      <c r="F353" s="550"/>
      <c r="G353" s="550"/>
      <c r="H353" s="550"/>
      <c r="I353" s="550"/>
      <c r="J353" s="550"/>
      <c r="K353" s="550"/>
      <c r="L353" s="550"/>
      <c r="M353" s="550"/>
      <c r="N353" s="550"/>
      <c r="O353" s="550"/>
      <c r="P353" s="550"/>
      <c r="Q353" s="550"/>
      <c r="R353" s="550"/>
      <c r="S353" s="550"/>
      <c r="T353" s="550"/>
      <c r="U353" s="550"/>
      <c r="V353" s="550"/>
      <c r="W353" s="550"/>
      <c r="X353" s="550"/>
      <c r="Y353" s="550"/>
      <c r="Z353" s="550"/>
      <c r="AA353" s="550"/>
      <c r="AB353" s="550"/>
      <c r="AC353" s="550"/>
      <c r="AD353" s="550"/>
      <c r="AE353" s="550"/>
      <c r="AF353" s="550"/>
      <c r="AG353" s="550"/>
      <c r="AH353" s="550"/>
      <c r="AI353" s="550"/>
      <c r="AJ353" s="550"/>
      <c r="AK353" s="550"/>
      <c r="AL353" s="550"/>
      <c r="AM353" s="550"/>
      <c r="AN353" s="550"/>
      <c r="AO353" s="550"/>
      <c r="AP353" s="550"/>
      <c r="AQ353" s="550"/>
      <c r="AR353" s="550"/>
      <c r="AS353" s="550"/>
      <c r="AT353" s="550"/>
      <c r="AU353" s="550"/>
      <c r="AV353" s="550"/>
      <c r="AW353" s="550"/>
      <c r="AX353" s="550"/>
      <c r="AY353" s="550"/>
      <c r="AZ353" s="550"/>
      <c r="BA353" s="550"/>
      <c r="BB353" s="550"/>
      <c r="BC353" s="550"/>
      <c r="BD353" s="550"/>
      <c r="BE353" s="550"/>
      <c r="BF353" s="550"/>
      <c r="BG353" s="550"/>
      <c r="BH353" s="550"/>
      <c r="BI353" s="550"/>
      <c r="BJ353" s="550"/>
      <c r="BK353" s="550"/>
      <c r="BL353" s="550"/>
      <c r="BM353" s="550"/>
      <c r="BN353" s="550"/>
      <c r="BO353" s="550"/>
      <c r="BP353" s="550"/>
      <c r="BQ353" s="550"/>
    </row>
    <row r="354" spans="1:69" ht="15.75" customHeight="1">
      <c r="A354" s="550"/>
      <c r="B354" s="550"/>
      <c r="C354" s="550"/>
      <c r="D354" s="550"/>
      <c r="E354" s="550"/>
      <c r="F354" s="550"/>
      <c r="G354" s="550"/>
      <c r="H354" s="550"/>
      <c r="I354" s="550"/>
      <c r="J354" s="550"/>
      <c r="K354" s="550"/>
      <c r="L354" s="550"/>
      <c r="M354" s="550"/>
      <c r="N354" s="550"/>
      <c r="O354" s="550"/>
      <c r="P354" s="550"/>
      <c r="Q354" s="550"/>
      <c r="R354" s="550"/>
      <c r="S354" s="550"/>
      <c r="T354" s="550"/>
      <c r="U354" s="550"/>
      <c r="V354" s="550"/>
      <c r="W354" s="550"/>
      <c r="X354" s="550"/>
      <c r="Y354" s="550"/>
      <c r="Z354" s="550"/>
      <c r="AA354" s="550"/>
      <c r="AB354" s="550"/>
      <c r="AC354" s="550"/>
      <c r="AD354" s="550"/>
      <c r="AE354" s="550"/>
      <c r="AF354" s="550"/>
      <c r="AG354" s="550"/>
      <c r="AH354" s="550"/>
      <c r="AI354" s="550"/>
      <c r="AJ354" s="550"/>
      <c r="AK354" s="550"/>
      <c r="AL354" s="550"/>
      <c r="AM354" s="550"/>
      <c r="AN354" s="550"/>
      <c r="AO354" s="550"/>
      <c r="AP354" s="550"/>
      <c r="AQ354" s="550"/>
      <c r="AR354" s="550"/>
      <c r="AS354" s="550"/>
      <c r="AT354" s="550"/>
      <c r="AU354" s="550"/>
      <c r="AV354" s="550"/>
      <c r="AW354" s="550"/>
      <c r="AX354" s="550"/>
      <c r="AY354" s="550"/>
      <c r="AZ354" s="550"/>
      <c r="BA354" s="550"/>
      <c r="BB354" s="550"/>
      <c r="BC354" s="550"/>
      <c r="BD354" s="550"/>
      <c r="BE354" s="550"/>
      <c r="BF354" s="550"/>
      <c r="BG354" s="550"/>
      <c r="BH354" s="550"/>
      <c r="BI354" s="550"/>
      <c r="BJ354" s="550"/>
      <c r="BK354" s="550"/>
      <c r="BL354" s="550"/>
      <c r="BM354" s="550"/>
      <c r="BN354" s="550"/>
      <c r="BO354" s="550"/>
      <c r="BP354" s="550"/>
      <c r="BQ354" s="550"/>
    </row>
    <row r="355" spans="1:69" ht="15.75" customHeight="1">
      <c r="A355" s="550"/>
      <c r="B355" s="550"/>
      <c r="C355" s="550"/>
      <c r="D355" s="550"/>
      <c r="E355" s="550"/>
      <c r="F355" s="550"/>
      <c r="G355" s="550"/>
      <c r="H355" s="550"/>
      <c r="I355" s="550"/>
      <c r="J355" s="550"/>
      <c r="K355" s="550"/>
      <c r="L355" s="550"/>
      <c r="M355" s="550"/>
      <c r="N355" s="550"/>
      <c r="O355" s="550"/>
      <c r="P355" s="550"/>
      <c r="Q355" s="550"/>
      <c r="R355" s="550"/>
      <c r="S355" s="550"/>
      <c r="T355" s="550"/>
      <c r="U355" s="550"/>
      <c r="V355" s="550"/>
      <c r="W355" s="550"/>
      <c r="X355" s="550"/>
      <c r="Y355" s="550"/>
      <c r="Z355" s="550"/>
      <c r="AA355" s="550"/>
      <c r="AB355" s="550"/>
      <c r="AC355" s="550"/>
      <c r="AD355" s="550"/>
      <c r="AE355" s="550"/>
      <c r="AF355" s="550"/>
      <c r="AG355" s="550"/>
      <c r="AH355" s="550"/>
      <c r="AI355" s="550"/>
      <c r="AJ355" s="550"/>
      <c r="AK355" s="550"/>
      <c r="AL355" s="550"/>
      <c r="AM355" s="550"/>
      <c r="AN355" s="550"/>
      <c r="AO355" s="550"/>
      <c r="AP355" s="550"/>
      <c r="AQ355" s="550"/>
      <c r="AR355" s="550"/>
      <c r="AS355" s="550"/>
      <c r="AT355" s="550"/>
      <c r="AU355" s="550"/>
      <c r="AV355" s="550"/>
      <c r="AW355" s="550"/>
      <c r="AX355" s="550"/>
      <c r="AY355" s="550"/>
      <c r="AZ355" s="550"/>
      <c r="BA355" s="550"/>
      <c r="BB355" s="550"/>
      <c r="BC355" s="550"/>
      <c r="BD355" s="550"/>
      <c r="BE355" s="550"/>
      <c r="BF355" s="550"/>
      <c r="BG355" s="550"/>
      <c r="BH355" s="550"/>
      <c r="BI355" s="550"/>
      <c r="BJ355" s="550"/>
      <c r="BK355" s="550"/>
      <c r="BL355" s="550"/>
      <c r="BM355" s="550"/>
      <c r="BN355" s="550"/>
      <c r="BO355" s="550"/>
      <c r="BP355" s="550"/>
      <c r="BQ355" s="550"/>
    </row>
    <row r="356" spans="1:69" ht="15.75" customHeight="1">
      <c r="A356" s="550"/>
      <c r="B356" s="550"/>
      <c r="C356" s="550"/>
      <c r="D356" s="550"/>
      <c r="E356" s="550"/>
      <c r="F356" s="550"/>
      <c r="G356" s="550"/>
      <c r="H356" s="550"/>
      <c r="I356" s="550"/>
      <c r="J356" s="550"/>
      <c r="K356" s="550"/>
      <c r="L356" s="550"/>
      <c r="M356" s="550"/>
      <c r="N356" s="550"/>
      <c r="O356" s="550"/>
      <c r="P356" s="550"/>
      <c r="Q356" s="550"/>
      <c r="R356" s="550"/>
      <c r="S356" s="550"/>
      <c r="T356" s="550"/>
      <c r="U356" s="550"/>
      <c r="V356" s="550"/>
      <c r="W356" s="550"/>
      <c r="X356" s="550"/>
      <c r="Y356" s="550"/>
      <c r="Z356" s="550"/>
      <c r="AA356" s="550"/>
      <c r="AB356" s="550"/>
      <c r="AC356" s="550"/>
      <c r="AD356" s="550"/>
      <c r="AE356" s="550"/>
      <c r="AF356" s="550"/>
      <c r="AG356" s="550"/>
      <c r="AH356" s="550"/>
      <c r="AI356" s="550"/>
      <c r="AJ356" s="550"/>
      <c r="AK356" s="550"/>
      <c r="AL356" s="550"/>
      <c r="AM356" s="550"/>
      <c r="AN356" s="550"/>
      <c r="AO356" s="550"/>
      <c r="AP356" s="550"/>
      <c r="AQ356" s="550"/>
      <c r="AR356" s="550"/>
      <c r="AS356" s="550"/>
      <c r="AT356" s="550"/>
      <c r="AU356" s="550"/>
      <c r="AV356" s="550"/>
      <c r="AW356" s="550"/>
      <c r="AX356" s="550"/>
      <c r="AY356" s="550"/>
      <c r="AZ356" s="550"/>
      <c r="BA356" s="550"/>
      <c r="BB356" s="550"/>
      <c r="BC356" s="550"/>
      <c r="BD356" s="550"/>
      <c r="BE356" s="550"/>
      <c r="BF356" s="550"/>
      <c r="BG356" s="550"/>
      <c r="BH356" s="550"/>
      <c r="BI356" s="550"/>
      <c r="BJ356" s="550"/>
      <c r="BK356" s="550"/>
      <c r="BL356" s="550"/>
      <c r="BM356" s="550"/>
      <c r="BN356" s="550"/>
      <c r="BO356" s="550"/>
      <c r="BP356" s="550"/>
      <c r="BQ356" s="550"/>
    </row>
    <row r="357" spans="1:69" ht="15.75" customHeight="1">
      <c r="A357" s="550"/>
      <c r="B357" s="550"/>
      <c r="C357" s="550"/>
      <c r="D357" s="550"/>
      <c r="E357" s="550"/>
      <c r="F357" s="550"/>
      <c r="G357" s="550"/>
      <c r="H357" s="550"/>
      <c r="I357" s="550"/>
      <c r="J357" s="550"/>
      <c r="K357" s="550"/>
      <c r="L357" s="550"/>
      <c r="M357" s="550"/>
      <c r="N357" s="550"/>
      <c r="O357" s="550"/>
      <c r="P357" s="550"/>
      <c r="Q357" s="550"/>
      <c r="R357" s="550"/>
      <c r="S357" s="550"/>
      <c r="T357" s="550"/>
      <c r="U357" s="550"/>
      <c r="V357" s="550"/>
      <c r="W357" s="550"/>
      <c r="X357" s="550"/>
      <c r="Y357" s="550"/>
      <c r="Z357" s="550"/>
      <c r="AA357" s="550"/>
      <c r="AB357" s="550"/>
      <c r="AC357" s="550"/>
      <c r="AD357" s="550"/>
      <c r="AE357" s="550"/>
      <c r="AF357" s="550"/>
      <c r="AG357" s="550"/>
      <c r="AH357" s="550"/>
      <c r="AI357" s="550"/>
      <c r="AJ357" s="550"/>
      <c r="AK357" s="550"/>
      <c r="AL357" s="550"/>
      <c r="AM357" s="550"/>
      <c r="AN357" s="550"/>
      <c r="AO357" s="550"/>
      <c r="AP357" s="550"/>
      <c r="AQ357" s="550"/>
      <c r="AR357" s="550"/>
      <c r="AS357" s="550"/>
      <c r="AT357" s="550"/>
      <c r="AU357" s="550"/>
      <c r="AV357" s="550"/>
      <c r="AW357" s="550"/>
      <c r="AX357" s="550"/>
      <c r="AY357" s="550"/>
      <c r="AZ357" s="550"/>
      <c r="BA357" s="550"/>
      <c r="BB357" s="550"/>
      <c r="BC357" s="550"/>
      <c r="BD357" s="550"/>
      <c r="BE357" s="550"/>
      <c r="BF357" s="550"/>
      <c r="BG357" s="550"/>
      <c r="BH357" s="550"/>
      <c r="BI357" s="550"/>
      <c r="BJ357" s="550"/>
      <c r="BK357" s="550"/>
      <c r="BL357" s="550"/>
      <c r="BM357" s="550"/>
      <c r="BN357" s="550"/>
      <c r="BO357" s="550"/>
      <c r="BP357" s="550"/>
      <c r="BQ357" s="550"/>
    </row>
    <row r="358" spans="1:69" ht="15.75" customHeight="1">
      <c r="A358" s="550"/>
      <c r="B358" s="550"/>
      <c r="C358" s="550"/>
      <c r="D358" s="550"/>
      <c r="E358" s="550"/>
      <c r="F358" s="550"/>
      <c r="G358" s="550"/>
      <c r="H358" s="550"/>
      <c r="I358" s="550"/>
      <c r="J358" s="550"/>
      <c r="K358" s="550"/>
      <c r="L358" s="550"/>
      <c r="M358" s="550"/>
      <c r="N358" s="550"/>
      <c r="O358" s="550"/>
      <c r="P358" s="550"/>
      <c r="Q358" s="550"/>
      <c r="R358" s="550"/>
      <c r="S358" s="550"/>
      <c r="T358" s="550"/>
      <c r="U358" s="550"/>
      <c r="V358" s="550"/>
      <c r="W358" s="550"/>
      <c r="X358" s="550"/>
      <c r="Y358" s="550"/>
      <c r="Z358" s="550"/>
      <c r="AA358" s="550"/>
      <c r="AB358" s="550"/>
      <c r="AC358" s="550"/>
      <c r="AD358" s="550"/>
      <c r="AE358" s="550"/>
      <c r="AF358" s="550"/>
      <c r="AG358" s="550"/>
      <c r="AH358" s="550"/>
      <c r="AI358" s="550"/>
      <c r="AJ358" s="550"/>
      <c r="AK358" s="550"/>
      <c r="AL358" s="550"/>
      <c r="AM358" s="550"/>
      <c r="AN358" s="550"/>
      <c r="AO358" s="550"/>
      <c r="AP358" s="550"/>
      <c r="AQ358" s="550"/>
      <c r="AR358" s="550"/>
      <c r="AS358" s="550"/>
      <c r="AT358" s="550"/>
      <c r="AU358" s="550"/>
      <c r="AV358" s="550"/>
      <c r="AW358" s="550"/>
      <c r="AX358" s="550"/>
      <c r="AY358" s="550"/>
      <c r="AZ358" s="550"/>
      <c r="BA358" s="550"/>
      <c r="BB358" s="550"/>
      <c r="BC358" s="550"/>
      <c r="BD358" s="550"/>
      <c r="BE358" s="550"/>
      <c r="BF358" s="550"/>
      <c r="BG358" s="550"/>
      <c r="BH358" s="550"/>
      <c r="BI358" s="550"/>
      <c r="BJ358" s="550"/>
      <c r="BK358" s="550"/>
      <c r="BL358" s="550"/>
      <c r="BM358" s="550"/>
      <c r="BN358" s="550"/>
      <c r="BO358" s="550"/>
      <c r="BP358" s="550"/>
      <c r="BQ358" s="550"/>
    </row>
    <row r="359" spans="1:69" ht="15.75" customHeight="1">
      <c r="A359" s="550"/>
      <c r="B359" s="550"/>
      <c r="C359" s="550"/>
      <c r="D359" s="550"/>
      <c r="E359" s="550"/>
      <c r="F359" s="550"/>
      <c r="G359" s="550"/>
      <c r="H359" s="550"/>
      <c r="I359" s="550"/>
      <c r="J359" s="550"/>
      <c r="K359" s="550"/>
      <c r="L359" s="550"/>
      <c r="M359" s="550"/>
      <c r="N359" s="550"/>
      <c r="O359" s="550"/>
      <c r="P359" s="550"/>
      <c r="Q359" s="550"/>
      <c r="R359" s="550"/>
      <c r="S359" s="550"/>
      <c r="T359" s="550"/>
      <c r="U359" s="550"/>
      <c r="V359" s="550"/>
      <c r="W359" s="550"/>
      <c r="X359" s="550"/>
      <c r="Y359" s="550"/>
      <c r="Z359" s="550"/>
      <c r="AA359" s="550"/>
      <c r="AB359" s="550"/>
      <c r="AC359" s="550"/>
      <c r="AD359" s="550"/>
      <c r="AE359" s="550"/>
      <c r="AF359" s="550"/>
      <c r="AG359" s="550"/>
      <c r="AH359" s="550"/>
      <c r="AI359" s="550"/>
      <c r="AJ359" s="550"/>
      <c r="AK359" s="550"/>
      <c r="AL359" s="550"/>
      <c r="AM359" s="550"/>
      <c r="AN359" s="550"/>
      <c r="AO359" s="550"/>
      <c r="AP359" s="550"/>
      <c r="AQ359" s="550"/>
      <c r="AR359" s="550"/>
      <c r="AS359" s="550"/>
      <c r="AT359" s="550"/>
      <c r="AU359" s="550"/>
      <c r="AV359" s="550"/>
      <c r="AW359" s="550"/>
      <c r="AX359" s="550"/>
      <c r="AY359" s="550"/>
      <c r="AZ359" s="550"/>
      <c r="BA359" s="550"/>
      <c r="BB359" s="550"/>
      <c r="BC359" s="550"/>
      <c r="BD359" s="550"/>
      <c r="BE359" s="550"/>
      <c r="BF359" s="550"/>
      <c r="BG359" s="550"/>
      <c r="BH359" s="550"/>
      <c r="BI359" s="550"/>
      <c r="BJ359" s="550"/>
      <c r="BK359" s="550"/>
      <c r="BL359" s="550"/>
      <c r="BM359" s="550"/>
      <c r="BN359" s="550"/>
      <c r="BO359" s="550"/>
      <c r="BP359" s="550"/>
      <c r="BQ359" s="550"/>
    </row>
    <row r="360" spans="1:69" ht="15.75" customHeight="1">
      <c r="A360" s="550"/>
      <c r="B360" s="550"/>
      <c r="C360" s="550"/>
      <c r="D360" s="550"/>
      <c r="E360" s="550"/>
      <c r="F360" s="550"/>
      <c r="G360" s="550"/>
      <c r="H360" s="550"/>
      <c r="I360" s="550"/>
      <c r="J360" s="550"/>
      <c r="K360" s="550"/>
      <c r="L360" s="550"/>
      <c r="M360" s="550"/>
      <c r="N360" s="550"/>
      <c r="O360" s="550"/>
      <c r="P360" s="550"/>
      <c r="Q360" s="550"/>
      <c r="R360" s="550"/>
      <c r="S360" s="550"/>
      <c r="T360" s="550"/>
      <c r="U360" s="550"/>
      <c r="V360" s="550"/>
      <c r="W360" s="550"/>
      <c r="X360" s="550"/>
      <c r="Y360" s="550"/>
      <c r="Z360" s="550"/>
      <c r="AA360" s="550"/>
      <c r="AB360" s="550"/>
      <c r="AC360" s="550"/>
      <c r="AD360" s="550"/>
      <c r="AE360" s="550"/>
      <c r="AF360" s="550"/>
      <c r="AG360" s="550"/>
      <c r="AH360" s="550"/>
      <c r="AI360" s="550"/>
      <c r="AJ360" s="550"/>
      <c r="AK360" s="550"/>
      <c r="AL360" s="550"/>
      <c r="AM360" s="550"/>
      <c r="AN360" s="550"/>
      <c r="AO360" s="550"/>
      <c r="AP360" s="550"/>
      <c r="AQ360" s="550"/>
      <c r="AR360" s="550"/>
      <c r="AS360" s="550"/>
      <c r="AT360" s="550"/>
      <c r="AU360" s="550"/>
      <c r="AV360" s="550"/>
      <c r="AW360" s="550"/>
      <c r="AX360" s="550"/>
      <c r="AY360" s="550"/>
      <c r="AZ360" s="550"/>
      <c r="BA360" s="550"/>
      <c r="BB360" s="550"/>
      <c r="BC360" s="550"/>
      <c r="BD360" s="550"/>
      <c r="BE360" s="550"/>
      <c r="BF360" s="550"/>
      <c r="BG360" s="550"/>
      <c r="BH360" s="550"/>
      <c r="BI360" s="550"/>
      <c r="BJ360" s="550"/>
      <c r="BK360" s="550"/>
      <c r="BL360" s="550"/>
      <c r="BM360" s="550"/>
      <c r="BN360" s="550"/>
      <c r="BO360" s="550"/>
      <c r="BP360" s="550"/>
      <c r="BQ360" s="550"/>
    </row>
    <row r="361" spans="1:69" ht="15.75" customHeight="1">
      <c r="A361" s="550"/>
      <c r="B361" s="550"/>
      <c r="C361" s="550"/>
      <c r="D361" s="550"/>
      <c r="E361" s="550"/>
      <c r="F361" s="550"/>
      <c r="G361" s="550"/>
      <c r="H361" s="550"/>
      <c r="I361" s="550"/>
      <c r="J361" s="550"/>
      <c r="K361" s="550"/>
      <c r="L361" s="550"/>
      <c r="M361" s="550"/>
      <c r="N361" s="550"/>
      <c r="O361" s="550"/>
      <c r="P361" s="550"/>
      <c r="Q361" s="550"/>
      <c r="R361" s="550"/>
      <c r="S361" s="550"/>
      <c r="T361" s="550"/>
      <c r="U361" s="550"/>
      <c r="V361" s="550"/>
      <c r="W361" s="550"/>
      <c r="X361" s="550"/>
      <c r="Y361" s="550"/>
      <c r="Z361" s="550"/>
      <c r="AA361" s="550"/>
      <c r="AB361" s="550"/>
      <c r="AC361" s="550"/>
      <c r="AD361" s="550"/>
      <c r="AE361" s="550"/>
      <c r="AF361" s="550"/>
      <c r="AG361" s="550"/>
      <c r="AH361" s="550"/>
      <c r="AI361" s="550"/>
      <c r="AJ361" s="550"/>
      <c r="AK361" s="550"/>
      <c r="AL361" s="550"/>
      <c r="AM361" s="550"/>
      <c r="AN361" s="550"/>
      <c r="AO361" s="550"/>
      <c r="AP361" s="550"/>
      <c r="AQ361" s="550"/>
      <c r="AR361" s="550"/>
      <c r="AS361" s="550"/>
      <c r="AT361" s="550"/>
      <c r="AU361" s="550"/>
      <c r="AV361" s="550"/>
      <c r="AW361" s="550"/>
      <c r="AX361" s="550"/>
      <c r="AY361" s="550"/>
      <c r="AZ361" s="550"/>
      <c r="BA361" s="550"/>
      <c r="BB361" s="550"/>
      <c r="BC361" s="550"/>
      <c r="BD361" s="550"/>
      <c r="BE361" s="550"/>
      <c r="BF361" s="550"/>
      <c r="BG361" s="550"/>
      <c r="BH361" s="550"/>
      <c r="BI361" s="550"/>
      <c r="BJ361" s="550"/>
      <c r="BK361" s="550"/>
      <c r="BL361" s="550"/>
      <c r="BM361" s="550"/>
      <c r="BN361" s="550"/>
      <c r="BO361" s="550"/>
      <c r="BP361" s="550"/>
      <c r="BQ361" s="550"/>
    </row>
    <row r="362" spans="1:69" ht="15.75" customHeight="1">
      <c r="A362" s="550"/>
      <c r="B362" s="550"/>
      <c r="C362" s="550"/>
      <c r="D362" s="550"/>
      <c r="E362" s="550"/>
      <c r="F362" s="550"/>
      <c r="G362" s="550"/>
      <c r="H362" s="550"/>
      <c r="I362" s="550"/>
      <c r="J362" s="550"/>
      <c r="K362" s="550"/>
      <c r="L362" s="550"/>
      <c r="M362" s="550"/>
      <c r="N362" s="550"/>
      <c r="O362" s="550"/>
      <c r="P362" s="550"/>
      <c r="Q362" s="550"/>
      <c r="R362" s="550"/>
      <c r="S362" s="550"/>
      <c r="T362" s="550"/>
      <c r="U362" s="550"/>
      <c r="V362" s="550"/>
      <c r="W362" s="550"/>
      <c r="X362" s="550"/>
      <c r="Y362" s="550"/>
      <c r="Z362" s="550"/>
      <c r="AA362" s="550"/>
      <c r="AB362" s="550"/>
      <c r="AC362" s="550"/>
      <c r="AD362" s="550"/>
      <c r="AE362" s="550"/>
      <c r="AF362" s="550"/>
      <c r="AG362" s="550"/>
      <c r="AH362" s="550"/>
      <c r="AI362" s="550"/>
      <c r="AJ362" s="550"/>
      <c r="AK362" s="550"/>
      <c r="AL362" s="550"/>
      <c r="AM362" s="550"/>
      <c r="AN362" s="550"/>
      <c r="AO362" s="550"/>
      <c r="AP362" s="550"/>
      <c r="AQ362" s="550"/>
      <c r="AR362" s="550"/>
      <c r="AS362" s="550"/>
      <c r="AT362" s="550"/>
      <c r="AU362" s="550"/>
      <c r="AV362" s="550"/>
      <c r="AW362" s="550"/>
      <c r="AX362" s="550"/>
      <c r="AY362" s="550"/>
      <c r="AZ362" s="550"/>
      <c r="BA362" s="550"/>
      <c r="BB362" s="550"/>
      <c r="BC362" s="550"/>
      <c r="BD362" s="550"/>
      <c r="BE362" s="550"/>
      <c r="BF362" s="550"/>
      <c r="BG362" s="550"/>
      <c r="BH362" s="550"/>
      <c r="BI362" s="550"/>
      <c r="BJ362" s="550"/>
      <c r="BK362" s="550"/>
      <c r="BL362" s="550"/>
      <c r="BM362" s="550"/>
      <c r="BN362" s="550"/>
      <c r="BO362" s="550"/>
      <c r="BP362" s="550"/>
      <c r="BQ362" s="550"/>
    </row>
    <row r="363" spans="1:69" ht="15.75" customHeight="1">
      <c r="A363" s="550"/>
      <c r="B363" s="550"/>
      <c r="C363" s="550"/>
      <c r="D363" s="550"/>
      <c r="E363" s="550"/>
      <c r="F363" s="550"/>
      <c r="G363" s="550"/>
      <c r="H363" s="550"/>
      <c r="I363" s="550"/>
      <c r="J363" s="550"/>
      <c r="K363" s="550"/>
      <c r="L363" s="550"/>
      <c r="M363" s="550"/>
      <c r="N363" s="550"/>
      <c r="O363" s="550"/>
      <c r="P363" s="550"/>
      <c r="Q363" s="550"/>
      <c r="R363" s="550"/>
      <c r="S363" s="550"/>
      <c r="T363" s="550"/>
      <c r="U363" s="550"/>
      <c r="V363" s="550"/>
      <c r="W363" s="550"/>
      <c r="X363" s="550"/>
      <c r="Y363" s="550"/>
      <c r="Z363" s="550"/>
      <c r="AA363" s="550"/>
      <c r="AB363" s="550"/>
      <c r="AC363" s="550"/>
      <c r="AD363" s="550"/>
      <c r="AE363" s="550"/>
      <c r="AF363" s="550"/>
      <c r="AG363" s="550"/>
      <c r="AH363" s="550"/>
      <c r="AI363" s="550"/>
      <c r="AJ363" s="550"/>
      <c r="AK363" s="550"/>
      <c r="AL363" s="550"/>
      <c r="AM363" s="550"/>
      <c r="AN363" s="550"/>
      <c r="AO363" s="550"/>
      <c r="AP363" s="550"/>
      <c r="AQ363" s="550"/>
      <c r="AR363" s="550"/>
      <c r="AS363" s="550"/>
      <c r="AT363" s="550"/>
      <c r="AU363" s="550"/>
      <c r="AV363" s="550"/>
      <c r="AW363" s="550"/>
      <c r="AX363" s="550"/>
      <c r="AY363" s="550"/>
      <c r="AZ363" s="550"/>
      <c r="BA363" s="550"/>
      <c r="BB363" s="550"/>
      <c r="BC363" s="550"/>
      <c r="BD363" s="550"/>
      <c r="BE363" s="550"/>
      <c r="BF363" s="550"/>
      <c r="BG363" s="550"/>
      <c r="BH363" s="550"/>
      <c r="BI363" s="550"/>
      <c r="BJ363" s="550"/>
      <c r="BK363" s="550"/>
      <c r="BL363" s="550"/>
      <c r="BM363" s="550"/>
      <c r="BN363" s="550"/>
      <c r="BO363" s="550"/>
      <c r="BP363" s="550"/>
      <c r="BQ363" s="550"/>
    </row>
    <row r="364" spans="1:69" ht="15.75" customHeight="1">
      <c r="A364" s="550"/>
      <c r="B364" s="550"/>
      <c r="C364" s="550"/>
      <c r="D364" s="550"/>
      <c r="E364" s="550"/>
      <c r="F364" s="550"/>
      <c r="G364" s="550"/>
      <c r="H364" s="550"/>
      <c r="I364" s="550"/>
      <c r="J364" s="550"/>
      <c r="K364" s="550"/>
      <c r="L364" s="550"/>
      <c r="M364" s="550"/>
      <c r="N364" s="550"/>
      <c r="O364" s="550"/>
      <c r="P364" s="550"/>
      <c r="Q364" s="550"/>
      <c r="R364" s="550"/>
      <c r="S364" s="550"/>
      <c r="T364" s="550"/>
      <c r="U364" s="550"/>
      <c r="V364" s="550"/>
      <c r="W364" s="550"/>
      <c r="X364" s="550"/>
      <c r="Y364" s="550"/>
      <c r="Z364" s="550"/>
      <c r="AA364" s="550"/>
      <c r="AB364" s="550"/>
      <c r="AC364" s="550"/>
      <c r="AD364" s="550"/>
      <c r="AE364" s="550"/>
      <c r="AF364" s="550"/>
      <c r="AG364" s="550"/>
      <c r="AH364" s="550"/>
      <c r="AI364" s="550"/>
      <c r="AJ364" s="550"/>
      <c r="AK364" s="550"/>
      <c r="AL364" s="550"/>
      <c r="AM364" s="550"/>
      <c r="AN364" s="550"/>
      <c r="AO364" s="550"/>
      <c r="AP364" s="550"/>
      <c r="AQ364" s="550"/>
      <c r="AR364" s="550"/>
      <c r="AS364" s="550"/>
      <c r="AT364" s="550"/>
      <c r="AU364" s="550"/>
      <c r="AV364" s="550"/>
      <c r="AW364" s="550"/>
      <c r="AX364" s="550"/>
      <c r="AY364" s="550"/>
      <c r="AZ364" s="550"/>
      <c r="BA364" s="550"/>
      <c r="BB364" s="550"/>
      <c r="BC364" s="550"/>
      <c r="BD364" s="550"/>
      <c r="BE364" s="550"/>
      <c r="BF364" s="550"/>
      <c r="BG364" s="550"/>
      <c r="BH364" s="550"/>
      <c r="BI364" s="550"/>
      <c r="BJ364" s="550"/>
      <c r="BK364" s="550"/>
      <c r="BL364" s="550"/>
      <c r="BM364" s="550"/>
      <c r="BN364" s="550"/>
      <c r="BO364" s="550"/>
      <c r="BP364" s="550"/>
      <c r="BQ364" s="550"/>
    </row>
    <row r="365" spans="1:69" ht="15.75" customHeight="1">
      <c r="A365" s="550"/>
      <c r="B365" s="550"/>
      <c r="C365" s="550"/>
      <c r="D365" s="550"/>
      <c r="E365" s="550"/>
      <c r="F365" s="550"/>
      <c r="G365" s="550"/>
      <c r="H365" s="550"/>
      <c r="I365" s="550"/>
      <c r="J365" s="550"/>
      <c r="K365" s="550"/>
      <c r="L365" s="550"/>
      <c r="M365" s="550"/>
      <c r="N365" s="550"/>
      <c r="O365" s="550"/>
      <c r="P365" s="550"/>
      <c r="Q365" s="550"/>
      <c r="R365" s="550"/>
      <c r="S365" s="550"/>
      <c r="T365" s="550"/>
      <c r="U365" s="550"/>
      <c r="V365" s="550"/>
      <c r="W365" s="550"/>
      <c r="X365" s="550"/>
      <c r="Y365" s="550"/>
      <c r="Z365" s="550"/>
      <c r="AA365" s="550"/>
      <c r="AB365" s="550"/>
      <c r="AC365" s="550"/>
      <c r="AD365" s="550"/>
      <c r="AE365" s="550"/>
      <c r="AF365" s="550"/>
      <c r="AG365" s="550"/>
      <c r="AH365" s="550"/>
      <c r="AI365" s="550"/>
      <c r="AJ365" s="550"/>
      <c r="AK365" s="550"/>
      <c r="AL365" s="550"/>
      <c r="AM365" s="550"/>
      <c r="AN365" s="550"/>
      <c r="AO365" s="550"/>
      <c r="AP365" s="550"/>
      <c r="AQ365" s="550"/>
      <c r="AR365" s="550"/>
      <c r="AS365" s="550"/>
      <c r="AT365" s="550"/>
      <c r="AU365" s="550"/>
      <c r="AV365" s="550"/>
      <c r="AW365" s="550"/>
      <c r="AX365" s="550"/>
      <c r="AY365" s="550"/>
      <c r="AZ365" s="550"/>
      <c r="BA365" s="550"/>
      <c r="BB365" s="550"/>
      <c r="BC365" s="550"/>
      <c r="BD365" s="550"/>
      <c r="BE365" s="550"/>
      <c r="BF365" s="550"/>
      <c r="BG365" s="550"/>
      <c r="BH365" s="550"/>
      <c r="BI365" s="550"/>
      <c r="BJ365" s="550"/>
      <c r="BK365" s="550"/>
      <c r="BL365" s="550"/>
      <c r="BM365" s="550"/>
      <c r="BN365" s="550"/>
      <c r="BO365" s="550"/>
      <c r="BP365" s="550"/>
      <c r="BQ365" s="550"/>
    </row>
    <row r="366" spans="1:69" ht="15.75" customHeight="1">
      <c r="A366" s="550"/>
      <c r="B366" s="550"/>
      <c r="C366" s="550"/>
      <c r="D366" s="550"/>
      <c r="E366" s="550"/>
      <c r="F366" s="550"/>
      <c r="G366" s="550"/>
      <c r="H366" s="550"/>
      <c r="I366" s="550"/>
      <c r="J366" s="550"/>
      <c r="K366" s="550"/>
      <c r="L366" s="550"/>
      <c r="M366" s="550"/>
      <c r="N366" s="550"/>
      <c r="O366" s="550"/>
      <c r="P366" s="550"/>
      <c r="Q366" s="550"/>
      <c r="R366" s="550"/>
      <c r="S366" s="550"/>
      <c r="T366" s="550"/>
      <c r="U366" s="550"/>
      <c r="V366" s="550"/>
      <c r="W366" s="550"/>
      <c r="X366" s="550"/>
      <c r="Y366" s="550"/>
      <c r="Z366" s="550"/>
      <c r="AA366" s="550"/>
      <c r="AB366" s="550"/>
      <c r="AC366" s="550"/>
      <c r="AD366" s="550"/>
      <c r="AE366" s="550"/>
      <c r="AF366" s="550"/>
      <c r="AG366" s="550"/>
      <c r="AH366" s="550"/>
      <c r="AI366" s="550"/>
      <c r="AJ366" s="550"/>
      <c r="AK366" s="550"/>
      <c r="AL366" s="550"/>
      <c r="AM366" s="550"/>
      <c r="AN366" s="550"/>
      <c r="AO366" s="550"/>
      <c r="AP366" s="550"/>
      <c r="AQ366" s="550"/>
      <c r="AR366" s="550"/>
      <c r="AS366" s="550"/>
      <c r="AT366" s="550"/>
      <c r="AU366" s="550"/>
      <c r="AV366" s="550"/>
      <c r="AW366" s="550"/>
      <c r="AX366" s="550"/>
      <c r="AY366" s="550"/>
      <c r="AZ366" s="550"/>
      <c r="BA366" s="550"/>
      <c r="BB366" s="550"/>
      <c r="BC366" s="550"/>
      <c r="BD366" s="550"/>
      <c r="BE366" s="550"/>
      <c r="BF366" s="550"/>
      <c r="BG366" s="550"/>
      <c r="BH366" s="550"/>
      <c r="BI366" s="550"/>
      <c r="BJ366" s="550"/>
      <c r="BK366" s="550"/>
      <c r="BL366" s="550"/>
      <c r="BM366" s="550"/>
      <c r="BN366" s="550"/>
      <c r="BO366" s="550"/>
      <c r="BP366" s="550"/>
      <c r="BQ366" s="550"/>
    </row>
    <row r="367" spans="1:69" ht="15.75" customHeight="1">
      <c r="A367" s="550"/>
      <c r="B367" s="550"/>
      <c r="C367" s="550"/>
      <c r="D367" s="550"/>
      <c r="E367" s="550"/>
      <c r="F367" s="550"/>
      <c r="G367" s="550"/>
      <c r="H367" s="550"/>
      <c r="I367" s="550"/>
      <c r="J367" s="550"/>
      <c r="K367" s="550"/>
      <c r="L367" s="550"/>
      <c r="M367" s="550"/>
      <c r="N367" s="550"/>
      <c r="O367" s="550"/>
      <c r="P367" s="550"/>
      <c r="Q367" s="550"/>
      <c r="R367" s="550"/>
      <c r="S367" s="550"/>
      <c r="T367" s="550"/>
      <c r="U367" s="550"/>
      <c r="V367" s="550"/>
      <c r="W367" s="550"/>
      <c r="X367" s="550"/>
      <c r="Y367" s="550"/>
      <c r="Z367" s="550"/>
      <c r="AA367" s="550"/>
      <c r="AB367" s="550"/>
      <c r="AC367" s="550"/>
      <c r="AD367" s="550"/>
      <c r="AE367" s="550"/>
      <c r="AF367" s="550"/>
      <c r="AG367" s="550"/>
      <c r="AH367" s="550"/>
      <c r="AI367" s="550"/>
      <c r="AJ367" s="550"/>
      <c r="AK367" s="550"/>
      <c r="AL367" s="550"/>
      <c r="AM367" s="550"/>
      <c r="AN367" s="550"/>
      <c r="AO367" s="550"/>
      <c r="AP367" s="550"/>
      <c r="AQ367" s="550"/>
      <c r="AR367" s="550"/>
      <c r="AS367" s="550"/>
      <c r="AT367" s="550"/>
      <c r="AU367" s="550"/>
      <c r="AV367" s="550"/>
      <c r="AW367" s="550"/>
      <c r="AX367" s="550"/>
      <c r="AY367" s="550"/>
      <c r="AZ367" s="550"/>
      <c r="BA367" s="550"/>
      <c r="BB367" s="550"/>
      <c r="BC367" s="550"/>
      <c r="BD367" s="550"/>
      <c r="BE367" s="550"/>
      <c r="BF367" s="550"/>
      <c r="BG367" s="550"/>
      <c r="BH367" s="550"/>
      <c r="BI367" s="550"/>
      <c r="BJ367" s="550"/>
      <c r="BK367" s="550"/>
      <c r="BL367" s="550"/>
      <c r="BM367" s="550"/>
      <c r="BN367" s="550"/>
      <c r="BO367" s="550"/>
      <c r="BP367" s="550"/>
      <c r="BQ367" s="550"/>
    </row>
    <row r="368" spans="1:69" ht="15.75" customHeight="1">
      <c r="A368" s="550"/>
      <c r="B368" s="550"/>
      <c r="C368" s="550"/>
      <c r="D368" s="550"/>
      <c r="E368" s="550"/>
      <c r="F368" s="550"/>
      <c r="G368" s="550"/>
      <c r="H368" s="550"/>
      <c r="I368" s="550"/>
      <c r="J368" s="550"/>
      <c r="K368" s="550"/>
      <c r="L368" s="550"/>
      <c r="M368" s="550"/>
      <c r="N368" s="550"/>
      <c r="O368" s="550"/>
      <c r="P368" s="550"/>
      <c r="Q368" s="550"/>
      <c r="R368" s="550"/>
      <c r="S368" s="550"/>
      <c r="T368" s="550"/>
      <c r="U368" s="550"/>
      <c r="V368" s="550"/>
      <c r="W368" s="550"/>
      <c r="X368" s="550"/>
      <c r="Y368" s="550"/>
      <c r="Z368" s="550"/>
      <c r="AA368" s="550"/>
      <c r="AB368" s="550"/>
      <c r="AC368" s="550"/>
      <c r="AD368" s="550"/>
      <c r="AE368" s="550"/>
      <c r="AF368" s="550"/>
      <c r="AG368" s="550"/>
      <c r="AH368" s="550"/>
      <c r="AI368" s="550"/>
      <c r="AJ368" s="550"/>
      <c r="AK368" s="550"/>
      <c r="AL368" s="550"/>
      <c r="AM368" s="550"/>
      <c r="AN368" s="550"/>
      <c r="AO368" s="550"/>
      <c r="AP368" s="550"/>
      <c r="AQ368" s="550"/>
      <c r="AR368" s="550"/>
      <c r="AS368" s="550"/>
      <c r="AT368" s="550"/>
      <c r="AU368" s="550"/>
      <c r="AV368" s="550"/>
      <c r="AW368" s="550"/>
      <c r="AX368" s="550"/>
      <c r="AY368" s="550"/>
      <c r="AZ368" s="550"/>
      <c r="BA368" s="550"/>
      <c r="BB368" s="550"/>
      <c r="BC368" s="550"/>
      <c r="BD368" s="550"/>
      <c r="BE368" s="550"/>
      <c r="BF368" s="550"/>
      <c r="BG368" s="550"/>
      <c r="BH368" s="550"/>
      <c r="BI368" s="550"/>
      <c r="BJ368" s="550"/>
      <c r="BK368" s="550"/>
      <c r="BL368" s="550"/>
      <c r="BM368" s="550"/>
      <c r="BN368" s="550"/>
      <c r="BO368" s="550"/>
      <c r="BP368" s="550"/>
      <c r="BQ368" s="550"/>
    </row>
    <row r="369" spans="1:69" ht="15.75" customHeight="1">
      <c r="A369" s="550"/>
      <c r="B369" s="550"/>
      <c r="C369" s="550"/>
      <c r="D369" s="550"/>
      <c r="E369" s="550"/>
      <c r="F369" s="550"/>
      <c r="G369" s="550"/>
      <c r="H369" s="550"/>
      <c r="I369" s="550"/>
      <c r="J369" s="550"/>
      <c r="K369" s="550"/>
      <c r="L369" s="550"/>
      <c r="M369" s="550"/>
      <c r="N369" s="550"/>
      <c r="O369" s="550"/>
      <c r="P369" s="550"/>
      <c r="Q369" s="550"/>
      <c r="R369" s="550"/>
      <c r="S369" s="550"/>
      <c r="T369" s="550"/>
      <c r="U369" s="550"/>
      <c r="V369" s="550"/>
      <c r="W369" s="550"/>
      <c r="X369" s="550"/>
      <c r="Y369" s="550"/>
      <c r="Z369" s="550"/>
      <c r="AA369" s="550"/>
      <c r="AB369" s="550"/>
      <c r="AC369" s="550"/>
      <c r="AD369" s="550"/>
      <c r="AE369" s="550"/>
      <c r="AF369" s="550"/>
      <c r="AG369" s="550"/>
      <c r="AH369" s="550"/>
      <c r="AI369" s="550"/>
      <c r="AJ369" s="550"/>
      <c r="AK369" s="550"/>
      <c r="AL369" s="550"/>
      <c r="AM369" s="550"/>
      <c r="AN369" s="550"/>
      <c r="AO369" s="550"/>
      <c r="AP369" s="550"/>
      <c r="AQ369" s="550"/>
      <c r="AR369" s="550"/>
      <c r="AS369" s="550"/>
      <c r="AT369" s="550"/>
      <c r="AU369" s="550"/>
      <c r="AV369" s="550"/>
      <c r="AW369" s="550"/>
      <c r="AX369" s="550"/>
      <c r="AY369" s="550"/>
      <c r="AZ369" s="550"/>
      <c r="BA369" s="550"/>
      <c r="BB369" s="550"/>
      <c r="BC369" s="550"/>
      <c r="BD369" s="550"/>
      <c r="BE369" s="550"/>
      <c r="BF369" s="550"/>
      <c r="BG369" s="550"/>
      <c r="BH369" s="550"/>
      <c r="BI369" s="550"/>
      <c r="BJ369" s="550"/>
      <c r="BK369" s="550"/>
      <c r="BL369" s="550"/>
      <c r="BM369" s="550"/>
      <c r="BN369" s="550"/>
      <c r="BO369" s="550"/>
      <c r="BP369" s="550"/>
      <c r="BQ369" s="550"/>
    </row>
    <row r="370" spans="1:69" ht="15.75" customHeight="1">
      <c r="A370" s="550"/>
      <c r="B370" s="550"/>
      <c r="C370" s="550"/>
      <c r="D370" s="550"/>
      <c r="E370" s="550"/>
      <c r="F370" s="550"/>
      <c r="G370" s="550"/>
      <c r="H370" s="550"/>
      <c r="I370" s="550"/>
      <c r="J370" s="550"/>
      <c r="K370" s="550"/>
      <c r="L370" s="550"/>
      <c r="M370" s="550"/>
      <c r="N370" s="550"/>
      <c r="O370" s="550"/>
      <c r="P370" s="550"/>
      <c r="Q370" s="550"/>
      <c r="R370" s="550"/>
      <c r="S370" s="550"/>
      <c r="T370" s="550"/>
      <c r="U370" s="550"/>
      <c r="V370" s="550"/>
      <c r="W370" s="550"/>
      <c r="X370" s="550"/>
      <c r="Y370" s="550"/>
      <c r="Z370" s="550"/>
      <c r="AA370" s="550"/>
      <c r="AB370" s="550"/>
      <c r="AC370" s="550"/>
      <c r="AD370" s="550"/>
      <c r="AE370" s="550"/>
      <c r="AF370" s="550"/>
      <c r="AG370" s="550"/>
      <c r="AH370" s="550"/>
      <c r="AI370" s="550"/>
      <c r="AJ370" s="550"/>
      <c r="AK370" s="550"/>
      <c r="AL370" s="550"/>
      <c r="AM370" s="550"/>
      <c r="AN370" s="550"/>
      <c r="AO370" s="550"/>
      <c r="AP370" s="550"/>
      <c r="AQ370" s="550"/>
      <c r="AR370" s="550"/>
      <c r="AS370" s="550"/>
      <c r="AT370" s="550"/>
      <c r="AU370" s="550"/>
      <c r="AV370" s="550"/>
      <c r="AW370" s="550"/>
      <c r="AX370" s="550"/>
      <c r="AY370" s="550"/>
      <c r="AZ370" s="550"/>
      <c r="BA370" s="550"/>
      <c r="BB370" s="550"/>
      <c r="BC370" s="550"/>
      <c r="BD370" s="550"/>
      <c r="BE370" s="550"/>
      <c r="BF370" s="550"/>
      <c r="BG370" s="550"/>
      <c r="BH370" s="550"/>
      <c r="BI370" s="550"/>
      <c r="BJ370" s="550"/>
      <c r="BK370" s="550"/>
      <c r="BL370" s="550"/>
      <c r="BM370" s="550"/>
      <c r="BN370" s="550"/>
      <c r="BO370" s="550"/>
      <c r="BP370" s="550"/>
      <c r="BQ370" s="550"/>
    </row>
    <row r="371" spans="1:69" ht="15.75" customHeight="1">
      <c r="A371" s="550"/>
      <c r="B371" s="550"/>
      <c r="C371" s="550"/>
      <c r="D371" s="550"/>
      <c r="E371" s="550"/>
      <c r="F371" s="550"/>
      <c r="G371" s="550"/>
      <c r="H371" s="550"/>
      <c r="I371" s="550"/>
      <c r="J371" s="550"/>
      <c r="K371" s="550"/>
      <c r="L371" s="550"/>
      <c r="M371" s="550"/>
      <c r="N371" s="550"/>
      <c r="O371" s="550"/>
      <c r="P371" s="550"/>
      <c r="Q371" s="550"/>
      <c r="R371" s="550"/>
      <c r="S371" s="550"/>
      <c r="T371" s="550"/>
      <c r="U371" s="550"/>
      <c r="V371" s="550"/>
      <c r="W371" s="550"/>
      <c r="X371" s="550"/>
      <c r="Y371" s="550"/>
      <c r="Z371" s="550"/>
      <c r="AA371" s="550"/>
      <c r="AB371" s="550"/>
      <c r="AC371" s="550"/>
      <c r="AD371" s="550"/>
      <c r="AE371" s="550"/>
      <c r="AF371" s="550"/>
      <c r="AG371" s="550"/>
      <c r="AH371" s="550"/>
      <c r="AI371" s="550"/>
      <c r="AJ371" s="550"/>
      <c r="AK371" s="550"/>
      <c r="AL371" s="550"/>
      <c r="AM371" s="550"/>
      <c r="AN371" s="550"/>
      <c r="AO371" s="550"/>
      <c r="AP371" s="550"/>
      <c r="AQ371" s="550"/>
      <c r="AR371" s="550"/>
      <c r="AS371" s="550"/>
      <c r="AT371" s="550"/>
      <c r="AU371" s="550"/>
      <c r="AV371" s="550"/>
      <c r="AW371" s="550"/>
      <c r="AX371" s="550"/>
      <c r="AY371" s="550"/>
      <c r="AZ371" s="550"/>
      <c r="BA371" s="550"/>
      <c r="BB371" s="550"/>
      <c r="BC371" s="550"/>
      <c r="BD371" s="550"/>
      <c r="BE371" s="550"/>
      <c r="BF371" s="550"/>
      <c r="BG371" s="550"/>
      <c r="BH371" s="550"/>
      <c r="BI371" s="550"/>
      <c r="BJ371" s="550"/>
      <c r="BK371" s="550"/>
      <c r="BL371" s="550"/>
      <c r="BM371" s="550"/>
      <c r="BN371" s="550"/>
      <c r="BO371" s="550"/>
      <c r="BP371" s="550"/>
      <c r="BQ371" s="550"/>
    </row>
    <row r="372" spans="1:69" ht="15.75" customHeight="1">
      <c r="A372" s="550"/>
      <c r="B372" s="550"/>
      <c r="C372" s="550"/>
      <c r="D372" s="550"/>
      <c r="E372" s="550"/>
      <c r="F372" s="550"/>
      <c r="G372" s="550"/>
      <c r="H372" s="550"/>
      <c r="I372" s="550"/>
      <c r="J372" s="550"/>
      <c r="K372" s="550"/>
      <c r="L372" s="550"/>
      <c r="M372" s="550"/>
      <c r="N372" s="550"/>
      <c r="O372" s="550"/>
      <c r="P372" s="550"/>
      <c r="Q372" s="550"/>
      <c r="R372" s="550"/>
      <c r="S372" s="550"/>
      <c r="T372" s="550"/>
      <c r="U372" s="550"/>
      <c r="V372" s="550"/>
      <c r="W372" s="550"/>
      <c r="X372" s="550"/>
      <c r="Y372" s="550"/>
      <c r="Z372" s="550"/>
      <c r="AA372" s="550"/>
      <c r="AB372" s="550"/>
      <c r="AC372" s="550"/>
      <c r="AD372" s="550"/>
      <c r="AE372" s="550"/>
      <c r="AF372" s="550"/>
      <c r="AG372" s="550"/>
      <c r="AH372" s="550"/>
      <c r="AI372" s="550"/>
      <c r="AJ372" s="550"/>
      <c r="AK372" s="550"/>
      <c r="AL372" s="550"/>
      <c r="AM372" s="550"/>
      <c r="AN372" s="550"/>
      <c r="AO372" s="550"/>
      <c r="AP372" s="550"/>
      <c r="AQ372" s="550"/>
      <c r="AR372" s="550"/>
      <c r="AS372" s="550"/>
      <c r="AT372" s="550"/>
      <c r="AU372" s="550"/>
      <c r="AV372" s="550"/>
      <c r="AW372" s="550"/>
      <c r="AX372" s="550"/>
      <c r="AY372" s="550"/>
      <c r="AZ372" s="550"/>
      <c r="BA372" s="550"/>
      <c r="BB372" s="550"/>
      <c r="BC372" s="550"/>
      <c r="BD372" s="550"/>
      <c r="BE372" s="550"/>
      <c r="BF372" s="550"/>
      <c r="BG372" s="550"/>
      <c r="BH372" s="550"/>
      <c r="BI372" s="550"/>
      <c r="BJ372" s="550"/>
      <c r="BK372" s="550"/>
      <c r="BL372" s="550"/>
      <c r="BM372" s="550"/>
      <c r="BN372" s="550"/>
      <c r="BO372" s="550"/>
      <c r="BP372" s="550"/>
      <c r="BQ372" s="550"/>
    </row>
    <row r="373" spans="1:69" ht="15.75" customHeight="1">
      <c r="A373" s="550"/>
      <c r="B373" s="550"/>
      <c r="C373" s="550"/>
      <c r="D373" s="550"/>
      <c r="E373" s="550"/>
      <c r="F373" s="550"/>
      <c r="G373" s="550"/>
      <c r="H373" s="550"/>
      <c r="I373" s="550"/>
      <c r="J373" s="550"/>
      <c r="K373" s="550"/>
      <c r="L373" s="550"/>
      <c r="M373" s="550"/>
      <c r="N373" s="550"/>
      <c r="O373" s="550"/>
      <c r="P373" s="550"/>
      <c r="Q373" s="550"/>
      <c r="R373" s="550"/>
      <c r="S373" s="550"/>
      <c r="T373" s="550"/>
      <c r="U373" s="550"/>
      <c r="V373" s="550"/>
      <c r="W373" s="550"/>
      <c r="X373" s="550"/>
      <c r="Y373" s="550"/>
      <c r="Z373" s="550"/>
      <c r="AA373" s="550"/>
      <c r="AB373" s="550"/>
      <c r="AC373" s="550"/>
      <c r="AD373" s="550"/>
      <c r="AE373" s="550"/>
      <c r="AF373" s="550"/>
      <c r="AG373" s="550"/>
      <c r="AH373" s="550"/>
      <c r="AI373" s="550"/>
      <c r="AJ373" s="550"/>
      <c r="AK373" s="550"/>
      <c r="AL373" s="550"/>
      <c r="AM373" s="550"/>
      <c r="AN373" s="550"/>
      <c r="AO373" s="550"/>
      <c r="AP373" s="550"/>
      <c r="AQ373" s="550"/>
      <c r="AR373" s="550"/>
      <c r="AS373" s="550"/>
      <c r="AT373" s="550"/>
      <c r="AU373" s="550"/>
      <c r="AV373" s="550"/>
      <c r="AW373" s="550"/>
      <c r="AX373" s="550"/>
      <c r="AY373" s="550"/>
      <c r="AZ373" s="550"/>
      <c r="BA373" s="550"/>
      <c r="BB373" s="550"/>
      <c r="BC373" s="550"/>
      <c r="BD373" s="550"/>
      <c r="BE373" s="550"/>
      <c r="BF373" s="550"/>
      <c r="BG373" s="550"/>
      <c r="BH373" s="550"/>
      <c r="BI373" s="550"/>
      <c r="BJ373" s="550"/>
      <c r="BK373" s="550"/>
      <c r="BL373" s="550"/>
      <c r="BM373" s="550"/>
      <c r="BN373" s="550"/>
      <c r="BO373" s="550"/>
      <c r="BP373" s="550"/>
      <c r="BQ373" s="550"/>
    </row>
    <row r="374" spans="1:69" ht="15.75" customHeight="1">
      <c r="A374" s="550"/>
      <c r="B374" s="550"/>
      <c r="C374" s="550"/>
      <c r="D374" s="550"/>
      <c r="E374" s="550"/>
      <c r="F374" s="550"/>
      <c r="G374" s="550"/>
      <c r="H374" s="550"/>
      <c r="I374" s="550"/>
      <c r="J374" s="550"/>
      <c r="K374" s="550"/>
      <c r="L374" s="550"/>
      <c r="M374" s="550"/>
      <c r="N374" s="550"/>
      <c r="O374" s="550"/>
      <c r="P374" s="550"/>
      <c r="Q374" s="550"/>
      <c r="R374" s="550"/>
      <c r="S374" s="550"/>
      <c r="T374" s="550"/>
      <c r="U374" s="550"/>
      <c r="V374" s="550"/>
      <c r="W374" s="550"/>
      <c r="X374" s="550"/>
      <c r="Y374" s="550"/>
      <c r="Z374" s="550"/>
      <c r="AA374" s="550"/>
      <c r="AB374" s="550"/>
      <c r="AC374" s="550"/>
      <c r="AD374" s="550"/>
      <c r="AE374" s="550"/>
      <c r="AF374" s="550"/>
      <c r="AG374" s="550"/>
      <c r="AH374" s="550"/>
      <c r="AI374" s="550"/>
      <c r="AJ374" s="550"/>
      <c r="AK374" s="550"/>
      <c r="AL374" s="550"/>
      <c r="AM374" s="550"/>
      <c r="AN374" s="550"/>
      <c r="AO374" s="550"/>
      <c r="AP374" s="550"/>
      <c r="AQ374" s="550"/>
      <c r="AR374" s="550"/>
      <c r="AS374" s="550"/>
      <c r="AT374" s="550"/>
      <c r="AU374" s="550"/>
      <c r="AV374" s="550"/>
      <c r="AW374" s="550"/>
      <c r="AX374" s="550"/>
      <c r="AY374" s="550"/>
      <c r="AZ374" s="550"/>
      <c r="BA374" s="550"/>
      <c r="BB374" s="550"/>
      <c r="BC374" s="550"/>
      <c r="BD374" s="550"/>
      <c r="BE374" s="550"/>
      <c r="BF374" s="550"/>
      <c r="BG374" s="550"/>
      <c r="BH374" s="550"/>
      <c r="BI374" s="550"/>
      <c r="BJ374" s="550"/>
      <c r="BK374" s="550"/>
      <c r="BL374" s="550"/>
      <c r="BM374" s="550"/>
      <c r="BN374" s="550"/>
      <c r="BO374" s="550"/>
      <c r="BP374" s="550"/>
      <c r="BQ374" s="550"/>
    </row>
    <row r="375" spans="1:69" ht="15.75" customHeight="1">
      <c r="A375" s="550"/>
      <c r="B375" s="550"/>
      <c r="C375" s="550"/>
      <c r="D375" s="550"/>
      <c r="E375" s="550"/>
      <c r="F375" s="550"/>
      <c r="G375" s="550"/>
      <c r="H375" s="550"/>
      <c r="I375" s="550"/>
      <c r="J375" s="550"/>
      <c r="K375" s="550"/>
      <c r="L375" s="550"/>
      <c r="M375" s="550"/>
      <c r="N375" s="550"/>
      <c r="O375" s="550"/>
      <c r="P375" s="550"/>
      <c r="Q375" s="550"/>
      <c r="R375" s="550"/>
      <c r="S375" s="550"/>
      <c r="T375" s="550"/>
      <c r="U375" s="550"/>
      <c r="V375" s="550"/>
      <c r="W375" s="550"/>
      <c r="X375" s="550"/>
      <c r="Y375" s="550"/>
      <c r="Z375" s="550"/>
      <c r="AA375" s="550"/>
      <c r="AB375" s="550"/>
      <c r="AC375" s="550"/>
      <c r="AD375" s="550"/>
      <c r="AE375" s="550"/>
      <c r="AF375" s="550"/>
      <c r="AG375" s="550"/>
      <c r="AH375" s="550"/>
      <c r="AI375" s="550"/>
      <c r="AJ375" s="550"/>
      <c r="AK375" s="550"/>
      <c r="AL375" s="550"/>
      <c r="AM375" s="550"/>
      <c r="AN375" s="550"/>
      <c r="AO375" s="550"/>
      <c r="AP375" s="550"/>
      <c r="AQ375" s="550"/>
      <c r="AR375" s="550"/>
      <c r="AS375" s="550"/>
      <c r="AT375" s="550"/>
      <c r="AU375" s="550"/>
      <c r="AV375" s="550"/>
      <c r="AW375" s="550"/>
      <c r="AX375" s="550"/>
      <c r="AY375" s="550"/>
      <c r="AZ375" s="550"/>
      <c r="BA375" s="550"/>
      <c r="BB375" s="550"/>
      <c r="BC375" s="550"/>
      <c r="BD375" s="550"/>
      <c r="BE375" s="550"/>
      <c r="BF375" s="550"/>
      <c r="BG375" s="550"/>
      <c r="BH375" s="550"/>
      <c r="BI375" s="550"/>
      <c r="BJ375" s="550"/>
      <c r="BK375" s="550"/>
      <c r="BL375" s="550"/>
      <c r="BM375" s="550"/>
      <c r="BN375" s="550"/>
      <c r="BO375" s="550"/>
      <c r="BP375" s="550"/>
      <c r="BQ375" s="550"/>
    </row>
    <row r="376" spans="1:69" ht="15.75" customHeight="1">
      <c r="A376" s="550"/>
      <c r="B376" s="550"/>
      <c r="C376" s="550"/>
      <c r="D376" s="550"/>
      <c r="E376" s="550"/>
      <c r="F376" s="550"/>
      <c r="G376" s="550"/>
      <c r="H376" s="550"/>
      <c r="I376" s="550"/>
      <c r="J376" s="550"/>
      <c r="K376" s="550"/>
      <c r="L376" s="550"/>
      <c r="M376" s="550"/>
      <c r="N376" s="550"/>
      <c r="O376" s="550"/>
      <c r="P376" s="550"/>
      <c r="Q376" s="550"/>
      <c r="R376" s="550"/>
      <c r="S376" s="550"/>
      <c r="T376" s="550"/>
      <c r="U376" s="550"/>
      <c r="V376" s="550"/>
      <c r="W376" s="550"/>
      <c r="X376" s="550"/>
      <c r="Y376" s="550"/>
      <c r="Z376" s="550"/>
      <c r="AA376" s="550"/>
      <c r="AB376" s="550"/>
      <c r="AC376" s="550"/>
      <c r="AD376" s="550"/>
      <c r="AE376" s="550"/>
      <c r="AF376" s="550"/>
      <c r="AG376" s="550"/>
      <c r="AH376" s="550"/>
      <c r="AI376" s="550"/>
      <c r="AJ376" s="550"/>
      <c r="AK376" s="550"/>
      <c r="AL376" s="550"/>
      <c r="AM376" s="550"/>
      <c r="AN376" s="550"/>
      <c r="AO376" s="550"/>
      <c r="AP376" s="550"/>
      <c r="AQ376" s="550"/>
      <c r="AR376" s="550"/>
      <c r="AS376" s="550"/>
      <c r="AT376" s="550"/>
      <c r="AU376" s="550"/>
      <c r="AV376" s="550"/>
      <c r="AW376" s="550"/>
      <c r="AX376" s="550"/>
      <c r="AY376" s="550"/>
      <c r="AZ376" s="550"/>
      <c r="BA376" s="550"/>
      <c r="BB376" s="550"/>
      <c r="BC376" s="550"/>
      <c r="BD376" s="550"/>
      <c r="BE376" s="550"/>
      <c r="BF376" s="550"/>
      <c r="BG376" s="550"/>
      <c r="BH376" s="550"/>
      <c r="BI376" s="550"/>
      <c r="BJ376" s="550"/>
      <c r="BK376" s="550"/>
      <c r="BL376" s="550"/>
      <c r="BM376" s="550"/>
      <c r="BN376" s="550"/>
      <c r="BO376" s="550"/>
      <c r="BP376" s="550"/>
      <c r="BQ376" s="550"/>
    </row>
    <row r="377" spans="1:69" ht="15.75" customHeight="1">
      <c r="A377" s="550"/>
      <c r="B377" s="550"/>
      <c r="C377" s="550"/>
      <c r="D377" s="550"/>
      <c r="E377" s="550"/>
      <c r="F377" s="550"/>
      <c r="G377" s="550"/>
      <c r="H377" s="550"/>
      <c r="I377" s="550"/>
      <c r="J377" s="550"/>
      <c r="K377" s="550"/>
      <c r="L377" s="550"/>
      <c r="M377" s="550"/>
      <c r="N377" s="550"/>
      <c r="O377" s="550"/>
      <c r="P377" s="550"/>
      <c r="Q377" s="550"/>
      <c r="R377" s="550"/>
      <c r="S377" s="550"/>
      <c r="T377" s="550"/>
      <c r="U377" s="550"/>
      <c r="V377" s="550"/>
      <c r="W377" s="550"/>
      <c r="X377" s="550"/>
      <c r="Y377" s="550"/>
      <c r="Z377" s="550"/>
      <c r="AA377" s="550"/>
      <c r="AB377" s="550"/>
      <c r="AC377" s="550"/>
      <c r="AD377" s="550"/>
      <c r="AE377" s="550"/>
      <c r="AF377" s="550"/>
      <c r="AG377" s="550"/>
      <c r="AH377" s="550"/>
      <c r="AI377" s="550"/>
      <c r="AJ377" s="550"/>
      <c r="AK377" s="550"/>
      <c r="AL377" s="550"/>
      <c r="AM377" s="550"/>
      <c r="AN377" s="550"/>
      <c r="AO377" s="550"/>
      <c r="AP377" s="550"/>
      <c r="AQ377" s="550"/>
      <c r="AR377" s="550"/>
      <c r="AS377" s="550"/>
      <c r="AT377" s="550"/>
      <c r="AU377" s="550"/>
      <c r="AV377" s="550"/>
      <c r="AW377" s="550"/>
      <c r="AX377" s="550"/>
      <c r="AY377" s="550"/>
      <c r="AZ377" s="550"/>
      <c r="BA377" s="550"/>
      <c r="BB377" s="550"/>
      <c r="BC377" s="550"/>
      <c r="BD377" s="550"/>
      <c r="BE377" s="550"/>
      <c r="BF377" s="550"/>
      <c r="BG377" s="550"/>
      <c r="BH377" s="550"/>
      <c r="BI377" s="550"/>
      <c r="BJ377" s="550"/>
      <c r="BK377" s="550"/>
      <c r="BL377" s="550"/>
      <c r="BM377" s="550"/>
      <c r="BN377" s="550"/>
      <c r="BO377" s="550"/>
      <c r="BP377" s="550"/>
      <c r="BQ377" s="550"/>
    </row>
    <row r="378" spans="1:69" ht="15.75" customHeight="1">
      <c r="A378" s="550"/>
      <c r="B378" s="550"/>
      <c r="C378" s="550"/>
      <c r="D378" s="550"/>
      <c r="E378" s="550"/>
      <c r="F378" s="550"/>
      <c r="G378" s="550"/>
      <c r="H378" s="550"/>
      <c r="I378" s="550"/>
      <c r="J378" s="550"/>
      <c r="K378" s="550"/>
      <c r="L378" s="550"/>
      <c r="M378" s="550"/>
      <c r="N378" s="550"/>
      <c r="O378" s="550"/>
      <c r="P378" s="550"/>
      <c r="Q378" s="550"/>
      <c r="R378" s="550"/>
      <c r="S378" s="550"/>
      <c r="T378" s="550"/>
      <c r="U378" s="550"/>
      <c r="V378" s="550"/>
      <c r="W378" s="550"/>
      <c r="X378" s="550"/>
      <c r="Y378" s="550"/>
      <c r="Z378" s="550"/>
      <c r="AA378" s="550"/>
      <c r="AB378" s="550"/>
      <c r="AC378" s="550"/>
      <c r="AD378" s="550"/>
      <c r="AE378" s="550"/>
      <c r="AF378" s="550"/>
      <c r="AG378" s="550"/>
      <c r="AH378" s="550"/>
      <c r="AI378" s="550"/>
      <c r="AJ378" s="550"/>
      <c r="AK378" s="550"/>
      <c r="AL378" s="550"/>
      <c r="AM378" s="550"/>
      <c r="AN378" s="550"/>
      <c r="AO378" s="550"/>
      <c r="AP378" s="550"/>
      <c r="AQ378" s="550"/>
      <c r="AR378" s="550"/>
      <c r="AS378" s="550"/>
      <c r="AT378" s="550"/>
      <c r="AU378" s="550"/>
      <c r="AV378" s="550"/>
      <c r="AW378" s="550"/>
      <c r="AX378" s="550"/>
      <c r="AY378" s="550"/>
      <c r="AZ378" s="550"/>
      <c r="BA378" s="550"/>
      <c r="BB378" s="550"/>
      <c r="BC378" s="550"/>
      <c r="BD378" s="550"/>
      <c r="BE378" s="550"/>
      <c r="BF378" s="550"/>
      <c r="BG378" s="550"/>
      <c r="BH378" s="550"/>
      <c r="BI378" s="550"/>
      <c r="BJ378" s="550"/>
      <c r="BK378" s="550"/>
      <c r="BL378" s="550"/>
      <c r="BM378" s="550"/>
      <c r="BN378" s="550"/>
      <c r="BO378" s="550"/>
      <c r="BP378" s="550"/>
      <c r="BQ378" s="550"/>
    </row>
    <row r="379" spans="1:69" ht="15.75" customHeight="1">
      <c r="A379" s="550"/>
      <c r="B379" s="550"/>
      <c r="C379" s="550"/>
      <c r="D379" s="550"/>
      <c r="E379" s="550"/>
      <c r="F379" s="550"/>
      <c r="G379" s="550"/>
      <c r="H379" s="550"/>
      <c r="I379" s="550"/>
      <c r="J379" s="550"/>
      <c r="K379" s="550"/>
      <c r="L379" s="550"/>
      <c r="M379" s="550"/>
      <c r="N379" s="550"/>
      <c r="O379" s="550"/>
      <c r="P379" s="550"/>
      <c r="Q379" s="550"/>
      <c r="R379" s="550"/>
      <c r="S379" s="550"/>
      <c r="T379" s="550"/>
      <c r="U379" s="550"/>
      <c r="V379" s="550"/>
      <c r="W379" s="550"/>
      <c r="X379" s="550"/>
      <c r="Y379" s="550"/>
      <c r="Z379" s="550"/>
      <c r="AA379" s="550"/>
      <c r="AB379" s="550"/>
      <c r="AC379" s="550"/>
      <c r="AD379" s="550"/>
      <c r="AE379" s="550"/>
      <c r="AF379" s="550"/>
      <c r="AG379" s="550"/>
      <c r="AH379" s="550"/>
      <c r="AI379" s="550"/>
      <c r="AJ379" s="550"/>
      <c r="AK379" s="550"/>
      <c r="AL379" s="550"/>
      <c r="AM379" s="550"/>
      <c r="AN379" s="550"/>
      <c r="AO379" s="550"/>
      <c r="AP379" s="550"/>
      <c r="AQ379" s="550"/>
      <c r="AR379" s="550"/>
      <c r="AS379" s="550"/>
      <c r="AT379" s="550"/>
      <c r="AU379" s="550"/>
      <c r="AV379" s="550"/>
      <c r="AW379" s="550"/>
      <c r="AX379" s="550"/>
      <c r="AY379" s="550"/>
      <c r="AZ379" s="550"/>
      <c r="BA379" s="550"/>
      <c r="BB379" s="550"/>
      <c r="BC379" s="550"/>
      <c r="BD379" s="550"/>
      <c r="BE379" s="550"/>
      <c r="BF379" s="550"/>
      <c r="BG379" s="550"/>
      <c r="BH379" s="550"/>
      <c r="BI379" s="550"/>
      <c r="BJ379" s="550"/>
      <c r="BK379" s="550"/>
      <c r="BL379" s="550"/>
      <c r="BM379" s="550"/>
      <c r="BN379" s="550"/>
      <c r="BO379" s="550"/>
      <c r="BP379" s="550"/>
      <c r="BQ379" s="550"/>
    </row>
    <row r="380" spans="1:69" ht="15.75" customHeight="1">
      <c r="A380" s="550"/>
      <c r="B380" s="550"/>
      <c r="C380" s="550"/>
      <c r="D380" s="550"/>
      <c r="E380" s="550"/>
      <c r="F380" s="550"/>
      <c r="G380" s="550"/>
      <c r="H380" s="550"/>
      <c r="I380" s="550"/>
      <c r="J380" s="550"/>
      <c r="K380" s="550"/>
      <c r="L380" s="550"/>
      <c r="M380" s="550"/>
      <c r="N380" s="550"/>
      <c r="O380" s="550"/>
      <c r="P380" s="550"/>
      <c r="Q380" s="550"/>
      <c r="R380" s="550"/>
      <c r="S380" s="550"/>
      <c r="T380" s="550"/>
      <c r="U380" s="550"/>
      <c r="V380" s="550"/>
      <c r="W380" s="550"/>
      <c r="X380" s="550"/>
      <c r="Y380" s="550"/>
      <c r="Z380" s="550"/>
      <c r="AA380" s="550"/>
      <c r="AB380" s="550"/>
      <c r="AC380" s="550"/>
      <c r="AD380" s="550"/>
      <c r="AE380" s="550"/>
      <c r="AF380" s="550"/>
      <c r="AG380" s="550"/>
      <c r="AH380" s="550"/>
      <c r="AI380" s="550"/>
      <c r="AJ380" s="550"/>
      <c r="AK380" s="550"/>
      <c r="AL380" s="550"/>
      <c r="AM380" s="550"/>
      <c r="AN380" s="550"/>
      <c r="AO380" s="550"/>
      <c r="AP380" s="550"/>
      <c r="AQ380" s="550"/>
      <c r="AR380" s="550"/>
      <c r="AS380" s="550"/>
      <c r="AT380" s="550"/>
      <c r="AU380" s="550"/>
      <c r="AV380" s="550"/>
      <c r="AW380" s="550"/>
      <c r="AX380" s="550"/>
      <c r="AY380" s="550"/>
      <c r="AZ380" s="550"/>
      <c r="BA380" s="550"/>
      <c r="BB380" s="550"/>
      <c r="BC380" s="550"/>
      <c r="BD380" s="550"/>
      <c r="BE380" s="550"/>
      <c r="BF380" s="550"/>
      <c r="BG380" s="550"/>
      <c r="BH380" s="550"/>
      <c r="BI380" s="550"/>
      <c r="BJ380" s="550"/>
      <c r="BK380" s="550"/>
      <c r="BL380" s="550"/>
      <c r="BM380" s="550"/>
      <c r="BN380" s="550"/>
      <c r="BO380" s="550"/>
      <c r="BP380" s="550"/>
      <c r="BQ380" s="550"/>
    </row>
    <row r="381" spans="1:69" ht="15.75" customHeight="1">
      <c r="A381" s="550"/>
      <c r="B381" s="550"/>
      <c r="C381" s="550"/>
      <c r="D381" s="550"/>
      <c r="E381" s="550"/>
      <c r="F381" s="550"/>
      <c r="G381" s="550"/>
      <c r="H381" s="550"/>
      <c r="I381" s="550"/>
      <c r="J381" s="550"/>
      <c r="K381" s="550"/>
      <c r="L381" s="550"/>
      <c r="M381" s="550"/>
      <c r="N381" s="550"/>
      <c r="O381" s="550"/>
      <c r="P381" s="550"/>
      <c r="Q381" s="550"/>
      <c r="R381" s="550"/>
      <c r="S381" s="550"/>
      <c r="T381" s="550"/>
      <c r="U381" s="550"/>
      <c r="V381" s="550"/>
      <c r="W381" s="550"/>
      <c r="X381" s="550"/>
      <c r="Y381" s="550"/>
      <c r="Z381" s="550"/>
      <c r="AA381" s="550"/>
      <c r="AB381" s="550"/>
      <c r="AC381" s="550"/>
      <c r="AD381" s="550"/>
      <c r="AE381" s="550"/>
      <c r="AF381" s="550"/>
      <c r="AG381" s="550"/>
      <c r="AH381" s="550"/>
      <c r="AI381" s="550"/>
      <c r="AJ381" s="550"/>
      <c r="AK381" s="550"/>
      <c r="AL381" s="550"/>
      <c r="AM381" s="550"/>
      <c r="AN381" s="550"/>
      <c r="AO381" s="550"/>
      <c r="AP381" s="550"/>
      <c r="AQ381" s="550"/>
      <c r="AR381" s="550"/>
      <c r="AS381" s="550"/>
      <c r="AT381" s="550"/>
      <c r="AU381" s="550"/>
      <c r="AV381" s="550"/>
      <c r="AW381" s="550"/>
      <c r="AX381" s="550"/>
      <c r="AY381" s="550"/>
      <c r="AZ381" s="550"/>
      <c r="BA381" s="550"/>
      <c r="BB381" s="550"/>
      <c r="BC381" s="550"/>
      <c r="BD381" s="550"/>
      <c r="BE381" s="550"/>
      <c r="BF381" s="550"/>
      <c r="BG381" s="550"/>
      <c r="BH381" s="550"/>
      <c r="BI381" s="550"/>
      <c r="BJ381" s="550"/>
      <c r="BK381" s="550"/>
      <c r="BL381" s="550"/>
      <c r="BM381" s="550"/>
      <c r="BN381" s="550"/>
      <c r="BO381" s="550"/>
      <c r="BP381" s="550"/>
      <c r="BQ381" s="550"/>
    </row>
    <row r="382" spans="1:69" ht="15.75" customHeight="1">
      <c r="A382" s="550"/>
      <c r="B382" s="550"/>
      <c r="C382" s="550"/>
      <c r="D382" s="550"/>
      <c r="E382" s="550"/>
      <c r="F382" s="550"/>
      <c r="G382" s="550"/>
      <c r="H382" s="550"/>
      <c r="I382" s="550"/>
      <c r="J382" s="550"/>
      <c r="K382" s="550"/>
      <c r="L382" s="550"/>
      <c r="M382" s="550"/>
      <c r="N382" s="550"/>
      <c r="O382" s="550"/>
      <c r="P382" s="550"/>
      <c r="Q382" s="550"/>
      <c r="R382" s="550"/>
      <c r="S382" s="550"/>
      <c r="T382" s="550"/>
      <c r="U382" s="550"/>
      <c r="V382" s="550"/>
      <c r="W382" s="550"/>
      <c r="X382" s="550"/>
      <c r="Y382" s="550"/>
      <c r="Z382" s="550"/>
      <c r="AA382" s="550"/>
      <c r="AB382" s="550"/>
      <c r="AC382" s="550"/>
      <c r="AD382" s="550"/>
      <c r="AE382" s="550"/>
      <c r="AF382" s="550"/>
      <c r="AG382" s="550"/>
      <c r="AH382" s="550"/>
      <c r="AI382" s="550"/>
      <c r="AJ382" s="550"/>
      <c r="AK382" s="550"/>
      <c r="AL382" s="550"/>
      <c r="AM382" s="550"/>
      <c r="AN382" s="550"/>
      <c r="AO382" s="550"/>
      <c r="AP382" s="550"/>
      <c r="AQ382" s="550"/>
      <c r="AR382" s="550"/>
      <c r="AS382" s="550"/>
      <c r="AT382" s="550"/>
      <c r="AU382" s="550"/>
      <c r="AV382" s="550"/>
      <c r="AW382" s="550"/>
      <c r="AX382" s="550"/>
      <c r="AY382" s="550"/>
      <c r="AZ382" s="550"/>
      <c r="BA382" s="550"/>
      <c r="BB382" s="550"/>
      <c r="BC382" s="550"/>
      <c r="BD382" s="550"/>
      <c r="BE382" s="550"/>
      <c r="BF382" s="550"/>
      <c r="BG382" s="550"/>
      <c r="BH382" s="550"/>
      <c r="BI382" s="550"/>
      <c r="BJ382" s="550"/>
      <c r="BK382" s="550"/>
      <c r="BL382" s="550"/>
      <c r="BM382" s="550"/>
      <c r="BN382" s="550"/>
      <c r="BO382" s="550"/>
      <c r="BP382" s="550"/>
      <c r="BQ382" s="550"/>
    </row>
    <row r="383" spans="1:69" ht="15.75" customHeight="1">
      <c r="A383" s="550"/>
      <c r="B383" s="550"/>
      <c r="C383" s="550"/>
      <c r="D383" s="550"/>
      <c r="E383" s="550"/>
      <c r="F383" s="550"/>
      <c r="G383" s="550"/>
      <c r="H383" s="550"/>
      <c r="I383" s="550"/>
      <c r="J383" s="550"/>
      <c r="K383" s="550"/>
      <c r="L383" s="550"/>
      <c r="M383" s="550"/>
      <c r="N383" s="550"/>
      <c r="O383" s="550"/>
      <c r="P383" s="550"/>
      <c r="Q383" s="550"/>
      <c r="R383" s="550"/>
      <c r="S383" s="550"/>
      <c r="T383" s="550"/>
      <c r="U383" s="550"/>
      <c r="V383" s="550"/>
      <c r="W383" s="550"/>
      <c r="X383" s="550"/>
      <c r="Y383" s="550"/>
      <c r="Z383" s="550"/>
      <c r="AA383" s="550"/>
      <c r="AB383" s="550"/>
      <c r="AC383" s="550"/>
      <c r="AD383" s="550"/>
      <c r="AE383" s="550"/>
      <c r="AF383" s="550"/>
      <c r="AG383" s="550"/>
      <c r="AH383" s="550"/>
      <c r="AI383" s="550"/>
      <c r="AJ383" s="550"/>
      <c r="AK383" s="550"/>
      <c r="AL383" s="550"/>
      <c r="AM383" s="550"/>
      <c r="AN383" s="550"/>
      <c r="AO383" s="550"/>
      <c r="AP383" s="550"/>
      <c r="AQ383" s="550"/>
      <c r="AR383" s="550"/>
      <c r="AS383" s="550"/>
      <c r="AT383" s="550"/>
      <c r="AU383" s="550"/>
      <c r="AV383" s="550"/>
      <c r="AW383" s="550"/>
      <c r="AX383" s="550"/>
      <c r="AY383" s="550"/>
      <c r="AZ383" s="550"/>
      <c r="BA383" s="550"/>
      <c r="BB383" s="550"/>
      <c r="BC383" s="550"/>
      <c r="BD383" s="550"/>
      <c r="BE383" s="550"/>
      <c r="BF383" s="550"/>
      <c r="BG383" s="550"/>
      <c r="BH383" s="550"/>
      <c r="BI383" s="550"/>
      <c r="BJ383" s="550"/>
      <c r="BK383" s="550"/>
      <c r="BL383" s="550"/>
      <c r="BM383" s="550"/>
      <c r="BN383" s="550"/>
      <c r="BO383" s="550"/>
      <c r="BP383" s="550"/>
      <c r="BQ383" s="550"/>
    </row>
    <row r="384" spans="1:69" ht="15.75" customHeight="1">
      <c r="A384" s="550"/>
      <c r="B384" s="550"/>
      <c r="C384" s="550"/>
      <c r="D384" s="550"/>
      <c r="E384" s="550"/>
      <c r="F384" s="550"/>
      <c r="G384" s="550"/>
      <c r="H384" s="550"/>
      <c r="I384" s="550"/>
      <c r="J384" s="550"/>
      <c r="K384" s="550"/>
      <c r="L384" s="550"/>
      <c r="M384" s="550"/>
      <c r="N384" s="550"/>
      <c r="O384" s="550"/>
      <c r="P384" s="550"/>
      <c r="Q384" s="550"/>
      <c r="R384" s="550"/>
      <c r="S384" s="550"/>
      <c r="T384" s="550"/>
      <c r="U384" s="550"/>
      <c r="V384" s="550"/>
      <c r="W384" s="550"/>
      <c r="X384" s="550"/>
      <c r="Y384" s="550"/>
      <c r="Z384" s="550"/>
      <c r="AA384" s="550"/>
      <c r="AB384" s="550"/>
      <c r="AC384" s="550"/>
      <c r="AD384" s="550"/>
      <c r="AE384" s="550"/>
      <c r="AF384" s="550"/>
      <c r="AG384" s="550"/>
      <c r="AH384" s="550"/>
      <c r="AI384" s="550"/>
      <c r="AJ384" s="550"/>
      <c r="AK384" s="550"/>
      <c r="AL384" s="550"/>
      <c r="AM384" s="550"/>
      <c r="AN384" s="550"/>
      <c r="AO384" s="550"/>
      <c r="AP384" s="550"/>
      <c r="AQ384" s="550"/>
      <c r="AR384" s="550"/>
      <c r="AS384" s="550"/>
      <c r="AT384" s="550"/>
      <c r="AU384" s="550"/>
      <c r="AV384" s="550"/>
      <c r="AW384" s="550"/>
      <c r="AX384" s="550"/>
      <c r="AY384" s="550"/>
      <c r="AZ384" s="550"/>
      <c r="BA384" s="550"/>
      <c r="BB384" s="550"/>
      <c r="BC384" s="550"/>
      <c r="BD384" s="550"/>
      <c r="BE384" s="550"/>
      <c r="BF384" s="550"/>
      <c r="BG384" s="550"/>
      <c r="BH384" s="550"/>
      <c r="BI384" s="550"/>
      <c r="BJ384" s="550"/>
      <c r="BK384" s="550"/>
      <c r="BL384" s="550"/>
      <c r="BM384" s="550"/>
      <c r="BN384" s="550"/>
      <c r="BO384" s="550"/>
      <c r="BP384" s="550"/>
      <c r="BQ384" s="550"/>
    </row>
    <row r="385" spans="1:69" ht="15.75" customHeight="1">
      <c r="A385" s="550"/>
      <c r="B385" s="550"/>
      <c r="C385" s="550"/>
      <c r="D385" s="550"/>
      <c r="E385" s="550"/>
      <c r="F385" s="550"/>
      <c r="G385" s="550"/>
      <c r="H385" s="550"/>
      <c r="I385" s="550"/>
      <c r="J385" s="550"/>
      <c r="K385" s="550"/>
      <c r="L385" s="550"/>
      <c r="M385" s="550"/>
      <c r="N385" s="550"/>
      <c r="O385" s="550"/>
      <c r="P385" s="550"/>
      <c r="Q385" s="550"/>
      <c r="R385" s="550"/>
      <c r="S385" s="550"/>
      <c r="T385" s="550"/>
      <c r="U385" s="550"/>
      <c r="V385" s="550"/>
      <c r="W385" s="550"/>
      <c r="X385" s="550"/>
      <c r="Y385" s="550"/>
      <c r="Z385" s="550"/>
      <c r="AA385" s="550"/>
      <c r="AB385" s="550"/>
      <c r="AC385" s="550"/>
      <c r="AD385" s="550"/>
      <c r="AE385" s="550"/>
      <c r="AF385" s="550"/>
      <c r="AG385" s="550"/>
      <c r="AH385" s="550"/>
      <c r="AI385" s="550"/>
      <c r="AJ385" s="550"/>
      <c r="AK385" s="550"/>
      <c r="AL385" s="550"/>
      <c r="AM385" s="550"/>
      <c r="AN385" s="550"/>
      <c r="AO385" s="550"/>
      <c r="AP385" s="550"/>
      <c r="AQ385" s="550"/>
      <c r="AR385" s="550"/>
      <c r="AS385" s="550"/>
      <c r="AT385" s="550"/>
      <c r="AU385" s="550"/>
      <c r="AV385" s="550"/>
      <c r="AW385" s="550"/>
      <c r="AX385" s="550"/>
      <c r="AY385" s="550"/>
      <c r="AZ385" s="550"/>
      <c r="BA385" s="550"/>
      <c r="BB385" s="550"/>
      <c r="BC385" s="550"/>
      <c r="BD385" s="550"/>
      <c r="BE385" s="550"/>
      <c r="BF385" s="550"/>
      <c r="BG385" s="550"/>
      <c r="BH385" s="550"/>
      <c r="BI385" s="550"/>
      <c r="BJ385" s="550"/>
      <c r="BK385" s="550"/>
      <c r="BL385" s="550"/>
      <c r="BM385" s="550"/>
      <c r="BN385" s="550"/>
      <c r="BO385" s="550"/>
      <c r="BP385" s="550"/>
      <c r="BQ385" s="550"/>
    </row>
    <row r="386" spans="1:69" ht="15.75" customHeight="1">
      <c r="A386" s="550"/>
      <c r="B386" s="550"/>
      <c r="C386" s="550"/>
      <c r="D386" s="550"/>
      <c r="E386" s="550"/>
      <c r="F386" s="550"/>
      <c r="G386" s="550"/>
      <c r="H386" s="550"/>
      <c r="I386" s="550"/>
      <c r="J386" s="550"/>
      <c r="K386" s="550"/>
      <c r="L386" s="550"/>
      <c r="M386" s="550"/>
      <c r="N386" s="550"/>
      <c r="O386" s="550"/>
      <c r="P386" s="550"/>
      <c r="Q386" s="550"/>
      <c r="R386" s="550"/>
      <c r="S386" s="550"/>
      <c r="T386" s="550"/>
      <c r="U386" s="550"/>
      <c r="V386" s="550"/>
      <c r="W386" s="550"/>
      <c r="X386" s="550"/>
      <c r="Y386" s="550"/>
      <c r="Z386" s="550"/>
      <c r="AA386" s="550"/>
      <c r="AB386" s="550"/>
      <c r="AC386" s="550"/>
      <c r="AD386" s="550"/>
      <c r="AE386" s="550"/>
      <c r="AF386" s="550"/>
      <c r="AG386" s="550"/>
      <c r="AH386" s="550"/>
      <c r="AI386" s="550"/>
      <c r="AJ386" s="550"/>
      <c r="AK386" s="550"/>
      <c r="AL386" s="550"/>
      <c r="AM386" s="550"/>
      <c r="AN386" s="550"/>
      <c r="AO386" s="550"/>
      <c r="AP386" s="550"/>
      <c r="AQ386" s="550"/>
      <c r="AR386" s="550"/>
      <c r="AS386" s="550"/>
      <c r="AT386" s="550"/>
      <c r="AU386" s="550"/>
      <c r="AV386" s="550"/>
      <c r="AW386" s="550"/>
      <c r="AX386" s="550"/>
      <c r="AY386" s="550"/>
      <c r="AZ386" s="550"/>
      <c r="BA386" s="550"/>
      <c r="BB386" s="550"/>
      <c r="BC386" s="550"/>
      <c r="BD386" s="550"/>
      <c r="BE386" s="550"/>
      <c r="BF386" s="550"/>
      <c r="BG386" s="550"/>
      <c r="BH386" s="550"/>
      <c r="BI386" s="550"/>
      <c r="BJ386" s="550"/>
      <c r="BK386" s="550"/>
      <c r="BL386" s="550"/>
      <c r="BM386" s="550"/>
      <c r="BN386" s="550"/>
      <c r="BO386" s="550"/>
      <c r="BP386" s="550"/>
      <c r="BQ386" s="550"/>
    </row>
    <row r="387" spans="1:69" ht="15.75" customHeight="1">
      <c r="A387" s="550"/>
      <c r="B387" s="550"/>
      <c r="C387" s="550"/>
      <c r="D387" s="550"/>
      <c r="E387" s="550"/>
      <c r="F387" s="550"/>
      <c r="G387" s="550"/>
      <c r="H387" s="550"/>
      <c r="I387" s="550"/>
      <c r="J387" s="550"/>
      <c r="K387" s="550"/>
      <c r="L387" s="550"/>
      <c r="M387" s="550"/>
      <c r="N387" s="550"/>
      <c r="O387" s="550"/>
      <c r="P387" s="550"/>
      <c r="Q387" s="550"/>
      <c r="R387" s="550"/>
      <c r="S387" s="550"/>
      <c r="T387" s="550"/>
      <c r="U387" s="550"/>
      <c r="V387" s="550"/>
      <c r="W387" s="550"/>
      <c r="X387" s="550"/>
      <c r="Y387" s="550"/>
      <c r="Z387" s="550"/>
      <c r="AA387" s="550"/>
      <c r="AB387" s="550"/>
      <c r="AC387" s="550"/>
      <c r="AD387" s="550"/>
      <c r="AE387" s="550"/>
      <c r="AF387" s="550"/>
      <c r="AG387" s="550"/>
      <c r="AH387" s="550"/>
      <c r="AI387" s="550"/>
      <c r="AJ387" s="550"/>
      <c r="AK387" s="550"/>
      <c r="AL387" s="550"/>
      <c r="AM387" s="550"/>
      <c r="AN387" s="550"/>
      <c r="AO387" s="550"/>
      <c r="AP387" s="550"/>
      <c r="AQ387" s="550"/>
      <c r="AR387" s="550"/>
      <c r="AS387" s="550"/>
      <c r="AT387" s="550"/>
      <c r="AU387" s="550"/>
      <c r="AV387" s="550"/>
      <c r="AW387" s="550"/>
      <c r="AX387" s="550"/>
      <c r="AY387" s="550"/>
      <c r="AZ387" s="550"/>
      <c r="BA387" s="550"/>
      <c r="BB387" s="550"/>
      <c r="BC387" s="550"/>
      <c r="BD387" s="550"/>
      <c r="BE387" s="550"/>
      <c r="BF387" s="550"/>
      <c r="BG387" s="550"/>
      <c r="BH387" s="550"/>
      <c r="BI387" s="550"/>
      <c r="BJ387" s="550"/>
      <c r="BK387" s="550"/>
      <c r="BL387" s="550"/>
      <c r="BM387" s="550"/>
      <c r="BN387" s="550"/>
      <c r="BO387" s="550"/>
      <c r="BP387" s="550"/>
      <c r="BQ387" s="550"/>
    </row>
    <row r="388" spans="1:69" ht="15.75" customHeight="1">
      <c r="A388" s="550"/>
      <c r="B388" s="550"/>
      <c r="C388" s="550"/>
      <c r="D388" s="550"/>
      <c r="E388" s="550"/>
      <c r="F388" s="550"/>
      <c r="G388" s="550"/>
      <c r="H388" s="550"/>
      <c r="I388" s="550"/>
      <c r="J388" s="550"/>
      <c r="K388" s="550"/>
      <c r="L388" s="550"/>
      <c r="M388" s="550"/>
      <c r="N388" s="550"/>
      <c r="O388" s="550"/>
      <c r="P388" s="550"/>
      <c r="Q388" s="550"/>
      <c r="R388" s="550"/>
      <c r="S388" s="550"/>
      <c r="T388" s="550"/>
      <c r="U388" s="550"/>
      <c r="V388" s="550"/>
      <c r="W388" s="550"/>
      <c r="X388" s="550"/>
      <c r="Y388" s="550"/>
      <c r="Z388" s="550"/>
      <c r="AA388" s="550"/>
      <c r="AB388" s="550"/>
      <c r="AC388" s="550"/>
      <c r="AD388" s="550"/>
      <c r="AE388" s="550"/>
      <c r="AF388" s="550"/>
      <c r="AG388" s="550"/>
      <c r="AH388" s="550"/>
      <c r="AI388" s="550"/>
      <c r="AJ388" s="550"/>
      <c r="AK388" s="550"/>
      <c r="AL388" s="550"/>
      <c r="AM388" s="550"/>
      <c r="AN388" s="550"/>
      <c r="AO388" s="550"/>
      <c r="AP388" s="550"/>
      <c r="AQ388" s="550"/>
      <c r="AR388" s="550"/>
      <c r="AS388" s="550"/>
      <c r="AT388" s="550"/>
      <c r="AU388" s="550"/>
      <c r="AV388" s="550"/>
      <c r="AW388" s="550"/>
      <c r="AX388" s="550"/>
      <c r="AY388" s="550"/>
      <c r="AZ388" s="550"/>
      <c r="BA388" s="550"/>
      <c r="BB388" s="550"/>
      <c r="BC388" s="550"/>
      <c r="BD388" s="550"/>
      <c r="BE388" s="550"/>
      <c r="BF388" s="550"/>
      <c r="BG388" s="550"/>
      <c r="BH388" s="550"/>
      <c r="BI388" s="550"/>
      <c r="BJ388" s="550"/>
      <c r="BK388" s="550"/>
      <c r="BL388" s="550"/>
      <c r="BM388" s="550"/>
      <c r="BN388" s="550"/>
      <c r="BO388" s="550"/>
      <c r="BP388" s="550"/>
      <c r="BQ388" s="550"/>
    </row>
    <row r="389" spans="1:69" ht="15.75" customHeight="1">
      <c r="A389" s="550"/>
      <c r="B389" s="550"/>
      <c r="C389" s="550"/>
      <c r="D389" s="550"/>
      <c r="E389" s="550"/>
      <c r="F389" s="550"/>
      <c r="G389" s="550"/>
      <c r="H389" s="550"/>
      <c r="I389" s="550"/>
      <c r="J389" s="550"/>
      <c r="K389" s="550"/>
      <c r="L389" s="550"/>
      <c r="M389" s="550"/>
      <c r="N389" s="550"/>
      <c r="O389" s="550"/>
      <c r="P389" s="550"/>
      <c r="Q389" s="550"/>
      <c r="R389" s="550"/>
      <c r="S389" s="550"/>
      <c r="T389" s="550"/>
      <c r="U389" s="550"/>
      <c r="V389" s="550"/>
      <c r="W389" s="550"/>
      <c r="X389" s="550"/>
      <c r="Y389" s="550"/>
      <c r="Z389" s="550"/>
      <c r="AA389" s="550"/>
      <c r="AB389" s="550"/>
      <c r="AC389" s="550"/>
      <c r="AD389" s="550"/>
      <c r="AE389" s="550"/>
      <c r="AF389" s="550"/>
      <c r="AG389" s="550"/>
      <c r="AH389" s="550"/>
      <c r="AI389" s="550"/>
      <c r="AJ389" s="550"/>
      <c r="AK389" s="550"/>
      <c r="AL389" s="550"/>
      <c r="AM389" s="550"/>
      <c r="AN389" s="550"/>
      <c r="AO389" s="550"/>
      <c r="AP389" s="550"/>
      <c r="AQ389" s="550"/>
      <c r="AR389" s="550"/>
      <c r="AS389" s="550"/>
      <c r="AT389" s="550"/>
      <c r="AU389" s="550"/>
      <c r="AV389" s="550"/>
      <c r="AW389" s="550"/>
      <c r="AX389" s="550"/>
      <c r="AY389" s="550"/>
      <c r="AZ389" s="550"/>
      <c r="BA389" s="550"/>
      <c r="BB389" s="550"/>
      <c r="BC389" s="550"/>
      <c r="BD389" s="550"/>
      <c r="BE389" s="550"/>
      <c r="BF389" s="550"/>
      <c r="BG389" s="550"/>
      <c r="BH389" s="550"/>
      <c r="BI389" s="550"/>
      <c r="BJ389" s="550"/>
      <c r="BK389" s="550"/>
      <c r="BL389" s="550"/>
      <c r="BM389" s="550"/>
      <c r="BN389" s="550"/>
      <c r="BO389" s="550"/>
      <c r="BP389" s="550"/>
      <c r="BQ389" s="550"/>
    </row>
    <row r="390" spans="1:69" ht="15.75" customHeight="1">
      <c r="A390" s="550"/>
      <c r="B390" s="550"/>
      <c r="C390" s="550"/>
      <c r="D390" s="550"/>
      <c r="E390" s="550"/>
      <c r="F390" s="550"/>
      <c r="G390" s="550"/>
      <c r="H390" s="550"/>
      <c r="I390" s="550"/>
      <c r="J390" s="550"/>
      <c r="K390" s="550"/>
      <c r="L390" s="550"/>
      <c r="M390" s="550"/>
      <c r="N390" s="550"/>
      <c r="O390" s="550"/>
      <c r="P390" s="550"/>
      <c r="Q390" s="550"/>
      <c r="R390" s="550"/>
      <c r="S390" s="550"/>
      <c r="T390" s="550"/>
      <c r="U390" s="550"/>
      <c r="V390" s="550"/>
      <c r="W390" s="550"/>
      <c r="X390" s="550"/>
      <c r="Y390" s="550"/>
      <c r="Z390" s="550"/>
      <c r="AA390" s="550"/>
      <c r="AB390" s="550"/>
      <c r="AC390" s="550"/>
      <c r="AD390" s="550"/>
      <c r="AE390" s="550"/>
      <c r="AF390" s="550"/>
      <c r="AG390" s="550"/>
      <c r="AH390" s="550"/>
      <c r="AI390" s="550"/>
      <c r="AJ390" s="550"/>
      <c r="AK390" s="550"/>
      <c r="AL390" s="550"/>
      <c r="AM390" s="550"/>
      <c r="AN390" s="550"/>
      <c r="AO390" s="550"/>
      <c r="AP390" s="550"/>
      <c r="AQ390" s="550"/>
      <c r="AR390" s="550"/>
      <c r="AS390" s="550"/>
      <c r="AT390" s="550"/>
      <c r="AU390" s="550"/>
      <c r="AV390" s="550"/>
      <c r="AW390" s="550"/>
      <c r="AX390" s="550"/>
      <c r="AY390" s="550"/>
      <c r="AZ390" s="550"/>
      <c r="BA390" s="550"/>
      <c r="BB390" s="550"/>
      <c r="BC390" s="550"/>
      <c r="BD390" s="550"/>
      <c r="BE390" s="550"/>
      <c r="BF390" s="550"/>
      <c r="BG390" s="550"/>
      <c r="BH390" s="550"/>
      <c r="BI390" s="550"/>
      <c r="BJ390" s="550"/>
      <c r="BK390" s="550"/>
      <c r="BL390" s="550"/>
      <c r="BM390" s="550"/>
      <c r="BN390" s="550"/>
      <c r="BO390" s="550"/>
      <c r="BP390" s="550"/>
      <c r="BQ390" s="550"/>
    </row>
    <row r="391" spans="1:69" ht="15.75" customHeight="1">
      <c r="A391" s="550"/>
      <c r="B391" s="550"/>
      <c r="C391" s="550"/>
      <c r="D391" s="550"/>
      <c r="E391" s="550"/>
      <c r="F391" s="550"/>
      <c r="G391" s="550"/>
      <c r="H391" s="550"/>
      <c r="I391" s="550"/>
      <c r="J391" s="550"/>
      <c r="K391" s="550"/>
      <c r="L391" s="550"/>
      <c r="M391" s="550"/>
      <c r="N391" s="550"/>
      <c r="O391" s="550"/>
      <c r="P391" s="550"/>
      <c r="Q391" s="550"/>
      <c r="R391" s="550"/>
      <c r="S391" s="550"/>
      <c r="T391" s="550"/>
      <c r="U391" s="550"/>
      <c r="V391" s="550"/>
      <c r="W391" s="550"/>
      <c r="X391" s="550"/>
      <c r="Y391" s="550"/>
      <c r="Z391" s="550"/>
      <c r="AA391" s="550"/>
      <c r="AB391" s="550"/>
      <c r="AC391" s="550"/>
      <c r="AD391" s="550"/>
      <c r="AE391" s="550"/>
      <c r="AF391" s="550"/>
      <c r="AG391" s="550"/>
      <c r="AH391" s="550"/>
      <c r="AI391" s="550"/>
      <c r="AJ391" s="550"/>
      <c r="AK391" s="550"/>
      <c r="AL391" s="550"/>
      <c r="AM391" s="550"/>
      <c r="AN391" s="550"/>
      <c r="AO391" s="550"/>
      <c r="AP391" s="550"/>
      <c r="AQ391" s="550"/>
      <c r="AR391" s="550"/>
      <c r="AS391" s="550"/>
      <c r="AT391" s="550"/>
      <c r="AU391" s="550"/>
      <c r="AV391" s="550"/>
      <c r="AW391" s="550"/>
      <c r="AX391" s="550"/>
      <c r="AY391" s="550"/>
      <c r="AZ391" s="550"/>
      <c r="BA391" s="550"/>
      <c r="BB391" s="550"/>
      <c r="BC391" s="550"/>
      <c r="BD391" s="550"/>
      <c r="BE391" s="550"/>
      <c r="BF391" s="550"/>
      <c r="BG391" s="550"/>
      <c r="BH391" s="550"/>
      <c r="BI391" s="550"/>
      <c r="BJ391" s="550"/>
      <c r="BK391" s="550"/>
      <c r="BL391" s="550"/>
      <c r="BM391" s="550"/>
      <c r="BN391" s="550"/>
      <c r="BO391" s="550"/>
      <c r="BP391" s="550"/>
      <c r="BQ391" s="550"/>
    </row>
    <row r="392" spans="1:69" ht="15.75" customHeight="1">
      <c r="A392" s="550"/>
      <c r="B392" s="550"/>
      <c r="C392" s="550"/>
      <c r="D392" s="550"/>
      <c r="E392" s="550"/>
      <c r="F392" s="550"/>
      <c r="G392" s="550"/>
      <c r="H392" s="550"/>
      <c r="I392" s="550"/>
      <c r="J392" s="550"/>
      <c r="K392" s="550"/>
      <c r="L392" s="550"/>
      <c r="M392" s="550"/>
      <c r="N392" s="550"/>
      <c r="O392" s="550"/>
      <c r="P392" s="550"/>
      <c r="Q392" s="550"/>
      <c r="R392" s="550"/>
      <c r="S392" s="550"/>
      <c r="T392" s="550"/>
      <c r="U392" s="550"/>
      <c r="V392" s="550"/>
      <c r="W392" s="550"/>
      <c r="X392" s="550"/>
      <c r="Y392" s="550"/>
      <c r="Z392" s="550"/>
      <c r="AA392" s="550"/>
      <c r="AB392" s="550"/>
      <c r="AC392" s="550"/>
      <c r="AD392" s="550"/>
      <c r="AE392" s="550"/>
      <c r="AF392" s="550"/>
      <c r="AG392" s="550"/>
      <c r="AH392" s="550"/>
      <c r="AI392" s="550"/>
      <c r="AJ392" s="550"/>
      <c r="AK392" s="550"/>
      <c r="AL392" s="550"/>
      <c r="AM392" s="550"/>
      <c r="AN392" s="550"/>
      <c r="AO392" s="550"/>
      <c r="AP392" s="550"/>
      <c r="AQ392" s="550"/>
      <c r="AR392" s="550"/>
      <c r="AS392" s="550"/>
      <c r="AT392" s="550"/>
      <c r="AU392" s="550"/>
      <c r="AV392" s="550"/>
      <c r="AW392" s="550"/>
      <c r="AX392" s="550"/>
      <c r="AY392" s="550"/>
      <c r="AZ392" s="550"/>
      <c r="BA392" s="550"/>
      <c r="BB392" s="550"/>
      <c r="BC392" s="550"/>
      <c r="BD392" s="550"/>
      <c r="BE392" s="550"/>
      <c r="BF392" s="550"/>
      <c r="BG392" s="550"/>
      <c r="BH392" s="550"/>
      <c r="BI392" s="550"/>
      <c r="BJ392" s="550"/>
      <c r="BK392" s="550"/>
      <c r="BL392" s="550"/>
      <c r="BM392" s="550"/>
      <c r="BN392" s="550"/>
      <c r="BO392" s="550"/>
      <c r="BP392" s="550"/>
      <c r="BQ392" s="550"/>
    </row>
    <row r="393" spans="1:69" ht="15.75" customHeight="1">
      <c r="A393" s="550"/>
      <c r="B393" s="550"/>
      <c r="C393" s="550"/>
      <c r="D393" s="550"/>
      <c r="E393" s="550"/>
      <c r="F393" s="550"/>
      <c r="G393" s="550"/>
      <c r="H393" s="550"/>
      <c r="I393" s="550"/>
      <c r="J393" s="550"/>
      <c r="K393" s="550"/>
      <c r="L393" s="550"/>
      <c r="M393" s="550"/>
      <c r="N393" s="550"/>
      <c r="O393" s="550"/>
      <c r="P393" s="550"/>
      <c r="Q393" s="550"/>
      <c r="R393" s="550"/>
      <c r="S393" s="550"/>
      <c r="T393" s="550"/>
      <c r="U393" s="550"/>
      <c r="V393" s="550"/>
      <c r="W393" s="550"/>
      <c r="X393" s="550"/>
      <c r="Y393" s="550"/>
      <c r="Z393" s="550"/>
      <c r="AA393" s="550"/>
      <c r="AB393" s="550"/>
      <c r="AC393" s="550"/>
      <c r="AD393" s="550"/>
      <c r="AE393" s="550"/>
      <c r="AF393" s="550"/>
      <c r="AG393" s="550"/>
      <c r="AH393" s="550"/>
      <c r="AI393" s="550"/>
      <c r="AJ393" s="550"/>
      <c r="AK393" s="550"/>
      <c r="AL393" s="550"/>
      <c r="AM393" s="550"/>
      <c r="AN393" s="550"/>
      <c r="AO393" s="550"/>
      <c r="AP393" s="550"/>
      <c r="AQ393" s="550"/>
      <c r="AR393" s="550"/>
      <c r="AS393" s="550"/>
      <c r="AT393" s="550"/>
      <c r="AU393" s="550"/>
      <c r="AV393" s="550"/>
      <c r="AW393" s="550"/>
      <c r="AX393" s="550"/>
      <c r="AY393" s="550"/>
      <c r="AZ393" s="550"/>
      <c r="BA393" s="550"/>
      <c r="BB393" s="550"/>
      <c r="BC393" s="550"/>
      <c r="BD393" s="550"/>
      <c r="BE393" s="550"/>
      <c r="BF393" s="550"/>
      <c r="BG393" s="550"/>
      <c r="BH393" s="550"/>
      <c r="BI393" s="550"/>
      <c r="BJ393" s="550"/>
      <c r="BK393" s="550"/>
      <c r="BL393" s="550"/>
      <c r="BM393" s="550"/>
      <c r="BN393" s="550"/>
      <c r="BO393" s="550"/>
      <c r="BP393" s="550"/>
      <c r="BQ393" s="550"/>
    </row>
    <row r="394" spans="1:69" ht="15.75" customHeight="1">
      <c r="A394" s="550"/>
      <c r="B394" s="550"/>
      <c r="C394" s="550"/>
      <c r="D394" s="550"/>
      <c r="E394" s="550"/>
      <c r="F394" s="550"/>
      <c r="G394" s="550"/>
      <c r="H394" s="550"/>
      <c r="I394" s="550"/>
      <c r="J394" s="550"/>
      <c r="K394" s="550"/>
      <c r="L394" s="550"/>
      <c r="M394" s="550"/>
      <c r="N394" s="550"/>
      <c r="O394" s="550"/>
      <c r="P394" s="550"/>
      <c r="Q394" s="550"/>
      <c r="R394" s="550"/>
      <c r="S394" s="550"/>
      <c r="T394" s="550"/>
      <c r="U394" s="550"/>
      <c r="V394" s="550"/>
      <c r="W394" s="550"/>
      <c r="X394" s="550"/>
      <c r="Y394" s="550"/>
      <c r="Z394" s="550"/>
      <c r="AA394" s="550"/>
      <c r="AB394" s="550"/>
      <c r="AC394" s="550"/>
      <c r="AD394" s="550"/>
      <c r="AE394" s="550"/>
      <c r="AF394" s="550"/>
      <c r="AG394" s="550"/>
      <c r="AH394" s="550"/>
      <c r="AI394" s="550"/>
      <c r="AJ394" s="550"/>
      <c r="AK394" s="550"/>
      <c r="AL394" s="550"/>
      <c r="AM394" s="550"/>
      <c r="AN394" s="550"/>
      <c r="AO394" s="550"/>
      <c r="AP394" s="550"/>
      <c r="AQ394" s="550"/>
      <c r="AR394" s="550"/>
      <c r="AS394" s="550"/>
      <c r="AT394" s="550"/>
      <c r="AU394" s="550"/>
      <c r="AV394" s="550"/>
      <c r="AW394" s="550"/>
      <c r="AX394" s="550"/>
      <c r="AY394" s="550"/>
      <c r="AZ394" s="550"/>
      <c r="BA394" s="550"/>
      <c r="BB394" s="550"/>
      <c r="BC394" s="550"/>
      <c r="BD394" s="550"/>
      <c r="BE394" s="550"/>
      <c r="BF394" s="550"/>
      <c r="BG394" s="550"/>
      <c r="BH394" s="550"/>
      <c r="BI394" s="550"/>
      <c r="BJ394" s="550"/>
      <c r="BK394" s="550"/>
      <c r="BL394" s="550"/>
      <c r="BM394" s="550"/>
      <c r="BN394" s="550"/>
      <c r="BO394" s="550"/>
      <c r="BP394" s="550"/>
      <c r="BQ394" s="550"/>
    </row>
    <row r="395" spans="1:69" ht="15.75" customHeight="1">
      <c r="A395" s="550"/>
      <c r="B395" s="550"/>
      <c r="C395" s="550"/>
      <c r="D395" s="550"/>
      <c r="E395" s="550"/>
      <c r="F395" s="550"/>
      <c r="G395" s="550"/>
      <c r="H395" s="550"/>
      <c r="I395" s="550"/>
      <c r="J395" s="550"/>
      <c r="K395" s="550"/>
      <c r="L395" s="550"/>
      <c r="M395" s="550"/>
      <c r="N395" s="550"/>
      <c r="O395" s="550"/>
      <c r="P395" s="550"/>
      <c r="Q395" s="550"/>
      <c r="R395" s="550"/>
      <c r="S395" s="550"/>
      <c r="T395" s="550"/>
      <c r="U395" s="550"/>
      <c r="V395" s="550"/>
      <c r="W395" s="550"/>
      <c r="X395" s="550"/>
      <c r="Y395" s="550"/>
      <c r="Z395" s="550"/>
      <c r="AA395" s="550"/>
      <c r="AB395" s="550"/>
      <c r="AC395" s="550"/>
      <c r="AD395" s="550"/>
      <c r="AE395" s="550"/>
      <c r="AF395" s="550"/>
      <c r="AG395" s="550"/>
      <c r="AH395" s="550"/>
      <c r="AI395" s="550"/>
      <c r="AJ395" s="550"/>
      <c r="AK395" s="550"/>
      <c r="AL395" s="550"/>
      <c r="AM395" s="550"/>
      <c r="AN395" s="550"/>
      <c r="AO395" s="550"/>
      <c r="AP395" s="550"/>
      <c r="AQ395" s="550"/>
      <c r="AR395" s="550"/>
      <c r="AS395" s="550"/>
      <c r="AT395" s="550"/>
      <c r="AU395" s="550"/>
      <c r="AV395" s="550"/>
      <c r="AW395" s="550"/>
      <c r="AX395" s="550"/>
      <c r="AY395" s="550"/>
      <c r="AZ395" s="550"/>
      <c r="BA395" s="550"/>
      <c r="BB395" s="550"/>
      <c r="BC395" s="550"/>
      <c r="BD395" s="550"/>
      <c r="BE395" s="550"/>
      <c r="BF395" s="550"/>
      <c r="BG395" s="550"/>
      <c r="BH395" s="550"/>
      <c r="BI395" s="550"/>
      <c r="BJ395" s="550"/>
      <c r="BK395" s="550"/>
      <c r="BL395" s="550"/>
      <c r="BM395" s="550"/>
      <c r="BN395" s="550"/>
      <c r="BO395" s="550"/>
      <c r="BP395" s="550"/>
      <c r="BQ395" s="550"/>
    </row>
    <row r="396" spans="1:69" ht="15.75" customHeight="1">
      <c r="A396" s="550"/>
      <c r="B396" s="550"/>
      <c r="C396" s="550"/>
      <c r="D396" s="550"/>
      <c r="E396" s="550"/>
      <c r="F396" s="550"/>
      <c r="G396" s="550"/>
      <c r="H396" s="550"/>
      <c r="I396" s="550"/>
      <c r="J396" s="550"/>
      <c r="K396" s="550"/>
      <c r="L396" s="550"/>
      <c r="M396" s="550"/>
      <c r="N396" s="550"/>
      <c r="O396" s="550"/>
      <c r="P396" s="550"/>
      <c r="Q396" s="550"/>
      <c r="R396" s="550"/>
      <c r="S396" s="550"/>
      <c r="T396" s="550"/>
      <c r="U396" s="550"/>
      <c r="V396" s="550"/>
      <c r="W396" s="550"/>
      <c r="X396" s="550"/>
      <c r="Y396" s="550"/>
      <c r="Z396" s="550"/>
      <c r="AA396" s="550"/>
      <c r="AB396" s="550"/>
      <c r="AC396" s="550"/>
      <c r="AD396" s="550"/>
      <c r="AE396" s="550"/>
      <c r="AF396" s="550"/>
      <c r="AG396" s="550"/>
      <c r="AH396" s="550"/>
      <c r="AI396" s="550"/>
      <c r="AJ396" s="550"/>
      <c r="AK396" s="550"/>
      <c r="AL396" s="550"/>
      <c r="AM396" s="550"/>
      <c r="AN396" s="550"/>
      <c r="AO396" s="550"/>
      <c r="AP396" s="550"/>
      <c r="AQ396" s="550"/>
      <c r="AR396" s="550"/>
      <c r="AS396" s="550"/>
      <c r="AT396" s="550"/>
      <c r="AU396" s="550"/>
      <c r="AV396" s="550"/>
      <c r="AW396" s="550"/>
      <c r="AX396" s="550"/>
      <c r="AY396" s="550"/>
      <c r="AZ396" s="550"/>
      <c r="BA396" s="550"/>
      <c r="BB396" s="550"/>
      <c r="BC396" s="550"/>
      <c r="BD396" s="550"/>
      <c r="BE396" s="550"/>
      <c r="BF396" s="550"/>
      <c r="BG396" s="550"/>
      <c r="BH396" s="550"/>
      <c r="BI396" s="550"/>
      <c r="BJ396" s="550"/>
      <c r="BK396" s="550"/>
      <c r="BL396" s="550"/>
      <c r="BM396" s="550"/>
      <c r="BN396" s="550"/>
      <c r="BO396" s="550"/>
      <c r="BP396" s="550"/>
      <c r="BQ396" s="550"/>
    </row>
    <row r="397" spans="1:69" ht="15.75" customHeight="1">
      <c r="A397" s="550"/>
      <c r="B397" s="550"/>
      <c r="C397" s="550"/>
      <c r="D397" s="550"/>
      <c r="E397" s="550"/>
      <c r="F397" s="550"/>
      <c r="G397" s="550"/>
      <c r="H397" s="550"/>
      <c r="I397" s="550"/>
      <c r="J397" s="550"/>
      <c r="K397" s="550"/>
      <c r="L397" s="550"/>
      <c r="M397" s="550"/>
      <c r="N397" s="550"/>
      <c r="O397" s="550"/>
      <c r="P397" s="550"/>
      <c r="Q397" s="550"/>
      <c r="R397" s="550"/>
      <c r="S397" s="550"/>
      <c r="T397" s="550"/>
      <c r="U397" s="550"/>
      <c r="V397" s="550"/>
      <c r="W397" s="550"/>
      <c r="X397" s="550"/>
      <c r="Y397" s="550"/>
      <c r="Z397" s="550"/>
      <c r="AA397" s="550"/>
      <c r="AB397" s="550"/>
      <c r="AC397" s="550"/>
      <c r="AD397" s="550"/>
      <c r="AE397" s="550"/>
      <c r="AF397" s="550"/>
      <c r="AG397" s="550"/>
      <c r="AH397" s="550"/>
      <c r="AI397" s="550"/>
      <c r="AJ397" s="550"/>
      <c r="AK397" s="550"/>
      <c r="AL397" s="550"/>
      <c r="AM397" s="550"/>
      <c r="AN397" s="550"/>
      <c r="AO397" s="550"/>
      <c r="AP397" s="550"/>
      <c r="AQ397" s="550"/>
      <c r="AR397" s="550"/>
      <c r="AS397" s="550"/>
      <c r="AT397" s="550"/>
      <c r="AU397" s="550"/>
      <c r="AV397" s="550"/>
      <c r="AW397" s="550"/>
      <c r="AX397" s="550"/>
      <c r="AY397" s="550"/>
      <c r="AZ397" s="550"/>
      <c r="BA397" s="550"/>
      <c r="BB397" s="550"/>
      <c r="BC397" s="550"/>
      <c r="BD397" s="550"/>
      <c r="BE397" s="550"/>
      <c r="BF397" s="550"/>
      <c r="BG397" s="550"/>
      <c r="BH397" s="550"/>
      <c r="BI397" s="550"/>
      <c r="BJ397" s="550"/>
      <c r="BK397" s="550"/>
      <c r="BL397" s="550"/>
      <c r="BM397" s="550"/>
      <c r="BN397" s="550"/>
      <c r="BO397" s="550"/>
      <c r="BP397" s="550"/>
      <c r="BQ397" s="550"/>
    </row>
    <row r="398" spans="1:69" ht="15.75" customHeight="1">
      <c r="A398" s="550"/>
      <c r="B398" s="550"/>
      <c r="C398" s="550"/>
      <c r="D398" s="550"/>
      <c r="E398" s="550"/>
      <c r="F398" s="550"/>
      <c r="G398" s="550"/>
      <c r="H398" s="550"/>
      <c r="I398" s="550"/>
      <c r="J398" s="550"/>
      <c r="K398" s="550"/>
      <c r="L398" s="550"/>
      <c r="M398" s="550"/>
      <c r="N398" s="550"/>
      <c r="O398" s="550"/>
      <c r="P398" s="550"/>
      <c r="Q398" s="550"/>
      <c r="R398" s="550"/>
      <c r="S398" s="550"/>
      <c r="T398" s="550"/>
      <c r="U398" s="550"/>
      <c r="V398" s="550"/>
      <c r="W398" s="550"/>
      <c r="X398" s="550"/>
      <c r="Y398" s="550"/>
      <c r="Z398" s="550"/>
      <c r="AA398" s="550"/>
      <c r="AB398" s="550"/>
      <c r="AC398" s="550"/>
      <c r="AD398" s="550"/>
      <c r="AE398" s="550"/>
      <c r="AF398" s="550"/>
      <c r="AG398" s="550"/>
      <c r="AH398" s="550"/>
      <c r="AI398" s="550"/>
      <c r="AJ398" s="550"/>
      <c r="AK398" s="550"/>
      <c r="AL398" s="550"/>
      <c r="AM398" s="550"/>
      <c r="AN398" s="550"/>
      <c r="AO398" s="550"/>
      <c r="AP398" s="550"/>
      <c r="AQ398" s="550"/>
      <c r="AR398" s="550"/>
      <c r="AS398" s="550"/>
      <c r="AT398" s="550"/>
      <c r="AU398" s="550"/>
      <c r="AV398" s="550"/>
      <c r="AW398" s="550"/>
      <c r="AX398" s="550"/>
      <c r="AY398" s="550"/>
      <c r="AZ398" s="550"/>
      <c r="BA398" s="550"/>
      <c r="BB398" s="550"/>
      <c r="BC398" s="550"/>
      <c r="BD398" s="550"/>
      <c r="BE398" s="550"/>
      <c r="BF398" s="550"/>
      <c r="BG398" s="550"/>
      <c r="BH398" s="550"/>
      <c r="BI398" s="550"/>
      <c r="BJ398" s="550"/>
      <c r="BK398" s="550"/>
      <c r="BL398" s="550"/>
      <c r="BM398" s="550"/>
      <c r="BN398" s="550"/>
      <c r="BO398" s="550"/>
      <c r="BP398" s="550"/>
      <c r="BQ398" s="550"/>
    </row>
    <row r="399" spans="1:69" ht="15.75" customHeight="1">
      <c r="A399" s="550"/>
      <c r="B399" s="550"/>
      <c r="C399" s="550"/>
      <c r="D399" s="550"/>
      <c r="E399" s="550"/>
      <c r="F399" s="550"/>
      <c r="G399" s="550"/>
      <c r="H399" s="550"/>
      <c r="I399" s="550"/>
      <c r="J399" s="550"/>
      <c r="K399" s="550"/>
      <c r="L399" s="550"/>
      <c r="M399" s="550"/>
      <c r="N399" s="550"/>
      <c r="O399" s="550"/>
      <c r="P399" s="550"/>
      <c r="Q399" s="550"/>
      <c r="R399" s="550"/>
      <c r="S399" s="550"/>
      <c r="T399" s="550"/>
      <c r="U399" s="550"/>
      <c r="V399" s="550"/>
      <c r="W399" s="550"/>
      <c r="X399" s="550"/>
      <c r="Y399" s="550"/>
      <c r="Z399" s="550"/>
      <c r="AA399" s="550"/>
      <c r="AB399" s="550"/>
      <c r="AC399" s="550"/>
      <c r="AD399" s="550"/>
      <c r="AE399" s="550"/>
      <c r="AF399" s="550"/>
      <c r="AG399" s="550"/>
      <c r="AH399" s="550"/>
      <c r="AI399" s="550"/>
      <c r="AJ399" s="550"/>
      <c r="AK399" s="550"/>
      <c r="AL399" s="550"/>
      <c r="AM399" s="550"/>
      <c r="AN399" s="550"/>
      <c r="AO399" s="550"/>
      <c r="AP399" s="550"/>
      <c r="AQ399" s="550"/>
      <c r="AR399" s="550"/>
      <c r="AS399" s="550"/>
      <c r="AT399" s="550"/>
      <c r="AU399" s="550"/>
      <c r="AV399" s="550"/>
      <c r="AW399" s="550"/>
      <c r="AX399" s="550"/>
      <c r="AY399" s="550"/>
      <c r="AZ399" s="550"/>
      <c r="BA399" s="550"/>
      <c r="BB399" s="550"/>
      <c r="BC399" s="550"/>
      <c r="BD399" s="550"/>
      <c r="BE399" s="550"/>
      <c r="BF399" s="550"/>
      <c r="BG399" s="550"/>
      <c r="BH399" s="550"/>
      <c r="BI399" s="550"/>
      <c r="BJ399" s="550"/>
      <c r="BK399" s="550"/>
      <c r="BL399" s="550"/>
      <c r="BM399" s="550"/>
      <c r="BN399" s="550"/>
      <c r="BO399" s="550"/>
      <c r="BP399" s="550"/>
      <c r="BQ399" s="550"/>
    </row>
    <row r="400" spans="1:69" ht="15.75" customHeight="1">
      <c r="A400" s="550"/>
      <c r="B400" s="550"/>
      <c r="C400" s="550"/>
      <c r="D400" s="550"/>
      <c r="E400" s="550"/>
      <c r="F400" s="550"/>
      <c r="G400" s="550"/>
      <c r="H400" s="550"/>
      <c r="I400" s="550"/>
      <c r="J400" s="550"/>
      <c r="K400" s="550"/>
      <c r="L400" s="550"/>
      <c r="M400" s="550"/>
      <c r="N400" s="550"/>
      <c r="O400" s="550"/>
      <c r="P400" s="550"/>
      <c r="Q400" s="550"/>
      <c r="R400" s="550"/>
      <c r="S400" s="550"/>
      <c r="T400" s="550"/>
      <c r="U400" s="550"/>
      <c r="V400" s="550"/>
      <c r="W400" s="550"/>
      <c r="X400" s="550"/>
      <c r="Y400" s="550"/>
      <c r="Z400" s="550"/>
      <c r="AA400" s="550"/>
      <c r="AB400" s="550"/>
      <c r="AC400" s="550"/>
      <c r="AD400" s="550"/>
      <c r="AE400" s="550"/>
      <c r="AF400" s="550"/>
      <c r="AG400" s="550"/>
      <c r="AH400" s="550"/>
      <c r="AI400" s="550"/>
      <c r="AJ400" s="550"/>
      <c r="AK400" s="550"/>
      <c r="AL400" s="550"/>
      <c r="AM400" s="550"/>
      <c r="AN400" s="550"/>
      <c r="AO400" s="550"/>
      <c r="AP400" s="550"/>
      <c r="AQ400" s="550"/>
      <c r="AR400" s="550"/>
      <c r="AS400" s="550"/>
      <c r="AT400" s="550"/>
      <c r="AU400" s="550"/>
      <c r="AV400" s="550"/>
      <c r="AW400" s="550"/>
      <c r="AX400" s="550"/>
      <c r="AY400" s="550"/>
      <c r="AZ400" s="550"/>
      <c r="BA400" s="550"/>
      <c r="BB400" s="550"/>
      <c r="BC400" s="550"/>
      <c r="BD400" s="550"/>
      <c r="BE400" s="550"/>
      <c r="BF400" s="550"/>
      <c r="BG400" s="550"/>
      <c r="BH400" s="550"/>
      <c r="BI400" s="550"/>
      <c r="BJ400" s="550"/>
      <c r="BK400" s="550"/>
      <c r="BL400" s="550"/>
      <c r="BM400" s="550"/>
      <c r="BN400" s="550"/>
      <c r="BO400" s="550"/>
      <c r="BP400" s="550"/>
      <c r="BQ400" s="550"/>
    </row>
    <row r="401" spans="1:69" ht="15.75" customHeight="1">
      <c r="A401" s="550"/>
      <c r="B401" s="550"/>
      <c r="C401" s="550"/>
      <c r="D401" s="550"/>
      <c r="E401" s="550"/>
      <c r="F401" s="550"/>
      <c r="G401" s="550"/>
      <c r="H401" s="550"/>
      <c r="I401" s="550"/>
      <c r="J401" s="550"/>
      <c r="K401" s="550"/>
      <c r="L401" s="550"/>
      <c r="M401" s="550"/>
      <c r="N401" s="550"/>
      <c r="O401" s="550"/>
      <c r="P401" s="550"/>
      <c r="Q401" s="550"/>
      <c r="R401" s="550"/>
      <c r="S401" s="550"/>
      <c r="T401" s="550"/>
      <c r="U401" s="550"/>
      <c r="V401" s="550"/>
      <c r="W401" s="550"/>
      <c r="X401" s="550"/>
      <c r="Y401" s="550"/>
      <c r="Z401" s="550"/>
      <c r="AA401" s="550"/>
      <c r="AB401" s="550"/>
      <c r="AC401" s="550"/>
      <c r="AD401" s="550"/>
      <c r="AE401" s="550"/>
      <c r="AF401" s="550"/>
      <c r="AG401" s="550"/>
      <c r="AH401" s="550"/>
      <c r="AI401" s="550"/>
      <c r="AJ401" s="550"/>
      <c r="AK401" s="550"/>
      <c r="AL401" s="550"/>
      <c r="AM401" s="550"/>
      <c r="AN401" s="550"/>
      <c r="AO401" s="550"/>
      <c r="AP401" s="550"/>
      <c r="AQ401" s="550"/>
      <c r="AR401" s="550"/>
      <c r="AS401" s="550"/>
      <c r="AT401" s="550"/>
      <c r="AU401" s="550"/>
      <c r="AV401" s="550"/>
      <c r="AW401" s="550"/>
      <c r="AX401" s="550"/>
      <c r="AY401" s="550"/>
      <c r="AZ401" s="550"/>
      <c r="BA401" s="550"/>
      <c r="BB401" s="550"/>
      <c r="BC401" s="550"/>
      <c r="BD401" s="550"/>
      <c r="BE401" s="550"/>
      <c r="BF401" s="550"/>
      <c r="BG401" s="550"/>
      <c r="BH401" s="550"/>
      <c r="BI401" s="550"/>
      <c r="BJ401" s="550"/>
      <c r="BK401" s="550"/>
      <c r="BL401" s="550"/>
      <c r="BM401" s="550"/>
      <c r="BN401" s="550"/>
      <c r="BO401" s="550"/>
      <c r="BP401" s="550"/>
      <c r="BQ401" s="550"/>
    </row>
    <row r="402" spans="1:69" ht="15.75" customHeight="1">
      <c r="A402" s="550"/>
      <c r="B402" s="550"/>
      <c r="C402" s="550"/>
      <c r="D402" s="550"/>
      <c r="E402" s="550"/>
      <c r="F402" s="550"/>
      <c r="G402" s="550"/>
      <c r="H402" s="550"/>
      <c r="I402" s="550"/>
      <c r="J402" s="550"/>
      <c r="K402" s="550"/>
      <c r="L402" s="550"/>
      <c r="M402" s="550"/>
      <c r="N402" s="550"/>
      <c r="O402" s="550"/>
      <c r="P402" s="550"/>
      <c r="Q402" s="550"/>
      <c r="R402" s="550"/>
      <c r="S402" s="550"/>
      <c r="T402" s="550"/>
      <c r="U402" s="550"/>
      <c r="V402" s="550"/>
      <c r="W402" s="550"/>
      <c r="X402" s="550"/>
      <c r="Y402" s="550"/>
      <c r="Z402" s="550"/>
      <c r="AA402" s="550"/>
      <c r="AB402" s="550"/>
      <c r="AC402" s="550"/>
      <c r="AD402" s="550"/>
      <c r="AE402" s="550"/>
      <c r="AF402" s="550"/>
      <c r="AG402" s="550"/>
      <c r="AH402" s="550"/>
      <c r="AI402" s="550"/>
      <c r="AJ402" s="550"/>
      <c r="AK402" s="550"/>
      <c r="AL402" s="550"/>
      <c r="AM402" s="550"/>
      <c r="AN402" s="550"/>
      <c r="AO402" s="550"/>
      <c r="AP402" s="550"/>
      <c r="AQ402" s="550"/>
      <c r="AR402" s="550"/>
      <c r="AS402" s="550"/>
      <c r="AT402" s="550"/>
      <c r="AU402" s="550"/>
      <c r="AV402" s="550"/>
      <c r="AW402" s="550"/>
      <c r="AX402" s="550"/>
      <c r="AY402" s="550"/>
      <c r="AZ402" s="550"/>
      <c r="BA402" s="550"/>
      <c r="BB402" s="550"/>
      <c r="BC402" s="550"/>
      <c r="BD402" s="550"/>
      <c r="BE402" s="550"/>
      <c r="BF402" s="550"/>
      <c r="BG402" s="550"/>
      <c r="BH402" s="550"/>
      <c r="BI402" s="550"/>
      <c r="BJ402" s="550"/>
      <c r="BK402" s="550"/>
      <c r="BL402" s="550"/>
      <c r="BM402" s="550"/>
      <c r="BN402" s="550"/>
      <c r="BO402" s="550"/>
      <c r="BP402" s="550"/>
      <c r="BQ402" s="550"/>
    </row>
    <row r="403" spans="1:69" ht="15.75" customHeight="1">
      <c r="A403" s="550"/>
      <c r="B403" s="550"/>
      <c r="C403" s="550"/>
      <c r="D403" s="550"/>
      <c r="E403" s="550"/>
      <c r="F403" s="550"/>
      <c r="G403" s="550"/>
      <c r="H403" s="550"/>
      <c r="I403" s="550"/>
      <c r="J403" s="550"/>
      <c r="K403" s="550"/>
      <c r="L403" s="550"/>
      <c r="M403" s="550"/>
      <c r="N403" s="550"/>
      <c r="O403" s="550"/>
      <c r="P403" s="550"/>
      <c r="Q403" s="550"/>
      <c r="R403" s="550"/>
      <c r="S403" s="550"/>
      <c r="T403" s="550"/>
      <c r="U403" s="550"/>
      <c r="V403" s="550"/>
      <c r="W403" s="550"/>
      <c r="X403" s="550"/>
      <c r="Y403" s="550"/>
      <c r="Z403" s="550"/>
      <c r="AA403" s="550"/>
      <c r="AB403" s="550"/>
      <c r="AC403" s="550"/>
      <c r="AD403" s="550"/>
      <c r="AE403" s="550"/>
      <c r="AF403" s="550"/>
      <c r="AG403" s="550"/>
      <c r="AH403" s="550"/>
      <c r="AI403" s="550"/>
      <c r="AJ403" s="550"/>
      <c r="AK403" s="550"/>
      <c r="AL403" s="550"/>
      <c r="AM403" s="550"/>
      <c r="AN403" s="550"/>
      <c r="AO403" s="550"/>
      <c r="AP403" s="550"/>
      <c r="AQ403" s="550"/>
      <c r="AR403" s="550"/>
      <c r="AS403" s="550"/>
      <c r="AT403" s="550"/>
      <c r="AU403" s="550"/>
      <c r="AV403" s="550"/>
      <c r="AW403" s="550"/>
      <c r="AX403" s="550"/>
      <c r="AY403" s="550"/>
      <c r="AZ403" s="550"/>
      <c r="BA403" s="550"/>
      <c r="BB403" s="550"/>
      <c r="BC403" s="550"/>
      <c r="BD403" s="550"/>
      <c r="BE403" s="550"/>
      <c r="BF403" s="550"/>
      <c r="BG403" s="550"/>
      <c r="BH403" s="550"/>
      <c r="BI403" s="550"/>
      <c r="BJ403" s="550"/>
      <c r="BK403" s="550"/>
      <c r="BL403" s="550"/>
      <c r="BM403" s="550"/>
      <c r="BN403" s="550"/>
      <c r="BO403" s="550"/>
      <c r="BP403" s="550"/>
      <c r="BQ403" s="550"/>
    </row>
    <row r="404" spans="1:69" ht="15.75" customHeight="1">
      <c r="A404" s="550"/>
      <c r="B404" s="550"/>
      <c r="C404" s="550"/>
      <c r="D404" s="550"/>
      <c r="E404" s="550"/>
      <c r="F404" s="550"/>
      <c r="G404" s="550"/>
      <c r="H404" s="550"/>
      <c r="I404" s="550"/>
      <c r="J404" s="550"/>
      <c r="K404" s="550"/>
      <c r="L404" s="550"/>
      <c r="M404" s="550"/>
      <c r="N404" s="550"/>
      <c r="O404" s="550"/>
      <c r="P404" s="550"/>
      <c r="Q404" s="550"/>
      <c r="R404" s="550"/>
      <c r="S404" s="550"/>
      <c r="T404" s="550"/>
      <c r="U404" s="550"/>
      <c r="V404" s="550"/>
      <c r="W404" s="550"/>
      <c r="X404" s="550"/>
      <c r="Y404" s="550"/>
      <c r="Z404" s="550"/>
      <c r="AA404" s="550"/>
      <c r="AB404" s="550"/>
      <c r="AC404" s="550"/>
      <c r="AD404" s="550"/>
      <c r="AE404" s="550"/>
      <c r="AF404" s="550"/>
      <c r="AG404" s="550"/>
      <c r="AH404" s="550"/>
      <c r="AI404" s="550"/>
      <c r="AJ404" s="550"/>
      <c r="AK404" s="550"/>
      <c r="AL404" s="550"/>
      <c r="AM404" s="550"/>
      <c r="AN404" s="550"/>
      <c r="AO404" s="550"/>
      <c r="AP404" s="550"/>
      <c r="AQ404" s="550"/>
      <c r="AR404" s="550"/>
      <c r="AS404" s="550"/>
      <c r="AT404" s="550"/>
      <c r="AU404" s="550"/>
      <c r="AV404" s="550"/>
      <c r="AW404" s="550"/>
      <c r="AX404" s="550"/>
      <c r="AY404" s="550"/>
      <c r="AZ404" s="550"/>
      <c r="BA404" s="550"/>
      <c r="BB404" s="550"/>
      <c r="BC404" s="550"/>
      <c r="BD404" s="550"/>
      <c r="BE404" s="550"/>
      <c r="BF404" s="550"/>
      <c r="BG404" s="550"/>
      <c r="BH404" s="550"/>
      <c r="BI404" s="550"/>
      <c r="BJ404" s="550"/>
      <c r="BK404" s="550"/>
      <c r="BL404" s="550"/>
      <c r="BM404" s="550"/>
      <c r="BN404" s="550"/>
      <c r="BO404" s="550"/>
      <c r="BP404" s="550"/>
      <c r="BQ404" s="550"/>
    </row>
    <row r="405" spans="1:69" ht="15.75" customHeight="1">
      <c r="A405" s="550"/>
      <c r="B405" s="550"/>
      <c r="C405" s="550"/>
      <c r="D405" s="550"/>
      <c r="E405" s="550"/>
      <c r="F405" s="550"/>
      <c r="G405" s="550"/>
      <c r="H405" s="550"/>
      <c r="I405" s="550"/>
      <c r="J405" s="550"/>
      <c r="K405" s="550"/>
      <c r="L405" s="550"/>
      <c r="M405" s="550"/>
      <c r="N405" s="550"/>
      <c r="O405" s="550"/>
      <c r="P405" s="550"/>
      <c r="Q405" s="550"/>
      <c r="R405" s="550"/>
      <c r="S405" s="550"/>
      <c r="T405" s="550"/>
      <c r="U405" s="550"/>
      <c r="V405" s="550"/>
      <c r="W405" s="550"/>
      <c r="X405" s="550"/>
      <c r="Y405" s="550"/>
      <c r="Z405" s="550"/>
      <c r="AA405" s="550"/>
      <c r="AB405" s="550"/>
      <c r="AC405" s="550"/>
      <c r="AD405" s="550"/>
      <c r="AE405" s="550"/>
      <c r="AF405" s="550"/>
      <c r="AG405" s="550"/>
      <c r="AH405" s="550"/>
      <c r="AI405" s="550"/>
      <c r="AJ405" s="550"/>
      <c r="AK405" s="550"/>
      <c r="AL405" s="550"/>
      <c r="AM405" s="550"/>
      <c r="AN405" s="550"/>
      <c r="AO405" s="550"/>
      <c r="AP405" s="550"/>
      <c r="AQ405" s="550"/>
      <c r="AR405" s="550"/>
      <c r="AS405" s="550"/>
      <c r="AT405" s="550"/>
      <c r="AU405" s="550"/>
      <c r="AV405" s="550"/>
      <c r="AW405" s="550"/>
      <c r="AX405" s="550"/>
      <c r="AY405" s="550"/>
      <c r="AZ405" s="550"/>
      <c r="BA405" s="550"/>
      <c r="BB405" s="550"/>
      <c r="BC405" s="550"/>
      <c r="BD405" s="550"/>
      <c r="BE405" s="550"/>
      <c r="BF405" s="550"/>
      <c r="BG405" s="550"/>
      <c r="BH405" s="550"/>
      <c r="BI405" s="550"/>
      <c r="BJ405" s="550"/>
      <c r="BK405" s="550"/>
      <c r="BL405" s="550"/>
      <c r="BM405" s="550"/>
      <c r="BN405" s="550"/>
      <c r="BO405" s="550"/>
      <c r="BP405" s="550"/>
      <c r="BQ405" s="550"/>
    </row>
    <row r="406" spans="1:69" ht="15.75" customHeight="1">
      <c r="A406" s="550"/>
      <c r="B406" s="550"/>
      <c r="C406" s="550"/>
      <c r="D406" s="550"/>
      <c r="E406" s="550"/>
      <c r="F406" s="550"/>
      <c r="G406" s="550"/>
      <c r="H406" s="550"/>
      <c r="I406" s="550"/>
      <c r="J406" s="550"/>
      <c r="K406" s="550"/>
      <c r="L406" s="550"/>
      <c r="M406" s="550"/>
      <c r="N406" s="550"/>
      <c r="O406" s="550"/>
      <c r="P406" s="550"/>
      <c r="Q406" s="550"/>
      <c r="R406" s="550"/>
      <c r="S406" s="550"/>
      <c r="T406" s="550"/>
      <c r="U406" s="550"/>
      <c r="V406" s="550"/>
      <c r="W406" s="550"/>
      <c r="X406" s="550"/>
      <c r="Y406" s="550"/>
      <c r="Z406" s="550"/>
      <c r="AA406" s="550"/>
      <c r="AB406" s="550"/>
      <c r="AC406" s="550"/>
      <c r="AD406" s="550"/>
      <c r="AE406" s="550"/>
      <c r="AF406" s="550"/>
      <c r="AG406" s="550"/>
      <c r="AH406" s="550"/>
      <c r="AI406" s="550"/>
      <c r="AJ406" s="550"/>
      <c r="AK406" s="550"/>
      <c r="AL406" s="550"/>
      <c r="AM406" s="550"/>
      <c r="AN406" s="550"/>
      <c r="AO406" s="550"/>
      <c r="AP406" s="550"/>
      <c r="AQ406" s="550"/>
      <c r="AR406" s="550"/>
      <c r="AS406" s="550"/>
      <c r="AT406" s="550"/>
      <c r="AU406" s="550"/>
      <c r="AV406" s="550"/>
      <c r="AW406" s="550"/>
      <c r="AX406" s="550"/>
      <c r="AY406" s="550"/>
      <c r="AZ406" s="550"/>
      <c r="BA406" s="550"/>
      <c r="BB406" s="550"/>
      <c r="BC406" s="550"/>
      <c r="BD406" s="550"/>
      <c r="BE406" s="550"/>
      <c r="BF406" s="550"/>
      <c r="BG406" s="550"/>
      <c r="BH406" s="550"/>
      <c r="BI406" s="550"/>
      <c r="BJ406" s="550"/>
      <c r="BK406" s="550"/>
      <c r="BL406" s="550"/>
      <c r="BM406" s="550"/>
      <c r="BN406" s="550"/>
      <c r="BO406" s="550"/>
      <c r="BP406" s="550"/>
      <c r="BQ406" s="550"/>
    </row>
    <row r="407" spans="1:69" ht="15.75" customHeight="1">
      <c r="A407" s="550"/>
      <c r="B407" s="550"/>
      <c r="C407" s="550"/>
      <c r="D407" s="550"/>
      <c r="E407" s="550"/>
      <c r="F407" s="550"/>
      <c r="G407" s="550"/>
      <c r="H407" s="550"/>
      <c r="I407" s="550"/>
      <c r="J407" s="550"/>
      <c r="K407" s="550"/>
      <c r="L407" s="550"/>
      <c r="M407" s="550"/>
      <c r="N407" s="550"/>
      <c r="O407" s="550"/>
      <c r="P407" s="550"/>
      <c r="Q407" s="550"/>
      <c r="R407" s="550"/>
      <c r="S407" s="550"/>
      <c r="T407" s="550"/>
      <c r="U407" s="550"/>
      <c r="V407" s="550"/>
      <c r="W407" s="550"/>
      <c r="X407" s="550"/>
      <c r="Y407" s="550"/>
      <c r="Z407" s="550"/>
      <c r="AA407" s="550"/>
      <c r="AB407" s="550"/>
      <c r="AC407" s="550"/>
      <c r="AD407" s="550"/>
      <c r="AE407" s="550"/>
      <c r="AF407" s="550"/>
      <c r="AG407" s="550"/>
      <c r="AH407" s="550"/>
      <c r="AI407" s="550"/>
      <c r="AJ407" s="550"/>
      <c r="AK407" s="550"/>
      <c r="AL407" s="550"/>
      <c r="AM407" s="550"/>
      <c r="AN407" s="550"/>
      <c r="AO407" s="550"/>
      <c r="AP407" s="550"/>
      <c r="AQ407" s="550"/>
      <c r="AR407" s="550"/>
      <c r="AS407" s="550"/>
      <c r="AT407" s="550"/>
      <c r="AU407" s="550"/>
      <c r="AV407" s="550"/>
      <c r="AW407" s="550"/>
      <c r="AX407" s="550"/>
      <c r="AY407" s="550"/>
      <c r="AZ407" s="550"/>
      <c r="BA407" s="550"/>
      <c r="BB407" s="550"/>
      <c r="BC407" s="550"/>
      <c r="BD407" s="550"/>
      <c r="BE407" s="550"/>
      <c r="BF407" s="550"/>
      <c r="BG407" s="550"/>
      <c r="BH407" s="550"/>
      <c r="BI407" s="550"/>
      <c r="BJ407" s="550"/>
      <c r="BK407" s="550"/>
      <c r="BL407" s="550"/>
      <c r="BM407" s="550"/>
      <c r="BN407" s="550"/>
      <c r="BO407" s="550"/>
      <c r="BP407" s="550"/>
      <c r="BQ407" s="550"/>
    </row>
    <row r="408" spans="1:69" ht="15.75" customHeight="1">
      <c r="A408" s="550"/>
      <c r="B408" s="550"/>
      <c r="C408" s="550"/>
      <c r="D408" s="550"/>
      <c r="E408" s="550"/>
      <c r="F408" s="550"/>
      <c r="G408" s="550"/>
      <c r="H408" s="550"/>
      <c r="I408" s="550"/>
      <c r="J408" s="550"/>
      <c r="K408" s="550"/>
      <c r="L408" s="550"/>
      <c r="M408" s="550"/>
      <c r="N408" s="550"/>
      <c r="O408" s="550"/>
      <c r="P408" s="550"/>
      <c r="Q408" s="550"/>
      <c r="R408" s="550"/>
      <c r="S408" s="550"/>
      <c r="T408" s="550"/>
      <c r="U408" s="550"/>
      <c r="V408" s="550"/>
      <c r="W408" s="550"/>
      <c r="X408" s="550"/>
      <c r="Y408" s="550"/>
      <c r="Z408" s="550"/>
      <c r="AA408" s="550"/>
      <c r="AB408" s="550"/>
      <c r="AC408" s="550"/>
      <c r="AD408" s="550"/>
      <c r="AE408" s="550"/>
      <c r="AF408" s="550"/>
      <c r="AG408" s="550"/>
      <c r="AH408" s="550"/>
      <c r="AI408" s="550"/>
      <c r="AJ408" s="550"/>
      <c r="AK408" s="550"/>
      <c r="AL408" s="550"/>
      <c r="AM408" s="550"/>
      <c r="AN408" s="550"/>
      <c r="AO408" s="550"/>
      <c r="AP408" s="550"/>
      <c r="AQ408" s="550"/>
      <c r="AR408" s="550"/>
      <c r="AS408" s="550"/>
      <c r="AT408" s="550"/>
      <c r="AU408" s="550"/>
      <c r="AV408" s="550"/>
      <c r="AW408" s="550"/>
      <c r="AX408" s="550"/>
      <c r="AY408" s="550"/>
      <c r="AZ408" s="550"/>
      <c r="BA408" s="550"/>
      <c r="BB408" s="550"/>
      <c r="BC408" s="550"/>
      <c r="BD408" s="550"/>
      <c r="BE408" s="550"/>
      <c r="BF408" s="550"/>
      <c r="BG408" s="550"/>
      <c r="BH408" s="550"/>
      <c r="BI408" s="550"/>
      <c r="BJ408" s="550"/>
      <c r="BK408" s="550"/>
      <c r="BL408" s="550"/>
      <c r="BM408" s="550"/>
      <c r="BN408" s="550"/>
      <c r="BO408" s="550"/>
      <c r="BP408" s="550"/>
      <c r="BQ408" s="550"/>
    </row>
    <row r="409" spans="1:69" ht="15.75" customHeight="1">
      <c r="A409" s="550"/>
      <c r="B409" s="550"/>
      <c r="C409" s="550"/>
      <c r="D409" s="550"/>
      <c r="E409" s="550"/>
      <c r="F409" s="550"/>
      <c r="G409" s="550"/>
      <c r="H409" s="550"/>
      <c r="I409" s="550"/>
      <c r="J409" s="550"/>
      <c r="K409" s="550"/>
      <c r="L409" s="550"/>
      <c r="M409" s="550"/>
      <c r="N409" s="550"/>
      <c r="O409" s="550"/>
      <c r="P409" s="550"/>
      <c r="Q409" s="550"/>
      <c r="R409" s="550"/>
      <c r="S409" s="550"/>
      <c r="T409" s="550"/>
      <c r="U409" s="550"/>
      <c r="V409" s="550"/>
      <c r="W409" s="550"/>
      <c r="X409" s="550"/>
      <c r="Y409" s="550"/>
      <c r="Z409" s="550"/>
      <c r="AA409" s="550"/>
      <c r="AB409" s="550"/>
      <c r="AC409" s="550"/>
      <c r="AD409" s="550"/>
      <c r="AE409" s="550"/>
      <c r="AF409" s="550"/>
      <c r="AG409" s="550"/>
      <c r="AH409" s="550"/>
      <c r="AI409" s="550"/>
      <c r="AJ409" s="550"/>
      <c r="AK409" s="550"/>
      <c r="AL409" s="550"/>
      <c r="AM409" s="550"/>
      <c r="AN409" s="550"/>
      <c r="AO409" s="550"/>
      <c r="AP409" s="550"/>
      <c r="AQ409" s="550"/>
      <c r="AR409" s="550"/>
      <c r="AS409" s="550"/>
      <c r="AT409" s="550"/>
      <c r="AU409" s="550"/>
      <c r="AV409" s="550"/>
      <c r="AW409" s="550"/>
      <c r="AX409" s="550"/>
      <c r="AY409" s="550"/>
      <c r="AZ409" s="550"/>
      <c r="BA409" s="550"/>
      <c r="BB409" s="550"/>
      <c r="BC409" s="550"/>
      <c r="BD409" s="550"/>
      <c r="BE409" s="550"/>
      <c r="BF409" s="550"/>
      <c r="BG409" s="550"/>
      <c r="BH409" s="550"/>
      <c r="BI409" s="550"/>
      <c r="BJ409" s="550"/>
      <c r="BK409" s="550"/>
      <c r="BL409" s="550"/>
      <c r="BM409" s="550"/>
      <c r="BN409" s="550"/>
      <c r="BO409" s="550"/>
      <c r="BP409" s="550"/>
      <c r="BQ409" s="550"/>
    </row>
    <row r="410" spans="1:69" ht="15.75" customHeight="1">
      <c r="A410" s="550"/>
      <c r="B410" s="550"/>
      <c r="C410" s="550"/>
      <c r="D410" s="550"/>
      <c r="E410" s="550"/>
      <c r="F410" s="550"/>
      <c r="G410" s="550"/>
      <c r="H410" s="550"/>
      <c r="I410" s="550"/>
      <c r="J410" s="550"/>
      <c r="K410" s="550"/>
      <c r="L410" s="550"/>
      <c r="M410" s="550"/>
      <c r="N410" s="550"/>
      <c r="O410" s="550"/>
      <c r="P410" s="550"/>
      <c r="Q410" s="550"/>
      <c r="R410" s="550"/>
      <c r="S410" s="550"/>
      <c r="T410" s="550"/>
      <c r="U410" s="550"/>
      <c r="V410" s="550"/>
      <c r="W410" s="550"/>
      <c r="X410" s="550"/>
      <c r="Y410" s="550"/>
      <c r="Z410" s="550"/>
      <c r="AA410" s="550"/>
      <c r="AB410" s="550"/>
      <c r="AC410" s="550"/>
      <c r="AD410" s="550"/>
      <c r="AE410" s="550"/>
      <c r="AF410" s="550"/>
      <c r="AG410" s="550"/>
      <c r="AH410" s="550"/>
      <c r="AI410" s="550"/>
      <c r="AJ410" s="550"/>
      <c r="AK410" s="550"/>
      <c r="AL410" s="550"/>
      <c r="AM410" s="550"/>
      <c r="AN410" s="550"/>
      <c r="AO410" s="550"/>
      <c r="AP410" s="550"/>
      <c r="AQ410" s="550"/>
      <c r="AR410" s="550"/>
      <c r="AS410" s="550"/>
      <c r="AT410" s="550"/>
      <c r="AU410" s="550"/>
      <c r="AV410" s="550"/>
      <c r="AW410" s="550"/>
      <c r="AX410" s="550"/>
      <c r="AY410" s="550"/>
      <c r="AZ410" s="550"/>
      <c r="BA410" s="550"/>
      <c r="BB410" s="550"/>
      <c r="BC410" s="550"/>
      <c r="BD410" s="550"/>
      <c r="BE410" s="550"/>
      <c r="BF410" s="550"/>
      <c r="BG410" s="550"/>
      <c r="BH410" s="550"/>
      <c r="BI410" s="550"/>
      <c r="BJ410" s="550"/>
      <c r="BK410" s="550"/>
      <c r="BL410" s="550"/>
      <c r="BM410" s="550"/>
      <c r="BN410" s="550"/>
      <c r="BO410" s="550"/>
      <c r="BP410" s="550"/>
      <c r="BQ410" s="550"/>
    </row>
    <row r="411" spans="1:69" ht="15.75" customHeight="1">
      <c r="A411" s="550"/>
      <c r="B411" s="550"/>
      <c r="C411" s="550"/>
      <c r="D411" s="550"/>
      <c r="E411" s="550"/>
      <c r="F411" s="550"/>
      <c r="G411" s="550"/>
      <c r="H411" s="550"/>
      <c r="I411" s="550"/>
      <c r="J411" s="550"/>
      <c r="K411" s="550"/>
      <c r="L411" s="550"/>
      <c r="M411" s="550"/>
      <c r="N411" s="550"/>
      <c r="O411" s="550"/>
      <c r="P411" s="550"/>
      <c r="Q411" s="550"/>
      <c r="R411" s="550"/>
      <c r="S411" s="550"/>
      <c r="T411" s="550"/>
      <c r="U411" s="550"/>
      <c r="V411" s="550"/>
      <c r="W411" s="550"/>
      <c r="X411" s="550"/>
      <c r="Y411" s="550"/>
      <c r="Z411" s="550"/>
      <c r="AA411" s="550"/>
      <c r="AB411" s="550"/>
      <c r="AC411" s="550"/>
      <c r="AD411" s="550"/>
      <c r="AE411" s="550"/>
      <c r="AF411" s="550"/>
      <c r="AG411" s="550"/>
      <c r="AH411" s="550"/>
      <c r="AI411" s="550"/>
      <c r="AJ411" s="550"/>
      <c r="AK411" s="550"/>
      <c r="AL411" s="550"/>
      <c r="AM411" s="550"/>
      <c r="AN411" s="550"/>
      <c r="AO411" s="550"/>
      <c r="AP411" s="550"/>
      <c r="AQ411" s="550"/>
      <c r="AR411" s="550"/>
      <c r="AS411" s="550"/>
      <c r="AT411" s="550"/>
      <c r="AU411" s="550"/>
      <c r="AV411" s="550"/>
      <c r="AW411" s="550"/>
      <c r="AX411" s="550"/>
      <c r="AY411" s="550"/>
      <c r="AZ411" s="550"/>
      <c r="BA411" s="550"/>
      <c r="BB411" s="550"/>
      <c r="BC411" s="550"/>
      <c r="BD411" s="550"/>
      <c r="BE411" s="550"/>
      <c r="BF411" s="550"/>
      <c r="BG411" s="550"/>
      <c r="BH411" s="550"/>
      <c r="BI411" s="550"/>
      <c r="BJ411" s="550"/>
      <c r="BK411" s="550"/>
      <c r="BL411" s="550"/>
      <c r="BM411" s="550"/>
      <c r="BN411" s="550"/>
      <c r="BO411" s="550"/>
      <c r="BP411" s="550"/>
      <c r="BQ411" s="550"/>
    </row>
    <row r="412" spans="1:69" ht="15.75" customHeight="1">
      <c r="A412" s="550"/>
      <c r="B412" s="550"/>
      <c r="C412" s="550"/>
      <c r="D412" s="550"/>
      <c r="E412" s="550"/>
      <c r="F412" s="550"/>
      <c r="G412" s="550"/>
      <c r="H412" s="550"/>
      <c r="I412" s="550"/>
      <c r="J412" s="550"/>
      <c r="K412" s="550"/>
      <c r="L412" s="550"/>
      <c r="M412" s="550"/>
      <c r="N412" s="550"/>
      <c r="O412" s="550"/>
      <c r="P412" s="550"/>
      <c r="Q412" s="550"/>
      <c r="R412" s="550"/>
      <c r="S412" s="550"/>
      <c r="T412" s="550"/>
      <c r="U412" s="550"/>
      <c r="V412" s="550"/>
      <c r="W412" s="550"/>
      <c r="X412" s="550"/>
      <c r="Y412" s="550"/>
      <c r="Z412" s="550"/>
      <c r="AA412" s="550"/>
      <c r="AB412" s="550"/>
      <c r="AC412" s="550"/>
      <c r="AD412" s="550"/>
      <c r="AE412" s="550"/>
      <c r="AF412" s="550"/>
      <c r="AG412" s="550"/>
      <c r="AH412" s="550"/>
      <c r="AI412" s="550"/>
      <c r="AJ412" s="550"/>
      <c r="AK412" s="550"/>
      <c r="AL412" s="550"/>
      <c r="AM412" s="550"/>
      <c r="AN412" s="550"/>
      <c r="AO412" s="550"/>
      <c r="AP412" s="550"/>
      <c r="AQ412" s="550"/>
      <c r="AR412" s="550"/>
      <c r="AS412" s="550"/>
      <c r="AT412" s="550"/>
      <c r="AU412" s="550"/>
      <c r="AV412" s="550"/>
      <c r="AW412" s="550"/>
      <c r="AX412" s="550"/>
      <c r="AY412" s="550"/>
      <c r="AZ412" s="550"/>
      <c r="BA412" s="550"/>
      <c r="BB412" s="550"/>
      <c r="BC412" s="550"/>
      <c r="BD412" s="550"/>
      <c r="BE412" s="550"/>
      <c r="BF412" s="550"/>
      <c r="BG412" s="550"/>
      <c r="BH412" s="550"/>
      <c r="BI412" s="550"/>
      <c r="BJ412" s="550"/>
      <c r="BK412" s="550"/>
      <c r="BL412" s="550"/>
      <c r="BM412" s="550"/>
      <c r="BN412" s="550"/>
      <c r="BO412" s="550"/>
      <c r="BP412" s="550"/>
      <c r="BQ412" s="550"/>
    </row>
    <row r="413" spans="1:69" ht="15.75" customHeight="1">
      <c r="A413" s="550"/>
      <c r="B413" s="550"/>
      <c r="C413" s="550"/>
      <c r="D413" s="550"/>
      <c r="E413" s="550"/>
      <c r="F413" s="550"/>
      <c r="G413" s="550"/>
      <c r="H413" s="550"/>
      <c r="I413" s="550"/>
      <c r="J413" s="550"/>
      <c r="K413" s="550"/>
      <c r="L413" s="550"/>
      <c r="M413" s="550"/>
      <c r="N413" s="550"/>
      <c r="O413" s="550"/>
      <c r="P413" s="550"/>
      <c r="Q413" s="550"/>
      <c r="R413" s="550"/>
      <c r="S413" s="550"/>
      <c r="T413" s="550"/>
      <c r="U413" s="550"/>
      <c r="V413" s="550"/>
      <c r="W413" s="550"/>
      <c r="X413" s="550"/>
      <c r="Y413" s="550"/>
      <c r="Z413" s="550"/>
      <c r="AA413" s="550"/>
      <c r="AB413" s="550"/>
      <c r="AC413" s="550"/>
      <c r="AD413" s="550"/>
      <c r="AE413" s="550"/>
      <c r="AF413" s="550"/>
      <c r="AG413" s="550"/>
      <c r="AH413" s="550"/>
      <c r="AI413" s="550"/>
      <c r="AJ413" s="550"/>
      <c r="AK413" s="550"/>
      <c r="AL413" s="550"/>
      <c r="AM413" s="550"/>
      <c r="AN413" s="550"/>
      <c r="AO413" s="550"/>
      <c r="AP413" s="550"/>
      <c r="AQ413" s="550"/>
      <c r="AR413" s="550"/>
      <c r="AS413" s="550"/>
      <c r="AT413" s="550"/>
      <c r="AU413" s="550"/>
      <c r="AV413" s="550"/>
      <c r="AW413" s="550"/>
      <c r="AX413" s="550"/>
      <c r="AY413" s="550"/>
      <c r="AZ413" s="550"/>
      <c r="BA413" s="550"/>
      <c r="BB413" s="550"/>
      <c r="BC413" s="550"/>
      <c r="BD413" s="550"/>
      <c r="BE413" s="550"/>
      <c r="BF413" s="550"/>
      <c r="BG413" s="550"/>
      <c r="BH413" s="550"/>
      <c r="BI413" s="550"/>
      <c r="BJ413" s="550"/>
      <c r="BK413" s="550"/>
      <c r="BL413" s="550"/>
      <c r="BM413" s="550"/>
      <c r="BN413" s="550"/>
      <c r="BO413" s="550"/>
      <c r="BP413" s="550"/>
      <c r="BQ413" s="550"/>
    </row>
    <row r="414" spans="1:69" ht="15.75" customHeight="1">
      <c r="A414" s="550"/>
      <c r="B414" s="550"/>
      <c r="C414" s="550"/>
      <c r="D414" s="550"/>
      <c r="E414" s="550"/>
      <c r="F414" s="550"/>
      <c r="G414" s="550"/>
      <c r="H414" s="550"/>
      <c r="I414" s="550"/>
      <c r="J414" s="550"/>
      <c r="K414" s="550"/>
      <c r="L414" s="550"/>
      <c r="M414" s="550"/>
      <c r="N414" s="550"/>
      <c r="O414" s="550"/>
      <c r="P414" s="550"/>
      <c r="Q414" s="550"/>
      <c r="R414" s="550"/>
      <c r="S414" s="550"/>
      <c r="T414" s="550"/>
      <c r="U414" s="550"/>
      <c r="V414" s="550"/>
      <c r="W414" s="550"/>
      <c r="X414" s="550"/>
      <c r="Y414" s="550"/>
      <c r="Z414" s="550"/>
      <c r="AA414" s="550"/>
      <c r="AB414" s="550"/>
      <c r="AC414" s="550"/>
      <c r="AD414" s="550"/>
      <c r="AE414" s="550"/>
      <c r="AF414" s="550"/>
      <c r="AG414" s="550"/>
      <c r="AH414" s="550"/>
      <c r="AI414" s="550"/>
      <c r="AJ414" s="550"/>
      <c r="AK414" s="550"/>
      <c r="AL414" s="550"/>
      <c r="AM414" s="550"/>
      <c r="AN414" s="550"/>
      <c r="AO414" s="550"/>
      <c r="AP414" s="550"/>
      <c r="AQ414" s="550"/>
      <c r="AR414" s="550"/>
      <c r="AS414" s="550"/>
      <c r="AT414" s="550"/>
      <c r="AU414" s="550"/>
      <c r="AV414" s="550"/>
      <c r="AW414" s="550"/>
      <c r="AX414" s="550"/>
      <c r="AY414" s="550"/>
      <c r="AZ414" s="550"/>
      <c r="BA414" s="550"/>
      <c r="BB414" s="550"/>
      <c r="BC414" s="550"/>
      <c r="BD414" s="550"/>
      <c r="BE414" s="550"/>
      <c r="BF414" s="550"/>
      <c r="BG414" s="550"/>
      <c r="BH414" s="550"/>
      <c r="BI414" s="550"/>
      <c r="BJ414" s="550"/>
      <c r="BK414" s="550"/>
      <c r="BL414" s="550"/>
      <c r="BM414" s="550"/>
      <c r="BN414" s="550"/>
      <c r="BO414" s="550"/>
      <c r="BP414" s="550"/>
      <c r="BQ414" s="550"/>
    </row>
    <row r="415" spans="1:69" ht="15.75" customHeight="1">
      <c r="A415" s="550"/>
      <c r="B415" s="550"/>
      <c r="C415" s="550"/>
      <c r="D415" s="550"/>
      <c r="E415" s="550"/>
      <c r="F415" s="550"/>
      <c r="G415" s="550"/>
      <c r="H415" s="550"/>
      <c r="I415" s="550"/>
      <c r="J415" s="550"/>
      <c r="K415" s="550"/>
      <c r="L415" s="550"/>
      <c r="M415" s="550"/>
      <c r="N415" s="550"/>
      <c r="O415" s="550"/>
      <c r="P415" s="550"/>
      <c r="Q415" s="550"/>
      <c r="R415" s="550"/>
      <c r="S415" s="550"/>
      <c r="T415" s="550"/>
      <c r="U415" s="550"/>
      <c r="V415" s="550"/>
      <c r="W415" s="550"/>
      <c r="X415" s="550"/>
      <c r="Y415" s="550"/>
      <c r="Z415" s="550"/>
      <c r="AA415" s="550"/>
      <c r="AB415" s="550"/>
      <c r="AC415" s="550"/>
      <c r="AD415" s="550"/>
      <c r="AE415" s="550"/>
      <c r="AF415" s="550"/>
      <c r="AG415" s="550"/>
      <c r="AH415" s="550"/>
      <c r="AI415" s="550"/>
      <c r="AJ415" s="550"/>
      <c r="AK415" s="550"/>
      <c r="AL415" s="550"/>
      <c r="AM415" s="550"/>
      <c r="AN415" s="550"/>
      <c r="AO415" s="550"/>
      <c r="AP415" s="550"/>
      <c r="AQ415" s="550"/>
      <c r="AR415" s="550"/>
      <c r="AS415" s="550"/>
      <c r="AT415" s="550"/>
      <c r="AU415" s="550"/>
      <c r="AV415" s="550"/>
      <c r="AW415" s="550"/>
      <c r="AX415" s="550"/>
      <c r="AY415" s="550"/>
      <c r="AZ415" s="550"/>
      <c r="BA415" s="550"/>
      <c r="BB415" s="550"/>
      <c r="BC415" s="550"/>
      <c r="BD415" s="550"/>
      <c r="BE415" s="550"/>
      <c r="BF415" s="550"/>
      <c r="BG415" s="550"/>
      <c r="BH415" s="550"/>
      <c r="BI415" s="550"/>
      <c r="BJ415" s="550"/>
      <c r="BK415" s="550"/>
      <c r="BL415" s="550"/>
      <c r="BM415" s="550"/>
      <c r="BN415" s="550"/>
      <c r="BO415" s="550"/>
      <c r="BP415" s="550"/>
      <c r="BQ415" s="550"/>
    </row>
    <row r="416" spans="1:69" ht="15.75" customHeight="1">
      <c r="A416" s="550"/>
      <c r="B416" s="550"/>
      <c r="C416" s="550"/>
      <c r="D416" s="550"/>
      <c r="E416" s="550"/>
      <c r="F416" s="550"/>
      <c r="G416" s="550"/>
      <c r="H416" s="550"/>
      <c r="I416" s="550"/>
      <c r="J416" s="550"/>
      <c r="K416" s="550"/>
      <c r="L416" s="550"/>
      <c r="M416" s="550"/>
      <c r="N416" s="550"/>
      <c r="O416" s="550"/>
      <c r="P416" s="550"/>
      <c r="Q416" s="550"/>
      <c r="R416" s="550"/>
      <c r="S416" s="550"/>
      <c r="T416" s="550"/>
      <c r="U416" s="550"/>
      <c r="V416" s="550"/>
      <c r="W416" s="550"/>
      <c r="X416" s="550"/>
      <c r="Y416" s="550"/>
      <c r="Z416" s="550"/>
      <c r="AA416" s="550"/>
      <c r="AB416" s="550"/>
      <c r="AC416" s="550"/>
      <c r="AD416" s="550"/>
      <c r="AE416" s="550"/>
      <c r="AF416" s="550"/>
      <c r="AG416" s="550"/>
      <c r="AH416" s="550"/>
      <c r="AI416" s="550"/>
      <c r="AJ416" s="550"/>
      <c r="AK416" s="550"/>
      <c r="AL416" s="550"/>
      <c r="AM416" s="550"/>
      <c r="AN416" s="550"/>
      <c r="AO416" s="550"/>
      <c r="AP416" s="550"/>
      <c r="AQ416" s="550"/>
      <c r="AR416" s="550"/>
      <c r="AS416" s="550"/>
      <c r="AT416" s="550"/>
      <c r="AU416" s="550"/>
      <c r="AV416" s="550"/>
      <c r="AW416" s="550"/>
      <c r="AX416" s="550"/>
      <c r="AY416" s="550"/>
      <c r="AZ416" s="550"/>
      <c r="BA416" s="550"/>
      <c r="BB416" s="550"/>
      <c r="BC416" s="550"/>
      <c r="BD416" s="550"/>
      <c r="BE416" s="550"/>
      <c r="BF416" s="550"/>
      <c r="BG416" s="550"/>
      <c r="BH416" s="550"/>
      <c r="BI416" s="550"/>
      <c r="BJ416" s="550"/>
      <c r="BK416" s="550"/>
      <c r="BL416" s="550"/>
      <c r="BM416" s="550"/>
      <c r="BN416" s="550"/>
      <c r="BO416" s="550"/>
      <c r="BP416" s="550"/>
      <c r="BQ416" s="550"/>
    </row>
    <row r="417" spans="1:69" ht="15.75" customHeight="1">
      <c r="A417" s="550"/>
      <c r="B417" s="550"/>
      <c r="C417" s="550"/>
      <c r="D417" s="550"/>
      <c r="E417" s="550"/>
      <c r="F417" s="550"/>
      <c r="G417" s="550"/>
      <c r="H417" s="550"/>
      <c r="I417" s="550"/>
      <c r="J417" s="550"/>
      <c r="K417" s="550"/>
      <c r="L417" s="550"/>
      <c r="M417" s="550"/>
      <c r="N417" s="550"/>
      <c r="O417" s="550"/>
      <c r="P417" s="550"/>
      <c r="Q417" s="550"/>
      <c r="R417" s="550"/>
      <c r="S417" s="550"/>
      <c r="T417" s="550"/>
      <c r="U417" s="550"/>
      <c r="V417" s="550"/>
      <c r="W417" s="550"/>
      <c r="X417" s="550"/>
      <c r="Y417" s="550"/>
      <c r="Z417" s="550"/>
      <c r="AA417" s="550"/>
      <c r="AB417" s="550"/>
      <c r="AC417" s="550"/>
      <c r="AD417" s="550"/>
      <c r="AE417" s="550"/>
      <c r="AF417" s="550"/>
      <c r="AG417" s="550"/>
      <c r="AH417" s="550"/>
      <c r="AI417" s="550"/>
      <c r="AJ417" s="550"/>
      <c r="AK417" s="550"/>
      <c r="AL417" s="550"/>
      <c r="AM417" s="550"/>
      <c r="AN417" s="550"/>
      <c r="AO417" s="550"/>
      <c r="AP417" s="550"/>
      <c r="AQ417" s="550"/>
      <c r="AR417" s="550"/>
      <c r="AS417" s="550"/>
      <c r="AT417" s="550"/>
      <c r="AU417" s="550"/>
      <c r="AV417" s="550"/>
      <c r="AW417" s="550"/>
      <c r="AX417" s="550"/>
      <c r="AY417" s="550"/>
      <c r="AZ417" s="550"/>
      <c r="BA417" s="550"/>
      <c r="BB417" s="550"/>
      <c r="BC417" s="550"/>
      <c r="BD417" s="550"/>
      <c r="BE417" s="550"/>
      <c r="BF417" s="550"/>
      <c r="BG417" s="550"/>
      <c r="BH417" s="550"/>
      <c r="BI417" s="550"/>
      <c r="BJ417" s="550"/>
      <c r="BK417" s="550"/>
      <c r="BL417" s="550"/>
      <c r="BM417" s="550"/>
      <c r="BN417" s="550"/>
      <c r="BO417" s="550"/>
      <c r="BP417" s="550"/>
      <c r="BQ417" s="550"/>
    </row>
    <row r="418" spans="1:69" ht="15.75" customHeight="1">
      <c r="A418" s="550"/>
      <c r="B418" s="550"/>
      <c r="C418" s="550"/>
      <c r="D418" s="550"/>
      <c r="E418" s="550"/>
      <c r="F418" s="550"/>
      <c r="G418" s="550"/>
      <c r="H418" s="550"/>
      <c r="I418" s="550"/>
      <c r="J418" s="550"/>
      <c r="K418" s="550"/>
      <c r="L418" s="550"/>
      <c r="M418" s="550"/>
      <c r="N418" s="550"/>
      <c r="O418" s="550"/>
      <c r="P418" s="550"/>
      <c r="Q418" s="550"/>
      <c r="R418" s="550"/>
      <c r="S418" s="550"/>
      <c r="T418" s="550"/>
      <c r="U418" s="550"/>
      <c r="V418" s="550"/>
      <c r="W418" s="550"/>
      <c r="X418" s="550"/>
      <c r="Y418" s="550"/>
      <c r="Z418" s="550"/>
      <c r="AA418" s="550"/>
      <c r="AB418" s="550"/>
      <c r="AC418" s="550"/>
      <c r="AD418" s="550"/>
      <c r="AE418" s="550"/>
      <c r="AF418" s="550"/>
      <c r="AG418" s="550"/>
      <c r="AH418" s="550"/>
      <c r="AI418" s="550"/>
      <c r="AJ418" s="550"/>
      <c r="AK418" s="550"/>
      <c r="AL418" s="550"/>
      <c r="AM418" s="550"/>
      <c r="AN418" s="550"/>
      <c r="AO418" s="550"/>
      <c r="AP418" s="550"/>
      <c r="AQ418" s="550"/>
      <c r="AR418" s="550"/>
      <c r="AS418" s="550"/>
      <c r="AT418" s="550"/>
      <c r="AU418" s="550"/>
      <c r="AV418" s="550"/>
      <c r="AW418" s="550"/>
      <c r="AX418" s="550"/>
      <c r="AY418" s="550"/>
      <c r="AZ418" s="550"/>
      <c r="BA418" s="550"/>
      <c r="BB418" s="550"/>
      <c r="BC418" s="550"/>
      <c r="BD418" s="550"/>
      <c r="BE418" s="550"/>
      <c r="BF418" s="550"/>
      <c r="BG418" s="550"/>
      <c r="BH418" s="550"/>
      <c r="BI418" s="550"/>
      <c r="BJ418" s="550"/>
      <c r="BK418" s="550"/>
      <c r="BL418" s="550"/>
      <c r="BM418" s="550"/>
      <c r="BN418" s="550"/>
      <c r="BO418" s="550"/>
      <c r="BP418" s="550"/>
      <c r="BQ418" s="550"/>
    </row>
    <row r="419" spans="1:69" ht="15.75" customHeight="1">
      <c r="A419" s="550"/>
      <c r="B419" s="550"/>
      <c r="C419" s="550"/>
      <c r="D419" s="550"/>
      <c r="E419" s="550"/>
      <c r="F419" s="550"/>
      <c r="G419" s="550"/>
      <c r="H419" s="550"/>
      <c r="I419" s="550"/>
      <c r="J419" s="550"/>
      <c r="K419" s="550"/>
      <c r="L419" s="550"/>
      <c r="M419" s="550"/>
      <c r="N419" s="550"/>
      <c r="O419" s="550"/>
      <c r="P419" s="550"/>
      <c r="Q419" s="550"/>
      <c r="R419" s="550"/>
      <c r="S419" s="550"/>
      <c r="T419" s="550"/>
      <c r="U419" s="550"/>
      <c r="V419" s="550"/>
      <c r="W419" s="550"/>
      <c r="X419" s="550"/>
      <c r="Y419" s="550"/>
      <c r="Z419" s="550"/>
      <c r="AA419" s="550"/>
      <c r="AB419" s="550"/>
      <c r="AC419" s="550"/>
      <c r="AD419" s="550"/>
      <c r="AE419" s="550"/>
      <c r="AF419" s="550"/>
      <c r="AG419" s="550"/>
      <c r="AH419" s="550"/>
      <c r="AI419" s="550"/>
      <c r="AJ419" s="550"/>
      <c r="AK419" s="550"/>
      <c r="AL419" s="550"/>
      <c r="AM419" s="550"/>
      <c r="AN419" s="550"/>
      <c r="AO419" s="550"/>
      <c r="AP419" s="550"/>
      <c r="AQ419" s="550"/>
      <c r="AR419" s="550"/>
      <c r="AS419" s="550"/>
      <c r="AT419" s="550"/>
      <c r="AU419" s="550"/>
      <c r="AV419" s="550"/>
      <c r="AW419" s="550"/>
      <c r="AX419" s="550"/>
      <c r="AY419" s="550"/>
      <c r="AZ419" s="550"/>
      <c r="BA419" s="550"/>
      <c r="BB419" s="550"/>
      <c r="BC419" s="550"/>
      <c r="BD419" s="550"/>
      <c r="BE419" s="550"/>
      <c r="BF419" s="550"/>
      <c r="BG419" s="550"/>
      <c r="BH419" s="550"/>
      <c r="BI419" s="550"/>
      <c r="BJ419" s="550"/>
      <c r="BK419" s="550"/>
      <c r="BL419" s="550"/>
      <c r="BM419" s="550"/>
      <c r="BN419" s="550"/>
      <c r="BO419" s="550"/>
      <c r="BP419" s="550"/>
      <c r="BQ419" s="550"/>
    </row>
    <row r="420" spans="1:69" ht="15.75" customHeight="1">
      <c r="A420" s="550"/>
      <c r="B420" s="550"/>
      <c r="C420" s="550"/>
      <c r="D420" s="550"/>
      <c r="E420" s="550"/>
      <c r="F420" s="550"/>
      <c r="G420" s="550"/>
      <c r="H420" s="550"/>
      <c r="I420" s="550"/>
      <c r="J420" s="550"/>
      <c r="K420" s="550"/>
      <c r="L420" s="550"/>
      <c r="M420" s="550"/>
      <c r="N420" s="550"/>
      <c r="O420" s="550"/>
      <c r="P420" s="550"/>
      <c r="Q420" s="550"/>
      <c r="R420" s="550"/>
      <c r="S420" s="550"/>
      <c r="T420" s="550"/>
      <c r="U420" s="550"/>
      <c r="V420" s="550"/>
      <c r="W420" s="550"/>
      <c r="X420" s="550"/>
      <c r="Y420" s="550"/>
      <c r="Z420" s="550"/>
      <c r="AA420" s="550"/>
      <c r="AB420" s="550"/>
      <c r="AC420" s="550"/>
      <c r="AD420" s="550"/>
      <c r="AE420" s="550"/>
      <c r="AF420" s="550"/>
      <c r="AG420" s="550"/>
      <c r="AH420" s="550"/>
      <c r="AI420" s="550"/>
      <c r="AJ420" s="550"/>
      <c r="AK420" s="550"/>
      <c r="AL420" s="550"/>
      <c r="AM420" s="550"/>
      <c r="AN420" s="550"/>
      <c r="AO420" s="550"/>
      <c r="AP420" s="550"/>
      <c r="AQ420" s="550"/>
      <c r="AR420" s="550"/>
      <c r="AS420" s="550"/>
      <c r="AT420" s="550"/>
      <c r="AU420" s="550"/>
      <c r="AV420" s="550"/>
      <c r="AW420" s="550"/>
      <c r="AX420" s="550"/>
      <c r="AY420" s="550"/>
      <c r="AZ420" s="550"/>
      <c r="BA420" s="550"/>
      <c r="BB420" s="550"/>
      <c r="BC420" s="550"/>
      <c r="BD420" s="550"/>
      <c r="BE420" s="550"/>
      <c r="BF420" s="550"/>
      <c r="BG420" s="550"/>
      <c r="BH420" s="550"/>
      <c r="BI420" s="550"/>
      <c r="BJ420" s="550"/>
      <c r="BK420" s="550"/>
      <c r="BL420" s="550"/>
      <c r="BM420" s="550"/>
      <c r="BN420" s="550"/>
      <c r="BO420" s="550"/>
      <c r="BP420" s="550"/>
      <c r="BQ420" s="550"/>
    </row>
    <row r="421" spans="1:69" ht="15.75" customHeight="1">
      <c r="A421" s="550"/>
      <c r="B421" s="550"/>
      <c r="C421" s="550"/>
      <c r="D421" s="550"/>
      <c r="E421" s="550"/>
      <c r="F421" s="550"/>
      <c r="G421" s="550"/>
      <c r="H421" s="550"/>
      <c r="I421" s="550"/>
      <c r="J421" s="550"/>
      <c r="K421" s="550"/>
      <c r="L421" s="550"/>
      <c r="M421" s="550"/>
      <c r="N421" s="550"/>
      <c r="O421" s="550"/>
      <c r="P421" s="550"/>
      <c r="Q421" s="550"/>
      <c r="R421" s="550"/>
      <c r="S421" s="550"/>
      <c r="T421" s="550"/>
      <c r="U421" s="550"/>
      <c r="V421" s="550"/>
      <c r="W421" s="550"/>
      <c r="X421" s="550"/>
      <c r="Y421" s="550"/>
      <c r="Z421" s="550"/>
      <c r="AA421" s="550"/>
      <c r="AB421" s="550"/>
      <c r="AC421" s="550"/>
      <c r="AD421" s="550"/>
      <c r="AE421" s="550"/>
      <c r="AF421" s="550"/>
      <c r="AG421" s="550"/>
      <c r="AH421" s="550"/>
      <c r="AI421" s="550"/>
      <c r="AJ421" s="550"/>
      <c r="AK421" s="550"/>
      <c r="AL421" s="550"/>
      <c r="AM421" s="550"/>
      <c r="AN421" s="550"/>
      <c r="AO421" s="550"/>
      <c r="AP421" s="550"/>
      <c r="AQ421" s="550"/>
      <c r="AR421" s="550"/>
      <c r="AS421" s="550"/>
      <c r="AT421" s="550"/>
      <c r="AU421" s="550"/>
      <c r="AV421" s="550"/>
      <c r="AW421" s="550"/>
      <c r="AX421" s="550"/>
      <c r="AY421" s="550"/>
      <c r="AZ421" s="550"/>
      <c r="BA421" s="550"/>
      <c r="BB421" s="550"/>
      <c r="BC421" s="550"/>
      <c r="BD421" s="550"/>
      <c r="BE421" s="550"/>
      <c r="BF421" s="550"/>
      <c r="BG421" s="550"/>
      <c r="BH421" s="550"/>
      <c r="BI421" s="550"/>
      <c r="BJ421" s="550"/>
      <c r="BK421" s="550"/>
      <c r="BL421" s="550"/>
      <c r="BM421" s="550"/>
      <c r="BN421" s="550"/>
      <c r="BO421" s="550"/>
      <c r="BP421" s="550"/>
      <c r="BQ421" s="550"/>
    </row>
    <row r="422" spans="1:69" ht="15.75" customHeight="1">
      <c r="A422" s="550"/>
      <c r="B422" s="550"/>
      <c r="C422" s="550"/>
      <c r="D422" s="550"/>
      <c r="E422" s="550"/>
      <c r="F422" s="550"/>
      <c r="G422" s="550"/>
      <c r="H422" s="550"/>
      <c r="I422" s="550"/>
      <c r="J422" s="550"/>
      <c r="K422" s="550"/>
      <c r="L422" s="550"/>
      <c r="M422" s="550"/>
      <c r="N422" s="550"/>
      <c r="O422" s="550"/>
      <c r="P422" s="550"/>
      <c r="Q422" s="550"/>
      <c r="R422" s="550"/>
      <c r="S422" s="550"/>
      <c r="T422" s="550"/>
      <c r="U422" s="550"/>
      <c r="V422" s="550"/>
      <c r="W422" s="550"/>
      <c r="X422" s="550"/>
      <c r="Y422" s="550"/>
      <c r="Z422" s="550"/>
      <c r="AA422" s="550"/>
      <c r="AB422" s="550"/>
      <c r="AC422" s="550"/>
      <c r="AD422" s="550"/>
      <c r="AE422" s="550"/>
      <c r="AF422" s="550"/>
      <c r="AG422" s="550"/>
      <c r="AH422" s="550"/>
      <c r="AI422" s="550"/>
      <c r="AJ422" s="550"/>
      <c r="AK422" s="550"/>
      <c r="AL422" s="550"/>
      <c r="AM422" s="550"/>
      <c r="AN422" s="550"/>
      <c r="AO422" s="550"/>
      <c r="AP422" s="550"/>
      <c r="AQ422" s="550"/>
      <c r="AR422" s="550"/>
      <c r="AS422" s="550"/>
      <c r="AT422" s="550"/>
      <c r="AU422" s="550"/>
      <c r="AV422" s="550"/>
      <c r="AW422" s="550"/>
      <c r="AX422" s="550"/>
      <c r="AY422" s="550"/>
      <c r="AZ422" s="550"/>
      <c r="BA422" s="550"/>
      <c r="BB422" s="550"/>
      <c r="BC422" s="550"/>
      <c r="BD422" s="550"/>
      <c r="BE422" s="550"/>
      <c r="BF422" s="550"/>
      <c r="BG422" s="550"/>
      <c r="BH422" s="550"/>
      <c r="BI422" s="550"/>
      <c r="BJ422" s="550"/>
      <c r="BK422" s="550"/>
      <c r="BL422" s="550"/>
      <c r="BM422" s="550"/>
      <c r="BN422" s="550"/>
      <c r="BO422" s="550"/>
      <c r="BP422" s="550"/>
      <c r="BQ422" s="550"/>
    </row>
    <row r="423" spans="1:69" ht="15.75" customHeight="1">
      <c r="A423" s="550"/>
      <c r="B423" s="550"/>
      <c r="C423" s="550"/>
      <c r="D423" s="550"/>
      <c r="E423" s="550"/>
      <c r="F423" s="550"/>
      <c r="G423" s="550"/>
      <c r="H423" s="550"/>
      <c r="I423" s="550"/>
      <c r="J423" s="550"/>
      <c r="K423" s="550"/>
      <c r="L423" s="550"/>
      <c r="M423" s="550"/>
      <c r="N423" s="550"/>
      <c r="O423" s="550"/>
      <c r="P423" s="550"/>
      <c r="Q423" s="550"/>
      <c r="R423" s="550"/>
      <c r="S423" s="550"/>
      <c r="T423" s="550"/>
      <c r="U423" s="550"/>
      <c r="V423" s="550"/>
      <c r="W423" s="550"/>
      <c r="X423" s="550"/>
      <c r="Y423" s="550"/>
      <c r="Z423" s="550"/>
      <c r="AA423" s="550"/>
      <c r="AB423" s="550"/>
      <c r="AC423" s="550"/>
      <c r="AD423" s="550"/>
      <c r="AE423" s="550"/>
      <c r="AF423" s="550"/>
      <c r="AG423" s="550"/>
      <c r="AH423" s="550"/>
      <c r="AI423" s="550"/>
      <c r="AJ423" s="550"/>
      <c r="AK423" s="550"/>
      <c r="AL423" s="550"/>
      <c r="AM423" s="550"/>
      <c r="AN423" s="550"/>
      <c r="AO423" s="550"/>
      <c r="AP423" s="550"/>
      <c r="AQ423" s="550"/>
      <c r="AR423" s="550"/>
      <c r="AS423" s="550"/>
      <c r="AT423" s="550"/>
      <c r="AU423" s="550"/>
      <c r="AV423" s="550"/>
      <c r="AW423" s="550"/>
      <c r="AX423" s="550"/>
      <c r="AY423" s="550"/>
      <c r="AZ423" s="550"/>
      <c r="BA423" s="550"/>
      <c r="BB423" s="550"/>
      <c r="BC423" s="550"/>
      <c r="BD423" s="550"/>
      <c r="BE423" s="550"/>
      <c r="BF423" s="550"/>
      <c r="BG423" s="550"/>
      <c r="BH423" s="550"/>
      <c r="BI423" s="550"/>
      <c r="BJ423" s="550"/>
      <c r="BK423" s="550"/>
      <c r="BL423" s="550"/>
      <c r="BM423" s="550"/>
      <c r="BN423" s="550"/>
      <c r="BO423" s="550"/>
      <c r="BP423" s="550"/>
      <c r="BQ423" s="550"/>
    </row>
    <row r="424" spans="1:69" ht="15.75" customHeight="1">
      <c r="A424" s="550"/>
      <c r="B424" s="550"/>
      <c r="C424" s="550"/>
      <c r="D424" s="550"/>
      <c r="E424" s="550"/>
      <c r="F424" s="550"/>
      <c r="G424" s="550"/>
      <c r="H424" s="550"/>
      <c r="I424" s="550"/>
      <c r="J424" s="550"/>
      <c r="K424" s="550"/>
      <c r="L424" s="550"/>
      <c r="M424" s="550"/>
      <c r="N424" s="550"/>
      <c r="O424" s="550"/>
      <c r="P424" s="550"/>
      <c r="Q424" s="550"/>
      <c r="R424" s="550"/>
      <c r="S424" s="550"/>
      <c r="T424" s="550"/>
      <c r="U424" s="550"/>
      <c r="V424" s="550"/>
      <c r="W424" s="550"/>
      <c r="X424" s="550"/>
      <c r="Y424" s="550"/>
      <c r="Z424" s="550"/>
      <c r="AA424" s="550"/>
      <c r="AB424" s="550"/>
      <c r="AC424" s="550"/>
      <c r="AD424" s="550"/>
      <c r="AE424" s="550"/>
      <c r="AF424" s="550"/>
      <c r="AG424" s="550"/>
      <c r="AH424" s="550"/>
      <c r="AI424" s="550"/>
      <c r="AJ424" s="550"/>
      <c r="AK424" s="550"/>
      <c r="AL424" s="550"/>
      <c r="AM424" s="550"/>
      <c r="AN424" s="550"/>
      <c r="AO424" s="550"/>
      <c r="AP424" s="550"/>
      <c r="AQ424" s="550"/>
      <c r="AR424" s="550"/>
      <c r="AS424" s="550"/>
      <c r="AT424" s="550"/>
      <c r="AU424" s="550"/>
      <c r="AV424" s="550"/>
      <c r="AW424" s="550"/>
      <c r="AX424" s="550"/>
      <c r="AY424" s="550"/>
      <c r="AZ424" s="550"/>
      <c r="BA424" s="550"/>
      <c r="BB424" s="550"/>
      <c r="BC424" s="550"/>
      <c r="BD424" s="550"/>
      <c r="BE424" s="550"/>
      <c r="BF424" s="550"/>
      <c r="BG424" s="550"/>
      <c r="BH424" s="550"/>
      <c r="BI424" s="550"/>
      <c r="BJ424" s="550"/>
      <c r="BK424" s="550"/>
      <c r="BL424" s="550"/>
      <c r="BM424" s="550"/>
      <c r="BN424" s="550"/>
      <c r="BO424" s="550"/>
      <c r="BP424" s="550"/>
      <c r="BQ424" s="550"/>
    </row>
    <row r="425" spans="1:69" ht="15.75" customHeight="1">
      <c r="A425" s="550"/>
      <c r="B425" s="550"/>
      <c r="C425" s="550"/>
      <c r="D425" s="550"/>
      <c r="E425" s="550"/>
      <c r="F425" s="550"/>
      <c r="G425" s="550"/>
      <c r="H425" s="550"/>
      <c r="I425" s="550"/>
      <c r="J425" s="550"/>
      <c r="K425" s="550"/>
      <c r="L425" s="550"/>
      <c r="M425" s="550"/>
      <c r="N425" s="550"/>
      <c r="O425" s="550"/>
      <c r="P425" s="550"/>
      <c r="Q425" s="550"/>
      <c r="R425" s="550"/>
      <c r="S425" s="550"/>
      <c r="T425" s="550"/>
      <c r="U425" s="550"/>
      <c r="V425" s="550"/>
      <c r="W425" s="550"/>
      <c r="X425" s="550"/>
      <c r="Y425" s="550"/>
      <c r="Z425" s="550"/>
      <c r="AA425" s="550"/>
      <c r="AB425" s="550"/>
      <c r="AC425" s="550"/>
      <c r="AD425" s="550"/>
      <c r="AE425" s="550"/>
      <c r="AF425" s="550"/>
      <c r="AG425" s="550"/>
      <c r="AH425" s="550"/>
      <c r="AI425" s="550"/>
      <c r="AJ425" s="550"/>
      <c r="AK425" s="550"/>
      <c r="AL425" s="550"/>
      <c r="AM425" s="550"/>
      <c r="AN425" s="550"/>
      <c r="AO425" s="550"/>
      <c r="AP425" s="550"/>
      <c r="AQ425" s="550"/>
      <c r="AR425" s="550"/>
      <c r="AS425" s="550"/>
      <c r="AT425" s="550"/>
      <c r="AU425" s="550"/>
      <c r="AV425" s="550"/>
      <c r="AW425" s="550"/>
      <c r="AX425" s="550"/>
      <c r="AY425" s="550"/>
      <c r="AZ425" s="550"/>
      <c r="BA425" s="550"/>
      <c r="BB425" s="550"/>
      <c r="BC425" s="550"/>
      <c r="BD425" s="550"/>
      <c r="BE425" s="550"/>
      <c r="BF425" s="550"/>
      <c r="BG425" s="550"/>
      <c r="BH425" s="550"/>
      <c r="BI425" s="550"/>
      <c r="BJ425" s="550"/>
      <c r="BK425" s="550"/>
      <c r="BL425" s="550"/>
      <c r="BM425" s="550"/>
      <c r="BN425" s="550"/>
      <c r="BO425" s="550"/>
      <c r="BP425" s="550"/>
      <c r="BQ425" s="550"/>
    </row>
    <row r="426" spans="1:69" ht="15.75" customHeight="1">
      <c r="A426" s="550"/>
      <c r="B426" s="550"/>
      <c r="C426" s="550"/>
      <c r="D426" s="550"/>
      <c r="E426" s="550"/>
      <c r="F426" s="550"/>
      <c r="G426" s="550"/>
      <c r="H426" s="550"/>
      <c r="I426" s="550"/>
      <c r="J426" s="550"/>
      <c r="K426" s="550"/>
      <c r="L426" s="550"/>
      <c r="M426" s="550"/>
      <c r="N426" s="550"/>
      <c r="O426" s="550"/>
      <c r="P426" s="550"/>
      <c r="Q426" s="550"/>
      <c r="R426" s="550"/>
      <c r="S426" s="550"/>
      <c r="T426" s="550"/>
      <c r="U426" s="550"/>
      <c r="V426" s="550"/>
      <c r="W426" s="550"/>
      <c r="X426" s="550"/>
      <c r="Y426" s="550"/>
      <c r="Z426" s="550"/>
      <c r="AA426" s="550"/>
      <c r="AB426" s="550"/>
      <c r="AC426" s="550"/>
      <c r="AD426" s="550"/>
      <c r="AE426" s="550"/>
      <c r="AF426" s="550"/>
      <c r="AG426" s="550"/>
      <c r="AH426" s="550"/>
      <c r="AI426" s="550"/>
      <c r="AJ426" s="550"/>
      <c r="AK426" s="550"/>
      <c r="AL426" s="550"/>
      <c r="AM426" s="550"/>
      <c r="AN426" s="550"/>
      <c r="AO426" s="550"/>
      <c r="AP426" s="550"/>
      <c r="AQ426" s="550"/>
      <c r="AR426" s="550"/>
      <c r="AS426" s="550"/>
      <c r="AT426" s="550"/>
      <c r="AU426" s="550"/>
      <c r="AV426" s="550"/>
      <c r="AW426" s="550"/>
      <c r="AX426" s="550"/>
      <c r="AY426" s="550"/>
      <c r="AZ426" s="550"/>
      <c r="BA426" s="550"/>
      <c r="BB426" s="550"/>
      <c r="BC426" s="550"/>
      <c r="BD426" s="550"/>
      <c r="BE426" s="550"/>
      <c r="BF426" s="550"/>
      <c r="BG426" s="550"/>
      <c r="BH426" s="550"/>
      <c r="BI426" s="550"/>
      <c r="BJ426" s="550"/>
      <c r="BK426" s="550"/>
      <c r="BL426" s="550"/>
      <c r="BM426" s="550"/>
      <c r="BN426" s="550"/>
      <c r="BO426" s="550"/>
      <c r="BP426" s="550"/>
      <c r="BQ426" s="550"/>
    </row>
    <row r="427" spans="1:69" ht="15.75" customHeight="1">
      <c r="A427" s="550"/>
      <c r="B427" s="550"/>
      <c r="C427" s="550"/>
      <c r="D427" s="550"/>
      <c r="E427" s="550"/>
      <c r="F427" s="550"/>
      <c r="G427" s="550"/>
      <c r="H427" s="550"/>
      <c r="I427" s="550"/>
      <c r="J427" s="550"/>
      <c r="K427" s="550"/>
      <c r="L427" s="550"/>
      <c r="M427" s="550"/>
      <c r="N427" s="550"/>
      <c r="O427" s="550"/>
      <c r="P427" s="550"/>
      <c r="Q427" s="550"/>
      <c r="R427" s="550"/>
      <c r="S427" s="550"/>
      <c r="T427" s="550"/>
      <c r="U427" s="550"/>
      <c r="V427" s="550"/>
      <c r="W427" s="550"/>
      <c r="X427" s="550"/>
      <c r="Y427" s="550"/>
      <c r="Z427" s="550"/>
      <c r="AA427" s="550"/>
      <c r="AB427" s="550"/>
      <c r="AC427" s="550"/>
      <c r="AD427" s="550"/>
      <c r="AE427" s="550"/>
      <c r="AF427" s="550"/>
      <c r="AG427" s="550"/>
      <c r="AH427" s="550"/>
      <c r="AI427" s="550"/>
      <c r="AJ427" s="550"/>
      <c r="AK427" s="550"/>
      <c r="AL427" s="550"/>
      <c r="AM427" s="550"/>
      <c r="AN427" s="550"/>
      <c r="AO427" s="550"/>
      <c r="AP427" s="550"/>
      <c r="AQ427" s="550"/>
      <c r="AR427" s="550"/>
      <c r="AS427" s="550"/>
      <c r="AT427" s="550"/>
      <c r="AU427" s="550"/>
      <c r="AV427" s="550"/>
      <c r="AW427" s="550"/>
      <c r="AX427" s="550"/>
      <c r="AY427" s="550"/>
      <c r="AZ427" s="550"/>
      <c r="BA427" s="550"/>
      <c r="BB427" s="550"/>
      <c r="BC427" s="550"/>
      <c r="BD427" s="550"/>
      <c r="BE427" s="550"/>
      <c r="BF427" s="550"/>
      <c r="BG427" s="550"/>
      <c r="BH427" s="550"/>
      <c r="BI427" s="550"/>
      <c r="BJ427" s="550"/>
      <c r="BK427" s="550"/>
      <c r="BL427" s="550"/>
      <c r="BM427" s="550"/>
      <c r="BN427" s="550"/>
      <c r="BO427" s="550"/>
      <c r="BP427" s="550"/>
      <c r="BQ427" s="550"/>
    </row>
    <row r="428" spans="1:69" ht="15.75" customHeight="1">
      <c r="A428" s="550"/>
      <c r="B428" s="550"/>
      <c r="C428" s="550"/>
      <c r="D428" s="550"/>
      <c r="E428" s="550"/>
      <c r="F428" s="550"/>
      <c r="G428" s="550"/>
      <c r="H428" s="550"/>
      <c r="I428" s="550"/>
      <c r="J428" s="550"/>
      <c r="K428" s="550"/>
      <c r="L428" s="550"/>
      <c r="M428" s="550"/>
      <c r="N428" s="550"/>
      <c r="O428" s="550"/>
      <c r="P428" s="550"/>
      <c r="Q428" s="550"/>
      <c r="R428" s="550"/>
      <c r="S428" s="550"/>
      <c r="T428" s="550"/>
      <c r="U428" s="550"/>
      <c r="V428" s="550"/>
      <c r="W428" s="550"/>
      <c r="X428" s="550"/>
      <c r="Y428" s="550"/>
      <c r="Z428" s="550"/>
      <c r="AA428" s="550"/>
      <c r="AB428" s="550"/>
      <c r="AC428" s="550"/>
      <c r="AD428" s="550"/>
      <c r="AE428" s="550"/>
      <c r="AF428" s="550"/>
      <c r="AG428" s="550"/>
      <c r="AH428" s="550"/>
      <c r="AI428" s="550"/>
      <c r="AJ428" s="550"/>
      <c r="AK428" s="550"/>
      <c r="AL428" s="550"/>
      <c r="AM428" s="550"/>
      <c r="AN428" s="550"/>
      <c r="AO428" s="550"/>
      <c r="AP428" s="550"/>
      <c r="AQ428" s="550"/>
      <c r="AR428" s="550"/>
      <c r="AS428" s="550"/>
      <c r="AT428" s="550"/>
      <c r="AU428" s="550"/>
      <c r="AV428" s="550"/>
      <c r="AW428" s="550"/>
      <c r="AX428" s="550"/>
      <c r="AY428" s="550"/>
      <c r="AZ428" s="550"/>
      <c r="BA428" s="550"/>
      <c r="BB428" s="550"/>
      <c r="BC428" s="550"/>
      <c r="BD428" s="550"/>
      <c r="BE428" s="550"/>
      <c r="BF428" s="550"/>
      <c r="BG428" s="550"/>
      <c r="BH428" s="550"/>
      <c r="BI428" s="550"/>
      <c r="BJ428" s="550"/>
      <c r="BK428" s="550"/>
      <c r="BL428" s="550"/>
      <c r="BM428" s="550"/>
      <c r="BN428" s="550"/>
      <c r="BO428" s="550"/>
      <c r="BP428" s="550"/>
      <c r="BQ428" s="550"/>
    </row>
    <row r="429" spans="1:69" ht="15.75" customHeight="1">
      <c r="A429" s="550"/>
      <c r="B429" s="550"/>
      <c r="C429" s="550"/>
      <c r="D429" s="550"/>
      <c r="E429" s="550"/>
      <c r="F429" s="550"/>
      <c r="G429" s="550"/>
      <c r="H429" s="550"/>
      <c r="I429" s="550"/>
      <c r="J429" s="550"/>
      <c r="K429" s="550"/>
      <c r="L429" s="550"/>
      <c r="M429" s="550"/>
      <c r="N429" s="550"/>
      <c r="O429" s="550"/>
      <c r="P429" s="550"/>
      <c r="Q429" s="550"/>
      <c r="R429" s="550"/>
      <c r="S429" s="550"/>
      <c r="T429" s="550"/>
      <c r="U429" s="550"/>
      <c r="V429" s="550"/>
      <c r="W429" s="550"/>
      <c r="X429" s="550"/>
      <c r="Y429" s="550"/>
      <c r="Z429" s="550"/>
      <c r="AA429" s="550"/>
      <c r="AB429" s="550"/>
      <c r="AC429" s="550"/>
      <c r="AD429" s="550"/>
      <c r="AE429" s="550"/>
      <c r="AF429" s="550"/>
      <c r="AG429" s="550"/>
      <c r="AH429" s="550"/>
      <c r="AI429" s="550"/>
      <c r="AJ429" s="550"/>
      <c r="AK429" s="550"/>
      <c r="AL429" s="550"/>
      <c r="AM429" s="550"/>
      <c r="AN429" s="550"/>
      <c r="AO429" s="550"/>
      <c r="AP429" s="550"/>
      <c r="AQ429" s="550"/>
      <c r="AR429" s="550"/>
      <c r="AS429" s="550"/>
      <c r="AT429" s="550"/>
      <c r="AU429" s="550"/>
      <c r="AV429" s="550"/>
      <c r="AW429" s="550"/>
      <c r="AX429" s="550"/>
      <c r="AY429" s="550"/>
      <c r="AZ429" s="550"/>
      <c r="BA429" s="550"/>
      <c r="BB429" s="550"/>
      <c r="BC429" s="550"/>
      <c r="BD429" s="550"/>
      <c r="BE429" s="550"/>
      <c r="BF429" s="550"/>
      <c r="BG429" s="550"/>
      <c r="BH429" s="550"/>
      <c r="BI429" s="550"/>
      <c r="BJ429" s="550"/>
      <c r="BK429" s="550"/>
      <c r="BL429" s="550"/>
      <c r="BM429" s="550"/>
      <c r="BN429" s="550"/>
      <c r="BO429" s="550"/>
      <c r="BP429" s="550"/>
      <c r="BQ429" s="550"/>
    </row>
    <row r="430" spans="1:69" ht="15.75" customHeight="1">
      <c r="A430" s="550"/>
      <c r="B430" s="550"/>
      <c r="C430" s="550"/>
      <c r="D430" s="550"/>
      <c r="E430" s="550"/>
      <c r="F430" s="550"/>
      <c r="G430" s="550"/>
      <c r="H430" s="550"/>
      <c r="I430" s="550"/>
      <c r="J430" s="550"/>
      <c r="K430" s="550"/>
      <c r="L430" s="550"/>
      <c r="M430" s="550"/>
      <c r="N430" s="550"/>
      <c r="O430" s="550"/>
      <c r="P430" s="550"/>
      <c r="Q430" s="550"/>
      <c r="R430" s="550"/>
      <c r="S430" s="550"/>
      <c r="T430" s="550"/>
      <c r="U430" s="550"/>
      <c r="V430" s="550"/>
      <c r="W430" s="550"/>
      <c r="X430" s="550"/>
      <c r="Y430" s="550"/>
      <c r="Z430" s="550"/>
      <c r="AA430" s="550"/>
      <c r="AB430" s="550"/>
      <c r="AC430" s="550"/>
      <c r="AD430" s="550"/>
      <c r="AE430" s="550"/>
      <c r="AF430" s="550"/>
      <c r="AG430" s="550"/>
      <c r="AH430" s="550"/>
      <c r="AI430" s="550"/>
      <c r="AJ430" s="550"/>
      <c r="AK430" s="550"/>
      <c r="AL430" s="550"/>
      <c r="AM430" s="550"/>
      <c r="AN430" s="550"/>
      <c r="AO430" s="550"/>
      <c r="AP430" s="550"/>
      <c r="AQ430" s="550"/>
      <c r="AR430" s="550"/>
      <c r="AS430" s="550"/>
      <c r="AT430" s="550"/>
      <c r="AU430" s="550"/>
      <c r="AV430" s="550"/>
      <c r="AW430" s="550"/>
      <c r="AX430" s="550"/>
      <c r="AY430" s="550"/>
      <c r="AZ430" s="550"/>
      <c r="BA430" s="550"/>
      <c r="BB430" s="550"/>
      <c r="BC430" s="550"/>
      <c r="BD430" s="550"/>
      <c r="BE430" s="550"/>
      <c r="BF430" s="550"/>
      <c r="BG430" s="550"/>
      <c r="BH430" s="550"/>
      <c r="BI430" s="550"/>
      <c r="BJ430" s="550"/>
      <c r="BK430" s="550"/>
      <c r="BL430" s="550"/>
      <c r="BM430" s="550"/>
      <c r="BN430" s="550"/>
      <c r="BO430" s="550"/>
      <c r="BP430" s="550"/>
      <c r="BQ430" s="550"/>
    </row>
    <row r="431" spans="1:69" ht="15.75" customHeight="1">
      <c r="A431" s="550"/>
      <c r="B431" s="550"/>
      <c r="C431" s="550"/>
      <c r="D431" s="550"/>
      <c r="E431" s="550"/>
      <c r="F431" s="550"/>
      <c r="G431" s="550"/>
      <c r="H431" s="550"/>
      <c r="I431" s="550"/>
      <c r="J431" s="550"/>
      <c r="K431" s="550"/>
      <c r="L431" s="550"/>
      <c r="M431" s="550"/>
      <c r="N431" s="550"/>
      <c r="O431" s="550"/>
      <c r="P431" s="550"/>
      <c r="Q431" s="550"/>
      <c r="R431" s="550"/>
      <c r="S431" s="550"/>
      <c r="T431" s="550"/>
      <c r="U431" s="550"/>
      <c r="V431" s="550"/>
      <c r="W431" s="550"/>
      <c r="X431" s="550"/>
      <c r="Y431" s="550"/>
      <c r="Z431" s="550"/>
      <c r="AA431" s="550"/>
      <c r="AB431" s="550"/>
      <c r="AC431" s="550"/>
      <c r="AD431" s="550"/>
      <c r="AE431" s="550"/>
      <c r="AF431" s="550"/>
      <c r="AG431" s="550"/>
      <c r="AH431" s="550"/>
      <c r="AI431" s="550"/>
      <c r="AJ431" s="550"/>
      <c r="AK431" s="550"/>
      <c r="AL431" s="550"/>
      <c r="AM431" s="550"/>
      <c r="AN431" s="550"/>
      <c r="AO431" s="550"/>
      <c r="AP431" s="550"/>
      <c r="AQ431" s="550"/>
      <c r="AR431" s="550"/>
      <c r="AS431" s="550"/>
      <c r="AT431" s="550"/>
      <c r="AU431" s="550"/>
      <c r="AV431" s="550"/>
      <c r="AW431" s="550"/>
      <c r="AX431" s="550"/>
      <c r="AY431" s="550"/>
      <c r="AZ431" s="550"/>
      <c r="BA431" s="550"/>
      <c r="BB431" s="550"/>
      <c r="BC431" s="550"/>
      <c r="BD431" s="550"/>
      <c r="BE431" s="550"/>
      <c r="BF431" s="550"/>
      <c r="BG431" s="550"/>
      <c r="BH431" s="550"/>
      <c r="BI431" s="550"/>
      <c r="BJ431" s="550"/>
      <c r="BK431" s="550"/>
      <c r="BL431" s="550"/>
      <c r="BM431" s="550"/>
      <c r="BN431" s="550"/>
      <c r="BO431" s="550"/>
      <c r="BP431" s="550"/>
      <c r="BQ431" s="550"/>
    </row>
    <row r="432" spans="1:69" ht="15.75" customHeight="1">
      <c r="A432" s="550"/>
      <c r="B432" s="550"/>
      <c r="C432" s="550"/>
      <c r="D432" s="550"/>
      <c r="E432" s="550"/>
      <c r="F432" s="550"/>
      <c r="G432" s="550"/>
      <c r="H432" s="550"/>
      <c r="I432" s="550"/>
      <c r="J432" s="550"/>
      <c r="K432" s="550"/>
      <c r="L432" s="550"/>
      <c r="M432" s="550"/>
      <c r="N432" s="550"/>
      <c r="O432" s="550"/>
      <c r="P432" s="550"/>
      <c r="Q432" s="550"/>
      <c r="R432" s="550"/>
      <c r="S432" s="550"/>
      <c r="T432" s="550"/>
      <c r="U432" s="550"/>
      <c r="V432" s="550"/>
      <c r="W432" s="550"/>
      <c r="X432" s="550"/>
      <c r="Y432" s="550"/>
      <c r="Z432" s="550"/>
      <c r="AA432" s="550"/>
      <c r="AB432" s="550"/>
      <c r="AC432" s="550"/>
      <c r="AD432" s="550"/>
      <c r="AE432" s="550"/>
      <c r="AF432" s="550"/>
      <c r="AG432" s="550"/>
      <c r="AH432" s="550"/>
      <c r="AI432" s="550"/>
      <c r="AJ432" s="550"/>
      <c r="AK432" s="550"/>
      <c r="AL432" s="550"/>
      <c r="AM432" s="550"/>
      <c r="AN432" s="550"/>
      <c r="AO432" s="550"/>
      <c r="AP432" s="550"/>
      <c r="AQ432" s="550"/>
      <c r="AR432" s="550"/>
      <c r="AS432" s="550"/>
      <c r="AT432" s="550"/>
      <c r="AU432" s="550"/>
      <c r="AV432" s="550"/>
      <c r="AW432" s="550"/>
      <c r="AX432" s="550"/>
      <c r="AY432" s="550"/>
      <c r="AZ432" s="550"/>
      <c r="BA432" s="550"/>
      <c r="BB432" s="550"/>
      <c r="BC432" s="550"/>
      <c r="BD432" s="550"/>
      <c r="BE432" s="550"/>
      <c r="BF432" s="550"/>
      <c r="BG432" s="550"/>
      <c r="BH432" s="550"/>
      <c r="BI432" s="550"/>
      <c r="BJ432" s="550"/>
      <c r="BK432" s="550"/>
      <c r="BL432" s="550"/>
      <c r="BM432" s="550"/>
      <c r="BN432" s="550"/>
      <c r="BO432" s="550"/>
      <c r="BP432" s="550"/>
      <c r="BQ432" s="550"/>
    </row>
    <row r="433" spans="1:69" ht="15.75" customHeight="1">
      <c r="A433" s="550"/>
      <c r="B433" s="550"/>
      <c r="C433" s="550"/>
      <c r="D433" s="550"/>
      <c r="E433" s="550"/>
      <c r="F433" s="550"/>
      <c r="G433" s="550"/>
      <c r="H433" s="550"/>
      <c r="I433" s="550"/>
      <c r="J433" s="550"/>
      <c r="K433" s="550"/>
      <c r="L433" s="550"/>
      <c r="M433" s="550"/>
      <c r="N433" s="550"/>
      <c r="O433" s="550"/>
      <c r="P433" s="550"/>
      <c r="Q433" s="550"/>
      <c r="R433" s="550"/>
      <c r="S433" s="550"/>
      <c r="T433" s="550"/>
      <c r="U433" s="550"/>
      <c r="V433" s="550"/>
      <c r="W433" s="550"/>
      <c r="X433" s="550"/>
      <c r="Y433" s="550"/>
      <c r="Z433" s="550"/>
      <c r="AA433" s="550"/>
      <c r="AB433" s="550"/>
      <c r="AC433" s="550"/>
      <c r="AD433" s="550"/>
      <c r="AE433" s="550"/>
      <c r="AF433" s="550"/>
      <c r="AG433" s="550"/>
      <c r="AH433" s="550"/>
      <c r="AI433" s="550"/>
      <c r="AJ433" s="550"/>
      <c r="AK433" s="550"/>
      <c r="AL433" s="550"/>
      <c r="AM433" s="550"/>
      <c r="AN433" s="550"/>
      <c r="AO433" s="550"/>
      <c r="AP433" s="550"/>
      <c r="AQ433" s="550"/>
      <c r="AR433" s="550"/>
      <c r="AS433" s="550"/>
      <c r="AT433" s="550"/>
      <c r="AU433" s="550"/>
      <c r="AV433" s="550"/>
      <c r="AW433" s="550"/>
      <c r="AX433" s="550"/>
      <c r="AY433" s="550"/>
      <c r="AZ433" s="550"/>
      <c r="BA433" s="550"/>
      <c r="BB433" s="550"/>
      <c r="BC433" s="550"/>
      <c r="BD433" s="550"/>
      <c r="BE433" s="550"/>
      <c r="BF433" s="550"/>
      <c r="BG433" s="550"/>
      <c r="BH433" s="550"/>
      <c r="BI433" s="550"/>
      <c r="BJ433" s="550"/>
      <c r="BK433" s="550"/>
      <c r="BL433" s="550"/>
      <c r="BM433" s="550"/>
      <c r="BN433" s="550"/>
      <c r="BO433" s="550"/>
      <c r="BP433" s="550"/>
      <c r="BQ433" s="550"/>
    </row>
    <row r="434" spans="1:69" ht="15.75" customHeight="1">
      <c r="A434" s="550"/>
      <c r="B434" s="550"/>
      <c r="C434" s="550"/>
      <c r="D434" s="550"/>
      <c r="E434" s="550"/>
      <c r="F434" s="550"/>
      <c r="G434" s="550"/>
      <c r="H434" s="550"/>
      <c r="I434" s="550"/>
      <c r="J434" s="550"/>
      <c r="K434" s="550"/>
      <c r="L434" s="550"/>
      <c r="M434" s="550"/>
      <c r="N434" s="550"/>
      <c r="O434" s="550"/>
      <c r="P434" s="550"/>
      <c r="Q434" s="550"/>
      <c r="R434" s="550"/>
      <c r="S434" s="550"/>
      <c r="T434" s="550"/>
      <c r="U434" s="550"/>
      <c r="V434" s="550"/>
      <c r="W434" s="550"/>
      <c r="X434" s="550"/>
      <c r="Y434" s="550"/>
      <c r="Z434" s="550"/>
      <c r="AA434" s="550"/>
      <c r="AB434" s="550"/>
      <c r="AC434" s="550"/>
      <c r="AD434" s="550"/>
      <c r="AE434" s="550"/>
      <c r="AF434" s="550"/>
      <c r="AG434" s="550"/>
      <c r="AH434" s="550"/>
      <c r="AI434" s="550"/>
      <c r="AJ434" s="550"/>
      <c r="AK434" s="550"/>
      <c r="AL434" s="550"/>
      <c r="AM434" s="550"/>
      <c r="AN434" s="550"/>
      <c r="AO434" s="550"/>
      <c r="AP434" s="550"/>
      <c r="AQ434" s="550"/>
      <c r="AR434" s="550"/>
      <c r="AS434" s="550"/>
      <c r="AT434" s="550"/>
      <c r="AU434" s="550"/>
      <c r="AV434" s="550"/>
      <c r="AW434" s="550"/>
      <c r="AX434" s="550"/>
      <c r="AY434" s="550"/>
      <c r="AZ434" s="550"/>
      <c r="BA434" s="550"/>
      <c r="BB434" s="550"/>
      <c r="BC434" s="550"/>
      <c r="BD434" s="550"/>
      <c r="BE434" s="550"/>
      <c r="BF434" s="550"/>
      <c r="BG434" s="550"/>
      <c r="BH434" s="550"/>
      <c r="BI434" s="550"/>
      <c r="BJ434" s="550"/>
      <c r="BK434" s="550"/>
      <c r="BL434" s="550"/>
      <c r="BM434" s="550"/>
      <c r="BN434" s="550"/>
      <c r="BO434" s="550"/>
      <c r="BP434" s="550"/>
      <c r="BQ434" s="550"/>
    </row>
    <row r="435" spans="1:69" ht="15.75" customHeight="1">
      <c r="A435" s="550"/>
      <c r="B435" s="550"/>
      <c r="C435" s="550"/>
      <c r="D435" s="550"/>
      <c r="E435" s="550"/>
      <c r="F435" s="550"/>
      <c r="G435" s="550"/>
      <c r="H435" s="550"/>
      <c r="I435" s="550"/>
      <c r="J435" s="550"/>
      <c r="K435" s="550"/>
      <c r="L435" s="550"/>
      <c r="M435" s="550"/>
      <c r="N435" s="550"/>
      <c r="O435" s="550"/>
      <c r="P435" s="550"/>
      <c r="Q435" s="550"/>
      <c r="R435" s="550"/>
      <c r="S435" s="550"/>
      <c r="T435" s="550"/>
      <c r="U435" s="550"/>
      <c r="V435" s="550"/>
      <c r="W435" s="550"/>
      <c r="X435" s="550"/>
      <c r="Y435" s="550"/>
      <c r="Z435" s="550"/>
      <c r="AA435" s="550"/>
      <c r="AB435" s="550"/>
      <c r="AC435" s="550"/>
      <c r="AD435" s="550"/>
      <c r="AE435" s="550"/>
      <c r="AF435" s="550"/>
      <c r="AG435" s="550"/>
      <c r="AH435" s="550"/>
      <c r="AI435" s="550"/>
      <c r="AJ435" s="550"/>
      <c r="AK435" s="550"/>
      <c r="AL435" s="550"/>
      <c r="AM435" s="550"/>
      <c r="AN435" s="550"/>
      <c r="AO435" s="550"/>
      <c r="AP435" s="550"/>
      <c r="AQ435" s="550"/>
      <c r="AR435" s="550"/>
      <c r="AS435" s="550"/>
      <c r="AT435" s="550"/>
      <c r="AU435" s="550"/>
      <c r="AV435" s="550"/>
      <c r="AW435" s="550"/>
      <c r="AX435" s="550"/>
      <c r="AY435" s="550"/>
      <c r="AZ435" s="550"/>
      <c r="BA435" s="550"/>
      <c r="BB435" s="550"/>
      <c r="BC435" s="550"/>
      <c r="BD435" s="550"/>
      <c r="BE435" s="550"/>
      <c r="BF435" s="550"/>
      <c r="BG435" s="550"/>
      <c r="BH435" s="550"/>
      <c r="BI435" s="550"/>
      <c r="BJ435" s="550"/>
      <c r="BK435" s="550"/>
      <c r="BL435" s="550"/>
      <c r="BM435" s="550"/>
      <c r="BN435" s="550"/>
      <c r="BO435" s="550"/>
      <c r="BP435" s="550"/>
      <c r="BQ435" s="550"/>
    </row>
    <row r="436" spans="1:69" ht="15.75" customHeight="1">
      <c r="A436" s="550"/>
      <c r="B436" s="550"/>
      <c r="C436" s="550"/>
      <c r="D436" s="550"/>
      <c r="E436" s="550"/>
      <c r="F436" s="550"/>
      <c r="G436" s="550"/>
      <c r="H436" s="550"/>
      <c r="I436" s="550"/>
      <c r="J436" s="550"/>
      <c r="K436" s="550"/>
      <c r="L436" s="550"/>
      <c r="M436" s="550"/>
      <c r="N436" s="550"/>
      <c r="O436" s="550"/>
      <c r="P436" s="550"/>
      <c r="Q436" s="550"/>
      <c r="R436" s="550"/>
      <c r="S436" s="550"/>
      <c r="T436" s="550"/>
      <c r="U436" s="550"/>
      <c r="V436" s="550"/>
      <c r="W436" s="550"/>
      <c r="X436" s="550"/>
      <c r="Y436" s="550"/>
      <c r="Z436" s="550"/>
      <c r="AA436" s="550"/>
      <c r="AB436" s="550"/>
      <c r="AC436" s="550"/>
      <c r="AD436" s="550"/>
      <c r="AE436" s="550"/>
      <c r="AF436" s="550"/>
      <c r="AG436" s="550"/>
      <c r="AH436" s="550"/>
      <c r="AI436" s="550"/>
      <c r="AJ436" s="550"/>
      <c r="AK436" s="550"/>
      <c r="AL436" s="550"/>
      <c r="AM436" s="550"/>
      <c r="AN436" s="550"/>
      <c r="AO436" s="550"/>
      <c r="AP436" s="550"/>
      <c r="AQ436" s="550"/>
      <c r="AR436" s="550"/>
      <c r="AS436" s="550"/>
      <c r="AT436" s="550"/>
      <c r="AU436" s="550"/>
      <c r="AV436" s="550"/>
      <c r="AW436" s="550"/>
      <c r="AX436" s="550"/>
      <c r="AY436" s="550"/>
      <c r="AZ436" s="550"/>
      <c r="BA436" s="550"/>
      <c r="BB436" s="550"/>
      <c r="BC436" s="550"/>
      <c r="BD436" s="550"/>
      <c r="BE436" s="550"/>
      <c r="BF436" s="550"/>
      <c r="BG436" s="550"/>
      <c r="BH436" s="550"/>
      <c r="BI436" s="550"/>
      <c r="BJ436" s="550"/>
      <c r="BK436" s="550"/>
      <c r="BL436" s="550"/>
      <c r="BM436" s="550"/>
      <c r="BN436" s="550"/>
      <c r="BO436" s="550"/>
      <c r="BP436" s="550"/>
      <c r="BQ436" s="550"/>
    </row>
    <row r="437" spans="1:69" ht="15.75" customHeight="1">
      <c r="A437" s="550"/>
      <c r="B437" s="550"/>
      <c r="C437" s="550"/>
      <c r="D437" s="550"/>
      <c r="E437" s="550"/>
      <c r="F437" s="550"/>
      <c r="G437" s="550"/>
      <c r="H437" s="550"/>
      <c r="I437" s="550"/>
      <c r="J437" s="550"/>
      <c r="K437" s="550"/>
      <c r="L437" s="550"/>
      <c r="M437" s="550"/>
      <c r="N437" s="550"/>
      <c r="O437" s="550"/>
      <c r="P437" s="550"/>
      <c r="Q437" s="550"/>
      <c r="R437" s="550"/>
      <c r="S437" s="550"/>
      <c r="T437" s="550"/>
      <c r="U437" s="550"/>
      <c r="V437" s="550"/>
      <c r="W437" s="550"/>
      <c r="X437" s="550"/>
      <c r="Y437" s="550"/>
      <c r="Z437" s="550"/>
      <c r="AA437" s="550"/>
      <c r="AB437" s="550"/>
      <c r="AC437" s="550"/>
      <c r="AD437" s="550"/>
      <c r="AE437" s="550"/>
      <c r="AF437" s="550"/>
      <c r="AG437" s="550"/>
      <c r="AH437" s="550"/>
      <c r="AI437" s="550"/>
      <c r="AJ437" s="550"/>
      <c r="AK437" s="550"/>
      <c r="AL437" s="550"/>
      <c r="AM437" s="550"/>
      <c r="AN437" s="550"/>
      <c r="AO437" s="550"/>
      <c r="AP437" s="550"/>
      <c r="AQ437" s="550"/>
      <c r="AR437" s="550"/>
      <c r="AS437" s="550"/>
      <c r="AT437" s="550"/>
      <c r="AU437" s="550"/>
      <c r="AV437" s="550"/>
      <c r="AW437" s="550"/>
      <c r="AX437" s="550"/>
      <c r="AY437" s="550"/>
      <c r="AZ437" s="550"/>
      <c r="BA437" s="550"/>
      <c r="BB437" s="550"/>
      <c r="BC437" s="550"/>
      <c r="BD437" s="550"/>
      <c r="BE437" s="550"/>
      <c r="BF437" s="550"/>
      <c r="BG437" s="550"/>
      <c r="BH437" s="550"/>
      <c r="BI437" s="550"/>
      <c r="BJ437" s="550"/>
      <c r="BK437" s="550"/>
      <c r="BL437" s="550"/>
      <c r="BM437" s="550"/>
      <c r="BN437" s="550"/>
      <c r="BO437" s="550"/>
      <c r="BP437" s="550"/>
      <c r="BQ437" s="550"/>
    </row>
    <row r="438" spans="1:69" ht="15.75" customHeight="1">
      <c r="A438" s="550"/>
      <c r="B438" s="550"/>
      <c r="C438" s="550"/>
      <c r="D438" s="550"/>
      <c r="E438" s="550"/>
      <c r="F438" s="550"/>
      <c r="G438" s="550"/>
      <c r="H438" s="550"/>
      <c r="I438" s="550"/>
      <c r="J438" s="550"/>
      <c r="K438" s="550"/>
      <c r="L438" s="550"/>
      <c r="M438" s="550"/>
      <c r="N438" s="550"/>
      <c r="O438" s="550"/>
      <c r="P438" s="550"/>
      <c r="Q438" s="550"/>
      <c r="R438" s="550"/>
      <c r="S438" s="550"/>
      <c r="T438" s="550"/>
      <c r="U438" s="550"/>
      <c r="V438" s="550"/>
      <c r="W438" s="550"/>
      <c r="X438" s="550"/>
      <c r="Y438" s="550"/>
      <c r="Z438" s="550"/>
      <c r="AA438" s="550"/>
      <c r="AB438" s="550"/>
      <c r="AC438" s="550"/>
      <c r="AD438" s="550"/>
      <c r="AE438" s="550"/>
      <c r="AF438" s="550"/>
      <c r="AG438" s="550"/>
      <c r="AH438" s="550"/>
      <c r="AI438" s="550"/>
      <c r="AJ438" s="550"/>
      <c r="AK438" s="550"/>
      <c r="AL438" s="550"/>
      <c r="AM438" s="550"/>
      <c r="AN438" s="550"/>
      <c r="AO438" s="550"/>
      <c r="AP438" s="550"/>
      <c r="AQ438" s="550"/>
      <c r="AR438" s="550"/>
      <c r="AS438" s="550"/>
      <c r="AT438" s="550"/>
      <c r="AU438" s="550"/>
      <c r="AV438" s="550"/>
      <c r="AW438" s="550"/>
      <c r="AX438" s="550"/>
      <c r="AY438" s="550"/>
      <c r="AZ438" s="550"/>
      <c r="BA438" s="550"/>
      <c r="BB438" s="550"/>
      <c r="BC438" s="550"/>
      <c r="BD438" s="550"/>
      <c r="BE438" s="550"/>
      <c r="BF438" s="550"/>
      <c r="BG438" s="550"/>
      <c r="BH438" s="550"/>
      <c r="BI438" s="550"/>
      <c r="BJ438" s="550"/>
      <c r="BK438" s="550"/>
      <c r="BL438" s="550"/>
      <c r="BM438" s="550"/>
      <c r="BN438" s="550"/>
      <c r="BO438" s="550"/>
      <c r="BP438" s="550"/>
      <c r="BQ438" s="550"/>
    </row>
    <row r="439" spans="1:69" ht="15.75" customHeight="1">
      <c r="A439" s="550"/>
      <c r="B439" s="550"/>
      <c r="C439" s="550"/>
      <c r="D439" s="550"/>
      <c r="E439" s="550"/>
      <c r="F439" s="550"/>
      <c r="G439" s="550"/>
      <c r="H439" s="550"/>
      <c r="I439" s="550"/>
      <c r="J439" s="550"/>
      <c r="K439" s="550"/>
      <c r="L439" s="550"/>
      <c r="M439" s="550"/>
      <c r="N439" s="550"/>
      <c r="O439" s="550"/>
      <c r="P439" s="550"/>
      <c r="Q439" s="550"/>
      <c r="R439" s="550"/>
      <c r="S439" s="550"/>
      <c r="T439" s="550"/>
      <c r="U439" s="550"/>
      <c r="V439" s="550"/>
      <c r="W439" s="550"/>
      <c r="X439" s="550"/>
      <c r="Y439" s="550"/>
      <c r="Z439" s="550"/>
      <c r="AA439" s="550"/>
      <c r="AB439" s="550"/>
      <c r="AC439" s="550"/>
      <c r="AD439" s="550"/>
      <c r="AE439" s="550"/>
      <c r="AF439" s="550"/>
      <c r="AG439" s="550"/>
      <c r="AH439" s="550"/>
      <c r="AI439" s="550"/>
      <c r="AJ439" s="550"/>
      <c r="AK439" s="550"/>
      <c r="AL439" s="550"/>
      <c r="AM439" s="550"/>
      <c r="AN439" s="550"/>
      <c r="AO439" s="550"/>
      <c r="AP439" s="550"/>
      <c r="AQ439" s="550"/>
      <c r="AR439" s="550"/>
      <c r="AS439" s="550"/>
      <c r="AT439" s="550"/>
      <c r="AU439" s="550"/>
      <c r="AV439" s="550"/>
      <c r="AW439" s="550"/>
      <c r="AX439" s="550"/>
      <c r="AY439" s="550"/>
      <c r="AZ439" s="550"/>
      <c r="BA439" s="550"/>
      <c r="BB439" s="550"/>
      <c r="BC439" s="550"/>
      <c r="BD439" s="550"/>
      <c r="BE439" s="550"/>
      <c r="BF439" s="550"/>
      <c r="BG439" s="550"/>
      <c r="BH439" s="550"/>
      <c r="BI439" s="550"/>
      <c r="BJ439" s="550"/>
      <c r="BK439" s="550"/>
      <c r="BL439" s="550"/>
      <c r="BM439" s="550"/>
      <c r="BN439" s="550"/>
      <c r="BO439" s="550"/>
      <c r="BP439" s="550"/>
      <c r="BQ439" s="550"/>
    </row>
    <row r="440" spans="1:69" ht="15.75" customHeight="1">
      <c r="A440" s="550"/>
      <c r="B440" s="550"/>
      <c r="C440" s="550"/>
      <c r="D440" s="550"/>
      <c r="E440" s="550"/>
      <c r="F440" s="550"/>
      <c r="G440" s="550"/>
      <c r="H440" s="550"/>
      <c r="I440" s="550"/>
      <c r="J440" s="550"/>
      <c r="K440" s="550"/>
      <c r="L440" s="550"/>
      <c r="M440" s="550"/>
      <c r="N440" s="550"/>
      <c r="O440" s="550"/>
      <c r="P440" s="550"/>
      <c r="Q440" s="550"/>
      <c r="R440" s="550"/>
      <c r="S440" s="550"/>
      <c r="T440" s="550"/>
      <c r="U440" s="550"/>
      <c r="V440" s="550"/>
      <c r="W440" s="550"/>
      <c r="X440" s="550"/>
      <c r="Y440" s="550"/>
      <c r="Z440" s="550"/>
      <c r="AA440" s="550"/>
      <c r="AB440" s="550"/>
      <c r="AC440" s="550"/>
      <c r="AD440" s="550"/>
      <c r="AE440" s="550"/>
      <c r="AF440" s="550"/>
      <c r="AG440" s="550"/>
      <c r="AH440" s="550"/>
      <c r="AI440" s="550"/>
      <c r="AJ440" s="550"/>
      <c r="AK440" s="550"/>
      <c r="AL440" s="550"/>
      <c r="AM440" s="550"/>
      <c r="AN440" s="550"/>
      <c r="AO440" s="550"/>
      <c r="AP440" s="550"/>
      <c r="AQ440" s="550"/>
      <c r="AR440" s="550"/>
      <c r="AS440" s="550"/>
      <c r="AT440" s="550"/>
      <c r="AU440" s="550"/>
      <c r="AV440" s="550"/>
      <c r="AW440" s="550"/>
      <c r="AX440" s="550"/>
      <c r="AY440" s="550"/>
      <c r="AZ440" s="550"/>
      <c r="BA440" s="550"/>
      <c r="BB440" s="550"/>
      <c r="BC440" s="550"/>
      <c r="BD440" s="550"/>
      <c r="BE440" s="550"/>
      <c r="BF440" s="550"/>
      <c r="BG440" s="550"/>
      <c r="BH440" s="550"/>
      <c r="BI440" s="550"/>
      <c r="BJ440" s="550"/>
      <c r="BK440" s="550"/>
      <c r="BL440" s="550"/>
      <c r="BM440" s="550"/>
      <c r="BN440" s="550"/>
      <c r="BO440" s="550"/>
      <c r="BP440" s="550"/>
      <c r="BQ440" s="550"/>
    </row>
    <row r="441" spans="1:69" ht="15.75" customHeight="1">
      <c r="A441" s="550"/>
      <c r="B441" s="550"/>
      <c r="C441" s="550"/>
      <c r="D441" s="550"/>
      <c r="E441" s="550"/>
      <c r="F441" s="550"/>
      <c r="G441" s="550"/>
      <c r="H441" s="550"/>
      <c r="I441" s="550"/>
      <c r="J441" s="550"/>
      <c r="K441" s="550"/>
      <c r="L441" s="550"/>
      <c r="M441" s="550"/>
      <c r="N441" s="550"/>
      <c r="O441" s="550"/>
      <c r="P441" s="550"/>
      <c r="Q441" s="550"/>
      <c r="R441" s="550"/>
      <c r="S441" s="550"/>
      <c r="T441" s="550"/>
      <c r="U441" s="550"/>
      <c r="V441" s="550"/>
      <c r="W441" s="550"/>
      <c r="X441" s="550"/>
      <c r="Y441" s="550"/>
      <c r="Z441" s="550"/>
      <c r="AA441" s="550"/>
      <c r="AB441" s="550"/>
      <c r="AC441" s="550"/>
      <c r="AD441" s="550"/>
      <c r="AE441" s="550"/>
      <c r="AF441" s="550"/>
      <c r="AG441" s="550"/>
      <c r="AH441" s="550"/>
      <c r="AI441" s="550"/>
      <c r="AJ441" s="550"/>
      <c r="AK441" s="550"/>
      <c r="AL441" s="550"/>
      <c r="AM441" s="550"/>
      <c r="AN441" s="550"/>
      <c r="AO441" s="550"/>
      <c r="AP441" s="550"/>
      <c r="AQ441" s="550"/>
      <c r="AR441" s="550"/>
      <c r="AS441" s="550"/>
      <c r="AT441" s="550"/>
      <c r="AU441" s="550"/>
      <c r="AV441" s="550"/>
      <c r="AW441" s="550"/>
      <c r="AX441" s="550"/>
      <c r="AY441" s="550"/>
      <c r="AZ441" s="550"/>
      <c r="BA441" s="550"/>
      <c r="BB441" s="550"/>
      <c r="BC441" s="550"/>
      <c r="BD441" s="550"/>
      <c r="BE441" s="550"/>
      <c r="BF441" s="550"/>
      <c r="BG441" s="550"/>
      <c r="BH441" s="550"/>
      <c r="BI441" s="550"/>
      <c r="BJ441" s="550"/>
      <c r="BK441" s="550"/>
      <c r="BL441" s="550"/>
      <c r="BM441" s="550"/>
      <c r="BN441" s="550"/>
      <c r="BO441" s="550"/>
      <c r="BP441" s="550"/>
      <c r="BQ441" s="550"/>
    </row>
    <row r="442" spans="1:69" ht="15.75" customHeight="1">
      <c r="A442" s="550"/>
      <c r="B442" s="550"/>
      <c r="C442" s="550"/>
      <c r="D442" s="550"/>
      <c r="E442" s="550"/>
      <c r="F442" s="550"/>
      <c r="G442" s="550"/>
      <c r="H442" s="550"/>
      <c r="I442" s="550"/>
      <c r="J442" s="550"/>
      <c r="K442" s="550"/>
      <c r="L442" s="550"/>
      <c r="M442" s="550"/>
      <c r="N442" s="550"/>
      <c r="O442" s="550"/>
      <c r="P442" s="550"/>
      <c r="Q442" s="550"/>
      <c r="R442" s="550"/>
      <c r="S442" s="550"/>
      <c r="T442" s="550"/>
      <c r="U442" s="550"/>
      <c r="V442" s="550"/>
      <c r="W442" s="550"/>
      <c r="X442" s="550"/>
      <c r="Y442" s="550"/>
      <c r="Z442" s="550"/>
      <c r="AA442" s="550"/>
      <c r="AB442" s="550"/>
      <c r="AC442" s="550"/>
      <c r="AD442" s="550"/>
      <c r="AE442" s="550"/>
      <c r="AF442" s="550"/>
      <c r="AG442" s="550"/>
      <c r="AH442" s="550"/>
      <c r="AI442" s="550"/>
      <c r="AJ442" s="550"/>
      <c r="AK442" s="550"/>
      <c r="AL442" s="550"/>
      <c r="AM442" s="550"/>
      <c r="AN442" s="550"/>
      <c r="AO442" s="550"/>
      <c r="AP442" s="550"/>
      <c r="AQ442" s="550"/>
      <c r="AR442" s="550"/>
      <c r="AS442" s="550"/>
      <c r="AT442" s="550"/>
      <c r="AU442" s="550"/>
      <c r="AV442" s="550"/>
      <c r="AW442" s="550"/>
      <c r="AX442" s="550"/>
      <c r="AY442" s="550"/>
      <c r="AZ442" s="550"/>
      <c r="BA442" s="550"/>
      <c r="BB442" s="550"/>
      <c r="BC442" s="550"/>
      <c r="BD442" s="550"/>
      <c r="BE442" s="550"/>
      <c r="BF442" s="550"/>
      <c r="BG442" s="550"/>
      <c r="BH442" s="550"/>
      <c r="BI442" s="550"/>
      <c r="BJ442" s="550"/>
      <c r="BK442" s="550"/>
      <c r="BL442" s="550"/>
      <c r="BM442" s="550"/>
      <c r="BN442" s="550"/>
      <c r="BO442" s="550"/>
      <c r="BP442" s="550"/>
      <c r="BQ442" s="550"/>
    </row>
    <row r="443" spans="1:69" ht="15.75" customHeight="1">
      <c r="A443" s="550"/>
      <c r="B443" s="550"/>
      <c r="C443" s="550"/>
      <c r="D443" s="550"/>
      <c r="E443" s="550"/>
      <c r="F443" s="550"/>
      <c r="G443" s="550"/>
      <c r="H443" s="550"/>
      <c r="I443" s="550"/>
      <c r="J443" s="550"/>
      <c r="K443" s="550"/>
      <c r="L443" s="550"/>
      <c r="M443" s="550"/>
      <c r="N443" s="550"/>
      <c r="O443" s="550"/>
      <c r="P443" s="550"/>
      <c r="Q443" s="550"/>
      <c r="R443" s="550"/>
      <c r="S443" s="550"/>
      <c r="T443" s="550"/>
      <c r="U443" s="550"/>
      <c r="V443" s="550"/>
      <c r="W443" s="550"/>
      <c r="X443" s="550"/>
      <c r="Y443" s="550"/>
      <c r="Z443" s="550"/>
      <c r="AA443" s="550"/>
      <c r="AB443" s="550"/>
      <c r="AC443" s="550"/>
      <c r="AD443" s="550"/>
      <c r="AE443" s="550"/>
      <c r="AF443" s="550"/>
      <c r="AG443" s="550"/>
      <c r="AH443" s="550"/>
      <c r="AI443" s="550"/>
      <c r="AJ443" s="550"/>
      <c r="AK443" s="550"/>
      <c r="AL443" s="550"/>
      <c r="AM443" s="550"/>
      <c r="AN443" s="550"/>
      <c r="AO443" s="550"/>
      <c r="AP443" s="550"/>
      <c r="AQ443" s="550"/>
      <c r="AR443" s="550"/>
      <c r="AS443" s="550"/>
      <c r="AT443" s="550"/>
      <c r="AU443" s="550"/>
      <c r="AV443" s="550"/>
      <c r="AW443" s="550"/>
      <c r="AX443" s="550"/>
      <c r="AY443" s="550"/>
      <c r="AZ443" s="550"/>
      <c r="BA443" s="550"/>
      <c r="BB443" s="550"/>
      <c r="BC443" s="550"/>
      <c r="BD443" s="550"/>
      <c r="BE443" s="550"/>
      <c r="BF443" s="550"/>
      <c r="BG443" s="550"/>
      <c r="BH443" s="550"/>
      <c r="BI443" s="550"/>
      <c r="BJ443" s="550"/>
      <c r="BK443" s="550"/>
      <c r="BL443" s="550"/>
      <c r="BM443" s="550"/>
      <c r="BN443" s="550"/>
      <c r="BO443" s="550"/>
      <c r="BP443" s="550"/>
      <c r="BQ443" s="550"/>
    </row>
    <row r="444" spans="1:69" ht="15.75" customHeight="1">
      <c r="A444" s="550"/>
      <c r="B444" s="550"/>
      <c r="C444" s="550"/>
      <c r="D444" s="550"/>
      <c r="E444" s="550"/>
      <c r="F444" s="550"/>
      <c r="G444" s="550"/>
      <c r="H444" s="550"/>
      <c r="I444" s="550"/>
      <c r="J444" s="550"/>
      <c r="K444" s="550"/>
      <c r="L444" s="550"/>
      <c r="M444" s="550"/>
      <c r="N444" s="550"/>
      <c r="O444" s="550"/>
      <c r="P444" s="550"/>
      <c r="Q444" s="550"/>
      <c r="R444" s="550"/>
      <c r="S444" s="550"/>
      <c r="T444" s="550"/>
      <c r="U444" s="550"/>
      <c r="V444" s="550"/>
      <c r="W444" s="550"/>
      <c r="X444" s="550"/>
      <c r="Y444" s="550"/>
      <c r="Z444" s="550"/>
      <c r="AA444" s="550"/>
      <c r="AB444" s="550"/>
      <c r="AC444" s="550"/>
      <c r="AD444" s="550"/>
      <c r="AE444" s="550"/>
      <c r="AF444" s="550"/>
      <c r="AG444" s="550"/>
      <c r="AH444" s="550"/>
      <c r="AI444" s="550"/>
      <c r="AJ444" s="550"/>
      <c r="AK444" s="550"/>
      <c r="AL444" s="550"/>
      <c r="AM444" s="550"/>
      <c r="AN444" s="550"/>
      <c r="AO444" s="550"/>
      <c r="AP444" s="550"/>
      <c r="AQ444" s="550"/>
      <c r="AR444" s="550"/>
      <c r="AS444" s="550"/>
      <c r="AT444" s="550"/>
      <c r="AU444" s="550"/>
      <c r="AV444" s="550"/>
      <c r="AW444" s="550"/>
      <c r="AX444" s="550"/>
      <c r="AY444" s="550"/>
      <c r="AZ444" s="550"/>
      <c r="BA444" s="550"/>
      <c r="BB444" s="550"/>
      <c r="BC444" s="550"/>
      <c r="BD444" s="550"/>
      <c r="BE444" s="550"/>
      <c r="BF444" s="550"/>
      <c r="BG444" s="550"/>
      <c r="BH444" s="550"/>
      <c r="BI444" s="550"/>
      <c r="BJ444" s="550"/>
      <c r="BK444" s="550"/>
      <c r="BL444" s="550"/>
      <c r="BM444" s="550"/>
      <c r="BN444" s="550"/>
      <c r="BO444" s="550"/>
      <c r="BP444" s="550"/>
      <c r="BQ444" s="550"/>
    </row>
    <row r="445" spans="1:69" ht="15.75" customHeight="1">
      <c r="A445" s="550"/>
      <c r="B445" s="550"/>
      <c r="C445" s="550"/>
      <c r="D445" s="550"/>
      <c r="E445" s="550"/>
      <c r="F445" s="550"/>
      <c r="G445" s="550"/>
      <c r="H445" s="550"/>
      <c r="I445" s="550"/>
      <c r="J445" s="550"/>
      <c r="K445" s="550"/>
      <c r="L445" s="550"/>
      <c r="M445" s="550"/>
      <c r="N445" s="550"/>
      <c r="O445" s="550"/>
      <c r="P445" s="550"/>
      <c r="Q445" s="550"/>
      <c r="R445" s="550"/>
      <c r="S445" s="550"/>
      <c r="T445" s="550"/>
      <c r="U445" s="550"/>
      <c r="V445" s="550"/>
      <c r="W445" s="550"/>
      <c r="X445" s="550"/>
      <c r="Y445" s="550"/>
      <c r="Z445" s="550"/>
      <c r="AA445" s="550"/>
      <c r="AB445" s="550"/>
      <c r="AC445" s="550"/>
      <c r="AD445" s="550"/>
      <c r="AE445" s="550"/>
      <c r="AF445" s="550"/>
      <c r="AG445" s="550"/>
      <c r="AH445" s="550"/>
      <c r="AI445" s="550"/>
      <c r="AJ445" s="550"/>
      <c r="AK445" s="550"/>
      <c r="AL445" s="550"/>
      <c r="AM445" s="550"/>
      <c r="AN445" s="550"/>
      <c r="AO445" s="550"/>
      <c r="AP445" s="550"/>
      <c r="AQ445" s="550"/>
      <c r="AR445" s="550"/>
      <c r="AS445" s="550"/>
      <c r="AT445" s="550"/>
      <c r="AU445" s="550"/>
      <c r="AV445" s="550"/>
      <c r="AW445" s="550"/>
      <c r="AX445" s="550"/>
      <c r="AY445" s="550"/>
      <c r="AZ445" s="550"/>
      <c r="BA445" s="550"/>
      <c r="BB445" s="550"/>
      <c r="BC445" s="550"/>
      <c r="BD445" s="550"/>
      <c r="BE445" s="550"/>
      <c r="BF445" s="550"/>
      <c r="BG445" s="550"/>
      <c r="BH445" s="550"/>
      <c r="BI445" s="550"/>
      <c r="BJ445" s="550"/>
      <c r="BK445" s="550"/>
      <c r="BL445" s="550"/>
      <c r="BM445" s="550"/>
      <c r="BN445" s="550"/>
      <c r="BO445" s="550"/>
      <c r="BP445" s="550"/>
      <c r="BQ445" s="550"/>
    </row>
    <row r="446" spans="1:69" ht="15.75" customHeight="1">
      <c r="A446" s="550"/>
      <c r="B446" s="550"/>
      <c r="C446" s="550"/>
      <c r="D446" s="550"/>
      <c r="E446" s="550"/>
      <c r="F446" s="550"/>
      <c r="G446" s="550"/>
      <c r="H446" s="550"/>
      <c r="I446" s="550"/>
      <c r="J446" s="550"/>
      <c r="K446" s="550"/>
      <c r="L446" s="550"/>
      <c r="M446" s="550"/>
      <c r="N446" s="550"/>
      <c r="O446" s="550"/>
      <c r="P446" s="550"/>
      <c r="Q446" s="550"/>
      <c r="R446" s="550"/>
      <c r="S446" s="550"/>
      <c r="T446" s="550"/>
      <c r="U446" s="550"/>
      <c r="V446" s="550"/>
      <c r="W446" s="550"/>
      <c r="X446" s="550"/>
      <c r="Y446" s="550"/>
      <c r="Z446" s="550"/>
      <c r="AA446" s="550"/>
      <c r="AB446" s="550"/>
      <c r="AC446" s="550"/>
      <c r="AD446" s="550"/>
      <c r="AE446" s="550"/>
      <c r="AF446" s="550"/>
      <c r="AG446" s="550"/>
      <c r="AH446" s="550"/>
      <c r="AI446" s="550"/>
      <c r="AJ446" s="550"/>
      <c r="AK446" s="550"/>
      <c r="AL446" s="550"/>
      <c r="AM446" s="550"/>
      <c r="AN446" s="550"/>
      <c r="AO446" s="550"/>
      <c r="AP446" s="550"/>
      <c r="AQ446" s="550"/>
      <c r="AR446" s="550"/>
      <c r="AS446" s="550"/>
      <c r="AT446" s="550"/>
      <c r="AU446" s="550"/>
      <c r="AV446" s="550"/>
      <c r="AW446" s="550"/>
      <c r="AX446" s="550"/>
      <c r="AY446" s="550"/>
      <c r="AZ446" s="550"/>
      <c r="BA446" s="550"/>
      <c r="BB446" s="550"/>
      <c r="BC446" s="550"/>
      <c r="BD446" s="550"/>
      <c r="BE446" s="550"/>
      <c r="BF446" s="550"/>
      <c r="BG446" s="550"/>
      <c r="BH446" s="550"/>
      <c r="BI446" s="550"/>
      <c r="BJ446" s="550"/>
      <c r="BK446" s="550"/>
      <c r="BL446" s="550"/>
      <c r="BM446" s="550"/>
      <c r="BN446" s="550"/>
      <c r="BO446" s="550"/>
      <c r="BP446" s="550"/>
      <c r="BQ446" s="550"/>
    </row>
    <row r="447" spans="1:69" ht="15.75" customHeight="1">
      <c r="A447" s="550"/>
      <c r="B447" s="550"/>
      <c r="C447" s="550"/>
      <c r="D447" s="550"/>
      <c r="E447" s="550"/>
      <c r="F447" s="550"/>
      <c r="G447" s="550"/>
      <c r="H447" s="550"/>
      <c r="I447" s="550"/>
      <c r="J447" s="550"/>
      <c r="K447" s="550"/>
      <c r="L447" s="550"/>
      <c r="M447" s="550"/>
      <c r="N447" s="550"/>
      <c r="O447" s="550"/>
      <c r="P447" s="550"/>
      <c r="Q447" s="550"/>
      <c r="R447" s="550"/>
      <c r="S447" s="550"/>
      <c r="T447" s="550"/>
      <c r="U447" s="550"/>
      <c r="V447" s="550"/>
      <c r="W447" s="550"/>
      <c r="X447" s="550"/>
      <c r="Y447" s="550"/>
      <c r="Z447" s="550"/>
      <c r="AA447" s="550"/>
      <c r="AB447" s="550"/>
      <c r="AC447" s="550"/>
      <c r="AD447" s="550"/>
      <c r="AE447" s="550"/>
      <c r="AF447" s="550"/>
      <c r="AG447" s="550"/>
      <c r="AH447" s="550"/>
      <c r="AI447" s="550"/>
      <c r="AJ447" s="550"/>
      <c r="AK447" s="550"/>
      <c r="AL447" s="550"/>
      <c r="AM447" s="550"/>
      <c r="AN447" s="550"/>
      <c r="AO447" s="550"/>
      <c r="AP447" s="550"/>
      <c r="AQ447" s="550"/>
      <c r="AR447" s="550"/>
      <c r="AS447" s="550"/>
      <c r="AT447" s="550"/>
      <c r="AU447" s="550"/>
      <c r="AV447" s="550"/>
      <c r="AW447" s="550"/>
      <c r="AX447" s="550"/>
      <c r="AY447" s="550"/>
      <c r="AZ447" s="550"/>
      <c r="BA447" s="550"/>
      <c r="BB447" s="550"/>
      <c r="BC447" s="550"/>
      <c r="BD447" s="550"/>
      <c r="BE447" s="550"/>
      <c r="BF447" s="550"/>
      <c r="BG447" s="550"/>
      <c r="BH447" s="550"/>
      <c r="BI447" s="550"/>
      <c r="BJ447" s="550"/>
      <c r="BK447" s="550"/>
      <c r="BL447" s="550"/>
      <c r="BM447" s="550"/>
      <c r="BN447" s="550"/>
      <c r="BO447" s="550"/>
      <c r="BP447" s="550"/>
      <c r="BQ447" s="550"/>
    </row>
    <row r="448" spans="1:69" ht="15.75" customHeight="1">
      <c r="A448" s="550"/>
      <c r="B448" s="550"/>
      <c r="C448" s="550"/>
      <c r="D448" s="550"/>
      <c r="E448" s="550"/>
      <c r="F448" s="550"/>
      <c r="G448" s="550"/>
      <c r="H448" s="550"/>
      <c r="I448" s="550"/>
      <c r="J448" s="550"/>
      <c r="K448" s="550"/>
      <c r="L448" s="550"/>
      <c r="M448" s="550"/>
      <c r="N448" s="550"/>
      <c r="O448" s="550"/>
      <c r="P448" s="550"/>
      <c r="Q448" s="550"/>
      <c r="R448" s="550"/>
      <c r="S448" s="550"/>
      <c r="T448" s="550"/>
      <c r="U448" s="550"/>
      <c r="V448" s="550"/>
      <c r="W448" s="550"/>
      <c r="X448" s="550"/>
      <c r="Y448" s="550"/>
      <c r="Z448" s="550"/>
      <c r="AA448" s="550"/>
      <c r="AB448" s="550"/>
      <c r="AC448" s="550"/>
      <c r="AD448" s="550"/>
      <c r="AE448" s="550"/>
      <c r="AF448" s="550"/>
      <c r="AG448" s="550"/>
      <c r="AH448" s="550"/>
      <c r="AI448" s="550"/>
      <c r="AJ448" s="550"/>
      <c r="AK448" s="550"/>
      <c r="AL448" s="550"/>
      <c r="AM448" s="550"/>
      <c r="AN448" s="550"/>
      <c r="AO448" s="550"/>
      <c r="AP448" s="550"/>
      <c r="AQ448" s="550"/>
      <c r="AR448" s="550"/>
      <c r="AS448" s="550"/>
      <c r="AT448" s="550"/>
      <c r="AU448" s="550"/>
      <c r="AV448" s="550"/>
      <c r="AW448" s="550"/>
      <c r="AX448" s="550"/>
      <c r="AY448" s="550"/>
      <c r="AZ448" s="550"/>
      <c r="BA448" s="550"/>
      <c r="BB448" s="550"/>
      <c r="BC448" s="550"/>
      <c r="BD448" s="550"/>
      <c r="BE448" s="550"/>
      <c r="BF448" s="550"/>
      <c r="BG448" s="550"/>
      <c r="BH448" s="550"/>
      <c r="BI448" s="550"/>
      <c r="BJ448" s="550"/>
      <c r="BK448" s="550"/>
      <c r="BL448" s="550"/>
      <c r="BM448" s="550"/>
      <c r="BN448" s="550"/>
      <c r="BO448" s="550"/>
      <c r="BP448" s="550"/>
      <c r="BQ448" s="550"/>
    </row>
    <row r="449" spans="1:69" ht="15.75" customHeight="1">
      <c r="A449" s="550"/>
      <c r="B449" s="550"/>
      <c r="C449" s="550"/>
      <c r="D449" s="550"/>
      <c r="E449" s="550"/>
      <c r="F449" s="550"/>
      <c r="G449" s="550"/>
      <c r="H449" s="550"/>
      <c r="I449" s="550"/>
      <c r="J449" s="550"/>
      <c r="K449" s="550"/>
      <c r="L449" s="550"/>
      <c r="M449" s="550"/>
      <c r="N449" s="550"/>
      <c r="O449" s="550"/>
      <c r="P449" s="550"/>
      <c r="Q449" s="550"/>
      <c r="R449" s="550"/>
      <c r="S449" s="550"/>
      <c r="T449" s="550"/>
      <c r="U449" s="550"/>
      <c r="V449" s="550"/>
      <c r="W449" s="550"/>
      <c r="X449" s="550"/>
      <c r="Y449" s="550"/>
      <c r="Z449" s="550"/>
      <c r="AA449" s="550"/>
      <c r="AB449" s="550"/>
      <c r="AC449" s="550"/>
      <c r="AD449" s="550"/>
      <c r="AE449" s="550"/>
      <c r="AF449" s="550"/>
      <c r="AG449" s="550"/>
      <c r="AH449" s="550"/>
      <c r="AI449" s="550"/>
      <c r="AJ449" s="550"/>
      <c r="AK449" s="550"/>
      <c r="AL449" s="550"/>
      <c r="AM449" s="550"/>
      <c r="AN449" s="550"/>
      <c r="AO449" s="550"/>
      <c r="AP449" s="550"/>
      <c r="AQ449" s="550"/>
      <c r="AR449" s="550"/>
      <c r="AS449" s="550"/>
      <c r="AT449" s="550"/>
      <c r="AU449" s="550"/>
      <c r="AV449" s="550"/>
      <c r="AW449" s="550"/>
      <c r="AX449" s="550"/>
      <c r="AY449" s="550"/>
      <c r="AZ449" s="550"/>
      <c r="BA449" s="550"/>
      <c r="BB449" s="550"/>
      <c r="BC449" s="550"/>
      <c r="BD449" s="550"/>
      <c r="BE449" s="550"/>
      <c r="BF449" s="550"/>
      <c r="BG449" s="550"/>
      <c r="BH449" s="550"/>
      <c r="BI449" s="550"/>
      <c r="BJ449" s="550"/>
      <c r="BK449" s="550"/>
      <c r="BL449" s="550"/>
      <c r="BM449" s="550"/>
      <c r="BN449" s="550"/>
      <c r="BO449" s="550"/>
      <c r="BP449" s="550"/>
      <c r="BQ449" s="550"/>
    </row>
    <row r="450" spans="1:69" ht="15.75" customHeight="1">
      <c r="A450" s="550"/>
      <c r="B450" s="550"/>
      <c r="C450" s="550"/>
      <c r="D450" s="550"/>
      <c r="E450" s="550"/>
      <c r="F450" s="550"/>
      <c r="G450" s="550"/>
      <c r="H450" s="550"/>
      <c r="I450" s="550"/>
      <c r="J450" s="550"/>
      <c r="K450" s="550"/>
      <c r="L450" s="550"/>
      <c r="M450" s="550"/>
      <c r="N450" s="550"/>
      <c r="O450" s="550"/>
      <c r="P450" s="550"/>
      <c r="Q450" s="550"/>
      <c r="R450" s="550"/>
      <c r="S450" s="550"/>
      <c r="T450" s="550"/>
      <c r="U450" s="550"/>
      <c r="V450" s="550"/>
      <c r="W450" s="550"/>
      <c r="X450" s="550"/>
      <c r="Y450" s="550"/>
      <c r="Z450" s="550"/>
      <c r="AA450" s="550"/>
      <c r="AB450" s="550"/>
      <c r="AC450" s="550"/>
      <c r="AD450" s="550"/>
      <c r="AE450" s="550"/>
      <c r="AF450" s="550"/>
      <c r="AG450" s="550"/>
      <c r="AH450" s="550"/>
      <c r="AI450" s="550"/>
      <c r="AJ450" s="550"/>
      <c r="AK450" s="550"/>
      <c r="AL450" s="550"/>
      <c r="AM450" s="550"/>
      <c r="AN450" s="550"/>
      <c r="AO450" s="550"/>
      <c r="AP450" s="550"/>
      <c r="AQ450" s="550"/>
      <c r="AR450" s="550"/>
      <c r="AS450" s="550"/>
      <c r="AT450" s="550"/>
      <c r="AU450" s="550"/>
      <c r="AV450" s="550"/>
      <c r="AW450" s="550"/>
      <c r="AX450" s="550"/>
      <c r="AY450" s="550"/>
      <c r="AZ450" s="550"/>
      <c r="BA450" s="550"/>
      <c r="BB450" s="550"/>
      <c r="BC450" s="550"/>
      <c r="BD450" s="550"/>
      <c r="BE450" s="550"/>
      <c r="BF450" s="550"/>
      <c r="BG450" s="550"/>
      <c r="BH450" s="550"/>
      <c r="BI450" s="550"/>
      <c r="BJ450" s="550"/>
      <c r="BK450" s="550"/>
      <c r="BL450" s="550"/>
      <c r="BM450" s="550"/>
      <c r="BN450" s="550"/>
      <c r="BO450" s="550"/>
      <c r="BP450" s="550"/>
      <c r="BQ450" s="550"/>
    </row>
    <row r="451" spans="1:69" ht="15.75" customHeight="1">
      <c r="A451" s="550"/>
      <c r="B451" s="550"/>
      <c r="C451" s="550"/>
      <c r="D451" s="550"/>
      <c r="E451" s="550"/>
      <c r="F451" s="550"/>
      <c r="G451" s="550"/>
      <c r="H451" s="550"/>
      <c r="I451" s="550"/>
      <c r="J451" s="550"/>
      <c r="K451" s="550"/>
      <c r="L451" s="550"/>
      <c r="M451" s="550"/>
      <c r="N451" s="550"/>
      <c r="O451" s="550"/>
      <c r="P451" s="550"/>
      <c r="Q451" s="550"/>
      <c r="R451" s="550"/>
      <c r="S451" s="550"/>
      <c r="T451" s="550"/>
      <c r="U451" s="550"/>
      <c r="V451" s="550"/>
      <c r="W451" s="550"/>
      <c r="X451" s="550"/>
      <c r="Y451" s="550"/>
      <c r="Z451" s="550"/>
      <c r="AA451" s="550"/>
      <c r="AB451" s="550"/>
      <c r="AC451" s="550"/>
      <c r="AD451" s="550"/>
      <c r="AE451" s="550"/>
      <c r="AF451" s="550"/>
      <c r="AG451" s="550"/>
      <c r="AH451" s="550"/>
      <c r="AI451" s="550"/>
      <c r="AJ451" s="550"/>
      <c r="AK451" s="550"/>
      <c r="AL451" s="550"/>
      <c r="AM451" s="550"/>
      <c r="AN451" s="550"/>
      <c r="AO451" s="550"/>
      <c r="AP451" s="550"/>
      <c r="AQ451" s="550"/>
      <c r="AR451" s="550"/>
      <c r="AS451" s="550"/>
      <c r="AT451" s="550"/>
      <c r="AU451" s="550"/>
      <c r="AV451" s="550"/>
      <c r="AW451" s="550"/>
      <c r="AX451" s="550"/>
      <c r="AY451" s="550"/>
      <c r="AZ451" s="550"/>
      <c r="BA451" s="550"/>
      <c r="BB451" s="550"/>
      <c r="BC451" s="550"/>
      <c r="BD451" s="550"/>
      <c r="BE451" s="550"/>
      <c r="BF451" s="550"/>
      <c r="BG451" s="550"/>
      <c r="BH451" s="550"/>
      <c r="BI451" s="550"/>
      <c r="BJ451" s="550"/>
      <c r="BK451" s="550"/>
      <c r="BL451" s="550"/>
      <c r="BM451" s="550"/>
      <c r="BN451" s="550"/>
      <c r="BO451" s="550"/>
      <c r="BP451" s="550"/>
      <c r="BQ451" s="550"/>
    </row>
    <row r="452" spans="1:69" ht="15.75" customHeight="1">
      <c r="A452" s="550"/>
      <c r="B452" s="550"/>
      <c r="C452" s="550"/>
      <c r="D452" s="550"/>
      <c r="E452" s="550"/>
      <c r="F452" s="550"/>
      <c r="G452" s="550"/>
      <c r="H452" s="550"/>
      <c r="I452" s="550"/>
      <c r="J452" s="550"/>
      <c r="K452" s="550"/>
      <c r="L452" s="550"/>
      <c r="M452" s="550"/>
      <c r="N452" s="550"/>
      <c r="O452" s="550"/>
      <c r="P452" s="550"/>
      <c r="Q452" s="550"/>
      <c r="R452" s="550"/>
      <c r="S452" s="550"/>
      <c r="T452" s="550"/>
      <c r="U452" s="550"/>
      <c r="V452" s="550"/>
      <c r="W452" s="550"/>
      <c r="X452" s="550"/>
      <c r="Y452" s="550"/>
      <c r="Z452" s="550"/>
      <c r="AA452" s="550"/>
      <c r="AB452" s="550"/>
      <c r="AC452" s="550"/>
      <c r="AD452" s="550"/>
      <c r="AE452" s="550"/>
      <c r="AF452" s="550"/>
      <c r="AG452" s="550"/>
      <c r="AH452" s="550"/>
      <c r="AI452" s="550"/>
      <c r="AJ452" s="550"/>
      <c r="AK452" s="550"/>
      <c r="AL452" s="550"/>
      <c r="AM452" s="550"/>
      <c r="AN452" s="550"/>
      <c r="AO452" s="550"/>
      <c r="AP452" s="550"/>
      <c r="AQ452" s="550"/>
      <c r="AR452" s="550"/>
      <c r="AS452" s="550"/>
      <c r="AT452" s="550"/>
      <c r="AU452" s="550"/>
      <c r="AV452" s="550"/>
      <c r="AW452" s="550"/>
      <c r="AX452" s="550"/>
      <c r="AY452" s="550"/>
      <c r="AZ452" s="550"/>
      <c r="BA452" s="550"/>
      <c r="BB452" s="550"/>
      <c r="BC452" s="550"/>
      <c r="BD452" s="550"/>
      <c r="BE452" s="550"/>
      <c r="BF452" s="550"/>
      <c r="BG452" s="550"/>
      <c r="BH452" s="550"/>
      <c r="BI452" s="550"/>
      <c r="BJ452" s="550"/>
      <c r="BK452" s="550"/>
      <c r="BL452" s="550"/>
      <c r="BM452" s="550"/>
      <c r="BN452" s="550"/>
      <c r="BO452" s="550"/>
      <c r="BP452" s="550"/>
      <c r="BQ452" s="550"/>
    </row>
    <row r="453" spans="1:69" ht="15.75" customHeight="1">
      <c r="A453" s="550"/>
      <c r="B453" s="550"/>
      <c r="C453" s="550"/>
      <c r="D453" s="550"/>
      <c r="E453" s="550"/>
      <c r="F453" s="550"/>
      <c r="G453" s="550"/>
      <c r="H453" s="550"/>
      <c r="I453" s="550"/>
      <c r="J453" s="550"/>
      <c r="K453" s="550"/>
      <c r="L453" s="550"/>
      <c r="M453" s="550"/>
      <c r="N453" s="550"/>
      <c r="O453" s="550"/>
      <c r="P453" s="550"/>
      <c r="Q453" s="550"/>
      <c r="R453" s="550"/>
      <c r="S453" s="550"/>
      <c r="T453" s="550"/>
      <c r="U453" s="550"/>
      <c r="V453" s="550"/>
      <c r="W453" s="550"/>
      <c r="X453" s="550"/>
      <c r="Y453" s="550"/>
      <c r="Z453" s="550"/>
      <c r="AA453" s="550"/>
      <c r="AB453" s="550"/>
      <c r="AC453" s="550"/>
      <c r="AD453" s="550"/>
      <c r="AE453" s="550"/>
      <c r="AF453" s="550"/>
      <c r="AG453" s="550"/>
      <c r="AH453" s="550"/>
      <c r="AI453" s="550"/>
      <c r="AJ453" s="550"/>
      <c r="AK453" s="550"/>
      <c r="AL453" s="550"/>
      <c r="AM453" s="550"/>
      <c r="AN453" s="550"/>
      <c r="AO453" s="550"/>
      <c r="AP453" s="550"/>
      <c r="AQ453" s="550"/>
      <c r="AR453" s="550"/>
      <c r="AS453" s="550"/>
      <c r="AT453" s="550"/>
      <c r="AU453" s="550"/>
      <c r="AV453" s="550"/>
      <c r="AW453" s="550"/>
      <c r="AX453" s="550"/>
      <c r="AY453" s="550"/>
      <c r="AZ453" s="550"/>
      <c r="BA453" s="550"/>
      <c r="BB453" s="550"/>
      <c r="BC453" s="550"/>
      <c r="BD453" s="550"/>
      <c r="BE453" s="550"/>
      <c r="BF453" s="550"/>
      <c r="BG453" s="550"/>
      <c r="BH453" s="550"/>
      <c r="BI453" s="550"/>
      <c r="BJ453" s="550"/>
      <c r="BK453" s="550"/>
      <c r="BL453" s="550"/>
      <c r="BM453" s="550"/>
      <c r="BN453" s="550"/>
      <c r="BO453" s="550"/>
      <c r="BP453" s="550"/>
      <c r="BQ453" s="550"/>
    </row>
    <row r="454" spans="1:69" ht="15.75" customHeight="1">
      <c r="A454" s="550"/>
      <c r="B454" s="550"/>
      <c r="C454" s="550"/>
      <c r="D454" s="550"/>
      <c r="E454" s="550"/>
      <c r="F454" s="550"/>
      <c r="G454" s="550"/>
      <c r="H454" s="550"/>
      <c r="I454" s="550"/>
      <c r="J454" s="550"/>
      <c r="K454" s="550"/>
      <c r="L454" s="550"/>
      <c r="M454" s="550"/>
      <c r="N454" s="550"/>
      <c r="O454" s="550"/>
      <c r="P454" s="550"/>
      <c r="Q454" s="550"/>
      <c r="R454" s="550"/>
      <c r="S454" s="550"/>
      <c r="T454" s="550"/>
      <c r="U454" s="550"/>
      <c r="V454" s="550"/>
      <c r="W454" s="550"/>
      <c r="X454" s="550"/>
      <c r="Y454" s="550"/>
      <c r="Z454" s="550"/>
      <c r="AA454" s="550"/>
      <c r="AB454" s="550"/>
      <c r="AC454" s="550"/>
      <c r="AD454" s="550"/>
      <c r="AE454" s="550"/>
      <c r="AF454" s="550"/>
      <c r="AG454" s="550"/>
      <c r="AH454" s="550"/>
      <c r="AI454" s="550"/>
      <c r="AJ454" s="550"/>
      <c r="AK454" s="550"/>
      <c r="AL454" s="550"/>
      <c r="AM454" s="550"/>
      <c r="AN454" s="550"/>
      <c r="AO454" s="550"/>
      <c r="AP454" s="550"/>
      <c r="AQ454" s="550"/>
      <c r="AR454" s="550"/>
      <c r="AS454" s="550"/>
      <c r="AT454" s="550"/>
      <c r="AU454" s="550"/>
      <c r="AV454" s="550"/>
      <c r="AW454" s="550"/>
      <c r="AX454" s="550"/>
      <c r="AY454" s="550"/>
      <c r="AZ454" s="550"/>
      <c r="BA454" s="550"/>
      <c r="BB454" s="550"/>
      <c r="BC454" s="550"/>
      <c r="BD454" s="550"/>
      <c r="BE454" s="550"/>
      <c r="BF454" s="550"/>
      <c r="BG454" s="550"/>
      <c r="BH454" s="550"/>
      <c r="BI454" s="550"/>
      <c r="BJ454" s="550"/>
      <c r="BK454" s="550"/>
      <c r="BL454" s="550"/>
      <c r="BM454" s="550"/>
      <c r="BN454" s="550"/>
      <c r="BO454" s="550"/>
      <c r="BP454" s="550"/>
      <c r="BQ454" s="550"/>
    </row>
    <row r="455" spans="1:69" ht="15.75" customHeight="1">
      <c r="A455" s="550"/>
      <c r="B455" s="550"/>
      <c r="C455" s="550"/>
      <c r="D455" s="550"/>
      <c r="E455" s="550"/>
      <c r="F455" s="550"/>
      <c r="G455" s="550"/>
      <c r="H455" s="550"/>
      <c r="I455" s="550"/>
      <c r="J455" s="550"/>
      <c r="K455" s="550"/>
      <c r="L455" s="550"/>
      <c r="M455" s="550"/>
      <c r="N455" s="550"/>
      <c r="O455" s="550"/>
      <c r="P455" s="550"/>
      <c r="Q455" s="550"/>
      <c r="R455" s="550"/>
      <c r="S455" s="550"/>
      <c r="T455" s="550"/>
      <c r="U455" s="550"/>
      <c r="V455" s="550"/>
      <c r="W455" s="550"/>
      <c r="X455" s="550"/>
      <c r="Y455" s="550"/>
      <c r="Z455" s="550"/>
      <c r="AA455" s="550"/>
      <c r="AB455" s="550"/>
      <c r="AC455" s="550"/>
      <c r="AD455" s="550"/>
      <c r="AE455" s="550"/>
      <c r="AF455" s="550"/>
      <c r="AG455" s="550"/>
      <c r="AH455" s="550"/>
      <c r="AI455" s="550"/>
      <c r="AJ455" s="550"/>
      <c r="AK455" s="550"/>
      <c r="AL455" s="550"/>
      <c r="AM455" s="550"/>
      <c r="AN455" s="550"/>
      <c r="AO455" s="550"/>
      <c r="AP455" s="550"/>
      <c r="AQ455" s="550"/>
      <c r="AR455" s="550"/>
      <c r="AS455" s="550"/>
      <c r="AT455" s="550"/>
      <c r="AU455" s="550"/>
      <c r="AV455" s="550"/>
      <c r="AW455" s="550"/>
      <c r="AX455" s="550"/>
      <c r="AY455" s="550"/>
      <c r="AZ455" s="550"/>
      <c r="BA455" s="550"/>
      <c r="BB455" s="550"/>
      <c r="BC455" s="550"/>
      <c r="BD455" s="550"/>
      <c r="BE455" s="550"/>
      <c r="BF455" s="550"/>
      <c r="BG455" s="550"/>
      <c r="BH455" s="550"/>
      <c r="BI455" s="550"/>
      <c r="BJ455" s="550"/>
      <c r="BK455" s="550"/>
      <c r="BL455" s="550"/>
      <c r="BM455" s="550"/>
      <c r="BN455" s="550"/>
      <c r="BO455" s="550"/>
      <c r="BP455" s="550"/>
      <c r="BQ455" s="550"/>
    </row>
    <row r="456" spans="1:69" ht="15.75" customHeight="1">
      <c r="A456" s="550"/>
      <c r="B456" s="550"/>
      <c r="C456" s="550"/>
      <c r="D456" s="550"/>
      <c r="E456" s="550"/>
      <c r="F456" s="550"/>
      <c r="G456" s="550"/>
      <c r="H456" s="550"/>
      <c r="I456" s="550"/>
      <c r="J456" s="550"/>
      <c r="K456" s="550"/>
      <c r="L456" s="550"/>
      <c r="M456" s="550"/>
      <c r="N456" s="550"/>
      <c r="O456" s="550"/>
      <c r="P456" s="550"/>
      <c r="Q456" s="550"/>
      <c r="R456" s="550"/>
      <c r="S456" s="550"/>
      <c r="T456" s="550"/>
      <c r="U456" s="550"/>
      <c r="V456" s="550"/>
      <c r="W456" s="550"/>
      <c r="X456" s="550"/>
      <c r="Y456" s="550"/>
      <c r="Z456" s="550"/>
      <c r="AA456" s="550"/>
      <c r="AB456" s="550"/>
      <c r="AC456" s="550"/>
      <c r="AD456" s="550"/>
      <c r="AE456" s="550"/>
      <c r="AF456" s="550"/>
      <c r="AG456" s="550"/>
      <c r="AH456" s="550"/>
      <c r="AI456" s="550"/>
      <c r="AJ456" s="550"/>
      <c r="AK456" s="550"/>
      <c r="AL456" s="550"/>
      <c r="AM456" s="550"/>
      <c r="AN456" s="550"/>
      <c r="AO456" s="550"/>
      <c r="AP456" s="550"/>
      <c r="AQ456" s="550"/>
      <c r="AR456" s="550"/>
      <c r="AS456" s="550"/>
      <c r="AT456" s="550"/>
      <c r="AU456" s="550"/>
      <c r="AV456" s="550"/>
      <c r="AW456" s="550"/>
      <c r="AX456" s="550"/>
      <c r="AY456" s="550"/>
      <c r="AZ456" s="550"/>
      <c r="BA456" s="550"/>
      <c r="BB456" s="550"/>
      <c r="BC456" s="550"/>
      <c r="BD456" s="550"/>
      <c r="BE456" s="550"/>
      <c r="BF456" s="550"/>
      <c r="BG456" s="550"/>
      <c r="BH456" s="550"/>
      <c r="BI456" s="550"/>
      <c r="BJ456" s="550"/>
      <c r="BK456" s="550"/>
      <c r="BL456" s="550"/>
      <c r="BM456" s="550"/>
      <c r="BN456" s="550"/>
      <c r="BO456" s="550"/>
      <c r="BP456" s="550"/>
      <c r="BQ456" s="550"/>
    </row>
    <row r="457" spans="1:69" ht="15.75" customHeight="1">
      <c r="A457" s="550"/>
      <c r="B457" s="550"/>
      <c r="C457" s="550"/>
      <c r="D457" s="550"/>
      <c r="E457" s="550"/>
      <c r="F457" s="550"/>
      <c r="G457" s="550"/>
      <c r="H457" s="550"/>
      <c r="I457" s="550"/>
      <c r="J457" s="550"/>
      <c r="K457" s="550"/>
      <c r="L457" s="550"/>
      <c r="M457" s="550"/>
      <c r="N457" s="550"/>
      <c r="O457" s="550"/>
      <c r="P457" s="550"/>
      <c r="Q457" s="550"/>
      <c r="R457" s="550"/>
      <c r="S457" s="550"/>
      <c r="T457" s="550"/>
      <c r="U457" s="550"/>
      <c r="V457" s="550"/>
      <c r="W457" s="550"/>
      <c r="X457" s="550"/>
      <c r="Y457" s="550"/>
      <c r="Z457" s="550"/>
      <c r="AA457" s="550"/>
      <c r="AB457" s="550"/>
      <c r="AC457" s="550"/>
      <c r="AD457" s="550"/>
      <c r="AE457" s="550"/>
      <c r="AF457" s="550"/>
      <c r="AG457" s="550"/>
      <c r="AH457" s="550"/>
      <c r="AI457" s="550"/>
      <c r="AJ457" s="550"/>
      <c r="AK457" s="550"/>
      <c r="AL457" s="550"/>
      <c r="AM457" s="550"/>
      <c r="AN457" s="550"/>
      <c r="AO457" s="550"/>
      <c r="AP457" s="550"/>
      <c r="AQ457" s="550"/>
      <c r="AR457" s="550"/>
      <c r="AS457" s="550"/>
      <c r="AT457" s="550"/>
      <c r="AU457" s="550"/>
      <c r="AV457" s="550"/>
      <c r="AW457" s="550"/>
      <c r="AX457" s="550"/>
      <c r="AY457" s="550"/>
      <c r="AZ457" s="550"/>
      <c r="BA457" s="550"/>
      <c r="BB457" s="550"/>
      <c r="BC457" s="550"/>
      <c r="BD457" s="550"/>
      <c r="BE457" s="550"/>
      <c r="BF457" s="550"/>
      <c r="BG457" s="550"/>
      <c r="BH457" s="550"/>
      <c r="BI457" s="550"/>
      <c r="BJ457" s="550"/>
      <c r="BK457" s="550"/>
      <c r="BL457" s="550"/>
      <c r="BM457" s="550"/>
      <c r="BN457" s="550"/>
      <c r="BO457" s="550"/>
      <c r="BP457" s="550"/>
      <c r="BQ457" s="550"/>
    </row>
    <row r="458" spans="1:69" ht="15.75" customHeight="1">
      <c r="A458" s="550"/>
      <c r="B458" s="550"/>
      <c r="C458" s="550"/>
      <c r="D458" s="550"/>
      <c r="E458" s="550"/>
      <c r="F458" s="550"/>
      <c r="G458" s="550"/>
      <c r="H458" s="550"/>
      <c r="I458" s="550"/>
      <c r="J458" s="550"/>
      <c r="K458" s="550"/>
      <c r="L458" s="550"/>
      <c r="M458" s="550"/>
      <c r="N458" s="550"/>
      <c r="O458" s="550"/>
      <c r="P458" s="550"/>
      <c r="Q458" s="550"/>
      <c r="R458" s="550"/>
      <c r="S458" s="550"/>
      <c r="T458" s="550"/>
      <c r="U458" s="550"/>
      <c r="V458" s="550"/>
      <c r="W458" s="550"/>
      <c r="X458" s="550"/>
      <c r="Y458" s="550"/>
      <c r="Z458" s="550"/>
      <c r="AA458" s="550"/>
      <c r="AB458" s="550"/>
      <c r="AC458" s="550"/>
      <c r="AD458" s="550"/>
      <c r="AE458" s="550"/>
      <c r="AF458" s="550"/>
      <c r="AG458" s="550"/>
      <c r="AH458" s="550"/>
      <c r="AI458" s="550"/>
      <c r="AJ458" s="550"/>
      <c r="AK458" s="550"/>
      <c r="AL458" s="550"/>
      <c r="AM458" s="550"/>
      <c r="AN458" s="550"/>
      <c r="AO458" s="550"/>
      <c r="AP458" s="550"/>
      <c r="AQ458" s="550"/>
      <c r="AR458" s="550"/>
      <c r="AS458" s="550"/>
      <c r="AT458" s="550"/>
      <c r="AU458" s="550"/>
      <c r="AV458" s="550"/>
      <c r="AW458" s="550"/>
      <c r="AX458" s="550"/>
      <c r="AY458" s="550"/>
      <c r="AZ458" s="550"/>
      <c r="BA458" s="550"/>
      <c r="BB458" s="550"/>
      <c r="BC458" s="550"/>
      <c r="BD458" s="550"/>
      <c r="BE458" s="550"/>
      <c r="BF458" s="550"/>
      <c r="BG458" s="550"/>
      <c r="BH458" s="550"/>
      <c r="BI458" s="550"/>
      <c r="BJ458" s="550"/>
      <c r="BK458" s="550"/>
      <c r="BL458" s="550"/>
      <c r="BM458" s="550"/>
      <c r="BN458" s="550"/>
      <c r="BO458" s="550"/>
      <c r="BP458" s="550"/>
      <c r="BQ458" s="550"/>
    </row>
    <row r="459" spans="1:69" ht="15.75" customHeight="1">
      <c r="A459" s="550"/>
      <c r="B459" s="550"/>
      <c r="C459" s="550"/>
      <c r="D459" s="550"/>
      <c r="E459" s="550"/>
      <c r="F459" s="550"/>
      <c r="G459" s="550"/>
      <c r="H459" s="550"/>
      <c r="I459" s="550"/>
      <c r="J459" s="550"/>
      <c r="K459" s="550"/>
      <c r="L459" s="550"/>
      <c r="M459" s="550"/>
      <c r="N459" s="550"/>
      <c r="O459" s="550"/>
      <c r="P459" s="550"/>
      <c r="Q459" s="550"/>
      <c r="R459" s="550"/>
      <c r="S459" s="550"/>
      <c r="T459" s="550"/>
      <c r="U459" s="550"/>
      <c r="V459" s="550"/>
      <c r="W459" s="550"/>
      <c r="X459" s="550"/>
      <c r="Y459" s="550"/>
      <c r="Z459" s="550"/>
      <c r="AA459" s="550"/>
      <c r="AB459" s="550"/>
      <c r="AC459" s="550"/>
      <c r="AD459" s="550"/>
      <c r="AE459" s="550"/>
      <c r="AF459" s="550"/>
      <c r="AG459" s="550"/>
      <c r="AH459" s="550"/>
      <c r="AI459" s="550"/>
      <c r="AJ459" s="550"/>
      <c r="AK459" s="550"/>
      <c r="AL459" s="550"/>
      <c r="AM459" s="550"/>
      <c r="AN459" s="550"/>
      <c r="AO459" s="550"/>
      <c r="AP459" s="550"/>
      <c r="AQ459" s="550"/>
      <c r="AR459" s="550"/>
      <c r="AS459" s="550"/>
      <c r="AT459" s="550"/>
      <c r="AU459" s="550"/>
      <c r="AV459" s="550"/>
      <c r="AW459" s="550"/>
      <c r="AX459" s="550"/>
      <c r="AY459" s="550"/>
      <c r="AZ459" s="550"/>
      <c r="BA459" s="550"/>
      <c r="BB459" s="550"/>
      <c r="BC459" s="550"/>
      <c r="BD459" s="550"/>
      <c r="BE459" s="550"/>
      <c r="BF459" s="550"/>
      <c r="BG459" s="550"/>
      <c r="BH459" s="550"/>
      <c r="BI459" s="550"/>
      <c r="BJ459" s="550"/>
      <c r="BK459" s="550"/>
      <c r="BL459" s="550"/>
      <c r="BM459" s="550"/>
      <c r="BN459" s="550"/>
      <c r="BO459" s="550"/>
      <c r="BP459" s="550"/>
      <c r="BQ459" s="550"/>
    </row>
    <row r="460" spans="1:69" ht="15.75" customHeight="1">
      <c r="A460" s="550"/>
      <c r="B460" s="550"/>
      <c r="C460" s="550"/>
      <c r="D460" s="550"/>
      <c r="E460" s="550"/>
      <c r="F460" s="550"/>
      <c r="G460" s="550"/>
      <c r="H460" s="550"/>
      <c r="I460" s="550"/>
      <c r="J460" s="550"/>
      <c r="K460" s="550"/>
      <c r="L460" s="550"/>
      <c r="M460" s="550"/>
      <c r="N460" s="550"/>
      <c r="O460" s="550"/>
      <c r="P460" s="550"/>
      <c r="Q460" s="550"/>
      <c r="R460" s="550"/>
      <c r="S460" s="550"/>
      <c r="T460" s="550"/>
      <c r="U460" s="550"/>
      <c r="V460" s="550"/>
      <c r="W460" s="550"/>
      <c r="X460" s="550"/>
      <c r="Y460" s="550"/>
      <c r="Z460" s="550"/>
      <c r="AA460" s="550"/>
      <c r="AB460" s="550"/>
      <c r="AC460" s="550"/>
      <c r="AD460" s="550"/>
      <c r="AE460" s="550"/>
      <c r="AF460" s="550"/>
      <c r="AG460" s="550"/>
      <c r="AH460" s="550"/>
      <c r="AI460" s="550"/>
      <c r="AJ460" s="550"/>
      <c r="AK460" s="550"/>
      <c r="AL460" s="550"/>
      <c r="AM460" s="550"/>
      <c r="AN460" s="550"/>
      <c r="AO460" s="550"/>
      <c r="AP460" s="550"/>
      <c r="AQ460" s="550"/>
      <c r="AR460" s="550"/>
      <c r="AS460" s="550"/>
      <c r="AT460" s="550"/>
      <c r="AU460" s="550"/>
      <c r="AV460" s="550"/>
      <c r="AW460" s="550"/>
      <c r="AX460" s="550"/>
      <c r="AY460" s="550"/>
      <c r="AZ460" s="550"/>
      <c r="BA460" s="550"/>
      <c r="BB460" s="550"/>
      <c r="BC460" s="550"/>
      <c r="BD460" s="550"/>
      <c r="BE460" s="550"/>
      <c r="BF460" s="550"/>
      <c r="BG460" s="550"/>
      <c r="BH460" s="550"/>
      <c r="BI460" s="550"/>
      <c r="BJ460" s="550"/>
      <c r="BK460" s="550"/>
      <c r="BL460" s="550"/>
      <c r="BM460" s="550"/>
      <c r="BN460" s="550"/>
      <c r="BO460" s="550"/>
      <c r="BP460" s="550"/>
      <c r="BQ460" s="550"/>
    </row>
    <row r="461" spans="1:69" ht="15.75" customHeight="1">
      <c r="A461" s="550"/>
      <c r="B461" s="550"/>
      <c r="C461" s="550"/>
      <c r="D461" s="550"/>
      <c r="E461" s="550"/>
      <c r="F461" s="550"/>
      <c r="G461" s="550"/>
      <c r="H461" s="550"/>
      <c r="I461" s="550"/>
      <c r="J461" s="550"/>
      <c r="K461" s="550"/>
      <c r="L461" s="550"/>
      <c r="M461" s="550"/>
      <c r="N461" s="550"/>
      <c r="O461" s="550"/>
      <c r="P461" s="550"/>
      <c r="Q461" s="550"/>
      <c r="R461" s="550"/>
      <c r="S461" s="550"/>
      <c r="T461" s="550"/>
      <c r="U461" s="550"/>
      <c r="V461" s="550"/>
      <c r="W461" s="550"/>
      <c r="X461" s="550"/>
      <c r="Y461" s="550"/>
      <c r="Z461" s="550"/>
      <c r="AA461" s="550"/>
      <c r="AB461" s="550"/>
      <c r="AC461" s="550"/>
      <c r="AD461" s="550"/>
      <c r="AE461" s="550"/>
      <c r="AF461" s="550"/>
      <c r="AG461" s="550"/>
      <c r="AH461" s="550"/>
      <c r="AI461" s="550"/>
      <c r="AJ461" s="550"/>
      <c r="AK461" s="550"/>
      <c r="AL461" s="550"/>
      <c r="AM461" s="550"/>
      <c r="AN461" s="550"/>
      <c r="AO461" s="550"/>
      <c r="AP461" s="550"/>
      <c r="AQ461" s="550"/>
      <c r="AR461" s="550"/>
      <c r="AS461" s="550"/>
      <c r="AT461" s="550"/>
      <c r="AU461" s="550"/>
      <c r="AV461" s="550"/>
      <c r="AW461" s="550"/>
      <c r="AX461" s="550"/>
      <c r="AY461" s="550"/>
      <c r="AZ461" s="550"/>
      <c r="BA461" s="550"/>
      <c r="BB461" s="550"/>
      <c r="BC461" s="550"/>
      <c r="BD461" s="550"/>
      <c r="BE461" s="550"/>
      <c r="BF461" s="550"/>
      <c r="BG461" s="550"/>
      <c r="BH461" s="550"/>
      <c r="BI461" s="550"/>
      <c r="BJ461" s="550"/>
      <c r="BK461" s="550"/>
      <c r="BL461" s="550"/>
      <c r="BM461" s="550"/>
      <c r="BN461" s="550"/>
      <c r="BO461" s="550"/>
      <c r="BP461" s="550"/>
      <c r="BQ461" s="550"/>
    </row>
    <row r="462" spans="1:69" ht="15.75" customHeight="1">
      <c r="A462" s="550"/>
      <c r="B462" s="550"/>
      <c r="C462" s="550"/>
      <c r="D462" s="550"/>
      <c r="E462" s="550"/>
      <c r="F462" s="550"/>
      <c r="G462" s="550"/>
      <c r="H462" s="550"/>
      <c r="I462" s="550"/>
      <c r="J462" s="550"/>
      <c r="K462" s="550"/>
      <c r="L462" s="550"/>
      <c r="M462" s="550"/>
      <c r="N462" s="550"/>
      <c r="O462" s="550"/>
      <c r="P462" s="550"/>
      <c r="Q462" s="550"/>
      <c r="R462" s="550"/>
      <c r="S462" s="550"/>
      <c r="T462" s="550"/>
      <c r="U462" s="550"/>
      <c r="V462" s="550"/>
      <c r="W462" s="550"/>
      <c r="X462" s="550"/>
      <c r="Y462" s="550"/>
      <c r="Z462" s="550"/>
      <c r="AA462" s="550"/>
      <c r="AB462" s="550"/>
      <c r="AC462" s="550"/>
      <c r="AD462" s="550"/>
      <c r="AE462" s="550"/>
      <c r="AF462" s="550"/>
      <c r="AG462" s="550"/>
      <c r="AH462" s="550"/>
      <c r="AI462" s="550"/>
      <c r="AJ462" s="550"/>
      <c r="AK462" s="550"/>
      <c r="AL462" s="550"/>
      <c r="AM462" s="550"/>
      <c r="AN462" s="550"/>
      <c r="AO462" s="550"/>
      <c r="AP462" s="550"/>
      <c r="AQ462" s="550"/>
      <c r="AR462" s="550"/>
      <c r="AS462" s="550"/>
      <c r="AT462" s="550"/>
      <c r="AU462" s="550"/>
      <c r="AV462" s="550"/>
      <c r="AW462" s="550"/>
      <c r="AX462" s="550"/>
      <c r="AY462" s="550"/>
      <c r="AZ462" s="550"/>
      <c r="BA462" s="550"/>
      <c r="BB462" s="550"/>
      <c r="BC462" s="550"/>
      <c r="BD462" s="550"/>
      <c r="BE462" s="550"/>
      <c r="BF462" s="550"/>
      <c r="BG462" s="550"/>
      <c r="BH462" s="550"/>
      <c r="BI462" s="550"/>
      <c r="BJ462" s="550"/>
      <c r="BK462" s="550"/>
      <c r="BL462" s="550"/>
      <c r="BM462" s="550"/>
      <c r="BN462" s="550"/>
      <c r="BO462" s="550"/>
      <c r="BP462" s="550"/>
      <c r="BQ462" s="550"/>
    </row>
    <row r="463" spans="1:69" ht="15.75" customHeight="1">
      <c r="A463" s="550"/>
      <c r="B463" s="550"/>
      <c r="C463" s="550"/>
      <c r="D463" s="550"/>
      <c r="E463" s="550"/>
      <c r="F463" s="550"/>
      <c r="G463" s="550"/>
      <c r="H463" s="550"/>
      <c r="I463" s="550"/>
      <c r="J463" s="550"/>
      <c r="K463" s="550"/>
      <c r="L463" s="550"/>
      <c r="M463" s="550"/>
      <c r="N463" s="550"/>
      <c r="O463" s="550"/>
      <c r="P463" s="550"/>
      <c r="Q463" s="550"/>
      <c r="R463" s="550"/>
      <c r="S463" s="550"/>
      <c r="T463" s="550"/>
      <c r="U463" s="550"/>
      <c r="V463" s="550"/>
      <c r="W463" s="550"/>
      <c r="X463" s="550"/>
      <c r="Y463" s="550"/>
      <c r="Z463" s="550"/>
      <c r="AA463" s="550"/>
      <c r="AB463" s="550"/>
      <c r="AC463" s="550"/>
      <c r="AD463" s="550"/>
      <c r="AE463" s="550"/>
      <c r="AF463" s="550"/>
      <c r="AG463" s="550"/>
      <c r="AH463" s="550"/>
      <c r="AI463" s="550"/>
      <c r="AJ463" s="550"/>
      <c r="AK463" s="550"/>
      <c r="AL463" s="550"/>
      <c r="AM463" s="550"/>
      <c r="AN463" s="550"/>
      <c r="AO463" s="550"/>
      <c r="AP463" s="550"/>
      <c r="AQ463" s="550"/>
      <c r="AR463" s="550"/>
      <c r="AS463" s="550"/>
      <c r="AT463" s="550"/>
      <c r="AU463" s="550"/>
      <c r="AV463" s="550"/>
      <c r="AW463" s="550"/>
      <c r="AX463" s="550"/>
      <c r="AY463" s="550"/>
      <c r="AZ463" s="550"/>
      <c r="BA463" s="550"/>
      <c r="BB463" s="550"/>
      <c r="BC463" s="550"/>
      <c r="BD463" s="550"/>
      <c r="BE463" s="550"/>
      <c r="BF463" s="550"/>
      <c r="BG463" s="550"/>
      <c r="BH463" s="550"/>
      <c r="BI463" s="550"/>
      <c r="BJ463" s="550"/>
      <c r="BK463" s="550"/>
      <c r="BL463" s="550"/>
      <c r="BM463" s="550"/>
      <c r="BN463" s="550"/>
      <c r="BO463" s="550"/>
      <c r="BP463" s="550"/>
      <c r="BQ463" s="550"/>
    </row>
    <row r="464" spans="1:69" ht="15.75" customHeight="1">
      <c r="A464" s="550"/>
      <c r="B464" s="550"/>
      <c r="C464" s="550"/>
      <c r="D464" s="550"/>
      <c r="E464" s="550"/>
      <c r="F464" s="550"/>
      <c r="G464" s="550"/>
      <c r="H464" s="550"/>
      <c r="I464" s="550"/>
      <c r="J464" s="550"/>
      <c r="K464" s="550"/>
      <c r="L464" s="550"/>
      <c r="M464" s="550"/>
      <c r="N464" s="550"/>
      <c r="O464" s="550"/>
      <c r="P464" s="550"/>
      <c r="Q464" s="550"/>
      <c r="R464" s="550"/>
      <c r="S464" s="550"/>
      <c r="T464" s="550"/>
      <c r="U464" s="550"/>
      <c r="V464" s="550"/>
      <c r="W464" s="550"/>
      <c r="X464" s="550"/>
      <c r="Y464" s="550"/>
      <c r="Z464" s="550"/>
      <c r="AA464" s="550"/>
      <c r="AB464" s="550"/>
      <c r="AC464" s="550"/>
      <c r="AD464" s="550"/>
      <c r="AE464" s="550"/>
      <c r="AF464" s="550"/>
      <c r="AG464" s="550"/>
      <c r="AH464" s="550"/>
      <c r="AI464" s="550"/>
      <c r="AJ464" s="550"/>
      <c r="AK464" s="550"/>
      <c r="AL464" s="550"/>
      <c r="AM464" s="550"/>
      <c r="AN464" s="550"/>
      <c r="AO464" s="550"/>
      <c r="AP464" s="550"/>
      <c r="AQ464" s="550"/>
      <c r="AR464" s="550"/>
      <c r="AS464" s="550"/>
      <c r="AT464" s="550"/>
      <c r="AU464" s="550"/>
      <c r="AV464" s="550"/>
      <c r="AW464" s="550"/>
      <c r="AX464" s="550"/>
      <c r="AY464" s="550"/>
      <c r="AZ464" s="550"/>
      <c r="BA464" s="550"/>
      <c r="BB464" s="550"/>
      <c r="BC464" s="550"/>
      <c r="BD464" s="550"/>
      <c r="BE464" s="550"/>
      <c r="BF464" s="550"/>
      <c r="BG464" s="550"/>
      <c r="BH464" s="550"/>
      <c r="BI464" s="550"/>
      <c r="BJ464" s="550"/>
      <c r="BK464" s="550"/>
      <c r="BL464" s="550"/>
      <c r="BM464" s="550"/>
      <c r="BN464" s="550"/>
      <c r="BO464" s="550"/>
      <c r="BP464" s="550"/>
      <c r="BQ464" s="550"/>
    </row>
    <row r="465" spans="1:69" ht="15.75" customHeight="1">
      <c r="A465" s="550"/>
      <c r="B465" s="550"/>
      <c r="C465" s="550"/>
      <c r="D465" s="550"/>
      <c r="E465" s="550"/>
      <c r="F465" s="550"/>
      <c r="G465" s="550"/>
      <c r="H465" s="550"/>
      <c r="I465" s="550"/>
      <c r="J465" s="550"/>
      <c r="K465" s="550"/>
      <c r="L465" s="550"/>
      <c r="M465" s="550"/>
      <c r="N465" s="550"/>
      <c r="O465" s="550"/>
      <c r="P465" s="550"/>
      <c r="Q465" s="550"/>
      <c r="R465" s="550"/>
      <c r="S465" s="550"/>
      <c r="T465" s="550"/>
      <c r="U465" s="550"/>
      <c r="V465" s="550"/>
      <c r="W465" s="550"/>
      <c r="X465" s="550"/>
      <c r="Y465" s="550"/>
      <c r="Z465" s="550"/>
      <c r="AA465" s="550"/>
      <c r="AB465" s="550"/>
      <c r="AC465" s="550"/>
      <c r="AD465" s="550"/>
      <c r="AE465" s="550"/>
      <c r="AF465" s="550"/>
      <c r="AG465" s="550"/>
      <c r="AH465" s="550"/>
      <c r="AI465" s="550"/>
      <c r="AJ465" s="550"/>
      <c r="AK465" s="550"/>
      <c r="AL465" s="550"/>
      <c r="AM465" s="550"/>
      <c r="AN465" s="550"/>
      <c r="AO465" s="550"/>
      <c r="AP465" s="550"/>
      <c r="AQ465" s="550"/>
      <c r="AR465" s="550"/>
      <c r="AS465" s="550"/>
      <c r="AT465" s="550"/>
      <c r="AU465" s="550"/>
      <c r="AV465" s="550"/>
      <c r="AW465" s="550"/>
      <c r="AX465" s="550"/>
      <c r="AY465" s="550"/>
      <c r="AZ465" s="550"/>
      <c r="BA465" s="550"/>
      <c r="BB465" s="550"/>
      <c r="BC465" s="550"/>
      <c r="BD465" s="550"/>
      <c r="BE465" s="550"/>
      <c r="BF465" s="550"/>
      <c r="BG465" s="550"/>
      <c r="BH465" s="550"/>
      <c r="BI465" s="550"/>
      <c r="BJ465" s="550"/>
      <c r="BK465" s="550"/>
      <c r="BL465" s="550"/>
      <c r="BM465" s="550"/>
      <c r="BN465" s="550"/>
      <c r="BO465" s="550"/>
      <c r="BP465" s="550"/>
      <c r="BQ465" s="550"/>
    </row>
    <row r="466" spans="1:69" ht="15.75" customHeight="1">
      <c r="A466" s="550"/>
      <c r="B466" s="550"/>
      <c r="C466" s="550"/>
      <c r="D466" s="550"/>
      <c r="E466" s="550"/>
      <c r="F466" s="550"/>
      <c r="G466" s="550"/>
      <c r="H466" s="550"/>
      <c r="I466" s="550"/>
      <c r="J466" s="550"/>
      <c r="K466" s="550"/>
      <c r="L466" s="550"/>
      <c r="M466" s="550"/>
      <c r="N466" s="550"/>
      <c r="O466" s="550"/>
      <c r="P466" s="550"/>
      <c r="Q466" s="550"/>
      <c r="R466" s="550"/>
      <c r="S466" s="550"/>
      <c r="T466" s="550"/>
      <c r="U466" s="550"/>
      <c r="V466" s="550"/>
      <c r="W466" s="550"/>
      <c r="X466" s="550"/>
      <c r="Y466" s="550"/>
      <c r="Z466" s="550"/>
      <c r="AA466" s="550"/>
      <c r="AB466" s="550"/>
      <c r="AC466" s="550"/>
      <c r="AD466" s="550"/>
      <c r="AE466" s="550"/>
      <c r="AF466" s="550"/>
      <c r="AG466" s="550"/>
      <c r="AH466" s="550"/>
      <c r="AI466" s="550"/>
      <c r="AJ466" s="550"/>
      <c r="AK466" s="550"/>
      <c r="AL466" s="550"/>
      <c r="AM466" s="550"/>
      <c r="AN466" s="550"/>
      <c r="AO466" s="550"/>
      <c r="AP466" s="550"/>
      <c r="AQ466" s="550"/>
      <c r="AR466" s="550"/>
      <c r="AS466" s="550"/>
      <c r="AT466" s="550"/>
      <c r="AU466" s="550"/>
      <c r="AV466" s="550"/>
      <c r="AW466" s="550"/>
      <c r="AX466" s="550"/>
      <c r="AY466" s="550"/>
      <c r="AZ466" s="550"/>
      <c r="BA466" s="550"/>
      <c r="BB466" s="550"/>
      <c r="BC466" s="550"/>
      <c r="BD466" s="550"/>
      <c r="BE466" s="550"/>
      <c r="BF466" s="550"/>
      <c r="BG466" s="550"/>
      <c r="BH466" s="550"/>
      <c r="BI466" s="550"/>
      <c r="BJ466" s="550"/>
      <c r="BK466" s="550"/>
      <c r="BL466" s="550"/>
      <c r="BM466" s="550"/>
      <c r="BN466" s="550"/>
      <c r="BO466" s="550"/>
      <c r="BP466" s="550"/>
      <c r="BQ466" s="550"/>
    </row>
    <row r="467" spans="1:69" ht="15.75" customHeight="1">
      <c r="A467" s="550"/>
      <c r="B467" s="550"/>
      <c r="C467" s="550"/>
      <c r="D467" s="550"/>
      <c r="E467" s="550"/>
      <c r="F467" s="550"/>
      <c r="G467" s="550"/>
      <c r="H467" s="550"/>
      <c r="I467" s="550"/>
      <c r="J467" s="550"/>
      <c r="K467" s="550"/>
      <c r="L467" s="550"/>
      <c r="M467" s="550"/>
      <c r="N467" s="550"/>
      <c r="O467" s="550"/>
      <c r="P467" s="550"/>
      <c r="Q467" s="550"/>
      <c r="R467" s="550"/>
      <c r="S467" s="550"/>
      <c r="T467" s="550"/>
      <c r="U467" s="550"/>
      <c r="V467" s="550"/>
      <c r="W467" s="550"/>
      <c r="X467" s="550"/>
      <c r="Y467" s="550"/>
      <c r="Z467" s="550"/>
      <c r="AA467" s="550"/>
      <c r="AB467" s="550"/>
      <c r="AC467" s="550"/>
      <c r="AD467" s="550"/>
      <c r="AE467" s="550"/>
      <c r="AF467" s="550"/>
      <c r="AG467" s="550"/>
      <c r="AH467" s="550"/>
      <c r="AI467" s="550"/>
      <c r="AJ467" s="550"/>
      <c r="AK467" s="550"/>
      <c r="AL467" s="550"/>
      <c r="AM467" s="550"/>
      <c r="AN467" s="550"/>
      <c r="AO467" s="550"/>
      <c r="AP467" s="550"/>
      <c r="AQ467" s="550"/>
      <c r="AR467" s="550"/>
      <c r="AS467" s="550"/>
      <c r="AT467" s="550"/>
      <c r="AU467" s="550"/>
      <c r="AV467" s="550"/>
      <c r="AW467" s="550"/>
      <c r="AX467" s="550"/>
      <c r="AY467" s="550"/>
      <c r="AZ467" s="550"/>
      <c r="BA467" s="550"/>
      <c r="BB467" s="550"/>
      <c r="BC467" s="550"/>
      <c r="BD467" s="550"/>
      <c r="BE467" s="550"/>
      <c r="BF467" s="550"/>
      <c r="BG467" s="550"/>
      <c r="BH467" s="550"/>
      <c r="BI467" s="550"/>
      <c r="BJ467" s="550"/>
      <c r="BK467" s="550"/>
      <c r="BL467" s="550"/>
      <c r="BM467" s="550"/>
      <c r="BN467" s="550"/>
      <c r="BO467" s="550"/>
      <c r="BP467" s="550"/>
      <c r="BQ467" s="550"/>
    </row>
    <row r="468" spans="1:69" ht="15.75" customHeight="1">
      <c r="A468" s="550"/>
      <c r="B468" s="550"/>
      <c r="C468" s="550"/>
      <c r="D468" s="550"/>
      <c r="E468" s="550"/>
      <c r="F468" s="550"/>
      <c r="G468" s="550"/>
      <c r="H468" s="550"/>
      <c r="I468" s="550"/>
      <c r="J468" s="550"/>
      <c r="K468" s="550"/>
      <c r="L468" s="550"/>
      <c r="M468" s="550"/>
      <c r="N468" s="550"/>
      <c r="O468" s="550"/>
      <c r="P468" s="550"/>
      <c r="Q468" s="550"/>
      <c r="R468" s="550"/>
      <c r="S468" s="550"/>
      <c r="T468" s="550"/>
      <c r="U468" s="550"/>
      <c r="V468" s="550"/>
      <c r="W468" s="550"/>
      <c r="X468" s="550"/>
      <c r="Y468" s="550"/>
      <c r="Z468" s="550"/>
      <c r="AA468" s="550"/>
      <c r="AB468" s="550"/>
      <c r="AC468" s="550"/>
      <c r="AD468" s="550"/>
      <c r="AE468" s="550"/>
      <c r="AF468" s="550"/>
      <c r="AG468" s="550"/>
      <c r="AH468" s="550"/>
      <c r="AI468" s="550"/>
      <c r="AJ468" s="550"/>
      <c r="AK468" s="550"/>
      <c r="AL468" s="550"/>
      <c r="AM468" s="550"/>
      <c r="AN468" s="550"/>
      <c r="AO468" s="550"/>
      <c r="AP468" s="550"/>
      <c r="AQ468" s="550"/>
      <c r="AR468" s="550"/>
      <c r="AS468" s="550"/>
      <c r="AT468" s="550"/>
      <c r="AU468" s="550"/>
      <c r="AV468" s="550"/>
      <c r="AW468" s="550"/>
      <c r="AX468" s="550"/>
      <c r="AY468" s="550"/>
      <c r="AZ468" s="550"/>
      <c r="BA468" s="550"/>
      <c r="BB468" s="550"/>
      <c r="BC468" s="550"/>
      <c r="BD468" s="550"/>
      <c r="BE468" s="550"/>
      <c r="BF468" s="550"/>
      <c r="BG468" s="550"/>
      <c r="BH468" s="550"/>
      <c r="BI468" s="550"/>
      <c r="BJ468" s="550"/>
      <c r="BK468" s="550"/>
      <c r="BL468" s="550"/>
      <c r="BM468" s="550"/>
      <c r="BN468" s="550"/>
      <c r="BO468" s="550"/>
      <c r="BP468" s="550"/>
      <c r="BQ468" s="550"/>
    </row>
    <row r="469" spans="1:69" ht="15.75" customHeight="1">
      <c r="A469" s="550"/>
      <c r="B469" s="550"/>
      <c r="C469" s="550"/>
      <c r="D469" s="550"/>
      <c r="E469" s="550"/>
      <c r="F469" s="550"/>
      <c r="G469" s="550"/>
      <c r="H469" s="550"/>
      <c r="I469" s="550"/>
      <c r="J469" s="550"/>
      <c r="K469" s="550"/>
      <c r="L469" s="550"/>
      <c r="M469" s="550"/>
      <c r="N469" s="550"/>
      <c r="O469" s="550"/>
      <c r="P469" s="550"/>
      <c r="Q469" s="550"/>
      <c r="R469" s="550"/>
      <c r="S469" s="550"/>
      <c r="T469" s="550"/>
      <c r="U469" s="550"/>
      <c r="V469" s="550"/>
      <c r="W469" s="550"/>
      <c r="X469" s="550"/>
      <c r="Y469" s="550"/>
      <c r="Z469" s="550"/>
      <c r="AA469" s="550"/>
      <c r="AB469" s="550"/>
      <c r="AC469" s="550"/>
      <c r="AD469" s="550"/>
      <c r="AE469" s="550"/>
      <c r="AF469" s="550"/>
      <c r="AG469" s="550"/>
      <c r="AH469" s="550"/>
      <c r="AI469" s="550"/>
      <c r="AJ469" s="550"/>
      <c r="AK469" s="550"/>
      <c r="AL469" s="550"/>
      <c r="AM469" s="550"/>
      <c r="AN469" s="550"/>
      <c r="AO469" s="550"/>
      <c r="AP469" s="550"/>
      <c r="AQ469" s="550"/>
      <c r="AR469" s="550"/>
      <c r="AS469" s="550"/>
      <c r="AT469" s="550"/>
      <c r="AU469" s="550"/>
      <c r="AV469" s="550"/>
      <c r="AW469" s="550"/>
      <c r="AX469" s="550"/>
      <c r="AY469" s="550"/>
      <c r="AZ469" s="550"/>
      <c r="BA469" s="550"/>
      <c r="BB469" s="550"/>
      <c r="BC469" s="550"/>
      <c r="BD469" s="550"/>
      <c r="BE469" s="550"/>
      <c r="BF469" s="550"/>
      <c r="BG469" s="550"/>
      <c r="BH469" s="550"/>
      <c r="BI469" s="550"/>
      <c r="BJ469" s="550"/>
      <c r="BK469" s="550"/>
      <c r="BL469" s="550"/>
      <c r="BM469" s="550"/>
      <c r="BN469" s="550"/>
      <c r="BO469" s="550"/>
      <c r="BP469" s="550"/>
      <c r="BQ469" s="550"/>
    </row>
    <row r="470" spans="1:69" ht="15.75" customHeight="1">
      <c r="A470" s="550"/>
      <c r="B470" s="550"/>
      <c r="C470" s="550"/>
      <c r="D470" s="550"/>
      <c r="E470" s="550"/>
      <c r="F470" s="550"/>
      <c r="G470" s="550"/>
      <c r="H470" s="550"/>
      <c r="I470" s="550"/>
      <c r="J470" s="550"/>
      <c r="K470" s="550"/>
      <c r="L470" s="550"/>
      <c r="M470" s="550"/>
      <c r="N470" s="550"/>
      <c r="O470" s="550"/>
      <c r="P470" s="550"/>
      <c r="Q470" s="550"/>
      <c r="R470" s="550"/>
      <c r="S470" s="550"/>
      <c r="T470" s="550"/>
      <c r="U470" s="550"/>
      <c r="V470" s="550"/>
      <c r="W470" s="550"/>
      <c r="X470" s="550"/>
      <c r="Y470" s="550"/>
      <c r="Z470" s="550"/>
      <c r="AA470" s="550"/>
      <c r="AB470" s="550"/>
      <c r="AC470" s="550"/>
      <c r="AD470" s="550"/>
      <c r="AE470" s="550"/>
      <c r="AF470" s="550"/>
      <c r="AG470" s="550"/>
      <c r="AH470" s="550"/>
      <c r="AI470" s="550"/>
      <c r="AJ470" s="550"/>
      <c r="AK470" s="550"/>
      <c r="AL470" s="550"/>
      <c r="AM470" s="550"/>
      <c r="AN470" s="550"/>
      <c r="AO470" s="550"/>
      <c r="AP470" s="550"/>
      <c r="AQ470" s="550"/>
      <c r="AR470" s="550"/>
      <c r="AS470" s="550"/>
      <c r="AT470" s="550"/>
      <c r="AU470" s="550"/>
      <c r="AV470" s="550"/>
      <c r="AW470" s="550"/>
      <c r="AX470" s="550"/>
      <c r="AY470" s="550"/>
      <c r="AZ470" s="550"/>
      <c r="BA470" s="550"/>
      <c r="BB470" s="550"/>
      <c r="BC470" s="550"/>
      <c r="BD470" s="550"/>
      <c r="BE470" s="550"/>
      <c r="BF470" s="550"/>
      <c r="BG470" s="550"/>
      <c r="BH470" s="550"/>
      <c r="BI470" s="550"/>
      <c r="BJ470" s="550"/>
      <c r="BK470" s="550"/>
      <c r="BL470" s="550"/>
      <c r="BM470" s="550"/>
      <c r="BN470" s="550"/>
      <c r="BO470" s="550"/>
      <c r="BP470" s="550"/>
      <c r="BQ470" s="550"/>
    </row>
    <row r="471" spans="1:69" ht="15.75" customHeight="1">
      <c r="A471" s="550"/>
      <c r="B471" s="550"/>
      <c r="C471" s="550"/>
      <c r="D471" s="550"/>
      <c r="E471" s="550"/>
      <c r="F471" s="550"/>
      <c r="G471" s="550"/>
      <c r="H471" s="550"/>
      <c r="I471" s="550"/>
      <c r="J471" s="550"/>
      <c r="K471" s="550"/>
      <c r="L471" s="550"/>
      <c r="M471" s="550"/>
      <c r="N471" s="550"/>
      <c r="O471" s="550"/>
      <c r="P471" s="550"/>
      <c r="Q471" s="550"/>
      <c r="R471" s="550"/>
      <c r="S471" s="550"/>
      <c r="T471" s="550"/>
      <c r="U471" s="550"/>
      <c r="V471" s="550"/>
      <c r="W471" s="550"/>
      <c r="X471" s="550"/>
      <c r="Y471" s="550"/>
      <c r="Z471" s="550"/>
      <c r="AA471" s="550"/>
      <c r="AB471" s="550"/>
      <c r="AC471" s="550"/>
      <c r="AD471" s="550"/>
      <c r="AE471" s="550"/>
      <c r="AF471" s="550"/>
      <c r="AG471" s="550"/>
      <c r="AH471" s="550"/>
      <c r="AI471" s="550"/>
      <c r="AJ471" s="550"/>
      <c r="AK471" s="550"/>
      <c r="AL471" s="550"/>
      <c r="AM471" s="550"/>
      <c r="AN471" s="550"/>
      <c r="AO471" s="550"/>
      <c r="AP471" s="550"/>
      <c r="AQ471" s="550"/>
      <c r="AR471" s="550"/>
      <c r="AS471" s="550"/>
      <c r="AT471" s="550"/>
      <c r="AU471" s="550"/>
      <c r="AV471" s="550"/>
      <c r="AW471" s="550"/>
      <c r="AX471" s="550"/>
      <c r="AY471" s="550"/>
      <c r="AZ471" s="550"/>
      <c r="BA471" s="550"/>
      <c r="BB471" s="550"/>
      <c r="BC471" s="550"/>
      <c r="BD471" s="550"/>
      <c r="BE471" s="550"/>
      <c r="BF471" s="550"/>
      <c r="BG471" s="550"/>
      <c r="BH471" s="550"/>
      <c r="BI471" s="550"/>
      <c r="BJ471" s="550"/>
      <c r="BK471" s="550"/>
      <c r="BL471" s="550"/>
      <c r="BM471" s="550"/>
      <c r="BN471" s="550"/>
      <c r="BO471" s="550"/>
      <c r="BP471" s="550"/>
      <c r="BQ471" s="550"/>
    </row>
    <row r="472" spans="1:69" ht="15.75" customHeight="1">
      <c r="A472" s="550"/>
      <c r="B472" s="550"/>
      <c r="C472" s="550"/>
      <c r="D472" s="550"/>
      <c r="E472" s="550"/>
      <c r="F472" s="550"/>
      <c r="G472" s="550"/>
      <c r="H472" s="550"/>
      <c r="I472" s="550"/>
      <c r="J472" s="550"/>
      <c r="K472" s="550"/>
      <c r="L472" s="550"/>
      <c r="M472" s="550"/>
      <c r="N472" s="550"/>
      <c r="O472" s="550"/>
      <c r="P472" s="550"/>
      <c r="Q472" s="550"/>
      <c r="R472" s="550"/>
      <c r="S472" s="550"/>
      <c r="T472" s="550"/>
      <c r="U472" s="550"/>
      <c r="V472" s="550"/>
      <c r="W472" s="550"/>
      <c r="X472" s="550"/>
      <c r="Y472" s="550"/>
      <c r="Z472" s="550"/>
      <c r="AA472" s="550"/>
      <c r="AB472" s="550"/>
      <c r="AC472" s="550"/>
      <c r="AD472" s="550"/>
      <c r="AE472" s="550"/>
      <c r="AF472" s="550"/>
      <c r="AG472" s="550"/>
      <c r="AH472" s="550"/>
      <c r="AI472" s="550"/>
      <c r="AJ472" s="550"/>
      <c r="AK472" s="550"/>
      <c r="AL472" s="550"/>
      <c r="AM472" s="550"/>
      <c r="AN472" s="550"/>
      <c r="AO472" s="550"/>
      <c r="AP472" s="550"/>
      <c r="AQ472" s="550"/>
      <c r="AR472" s="550"/>
      <c r="AS472" s="550"/>
      <c r="AT472" s="550"/>
      <c r="AU472" s="550"/>
      <c r="AV472" s="550"/>
      <c r="AW472" s="550"/>
      <c r="AX472" s="550"/>
      <c r="AY472" s="550"/>
      <c r="AZ472" s="550"/>
      <c r="BA472" s="550"/>
      <c r="BB472" s="550"/>
      <c r="BC472" s="550"/>
      <c r="BD472" s="550"/>
      <c r="BE472" s="550"/>
      <c r="BF472" s="550"/>
      <c r="BG472" s="550"/>
      <c r="BH472" s="550"/>
      <c r="BI472" s="550"/>
      <c r="BJ472" s="550"/>
      <c r="BK472" s="550"/>
      <c r="BL472" s="550"/>
      <c r="BM472" s="550"/>
      <c r="BN472" s="550"/>
      <c r="BO472" s="550"/>
      <c r="BP472" s="550"/>
      <c r="BQ472" s="550"/>
    </row>
    <row r="473" spans="1:69" ht="15.75" customHeight="1">
      <c r="A473" s="550"/>
      <c r="B473" s="550"/>
      <c r="C473" s="550"/>
      <c r="D473" s="550"/>
      <c r="E473" s="550"/>
      <c r="F473" s="550"/>
      <c r="G473" s="550"/>
      <c r="H473" s="550"/>
      <c r="I473" s="550"/>
      <c r="J473" s="550"/>
      <c r="K473" s="550"/>
      <c r="L473" s="550"/>
      <c r="M473" s="550"/>
      <c r="N473" s="550"/>
      <c r="O473" s="550"/>
      <c r="P473" s="550"/>
      <c r="Q473" s="550"/>
      <c r="R473" s="550"/>
      <c r="S473" s="550"/>
      <c r="T473" s="550"/>
      <c r="U473" s="550"/>
      <c r="V473" s="550"/>
      <c r="W473" s="550"/>
      <c r="X473" s="550"/>
      <c r="Y473" s="550"/>
      <c r="Z473" s="550"/>
      <c r="AA473" s="550"/>
      <c r="AB473" s="550"/>
      <c r="AC473" s="550"/>
      <c r="AD473" s="550"/>
      <c r="AE473" s="550"/>
      <c r="AF473" s="550"/>
      <c r="AG473" s="550"/>
      <c r="AH473" s="550"/>
      <c r="AI473" s="550"/>
      <c r="AJ473" s="550"/>
      <c r="AK473" s="550"/>
      <c r="AL473" s="550"/>
      <c r="AM473" s="550"/>
      <c r="AN473" s="550"/>
      <c r="AO473" s="550"/>
      <c r="AP473" s="550"/>
      <c r="AQ473" s="550"/>
      <c r="AR473" s="550"/>
      <c r="AS473" s="550"/>
      <c r="AT473" s="550"/>
      <c r="AU473" s="550"/>
      <c r="AV473" s="550"/>
      <c r="AW473" s="550"/>
      <c r="AX473" s="550"/>
      <c r="AY473" s="550"/>
      <c r="AZ473" s="550"/>
      <c r="BA473" s="550"/>
      <c r="BB473" s="550"/>
      <c r="BC473" s="550"/>
      <c r="BD473" s="550"/>
      <c r="BE473" s="550"/>
      <c r="BF473" s="550"/>
      <c r="BG473" s="550"/>
      <c r="BH473" s="550"/>
      <c r="BI473" s="550"/>
      <c r="BJ473" s="550"/>
      <c r="BK473" s="550"/>
      <c r="BL473" s="550"/>
      <c r="BM473" s="550"/>
      <c r="BN473" s="550"/>
      <c r="BO473" s="550"/>
      <c r="BP473" s="550"/>
      <c r="BQ473" s="550"/>
    </row>
    <row r="474" spans="1:69" ht="15.75" customHeight="1">
      <c r="A474" s="550"/>
      <c r="B474" s="550"/>
      <c r="C474" s="550"/>
      <c r="D474" s="550"/>
      <c r="E474" s="550"/>
      <c r="F474" s="550"/>
      <c r="G474" s="550"/>
      <c r="H474" s="550"/>
      <c r="I474" s="550"/>
      <c r="J474" s="550"/>
      <c r="K474" s="550"/>
      <c r="L474" s="550"/>
      <c r="M474" s="550"/>
      <c r="N474" s="550"/>
      <c r="O474" s="550"/>
      <c r="P474" s="550"/>
      <c r="Q474" s="550"/>
      <c r="R474" s="550"/>
      <c r="S474" s="550"/>
      <c r="T474" s="550"/>
      <c r="U474" s="550"/>
      <c r="V474" s="550"/>
      <c r="W474" s="550"/>
      <c r="X474" s="550"/>
      <c r="Y474" s="550"/>
      <c r="Z474" s="550"/>
      <c r="AA474" s="550"/>
      <c r="AB474" s="550"/>
      <c r="AC474" s="550"/>
      <c r="AD474" s="550"/>
      <c r="AE474" s="550"/>
      <c r="AF474" s="550"/>
      <c r="AG474" s="550"/>
      <c r="AH474" s="550"/>
      <c r="AI474" s="550"/>
      <c r="AJ474" s="550"/>
      <c r="AK474" s="550"/>
      <c r="AL474" s="550"/>
      <c r="AM474" s="550"/>
      <c r="AN474" s="550"/>
      <c r="AO474" s="550"/>
      <c r="AP474" s="550"/>
      <c r="AQ474" s="550"/>
      <c r="AR474" s="550"/>
      <c r="AS474" s="550"/>
      <c r="AT474" s="550"/>
      <c r="AU474" s="550"/>
      <c r="AV474" s="550"/>
      <c r="AW474" s="550"/>
      <c r="AX474" s="550"/>
      <c r="AY474" s="550"/>
      <c r="AZ474" s="550"/>
      <c r="BA474" s="550"/>
      <c r="BB474" s="550"/>
      <c r="BC474" s="550"/>
      <c r="BD474" s="550"/>
      <c r="BE474" s="550"/>
      <c r="BF474" s="550"/>
      <c r="BG474" s="550"/>
      <c r="BH474" s="550"/>
      <c r="BI474" s="550"/>
      <c r="BJ474" s="550"/>
      <c r="BK474" s="550"/>
      <c r="BL474" s="550"/>
      <c r="BM474" s="550"/>
      <c r="BN474" s="550"/>
      <c r="BO474" s="550"/>
      <c r="BP474" s="550"/>
      <c r="BQ474" s="550"/>
    </row>
    <row r="475" spans="1:69" ht="15.75" customHeight="1">
      <c r="A475" s="550"/>
      <c r="B475" s="550"/>
      <c r="C475" s="550"/>
      <c r="D475" s="550"/>
      <c r="E475" s="550"/>
      <c r="F475" s="550"/>
      <c r="G475" s="550"/>
      <c r="H475" s="550"/>
      <c r="I475" s="550"/>
      <c r="J475" s="550"/>
      <c r="K475" s="550"/>
      <c r="L475" s="550"/>
      <c r="M475" s="550"/>
      <c r="N475" s="550"/>
      <c r="O475" s="550"/>
      <c r="P475" s="550"/>
      <c r="Q475" s="550"/>
      <c r="R475" s="550"/>
      <c r="S475" s="550"/>
      <c r="T475" s="550"/>
      <c r="U475" s="550"/>
      <c r="V475" s="550"/>
      <c r="W475" s="550"/>
      <c r="X475" s="550"/>
      <c r="Y475" s="550"/>
      <c r="Z475" s="550"/>
      <c r="AA475" s="550"/>
      <c r="AB475" s="550"/>
      <c r="AC475" s="550"/>
      <c r="AD475" s="550"/>
      <c r="AE475" s="550"/>
      <c r="AF475" s="550"/>
      <c r="AG475" s="550"/>
      <c r="AH475" s="550"/>
      <c r="AI475" s="550"/>
      <c r="AJ475" s="550"/>
      <c r="AK475" s="550"/>
      <c r="AL475" s="550"/>
      <c r="AM475" s="550"/>
      <c r="AN475" s="550"/>
      <c r="AO475" s="550"/>
      <c r="AP475" s="550"/>
      <c r="AQ475" s="550"/>
      <c r="AR475" s="550"/>
      <c r="AS475" s="550"/>
      <c r="AT475" s="550"/>
      <c r="AU475" s="550"/>
      <c r="AV475" s="550"/>
      <c r="AW475" s="550"/>
      <c r="AX475" s="550"/>
      <c r="AY475" s="550"/>
      <c r="AZ475" s="550"/>
      <c r="BA475" s="550"/>
      <c r="BB475" s="550"/>
      <c r="BC475" s="550"/>
      <c r="BD475" s="550"/>
      <c r="BE475" s="550"/>
      <c r="BF475" s="550"/>
      <c r="BG475" s="550"/>
      <c r="BH475" s="550"/>
      <c r="BI475" s="550"/>
      <c r="BJ475" s="550"/>
      <c r="BK475" s="550"/>
      <c r="BL475" s="550"/>
      <c r="BM475" s="550"/>
      <c r="BN475" s="550"/>
      <c r="BO475" s="550"/>
      <c r="BP475" s="550"/>
      <c r="BQ475" s="550"/>
    </row>
    <row r="476" spans="1:69" ht="15.75" customHeight="1">
      <c r="A476" s="550"/>
      <c r="B476" s="550"/>
      <c r="C476" s="550"/>
      <c r="D476" s="550"/>
      <c r="E476" s="550"/>
      <c r="F476" s="550"/>
      <c r="G476" s="550"/>
      <c r="H476" s="550"/>
      <c r="I476" s="550"/>
      <c r="J476" s="550"/>
      <c r="K476" s="550"/>
      <c r="L476" s="550"/>
      <c r="M476" s="550"/>
      <c r="N476" s="550"/>
      <c r="O476" s="550"/>
      <c r="P476" s="550"/>
      <c r="Q476" s="550"/>
      <c r="R476" s="550"/>
      <c r="S476" s="550"/>
      <c r="T476" s="550"/>
      <c r="U476" s="550"/>
      <c r="V476" s="550"/>
      <c r="W476" s="550"/>
      <c r="X476" s="550"/>
      <c r="Y476" s="550"/>
      <c r="Z476" s="550"/>
      <c r="AA476" s="550"/>
      <c r="AB476" s="550"/>
      <c r="AC476" s="550"/>
      <c r="AD476" s="550"/>
      <c r="AE476" s="550"/>
      <c r="AF476" s="550"/>
      <c r="AG476" s="550"/>
      <c r="AH476" s="550"/>
      <c r="AI476" s="550"/>
      <c r="AJ476" s="550"/>
      <c r="AK476" s="550"/>
      <c r="AL476" s="550"/>
      <c r="AM476" s="550"/>
      <c r="AN476" s="550"/>
      <c r="AO476" s="550"/>
      <c r="AP476" s="550"/>
      <c r="AQ476" s="550"/>
      <c r="AR476" s="550"/>
      <c r="AS476" s="550"/>
      <c r="AT476" s="550"/>
      <c r="AU476" s="550"/>
      <c r="AV476" s="550"/>
      <c r="AW476" s="550"/>
      <c r="AX476" s="550"/>
      <c r="AY476" s="550"/>
      <c r="AZ476" s="550"/>
      <c r="BA476" s="550"/>
      <c r="BB476" s="550"/>
      <c r="BC476" s="550"/>
      <c r="BD476" s="550"/>
      <c r="BE476" s="550"/>
      <c r="BF476" s="550"/>
      <c r="BG476" s="550"/>
      <c r="BH476" s="550"/>
      <c r="BI476" s="550"/>
      <c r="BJ476" s="550"/>
      <c r="BK476" s="550"/>
      <c r="BL476" s="550"/>
      <c r="BM476" s="550"/>
      <c r="BN476" s="550"/>
      <c r="BO476" s="550"/>
      <c r="BP476" s="550"/>
      <c r="BQ476" s="550"/>
    </row>
    <row r="477" spans="1:69" ht="15.75" customHeight="1">
      <c r="A477" s="550"/>
      <c r="B477" s="550"/>
      <c r="C477" s="550"/>
      <c r="D477" s="550"/>
      <c r="E477" s="550"/>
      <c r="F477" s="550"/>
      <c r="G477" s="550"/>
      <c r="H477" s="550"/>
      <c r="I477" s="550"/>
      <c r="J477" s="550"/>
      <c r="K477" s="550"/>
      <c r="L477" s="550"/>
      <c r="M477" s="550"/>
      <c r="N477" s="550"/>
      <c r="O477" s="550"/>
      <c r="P477" s="550"/>
      <c r="Q477" s="550"/>
      <c r="R477" s="550"/>
      <c r="S477" s="550"/>
      <c r="T477" s="550"/>
      <c r="U477" s="550"/>
      <c r="V477" s="550"/>
      <c r="W477" s="550"/>
      <c r="X477" s="550"/>
      <c r="Y477" s="550"/>
      <c r="Z477" s="550"/>
      <c r="AA477" s="550"/>
      <c r="AB477" s="550"/>
      <c r="AC477" s="550"/>
      <c r="AD477" s="550"/>
      <c r="AE477" s="550"/>
      <c r="AF477" s="550"/>
      <c r="AG477" s="550"/>
      <c r="AH477" s="550"/>
      <c r="AI477" s="550"/>
      <c r="AJ477" s="550"/>
      <c r="AK477" s="550"/>
      <c r="AL477" s="550"/>
      <c r="AM477" s="550"/>
      <c r="AN477" s="550"/>
      <c r="AO477" s="550"/>
      <c r="AP477" s="550"/>
      <c r="AQ477" s="550"/>
      <c r="AR477" s="550"/>
      <c r="AS477" s="550"/>
      <c r="AT477" s="550"/>
      <c r="AU477" s="550"/>
      <c r="AV477" s="550"/>
      <c r="AW477" s="550"/>
      <c r="AX477" s="550"/>
      <c r="AY477" s="550"/>
      <c r="AZ477" s="550"/>
      <c r="BA477" s="550"/>
      <c r="BB477" s="550"/>
      <c r="BC477" s="550"/>
      <c r="BD477" s="550"/>
      <c r="BE477" s="550"/>
      <c r="BF477" s="550"/>
      <c r="BG477" s="550"/>
      <c r="BH477" s="550"/>
      <c r="BI477" s="550"/>
      <c r="BJ477" s="550"/>
      <c r="BK477" s="550"/>
      <c r="BL477" s="550"/>
      <c r="BM477" s="550"/>
      <c r="BN477" s="550"/>
      <c r="BO477" s="550"/>
      <c r="BP477" s="550"/>
      <c r="BQ477" s="550"/>
    </row>
    <row r="478" spans="1:69" ht="15.75" customHeight="1">
      <c r="A478" s="550"/>
      <c r="B478" s="550"/>
      <c r="C478" s="550"/>
      <c r="D478" s="550"/>
      <c r="E478" s="550"/>
      <c r="F478" s="550"/>
      <c r="G478" s="550"/>
      <c r="H478" s="550"/>
      <c r="I478" s="550"/>
      <c r="J478" s="550"/>
      <c r="K478" s="550"/>
      <c r="L478" s="550"/>
      <c r="M478" s="550"/>
      <c r="N478" s="550"/>
      <c r="O478" s="550"/>
      <c r="P478" s="550"/>
      <c r="Q478" s="550"/>
      <c r="R478" s="550"/>
      <c r="S478" s="550"/>
      <c r="T478" s="550"/>
      <c r="U478" s="550"/>
      <c r="V478" s="550"/>
      <c r="W478" s="550"/>
      <c r="X478" s="550"/>
      <c r="Y478" s="550"/>
      <c r="Z478" s="550"/>
      <c r="AA478" s="550"/>
      <c r="AB478" s="550"/>
      <c r="AC478" s="550"/>
      <c r="AD478" s="550"/>
      <c r="AE478" s="550"/>
      <c r="AF478" s="550"/>
      <c r="AG478" s="550"/>
      <c r="AH478" s="550"/>
      <c r="AI478" s="550"/>
      <c r="AJ478" s="550"/>
      <c r="AK478" s="550"/>
      <c r="AL478" s="550"/>
      <c r="AM478" s="550"/>
      <c r="AN478" s="550"/>
      <c r="AO478" s="550"/>
      <c r="AP478" s="550"/>
      <c r="AQ478" s="550"/>
      <c r="AR478" s="550"/>
      <c r="AS478" s="550"/>
      <c r="AT478" s="550"/>
      <c r="AU478" s="550"/>
      <c r="AV478" s="550"/>
      <c r="AW478" s="550"/>
      <c r="AX478" s="550"/>
      <c r="AY478" s="550"/>
      <c r="AZ478" s="550"/>
      <c r="BA478" s="550"/>
      <c r="BB478" s="550"/>
      <c r="BC478" s="550"/>
      <c r="BD478" s="550"/>
      <c r="BE478" s="550"/>
      <c r="BF478" s="550"/>
      <c r="BG478" s="550"/>
      <c r="BH478" s="550"/>
      <c r="BI478" s="550"/>
      <c r="BJ478" s="550"/>
      <c r="BK478" s="550"/>
      <c r="BL478" s="550"/>
      <c r="BM478" s="550"/>
      <c r="BN478" s="550"/>
      <c r="BO478" s="550"/>
      <c r="BP478" s="550"/>
      <c r="BQ478" s="550"/>
    </row>
    <row r="479" spans="1:69" ht="15.75" customHeight="1">
      <c r="A479" s="550"/>
      <c r="B479" s="550"/>
      <c r="C479" s="550"/>
      <c r="D479" s="550"/>
      <c r="E479" s="550"/>
      <c r="F479" s="550"/>
      <c r="G479" s="550"/>
      <c r="H479" s="550"/>
      <c r="I479" s="550"/>
      <c r="J479" s="550"/>
      <c r="K479" s="550"/>
      <c r="L479" s="550"/>
      <c r="M479" s="550"/>
      <c r="N479" s="550"/>
      <c r="O479" s="550"/>
      <c r="P479" s="550"/>
      <c r="Q479" s="550"/>
      <c r="R479" s="550"/>
      <c r="S479" s="550"/>
      <c r="T479" s="550"/>
      <c r="U479" s="550"/>
      <c r="V479" s="550"/>
      <c r="W479" s="550"/>
      <c r="X479" s="550"/>
      <c r="Y479" s="550"/>
      <c r="Z479" s="550"/>
      <c r="AA479" s="550"/>
      <c r="AB479" s="550"/>
      <c r="AC479" s="550"/>
      <c r="AD479" s="550"/>
      <c r="AE479" s="550"/>
      <c r="AF479" s="550"/>
      <c r="AG479" s="550"/>
      <c r="AH479" s="550"/>
      <c r="AI479" s="550"/>
      <c r="AJ479" s="550"/>
      <c r="AK479" s="550"/>
      <c r="AL479" s="550"/>
      <c r="AM479" s="550"/>
      <c r="AN479" s="550"/>
      <c r="AO479" s="550"/>
      <c r="AP479" s="550"/>
      <c r="AQ479" s="550"/>
      <c r="AR479" s="550"/>
      <c r="AS479" s="550"/>
      <c r="AT479" s="550"/>
      <c r="AU479" s="550"/>
      <c r="AV479" s="550"/>
      <c r="AW479" s="550"/>
      <c r="AX479" s="550"/>
      <c r="AY479" s="550"/>
      <c r="AZ479" s="550"/>
      <c r="BA479" s="550"/>
      <c r="BB479" s="550"/>
      <c r="BC479" s="550"/>
      <c r="BD479" s="550"/>
      <c r="BE479" s="550"/>
      <c r="BF479" s="550"/>
      <c r="BG479" s="550"/>
      <c r="BH479" s="550"/>
      <c r="BI479" s="550"/>
      <c r="BJ479" s="550"/>
      <c r="BK479" s="550"/>
      <c r="BL479" s="550"/>
      <c r="BM479" s="550"/>
      <c r="BN479" s="550"/>
      <c r="BO479" s="550"/>
      <c r="BP479" s="550"/>
      <c r="BQ479" s="550"/>
    </row>
    <row r="480" spans="1:69" ht="15.75" customHeight="1">
      <c r="A480" s="550"/>
      <c r="B480" s="550"/>
      <c r="C480" s="550"/>
      <c r="D480" s="550"/>
      <c r="E480" s="550"/>
      <c r="F480" s="550"/>
      <c r="G480" s="550"/>
      <c r="H480" s="550"/>
      <c r="I480" s="550"/>
      <c r="J480" s="550"/>
      <c r="K480" s="550"/>
      <c r="L480" s="550"/>
      <c r="M480" s="550"/>
      <c r="N480" s="550"/>
      <c r="O480" s="550"/>
      <c r="P480" s="550"/>
      <c r="Q480" s="550"/>
      <c r="R480" s="550"/>
      <c r="S480" s="550"/>
      <c r="T480" s="550"/>
      <c r="U480" s="550"/>
      <c r="V480" s="550"/>
      <c r="W480" s="550"/>
      <c r="X480" s="550"/>
      <c r="Y480" s="550"/>
      <c r="Z480" s="550"/>
      <c r="AA480" s="550"/>
      <c r="AB480" s="550"/>
      <c r="AC480" s="550"/>
      <c r="AD480" s="550"/>
      <c r="AE480" s="550"/>
      <c r="AF480" s="550"/>
      <c r="AG480" s="550"/>
      <c r="AH480" s="550"/>
      <c r="AI480" s="550"/>
      <c r="AJ480" s="550"/>
      <c r="AK480" s="550"/>
      <c r="AL480" s="550"/>
      <c r="AM480" s="550"/>
      <c r="AN480" s="550"/>
      <c r="AO480" s="550"/>
      <c r="AP480" s="550"/>
      <c r="AQ480" s="550"/>
      <c r="AR480" s="550"/>
      <c r="AS480" s="550"/>
      <c r="AT480" s="550"/>
      <c r="AU480" s="550"/>
      <c r="AV480" s="550"/>
      <c r="AW480" s="550"/>
      <c r="AX480" s="550"/>
      <c r="AY480" s="550"/>
      <c r="AZ480" s="550"/>
      <c r="BA480" s="550"/>
      <c r="BB480" s="550"/>
      <c r="BC480" s="550"/>
      <c r="BD480" s="550"/>
      <c r="BE480" s="550"/>
      <c r="BF480" s="550"/>
      <c r="BG480" s="550"/>
      <c r="BH480" s="550"/>
      <c r="BI480" s="550"/>
      <c r="BJ480" s="550"/>
      <c r="BK480" s="550"/>
      <c r="BL480" s="550"/>
      <c r="BM480" s="550"/>
      <c r="BN480" s="550"/>
      <c r="BO480" s="550"/>
      <c r="BP480" s="550"/>
      <c r="BQ480" s="550"/>
    </row>
    <row r="481" spans="1:69" ht="15.75" customHeight="1">
      <c r="A481" s="550"/>
      <c r="B481" s="550"/>
      <c r="C481" s="550"/>
      <c r="D481" s="550"/>
      <c r="E481" s="550"/>
      <c r="F481" s="550"/>
      <c r="G481" s="550"/>
      <c r="H481" s="550"/>
      <c r="I481" s="550"/>
      <c r="J481" s="550"/>
      <c r="K481" s="550"/>
      <c r="L481" s="550"/>
      <c r="M481" s="550"/>
      <c r="N481" s="550"/>
      <c r="O481" s="550"/>
      <c r="P481" s="550"/>
      <c r="Q481" s="550"/>
      <c r="R481" s="550"/>
      <c r="S481" s="550"/>
      <c r="T481" s="550"/>
      <c r="U481" s="550"/>
      <c r="V481" s="550"/>
      <c r="W481" s="550"/>
      <c r="X481" s="550"/>
      <c r="Y481" s="550"/>
      <c r="Z481" s="550"/>
      <c r="AA481" s="550"/>
      <c r="AB481" s="550"/>
      <c r="AC481" s="550"/>
      <c r="AD481" s="550"/>
      <c r="AE481" s="550"/>
      <c r="AF481" s="550"/>
      <c r="AG481" s="550"/>
      <c r="AH481" s="550"/>
      <c r="AI481" s="550"/>
      <c r="AJ481" s="550"/>
      <c r="AK481" s="550"/>
      <c r="AL481" s="550"/>
      <c r="AM481" s="550"/>
      <c r="AN481" s="550"/>
      <c r="AO481" s="550"/>
      <c r="AP481" s="550"/>
      <c r="AQ481" s="550"/>
      <c r="AR481" s="550"/>
      <c r="AS481" s="550"/>
      <c r="AT481" s="550"/>
      <c r="AU481" s="550"/>
      <c r="AV481" s="550"/>
      <c r="AW481" s="550"/>
      <c r="AX481" s="550"/>
      <c r="AY481" s="550"/>
      <c r="AZ481" s="550"/>
      <c r="BA481" s="550"/>
      <c r="BB481" s="550"/>
      <c r="BC481" s="550"/>
      <c r="BD481" s="550"/>
      <c r="BE481" s="550"/>
      <c r="BF481" s="550"/>
      <c r="BG481" s="550"/>
      <c r="BH481" s="550"/>
      <c r="BI481" s="550"/>
      <c r="BJ481" s="550"/>
      <c r="BK481" s="550"/>
      <c r="BL481" s="550"/>
      <c r="BM481" s="550"/>
      <c r="BN481" s="550"/>
      <c r="BO481" s="550"/>
      <c r="BP481" s="550"/>
      <c r="BQ481" s="550"/>
    </row>
    <row r="482" spans="1:69" ht="15.75" customHeight="1">
      <c r="A482" s="550"/>
      <c r="B482" s="550"/>
      <c r="C482" s="550"/>
      <c r="D482" s="550"/>
      <c r="E482" s="550"/>
      <c r="F482" s="550"/>
      <c r="G482" s="550"/>
      <c r="H482" s="550"/>
      <c r="I482" s="550"/>
      <c r="J482" s="550"/>
      <c r="K482" s="550"/>
      <c r="L482" s="550"/>
      <c r="M482" s="550"/>
      <c r="N482" s="550"/>
      <c r="O482" s="550"/>
      <c r="P482" s="550"/>
      <c r="Q482" s="550"/>
      <c r="R482" s="550"/>
      <c r="S482" s="550"/>
      <c r="T482" s="550"/>
      <c r="U482" s="550"/>
      <c r="V482" s="550"/>
      <c r="W482" s="550"/>
      <c r="X482" s="550"/>
      <c r="Y482" s="550"/>
      <c r="Z482" s="550"/>
      <c r="AA482" s="550"/>
      <c r="AB482" s="550"/>
      <c r="AC482" s="550"/>
      <c r="AD482" s="550"/>
      <c r="AE482" s="550"/>
      <c r="AF482" s="550"/>
      <c r="AG482" s="550"/>
      <c r="AH482" s="550"/>
      <c r="AI482" s="550"/>
      <c r="AJ482" s="550"/>
      <c r="AK482" s="550"/>
      <c r="AL482" s="550"/>
      <c r="AM482" s="550"/>
      <c r="AN482" s="550"/>
      <c r="AO482" s="550"/>
      <c r="AP482" s="550"/>
      <c r="AQ482" s="550"/>
      <c r="AR482" s="550"/>
      <c r="AS482" s="550"/>
      <c r="AT482" s="550"/>
      <c r="AU482" s="550"/>
      <c r="AV482" s="550"/>
      <c r="AW482" s="550"/>
      <c r="AX482" s="550"/>
      <c r="AY482" s="550"/>
      <c r="AZ482" s="550"/>
      <c r="BA482" s="550"/>
      <c r="BB482" s="550"/>
      <c r="BC482" s="550"/>
      <c r="BD482" s="550"/>
      <c r="BE482" s="550"/>
      <c r="BF482" s="550"/>
      <c r="BG482" s="550"/>
      <c r="BH482" s="550"/>
      <c r="BI482" s="550"/>
      <c r="BJ482" s="550"/>
      <c r="BK482" s="550"/>
      <c r="BL482" s="550"/>
      <c r="BM482" s="550"/>
      <c r="BN482" s="550"/>
      <c r="BO482" s="550"/>
      <c r="BP482" s="550"/>
      <c r="BQ482" s="550"/>
    </row>
    <row r="483" spans="1:69" ht="15.75" customHeight="1">
      <c r="A483" s="550"/>
      <c r="B483" s="550"/>
      <c r="C483" s="550"/>
      <c r="D483" s="550"/>
      <c r="E483" s="550"/>
      <c r="F483" s="550"/>
      <c r="G483" s="550"/>
      <c r="H483" s="550"/>
      <c r="I483" s="550"/>
      <c r="J483" s="550"/>
      <c r="K483" s="550"/>
      <c r="L483" s="550"/>
      <c r="M483" s="550"/>
      <c r="N483" s="550"/>
      <c r="O483" s="550"/>
      <c r="P483" s="550"/>
      <c r="Q483" s="550"/>
      <c r="R483" s="550"/>
      <c r="S483" s="550"/>
      <c r="T483" s="550"/>
      <c r="U483" s="550"/>
      <c r="V483" s="550"/>
      <c r="W483" s="550"/>
      <c r="X483" s="550"/>
      <c r="Y483" s="550"/>
      <c r="Z483" s="550"/>
      <c r="AA483" s="550"/>
      <c r="AB483" s="550"/>
      <c r="AC483" s="550"/>
      <c r="AD483" s="550"/>
      <c r="AE483" s="550"/>
      <c r="AF483" s="550"/>
      <c r="AG483" s="550"/>
      <c r="AH483" s="550"/>
      <c r="AI483" s="550"/>
      <c r="AJ483" s="550"/>
      <c r="AK483" s="550"/>
      <c r="AL483" s="550"/>
      <c r="AM483" s="550"/>
      <c r="AN483" s="550"/>
      <c r="AO483" s="550"/>
      <c r="AP483" s="550"/>
      <c r="AQ483" s="550"/>
      <c r="AR483" s="550"/>
      <c r="AS483" s="550"/>
      <c r="AT483" s="550"/>
      <c r="AU483" s="550"/>
      <c r="AV483" s="550"/>
      <c r="AW483" s="550"/>
      <c r="AX483" s="550"/>
      <c r="AY483" s="550"/>
      <c r="AZ483" s="550"/>
      <c r="BA483" s="550"/>
      <c r="BB483" s="550"/>
      <c r="BC483" s="550"/>
      <c r="BD483" s="550"/>
      <c r="BE483" s="550"/>
      <c r="BF483" s="550"/>
      <c r="BG483" s="550"/>
      <c r="BH483" s="550"/>
      <c r="BI483" s="550"/>
      <c r="BJ483" s="550"/>
      <c r="BK483" s="550"/>
      <c r="BL483" s="550"/>
      <c r="BM483" s="550"/>
      <c r="BN483" s="550"/>
      <c r="BO483" s="550"/>
      <c r="BP483" s="550"/>
      <c r="BQ483" s="550"/>
    </row>
    <row r="484" spans="1:69" ht="15.75" customHeight="1">
      <c r="A484" s="550"/>
      <c r="B484" s="550"/>
      <c r="C484" s="550"/>
      <c r="D484" s="550"/>
      <c r="E484" s="550"/>
      <c r="F484" s="550"/>
      <c r="G484" s="550"/>
      <c r="H484" s="550"/>
      <c r="I484" s="550"/>
      <c r="J484" s="550"/>
      <c r="K484" s="550"/>
      <c r="L484" s="550"/>
      <c r="M484" s="550"/>
      <c r="N484" s="550"/>
      <c r="O484" s="550"/>
      <c r="P484" s="550"/>
      <c r="Q484" s="550"/>
      <c r="R484" s="550"/>
      <c r="S484" s="550"/>
      <c r="T484" s="550"/>
      <c r="U484" s="550"/>
      <c r="V484" s="550"/>
      <c r="W484" s="550"/>
      <c r="X484" s="550"/>
      <c r="Y484" s="550"/>
      <c r="Z484" s="550"/>
      <c r="AA484" s="550"/>
      <c r="AB484" s="550"/>
      <c r="AC484" s="550"/>
      <c r="AD484" s="550"/>
      <c r="AE484" s="550"/>
      <c r="AF484" s="550"/>
      <c r="AG484" s="550"/>
      <c r="AH484" s="550"/>
      <c r="AI484" s="550"/>
      <c r="AJ484" s="550"/>
      <c r="AK484" s="550"/>
      <c r="AL484" s="550"/>
      <c r="AM484" s="550"/>
      <c r="AN484" s="550"/>
      <c r="AO484" s="550"/>
      <c r="AP484" s="550"/>
      <c r="AQ484" s="550"/>
      <c r="AR484" s="550"/>
      <c r="AS484" s="550"/>
      <c r="AT484" s="550"/>
      <c r="AU484" s="550"/>
      <c r="AV484" s="550"/>
      <c r="AW484" s="550"/>
      <c r="AX484" s="550"/>
      <c r="AY484" s="550"/>
      <c r="AZ484" s="550"/>
      <c r="BA484" s="550"/>
      <c r="BB484" s="550"/>
      <c r="BC484" s="550"/>
      <c r="BD484" s="550"/>
      <c r="BE484" s="550"/>
      <c r="BF484" s="550"/>
      <c r="BG484" s="550"/>
      <c r="BH484" s="550"/>
      <c r="BI484" s="550"/>
      <c r="BJ484" s="550"/>
      <c r="BK484" s="550"/>
      <c r="BL484" s="550"/>
      <c r="BM484" s="550"/>
      <c r="BN484" s="550"/>
      <c r="BO484" s="550"/>
      <c r="BP484" s="550"/>
      <c r="BQ484" s="550"/>
    </row>
    <row r="485" spans="1:69" ht="15.75" customHeight="1">
      <c r="A485" s="550"/>
      <c r="B485" s="550"/>
      <c r="C485" s="550"/>
      <c r="D485" s="550"/>
      <c r="E485" s="550"/>
      <c r="F485" s="550"/>
      <c r="G485" s="550"/>
      <c r="H485" s="550"/>
      <c r="I485" s="550"/>
      <c r="J485" s="550"/>
      <c r="K485" s="550"/>
      <c r="L485" s="550"/>
      <c r="M485" s="550"/>
      <c r="N485" s="550"/>
      <c r="O485" s="550"/>
      <c r="P485" s="550"/>
      <c r="Q485" s="550"/>
      <c r="R485" s="550"/>
      <c r="S485" s="550"/>
      <c r="T485" s="550"/>
      <c r="U485" s="550"/>
      <c r="V485" s="550"/>
      <c r="W485" s="550"/>
      <c r="X485" s="550"/>
      <c r="Y485" s="550"/>
      <c r="Z485" s="550"/>
      <c r="AA485" s="550"/>
      <c r="AB485" s="550"/>
      <c r="AC485" s="550"/>
      <c r="AD485" s="550"/>
      <c r="AE485" s="550"/>
      <c r="AF485" s="550"/>
      <c r="AG485" s="550"/>
      <c r="AH485" s="550"/>
      <c r="AI485" s="550"/>
      <c r="AJ485" s="550"/>
      <c r="AK485" s="550"/>
      <c r="AL485" s="550"/>
      <c r="AM485" s="550"/>
      <c r="AN485" s="550"/>
      <c r="AO485" s="550"/>
      <c r="AP485" s="550"/>
      <c r="AQ485" s="550"/>
      <c r="AR485" s="550"/>
      <c r="AS485" s="550"/>
      <c r="AT485" s="550"/>
      <c r="AU485" s="550"/>
      <c r="AV485" s="550"/>
      <c r="AW485" s="550"/>
      <c r="AX485" s="550"/>
      <c r="AY485" s="550"/>
      <c r="AZ485" s="550"/>
      <c r="BA485" s="550"/>
      <c r="BB485" s="550"/>
      <c r="BC485" s="550"/>
      <c r="BD485" s="550"/>
      <c r="BE485" s="550"/>
      <c r="BF485" s="550"/>
      <c r="BG485" s="550"/>
      <c r="BH485" s="550"/>
      <c r="BI485" s="550"/>
      <c r="BJ485" s="550"/>
      <c r="BK485" s="550"/>
      <c r="BL485" s="550"/>
      <c r="BM485" s="550"/>
      <c r="BN485" s="550"/>
      <c r="BO485" s="550"/>
      <c r="BP485" s="550"/>
      <c r="BQ485" s="550"/>
    </row>
    <row r="486" spans="1:69" ht="15.75" customHeight="1">
      <c r="A486" s="550"/>
      <c r="B486" s="550"/>
      <c r="C486" s="550"/>
      <c r="D486" s="550"/>
      <c r="E486" s="550"/>
      <c r="F486" s="550"/>
      <c r="G486" s="550"/>
      <c r="H486" s="550"/>
      <c r="I486" s="550"/>
      <c r="J486" s="550"/>
      <c r="K486" s="550"/>
      <c r="L486" s="550"/>
      <c r="M486" s="550"/>
      <c r="N486" s="550"/>
      <c r="O486" s="550"/>
      <c r="P486" s="550"/>
      <c r="Q486" s="550"/>
      <c r="R486" s="550"/>
      <c r="S486" s="550"/>
      <c r="T486" s="550"/>
      <c r="U486" s="550"/>
      <c r="V486" s="550"/>
      <c r="W486" s="550"/>
      <c r="X486" s="550"/>
      <c r="Y486" s="550"/>
      <c r="Z486" s="550"/>
      <c r="AA486" s="550"/>
      <c r="AB486" s="550"/>
      <c r="AC486" s="550"/>
      <c r="AD486" s="550"/>
      <c r="AE486" s="550"/>
      <c r="AF486" s="550"/>
      <c r="AG486" s="550"/>
      <c r="AH486" s="550"/>
      <c r="AI486" s="550"/>
      <c r="AJ486" s="550"/>
      <c r="AK486" s="550"/>
      <c r="AL486" s="550"/>
      <c r="AM486" s="550"/>
      <c r="AN486" s="550"/>
      <c r="AO486" s="550"/>
      <c r="AP486" s="550"/>
      <c r="AQ486" s="550"/>
      <c r="AR486" s="550"/>
      <c r="AS486" s="550"/>
      <c r="AT486" s="550"/>
      <c r="AU486" s="550"/>
      <c r="AV486" s="550"/>
      <c r="AW486" s="550"/>
      <c r="AX486" s="550"/>
      <c r="AY486" s="550"/>
      <c r="AZ486" s="550"/>
      <c r="BA486" s="550"/>
      <c r="BB486" s="550"/>
      <c r="BC486" s="550"/>
      <c r="BD486" s="550"/>
      <c r="BE486" s="550"/>
      <c r="BF486" s="550"/>
      <c r="BG486" s="550"/>
      <c r="BH486" s="550"/>
      <c r="BI486" s="550"/>
      <c r="BJ486" s="550"/>
      <c r="BK486" s="550"/>
      <c r="BL486" s="550"/>
      <c r="BM486" s="550"/>
      <c r="BN486" s="550"/>
      <c r="BO486" s="550"/>
      <c r="BP486" s="550"/>
      <c r="BQ486" s="550"/>
    </row>
    <row r="487" spans="1:69" ht="15.75" customHeight="1">
      <c r="A487" s="550"/>
      <c r="B487" s="550"/>
      <c r="C487" s="550"/>
      <c r="D487" s="550"/>
      <c r="E487" s="550"/>
      <c r="F487" s="550"/>
      <c r="G487" s="550"/>
      <c r="H487" s="550"/>
      <c r="I487" s="550"/>
      <c r="J487" s="550"/>
      <c r="K487" s="550"/>
      <c r="L487" s="550"/>
      <c r="M487" s="550"/>
      <c r="N487" s="550"/>
      <c r="O487" s="550"/>
      <c r="P487" s="550"/>
      <c r="Q487" s="550"/>
      <c r="R487" s="550"/>
      <c r="S487" s="550"/>
      <c r="T487" s="550"/>
      <c r="U487" s="550"/>
      <c r="V487" s="550"/>
      <c r="W487" s="550"/>
      <c r="X487" s="550"/>
      <c r="Y487" s="550"/>
      <c r="Z487" s="550"/>
      <c r="AA487" s="550"/>
      <c r="AB487" s="550"/>
      <c r="AC487" s="550"/>
      <c r="AD487" s="550"/>
      <c r="AE487" s="550"/>
      <c r="AF487" s="550"/>
      <c r="AG487" s="550"/>
      <c r="AH487" s="550"/>
      <c r="AI487" s="550"/>
      <c r="AJ487" s="550"/>
      <c r="AK487" s="550"/>
      <c r="AL487" s="550"/>
      <c r="AM487" s="550"/>
      <c r="AN487" s="550"/>
      <c r="AO487" s="550"/>
      <c r="AP487" s="550"/>
      <c r="AQ487" s="550"/>
      <c r="AR487" s="550"/>
      <c r="AS487" s="550"/>
      <c r="AT487" s="550"/>
      <c r="AU487" s="550"/>
      <c r="AV487" s="550"/>
      <c r="AW487" s="550"/>
      <c r="AX487" s="550"/>
      <c r="AY487" s="550"/>
      <c r="AZ487" s="550"/>
      <c r="BA487" s="550"/>
      <c r="BB487" s="550"/>
      <c r="BC487" s="550"/>
      <c r="BD487" s="550"/>
      <c r="BE487" s="550"/>
      <c r="BF487" s="550"/>
      <c r="BG487" s="550"/>
      <c r="BH487" s="550"/>
      <c r="BI487" s="550"/>
      <c r="BJ487" s="550"/>
      <c r="BK487" s="550"/>
      <c r="BL487" s="550"/>
      <c r="BM487" s="550"/>
      <c r="BN487" s="550"/>
      <c r="BO487" s="550"/>
      <c r="BP487" s="550"/>
      <c r="BQ487" s="550"/>
    </row>
    <row r="488" spans="1:69" ht="15.75" customHeight="1">
      <c r="A488" s="550"/>
      <c r="B488" s="550"/>
      <c r="C488" s="550"/>
      <c r="D488" s="550"/>
      <c r="E488" s="550"/>
      <c r="F488" s="550"/>
      <c r="G488" s="550"/>
      <c r="H488" s="550"/>
      <c r="I488" s="550"/>
      <c r="J488" s="550"/>
      <c r="K488" s="550"/>
      <c r="L488" s="550"/>
      <c r="M488" s="550"/>
      <c r="N488" s="550"/>
      <c r="O488" s="550"/>
      <c r="P488" s="550"/>
      <c r="Q488" s="550"/>
      <c r="R488" s="550"/>
      <c r="S488" s="550"/>
      <c r="T488" s="550"/>
      <c r="U488" s="550"/>
      <c r="V488" s="550"/>
      <c r="W488" s="550"/>
      <c r="X488" s="550"/>
      <c r="Y488" s="550"/>
      <c r="Z488" s="550"/>
      <c r="AA488" s="550"/>
      <c r="AB488" s="550"/>
      <c r="AC488" s="550"/>
      <c r="AD488" s="550"/>
      <c r="AE488" s="550"/>
      <c r="AF488" s="550"/>
      <c r="AG488" s="550"/>
      <c r="AH488" s="550"/>
      <c r="AI488" s="550"/>
      <c r="AJ488" s="550"/>
      <c r="AK488" s="550"/>
      <c r="AL488" s="550"/>
      <c r="AM488" s="550"/>
      <c r="AN488" s="550"/>
      <c r="AO488" s="550"/>
      <c r="AP488" s="550"/>
      <c r="AQ488" s="550"/>
      <c r="AR488" s="550"/>
      <c r="AS488" s="550"/>
      <c r="AT488" s="550"/>
      <c r="AU488" s="550"/>
      <c r="AV488" s="550"/>
      <c r="AW488" s="550"/>
      <c r="AX488" s="550"/>
      <c r="AY488" s="550"/>
      <c r="AZ488" s="550"/>
      <c r="BA488" s="550"/>
      <c r="BB488" s="550"/>
      <c r="BC488" s="550"/>
      <c r="BD488" s="550"/>
      <c r="BE488" s="550"/>
      <c r="BF488" s="550"/>
      <c r="BG488" s="550"/>
      <c r="BH488" s="550"/>
      <c r="BI488" s="550"/>
      <c r="BJ488" s="550"/>
      <c r="BK488" s="550"/>
      <c r="BL488" s="550"/>
      <c r="BM488" s="550"/>
      <c r="BN488" s="550"/>
      <c r="BO488" s="550"/>
      <c r="BP488" s="550"/>
      <c r="BQ488" s="550"/>
    </row>
    <row r="489" spans="1:69" ht="15.75" customHeight="1">
      <c r="A489" s="550"/>
      <c r="B489" s="550"/>
      <c r="C489" s="550"/>
      <c r="D489" s="550"/>
      <c r="E489" s="550"/>
      <c r="F489" s="550"/>
      <c r="G489" s="550"/>
      <c r="H489" s="550"/>
      <c r="I489" s="550"/>
      <c r="J489" s="550"/>
      <c r="K489" s="550"/>
      <c r="L489" s="550"/>
      <c r="M489" s="550"/>
      <c r="N489" s="550"/>
      <c r="O489" s="550"/>
      <c r="P489" s="550"/>
      <c r="Q489" s="550"/>
      <c r="R489" s="550"/>
      <c r="S489" s="550"/>
      <c r="T489" s="550"/>
      <c r="U489" s="550"/>
      <c r="V489" s="550"/>
      <c r="W489" s="550"/>
      <c r="X489" s="550"/>
      <c r="Y489" s="550"/>
      <c r="Z489" s="550"/>
      <c r="AA489" s="550"/>
      <c r="AB489" s="550"/>
      <c r="AC489" s="550"/>
      <c r="AD489" s="550"/>
      <c r="AE489" s="550"/>
      <c r="AF489" s="550"/>
      <c r="AG489" s="550"/>
      <c r="AH489" s="550"/>
      <c r="AI489" s="550"/>
      <c r="AJ489" s="550"/>
      <c r="AK489" s="550"/>
      <c r="AL489" s="550"/>
      <c r="AM489" s="550"/>
      <c r="AN489" s="550"/>
      <c r="AO489" s="550"/>
      <c r="AP489" s="550"/>
      <c r="AQ489" s="550"/>
      <c r="AR489" s="550"/>
      <c r="AS489" s="550"/>
      <c r="AT489" s="550"/>
      <c r="AU489" s="550"/>
      <c r="AV489" s="550"/>
      <c r="AW489" s="550"/>
      <c r="AX489" s="550"/>
      <c r="AY489" s="550"/>
      <c r="AZ489" s="550"/>
      <c r="BA489" s="550"/>
      <c r="BB489" s="550"/>
      <c r="BC489" s="550"/>
      <c r="BD489" s="550"/>
      <c r="BE489" s="550"/>
      <c r="BF489" s="550"/>
      <c r="BG489" s="550"/>
      <c r="BH489" s="550"/>
      <c r="BI489" s="550"/>
      <c r="BJ489" s="550"/>
      <c r="BK489" s="550"/>
      <c r="BL489" s="550"/>
      <c r="BM489" s="550"/>
      <c r="BN489" s="550"/>
      <c r="BO489" s="550"/>
      <c r="BP489" s="550"/>
      <c r="BQ489" s="550"/>
    </row>
    <row r="490" spans="1:69" ht="15.75" customHeight="1">
      <c r="A490" s="550"/>
      <c r="B490" s="550"/>
      <c r="C490" s="550"/>
      <c r="D490" s="550"/>
      <c r="E490" s="550"/>
      <c r="F490" s="550"/>
      <c r="G490" s="550"/>
      <c r="H490" s="550"/>
      <c r="I490" s="550"/>
      <c r="J490" s="550"/>
      <c r="K490" s="550"/>
      <c r="L490" s="550"/>
      <c r="M490" s="550"/>
      <c r="N490" s="550"/>
      <c r="O490" s="550"/>
      <c r="P490" s="550"/>
      <c r="Q490" s="550"/>
      <c r="R490" s="550"/>
      <c r="S490" s="550"/>
      <c r="T490" s="550"/>
      <c r="U490" s="550"/>
      <c r="V490" s="550"/>
      <c r="W490" s="550"/>
      <c r="X490" s="550"/>
      <c r="Y490" s="550"/>
      <c r="Z490" s="550"/>
      <c r="AA490" s="550"/>
      <c r="AB490" s="550"/>
      <c r="AC490" s="550"/>
      <c r="AD490" s="550"/>
      <c r="AE490" s="550"/>
      <c r="AF490" s="550"/>
      <c r="AG490" s="550"/>
      <c r="AH490" s="550"/>
      <c r="AI490" s="550"/>
      <c r="AJ490" s="550"/>
      <c r="AK490" s="550"/>
      <c r="AL490" s="550"/>
      <c r="AM490" s="550"/>
      <c r="AN490" s="550"/>
      <c r="AO490" s="550"/>
      <c r="AP490" s="550"/>
      <c r="AQ490" s="550"/>
      <c r="AR490" s="550"/>
      <c r="AS490" s="550"/>
      <c r="AT490" s="550"/>
      <c r="AU490" s="550"/>
      <c r="AV490" s="550"/>
      <c r="AW490" s="550"/>
      <c r="AX490" s="550"/>
      <c r="AY490" s="550"/>
      <c r="AZ490" s="550"/>
      <c r="BA490" s="550"/>
      <c r="BB490" s="550"/>
      <c r="BC490" s="550"/>
      <c r="BD490" s="550"/>
      <c r="BE490" s="550"/>
      <c r="BF490" s="550"/>
      <c r="BG490" s="550"/>
      <c r="BH490" s="550"/>
      <c r="BI490" s="550"/>
      <c r="BJ490" s="550"/>
      <c r="BK490" s="550"/>
      <c r="BL490" s="550"/>
      <c r="BM490" s="550"/>
      <c r="BN490" s="550"/>
      <c r="BO490" s="550"/>
      <c r="BP490" s="550"/>
      <c r="BQ490" s="550"/>
    </row>
    <row r="491" spans="1:69" ht="15.75" customHeight="1">
      <c r="A491" s="550"/>
      <c r="B491" s="550"/>
      <c r="C491" s="550"/>
      <c r="D491" s="550"/>
      <c r="E491" s="550"/>
      <c r="F491" s="550"/>
      <c r="G491" s="550"/>
      <c r="H491" s="550"/>
      <c r="I491" s="550"/>
      <c r="J491" s="550"/>
      <c r="K491" s="550"/>
      <c r="L491" s="550"/>
      <c r="M491" s="550"/>
      <c r="N491" s="550"/>
      <c r="O491" s="550"/>
      <c r="P491" s="550"/>
      <c r="Q491" s="550"/>
      <c r="R491" s="550"/>
      <c r="S491" s="550"/>
      <c r="T491" s="550"/>
      <c r="U491" s="550"/>
      <c r="V491" s="550"/>
      <c r="W491" s="550"/>
      <c r="X491" s="550"/>
      <c r="Y491" s="550"/>
      <c r="Z491" s="550"/>
      <c r="AA491" s="550"/>
      <c r="AB491" s="550"/>
      <c r="AC491" s="550"/>
      <c r="AD491" s="550"/>
      <c r="AE491" s="550"/>
      <c r="AF491" s="550"/>
      <c r="AG491" s="550"/>
      <c r="AH491" s="550"/>
      <c r="AI491" s="550"/>
      <c r="AJ491" s="550"/>
      <c r="AK491" s="550"/>
      <c r="AL491" s="550"/>
      <c r="AM491" s="550"/>
      <c r="AN491" s="550"/>
      <c r="AO491" s="550"/>
      <c r="AP491" s="550"/>
      <c r="AQ491" s="550"/>
      <c r="AR491" s="550"/>
      <c r="AS491" s="550"/>
      <c r="AT491" s="550"/>
      <c r="AU491" s="550"/>
      <c r="AV491" s="550"/>
      <c r="AW491" s="550"/>
      <c r="AX491" s="550"/>
      <c r="AY491" s="550"/>
      <c r="AZ491" s="550"/>
      <c r="BA491" s="550"/>
      <c r="BB491" s="550"/>
      <c r="BC491" s="550"/>
      <c r="BD491" s="550"/>
      <c r="BE491" s="550"/>
      <c r="BF491" s="550"/>
      <c r="BG491" s="550"/>
      <c r="BH491" s="550"/>
      <c r="BI491" s="550"/>
      <c r="BJ491" s="550"/>
      <c r="BK491" s="550"/>
      <c r="BL491" s="550"/>
      <c r="BM491" s="550"/>
      <c r="BN491" s="550"/>
      <c r="BO491" s="550"/>
      <c r="BP491" s="550"/>
      <c r="BQ491" s="550"/>
    </row>
    <row r="492" spans="1:69" ht="15.75" customHeight="1">
      <c r="A492" s="550"/>
      <c r="B492" s="550"/>
      <c r="C492" s="550"/>
      <c r="D492" s="550"/>
      <c r="E492" s="550"/>
      <c r="F492" s="550"/>
      <c r="G492" s="550"/>
      <c r="H492" s="550"/>
      <c r="I492" s="550"/>
      <c r="J492" s="550"/>
      <c r="K492" s="550"/>
      <c r="L492" s="550"/>
      <c r="M492" s="550"/>
      <c r="N492" s="550"/>
      <c r="O492" s="550"/>
      <c r="P492" s="550"/>
      <c r="Q492" s="550"/>
      <c r="R492" s="550"/>
      <c r="S492" s="550"/>
      <c r="T492" s="550"/>
      <c r="U492" s="550"/>
      <c r="V492" s="550"/>
      <c r="W492" s="550"/>
      <c r="X492" s="550"/>
      <c r="Y492" s="550"/>
      <c r="Z492" s="550"/>
      <c r="AA492" s="550"/>
      <c r="AB492" s="550"/>
      <c r="AC492" s="550"/>
      <c r="AD492" s="550"/>
      <c r="AE492" s="550"/>
      <c r="AF492" s="550"/>
      <c r="AG492" s="550"/>
      <c r="AH492" s="550"/>
      <c r="AI492" s="550"/>
      <c r="AJ492" s="550"/>
      <c r="AK492" s="550"/>
      <c r="AL492" s="550"/>
      <c r="AM492" s="550"/>
      <c r="AN492" s="550"/>
      <c r="AO492" s="550"/>
      <c r="AP492" s="550"/>
      <c r="AQ492" s="550"/>
      <c r="AR492" s="550"/>
      <c r="AS492" s="550"/>
      <c r="AT492" s="550"/>
      <c r="AU492" s="550"/>
      <c r="AV492" s="550"/>
      <c r="AW492" s="550"/>
      <c r="AX492" s="550"/>
      <c r="AY492" s="550"/>
      <c r="AZ492" s="550"/>
      <c r="BA492" s="550"/>
      <c r="BB492" s="550"/>
      <c r="BC492" s="550"/>
      <c r="BD492" s="550"/>
      <c r="BE492" s="550"/>
      <c r="BF492" s="550"/>
      <c r="BG492" s="550"/>
      <c r="BH492" s="550"/>
      <c r="BI492" s="550"/>
      <c r="BJ492" s="550"/>
      <c r="BK492" s="550"/>
      <c r="BL492" s="550"/>
      <c r="BM492" s="550"/>
      <c r="BN492" s="550"/>
      <c r="BO492" s="550"/>
      <c r="BP492" s="550"/>
      <c r="BQ492" s="550"/>
    </row>
    <row r="493" spans="1:69" ht="15.75" customHeight="1">
      <c r="A493" s="550"/>
      <c r="B493" s="550"/>
      <c r="C493" s="550"/>
      <c r="D493" s="550"/>
      <c r="E493" s="550"/>
      <c r="F493" s="550"/>
      <c r="G493" s="550"/>
      <c r="H493" s="550"/>
      <c r="I493" s="550"/>
      <c r="J493" s="550"/>
      <c r="K493" s="550"/>
      <c r="L493" s="550"/>
      <c r="M493" s="550"/>
      <c r="N493" s="550"/>
      <c r="O493" s="550"/>
      <c r="P493" s="550"/>
      <c r="Q493" s="550"/>
      <c r="R493" s="550"/>
      <c r="S493" s="550"/>
      <c r="T493" s="550"/>
      <c r="U493" s="550"/>
      <c r="V493" s="550"/>
      <c r="W493" s="550"/>
      <c r="X493" s="550"/>
      <c r="Y493" s="550"/>
      <c r="Z493" s="550"/>
      <c r="AA493" s="550"/>
      <c r="AB493" s="550"/>
      <c r="AC493" s="550"/>
      <c r="AD493" s="550"/>
      <c r="AE493" s="550"/>
      <c r="AF493" s="550"/>
      <c r="AG493" s="550"/>
      <c r="AH493" s="550"/>
      <c r="AI493" s="550"/>
      <c r="AJ493" s="550"/>
      <c r="AK493" s="550"/>
      <c r="AL493" s="550"/>
      <c r="AM493" s="550"/>
      <c r="AN493" s="550"/>
      <c r="AO493" s="550"/>
      <c r="AP493" s="550"/>
      <c r="AQ493" s="550"/>
      <c r="AR493" s="550"/>
      <c r="AS493" s="550"/>
      <c r="AT493" s="550"/>
      <c r="AU493" s="550"/>
      <c r="AV493" s="550"/>
      <c r="AW493" s="550"/>
      <c r="AX493" s="550"/>
      <c r="AY493" s="550"/>
      <c r="AZ493" s="550"/>
      <c r="BA493" s="550"/>
      <c r="BB493" s="550"/>
      <c r="BC493" s="550"/>
      <c r="BD493" s="550"/>
      <c r="BE493" s="550"/>
      <c r="BF493" s="550"/>
      <c r="BG493" s="550"/>
      <c r="BH493" s="550"/>
      <c r="BI493" s="550"/>
      <c r="BJ493" s="550"/>
      <c r="BK493" s="550"/>
      <c r="BL493" s="550"/>
      <c r="BM493" s="550"/>
      <c r="BN493" s="550"/>
      <c r="BO493" s="550"/>
      <c r="BP493" s="550"/>
      <c r="BQ493" s="550"/>
    </row>
    <row r="494" spans="1:69" ht="15.75" customHeight="1">
      <c r="A494" s="550"/>
      <c r="B494" s="550"/>
      <c r="C494" s="550"/>
      <c r="D494" s="550"/>
      <c r="E494" s="550"/>
      <c r="F494" s="550"/>
      <c r="G494" s="550"/>
      <c r="H494" s="550"/>
      <c r="I494" s="550"/>
      <c r="J494" s="550"/>
      <c r="K494" s="550"/>
      <c r="L494" s="550"/>
      <c r="M494" s="550"/>
      <c r="N494" s="550"/>
      <c r="O494" s="550"/>
      <c r="P494" s="550"/>
      <c r="Q494" s="550"/>
      <c r="R494" s="550"/>
      <c r="S494" s="550"/>
      <c r="T494" s="550"/>
      <c r="U494" s="550"/>
      <c r="V494" s="550"/>
      <c r="W494" s="550"/>
      <c r="X494" s="550"/>
      <c r="Y494" s="550"/>
      <c r="Z494" s="550"/>
      <c r="AA494" s="550"/>
      <c r="AB494" s="550"/>
      <c r="AC494" s="550"/>
      <c r="AD494" s="550"/>
      <c r="AE494" s="550"/>
      <c r="AF494" s="550"/>
      <c r="AG494" s="550"/>
      <c r="AH494" s="550"/>
      <c r="AI494" s="550"/>
      <c r="AJ494" s="550"/>
      <c r="AK494" s="550"/>
      <c r="AL494" s="550"/>
      <c r="AM494" s="550"/>
      <c r="AN494" s="550"/>
      <c r="AO494" s="550"/>
      <c r="AP494" s="550"/>
      <c r="AQ494" s="550"/>
      <c r="AR494" s="550"/>
      <c r="AS494" s="550"/>
      <c r="AT494" s="550"/>
      <c r="AU494" s="550"/>
      <c r="AV494" s="550"/>
      <c r="AW494" s="550"/>
      <c r="AX494" s="550"/>
      <c r="AY494" s="550"/>
      <c r="AZ494" s="550"/>
      <c r="BA494" s="550"/>
      <c r="BB494" s="550"/>
      <c r="BC494" s="550"/>
      <c r="BD494" s="550"/>
      <c r="BE494" s="550"/>
      <c r="BF494" s="550"/>
      <c r="BG494" s="550"/>
      <c r="BH494" s="550"/>
      <c r="BI494" s="550"/>
      <c r="BJ494" s="550"/>
      <c r="BK494" s="550"/>
      <c r="BL494" s="550"/>
      <c r="BM494" s="550"/>
      <c r="BN494" s="550"/>
      <c r="BO494" s="550"/>
      <c r="BP494" s="550"/>
      <c r="BQ494" s="550"/>
    </row>
    <row r="495" spans="1:69" ht="15.75" customHeight="1">
      <c r="A495" s="550"/>
      <c r="B495" s="550"/>
      <c r="C495" s="550"/>
      <c r="D495" s="550"/>
      <c r="E495" s="550"/>
      <c r="F495" s="550"/>
      <c r="G495" s="550"/>
      <c r="H495" s="550"/>
      <c r="I495" s="550"/>
      <c r="J495" s="550"/>
      <c r="K495" s="550"/>
      <c r="L495" s="550"/>
      <c r="M495" s="550"/>
      <c r="N495" s="550"/>
      <c r="O495" s="550"/>
      <c r="P495" s="550"/>
      <c r="Q495" s="550"/>
      <c r="R495" s="550"/>
      <c r="S495" s="550"/>
      <c r="T495" s="550"/>
      <c r="U495" s="550"/>
      <c r="V495" s="550"/>
      <c r="W495" s="550"/>
      <c r="X495" s="550"/>
      <c r="Y495" s="550"/>
      <c r="Z495" s="550"/>
      <c r="AA495" s="550"/>
      <c r="AB495" s="550"/>
      <c r="AC495" s="550"/>
      <c r="AD495" s="550"/>
      <c r="AE495" s="550"/>
      <c r="AF495" s="550"/>
      <c r="AG495" s="550"/>
      <c r="AH495" s="550"/>
      <c r="AI495" s="550"/>
      <c r="AJ495" s="550"/>
      <c r="AK495" s="550"/>
      <c r="AL495" s="550"/>
      <c r="AM495" s="550"/>
      <c r="AN495" s="550"/>
      <c r="AO495" s="550"/>
      <c r="AP495" s="550"/>
      <c r="AQ495" s="550"/>
      <c r="AR495" s="550"/>
      <c r="AS495" s="550"/>
      <c r="AT495" s="550"/>
      <c r="AU495" s="550"/>
      <c r="AV495" s="550"/>
      <c r="AW495" s="550"/>
      <c r="AX495" s="550"/>
      <c r="AY495" s="550"/>
      <c r="AZ495" s="550"/>
      <c r="BA495" s="550"/>
      <c r="BB495" s="550"/>
      <c r="BC495" s="550"/>
      <c r="BD495" s="550"/>
      <c r="BE495" s="550"/>
      <c r="BF495" s="550"/>
      <c r="BG495" s="550"/>
      <c r="BH495" s="550"/>
      <c r="BI495" s="550"/>
      <c r="BJ495" s="550"/>
      <c r="BK495" s="550"/>
      <c r="BL495" s="550"/>
      <c r="BM495" s="550"/>
      <c r="BN495" s="550"/>
      <c r="BO495" s="550"/>
      <c r="BP495" s="550"/>
      <c r="BQ495" s="550"/>
    </row>
    <row r="496" spans="1:69" ht="15.75" customHeight="1">
      <c r="A496" s="550"/>
      <c r="B496" s="550"/>
      <c r="C496" s="550"/>
      <c r="D496" s="550"/>
      <c r="E496" s="550"/>
      <c r="F496" s="550"/>
      <c r="G496" s="550"/>
      <c r="H496" s="550"/>
      <c r="I496" s="550"/>
      <c r="J496" s="550"/>
      <c r="K496" s="550"/>
      <c r="L496" s="550"/>
      <c r="M496" s="550"/>
      <c r="N496" s="550"/>
      <c r="O496" s="550"/>
      <c r="P496" s="550"/>
      <c r="Q496" s="550"/>
      <c r="R496" s="550"/>
      <c r="S496" s="550"/>
      <c r="T496" s="550"/>
      <c r="U496" s="550"/>
      <c r="V496" s="550"/>
      <c r="W496" s="550"/>
      <c r="X496" s="550"/>
      <c r="Y496" s="550"/>
      <c r="Z496" s="550"/>
      <c r="AA496" s="550"/>
      <c r="AB496" s="550"/>
      <c r="AC496" s="550"/>
      <c r="AD496" s="550"/>
      <c r="AE496" s="550"/>
      <c r="AF496" s="550"/>
      <c r="AG496" s="550"/>
      <c r="AH496" s="550"/>
      <c r="AI496" s="550"/>
      <c r="AJ496" s="550"/>
      <c r="AK496" s="550"/>
      <c r="AL496" s="550"/>
      <c r="AM496" s="550"/>
      <c r="AN496" s="550"/>
      <c r="AO496" s="550"/>
      <c r="AP496" s="550"/>
      <c r="AQ496" s="550"/>
      <c r="AR496" s="550"/>
      <c r="AS496" s="550"/>
      <c r="AT496" s="550"/>
      <c r="AU496" s="550"/>
      <c r="AV496" s="550"/>
      <c r="AW496" s="550"/>
      <c r="AX496" s="550"/>
      <c r="AY496" s="550"/>
      <c r="AZ496" s="550"/>
      <c r="BA496" s="550"/>
      <c r="BB496" s="550"/>
      <c r="BC496" s="550"/>
      <c r="BD496" s="550"/>
      <c r="BE496" s="550"/>
      <c r="BF496" s="550"/>
      <c r="BG496" s="550"/>
      <c r="BH496" s="550"/>
      <c r="BI496" s="550"/>
      <c r="BJ496" s="550"/>
      <c r="BK496" s="550"/>
      <c r="BL496" s="550"/>
      <c r="BM496" s="550"/>
      <c r="BN496" s="550"/>
      <c r="BO496" s="550"/>
      <c r="BP496" s="550"/>
      <c r="BQ496" s="550"/>
    </row>
    <row r="497" spans="1:69" ht="15.75" customHeight="1">
      <c r="A497" s="550"/>
      <c r="B497" s="550"/>
      <c r="C497" s="550"/>
      <c r="D497" s="550"/>
      <c r="E497" s="550"/>
      <c r="F497" s="550"/>
      <c r="G497" s="550"/>
      <c r="H497" s="550"/>
      <c r="I497" s="550"/>
      <c r="J497" s="550"/>
      <c r="K497" s="550"/>
      <c r="L497" s="550"/>
      <c r="M497" s="550"/>
      <c r="N497" s="550"/>
      <c r="O497" s="550"/>
      <c r="P497" s="550"/>
      <c r="Q497" s="550"/>
      <c r="R497" s="550"/>
      <c r="S497" s="550"/>
      <c r="T497" s="550"/>
      <c r="U497" s="550"/>
      <c r="V497" s="550"/>
      <c r="W497" s="550"/>
      <c r="X497" s="550"/>
      <c r="Y497" s="550"/>
      <c r="Z497" s="550"/>
      <c r="AA497" s="550"/>
      <c r="AB497" s="550"/>
      <c r="AC497" s="550"/>
      <c r="AD497" s="550"/>
      <c r="AE497" s="550"/>
      <c r="AF497" s="550"/>
      <c r="AG497" s="550"/>
      <c r="AH497" s="550"/>
      <c r="AI497" s="550"/>
      <c r="AJ497" s="550"/>
      <c r="AK497" s="550"/>
      <c r="AL497" s="550"/>
      <c r="AM497" s="550"/>
      <c r="AN497" s="550"/>
      <c r="AO497" s="550"/>
      <c r="AP497" s="550"/>
      <c r="AQ497" s="550"/>
      <c r="AR497" s="550"/>
      <c r="AS497" s="550"/>
      <c r="AT497" s="550"/>
      <c r="AU497" s="550"/>
      <c r="AV497" s="550"/>
      <c r="AW497" s="550"/>
      <c r="AX497" s="550"/>
      <c r="AY497" s="550"/>
      <c r="AZ497" s="550"/>
      <c r="BA497" s="550"/>
      <c r="BB497" s="550"/>
      <c r="BC497" s="550"/>
      <c r="BD497" s="550"/>
      <c r="BE497" s="550"/>
      <c r="BF497" s="550"/>
      <c r="BG497" s="550"/>
      <c r="BH497" s="550"/>
      <c r="BI497" s="550"/>
      <c r="BJ497" s="550"/>
      <c r="BK497" s="550"/>
      <c r="BL497" s="550"/>
      <c r="BM497" s="550"/>
      <c r="BN497" s="550"/>
      <c r="BO497" s="550"/>
      <c r="BP497" s="550"/>
      <c r="BQ497" s="550"/>
    </row>
    <row r="498" spans="1:69" ht="15.75" customHeight="1">
      <c r="A498" s="550"/>
      <c r="B498" s="550"/>
      <c r="C498" s="550"/>
      <c r="D498" s="550"/>
      <c r="E498" s="550"/>
      <c r="F498" s="550"/>
      <c r="G498" s="550"/>
      <c r="H498" s="550"/>
      <c r="I498" s="550"/>
      <c r="J498" s="550"/>
      <c r="K498" s="550"/>
      <c r="L498" s="550"/>
      <c r="M498" s="550"/>
      <c r="N498" s="550"/>
      <c r="O498" s="550"/>
      <c r="P498" s="550"/>
      <c r="Q498" s="550"/>
      <c r="R498" s="550"/>
      <c r="S498" s="550"/>
      <c r="T498" s="550"/>
      <c r="U498" s="550"/>
      <c r="V498" s="550"/>
      <c r="W498" s="550"/>
      <c r="X498" s="550"/>
      <c r="Y498" s="550"/>
      <c r="Z498" s="550"/>
      <c r="AA498" s="550"/>
      <c r="AB498" s="550"/>
      <c r="AC498" s="550"/>
      <c r="AD498" s="550"/>
      <c r="AE498" s="550"/>
      <c r="AF498" s="550"/>
      <c r="AG498" s="550"/>
      <c r="AH498" s="550"/>
      <c r="AI498" s="550"/>
      <c r="AJ498" s="550"/>
      <c r="AK498" s="550"/>
      <c r="AL498" s="550"/>
      <c r="AM498" s="550"/>
      <c r="AN498" s="550"/>
      <c r="AO498" s="550"/>
      <c r="AP498" s="550"/>
      <c r="AQ498" s="550"/>
      <c r="AR498" s="550"/>
      <c r="AS498" s="550"/>
      <c r="AT498" s="550"/>
      <c r="AU498" s="550"/>
      <c r="AV498" s="550"/>
      <c r="AW498" s="550"/>
      <c r="AX498" s="550"/>
      <c r="AY498" s="550"/>
      <c r="AZ498" s="550"/>
      <c r="BA498" s="550"/>
      <c r="BB498" s="550"/>
      <c r="BC498" s="550"/>
      <c r="BD498" s="550"/>
      <c r="BE498" s="550"/>
      <c r="BF498" s="550"/>
      <c r="BG498" s="550"/>
      <c r="BH498" s="550"/>
      <c r="BI498" s="550"/>
      <c r="BJ498" s="550"/>
      <c r="BK498" s="550"/>
      <c r="BL498" s="550"/>
      <c r="BM498" s="550"/>
      <c r="BN498" s="550"/>
      <c r="BO498" s="550"/>
      <c r="BP498" s="550"/>
      <c r="BQ498" s="550"/>
    </row>
    <row r="499" spans="1:69" ht="15.75" customHeight="1">
      <c r="A499" s="550"/>
      <c r="B499" s="550"/>
      <c r="C499" s="550"/>
      <c r="D499" s="550"/>
      <c r="E499" s="550"/>
      <c r="F499" s="550"/>
      <c r="G499" s="550"/>
      <c r="H499" s="550"/>
      <c r="I499" s="550"/>
      <c r="J499" s="550"/>
      <c r="K499" s="550"/>
      <c r="L499" s="550"/>
      <c r="M499" s="550"/>
      <c r="N499" s="550"/>
      <c r="O499" s="550"/>
      <c r="P499" s="550"/>
      <c r="Q499" s="550"/>
      <c r="R499" s="550"/>
      <c r="S499" s="550"/>
      <c r="T499" s="550"/>
      <c r="U499" s="550"/>
      <c r="V499" s="550"/>
      <c r="W499" s="550"/>
      <c r="X499" s="550"/>
      <c r="Y499" s="550"/>
      <c r="Z499" s="550"/>
      <c r="AA499" s="550"/>
      <c r="AB499" s="550"/>
      <c r="AC499" s="550"/>
      <c r="AD499" s="550"/>
      <c r="AE499" s="550"/>
      <c r="AF499" s="550"/>
      <c r="AG499" s="550"/>
      <c r="AH499" s="550"/>
      <c r="AI499" s="550"/>
      <c r="AJ499" s="550"/>
      <c r="AK499" s="550"/>
      <c r="AL499" s="550"/>
      <c r="AM499" s="550"/>
      <c r="AN499" s="550"/>
      <c r="AO499" s="550"/>
      <c r="AP499" s="550"/>
      <c r="AQ499" s="550"/>
      <c r="AR499" s="550"/>
      <c r="AS499" s="550"/>
      <c r="AT499" s="550"/>
      <c r="AU499" s="550"/>
      <c r="AV499" s="550"/>
      <c r="AW499" s="550"/>
      <c r="AX499" s="550"/>
      <c r="AY499" s="550"/>
      <c r="AZ499" s="550"/>
      <c r="BA499" s="550"/>
      <c r="BB499" s="550"/>
      <c r="BC499" s="550"/>
      <c r="BD499" s="550"/>
      <c r="BE499" s="550"/>
      <c r="BF499" s="550"/>
      <c r="BG499" s="550"/>
      <c r="BH499" s="550"/>
      <c r="BI499" s="550"/>
      <c r="BJ499" s="550"/>
      <c r="BK499" s="550"/>
      <c r="BL499" s="550"/>
      <c r="BM499" s="550"/>
      <c r="BN499" s="550"/>
      <c r="BO499" s="550"/>
      <c r="BP499" s="550"/>
      <c r="BQ499" s="550"/>
    </row>
    <row r="500" spans="1:69" ht="15.75" customHeight="1">
      <c r="A500" s="550"/>
      <c r="B500" s="550"/>
      <c r="C500" s="550"/>
      <c r="D500" s="550"/>
      <c r="E500" s="550"/>
      <c r="F500" s="550"/>
      <c r="G500" s="550"/>
      <c r="H500" s="550"/>
      <c r="I500" s="550"/>
      <c r="J500" s="550"/>
      <c r="K500" s="550"/>
      <c r="L500" s="550"/>
      <c r="M500" s="550"/>
      <c r="N500" s="550"/>
      <c r="O500" s="550"/>
      <c r="P500" s="550"/>
      <c r="Q500" s="550"/>
      <c r="R500" s="550"/>
      <c r="S500" s="550"/>
      <c r="T500" s="550"/>
      <c r="U500" s="550"/>
      <c r="V500" s="550"/>
      <c r="W500" s="550"/>
      <c r="X500" s="550"/>
      <c r="Y500" s="550"/>
      <c r="Z500" s="550"/>
      <c r="AA500" s="550"/>
      <c r="AB500" s="550"/>
      <c r="AC500" s="550"/>
      <c r="AD500" s="550"/>
      <c r="AE500" s="550"/>
      <c r="AF500" s="550"/>
      <c r="AG500" s="550"/>
      <c r="AH500" s="550"/>
      <c r="AI500" s="550"/>
      <c r="AJ500" s="550"/>
      <c r="AK500" s="550"/>
      <c r="AL500" s="550"/>
      <c r="AM500" s="550"/>
      <c r="AN500" s="550"/>
      <c r="AO500" s="550"/>
      <c r="AP500" s="550"/>
      <c r="AQ500" s="550"/>
      <c r="AR500" s="550"/>
      <c r="AS500" s="550"/>
      <c r="AT500" s="550"/>
      <c r="AU500" s="550"/>
      <c r="AV500" s="550"/>
      <c r="AW500" s="550"/>
      <c r="AX500" s="550"/>
      <c r="AY500" s="550"/>
      <c r="AZ500" s="550"/>
      <c r="BA500" s="550"/>
      <c r="BB500" s="550"/>
      <c r="BC500" s="550"/>
      <c r="BD500" s="550"/>
      <c r="BE500" s="550"/>
      <c r="BF500" s="550"/>
      <c r="BG500" s="550"/>
      <c r="BH500" s="550"/>
      <c r="BI500" s="550"/>
      <c r="BJ500" s="550"/>
      <c r="BK500" s="550"/>
      <c r="BL500" s="550"/>
      <c r="BM500" s="550"/>
      <c r="BN500" s="550"/>
      <c r="BO500" s="550"/>
      <c r="BP500" s="550"/>
      <c r="BQ500" s="550"/>
    </row>
    <row r="501" spans="1:69" ht="15.75" customHeight="1">
      <c r="A501" s="550"/>
      <c r="B501" s="550"/>
      <c r="C501" s="550"/>
      <c r="D501" s="550"/>
      <c r="E501" s="550"/>
      <c r="F501" s="550"/>
      <c r="G501" s="550"/>
      <c r="H501" s="550"/>
      <c r="I501" s="550"/>
      <c r="J501" s="550"/>
      <c r="K501" s="550"/>
      <c r="L501" s="550"/>
      <c r="M501" s="550"/>
      <c r="N501" s="550"/>
      <c r="O501" s="550"/>
      <c r="P501" s="550"/>
      <c r="Q501" s="550"/>
      <c r="R501" s="550"/>
      <c r="S501" s="550"/>
      <c r="T501" s="550"/>
      <c r="U501" s="550"/>
      <c r="V501" s="550"/>
      <c r="W501" s="550"/>
      <c r="X501" s="550"/>
      <c r="Y501" s="550"/>
      <c r="Z501" s="550"/>
      <c r="AA501" s="550"/>
      <c r="AB501" s="550"/>
      <c r="AC501" s="550"/>
      <c r="AD501" s="550"/>
      <c r="AE501" s="550"/>
      <c r="AF501" s="550"/>
      <c r="AG501" s="550"/>
      <c r="AH501" s="550"/>
      <c r="AI501" s="550"/>
      <c r="AJ501" s="550"/>
      <c r="AK501" s="550"/>
      <c r="AL501" s="550"/>
      <c r="AM501" s="550"/>
      <c r="AN501" s="550"/>
      <c r="AO501" s="550"/>
      <c r="AP501" s="550"/>
      <c r="AQ501" s="550"/>
      <c r="AR501" s="550"/>
      <c r="AS501" s="550"/>
      <c r="AT501" s="550"/>
      <c r="AU501" s="550"/>
      <c r="AV501" s="550"/>
      <c r="AW501" s="550"/>
      <c r="AX501" s="550"/>
      <c r="AY501" s="550"/>
      <c r="AZ501" s="550"/>
      <c r="BA501" s="550"/>
      <c r="BB501" s="550"/>
      <c r="BC501" s="550"/>
      <c r="BD501" s="550"/>
      <c r="BE501" s="550"/>
      <c r="BF501" s="550"/>
      <c r="BG501" s="550"/>
      <c r="BH501" s="550"/>
      <c r="BI501" s="550"/>
      <c r="BJ501" s="550"/>
      <c r="BK501" s="550"/>
      <c r="BL501" s="550"/>
      <c r="BM501" s="550"/>
      <c r="BN501" s="550"/>
      <c r="BO501" s="550"/>
      <c r="BP501" s="550"/>
      <c r="BQ501" s="550"/>
    </row>
    <row r="502" spans="1:69" ht="15.75" customHeight="1">
      <c r="A502" s="550"/>
      <c r="B502" s="550"/>
      <c r="C502" s="550"/>
      <c r="D502" s="550"/>
      <c r="E502" s="550"/>
      <c r="F502" s="550"/>
      <c r="G502" s="550"/>
      <c r="H502" s="550"/>
      <c r="I502" s="550"/>
      <c r="J502" s="550"/>
      <c r="K502" s="550"/>
      <c r="L502" s="550"/>
      <c r="M502" s="550"/>
      <c r="N502" s="550"/>
      <c r="O502" s="550"/>
      <c r="P502" s="550"/>
      <c r="Q502" s="550"/>
      <c r="R502" s="550"/>
      <c r="S502" s="550"/>
      <c r="T502" s="550"/>
      <c r="U502" s="550"/>
      <c r="V502" s="550"/>
      <c r="W502" s="550"/>
      <c r="X502" s="550"/>
      <c r="Y502" s="550"/>
      <c r="Z502" s="550"/>
      <c r="AA502" s="550"/>
      <c r="AB502" s="550"/>
      <c r="AC502" s="550"/>
      <c r="AD502" s="550"/>
      <c r="AE502" s="550"/>
      <c r="AF502" s="550"/>
      <c r="AG502" s="550"/>
      <c r="AH502" s="550"/>
      <c r="AI502" s="550"/>
      <c r="AJ502" s="550"/>
      <c r="AK502" s="550"/>
      <c r="AL502" s="550"/>
      <c r="AM502" s="550"/>
      <c r="AN502" s="550"/>
      <c r="AO502" s="550"/>
      <c r="AP502" s="550"/>
      <c r="AQ502" s="550"/>
      <c r="AR502" s="550"/>
      <c r="AS502" s="550"/>
      <c r="AT502" s="550"/>
      <c r="AU502" s="550"/>
      <c r="AV502" s="550"/>
      <c r="AW502" s="550"/>
      <c r="AX502" s="550"/>
      <c r="AY502" s="550"/>
      <c r="AZ502" s="550"/>
      <c r="BA502" s="550"/>
      <c r="BB502" s="550"/>
      <c r="BC502" s="550"/>
      <c r="BD502" s="550"/>
      <c r="BE502" s="550"/>
      <c r="BF502" s="550"/>
      <c r="BG502" s="550"/>
      <c r="BH502" s="550"/>
      <c r="BI502" s="550"/>
      <c r="BJ502" s="550"/>
      <c r="BK502" s="550"/>
      <c r="BL502" s="550"/>
      <c r="BM502" s="550"/>
      <c r="BN502" s="550"/>
      <c r="BO502" s="550"/>
      <c r="BP502" s="550"/>
      <c r="BQ502" s="550"/>
    </row>
    <row r="503" spans="1:69" ht="15.75" customHeight="1">
      <c r="A503" s="550"/>
      <c r="B503" s="550"/>
      <c r="C503" s="550"/>
      <c r="D503" s="550"/>
      <c r="E503" s="550"/>
      <c r="F503" s="550"/>
      <c r="G503" s="550"/>
      <c r="H503" s="550"/>
      <c r="I503" s="550"/>
      <c r="J503" s="550"/>
      <c r="K503" s="550"/>
      <c r="L503" s="550"/>
      <c r="M503" s="550"/>
      <c r="N503" s="550"/>
      <c r="O503" s="550"/>
      <c r="P503" s="550"/>
      <c r="Q503" s="550"/>
      <c r="R503" s="550"/>
      <c r="S503" s="550"/>
      <c r="T503" s="550"/>
      <c r="U503" s="550"/>
      <c r="V503" s="550"/>
      <c r="W503" s="550"/>
      <c r="X503" s="550"/>
      <c r="Y503" s="550"/>
      <c r="Z503" s="550"/>
      <c r="AA503" s="550"/>
      <c r="AB503" s="550"/>
      <c r="AC503" s="550"/>
      <c r="AD503" s="550"/>
      <c r="AE503" s="550"/>
      <c r="AF503" s="550"/>
      <c r="AG503" s="550"/>
      <c r="AH503" s="550"/>
      <c r="AI503" s="550"/>
      <c r="AJ503" s="550"/>
      <c r="AK503" s="550"/>
      <c r="AL503" s="550"/>
      <c r="AM503" s="550"/>
      <c r="AN503" s="550"/>
      <c r="AO503" s="550"/>
      <c r="AP503" s="550"/>
      <c r="AQ503" s="550"/>
      <c r="AR503" s="550"/>
      <c r="AS503" s="550"/>
      <c r="AT503" s="550"/>
      <c r="AU503" s="550"/>
      <c r="AV503" s="550"/>
      <c r="AW503" s="550"/>
      <c r="AX503" s="550"/>
      <c r="AY503" s="550"/>
      <c r="AZ503" s="550"/>
      <c r="BA503" s="550"/>
      <c r="BB503" s="550"/>
      <c r="BC503" s="550"/>
      <c r="BD503" s="550"/>
      <c r="BE503" s="550"/>
      <c r="BF503" s="550"/>
      <c r="BG503" s="550"/>
      <c r="BH503" s="550"/>
      <c r="BI503" s="550"/>
      <c r="BJ503" s="550"/>
      <c r="BK503" s="550"/>
      <c r="BL503" s="550"/>
      <c r="BM503" s="550"/>
      <c r="BN503" s="550"/>
      <c r="BO503" s="550"/>
      <c r="BP503" s="550"/>
      <c r="BQ503" s="550"/>
    </row>
    <row r="504" spans="1:69" ht="15.75" customHeight="1">
      <c r="A504" s="550"/>
      <c r="B504" s="550"/>
      <c r="C504" s="550"/>
      <c r="D504" s="550"/>
      <c r="E504" s="550"/>
      <c r="F504" s="550"/>
      <c r="G504" s="550"/>
      <c r="H504" s="550"/>
      <c r="I504" s="550"/>
      <c r="J504" s="550"/>
      <c r="K504" s="550"/>
      <c r="L504" s="550"/>
      <c r="M504" s="550"/>
      <c r="N504" s="550"/>
      <c r="O504" s="550"/>
      <c r="P504" s="550"/>
      <c r="Q504" s="550"/>
      <c r="R504" s="550"/>
      <c r="S504" s="550"/>
      <c r="T504" s="550"/>
      <c r="U504" s="550"/>
      <c r="V504" s="550"/>
      <c r="W504" s="550"/>
      <c r="X504" s="550"/>
      <c r="Y504" s="550"/>
      <c r="Z504" s="550"/>
      <c r="AA504" s="550"/>
      <c r="AB504" s="550"/>
      <c r="AC504" s="550"/>
      <c r="AD504" s="550"/>
      <c r="AE504" s="550"/>
      <c r="AF504" s="550"/>
      <c r="AG504" s="550"/>
      <c r="AH504" s="550"/>
      <c r="AI504" s="550"/>
      <c r="AJ504" s="550"/>
      <c r="AK504" s="550"/>
      <c r="AL504" s="550"/>
      <c r="AM504" s="550"/>
      <c r="AN504" s="550"/>
      <c r="AO504" s="550"/>
      <c r="AP504" s="550"/>
      <c r="AQ504" s="550"/>
      <c r="AR504" s="550"/>
      <c r="AS504" s="550"/>
      <c r="AT504" s="550"/>
      <c r="AU504" s="550"/>
      <c r="AV504" s="550"/>
      <c r="AW504" s="550"/>
      <c r="AX504" s="550"/>
      <c r="AY504" s="550"/>
      <c r="AZ504" s="550"/>
      <c r="BA504" s="550"/>
      <c r="BB504" s="550"/>
      <c r="BC504" s="550"/>
      <c r="BD504" s="550"/>
      <c r="BE504" s="550"/>
      <c r="BF504" s="550"/>
      <c r="BG504" s="550"/>
      <c r="BH504" s="550"/>
      <c r="BI504" s="550"/>
      <c r="BJ504" s="550"/>
      <c r="BK504" s="550"/>
      <c r="BL504" s="550"/>
      <c r="BM504" s="550"/>
      <c r="BN504" s="550"/>
      <c r="BO504" s="550"/>
      <c r="BP504" s="550"/>
      <c r="BQ504" s="550"/>
    </row>
    <row r="505" spans="1:69" ht="15.75" customHeight="1">
      <c r="A505" s="550"/>
      <c r="B505" s="550"/>
      <c r="C505" s="550"/>
      <c r="D505" s="550"/>
      <c r="E505" s="550"/>
      <c r="F505" s="550"/>
      <c r="G505" s="550"/>
      <c r="H505" s="550"/>
      <c r="I505" s="550"/>
      <c r="J505" s="550"/>
      <c r="K505" s="550"/>
      <c r="L505" s="550"/>
      <c r="M505" s="550"/>
      <c r="N505" s="550"/>
      <c r="O505" s="550"/>
      <c r="P505" s="550"/>
      <c r="Q505" s="550"/>
      <c r="R505" s="550"/>
      <c r="S505" s="550"/>
      <c r="T505" s="550"/>
      <c r="U505" s="550"/>
      <c r="V505" s="550"/>
      <c r="W505" s="550"/>
      <c r="X505" s="550"/>
      <c r="Y505" s="550"/>
      <c r="Z505" s="550"/>
      <c r="AA505" s="550"/>
      <c r="AB505" s="550"/>
      <c r="AC505" s="550"/>
      <c r="AD505" s="550"/>
      <c r="AE505" s="550"/>
      <c r="AF505" s="550"/>
      <c r="AG505" s="550"/>
      <c r="AH505" s="550"/>
      <c r="AI505" s="550"/>
      <c r="AJ505" s="550"/>
      <c r="AK505" s="550"/>
      <c r="AL505" s="550"/>
      <c r="AM505" s="550"/>
      <c r="AN505" s="550"/>
      <c r="AO505" s="550"/>
      <c r="AP505" s="550"/>
      <c r="AQ505" s="550"/>
      <c r="AR505" s="550"/>
      <c r="AS505" s="550"/>
      <c r="AT505" s="550"/>
      <c r="AU505" s="550"/>
      <c r="AV505" s="550"/>
      <c r="AW505" s="550"/>
      <c r="AX505" s="550"/>
      <c r="AY505" s="550"/>
      <c r="AZ505" s="550"/>
      <c r="BA505" s="550"/>
      <c r="BB505" s="550"/>
      <c r="BC505" s="550"/>
      <c r="BD505" s="550"/>
      <c r="BE505" s="550"/>
      <c r="BF505" s="550"/>
      <c r="BG505" s="550"/>
      <c r="BH505" s="550"/>
      <c r="BI505" s="550"/>
      <c r="BJ505" s="550"/>
      <c r="BK505" s="550"/>
      <c r="BL505" s="550"/>
      <c r="BM505" s="550"/>
      <c r="BN505" s="550"/>
      <c r="BO505" s="550"/>
      <c r="BP505" s="550"/>
      <c r="BQ505" s="550"/>
    </row>
    <row r="506" spans="1:69" ht="15.75" customHeight="1">
      <c r="A506" s="550"/>
      <c r="B506" s="550"/>
      <c r="C506" s="550"/>
      <c r="D506" s="550"/>
      <c r="E506" s="550"/>
      <c r="F506" s="550"/>
      <c r="G506" s="550"/>
      <c r="H506" s="550"/>
      <c r="I506" s="550"/>
      <c r="J506" s="550"/>
      <c r="K506" s="550"/>
      <c r="L506" s="550"/>
      <c r="M506" s="550"/>
      <c r="N506" s="550"/>
      <c r="O506" s="550"/>
      <c r="P506" s="550"/>
      <c r="Q506" s="550"/>
      <c r="R506" s="550"/>
      <c r="S506" s="550"/>
      <c r="T506" s="550"/>
      <c r="U506" s="550"/>
      <c r="V506" s="550"/>
      <c r="W506" s="550"/>
      <c r="X506" s="550"/>
      <c r="Y506" s="550"/>
      <c r="Z506" s="550"/>
      <c r="AA506" s="550"/>
      <c r="AB506" s="550"/>
      <c r="AC506" s="550"/>
      <c r="AD506" s="550"/>
      <c r="AE506" s="550"/>
      <c r="AF506" s="550"/>
      <c r="AG506" s="550"/>
      <c r="AH506" s="550"/>
      <c r="AI506" s="550"/>
      <c r="AJ506" s="550"/>
      <c r="AK506" s="550"/>
      <c r="AL506" s="550"/>
      <c r="AM506" s="550"/>
      <c r="AN506" s="550"/>
      <c r="AO506" s="550"/>
      <c r="AP506" s="550"/>
      <c r="AQ506" s="550"/>
      <c r="AR506" s="550"/>
      <c r="AS506" s="550"/>
      <c r="AT506" s="550"/>
      <c r="AU506" s="550"/>
      <c r="AV506" s="550"/>
      <c r="AW506" s="550"/>
      <c r="AX506" s="550"/>
      <c r="AY506" s="550"/>
      <c r="AZ506" s="550"/>
      <c r="BA506" s="550"/>
      <c r="BB506" s="550"/>
      <c r="BC506" s="550"/>
      <c r="BD506" s="550"/>
      <c r="BE506" s="550"/>
      <c r="BF506" s="550"/>
      <c r="BG506" s="550"/>
      <c r="BH506" s="550"/>
      <c r="BI506" s="550"/>
      <c r="BJ506" s="550"/>
      <c r="BK506" s="550"/>
      <c r="BL506" s="550"/>
      <c r="BM506" s="550"/>
      <c r="BN506" s="550"/>
      <c r="BO506" s="550"/>
      <c r="BP506" s="550"/>
      <c r="BQ506" s="550"/>
    </row>
    <row r="507" spans="1:69" ht="15.75" customHeight="1">
      <c r="A507" s="550"/>
      <c r="B507" s="550"/>
      <c r="C507" s="550"/>
      <c r="D507" s="550"/>
      <c r="E507" s="550"/>
      <c r="F507" s="550"/>
      <c r="G507" s="550"/>
      <c r="H507" s="550"/>
      <c r="I507" s="550"/>
      <c r="J507" s="550"/>
      <c r="K507" s="550"/>
      <c r="L507" s="550"/>
      <c r="M507" s="550"/>
      <c r="N507" s="550"/>
      <c r="O507" s="550"/>
      <c r="P507" s="550"/>
      <c r="Q507" s="550"/>
      <c r="R507" s="550"/>
      <c r="S507" s="550"/>
      <c r="T507" s="550"/>
      <c r="U507" s="550"/>
      <c r="V507" s="550"/>
      <c r="W507" s="550"/>
      <c r="X507" s="550"/>
      <c r="Y507" s="550"/>
      <c r="Z507" s="550"/>
      <c r="AA507" s="550"/>
      <c r="AB507" s="550"/>
      <c r="AC507" s="550"/>
      <c r="AD507" s="550"/>
      <c r="AE507" s="550"/>
      <c r="AF507" s="550"/>
      <c r="AG507" s="550"/>
      <c r="AH507" s="550"/>
      <c r="AI507" s="550"/>
      <c r="AJ507" s="550"/>
      <c r="AK507" s="550"/>
      <c r="AL507" s="550"/>
      <c r="AM507" s="550"/>
      <c r="AN507" s="550"/>
      <c r="AO507" s="550"/>
      <c r="AP507" s="550"/>
      <c r="AQ507" s="550"/>
      <c r="AR507" s="550"/>
      <c r="AS507" s="550"/>
      <c r="AT507" s="550"/>
      <c r="AU507" s="550"/>
      <c r="AV507" s="550"/>
      <c r="AW507" s="550"/>
      <c r="AX507" s="550"/>
      <c r="AY507" s="550"/>
      <c r="AZ507" s="550"/>
      <c r="BA507" s="550"/>
      <c r="BB507" s="550"/>
      <c r="BC507" s="550"/>
      <c r="BD507" s="550"/>
      <c r="BE507" s="550"/>
      <c r="BF507" s="550"/>
      <c r="BG507" s="550"/>
      <c r="BH507" s="550"/>
      <c r="BI507" s="550"/>
      <c r="BJ507" s="550"/>
      <c r="BK507" s="550"/>
      <c r="BL507" s="550"/>
      <c r="BM507" s="550"/>
      <c r="BN507" s="550"/>
      <c r="BO507" s="550"/>
      <c r="BP507" s="550"/>
      <c r="BQ507" s="550"/>
    </row>
    <row r="508" spans="1:69" ht="15.75" customHeight="1">
      <c r="A508" s="550"/>
      <c r="B508" s="550"/>
      <c r="C508" s="550"/>
      <c r="D508" s="550"/>
      <c r="E508" s="550"/>
      <c r="F508" s="550"/>
      <c r="G508" s="550"/>
      <c r="H508" s="550"/>
      <c r="I508" s="550"/>
      <c r="J508" s="550"/>
      <c r="K508" s="550"/>
      <c r="L508" s="550"/>
      <c r="M508" s="550"/>
      <c r="N508" s="550"/>
      <c r="O508" s="550"/>
      <c r="P508" s="550"/>
      <c r="Q508" s="550"/>
      <c r="R508" s="550"/>
      <c r="S508" s="550"/>
      <c r="T508" s="550"/>
      <c r="U508" s="550"/>
      <c r="V508" s="550"/>
      <c r="W508" s="550"/>
      <c r="X508" s="550"/>
      <c r="Y508" s="550"/>
      <c r="Z508" s="550"/>
      <c r="AA508" s="550"/>
      <c r="AB508" s="550"/>
      <c r="AC508" s="550"/>
      <c r="AD508" s="550"/>
      <c r="AE508" s="550"/>
      <c r="AF508" s="550"/>
      <c r="AG508" s="550"/>
      <c r="AH508" s="550"/>
      <c r="AI508" s="550"/>
      <c r="AJ508" s="550"/>
      <c r="AK508" s="550"/>
      <c r="AL508" s="550"/>
      <c r="AM508" s="550"/>
      <c r="AN508" s="550"/>
      <c r="AO508" s="550"/>
      <c r="AP508" s="550"/>
      <c r="AQ508" s="550"/>
      <c r="AR508" s="550"/>
      <c r="AS508" s="550"/>
      <c r="AT508" s="550"/>
      <c r="AU508" s="550"/>
      <c r="AV508" s="550"/>
      <c r="AW508" s="550"/>
      <c r="AX508" s="550"/>
      <c r="AY508" s="550"/>
      <c r="AZ508" s="550"/>
      <c r="BA508" s="550"/>
      <c r="BB508" s="550"/>
      <c r="BC508" s="550"/>
      <c r="BD508" s="550"/>
      <c r="BE508" s="550"/>
      <c r="BF508" s="550"/>
      <c r="BG508" s="550"/>
      <c r="BH508" s="550"/>
      <c r="BI508" s="550"/>
      <c r="BJ508" s="550"/>
      <c r="BK508" s="550"/>
      <c r="BL508" s="550"/>
      <c r="BM508" s="550"/>
      <c r="BN508" s="550"/>
      <c r="BO508" s="550"/>
      <c r="BP508" s="550"/>
      <c r="BQ508" s="550"/>
    </row>
    <row r="509" spans="1:69" ht="15.75" customHeight="1">
      <c r="A509" s="550"/>
      <c r="B509" s="550"/>
      <c r="C509" s="550"/>
      <c r="D509" s="550"/>
      <c r="E509" s="550"/>
      <c r="F509" s="550"/>
      <c r="G509" s="550"/>
      <c r="H509" s="550"/>
      <c r="I509" s="550"/>
      <c r="J509" s="550"/>
      <c r="K509" s="550"/>
      <c r="L509" s="550"/>
      <c r="M509" s="550"/>
      <c r="N509" s="550"/>
      <c r="O509" s="550"/>
      <c r="P509" s="550"/>
      <c r="Q509" s="550"/>
      <c r="R509" s="550"/>
      <c r="S509" s="550"/>
      <c r="T509" s="550"/>
      <c r="U509" s="550"/>
      <c r="V509" s="550"/>
      <c r="W509" s="550"/>
      <c r="X509" s="550"/>
      <c r="Y509" s="550"/>
      <c r="Z509" s="550"/>
      <c r="AA509" s="550"/>
      <c r="AB509" s="550"/>
      <c r="AC509" s="550"/>
      <c r="AD509" s="550"/>
      <c r="AE509" s="550"/>
      <c r="AF509" s="550"/>
      <c r="AG509" s="550"/>
      <c r="AH509" s="550"/>
      <c r="AI509" s="550"/>
      <c r="AJ509" s="550"/>
      <c r="AK509" s="550"/>
      <c r="AL509" s="550"/>
      <c r="AM509" s="550"/>
      <c r="AN509" s="550"/>
      <c r="AO509" s="550"/>
      <c r="AP509" s="550"/>
      <c r="AQ509" s="550"/>
      <c r="AR509" s="550"/>
      <c r="AS509" s="550"/>
      <c r="AT509" s="550"/>
      <c r="AU509" s="550"/>
      <c r="AV509" s="550"/>
      <c r="AW509" s="550"/>
      <c r="AX509" s="550"/>
      <c r="AY509" s="550"/>
      <c r="AZ509" s="550"/>
      <c r="BA509" s="550"/>
      <c r="BB509" s="550"/>
      <c r="BC509" s="550"/>
      <c r="BD509" s="550"/>
      <c r="BE509" s="550"/>
      <c r="BF509" s="550"/>
      <c r="BG509" s="550"/>
      <c r="BH509" s="550"/>
      <c r="BI509" s="550"/>
      <c r="BJ509" s="550"/>
      <c r="BK509" s="550"/>
      <c r="BL509" s="550"/>
      <c r="BM509" s="550"/>
      <c r="BN509" s="550"/>
      <c r="BO509" s="550"/>
      <c r="BP509" s="550"/>
      <c r="BQ509" s="550"/>
    </row>
    <row r="510" spans="1:69" ht="15.75" customHeight="1">
      <c r="A510" s="550"/>
      <c r="B510" s="550"/>
      <c r="C510" s="550"/>
      <c r="D510" s="550"/>
      <c r="E510" s="550"/>
      <c r="F510" s="550"/>
      <c r="G510" s="550"/>
      <c r="H510" s="550"/>
      <c r="I510" s="550"/>
      <c r="J510" s="550"/>
      <c r="K510" s="550"/>
      <c r="L510" s="550"/>
      <c r="M510" s="550"/>
      <c r="N510" s="550"/>
      <c r="O510" s="550"/>
      <c r="P510" s="550"/>
      <c r="Q510" s="550"/>
      <c r="R510" s="550"/>
      <c r="S510" s="550"/>
      <c r="T510" s="550"/>
      <c r="U510" s="550"/>
      <c r="V510" s="550"/>
      <c r="W510" s="550"/>
      <c r="X510" s="550"/>
      <c r="Y510" s="550"/>
      <c r="Z510" s="550"/>
      <c r="AA510" s="550"/>
      <c r="AB510" s="550"/>
      <c r="AC510" s="550"/>
      <c r="AD510" s="550"/>
      <c r="AE510" s="550"/>
      <c r="AF510" s="550"/>
      <c r="AG510" s="550"/>
      <c r="AH510" s="550"/>
      <c r="AI510" s="550"/>
      <c r="AJ510" s="550"/>
      <c r="AK510" s="550"/>
      <c r="AL510" s="550"/>
      <c r="AM510" s="550"/>
      <c r="AN510" s="550"/>
      <c r="AO510" s="550"/>
      <c r="AP510" s="550"/>
      <c r="AQ510" s="550"/>
      <c r="AR510" s="550"/>
      <c r="AS510" s="550"/>
      <c r="AT510" s="550"/>
      <c r="AU510" s="550"/>
      <c r="AV510" s="550"/>
      <c r="AW510" s="550"/>
      <c r="AX510" s="550"/>
      <c r="AY510" s="550"/>
      <c r="AZ510" s="550"/>
      <c r="BA510" s="550"/>
      <c r="BB510" s="550"/>
      <c r="BC510" s="550"/>
      <c r="BD510" s="550"/>
      <c r="BE510" s="550"/>
      <c r="BF510" s="550"/>
      <c r="BG510" s="550"/>
      <c r="BH510" s="550"/>
      <c r="BI510" s="550"/>
      <c r="BJ510" s="550"/>
      <c r="BK510" s="550"/>
      <c r="BL510" s="550"/>
      <c r="BM510" s="550"/>
      <c r="BN510" s="550"/>
      <c r="BO510" s="550"/>
      <c r="BP510" s="550"/>
      <c r="BQ510" s="550"/>
    </row>
    <row r="511" spans="1:69" ht="15.75" customHeight="1">
      <c r="A511" s="550"/>
      <c r="B511" s="550"/>
      <c r="C511" s="550"/>
      <c r="D511" s="550"/>
      <c r="E511" s="550"/>
      <c r="F511" s="550"/>
      <c r="G511" s="550"/>
      <c r="H511" s="550"/>
      <c r="I511" s="550"/>
      <c r="J511" s="550"/>
      <c r="K511" s="550"/>
      <c r="L511" s="550"/>
      <c r="M511" s="550"/>
      <c r="N511" s="550"/>
      <c r="O511" s="550"/>
      <c r="P511" s="550"/>
      <c r="Q511" s="550"/>
      <c r="R511" s="550"/>
      <c r="S511" s="550"/>
      <c r="T511" s="550"/>
      <c r="U511" s="550"/>
      <c r="V511" s="550"/>
      <c r="W511" s="550"/>
      <c r="X511" s="550"/>
      <c r="Y511" s="550"/>
      <c r="Z511" s="550"/>
      <c r="AA511" s="550"/>
      <c r="AB511" s="550"/>
      <c r="AC511" s="550"/>
      <c r="AD511" s="550"/>
      <c r="AE511" s="550"/>
      <c r="AF511" s="550"/>
      <c r="AG511" s="550"/>
      <c r="AH511" s="550"/>
      <c r="AI511" s="550"/>
      <c r="AJ511" s="550"/>
      <c r="AK511" s="550"/>
      <c r="AL511" s="550"/>
      <c r="AM511" s="550"/>
      <c r="AN511" s="550"/>
      <c r="AO511" s="550"/>
      <c r="AP511" s="550"/>
      <c r="AQ511" s="550"/>
      <c r="AR511" s="550"/>
      <c r="AS511" s="550"/>
      <c r="AT511" s="550"/>
      <c r="AU511" s="550"/>
      <c r="AV511" s="550"/>
      <c r="AW511" s="550"/>
      <c r="AX511" s="550"/>
      <c r="AY511" s="550"/>
      <c r="AZ511" s="550"/>
      <c r="BA511" s="550"/>
      <c r="BB511" s="550"/>
      <c r="BC511" s="550"/>
      <c r="BD511" s="550"/>
      <c r="BE511" s="550"/>
      <c r="BF511" s="550"/>
      <c r="BG511" s="550"/>
      <c r="BH511" s="550"/>
      <c r="BI511" s="550"/>
      <c r="BJ511" s="550"/>
      <c r="BK511" s="550"/>
      <c r="BL511" s="550"/>
      <c r="BM511" s="550"/>
      <c r="BN511" s="550"/>
      <c r="BO511" s="550"/>
      <c r="BP511" s="550"/>
      <c r="BQ511" s="550"/>
    </row>
    <row r="512" spans="1:69" ht="15.75" customHeight="1">
      <c r="A512" s="550"/>
      <c r="B512" s="550"/>
      <c r="C512" s="550"/>
      <c r="D512" s="550"/>
      <c r="E512" s="550"/>
      <c r="F512" s="550"/>
      <c r="G512" s="550"/>
      <c r="H512" s="550"/>
      <c r="I512" s="550"/>
      <c r="J512" s="550"/>
      <c r="K512" s="550"/>
      <c r="L512" s="550"/>
      <c r="M512" s="550"/>
      <c r="N512" s="550"/>
      <c r="O512" s="550"/>
      <c r="P512" s="550"/>
      <c r="Q512" s="550"/>
      <c r="R512" s="550"/>
      <c r="S512" s="550"/>
      <c r="T512" s="550"/>
      <c r="U512" s="550"/>
      <c r="V512" s="550"/>
      <c r="W512" s="550"/>
      <c r="X512" s="550"/>
      <c r="Y512" s="550"/>
      <c r="Z512" s="550"/>
      <c r="AA512" s="550"/>
      <c r="AB512" s="550"/>
      <c r="AC512" s="550"/>
      <c r="AD512" s="550"/>
      <c r="AE512" s="550"/>
      <c r="AF512" s="550"/>
      <c r="AG512" s="550"/>
      <c r="AH512" s="550"/>
      <c r="AI512" s="550"/>
      <c r="AJ512" s="550"/>
      <c r="AK512" s="550"/>
      <c r="AL512" s="550"/>
      <c r="AM512" s="550"/>
      <c r="AN512" s="550"/>
      <c r="AO512" s="550"/>
      <c r="AP512" s="550"/>
      <c r="AQ512" s="550"/>
      <c r="AR512" s="550"/>
      <c r="AS512" s="550"/>
      <c r="AT512" s="550"/>
      <c r="AU512" s="550"/>
      <c r="AV512" s="550"/>
      <c r="AW512" s="550"/>
      <c r="AX512" s="550"/>
      <c r="AY512" s="550"/>
      <c r="AZ512" s="550"/>
      <c r="BA512" s="550"/>
      <c r="BB512" s="550"/>
      <c r="BC512" s="550"/>
      <c r="BD512" s="550"/>
      <c r="BE512" s="550"/>
      <c r="BF512" s="550"/>
      <c r="BG512" s="550"/>
      <c r="BH512" s="550"/>
      <c r="BI512" s="550"/>
      <c r="BJ512" s="550"/>
      <c r="BK512" s="550"/>
      <c r="BL512" s="550"/>
      <c r="BM512" s="550"/>
      <c r="BN512" s="550"/>
      <c r="BO512" s="550"/>
      <c r="BP512" s="550"/>
      <c r="BQ512" s="550"/>
    </row>
    <row r="513" spans="1:69" ht="15.75" customHeight="1">
      <c r="A513" s="550"/>
      <c r="B513" s="550"/>
      <c r="C513" s="550"/>
      <c r="D513" s="550"/>
      <c r="E513" s="550"/>
      <c r="F513" s="550"/>
      <c r="G513" s="550"/>
      <c r="H513" s="550"/>
      <c r="I513" s="550"/>
      <c r="J513" s="550"/>
      <c r="K513" s="550"/>
      <c r="L513" s="550"/>
      <c r="M513" s="550"/>
      <c r="N513" s="550"/>
      <c r="O513" s="550"/>
      <c r="P513" s="550"/>
      <c r="Q513" s="550"/>
      <c r="R513" s="550"/>
      <c r="S513" s="550"/>
      <c r="T513" s="550"/>
      <c r="U513" s="550"/>
      <c r="V513" s="550"/>
      <c r="W513" s="550"/>
      <c r="X513" s="550"/>
      <c r="Y513" s="550"/>
      <c r="Z513" s="550"/>
      <c r="AA513" s="550"/>
      <c r="AB513" s="550"/>
      <c r="AC513" s="550"/>
      <c r="AD513" s="550"/>
      <c r="AE513" s="550"/>
      <c r="AF513" s="550"/>
      <c r="AG513" s="550"/>
      <c r="AH513" s="550"/>
      <c r="AI513" s="550"/>
      <c r="AJ513" s="550"/>
      <c r="AK513" s="550"/>
      <c r="AL513" s="550"/>
      <c r="AM513" s="550"/>
      <c r="AN513" s="550"/>
      <c r="AO513" s="550"/>
      <c r="AP513" s="550"/>
      <c r="AQ513" s="550"/>
      <c r="AR513" s="550"/>
      <c r="AS513" s="550"/>
      <c r="AT513" s="550"/>
      <c r="AU513" s="550"/>
      <c r="AV513" s="550"/>
      <c r="AW513" s="550"/>
      <c r="AX513" s="550"/>
      <c r="AY513" s="550"/>
      <c r="AZ513" s="550"/>
      <c r="BA513" s="550"/>
      <c r="BB513" s="550"/>
      <c r="BC513" s="550"/>
      <c r="BD513" s="550"/>
      <c r="BE513" s="550"/>
      <c r="BF513" s="550"/>
      <c r="BG513" s="550"/>
      <c r="BH513" s="550"/>
      <c r="BI513" s="550"/>
      <c r="BJ513" s="550"/>
      <c r="BK513" s="550"/>
      <c r="BL513" s="550"/>
      <c r="BM513" s="550"/>
      <c r="BN513" s="550"/>
      <c r="BO513" s="550"/>
      <c r="BP513" s="550"/>
      <c r="BQ513" s="550"/>
    </row>
    <row r="514" spans="1:69" ht="15.75" customHeight="1">
      <c r="A514" s="550"/>
      <c r="B514" s="550"/>
      <c r="C514" s="550"/>
      <c r="D514" s="550"/>
      <c r="E514" s="550"/>
      <c r="F514" s="550"/>
      <c r="G514" s="550"/>
      <c r="H514" s="550"/>
      <c r="I514" s="550"/>
      <c r="J514" s="550"/>
      <c r="K514" s="550"/>
      <c r="L514" s="550"/>
      <c r="M514" s="550"/>
      <c r="N514" s="550"/>
      <c r="O514" s="550"/>
      <c r="P514" s="550"/>
      <c r="Q514" s="550"/>
      <c r="R514" s="550"/>
      <c r="S514" s="550"/>
      <c r="T514" s="550"/>
      <c r="U514" s="550"/>
      <c r="V514" s="550"/>
      <c r="W514" s="550"/>
      <c r="X514" s="550"/>
      <c r="Y514" s="550"/>
      <c r="Z514" s="550"/>
      <c r="AA514" s="550"/>
      <c r="AB514" s="550"/>
      <c r="AC514" s="550"/>
      <c r="AD514" s="550"/>
      <c r="AE514" s="550"/>
      <c r="AF514" s="550"/>
      <c r="AG514" s="550"/>
      <c r="AH514" s="550"/>
      <c r="AI514" s="550"/>
      <c r="AJ514" s="550"/>
      <c r="AK514" s="550"/>
      <c r="AL514" s="550"/>
      <c r="AM514" s="550"/>
      <c r="AN514" s="550"/>
      <c r="AO514" s="550"/>
      <c r="AP514" s="550"/>
      <c r="AQ514" s="550"/>
      <c r="AR514" s="550"/>
      <c r="AS514" s="550"/>
      <c r="AT514" s="550"/>
      <c r="AU514" s="550"/>
      <c r="AV514" s="550"/>
      <c r="AW514" s="550"/>
      <c r="AX514" s="550"/>
      <c r="AY514" s="550"/>
      <c r="AZ514" s="550"/>
      <c r="BA514" s="550"/>
      <c r="BB514" s="550"/>
      <c r="BC514" s="550"/>
      <c r="BD514" s="550"/>
      <c r="BE514" s="550"/>
      <c r="BF514" s="550"/>
      <c r="BG514" s="550"/>
      <c r="BH514" s="550"/>
      <c r="BI514" s="550"/>
      <c r="BJ514" s="550"/>
      <c r="BK514" s="550"/>
      <c r="BL514" s="550"/>
      <c r="BM514" s="550"/>
      <c r="BN514" s="550"/>
      <c r="BO514" s="550"/>
      <c r="BP514" s="550"/>
      <c r="BQ514" s="550"/>
    </row>
    <row r="515" spans="1:69" ht="15.75" customHeight="1">
      <c r="A515" s="550"/>
      <c r="B515" s="550"/>
      <c r="C515" s="550"/>
      <c r="D515" s="550"/>
      <c r="E515" s="550"/>
      <c r="F515" s="550"/>
      <c r="G515" s="550"/>
      <c r="H515" s="550"/>
      <c r="I515" s="550"/>
      <c r="J515" s="550"/>
      <c r="K515" s="550"/>
      <c r="L515" s="550"/>
      <c r="M515" s="550"/>
      <c r="N515" s="550"/>
      <c r="O515" s="550"/>
      <c r="P515" s="550"/>
      <c r="Q515" s="550"/>
      <c r="R515" s="550"/>
      <c r="S515" s="550"/>
      <c r="T515" s="550"/>
      <c r="U515" s="550"/>
      <c r="V515" s="550"/>
      <c r="W515" s="550"/>
      <c r="X515" s="550"/>
      <c r="Y515" s="550"/>
      <c r="Z515" s="550"/>
      <c r="AA515" s="550"/>
      <c r="AB515" s="550"/>
      <c r="AC515" s="550"/>
      <c r="AD515" s="550"/>
      <c r="AE515" s="550"/>
      <c r="AF515" s="550"/>
      <c r="AG515" s="550"/>
      <c r="AH515" s="550"/>
      <c r="AI515" s="550"/>
      <c r="AJ515" s="550"/>
      <c r="AK515" s="550"/>
      <c r="AL515" s="550"/>
      <c r="AM515" s="550"/>
      <c r="AN515" s="550"/>
      <c r="AO515" s="550"/>
      <c r="AP515" s="550"/>
      <c r="AQ515" s="550"/>
      <c r="AR515" s="550"/>
      <c r="AS515" s="550"/>
      <c r="AT515" s="550"/>
      <c r="AU515" s="550"/>
      <c r="AV515" s="550"/>
      <c r="AW515" s="550"/>
      <c r="AX515" s="550"/>
      <c r="AY515" s="550"/>
      <c r="AZ515" s="550"/>
      <c r="BA515" s="550"/>
      <c r="BB515" s="550"/>
      <c r="BC515" s="550"/>
      <c r="BD515" s="550"/>
      <c r="BE515" s="550"/>
      <c r="BF515" s="550"/>
      <c r="BG515" s="550"/>
      <c r="BH515" s="550"/>
      <c r="BI515" s="550"/>
      <c r="BJ515" s="550"/>
      <c r="BK515" s="550"/>
      <c r="BL515" s="550"/>
      <c r="BM515" s="550"/>
      <c r="BN515" s="550"/>
      <c r="BO515" s="550"/>
      <c r="BP515" s="550"/>
      <c r="BQ515" s="550"/>
    </row>
    <row r="516" spans="1:69" ht="15.75" customHeight="1">
      <c r="A516" s="550"/>
      <c r="B516" s="550"/>
      <c r="C516" s="550"/>
      <c r="D516" s="550"/>
      <c r="E516" s="550"/>
      <c r="F516" s="550"/>
      <c r="G516" s="550"/>
      <c r="H516" s="550"/>
      <c r="I516" s="550"/>
      <c r="J516" s="550"/>
      <c r="K516" s="550"/>
      <c r="L516" s="550"/>
      <c r="M516" s="550"/>
      <c r="N516" s="550"/>
      <c r="O516" s="550"/>
      <c r="P516" s="550"/>
      <c r="Q516" s="550"/>
      <c r="R516" s="550"/>
      <c r="S516" s="550"/>
      <c r="T516" s="550"/>
      <c r="U516" s="550"/>
      <c r="V516" s="550"/>
      <c r="W516" s="550"/>
      <c r="X516" s="550"/>
      <c r="Y516" s="550"/>
      <c r="Z516" s="550"/>
      <c r="AA516" s="550"/>
      <c r="AB516" s="550"/>
      <c r="AC516" s="550"/>
      <c r="AD516" s="550"/>
      <c r="AE516" s="550"/>
      <c r="AF516" s="550"/>
      <c r="AG516" s="550"/>
      <c r="AH516" s="550"/>
      <c r="AI516" s="550"/>
      <c r="AJ516" s="550"/>
      <c r="AK516" s="550"/>
      <c r="AL516" s="550"/>
      <c r="AM516" s="550"/>
      <c r="AN516" s="550"/>
      <c r="AO516" s="550"/>
      <c r="AP516" s="550"/>
      <c r="AQ516" s="550"/>
      <c r="AR516" s="550"/>
      <c r="AS516" s="550"/>
      <c r="AT516" s="550"/>
      <c r="AU516" s="550"/>
      <c r="AV516" s="550"/>
      <c r="AW516" s="550"/>
      <c r="AX516" s="550"/>
      <c r="AY516" s="550"/>
      <c r="AZ516" s="550"/>
      <c r="BA516" s="550"/>
      <c r="BB516" s="550"/>
      <c r="BC516" s="550"/>
      <c r="BD516" s="550"/>
      <c r="BE516" s="550"/>
      <c r="BF516" s="550"/>
      <c r="BG516" s="550"/>
      <c r="BH516" s="550"/>
      <c r="BI516" s="550"/>
      <c r="BJ516" s="550"/>
      <c r="BK516" s="550"/>
      <c r="BL516" s="550"/>
      <c r="BM516" s="550"/>
      <c r="BN516" s="550"/>
      <c r="BO516" s="550"/>
      <c r="BP516" s="550"/>
      <c r="BQ516" s="550"/>
    </row>
    <row r="517" spans="1:69" ht="15.75" customHeight="1">
      <c r="A517" s="550"/>
      <c r="B517" s="550"/>
      <c r="C517" s="550"/>
      <c r="D517" s="550"/>
      <c r="E517" s="550"/>
      <c r="F517" s="550"/>
      <c r="G517" s="550"/>
      <c r="H517" s="550"/>
      <c r="I517" s="550"/>
      <c r="J517" s="550"/>
      <c r="K517" s="550"/>
      <c r="L517" s="550"/>
      <c r="M517" s="550"/>
      <c r="N517" s="550"/>
      <c r="O517" s="550"/>
      <c r="P517" s="550"/>
      <c r="Q517" s="550"/>
      <c r="R517" s="550"/>
      <c r="S517" s="550"/>
      <c r="T517" s="550"/>
      <c r="U517" s="550"/>
      <c r="V517" s="550"/>
      <c r="W517" s="550"/>
      <c r="X517" s="550"/>
      <c r="Y517" s="550"/>
      <c r="Z517" s="550"/>
      <c r="AA517" s="550"/>
      <c r="AB517" s="550"/>
      <c r="AC517" s="550"/>
      <c r="AD517" s="550"/>
      <c r="AE517" s="550"/>
      <c r="AF517" s="550"/>
      <c r="AG517" s="550"/>
      <c r="AH517" s="550"/>
      <c r="AI517" s="550"/>
      <c r="AJ517" s="550"/>
      <c r="AK517" s="550"/>
      <c r="AL517" s="550"/>
      <c r="AM517" s="550"/>
      <c r="AN517" s="550"/>
      <c r="AO517" s="550"/>
      <c r="AP517" s="550"/>
      <c r="AQ517" s="550"/>
      <c r="AR517" s="550"/>
      <c r="AS517" s="550"/>
      <c r="AT517" s="550"/>
      <c r="AU517" s="550"/>
      <c r="AV517" s="550"/>
      <c r="AW517" s="550"/>
      <c r="AX517" s="550"/>
      <c r="AY517" s="550"/>
      <c r="AZ517" s="550"/>
      <c r="BA517" s="550"/>
      <c r="BB517" s="550"/>
      <c r="BC517" s="550"/>
      <c r="BD517" s="550"/>
      <c r="BE517" s="550"/>
      <c r="BF517" s="550"/>
      <c r="BG517" s="550"/>
      <c r="BH517" s="550"/>
      <c r="BI517" s="550"/>
      <c r="BJ517" s="550"/>
      <c r="BK517" s="550"/>
      <c r="BL517" s="550"/>
      <c r="BM517" s="550"/>
      <c r="BN517" s="550"/>
      <c r="BO517" s="550"/>
      <c r="BP517" s="550"/>
      <c r="BQ517" s="550"/>
    </row>
    <row r="518" spans="1:69" ht="15.75" customHeight="1">
      <c r="A518" s="550"/>
      <c r="B518" s="550"/>
      <c r="C518" s="550"/>
      <c r="D518" s="550"/>
      <c r="E518" s="550"/>
      <c r="F518" s="550"/>
      <c r="G518" s="550"/>
      <c r="H518" s="550"/>
      <c r="I518" s="550"/>
      <c r="J518" s="550"/>
      <c r="K518" s="550"/>
      <c r="L518" s="550"/>
      <c r="M518" s="550"/>
      <c r="N518" s="550"/>
      <c r="O518" s="550"/>
      <c r="P518" s="550"/>
      <c r="Q518" s="550"/>
      <c r="R518" s="550"/>
      <c r="S518" s="550"/>
      <c r="T518" s="550"/>
      <c r="U518" s="550"/>
      <c r="V518" s="550"/>
      <c r="W518" s="550"/>
      <c r="X518" s="550"/>
      <c r="Y518" s="550"/>
      <c r="Z518" s="550"/>
      <c r="AA518" s="550"/>
      <c r="AB518" s="550"/>
      <c r="AC518" s="550"/>
      <c r="AD518" s="550"/>
      <c r="AE518" s="550"/>
      <c r="AF518" s="550"/>
      <c r="AG518" s="550"/>
      <c r="AH518" s="550"/>
      <c r="AI518" s="550"/>
      <c r="AJ518" s="550"/>
      <c r="AK518" s="550"/>
      <c r="AL518" s="550"/>
      <c r="AM518" s="550"/>
      <c r="AN518" s="550"/>
      <c r="AO518" s="550"/>
      <c r="AP518" s="550"/>
      <c r="AQ518" s="550"/>
      <c r="AR518" s="550"/>
      <c r="AS518" s="550"/>
      <c r="AT518" s="550"/>
      <c r="AU518" s="550"/>
      <c r="AV518" s="550"/>
      <c r="AW518" s="550"/>
      <c r="AX518" s="550"/>
      <c r="AY518" s="550"/>
      <c r="AZ518" s="550"/>
      <c r="BA518" s="550"/>
      <c r="BB518" s="550"/>
      <c r="BC518" s="550"/>
      <c r="BD518" s="550"/>
      <c r="BE518" s="550"/>
      <c r="BF518" s="550"/>
      <c r="BG518" s="550"/>
      <c r="BH518" s="550"/>
      <c r="BI518" s="550"/>
      <c r="BJ518" s="550"/>
      <c r="BK518" s="550"/>
      <c r="BL518" s="550"/>
      <c r="BM518" s="550"/>
      <c r="BN518" s="550"/>
      <c r="BO518" s="550"/>
      <c r="BP518" s="550"/>
      <c r="BQ518" s="550"/>
    </row>
    <row r="519" spans="1:69" ht="15.75" customHeight="1">
      <c r="A519" s="550"/>
      <c r="B519" s="550"/>
      <c r="C519" s="550"/>
      <c r="D519" s="550"/>
      <c r="E519" s="550"/>
      <c r="F519" s="550"/>
      <c r="G519" s="550"/>
      <c r="H519" s="550"/>
      <c r="I519" s="550"/>
      <c r="J519" s="550"/>
      <c r="K519" s="550"/>
      <c r="L519" s="550"/>
      <c r="M519" s="550"/>
      <c r="N519" s="550"/>
      <c r="O519" s="550"/>
      <c r="P519" s="550"/>
      <c r="Q519" s="550"/>
      <c r="R519" s="550"/>
      <c r="S519" s="550"/>
      <c r="T519" s="550"/>
      <c r="U519" s="550"/>
      <c r="V519" s="550"/>
      <c r="W519" s="550"/>
      <c r="X519" s="550"/>
      <c r="Y519" s="550"/>
      <c r="Z519" s="550"/>
      <c r="AA519" s="550"/>
      <c r="AB519" s="550"/>
      <c r="AC519" s="550"/>
      <c r="AD519" s="550"/>
      <c r="AE519" s="550"/>
      <c r="AF519" s="550"/>
      <c r="AG519" s="550"/>
      <c r="AH519" s="550"/>
      <c r="AI519" s="550"/>
      <c r="AJ519" s="550"/>
      <c r="AK519" s="550"/>
      <c r="AL519" s="550"/>
      <c r="AM519" s="550"/>
      <c r="AN519" s="550"/>
      <c r="AO519" s="550"/>
      <c r="AP519" s="550"/>
      <c r="AQ519" s="550"/>
      <c r="AR519" s="550"/>
      <c r="AS519" s="550"/>
      <c r="AT519" s="550"/>
      <c r="AU519" s="550"/>
      <c r="AV519" s="550"/>
      <c r="AW519" s="550"/>
      <c r="AX519" s="550"/>
      <c r="AY519" s="550"/>
      <c r="AZ519" s="550"/>
      <c r="BA519" s="550"/>
      <c r="BB519" s="550"/>
      <c r="BC519" s="550"/>
      <c r="BD519" s="550"/>
      <c r="BE519" s="550"/>
      <c r="BF519" s="550"/>
      <c r="BG519" s="550"/>
      <c r="BH519" s="550"/>
      <c r="BI519" s="550"/>
      <c r="BJ519" s="550"/>
      <c r="BK519" s="550"/>
      <c r="BL519" s="550"/>
      <c r="BM519" s="550"/>
      <c r="BN519" s="550"/>
      <c r="BO519" s="550"/>
      <c r="BP519" s="550"/>
      <c r="BQ519" s="550"/>
    </row>
    <row r="520" spans="1:69" ht="15.75" customHeight="1">
      <c r="A520" s="550"/>
      <c r="B520" s="550"/>
      <c r="C520" s="550"/>
      <c r="D520" s="550"/>
      <c r="E520" s="550"/>
      <c r="F520" s="550"/>
      <c r="G520" s="550"/>
      <c r="H520" s="550"/>
      <c r="I520" s="550"/>
      <c r="J520" s="550"/>
      <c r="K520" s="550"/>
      <c r="L520" s="550"/>
      <c r="M520" s="550"/>
      <c r="N520" s="550"/>
      <c r="O520" s="550"/>
      <c r="P520" s="550"/>
      <c r="Q520" s="550"/>
      <c r="R520" s="550"/>
      <c r="S520" s="550"/>
      <c r="T520" s="550"/>
      <c r="U520" s="550"/>
      <c r="V520" s="550"/>
      <c r="W520" s="550"/>
      <c r="X520" s="550"/>
      <c r="Y520" s="550"/>
      <c r="Z520" s="550"/>
      <c r="AA520" s="550"/>
      <c r="AB520" s="550"/>
      <c r="AC520" s="550"/>
      <c r="AD520" s="550"/>
      <c r="AE520" s="550"/>
      <c r="AF520" s="550"/>
      <c r="AG520" s="550"/>
      <c r="AH520" s="550"/>
      <c r="AI520" s="550"/>
      <c r="AJ520" s="550"/>
      <c r="AK520" s="550"/>
      <c r="AL520" s="550"/>
      <c r="AM520" s="550"/>
      <c r="AN520" s="550"/>
      <c r="AO520" s="550"/>
      <c r="AP520" s="550"/>
      <c r="AQ520" s="550"/>
      <c r="AR520" s="550"/>
      <c r="AS520" s="550"/>
      <c r="AT520" s="550"/>
      <c r="AU520" s="550"/>
      <c r="AV520" s="550"/>
      <c r="AW520" s="550"/>
      <c r="AX520" s="550"/>
      <c r="AY520" s="550"/>
      <c r="AZ520" s="550"/>
      <c r="BA520" s="550"/>
      <c r="BB520" s="550"/>
      <c r="BC520" s="550"/>
      <c r="BD520" s="550"/>
      <c r="BE520" s="550"/>
      <c r="BF520" s="550"/>
      <c r="BG520" s="550"/>
      <c r="BH520" s="550"/>
      <c r="BI520" s="550"/>
      <c r="BJ520" s="550"/>
      <c r="BK520" s="550"/>
      <c r="BL520" s="550"/>
      <c r="BM520" s="550"/>
      <c r="BN520" s="550"/>
      <c r="BO520" s="550"/>
      <c r="BP520" s="550"/>
      <c r="BQ520" s="550"/>
    </row>
    <row r="521" spans="1:69" ht="15.75" customHeight="1">
      <c r="A521" s="550"/>
      <c r="B521" s="550"/>
      <c r="C521" s="550"/>
      <c r="D521" s="550"/>
      <c r="E521" s="550"/>
      <c r="F521" s="550"/>
      <c r="G521" s="550"/>
      <c r="H521" s="550"/>
      <c r="I521" s="550"/>
      <c r="J521" s="550"/>
      <c r="K521" s="550"/>
      <c r="L521" s="550"/>
      <c r="M521" s="550"/>
      <c r="N521" s="550"/>
      <c r="O521" s="550"/>
      <c r="P521" s="550"/>
      <c r="Q521" s="550"/>
      <c r="R521" s="550"/>
      <c r="S521" s="550"/>
      <c r="T521" s="550"/>
      <c r="U521" s="550"/>
      <c r="V521" s="550"/>
      <c r="W521" s="550"/>
      <c r="X521" s="550"/>
      <c r="Y521" s="550"/>
      <c r="Z521" s="550"/>
      <c r="AA521" s="550"/>
      <c r="AB521" s="550"/>
      <c r="AC521" s="550"/>
      <c r="AD521" s="550"/>
      <c r="AE521" s="550"/>
      <c r="AF521" s="550"/>
      <c r="AG521" s="550"/>
      <c r="AH521" s="550"/>
      <c r="AI521" s="550"/>
      <c r="AJ521" s="550"/>
      <c r="AK521" s="550"/>
      <c r="AL521" s="550"/>
      <c r="AM521" s="550"/>
      <c r="AN521" s="550"/>
      <c r="AO521" s="550"/>
      <c r="AP521" s="550"/>
      <c r="AQ521" s="550"/>
      <c r="AR521" s="550"/>
      <c r="AS521" s="550"/>
      <c r="AT521" s="550"/>
      <c r="AU521" s="550"/>
      <c r="AV521" s="550"/>
      <c r="AW521" s="550"/>
      <c r="AX521" s="550"/>
      <c r="AY521" s="550"/>
      <c r="AZ521" s="550"/>
      <c r="BA521" s="550"/>
      <c r="BB521" s="550"/>
      <c r="BC521" s="550"/>
      <c r="BD521" s="550"/>
      <c r="BE521" s="550"/>
      <c r="BF521" s="550"/>
      <c r="BG521" s="550"/>
      <c r="BH521" s="550"/>
      <c r="BI521" s="550"/>
      <c r="BJ521" s="550"/>
      <c r="BK521" s="550"/>
      <c r="BL521" s="550"/>
      <c r="BM521" s="550"/>
      <c r="BN521" s="550"/>
      <c r="BO521" s="550"/>
      <c r="BP521" s="550"/>
      <c r="BQ521" s="550"/>
    </row>
    <row r="522" spans="1:69" ht="15.75" customHeight="1">
      <c r="A522" s="550"/>
      <c r="B522" s="550"/>
      <c r="C522" s="550"/>
      <c r="D522" s="550"/>
      <c r="E522" s="550"/>
      <c r="F522" s="550"/>
      <c r="G522" s="550"/>
      <c r="H522" s="550"/>
      <c r="I522" s="550"/>
      <c r="J522" s="550"/>
      <c r="K522" s="550"/>
      <c r="L522" s="550"/>
      <c r="M522" s="550"/>
      <c r="N522" s="550"/>
      <c r="O522" s="550"/>
      <c r="P522" s="550"/>
      <c r="Q522" s="550"/>
      <c r="R522" s="550"/>
      <c r="S522" s="550"/>
      <c r="T522" s="550"/>
      <c r="U522" s="550"/>
      <c r="V522" s="550"/>
      <c r="W522" s="550"/>
      <c r="X522" s="550"/>
      <c r="Y522" s="550"/>
      <c r="Z522" s="550"/>
      <c r="AA522" s="550"/>
      <c r="AB522" s="550"/>
      <c r="AC522" s="550"/>
      <c r="AD522" s="550"/>
      <c r="AE522" s="550"/>
      <c r="AF522" s="550"/>
      <c r="AG522" s="550"/>
      <c r="AH522" s="550"/>
      <c r="AI522" s="550"/>
      <c r="AJ522" s="550"/>
      <c r="AK522" s="550"/>
      <c r="AL522" s="550"/>
      <c r="AM522" s="550"/>
      <c r="AN522" s="550"/>
      <c r="AO522" s="550"/>
      <c r="AP522" s="550"/>
      <c r="AQ522" s="550"/>
      <c r="AR522" s="550"/>
      <c r="AS522" s="550"/>
      <c r="AT522" s="550"/>
      <c r="AU522" s="550"/>
      <c r="AV522" s="550"/>
      <c r="AW522" s="550"/>
      <c r="AX522" s="550"/>
      <c r="AY522" s="550"/>
      <c r="AZ522" s="550"/>
      <c r="BA522" s="550"/>
      <c r="BB522" s="550"/>
      <c r="BC522" s="550"/>
      <c r="BD522" s="550"/>
      <c r="BE522" s="550"/>
      <c r="BF522" s="550"/>
      <c r="BG522" s="550"/>
      <c r="BH522" s="550"/>
      <c r="BI522" s="550"/>
      <c r="BJ522" s="550"/>
      <c r="BK522" s="550"/>
      <c r="BL522" s="550"/>
      <c r="BM522" s="550"/>
      <c r="BN522" s="550"/>
      <c r="BO522" s="550"/>
      <c r="BP522" s="550"/>
      <c r="BQ522" s="550"/>
    </row>
    <row r="523" spans="1:69" ht="15.75" customHeight="1">
      <c r="A523" s="550"/>
      <c r="B523" s="550"/>
      <c r="C523" s="550"/>
      <c r="D523" s="550"/>
      <c r="E523" s="550"/>
      <c r="F523" s="550"/>
      <c r="G523" s="550"/>
      <c r="H523" s="550"/>
      <c r="I523" s="550"/>
      <c r="J523" s="550"/>
      <c r="K523" s="550"/>
      <c r="L523" s="550"/>
      <c r="M523" s="550"/>
      <c r="N523" s="550"/>
      <c r="O523" s="550"/>
      <c r="P523" s="550"/>
      <c r="Q523" s="550"/>
      <c r="R523" s="550"/>
      <c r="S523" s="550"/>
      <c r="T523" s="550"/>
      <c r="U523" s="550"/>
      <c r="V523" s="550"/>
      <c r="W523" s="550"/>
      <c r="X523" s="550"/>
      <c r="Y523" s="550"/>
      <c r="Z523" s="550"/>
      <c r="AA523" s="550"/>
      <c r="AB523" s="550"/>
      <c r="AC523" s="550"/>
      <c r="AD523" s="550"/>
      <c r="AE523" s="550"/>
      <c r="AF523" s="550"/>
      <c r="AG523" s="550"/>
      <c r="AH523" s="550"/>
      <c r="AI523" s="550"/>
      <c r="AJ523" s="550"/>
      <c r="AK523" s="550"/>
      <c r="AL523" s="550"/>
      <c r="AM523" s="550"/>
      <c r="AN523" s="550"/>
      <c r="AO523" s="550"/>
      <c r="AP523" s="550"/>
      <c r="AQ523" s="550"/>
      <c r="AR523" s="550"/>
      <c r="AS523" s="550"/>
      <c r="AT523" s="550"/>
      <c r="AU523" s="550"/>
      <c r="AV523" s="550"/>
      <c r="AW523" s="550"/>
      <c r="AX523" s="550"/>
      <c r="AY523" s="550"/>
      <c r="AZ523" s="550"/>
      <c r="BA523" s="550"/>
      <c r="BB523" s="550"/>
      <c r="BC523" s="550"/>
      <c r="BD523" s="550"/>
      <c r="BE523" s="550"/>
      <c r="BF523" s="550"/>
      <c r="BG523" s="550"/>
      <c r="BH523" s="550"/>
      <c r="BI523" s="550"/>
      <c r="BJ523" s="550"/>
      <c r="BK523" s="550"/>
      <c r="BL523" s="550"/>
      <c r="BM523" s="550"/>
      <c r="BN523" s="550"/>
      <c r="BO523" s="550"/>
      <c r="BP523" s="550"/>
      <c r="BQ523" s="550"/>
    </row>
    <row r="524" spans="1:69" ht="15.75" customHeight="1">
      <c r="A524" s="550"/>
      <c r="B524" s="550"/>
      <c r="C524" s="550"/>
      <c r="D524" s="550"/>
      <c r="E524" s="550"/>
      <c r="F524" s="550"/>
      <c r="G524" s="550"/>
      <c r="H524" s="550"/>
      <c r="I524" s="550"/>
      <c r="J524" s="550"/>
      <c r="K524" s="550"/>
      <c r="L524" s="550"/>
      <c r="M524" s="550"/>
      <c r="N524" s="550"/>
      <c r="O524" s="550"/>
      <c r="P524" s="550"/>
      <c r="Q524" s="550"/>
      <c r="R524" s="550"/>
      <c r="S524" s="550"/>
      <c r="T524" s="550"/>
      <c r="U524" s="550"/>
      <c r="V524" s="550"/>
      <c r="W524" s="550"/>
      <c r="X524" s="550"/>
      <c r="Y524" s="550"/>
      <c r="Z524" s="550"/>
      <c r="AA524" s="550"/>
      <c r="AB524" s="550"/>
      <c r="AC524" s="550"/>
      <c r="AD524" s="550"/>
      <c r="AE524" s="550"/>
      <c r="AF524" s="550"/>
      <c r="AG524" s="550"/>
      <c r="AH524" s="550"/>
      <c r="AI524" s="550"/>
      <c r="AJ524" s="550"/>
      <c r="AK524" s="550"/>
      <c r="AL524" s="550"/>
      <c r="AM524" s="550"/>
      <c r="AN524" s="550"/>
      <c r="AO524" s="550"/>
      <c r="AP524" s="550"/>
      <c r="AQ524" s="550"/>
      <c r="AR524" s="550"/>
      <c r="AS524" s="550"/>
      <c r="AT524" s="550"/>
      <c r="AU524" s="550"/>
      <c r="AV524" s="550"/>
      <c r="AW524" s="550"/>
      <c r="AX524" s="550"/>
      <c r="AY524" s="550"/>
      <c r="AZ524" s="550"/>
      <c r="BA524" s="550"/>
      <c r="BB524" s="550"/>
      <c r="BC524" s="550"/>
      <c r="BD524" s="550"/>
      <c r="BE524" s="550"/>
      <c r="BF524" s="550"/>
      <c r="BG524" s="550"/>
      <c r="BH524" s="550"/>
      <c r="BI524" s="550"/>
      <c r="BJ524" s="550"/>
      <c r="BK524" s="550"/>
      <c r="BL524" s="550"/>
      <c r="BM524" s="550"/>
      <c r="BN524" s="550"/>
      <c r="BO524" s="550"/>
      <c r="BP524" s="550"/>
      <c r="BQ524" s="550"/>
    </row>
    <row r="525" spans="1:69" ht="15.75" customHeight="1">
      <c r="A525" s="550"/>
      <c r="B525" s="550"/>
      <c r="C525" s="550"/>
      <c r="D525" s="550"/>
      <c r="E525" s="550"/>
      <c r="F525" s="550"/>
      <c r="G525" s="550"/>
      <c r="H525" s="550"/>
      <c r="I525" s="550"/>
      <c r="J525" s="550"/>
      <c r="K525" s="550"/>
      <c r="L525" s="550"/>
      <c r="M525" s="550"/>
      <c r="N525" s="550"/>
      <c r="O525" s="550"/>
      <c r="P525" s="550"/>
      <c r="Q525" s="550"/>
      <c r="R525" s="550"/>
      <c r="S525" s="550"/>
      <c r="T525" s="550"/>
      <c r="U525" s="550"/>
      <c r="V525" s="550"/>
      <c r="W525" s="550"/>
      <c r="X525" s="550"/>
      <c r="Y525" s="550"/>
      <c r="Z525" s="550"/>
      <c r="AA525" s="550"/>
      <c r="AB525" s="550"/>
      <c r="AC525" s="550"/>
      <c r="AD525" s="550"/>
      <c r="AE525" s="550"/>
      <c r="AF525" s="550"/>
      <c r="AG525" s="550"/>
      <c r="AH525" s="550"/>
      <c r="AI525" s="550"/>
      <c r="AJ525" s="550"/>
      <c r="AK525" s="550"/>
      <c r="AL525" s="550"/>
      <c r="AM525" s="550"/>
      <c r="AN525" s="550"/>
      <c r="AO525" s="550"/>
      <c r="AP525" s="550"/>
      <c r="AQ525" s="550"/>
      <c r="AR525" s="550"/>
      <c r="AS525" s="550"/>
      <c r="AT525" s="550"/>
      <c r="AU525" s="550"/>
      <c r="AV525" s="550"/>
      <c r="AW525" s="550"/>
      <c r="AX525" s="550"/>
      <c r="AY525" s="550"/>
      <c r="AZ525" s="550"/>
      <c r="BA525" s="550"/>
      <c r="BB525" s="550"/>
      <c r="BC525" s="550"/>
      <c r="BD525" s="550"/>
      <c r="BE525" s="550"/>
      <c r="BF525" s="550"/>
      <c r="BG525" s="550"/>
      <c r="BH525" s="550"/>
      <c r="BI525" s="550"/>
      <c r="BJ525" s="550"/>
      <c r="BK525" s="550"/>
      <c r="BL525" s="550"/>
      <c r="BM525" s="550"/>
      <c r="BN525" s="550"/>
      <c r="BO525" s="550"/>
      <c r="BP525" s="550"/>
      <c r="BQ525" s="550"/>
    </row>
    <row r="526" spans="1:69" ht="15.75" customHeight="1">
      <c r="A526" s="550"/>
      <c r="B526" s="550"/>
      <c r="C526" s="550"/>
      <c r="D526" s="550"/>
      <c r="E526" s="550"/>
      <c r="F526" s="550"/>
      <c r="G526" s="550"/>
      <c r="H526" s="550"/>
      <c r="I526" s="550"/>
      <c r="J526" s="550"/>
      <c r="K526" s="550"/>
      <c r="L526" s="550"/>
      <c r="M526" s="550"/>
      <c r="N526" s="550"/>
      <c r="O526" s="550"/>
      <c r="P526" s="550"/>
      <c r="Q526" s="550"/>
      <c r="R526" s="550"/>
      <c r="S526" s="550"/>
      <c r="T526" s="550"/>
      <c r="U526" s="550"/>
      <c r="V526" s="550"/>
      <c r="W526" s="550"/>
      <c r="X526" s="550"/>
      <c r="Y526" s="550"/>
      <c r="Z526" s="550"/>
      <c r="AA526" s="550"/>
      <c r="AB526" s="550"/>
      <c r="AC526" s="550"/>
      <c r="AD526" s="550"/>
      <c r="AE526" s="550"/>
      <c r="AF526" s="550"/>
      <c r="AG526" s="550"/>
      <c r="AH526" s="550"/>
      <c r="AI526" s="550"/>
      <c r="AJ526" s="550"/>
      <c r="AK526" s="550"/>
      <c r="AL526" s="550"/>
      <c r="AM526" s="550"/>
      <c r="AN526" s="550"/>
      <c r="AO526" s="550"/>
      <c r="AP526" s="550"/>
      <c r="AQ526" s="550"/>
      <c r="AR526" s="550"/>
      <c r="AS526" s="550"/>
      <c r="AT526" s="550"/>
      <c r="AU526" s="550"/>
      <c r="AV526" s="550"/>
      <c r="AW526" s="550"/>
      <c r="AX526" s="550"/>
      <c r="AY526" s="550"/>
      <c r="AZ526" s="550"/>
      <c r="BA526" s="550"/>
      <c r="BB526" s="550"/>
      <c r="BC526" s="550"/>
      <c r="BD526" s="550"/>
      <c r="BE526" s="550"/>
      <c r="BF526" s="550"/>
      <c r="BG526" s="550"/>
      <c r="BH526" s="550"/>
      <c r="BI526" s="550"/>
      <c r="BJ526" s="550"/>
      <c r="BK526" s="550"/>
      <c r="BL526" s="550"/>
      <c r="BM526" s="550"/>
      <c r="BN526" s="550"/>
      <c r="BO526" s="550"/>
      <c r="BP526" s="550"/>
      <c r="BQ526" s="550"/>
    </row>
    <row r="527" spans="1:69" ht="15.75" customHeight="1">
      <c r="A527" s="550"/>
      <c r="B527" s="550"/>
      <c r="C527" s="550"/>
      <c r="D527" s="550"/>
      <c r="E527" s="550"/>
      <c r="F527" s="550"/>
      <c r="G527" s="550"/>
      <c r="H527" s="550"/>
      <c r="I527" s="550"/>
      <c r="J527" s="550"/>
      <c r="K527" s="550"/>
      <c r="L527" s="550"/>
      <c r="M527" s="550"/>
      <c r="N527" s="550"/>
      <c r="O527" s="550"/>
      <c r="P527" s="550"/>
      <c r="Q527" s="550"/>
      <c r="R527" s="550"/>
      <c r="S527" s="550"/>
      <c r="T527" s="550"/>
      <c r="U527" s="550"/>
      <c r="V527" s="550"/>
      <c r="W527" s="550"/>
      <c r="X527" s="550"/>
      <c r="Y527" s="550"/>
      <c r="Z527" s="550"/>
      <c r="AA527" s="550"/>
      <c r="AB527" s="550"/>
      <c r="AC527" s="550"/>
      <c r="AD527" s="550"/>
      <c r="AE527" s="550"/>
      <c r="AF527" s="550"/>
      <c r="AG527" s="550"/>
      <c r="AH527" s="550"/>
      <c r="AI527" s="550"/>
      <c r="AJ527" s="550"/>
      <c r="AK527" s="550"/>
      <c r="AL527" s="550"/>
      <c r="AM527" s="550"/>
      <c r="AN527" s="550"/>
      <c r="AO527" s="550"/>
      <c r="AP527" s="550"/>
      <c r="AQ527" s="550"/>
      <c r="AR527" s="550"/>
      <c r="AS527" s="550"/>
      <c r="AT527" s="550"/>
      <c r="AU527" s="550"/>
      <c r="AV527" s="550"/>
      <c r="AW527" s="550"/>
      <c r="AX527" s="550"/>
      <c r="AY527" s="550"/>
      <c r="AZ527" s="550"/>
      <c r="BA527" s="550"/>
      <c r="BB527" s="550"/>
      <c r="BC527" s="550"/>
      <c r="BD527" s="550"/>
      <c r="BE527" s="550"/>
      <c r="BF527" s="550"/>
      <c r="BG527" s="550"/>
      <c r="BH527" s="550"/>
      <c r="BI527" s="550"/>
      <c r="BJ527" s="550"/>
      <c r="BK527" s="550"/>
      <c r="BL527" s="550"/>
      <c r="BM527" s="550"/>
      <c r="BN527" s="550"/>
      <c r="BO527" s="550"/>
      <c r="BP527" s="550"/>
      <c r="BQ527" s="550"/>
    </row>
    <row r="528" spans="1:69" ht="15.75" customHeight="1">
      <c r="A528" s="550"/>
      <c r="B528" s="550"/>
      <c r="C528" s="550"/>
      <c r="D528" s="550"/>
      <c r="E528" s="550"/>
      <c r="F528" s="550"/>
      <c r="G528" s="550"/>
      <c r="H528" s="550"/>
      <c r="I528" s="550"/>
      <c r="J528" s="550"/>
      <c r="K528" s="550"/>
      <c r="L528" s="550"/>
      <c r="M528" s="550"/>
      <c r="N528" s="550"/>
      <c r="O528" s="550"/>
      <c r="P528" s="550"/>
      <c r="Q528" s="550"/>
      <c r="R528" s="550"/>
      <c r="S528" s="550"/>
      <c r="T528" s="550"/>
      <c r="U528" s="550"/>
      <c r="V528" s="550"/>
      <c r="W528" s="550"/>
      <c r="X528" s="550"/>
      <c r="Y528" s="550"/>
      <c r="Z528" s="550"/>
      <c r="AA528" s="550"/>
      <c r="AB528" s="550"/>
      <c r="AC528" s="550"/>
      <c r="AD528" s="550"/>
      <c r="AE528" s="550"/>
      <c r="AF528" s="550"/>
      <c r="AG528" s="550"/>
      <c r="AH528" s="550"/>
      <c r="AI528" s="550"/>
      <c r="AJ528" s="550"/>
      <c r="AK528" s="550"/>
      <c r="AL528" s="550"/>
      <c r="AM528" s="550"/>
      <c r="AN528" s="550"/>
      <c r="AO528" s="550"/>
      <c r="AP528" s="550"/>
      <c r="AQ528" s="550"/>
      <c r="AR528" s="550"/>
      <c r="AS528" s="550"/>
      <c r="AT528" s="550"/>
      <c r="AU528" s="550"/>
      <c r="AV528" s="550"/>
      <c r="AW528" s="550"/>
      <c r="AX528" s="550"/>
      <c r="AY528" s="550"/>
      <c r="AZ528" s="550"/>
      <c r="BA528" s="550"/>
      <c r="BB528" s="550"/>
      <c r="BC528" s="550"/>
      <c r="BD528" s="550"/>
      <c r="BE528" s="550"/>
      <c r="BF528" s="550"/>
      <c r="BG528" s="550"/>
      <c r="BH528" s="550"/>
      <c r="BI528" s="550"/>
      <c r="BJ528" s="550"/>
      <c r="BK528" s="550"/>
      <c r="BL528" s="550"/>
      <c r="BM528" s="550"/>
      <c r="BN528" s="550"/>
      <c r="BO528" s="550"/>
      <c r="BP528" s="550"/>
      <c r="BQ528" s="550"/>
    </row>
    <row r="529" spans="1:69" ht="15.75" customHeight="1">
      <c r="A529" s="550"/>
      <c r="B529" s="550"/>
      <c r="C529" s="550"/>
      <c r="D529" s="550"/>
      <c r="E529" s="550"/>
      <c r="F529" s="550"/>
      <c r="G529" s="550"/>
      <c r="H529" s="550"/>
      <c r="I529" s="550"/>
      <c r="J529" s="550"/>
      <c r="K529" s="550"/>
      <c r="L529" s="550"/>
      <c r="M529" s="550"/>
      <c r="N529" s="550"/>
      <c r="O529" s="550"/>
      <c r="P529" s="550"/>
      <c r="Q529" s="550"/>
      <c r="R529" s="550"/>
      <c r="S529" s="550"/>
      <c r="T529" s="550"/>
      <c r="U529" s="550"/>
      <c r="V529" s="550"/>
      <c r="W529" s="550"/>
      <c r="X529" s="550"/>
      <c r="Y529" s="550"/>
      <c r="Z529" s="550"/>
      <c r="AA529" s="550"/>
      <c r="AB529" s="550"/>
      <c r="AC529" s="550"/>
      <c r="AD529" s="550"/>
      <c r="AE529" s="550"/>
      <c r="AF529" s="550"/>
      <c r="AG529" s="550"/>
      <c r="AH529" s="550"/>
      <c r="AI529" s="550"/>
      <c r="AJ529" s="550"/>
      <c r="AK529" s="550"/>
      <c r="AL529" s="550"/>
      <c r="AM529" s="550"/>
      <c r="AN529" s="550"/>
      <c r="AO529" s="550"/>
      <c r="AP529" s="550"/>
      <c r="AQ529" s="550"/>
      <c r="AR529" s="550"/>
      <c r="AS529" s="550"/>
      <c r="AT529" s="550"/>
      <c r="AU529" s="550"/>
      <c r="AV529" s="550"/>
      <c r="AW529" s="550"/>
      <c r="AX529" s="550"/>
      <c r="AY529" s="550"/>
      <c r="AZ529" s="550"/>
      <c r="BA529" s="550"/>
      <c r="BB529" s="550"/>
      <c r="BC529" s="550"/>
      <c r="BD529" s="550"/>
      <c r="BE529" s="550"/>
      <c r="BF529" s="550"/>
      <c r="BG529" s="550"/>
      <c r="BH529" s="550"/>
      <c r="BI529" s="550"/>
      <c r="BJ529" s="550"/>
      <c r="BK529" s="550"/>
      <c r="BL529" s="550"/>
      <c r="BM529" s="550"/>
      <c r="BN529" s="550"/>
      <c r="BO529" s="550"/>
      <c r="BP529" s="550"/>
      <c r="BQ529" s="550"/>
    </row>
    <row r="530" spans="1:69" ht="15.75" customHeight="1">
      <c r="A530" s="550"/>
      <c r="B530" s="550"/>
      <c r="C530" s="550"/>
      <c r="D530" s="550"/>
      <c r="E530" s="550"/>
      <c r="F530" s="550"/>
      <c r="G530" s="550"/>
      <c r="H530" s="550"/>
      <c r="I530" s="550"/>
      <c r="J530" s="550"/>
      <c r="K530" s="550"/>
      <c r="L530" s="550"/>
      <c r="M530" s="550"/>
      <c r="N530" s="550"/>
      <c r="O530" s="550"/>
      <c r="P530" s="550"/>
      <c r="Q530" s="550"/>
      <c r="R530" s="550"/>
      <c r="S530" s="550"/>
      <c r="T530" s="550"/>
      <c r="U530" s="550"/>
      <c r="V530" s="550"/>
      <c r="W530" s="550"/>
      <c r="X530" s="550"/>
      <c r="Y530" s="550"/>
      <c r="Z530" s="550"/>
      <c r="AA530" s="550"/>
      <c r="AB530" s="550"/>
      <c r="AC530" s="550"/>
      <c r="AD530" s="550"/>
      <c r="AE530" s="550"/>
      <c r="AF530" s="550"/>
      <c r="AG530" s="550"/>
      <c r="AH530" s="550"/>
      <c r="AI530" s="550"/>
      <c r="AJ530" s="550"/>
      <c r="AK530" s="550"/>
      <c r="AL530" s="550"/>
      <c r="AM530" s="550"/>
      <c r="AN530" s="550"/>
      <c r="AO530" s="550"/>
      <c r="AP530" s="550"/>
      <c r="AQ530" s="550"/>
      <c r="AR530" s="550"/>
      <c r="AS530" s="550"/>
      <c r="AT530" s="550"/>
      <c r="AU530" s="550"/>
      <c r="AV530" s="550"/>
      <c r="AW530" s="550"/>
      <c r="AX530" s="550"/>
      <c r="AY530" s="550"/>
      <c r="AZ530" s="550"/>
      <c r="BA530" s="550"/>
      <c r="BB530" s="550"/>
      <c r="BC530" s="550"/>
      <c r="BD530" s="550"/>
      <c r="BE530" s="550"/>
      <c r="BF530" s="550"/>
      <c r="BG530" s="550"/>
      <c r="BH530" s="550"/>
      <c r="BI530" s="550"/>
      <c r="BJ530" s="550"/>
      <c r="BK530" s="550"/>
      <c r="BL530" s="550"/>
      <c r="BM530" s="550"/>
      <c r="BN530" s="550"/>
      <c r="BO530" s="550"/>
      <c r="BP530" s="550"/>
      <c r="BQ530" s="550"/>
    </row>
    <row r="531" spans="1:69" ht="15.75" customHeight="1">
      <c r="A531" s="550"/>
      <c r="B531" s="550"/>
      <c r="C531" s="550"/>
      <c r="D531" s="550"/>
      <c r="E531" s="550"/>
      <c r="F531" s="550"/>
      <c r="G531" s="550"/>
      <c r="H531" s="550"/>
      <c r="I531" s="550"/>
      <c r="J531" s="550"/>
      <c r="K531" s="550"/>
      <c r="L531" s="550"/>
      <c r="M531" s="550"/>
      <c r="N531" s="550"/>
      <c r="O531" s="550"/>
      <c r="P531" s="550"/>
      <c r="Q531" s="550"/>
      <c r="R531" s="550"/>
      <c r="S531" s="550"/>
      <c r="T531" s="550"/>
      <c r="U531" s="550"/>
      <c r="V531" s="550"/>
      <c r="W531" s="550"/>
      <c r="X531" s="550"/>
      <c r="Y531" s="550"/>
      <c r="Z531" s="550"/>
      <c r="AA531" s="550"/>
      <c r="AB531" s="550"/>
      <c r="AC531" s="550"/>
      <c r="AD531" s="550"/>
      <c r="AE531" s="550"/>
      <c r="AF531" s="550"/>
      <c r="AG531" s="550"/>
      <c r="AH531" s="550"/>
      <c r="AI531" s="550"/>
      <c r="AJ531" s="550"/>
      <c r="AK531" s="550"/>
      <c r="AL531" s="550"/>
      <c r="AM531" s="550"/>
      <c r="AN531" s="550"/>
      <c r="AO531" s="550"/>
      <c r="AP531" s="550"/>
      <c r="AQ531" s="550"/>
      <c r="AR531" s="550"/>
      <c r="AS531" s="550"/>
      <c r="AT531" s="550"/>
      <c r="AU531" s="550"/>
      <c r="AV531" s="550"/>
      <c r="AW531" s="550"/>
      <c r="AX531" s="550"/>
      <c r="AY531" s="550"/>
      <c r="AZ531" s="550"/>
      <c r="BA531" s="550"/>
      <c r="BB531" s="550"/>
      <c r="BC531" s="550"/>
      <c r="BD531" s="550"/>
      <c r="BE531" s="550"/>
      <c r="BF531" s="550"/>
      <c r="BG531" s="550"/>
      <c r="BH531" s="550"/>
      <c r="BI531" s="550"/>
      <c r="BJ531" s="550"/>
      <c r="BK531" s="550"/>
      <c r="BL531" s="550"/>
      <c r="BM531" s="550"/>
      <c r="BN531" s="550"/>
      <c r="BO531" s="550"/>
      <c r="BP531" s="550"/>
      <c r="BQ531" s="550"/>
    </row>
    <row r="532" spans="1:69" ht="15.75" customHeight="1">
      <c r="A532" s="550"/>
      <c r="B532" s="550"/>
      <c r="C532" s="550"/>
      <c r="D532" s="550"/>
      <c r="E532" s="550"/>
      <c r="F532" s="550"/>
      <c r="G532" s="550"/>
      <c r="H532" s="550"/>
      <c r="I532" s="550"/>
      <c r="J532" s="550"/>
      <c r="K532" s="550"/>
      <c r="L532" s="550"/>
      <c r="M532" s="550"/>
      <c r="N532" s="550"/>
      <c r="O532" s="550"/>
      <c r="P532" s="550"/>
      <c r="Q532" s="550"/>
      <c r="R532" s="550"/>
      <c r="S532" s="550"/>
      <c r="T532" s="550"/>
      <c r="U532" s="550"/>
      <c r="V532" s="550"/>
      <c r="W532" s="550"/>
      <c r="X532" s="550"/>
      <c r="Y532" s="550"/>
      <c r="Z532" s="550"/>
      <c r="AA532" s="550"/>
      <c r="AB532" s="550"/>
      <c r="AC532" s="550"/>
      <c r="AD532" s="550"/>
      <c r="AE532" s="550"/>
      <c r="AF532" s="550"/>
      <c r="AG532" s="550"/>
      <c r="AH532" s="550"/>
      <c r="AI532" s="550"/>
      <c r="AJ532" s="550"/>
      <c r="AK532" s="550"/>
      <c r="AL532" s="550"/>
      <c r="AM532" s="550"/>
      <c r="AN532" s="550"/>
      <c r="AO532" s="550"/>
      <c r="AP532" s="550"/>
      <c r="AQ532" s="550"/>
      <c r="AR532" s="550"/>
      <c r="AS532" s="550"/>
      <c r="AT532" s="550"/>
      <c r="AU532" s="550"/>
      <c r="AV532" s="550"/>
      <c r="AW532" s="550"/>
      <c r="AX532" s="550"/>
      <c r="AY532" s="550"/>
      <c r="AZ532" s="550"/>
      <c r="BA532" s="550"/>
      <c r="BB532" s="550"/>
      <c r="BC532" s="550"/>
      <c r="BD532" s="550"/>
      <c r="BE532" s="550"/>
      <c r="BF532" s="550"/>
      <c r="BG532" s="550"/>
      <c r="BH532" s="550"/>
      <c r="BI532" s="550"/>
      <c r="BJ532" s="550"/>
      <c r="BK532" s="550"/>
      <c r="BL532" s="550"/>
      <c r="BM532" s="550"/>
      <c r="BN532" s="550"/>
      <c r="BO532" s="550"/>
      <c r="BP532" s="550"/>
      <c r="BQ532" s="550"/>
    </row>
    <row r="533" spans="1:69" ht="15.75" customHeight="1">
      <c r="A533" s="550"/>
      <c r="B533" s="550"/>
      <c r="C533" s="550"/>
      <c r="D533" s="550"/>
      <c r="E533" s="550"/>
      <c r="F533" s="550"/>
      <c r="G533" s="550"/>
      <c r="H533" s="550"/>
      <c r="I533" s="550"/>
      <c r="J533" s="550"/>
      <c r="K533" s="550"/>
      <c r="L533" s="550"/>
      <c r="M533" s="550"/>
      <c r="N533" s="550"/>
      <c r="O533" s="550"/>
      <c r="P533" s="550"/>
      <c r="Q533" s="550"/>
      <c r="R533" s="550"/>
      <c r="S533" s="550"/>
      <c r="T533" s="550"/>
      <c r="U533" s="550"/>
      <c r="V533" s="550"/>
      <c r="W533" s="550"/>
      <c r="X533" s="550"/>
      <c r="Y533" s="550"/>
      <c r="Z533" s="550"/>
      <c r="AA533" s="550"/>
      <c r="AB533" s="550"/>
      <c r="AC533" s="550"/>
      <c r="AD533" s="550"/>
      <c r="AE533" s="550"/>
      <c r="AF533" s="550"/>
      <c r="AG533" s="550"/>
      <c r="AH533" s="550"/>
      <c r="AI533" s="550"/>
      <c r="AJ533" s="550"/>
      <c r="AK533" s="550"/>
      <c r="AL533" s="550"/>
      <c r="AM533" s="550"/>
      <c r="AN533" s="550"/>
      <c r="AO533" s="550"/>
      <c r="AP533" s="550"/>
      <c r="AQ533" s="550"/>
      <c r="AR533" s="550"/>
      <c r="AS533" s="550"/>
      <c r="AT533" s="550"/>
      <c r="AU533" s="550"/>
      <c r="AV533" s="550"/>
      <c r="AW533" s="550"/>
      <c r="AX533" s="550"/>
      <c r="AY533" s="550"/>
      <c r="AZ533" s="550"/>
      <c r="BA533" s="550"/>
      <c r="BB533" s="550"/>
      <c r="BC533" s="550"/>
      <c r="BD533" s="550"/>
      <c r="BE533" s="550"/>
      <c r="BF533" s="550"/>
      <c r="BG533" s="550"/>
      <c r="BH533" s="550"/>
      <c r="BI533" s="550"/>
      <c r="BJ533" s="550"/>
      <c r="BK533" s="550"/>
      <c r="BL533" s="550"/>
      <c r="BM533" s="550"/>
      <c r="BN533" s="550"/>
      <c r="BO533" s="550"/>
      <c r="BP533" s="550"/>
      <c r="BQ533" s="550"/>
    </row>
    <row r="534" spans="1:69" ht="15.75" customHeight="1">
      <c r="A534" s="550"/>
      <c r="B534" s="550"/>
      <c r="C534" s="550"/>
      <c r="D534" s="550"/>
      <c r="E534" s="550"/>
      <c r="F534" s="550"/>
      <c r="G534" s="550"/>
      <c r="H534" s="550"/>
      <c r="I534" s="550"/>
      <c r="J534" s="550"/>
      <c r="K534" s="550"/>
      <c r="L534" s="550"/>
      <c r="M534" s="550"/>
      <c r="N534" s="550"/>
      <c r="O534" s="550"/>
      <c r="P534" s="550"/>
      <c r="Q534" s="550"/>
      <c r="R534" s="550"/>
      <c r="S534" s="550"/>
      <c r="T534" s="550"/>
      <c r="U534" s="550"/>
      <c r="V534" s="550"/>
      <c r="W534" s="550"/>
      <c r="X534" s="550"/>
      <c r="Y534" s="550"/>
      <c r="Z534" s="550"/>
      <c r="AA534" s="550"/>
      <c r="AB534" s="550"/>
      <c r="AC534" s="550"/>
      <c r="AD534" s="550"/>
      <c r="AE534" s="550"/>
      <c r="AF534" s="550"/>
      <c r="AG534" s="550"/>
      <c r="AH534" s="550"/>
      <c r="AI534" s="550"/>
      <c r="AJ534" s="550"/>
      <c r="AK534" s="550"/>
      <c r="AL534" s="550"/>
      <c r="AM534" s="550"/>
      <c r="AN534" s="550"/>
      <c r="AO534" s="550"/>
      <c r="AP534" s="550"/>
      <c r="AQ534" s="550"/>
      <c r="AR534" s="550"/>
      <c r="AS534" s="550"/>
      <c r="AT534" s="550"/>
      <c r="AU534" s="550"/>
      <c r="AV534" s="550"/>
      <c r="AW534" s="550"/>
      <c r="AX534" s="550"/>
      <c r="AY534" s="550"/>
      <c r="AZ534" s="550"/>
      <c r="BA534" s="550"/>
      <c r="BB534" s="550"/>
      <c r="BC534" s="550"/>
      <c r="BD534" s="550"/>
      <c r="BE534" s="550"/>
      <c r="BF534" s="550"/>
      <c r="BG534" s="550"/>
      <c r="BH534" s="550"/>
      <c r="BI534" s="550"/>
      <c r="BJ534" s="550"/>
      <c r="BK534" s="550"/>
      <c r="BL534" s="550"/>
      <c r="BM534" s="550"/>
      <c r="BN534" s="550"/>
      <c r="BO534" s="550"/>
      <c r="BP534" s="550"/>
      <c r="BQ534" s="550"/>
    </row>
    <row r="535" spans="1:69" ht="15.75" customHeight="1">
      <c r="A535" s="550"/>
      <c r="B535" s="550"/>
      <c r="C535" s="550"/>
      <c r="D535" s="550"/>
      <c r="E535" s="550"/>
      <c r="F535" s="550"/>
      <c r="G535" s="550"/>
      <c r="H535" s="550"/>
      <c r="I535" s="550"/>
      <c r="J535" s="550"/>
      <c r="K535" s="550"/>
      <c r="L535" s="550"/>
      <c r="M535" s="550"/>
      <c r="N535" s="550"/>
      <c r="O535" s="550"/>
      <c r="P535" s="550"/>
      <c r="Q535" s="550"/>
      <c r="R535" s="550"/>
      <c r="S535" s="550"/>
      <c r="T535" s="550"/>
      <c r="U535" s="550"/>
      <c r="V535" s="550"/>
      <c r="W535" s="550"/>
      <c r="X535" s="550"/>
      <c r="Y535" s="550"/>
      <c r="Z535" s="550"/>
      <c r="AA535" s="550"/>
      <c r="AB535" s="550"/>
      <c r="AC535" s="550"/>
      <c r="AD535" s="550"/>
      <c r="AE535" s="550"/>
      <c r="AF535" s="550"/>
      <c r="AG535" s="550"/>
      <c r="AH535" s="550"/>
      <c r="AI535" s="550"/>
      <c r="AJ535" s="550"/>
      <c r="AK535" s="550"/>
      <c r="AL535" s="550"/>
      <c r="AM535" s="550"/>
      <c r="AN535" s="550"/>
      <c r="AO535" s="550"/>
      <c r="AP535" s="550"/>
      <c r="AQ535" s="550"/>
      <c r="AR535" s="550"/>
      <c r="AS535" s="550"/>
      <c r="AT535" s="550"/>
      <c r="AU535" s="550"/>
      <c r="AV535" s="550"/>
      <c r="AW535" s="550"/>
      <c r="AX535" s="550"/>
      <c r="AY535" s="550"/>
      <c r="AZ535" s="550"/>
      <c r="BA535" s="550"/>
      <c r="BB535" s="550"/>
      <c r="BC535" s="550"/>
      <c r="BD535" s="550"/>
      <c r="BE535" s="550"/>
      <c r="BF535" s="550"/>
      <c r="BG535" s="550"/>
      <c r="BH535" s="550"/>
      <c r="BI535" s="550"/>
      <c r="BJ535" s="550"/>
      <c r="BK535" s="550"/>
      <c r="BL535" s="550"/>
      <c r="BM535" s="550"/>
      <c r="BN535" s="550"/>
      <c r="BO535" s="550"/>
      <c r="BP535" s="550"/>
      <c r="BQ535" s="550"/>
    </row>
    <row r="536" spans="1:69" ht="15.75" customHeight="1">
      <c r="A536" s="550"/>
      <c r="B536" s="550"/>
      <c r="C536" s="550"/>
      <c r="D536" s="550"/>
      <c r="E536" s="550"/>
      <c r="F536" s="550"/>
      <c r="G536" s="550"/>
      <c r="H536" s="550"/>
      <c r="I536" s="550"/>
      <c r="J536" s="550"/>
      <c r="K536" s="550"/>
      <c r="L536" s="550"/>
      <c r="M536" s="550"/>
      <c r="N536" s="550"/>
      <c r="O536" s="550"/>
      <c r="P536" s="550"/>
      <c r="Q536" s="550"/>
      <c r="R536" s="550"/>
      <c r="S536" s="550"/>
      <c r="T536" s="550"/>
      <c r="U536" s="550"/>
      <c r="V536" s="550"/>
      <c r="W536" s="550"/>
      <c r="X536" s="550"/>
      <c r="Y536" s="550"/>
      <c r="Z536" s="550"/>
      <c r="AA536" s="550"/>
      <c r="AB536" s="550"/>
      <c r="AC536" s="550"/>
      <c r="AD536" s="550"/>
      <c r="AE536" s="550"/>
      <c r="AF536" s="550"/>
      <c r="AG536" s="550"/>
      <c r="AH536" s="550"/>
      <c r="AI536" s="550"/>
      <c r="AJ536" s="550"/>
      <c r="AK536" s="550"/>
      <c r="AL536" s="550"/>
      <c r="AM536" s="550"/>
      <c r="AN536" s="550"/>
      <c r="AO536" s="550"/>
      <c r="AP536" s="550"/>
      <c r="AQ536" s="550"/>
      <c r="AR536" s="550"/>
      <c r="AS536" s="550"/>
      <c r="AT536" s="550"/>
      <c r="AU536" s="550"/>
      <c r="AV536" s="550"/>
      <c r="AW536" s="550"/>
      <c r="AX536" s="550"/>
      <c r="AY536" s="550"/>
      <c r="AZ536" s="550"/>
      <c r="BA536" s="550"/>
      <c r="BB536" s="550"/>
      <c r="BC536" s="550"/>
      <c r="BD536" s="550"/>
      <c r="BE536" s="550"/>
      <c r="BF536" s="550"/>
      <c r="BG536" s="550"/>
      <c r="BH536" s="550"/>
      <c r="BI536" s="550"/>
      <c r="BJ536" s="550"/>
      <c r="BK536" s="550"/>
      <c r="BL536" s="550"/>
      <c r="BM536" s="550"/>
      <c r="BN536" s="550"/>
      <c r="BO536" s="550"/>
      <c r="BP536" s="550"/>
      <c r="BQ536" s="550"/>
    </row>
    <row r="537" spans="1:69" ht="15.75" customHeight="1">
      <c r="A537" s="550"/>
      <c r="B537" s="550"/>
      <c r="C537" s="550"/>
      <c r="D537" s="550"/>
      <c r="E537" s="550"/>
      <c r="F537" s="550"/>
      <c r="G537" s="550"/>
      <c r="H537" s="550"/>
      <c r="I537" s="550"/>
      <c r="J537" s="550"/>
      <c r="K537" s="550"/>
      <c r="L537" s="550"/>
      <c r="M537" s="550"/>
      <c r="N537" s="550"/>
      <c r="O537" s="550"/>
      <c r="P537" s="550"/>
      <c r="Q537" s="550"/>
      <c r="R537" s="550"/>
      <c r="S537" s="550"/>
      <c r="T537" s="550"/>
      <c r="U537" s="550"/>
      <c r="V537" s="550"/>
      <c r="W537" s="550"/>
      <c r="X537" s="550"/>
      <c r="Y537" s="550"/>
      <c r="Z537" s="550"/>
      <c r="AA537" s="550"/>
      <c r="AB537" s="550"/>
      <c r="AC537" s="550"/>
      <c r="AD537" s="550"/>
      <c r="AE537" s="550"/>
      <c r="AF537" s="550"/>
      <c r="AG537" s="550"/>
      <c r="AH537" s="550"/>
      <c r="AI537" s="550"/>
      <c r="AJ537" s="550"/>
      <c r="AK537" s="550"/>
      <c r="AL537" s="550"/>
      <c r="AM537" s="550"/>
      <c r="AN537" s="550"/>
      <c r="AO537" s="550"/>
      <c r="AP537" s="550"/>
      <c r="AQ537" s="550"/>
      <c r="AR537" s="550"/>
      <c r="AS537" s="550"/>
      <c r="AT537" s="550"/>
      <c r="AU537" s="550"/>
      <c r="AV537" s="550"/>
      <c r="AW537" s="550"/>
      <c r="AX537" s="550"/>
      <c r="AY537" s="550"/>
      <c r="AZ537" s="550"/>
      <c r="BA537" s="550"/>
      <c r="BB537" s="550"/>
      <c r="BC537" s="550"/>
      <c r="BD537" s="550"/>
      <c r="BE537" s="550"/>
      <c r="BF537" s="550"/>
      <c r="BG537" s="550"/>
      <c r="BH537" s="550"/>
      <c r="BI537" s="550"/>
      <c r="BJ537" s="550"/>
      <c r="BK537" s="550"/>
      <c r="BL537" s="550"/>
      <c r="BM537" s="550"/>
      <c r="BN537" s="550"/>
      <c r="BO537" s="550"/>
      <c r="BP537" s="550"/>
      <c r="BQ537" s="550"/>
    </row>
    <row r="538" spans="1:69" ht="15.75" customHeight="1">
      <c r="A538" s="550"/>
      <c r="B538" s="550"/>
      <c r="C538" s="550"/>
      <c r="D538" s="550"/>
      <c r="E538" s="550"/>
      <c r="F538" s="550"/>
      <c r="G538" s="550"/>
      <c r="H538" s="550"/>
      <c r="I538" s="550"/>
      <c r="J538" s="550"/>
      <c r="K538" s="550"/>
      <c r="L538" s="550"/>
      <c r="M538" s="550"/>
      <c r="N538" s="550"/>
      <c r="O538" s="550"/>
      <c r="P538" s="550"/>
      <c r="Q538" s="550"/>
      <c r="R538" s="550"/>
      <c r="S538" s="550"/>
      <c r="T538" s="550"/>
      <c r="U538" s="550"/>
      <c r="V538" s="550"/>
      <c r="W538" s="550"/>
      <c r="X538" s="550"/>
      <c r="Y538" s="550"/>
      <c r="Z538" s="550"/>
      <c r="AA538" s="550"/>
      <c r="AB538" s="550"/>
      <c r="AC538" s="550"/>
      <c r="AD538" s="550"/>
      <c r="AE538" s="550"/>
      <c r="AF538" s="550"/>
      <c r="AG538" s="550"/>
      <c r="AH538" s="550"/>
      <c r="AI538" s="550"/>
      <c r="AJ538" s="550"/>
      <c r="AK538" s="550"/>
      <c r="AL538" s="550"/>
      <c r="AM538" s="550"/>
      <c r="AN538" s="550"/>
      <c r="AO538" s="550"/>
      <c r="AP538" s="550"/>
      <c r="AQ538" s="550"/>
      <c r="AR538" s="550"/>
      <c r="AS538" s="550"/>
      <c r="AT538" s="550"/>
      <c r="AU538" s="550"/>
      <c r="AV538" s="550"/>
      <c r="AW538" s="550"/>
      <c r="AX538" s="550"/>
      <c r="AY538" s="550"/>
      <c r="AZ538" s="550"/>
      <c r="BA538" s="550"/>
      <c r="BB538" s="550"/>
      <c r="BC538" s="550"/>
      <c r="BD538" s="550"/>
      <c r="BE538" s="550"/>
      <c r="BF538" s="550"/>
      <c r="BG538" s="550"/>
      <c r="BH538" s="550"/>
      <c r="BI538" s="550"/>
      <c r="BJ538" s="550"/>
      <c r="BK538" s="550"/>
      <c r="BL538" s="550"/>
      <c r="BM538" s="550"/>
      <c r="BN538" s="550"/>
      <c r="BO538" s="550"/>
      <c r="BP538" s="550"/>
      <c r="BQ538" s="550"/>
    </row>
    <row r="539" spans="1:69" ht="15.75" customHeight="1">
      <c r="A539" s="550"/>
      <c r="B539" s="550"/>
      <c r="C539" s="550"/>
      <c r="D539" s="550"/>
      <c r="E539" s="550"/>
      <c r="F539" s="550"/>
      <c r="G539" s="550"/>
      <c r="H539" s="550"/>
      <c r="I539" s="550"/>
      <c r="J539" s="550"/>
      <c r="K539" s="550"/>
      <c r="L539" s="550"/>
      <c r="M539" s="550"/>
      <c r="N539" s="550"/>
      <c r="O539" s="550"/>
      <c r="P539" s="550"/>
      <c r="Q539" s="550"/>
      <c r="R539" s="550"/>
      <c r="S539" s="550"/>
      <c r="T539" s="550"/>
      <c r="U539" s="550"/>
      <c r="V539" s="550"/>
      <c r="W539" s="550"/>
      <c r="X539" s="550"/>
      <c r="Y539" s="550"/>
      <c r="Z539" s="550"/>
      <c r="AA539" s="550"/>
      <c r="AB539" s="550"/>
      <c r="AC539" s="550"/>
      <c r="AD539" s="550"/>
      <c r="AE539" s="550"/>
      <c r="AF539" s="550"/>
      <c r="AG539" s="550"/>
      <c r="AH539" s="550"/>
      <c r="AI539" s="550"/>
      <c r="AJ539" s="550"/>
      <c r="AK539" s="550"/>
      <c r="AL539" s="550"/>
      <c r="AM539" s="550"/>
      <c r="AN539" s="550"/>
      <c r="AO539" s="550"/>
      <c r="AP539" s="550"/>
      <c r="AQ539" s="550"/>
      <c r="AR539" s="550"/>
      <c r="AS539" s="550"/>
      <c r="AT539" s="550"/>
      <c r="AU539" s="550"/>
      <c r="AV539" s="550"/>
      <c r="AW539" s="550"/>
      <c r="AX539" s="550"/>
      <c r="AY539" s="550"/>
      <c r="AZ539" s="550"/>
      <c r="BA539" s="550"/>
      <c r="BB539" s="550"/>
      <c r="BC539" s="550"/>
      <c r="BD539" s="550"/>
      <c r="BE539" s="550"/>
      <c r="BF539" s="550"/>
      <c r="BG539" s="550"/>
      <c r="BH539" s="550"/>
      <c r="BI539" s="550"/>
      <c r="BJ539" s="550"/>
      <c r="BK539" s="550"/>
      <c r="BL539" s="550"/>
      <c r="BM539" s="550"/>
      <c r="BN539" s="550"/>
      <c r="BO539" s="550"/>
      <c r="BP539" s="550"/>
      <c r="BQ539" s="550"/>
    </row>
    <row r="540" spans="1:69" ht="15.75" customHeight="1">
      <c r="A540" s="550"/>
      <c r="B540" s="550"/>
      <c r="C540" s="550"/>
      <c r="D540" s="550"/>
      <c r="E540" s="550"/>
      <c r="F540" s="550"/>
      <c r="G540" s="550"/>
      <c r="H540" s="550"/>
      <c r="I540" s="550"/>
      <c r="J540" s="550"/>
      <c r="K540" s="550"/>
      <c r="L540" s="550"/>
      <c r="M540" s="550"/>
      <c r="N540" s="550"/>
      <c r="O540" s="550"/>
      <c r="P540" s="550"/>
      <c r="Q540" s="550"/>
      <c r="R540" s="550"/>
      <c r="S540" s="550"/>
      <c r="T540" s="550"/>
      <c r="U540" s="550"/>
      <c r="V540" s="550"/>
      <c r="W540" s="550"/>
      <c r="X540" s="550"/>
      <c r="Y540" s="550"/>
      <c r="Z540" s="550"/>
      <c r="AA540" s="550"/>
      <c r="AB540" s="550"/>
      <c r="AC540" s="550"/>
      <c r="AD540" s="550"/>
      <c r="AE540" s="550"/>
      <c r="AF540" s="550"/>
      <c r="AG540" s="550"/>
      <c r="AH540" s="550"/>
      <c r="AI540" s="550"/>
      <c r="AJ540" s="550"/>
      <c r="AK540" s="550"/>
      <c r="AL540" s="550"/>
      <c r="AM540" s="550"/>
      <c r="AN540" s="550"/>
      <c r="AO540" s="550"/>
      <c r="AP540" s="550"/>
      <c r="AQ540" s="550"/>
      <c r="AR540" s="550"/>
      <c r="AS540" s="550"/>
      <c r="AT540" s="550"/>
      <c r="AU540" s="550"/>
      <c r="AV540" s="550"/>
      <c r="AW540" s="550"/>
      <c r="AX540" s="550"/>
      <c r="AY540" s="550"/>
      <c r="AZ540" s="550"/>
      <c r="BA540" s="550"/>
      <c r="BB540" s="550"/>
      <c r="BC540" s="550"/>
      <c r="BD540" s="550"/>
      <c r="BE540" s="550"/>
      <c r="BF540" s="550"/>
      <c r="BG540" s="550"/>
      <c r="BH540" s="550"/>
      <c r="BI540" s="550"/>
      <c r="BJ540" s="550"/>
      <c r="BK540" s="550"/>
      <c r="BL540" s="550"/>
      <c r="BM540" s="550"/>
      <c r="BN540" s="550"/>
      <c r="BO540" s="550"/>
      <c r="BP540" s="550"/>
      <c r="BQ540" s="550"/>
    </row>
    <row r="541" spans="1:69" ht="15.75" customHeight="1">
      <c r="A541" s="550"/>
      <c r="B541" s="550"/>
      <c r="C541" s="550"/>
      <c r="D541" s="550"/>
      <c r="E541" s="550"/>
      <c r="F541" s="550"/>
      <c r="G541" s="550"/>
      <c r="H541" s="550"/>
      <c r="I541" s="550"/>
      <c r="J541" s="550"/>
      <c r="K541" s="550"/>
      <c r="L541" s="550"/>
      <c r="M541" s="550"/>
      <c r="N541" s="550"/>
      <c r="O541" s="550"/>
      <c r="P541" s="550"/>
      <c r="Q541" s="550"/>
      <c r="R541" s="550"/>
      <c r="S541" s="550"/>
      <c r="T541" s="550"/>
      <c r="U541" s="550"/>
      <c r="V541" s="550"/>
      <c r="W541" s="550"/>
      <c r="X541" s="550"/>
      <c r="Y541" s="550"/>
      <c r="Z541" s="550"/>
      <c r="AA541" s="550"/>
      <c r="AB541" s="550"/>
      <c r="AC541" s="550"/>
      <c r="AD541" s="550"/>
      <c r="AE541" s="550"/>
      <c r="AF541" s="550"/>
      <c r="AG541" s="550"/>
      <c r="AH541" s="550"/>
      <c r="AI541" s="550"/>
      <c r="AJ541" s="550"/>
      <c r="AK541" s="550"/>
      <c r="AL541" s="550"/>
      <c r="AM541" s="550"/>
      <c r="AN541" s="550"/>
      <c r="AO541" s="550"/>
      <c r="AP541" s="550"/>
      <c r="AQ541" s="550"/>
      <c r="AR541" s="550"/>
      <c r="AS541" s="550"/>
      <c r="AT541" s="550"/>
      <c r="AU541" s="550"/>
      <c r="AV541" s="550"/>
      <c r="AW541" s="550"/>
      <c r="AX541" s="550"/>
      <c r="AY541" s="550"/>
      <c r="AZ541" s="550"/>
      <c r="BA541" s="550"/>
      <c r="BB541" s="550"/>
      <c r="BC541" s="550"/>
      <c r="BD541" s="550"/>
      <c r="BE541" s="550"/>
      <c r="BF541" s="550"/>
      <c r="BG541" s="550"/>
      <c r="BH541" s="550"/>
      <c r="BI541" s="550"/>
      <c r="BJ541" s="550"/>
      <c r="BK541" s="550"/>
      <c r="BL541" s="550"/>
      <c r="BM541" s="550"/>
      <c r="BN541" s="550"/>
      <c r="BO541" s="550"/>
      <c r="BP541" s="550"/>
      <c r="BQ541" s="550"/>
    </row>
    <row r="542" spans="1:69" ht="15.75" customHeight="1">
      <c r="A542" s="550"/>
      <c r="B542" s="550"/>
      <c r="C542" s="550"/>
      <c r="D542" s="550"/>
      <c r="E542" s="550"/>
      <c r="F542" s="550"/>
      <c r="G542" s="550"/>
      <c r="H542" s="550"/>
      <c r="I542" s="550"/>
      <c r="J542" s="550"/>
      <c r="K542" s="550"/>
      <c r="L542" s="550"/>
      <c r="M542" s="550"/>
      <c r="N542" s="550"/>
      <c r="O542" s="550"/>
      <c r="P542" s="550"/>
      <c r="Q542" s="550"/>
      <c r="R542" s="550"/>
      <c r="S542" s="550"/>
      <c r="T542" s="550"/>
      <c r="U542" s="550"/>
      <c r="V542" s="550"/>
      <c r="W542" s="550"/>
      <c r="X542" s="550"/>
      <c r="Y542" s="550"/>
      <c r="Z542" s="550"/>
      <c r="AA542" s="550"/>
      <c r="AB542" s="550"/>
      <c r="AC542" s="550"/>
      <c r="AD542" s="550"/>
      <c r="AE542" s="550"/>
      <c r="AF542" s="550"/>
      <c r="AG542" s="550"/>
      <c r="AH542" s="550"/>
      <c r="AI542" s="550"/>
      <c r="AJ542" s="550"/>
      <c r="AK542" s="550"/>
      <c r="AL542" s="550"/>
      <c r="AM542" s="550"/>
      <c r="AN542" s="550"/>
      <c r="AO542" s="550"/>
      <c r="AP542" s="550"/>
      <c r="AQ542" s="550"/>
      <c r="AR542" s="550"/>
      <c r="AS542" s="550"/>
      <c r="AT542" s="550"/>
      <c r="AU542" s="550"/>
      <c r="AV542" s="550"/>
      <c r="AW542" s="550"/>
      <c r="AX542" s="550"/>
      <c r="AY542" s="550"/>
      <c r="AZ542" s="550"/>
      <c r="BA542" s="550"/>
      <c r="BB542" s="550"/>
      <c r="BC542" s="550"/>
      <c r="BD542" s="550"/>
      <c r="BE542" s="550"/>
      <c r="BF542" s="550"/>
      <c r="BG542" s="550"/>
      <c r="BH542" s="550"/>
      <c r="BI542" s="550"/>
      <c r="BJ542" s="550"/>
      <c r="BK542" s="550"/>
      <c r="BL542" s="550"/>
      <c r="BM542" s="550"/>
      <c r="BN542" s="550"/>
      <c r="BO542" s="550"/>
      <c r="BP542" s="550"/>
      <c r="BQ542" s="550"/>
    </row>
    <row r="543" spans="1:69" ht="15.75" customHeight="1">
      <c r="A543" s="550"/>
      <c r="B543" s="550"/>
      <c r="C543" s="550"/>
      <c r="D543" s="550"/>
      <c r="E543" s="550"/>
      <c r="F543" s="550"/>
      <c r="G543" s="550"/>
      <c r="H543" s="550"/>
      <c r="I543" s="550"/>
      <c r="J543" s="550"/>
      <c r="K543" s="550"/>
      <c r="L543" s="550"/>
      <c r="M543" s="550"/>
      <c r="N543" s="550"/>
      <c r="O543" s="550"/>
      <c r="P543" s="550"/>
      <c r="Q543" s="550"/>
      <c r="R543" s="550"/>
      <c r="S543" s="550"/>
      <c r="T543" s="550"/>
      <c r="U543" s="550"/>
      <c r="V543" s="550"/>
      <c r="W543" s="550"/>
      <c r="X543" s="550"/>
      <c r="Y543" s="550"/>
      <c r="Z543" s="550"/>
      <c r="AA543" s="550"/>
      <c r="AB543" s="550"/>
      <c r="AC543" s="550"/>
      <c r="AD543" s="550"/>
      <c r="AE543" s="550"/>
      <c r="AF543" s="550"/>
      <c r="AG543" s="550"/>
      <c r="AH543" s="550"/>
      <c r="AI543" s="550"/>
      <c r="AJ543" s="550"/>
      <c r="AK543" s="550"/>
      <c r="AL543" s="550"/>
      <c r="AM543" s="550"/>
      <c r="AN543" s="550"/>
      <c r="AO543" s="550"/>
      <c r="AP543" s="550"/>
      <c r="AQ543" s="550"/>
      <c r="AR543" s="550"/>
      <c r="AS543" s="550"/>
      <c r="AT543" s="550"/>
      <c r="AU543" s="550"/>
      <c r="AV543" s="550"/>
      <c r="AW543" s="550"/>
      <c r="AX543" s="550"/>
      <c r="AY543" s="550"/>
      <c r="AZ543" s="550"/>
      <c r="BA543" s="550"/>
      <c r="BB543" s="550"/>
      <c r="BC543" s="550"/>
      <c r="BD543" s="550"/>
      <c r="BE543" s="550"/>
      <c r="BF543" s="550"/>
      <c r="BG543" s="550"/>
      <c r="BH543" s="550"/>
      <c r="BI543" s="550"/>
      <c r="BJ543" s="550"/>
      <c r="BK543" s="550"/>
      <c r="BL543" s="550"/>
      <c r="BM543" s="550"/>
      <c r="BN543" s="550"/>
      <c r="BO543" s="550"/>
      <c r="BP543" s="550"/>
      <c r="BQ543" s="550"/>
    </row>
    <row r="544" spans="1:69" ht="15.75" customHeight="1">
      <c r="A544" s="550"/>
      <c r="B544" s="550"/>
      <c r="C544" s="550"/>
      <c r="D544" s="550"/>
      <c r="E544" s="550"/>
      <c r="F544" s="550"/>
      <c r="G544" s="550"/>
      <c r="H544" s="550"/>
      <c r="I544" s="550"/>
      <c r="J544" s="550"/>
      <c r="K544" s="550"/>
      <c r="L544" s="550"/>
      <c r="M544" s="550"/>
      <c r="N544" s="550"/>
      <c r="O544" s="550"/>
      <c r="P544" s="550"/>
      <c r="Q544" s="550"/>
      <c r="R544" s="550"/>
      <c r="S544" s="550"/>
      <c r="T544" s="550"/>
      <c r="U544" s="550"/>
      <c r="V544" s="550"/>
      <c r="W544" s="550"/>
      <c r="X544" s="550"/>
      <c r="Y544" s="550"/>
      <c r="Z544" s="550"/>
      <c r="AA544" s="550"/>
      <c r="AB544" s="550"/>
      <c r="AC544" s="550"/>
      <c r="AD544" s="550"/>
      <c r="AE544" s="550"/>
      <c r="AF544" s="550"/>
      <c r="AG544" s="550"/>
      <c r="AH544" s="550"/>
      <c r="AI544" s="550"/>
      <c r="AJ544" s="550"/>
      <c r="AK544" s="550"/>
      <c r="AL544" s="550"/>
      <c r="AM544" s="550"/>
      <c r="AN544" s="550"/>
      <c r="AO544" s="550"/>
      <c r="AP544" s="550"/>
      <c r="AQ544" s="550"/>
      <c r="AR544" s="550"/>
      <c r="AS544" s="550"/>
      <c r="AT544" s="550"/>
      <c r="AU544" s="550"/>
      <c r="AV544" s="550"/>
      <c r="AW544" s="550"/>
      <c r="AX544" s="550"/>
      <c r="AY544" s="550"/>
      <c r="AZ544" s="550"/>
      <c r="BA544" s="550"/>
      <c r="BB544" s="550"/>
      <c r="BC544" s="550"/>
      <c r="BD544" s="550"/>
      <c r="BE544" s="550"/>
      <c r="BF544" s="550"/>
      <c r="BG544" s="550"/>
      <c r="BH544" s="550"/>
      <c r="BI544" s="550"/>
      <c r="BJ544" s="550"/>
      <c r="BK544" s="550"/>
      <c r="BL544" s="550"/>
      <c r="BM544" s="550"/>
      <c r="BN544" s="550"/>
      <c r="BO544" s="550"/>
      <c r="BP544" s="550"/>
      <c r="BQ544" s="550"/>
    </row>
    <row r="545" spans="1:69" ht="15.75" customHeight="1">
      <c r="A545" s="550"/>
      <c r="B545" s="550"/>
      <c r="C545" s="550"/>
      <c r="D545" s="550"/>
      <c r="E545" s="550"/>
      <c r="F545" s="550"/>
      <c r="G545" s="550"/>
      <c r="H545" s="550"/>
      <c r="I545" s="550"/>
      <c r="J545" s="550"/>
      <c r="K545" s="550"/>
      <c r="L545" s="550"/>
      <c r="M545" s="550"/>
      <c r="N545" s="550"/>
      <c r="O545" s="550"/>
      <c r="P545" s="550"/>
      <c r="Q545" s="550"/>
      <c r="R545" s="550"/>
      <c r="S545" s="550"/>
      <c r="T545" s="550"/>
      <c r="U545" s="550"/>
      <c r="V545" s="550"/>
      <c r="W545" s="550"/>
      <c r="X545" s="550"/>
      <c r="Y545" s="550"/>
      <c r="Z545" s="550"/>
      <c r="AA545" s="550"/>
      <c r="AB545" s="550"/>
      <c r="AC545" s="550"/>
      <c r="AD545" s="550"/>
      <c r="AE545" s="550"/>
      <c r="AF545" s="550"/>
      <c r="AG545" s="550"/>
      <c r="AH545" s="550"/>
      <c r="AI545" s="550"/>
      <c r="AJ545" s="550"/>
      <c r="AK545" s="550"/>
      <c r="AL545" s="550"/>
      <c r="AM545" s="550"/>
      <c r="AN545" s="550"/>
      <c r="AO545" s="550"/>
      <c r="AP545" s="550"/>
      <c r="AQ545" s="550"/>
      <c r="AR545" s="550"/>
      <c r="AS545" s="550"/>
      <c r="AT545" s="550"/>
      <c r="AU545" s="550"/>
      <c r="AV545" s="550"/>
      <c r="AW545" s="550"/>
      <c r="AX545" s="550"/>
      <c r="AY545" s="550"/>
      <c r="AZ545" s="550"/>
      <c r="BA545" s="550"/>
      <c r="BB545" s="550"/>
      <c r="BC545" s="550"/>
      <c r="BD545" s="550"/>
      <c r="BE545" s="550"/>
      <c r="BF545" s="550"/>
      <c r="BG545" s="550"/>
      <c r="BH545" s="550"/>
      <c r="BI545" s="550"/>
      <c r="BJ545" s="550"/>
      <c r="BK545" s="550"/>
      <c r="BL545" s="550"/>
      <c r="BM545" s="550"/>
      <c r="BN545" s="550"/>
      <c r="BO545" s="550"/>
      <c r="BP545" s="550"/>
      <c r="BQ545" s="550"/>
    </row>
    <row r="546" spans="1:69" ht="15.75" customHeight="1">
      <c r="A546" s="550"/>
      <c r="B546" s="550"/>
      <c r="C546" s="550"/>
      <c r="D546" s="550"/>
      <c r="E546" s="550"/>
      <c r="F546" s="550"/>
      <c r="G546" s="550"/>
      <c r="H546" s="550"/>
      <c r="I546" s="550"/>
      <c r="J546" s="550"/>
      <c r="K546" s="550"/>
      <c r="L546" s="550"/>
      <c r="M546" s="550"/>
      <c r="N546" s="550"/>
      <c r="O546" s="550"/>
      <c r="P546" s="550"/>
      <c r="Q546" s="550"/>
      <c r="R546" s="550"/>
      <c r="S546" s="550"/>
      <c r="T546" s="550"/>
      <c r="U546" s="550"/>
      <c r="V546" s="550"/>
      <c r="W546" s="550"/>
      <c r="X546" s="550"/>
      <c r="Y546" s="550"/>
      <c r="Z546" s="550"/>
      <c r="AA546" s="550"/>
      <c r="AB546" s="550"/>
      <c r="AC546" s="550"/>
      <c r="AD546" s="550"/>
      <c r="AE546" s="550"/>
      <c r="AF546" s="550"/>
      <c r="AG546" s="550"/>
      <c r="AH546" s="550"/>
      <c r="AI546" s="550"/>
      <c r="AJ546" s="550"/>
      <c r="AK546" s="550"/>
      <c r="AL546" s="550"/>
      <c r="AM546" s="550"/>
      <c r="AN546" s="550"/>
      <c r="AO546" s="550"/>
      <c r="AP546" s="550"/>
      <c r="AQ546" s="550"/>
      <c r="AR546" s="550"/>
      <c r="AS546" s="550"/>
      <c r="AT546" s="550"/>
      <c r="AU546" s="550"/>
      <c r="AV546" s="550"/>
      <c r="AW546" s="550"/>
      <c r="AX546" s="550"/>
      <c r="AY546" s="550"/>
      <c r="AZ546" s="550"/>
      <c r="BA546" s="550"/>
      <c r="BB546" s="550"/>
      <c r="BC546" s="550"/>
      <c r="BD546" s="550"/>
      <c r="BE546" s="550"/>
      <c r="BF546" s="550"/>
      <c r="BG546" s="550"/>
      <c r="BH546" s="550"/>
      <c r="BI546" s="550"/>
      <c r="BJ546" s="550"/>
      <c r="BK546" s="550"/>
      <c r="BL546" s="550"/>
      <c r="BM546" s="550"/>
      <c r="BN546" s="550"/>
      <c r="BO546" s="550"/>
      <c r="BP546" s="550"/>
      <c r="BQ546" s="550"/>
    </row>
    <row r="547" spans="1:69" ht="15.75" customHeight="1">
      <c r="A547" s="550"/>
      <c r="B547" s="550"/>
      <c r="C547" s="550"/>
      <c r="D547" s="550"/>
      <c r="E547" s="550"/>
      <c r="F547" s="550"/>
      <c r="G547" s="550"/>
      <c r="H547" s="550"/>
      <c r="I547" s="550"/>
      <c r="J547" s="550"/>
      <c r="K547" s="550"/>
      <c r="L547" s="550"/>
      <c r="M547" s="550"/>
      <c r="N547" s="550"/>
      <c r="O547" s="550"/>
      <c r="P547" s="550"/>
      <c r="Q547" s="550"/>
      <c r="R547" s="550"/>
      <c r="S547" s="550"/>
      <c r="T547" s="550"/>
      <c r="U547" s="550"/>
      <c r="V547" s="550"/>
      <c r="W547" s="550"/>
      <c r="X547" s="550"/>
      <c r="Y547" s="550"/>
      <c r="Z547" s="550"/>
      <c r="AA547" s="550"/>
      <c r="AB547" s="550"/>
      <c r="AC547" s="550"/>
      <c r="AD547" s="550"/>
      <c r="AE547" s="550"/>
      <c r="AF547" s="550"/>
      <c r="AG547" s="550"/>
      <c r="AH547" s="550"/>
      <c r="AI547" s="550"/>
      <c r="AJ547" s="550"/>
      <c r="AK547" s="550"/>
      <c r="AL547" s="550"/>
      <c r="AM547" s="550"/>
      <c r="AN547" s="550"/>
      <c r="AO547" s="550"/>
      <c r="AP547" s="550"/>
      <c r="AQ547" s="550"/>
      <c r="AR547" s="550"/>
      <c r="AS547" s="550"/>
      <c r="AT547" s="550"/>
      <c r="AU547" s="550"/>
      <c r="AV547" s="550"/>
      <c r="AW547" s="550"/>
      <c r="AX547" s="550"/>
      <c r="AY547" s="550"/>
      <c r="AZ547" s="550"/>
      <c r="BA547" s="550"/>
      <c r="BB547" s="550"/>
      <c r="BC547" s="550"/>
      <c r="BD547" s="550"/>
      <c r="BE547" s="550"/>
      <c r="BF547" s="550"/>
      <c r="BG547" s="550"/>
      <c r="BH547" s="550"/>
      <c r="BI547" s="550"/>
      <c r="BJ547" s="550"/>
      <c r="BK547" s="550"/>
      <c r="BL547" s="550"/>
      <c r="BM547" s="550"/>
      <c r="BN547" s="550"/>
      <c r="BO547" s="550"/>
      <c r="BP547" s="550"/>
      <c r="BQ547" s="550"/>
    </row>
    <row r="548" spans="1:69" ht="15.75" customHeight="1">
      <c r="A548" s="550"/>
      <c r="B548" s="550"/>
      <c r="C548" s="550"/>
      <c r="D548" s="550"/>
      <c r="E548" s="550"/>
      <c r="F548" s="550"/>
      <c r="G548" s="550"/>
      <c r="H548" s="550"/>
      <c r="I548" s="550"/>
      <c r="J548" s="550"/>
      <c r="K548" s="550"/>
      <c r="L548" s="550"/>
      <c r="M548" s="550"/>
      <c r="N548" s="550"/>
      <c r="O548" s="550"/>
      <c r="P548" s="550"/>
      <c r="Q548" s="550"/>
      <c r="R548" s="550"/>
      <c r="S548" s="550"/>
      <c r="T548" s="550"/>
      <c r="U548" s="550"/>
      <c r="V548" s="550"/>
      <c r="W548" s="550"/>
      <c r="X548" s="550"/>
      <c r="Y548" s="550"/>
      <c r="Z548" s="550"/>
      <c r="AA548" s="550"/>
      <c r="AB548" s="550"/>
      <c r="AC548" s="550"/>
      <c r="AD548" s="550"/>
      <c r="AE548" s="550"/>
      <c r="AF548" s="550"/>
      <c r="AG548" s="550"/>
      <c r="AH548" s="550"/>
      <c r="AI548" s="550"/>
      <c r="AJ548" s="550"/>
      <c r="AK548" s="550"/>
      <c r="AL548" s="550"/>
      <c r="AM548" s="550"/>
      <c r="AN548" s="550"/>
      <c r="AO548" s="550"/>
      <c r="AP548" s="550"/>
      <c r="AQ548" s="550"/>
      <c r="AR548" s="550"/>
      <c r="AS548" s="550"/>
      <c r="AT548" s="550"/>
      <c r="AU548" s="550"/>
      <c r="AV548" s="550"/>
      <c r="AW548" s="550"/>
      <c r="AX548" s="550"/>
      <c r="AY548" s="550"/>
      <c r="AZ548" s="550"/>
      <c r="BA548" s="550"/>
      <c r="BB548" s="550"/>
      <c r="BC548" s="550"/>
      <c r="BD548" s="550"/>
      <c r="BE548" s="550"/>
      <c r="BF548" s="550"/>
      <c r="BG548" s="550"/>
      <c r="BH548" s="550"/>
      <c r="BI548" s="550"/>
      <c r="BJ548" s="550"/>
      <c r="BK548" s="550"/>
      <c r="BL548" s="550"/>
      <c r="BM548" s="550"/>
      <c r="BN548" s="550"/>
      <c r="BO548" s="550"/>
      <c r="BP548" s="550"/>
      <c r="BQ548" s="550"/>
    </row>
    <row r="549" spans="1:69" ht="15.75" customHeight="1">
      <c r="A549" s="550"/>
      <c r="B549" s="550"/>
      <c r="C549" s="550"/>
      <c r="D549" s="550"/>
      <c r="E549" s="550"/>
      <c r="F549" s="550"/>
      <c r="G549" s="550"/>
      <c r="H549" s="550"/>
      <c r="I549" s="550"/>
      <c r="J549" s="550"/>
      <c r="K549" s="550"/>
      <c r="L549" s="550"/>
      <c r="M549" s="550"/>
      <c r="N549" s="550"/>
      <c r="O549" s="550"/>
      <c r="P549" s="550"/>
      <c r="Q549" s="550"/>
      <c r="R549" s="550"/>
      <c r="S549" s="550"/>
      <c r="T549" s="550"/>
      <c r="U549" s="550"/>
      <c r="V549" s="550"/>
      <c r="W549" s="550"/>
      <c r="X549" s="550"/>
      <c r="Y549" s="550"/>
      <c r="Z549" s="550"/>
      <c r="AA549" s="550"/>
      <c r="AB549" s="550"/>
      <c r="AC549" s="550"/>
      <c r="AD549" s="550"/>
      <c r="AE549" s="550"/>
      <c r="AF549" s="550"/>
      <c r="AG549" s="550"/>
      <c r="AH549" s="550"/>
      <c r="AI549" s="550"/>
      <c r="AJ549" s="550"/>
      <c r="AK549" s="550"/>
      <c r="AL549" s="550"/>
      <c r="AM549" s="550"/>
      <c r="AN549" s="550"/>
      <c r="AO549" s="550"/>
      <c r="AP549" s="550"/>
      <c r="AQ549" s="550"/>
      <c r="AR549" s="550"/>
      <c r="AS549" s="550"/>
      <c r="AT549" s="550"/>
      <c r="AU549" s="550"/>
      <c r="AV549" s="550"/>
      <c r="AW549" s="550"/>
      <c r="AX549" s="550"/>
      <c r="AY549" s="550"/>
      <c r="AZ549" s="550"/>
      <c r="BA549" s="550"/>
      <c r="BB549" s="550"/>
      <c r="BC549" s="550"/>
      <c r="BD549" s="550"/>
      <c r="BE549" s="550"/>
      <c r="BF549" s="550"/>
      <c r="BG549" s="550"/>
      <c r="BH549" s="550"/>
      <c r="BI549" s="550"/>
      <c r="BJ549" s="550"/>
      <c r="BK549" s="550"/>
      <c r="BL549" s="550"/>
      <c r="BM549" s="550"/>
      <c r="BN549" s="550"/>
      <c r="BO549" s="550"/>
      <c r="BP549" s="550"/>
      <c r="BQ549" s="550"/>
    </row>
    <row r="550" spans="1:69" ht="15.75" customHeight="1">
      <c r="A550" s="550"/>
      <c r="B550" s="550"/>
      <c r="C550" s="550"/>
      <c r="D550" s="550"/>
      <c r="E550" s="550"/>
      <c r="F550" s="550"/>
      <c r="G550" s="550"/>
      <c r="H550" s="550"/>
      <c r="I550" s="550"/>
      <c r="J550" s="550"/>
      <c r="K550" s="550"/>
      <c r="L550" s="550"/>
      <c r="M550" s="550"/>
      <c r="N550" s="550"/>
      <c r="O550" s="550"/>
      <c r="P550" s="550"/>
      <c r="Q550" s="550"/>
      <c r="R550" s="550"/>
      <c r="S550" s="550"/>
      <c r="T550" s="550"/>
      <c r="U550" s="550"/>
      <c r="V550" s="550"/>
      <c r="W550" s="550"/>
      <c r="X550" s="550"/>
      <c r="Y550" s="550"/>
      <c r="Z550" s="550"/>
      <c r="AA550" s="550"/>
      <c r="AB550" s="550"/>
      <c r="AC550" s="550"/>
      <c r="AD550" s="550"/>
      <c r="AE550" s="550"/>
      <c r="AF550" s="550"/>
      <c r="AG550" s="550"/>
      <c r="AH550" s="550"/>
      <c r="AI550" s="550"/>
      <c r="AJ550" s="550"/>
      <c r="AK550" s="550"/>
      <c r="AL550" s="550"/>
      <c r="AM550" s="550"/>
      <c r="AN550" s="550"/>
      <c r="AO550" s="550"/>
      <c r="AP550" s="550"/>
      <c r="AQ550" s="550"/>
      <c r="AR550" s="550"/>
      <c r="AS550" s="550"/>
      <c r="AT550" s="550"/>
      <c r="AU550" s="550"/>
      <c r="AV550" s="550"/>
      <c r="AW550" s="550"/>
      <c r="AX550" s="550"/>
      <c r="AY550" s="550"/>
      <c r="AZ550" s="550"/>
      <c r="BA550" s="550"/>
      <c r="BB550" s="550"/>
      <c r="BC550" s="550"/>
      <c r="BD550" s="550"/>
      <c r="BE550" s="550"/>
      <c r="BF550" s="550"/>
      <c r="BG550" s="550"/>
      <c r="BH550" s="550"/>
      <c r="BI550" s="550"/>
      <c r="BJ550" s="550"/>
      <c r="BK550" s="550"/>
      <c r="BL550" s="550"/>
      <c r="BM550" s="550"/>
      <c r="BN550" s="550"/>
      <c r="BO550" s="550"/>
      <c r="BP550" s="550"/>
      <c r="BQ550" s="550"/>
    </row>
    <row r="551" spans="1:69" ht="15.75" customHeight="1">
      <c r="A551" s="550"/>
      <c r="B551" s="550"/>
      <c r="C551" s="550"/>
      <c r="D551" s="550"/>
      <c r="E551" s="550"/>
      <c r="F551" s="550"/>
      <c r="G551" s="550"/>
      <c r="H551" s="550"/>
      <c r="I551" s="550"/>
      <c r="J551" s="550"/>
      <c r="K551" s="550"/>
      <c r="L551" s="550"/>
      <c r="M551" s="550"/>
      <c r="N551" s="550"/>
      <c r="O551" s="550"/>
      <c r="P551" s="550"/>
      <c r="Q551" s="550"/>
      <c r="R551" s="550"/>
      <c r="S551" s="550"/>
      <c r="T551" s="550"/>
      <c r="U551" s="550"/>
      <c r="V551" s="550"/>
      <c r="W551" s="550"/>
      <c r="X551" s="550"/>
      <c r="Y551" s="550"/>
      <c r="Z551" s="550"/>
      <c r="AA551" s="550"/>
      <c r="AB551" s="550"/>
      <c r="AC551" s="550"/>
      <c r="AD551" s="550"/>
      <c r="AE551" s="550"/>
      <c r="AF551" s="550"/>
      <c r="AG551" s="550"/>
      <c r="AH551" s="550"/>
      <c r="AI551" s="550"/>
      <c r="AJ551" s="550"/>
      <c r="AK551" s="550"/>
      <c r="AL551" s="550"/>
      <c r="AM551" s="550"/>
      <c r="AN551" s="550"/>
      <c r="AO551" s="550"/>
      <c r="AP551" s="550"/>
      <c r="AQ551" s="550"/>
      <c r="AR551" s="550"/>
      <c r="AS551" s="550"/>
      <c r="AT551" s="550"/>
      <c r="AU551" s="550"/>
      <c r="AV551" s="550"/>
      <c r="AW551" s="550"/>
      <c r="AX551" s="550"/>
      <c r="AY551" s="550"/>
      <c r="AZ551" s="550"/>
      <c r="BA551" s="550"/>
      <c r="BB551" s="550"/>
      <c r="BC551" s="550"/>
      <c r="BD551" s="550"/>
      <c r="BE551" s="550"/>
      <c r="BF551" s="550"/>
      <c r="BG551" s="550"/>
      <c r="BH551" s="550"/>
      <c r="BI551" s="550"/>
      <c r="BJ551" s="550"/>
      <c r="BK551" s="550"/>
      <c r="BL551" s="550"/>
      <c r="BM551" s="550"/>
      <c r="BN551" s="550"/>
      <c r="BO551" s="550"/>
      <c r="BP551" s="550"/>
      <c r="BQ551" s="550"/>
    </row>
    <row r="552" spans="1:69" ht="15.75" customHeight="1">
      <c r="A552" s="550"/>
      <c r="B552" s="550"/>
      <c r="C552" s="550"/>
      <c r="D552" s="550"/>
      <c r="E552" s="550"/>
      <c r="F552" s="550"/>
      <c r="G552" s="550"/>
      <c r="H552" s="550"/>
      <c r="I552" s="550"/>
      <c r="J552" s="550"/>
      <c r="K552" s="550"/>
      <c r="L552" s="550"/>
      <c r="M552" s="550"/>
      <c r="N552" s="550"/>
      <c r="O552" s="550"/>
      <c r="P552" s="550"/>
      <c r="Q552" s="550"/>
      <c r="R552" s="550"/>
      <c r="S552" s="550"/>
      <c r="T552" s="550"/>
      <c r="U552" s="550"/>
      <c r="V552" s="550"/>
      <c r="W552" s="550"/>
      <c r="X552" s="550"/>
      <c r="Y552" s="550"/>
      <c r="Z552" s="550"/>
      <c r="AA552" s="550"/>
      <c r="AB552" s="550"/>
      <c r="AC552" s="550"/>
      <c r="AD552" s="550"/>
      <c r="AE552" s="550"/>
      <c r="AF552" s="550"/>
      <c r="AG552" s="550"/>
      <c r="AH552" s="550"/>
      <c r="AI552" s="550"/>
      <c r="AJ552" s="550"/>
      <c r="AK552" s="550"/>
      <c r="AL552" s="550"/>
      <c r="AM552" s="550"/>
      <c r="AN552" s="550"/>
      <c r="AO552" s="550"/>
      <c r="AP552" s="550"/>
      <c r="AQ552" s="550"/>
      <c r="AR552" s="550"/>
      <c r="AS552" s="550"/>
      <c r="AT552" s="550"/>
      <c r="AU552" s="550"/>
      <c r="AV552" s="550"/>
      <c r="AW552" s="550"/>
      <c r="AX552" s="550"/>
      <c r="AY552" s="550"/>
      <c r="AZ552" s="550"/>
      <c r="BA552" s="550"/>
      <c r="BB552" s="550"/>
      <c r="BC552" s="550"/>
      <c r="BD552" s="550"/>
      <c r="BE552" s="550"/>
      <c r="BF552" s="550"/>
      <c r="BG552" s="550"/>
      <c r="BH552" s="550"/>
      <c r="BI552" s="550"/>
      <c r="BJ552" s="550"/>
      <c r="BK552" s="550"/>
      <c r="BL552" s="550"/>
      <c r="BM552" s="550"/>
      <c r="BN552" s="550"/>
      <c r="BO552" s="550"/>
      <c r="BP552" s="550"/>
      <c r="BQ552" s="550"/>
    </row>
    <row r="553" spans="1:69" ht="15.75" customHeight="1">
      <c r="A553" s="550"/>
      <c r="B553" s="550"/>
      <c r="C553" s="550"/>
      <c r="D553" s="550"/>
      <c r="E553" s="550"/>
      <c r="F553" s="550"/>
      <c r="G553" s="550"/>
      <c r="H553" s="550"/>
      <c r="I553" s="550"/>
      <c r="J553" s="550"/>
      <c r="K553" s="550"/>
      <c r="L553" s="550"/>
      <c r="M553" s="550"/>
      <c r="N553" s="550"/>
      <c r="O553" s="550"/>
      <c r="P553" s="550"/>
      <c r="Q553" s="550"/>
      <c r="R553" s="550"/>
      <c r="S553" s="550"/>
      <c r="T553" s="550"/>
      <c r="U553" s="550"/>
      <c r="V553" s="550"/>
      <c r="W553" s="550"/>
      <c r="X553" s="550"/>
      <c r="Y553" s="550"/>
      <c r="Z553" s="550"/>
      <c r="AA553" s="550"/>
      <c r="AB553" s="550"/>
      <c r="AC553" s="550"/>
      <c r="AD553" s="550"/>
      <c r="AE553" s="550"/>
      <c r="AF553" s="550"/>
      <c r="AG553" s="550"/>
      <c r="AH553" s="550"/>
      <c r="AI553" s="550"/>
      <c r="AJ553" s="550"/>
      <c r="AK553" s="550"/>
      <c r="AL553" s="550"/>
      <c r="AM553" s="550"/>
      <c r="AN553" s="550"/>
      <c r="AO553" s="550"/>
      <c r="AP553" s="550"/>
      <c r="AQ553" s="550"/>
      <c r="AR553" s="550"/>
      <c r="AS553" s="550"/>
      <c r="AT553" s="550"/>
      <c r="AU553" s="550"/>
      <c r="AV553" s="550"/>
      <c r="AW553" s="550"/>
      <c r="AX553" s="550"/>
      <c r="AY553" s="550"/>
      <c r="AZ553" s="550"/>
      <c r="BA553" s="550"/>
      <c r="BB553" s="550"/>
      <c r="BC553" s="550"/>
      <c r="BD553" s="550"/>
      <c r="BE553" s="550"/>
      <c r="BF553" s="550"/>
      <c r="BG553" s="550"/>
      <c r="BH553" s="550"/>
      <c r="BI553" s="550"/>
      <c r="BJ553" s="550"/>
      <c r="BK553" s="550"/>
      <c r="BL553" s="550"/>
      <c r="BM553" s="550"/>
      <c r="BN553" s="550"/>
      <c r="BO553" s="550"/>
      <c r="BP553" s="550"/>
      <c r="BQ553" s="550"/>
    </row>
    <row r="554" spans="1:69" ht="15.75" customHeight="1">
      <c r="A554" s="550"/>
      <c r="B554" s="550"/>
      <c r="C554" s="550"/>
      <c r="D554" s="550"/>
      <c r="E554" s="550"/>
      <c r="F554" s="550"/>
      <c r="G554" s="550"/>
      <c r="H554" s="550"/>
      <c r="I554" s="550"/>
      <c r="J554" s="550"/>
      <c r="K554" s="550"/>
      <c r="L554" s="550"/>
      <c r="M554" s="550"/>
      <c r="N554" s="550"/>
      <c r="O554" s="550"/>
      <c r="P554" s="550"/>
      <c r="Q554" s="550"/>
      <c r="R554" s="550"/>
      <c r="S554" s="550"/>
      <c r="T554" s="550"/>
      <c r="U554" s="550"/>
      <c r="V554" s="550"/>
      <c r="W554" s="550"/>
      <c r="X554" s="550"/>
      <c r="Y554" s="550"/>
      <c r="Z554" s="550"/>
      <c r="AA554" s="550"/>
      <c r="AB554" s="550"/>
      <c r="AC554" s="550"/>
      <c r="AD554" s="550"/>
      <c r="AE554" s="550"/>
      <c r="AF554" s="550"/>
      <c r="AG554" s="550"/>
      <c r="AH554" s="550"/>
      <c r="AI554" s="550"/>
      <c r="AJ554" s="550"/>
      <c r="AK554" s="550"/>
      <c r="AL554" s="550"/>
      <c r="AM554" s="550"/>
      <c r="AN554" s="550"/>
      <c r="AO554" s="550"/>
      <c r="AP554" s="550"/>
      <c r="AQ554" s="550"/>
      <c r="AR554" s="550"/>
      <c r="AS554" s="550"/>
      <c r="AT554" s="550"/>
      <c r="AU554" s="550"/>
      <c r="AV554" s="550"/>
      <c r="AW554" s="550"/>
      <c r="AX554" s="550"/>
      <c r="AY554" s="550"/>
      <c r="AZ554" s="550"/>
      <c r="BA554" s="550"/>
      <c r="BB554" s="550"/>
      <c r="BC554" s="550"/>
      <c r="BD554" s="550"/>
      <c r="BE554" s="550"/>
      <c r="BF554" s="550"/>
      <c r="BG554" s="550"/>
      <c r="BH554" s="550"/>
      <c r="BI554" s="550"/>
      <c r="BJ554" s="550"/>
      <c r="BK554" s="550"/>
      <c r="BL554" s="550"/>
      <c r="BM554" s="550"/>
      <c r="BN554" s="550"/>
      <c r="BO554" s="550"/>
      <c r="BP554" s="550"/>
      <c r="BQ554" s="550"/>
    </row>
    <row r="555" spans="1:69" ht="15.75" customHeight="1">
      <c r="A555" s="550"/>
      <c r="B555" s="550"/>
      <c r="C555" s="550"/>
      <c r="D555" s="550"/>
      <c r="E555" s="550"/>
      <c r="F555" s="550"/>
      <c r="G555" s="550"/>
      <c r="H555" s="550"/>
      <c r="I555" s="550"/>
      <c r="J555" s="550"/>
      <c r="K555" s="550"/>
      <c r="L555" s="550"/>
      <c r="M555" s="550"/>
      <c r="N555" s="550"/>
      <c r="O555" s="550"/>
      <c r="P555" s="550"/>
      <c r="Q555" s="550"/>
      <c r="R555" s="550"/>
      <c r="S555" s="550"/>
      <c r="T555" s="550"/>
      <c r="U555" s="550"/>
      <c r="V555" s="550"/>
      <c r="W555" s="550"/>
      <c r="X555" s="550"/>
      <c r="Y555" s="550"/>
      <c r="Z555" s="550"/>
      <c r="AA555" s="550"/>
      <c r="AB555" s="550"/>
      <c r="AC555" s="550"/>
      <c r="AD555" s="550"/>
      <c r="AE555" s="550"/>
      <c r="AF555" s="550"/>
      <c r="AG555" s="550"/>
      <c r="AH555" s="550"/>
      <c r="AI555" s="550"/>
      <c r="AJ555" s="550"/>
      <c r="AK555" s="550"/>
      <c r="AL555" s="550"/>
      <c r="AM555" s="550"/>
      <c r="AN555" s="550"/>
      <c r="AO555" s="550"/>
      <c r="AP555" s="550"/>
      <c r="AQ555" s="550"/>
      <c r="AR555" s="550"/>
      <c r="AS555" s="550"/>
      <c r="AT555" s="550"/>
      <c r="AU555" s="550"/>
      <c r="AV555" s="550"/>
      <c r="AW555" s="550"/>
      <c r="AX555" s="550"/>
      <c r="AY555" s="550"/>
      <c r="AZ555" s="550"/>
      <c r="BA555" s="550"/>
      <c r="BB555" s="550"/>
      <c r="BC555" s="550"/>
      <c r="BD555" s="550"/>
      <c r="BE555" s="550"/>
      <c r="BF555" s="550"/>
      <c r="BG555" s="550"/>
      <c r="BH555" s="550"/>
      <c r="BI555" s="550"/>
      <c r="BJ555" s="550"/>
      <c r="BK555" s="550"/>
      <c r="BL555" s="550"/>
      <c r="BM555" s="550"/>
      <c r="BN555" s="550"/>
      <c r="BO555" s="550"/>
      <c r="BP555" s="550"/>
      <c r="BQ555" s="550"/>
    </row>
    <row r="556" spans="1:69" ht="15.75" customHeight="1">
      <c r="A556" s="550"/>
      <c r="B556" s="550"/>
      <c r="C556" s="550"/>
      <c r="D556" s="550"/>
      <c r="E556" s="550"/>
      <c r="F556" s="550"/>
      <c r="G556" s="550"/>
      <c r="H556" s="550"/>
      <c r="I556" s="550"/>
      <c r="J556" s="550"/>
      <c r="K556" s="550"/>
      <c r="L556" s="550"/>
      <c r="M556" s="550"/>
      <c r="N556" s="550"/>
      <c r="O556" s="550"/>
      <c r="P556" s="550"/>
      <c r="Q556" s="550"/>
      <c r="R556" s="550"/>
      <c r="S556" s="550"/>
      <c r="T556" s="550"/>
      <c r="U556" s="550"/>
      <c r="V556" s="550"/>
      <c r="W556" s="550"/>
      <c r="X556" s="550"/>
      <c r="Y556" s="550"/>
      <c r="Z556" s="550"/>
      <c r="AA556" s="550"/>
      <c r="AB556" s="550"/>
      <c r="AC556" s="550"/>
      <c r="AD556" s="550"/>
      <c r="AE556" s="550"/>
      <c r="AF556" s="550"/>
      <c r="AG556" s="550"/>
      <c r="AH556" s="550"/>
      <c r="AI556" s="550"/>
      <c r="AJ556" s="550"/>
      <c r="AK556" s="550"/>
      <c r="AL556" s="550"/>
      <c r="AM556" s="550"/>
      <c r="AN556" s="550"/>
      <c r="AO556" s="550"/>
      <c r="AP556" s="550"/>
      <c r="AQ556" s="550"/>
      <c r="AR556" s="550"/>
      <c r="AS556" s="550"/>
      <c r="AT556" s="550"/>
      <c r="AU556" s="550"/>
      <c r="AV556" s="550"/>
      <c r="AW556" s="550"/>
      <c r="AX556" s="550"/>
      <c r="AY556" s="550"/>
      <c r="AZ556" s="550"/>
      <c r="BA556" s="550"/>
      <c r="BB556" s="550"/>
      <c r="BC556" s="550"/>
      <c r="BD556" s="550"/>
      <c r="BE556" s="550"/>
      <c r="BF556" s="550"/>
      <c r="BG556" s="550"/>
      <c r="BH556" s="550"/>
      <c r="BI556" s="550"/>
      <c r="BJ556" s="550"/>
      <c r="BK556" s="550"/>
      <c r="BL556" s="550"/>
      <c r="BM556" s="550"/>
      <c r="BN556" s="550"/>
      <c r="BO556" s="550"/>
      <c r="BP556" s="550"/>
      <c r="BQ556" s="550"/>
    </row>
    <row r="557" spans="1:69" ht="15.75" customHeight="1">
      <c r="A557" s="550"/>
      <c r="B557" s="550"/>
      <c r="C557" s="550"/>
      <c r="D557" s="550"/>
      <c r="E557" s="550"/>
      <c r="F557" s="550"/>
      <c r="G557" s="550"/>
      <c r="H557" s="550"/>
      <c r="I557" s="550"/>
      <c r="J557" s="550"/>
      <c r="K557" s="550"/>
      <c r="L557" s="550"/>
      <c r="M557" s="550"/>
      <c r="N557" s="550"/>
      <c r="O557" s="550"/>
      <c r="P557" s="550"/>
      <c r="Q557" s="550"/>
      <c r="R557" s="550"/>
      <c r="S557" s="550"/>
      <c r="T557" s="550"/>
      <c r="U557" s="550"/>
      <c r="V557" s="550"/>
      <c r="W557" s="550"/>
      <c r="X557" s="550"/>
      <c r="Y557" s="550"/>
      <c r="Z557" s="550"/>
      <c r="AA557" s="550"/>
      <c r="AB557" s="550"/>
      <c r="AC557" s="550"/>
      <c r="AD557" s="550"/>
      <c r="AE557" s="550"/>
      <c r="AF557" s="550"/>
      <c r="AG557" s="550"/>
      <c r="AH557" s="550"/>
      <c r="AI557" s="550"/>
      <c r="AJ557" s="550"/>
      <c r="AK557" s="550"/>
      <c r="AL557" s="550"/>
      <c r="AM557" s="550"/>
      <c r="AN557" s="550"/>
      <c r="AO557" s="550"/>
      <c r="AP557" s="550"/>
      <c r="AQ557" s="550"/>
      <c r="AR557" s="550"/>
      <c r="AS557" s="550"/>
      <c r="AT557" s="550"/>
      <c r="AU557" s="550"/>
      <c r="AV557" s="550"/>
      <c r="AW557" s="550"/>
      <c r="AX557" s="550"/>
      <c r="AY557" s="550"/>
      <c r="AZ557" s="550"/>
      <c r="BA557" s="550"/>
      <c r="BB557" s="550"/>
      <c r="BC557" s="550"/>
      <c r="BD557" s="550"/>
      <c r="BE557" s="550"/>
      <c r="BF557" s="550"/>
      <c r="BG557" s="550"/>
      <c r="BH557" s="550"/>
      <c r="BI557" s="550"/>
      <c r="BJ557" s="550"/>
      <c r="BK557" s="550"/>
      <c r="BL557" s="550"/>
      <c r="BM557" s="550"/>
      <c r="BN557" s="550"/>
      <c r="BO557" s="550"/>
      <c r="BP557" s="550"/>
      <c r="BQ557" s="550"/>
    </row>
    <row r="558" spans="1:69" ht="15.75" customHeight="1">
      <c r="A558" s="550"/>
      <c r="B558" s="550"/>
      <c r="C558" s="550"/>
      <c r="D558" s="550"/>
      <c r="E558" s="550"/>
      <c r="F558" s="550"/>
      <c r="G558" s="550"/>
      <c r="H558" s="550"/>
      <c r="I558" s="550"/>
      <c r="J558" s="550"/>
      <c r="K558" s="550"/>
      <c r="L558" s="550"/>
      <c r="M558" s="550"/>
      <c r="N558" s="550"/>
      <c r="O558" s="550"/>
      <c r="P558" s="550"/>
      <c r="Q558" s="550"/>
      <c r="R558" s="550"/>
      <c r="S558" s="550"/>
      <c r="T558" s="550"/>
      <c r="U558" s="550"/>
      <c r="V558" s="550"/>
      <c r="W558" s="550"/>
      <c r="X558" s="550"/>
      <c r="Y558" s="550"/>
      <c r="Z558" s="550"/>
      <c r="AA558" s="550"/>
      <c r="AB558" s="550"/>
      <c r="AC558" s="550"/>
      <c r="AD558" s="550"/>
      <c r="AE558" s="550"/>
      <c r="AF558" s="550"/>
      <c r="AG558" s="550"/>
      <c r="AH558" s="550"/>
      <c r="AI558" s="550"/>
      <c r="AJ558" s="550"/>
      <c r="AK558" s="550"/>
      <c r="AL558" s="550"/>
      <c r="AM558" s="550"/>
      <c r="AN558" s="550"/>
      <c r="AO558" s="550"/>
      <c r="AP558" s="550"/>
      <c r="AQ558" s="550"/>
      <c r="AR558" s="550"/>
      <c r="AS558" s="550"/>
      <c r="AT558" s="550"/>
      <c r="AU558" s="550"/>
      <c r="AV558" s="550"/>
      <c r="AW558" s="550"/>
      <c r="AX558" s="550"/>
      <c r="AY558" s="550"/>
      <c r="AZ558" s="550"/>
      <c r="BA558" s="550"/>
      <c r="BB558" s="550"/>
      <c r="BC558" s="550"/>
      <c r="BD558" s="550"/>
      <c r="BE558" s="550"/>
      <c r="BF558" s="550"/>
      <c r="BG558" s="550"/>
      <c r="BH558" s="550"/>
      <c r="BI558" s="550"/>
      <c r="BJ558" s="550"/>
      <c r="BK558" s="550"/>
      <c r="BL558" s="550"/>
      <c r="BM558" s="550"/>
      <c r="BN558" s="550"/>
      <c r="BO558" s="550"/>
      <c r="BP558" s="550"/>
      <c r="BQ558" s="550"/>
    </row>
    <row r="559" spans="1:69" ht="15.75" customHeight="1">
      <c r="A559" s="550"/>
      <c r="B559" s="550"/>
      <c r="C559" s="550"/>
      <c r="D559" s="550"/>
      <c r="E559" s="550"/>
      <c r="F559" s="550"/>
      <c r="G559" s="550"/>
      <c r="H559" s="550"/>
      <c r="I559" s="550"/>
      <c r="J559" s="550"/>
      <c r="K559" s="550"/>
      <c r="L559" s="550"/>
      <c r="M559" s="550"/>
      <c r="N559" s="550"/>
      <c r="O559" s="550"/>
      <c r="P559" s="550"/>
      <c r="Q559" s="550"/>
      <c r="R559" s="550"/>
      <c r="S559" s="550"/>
      <c r="T559" s="550"/>
      <c r="U559" s="550"/>
      <c r="V559" s="550"/>
      <c r="W559" s="550"/>
      <c r="X559" s="550"/>
      <c r="Y559" s="550"/>
      <c r="Z559" s="550"/>
      <c r="AA559" s="550"/>
      <c r="AB559" s="550"/>
      <c r="AC559" s="550"/>
      <c r="AD559" s="550"/>
      <c r="AE559" s="550"/>
      <c r="AF559" s="550"/>
      <c r="AG559" s="550"/>
      <c r="AH559" s="550"/>
      <c r="AI559" s="550"/>
      <c r="AJ559" s="550"/>
      <c r="AK559" s="550"/>
      <c r="AL559" s="550"/>
      <c r="AM559" s="550"/>
      <c r="AN559" s="550"/>
      <c r="AO559" s="550"/>
      <c r="AP559" s="550"/>
      <c r="AQ559" s="550"/>
      <c r="AR559" s="550"/>
      <c r="AS559" s="550"/>
      <c r="AT559" s="550"/>
      <c r="AU559" s="550"/>
      <c r="AV559" s="550"/>
      <c r="AW559" s="550"/>
      <c r="AX559" s="550"/>
      <c r="AY559" s="550"/>
      <c r="AZ559" s="550"/>
      <c r="BA559" s="550"/>
      <c r="BB559" s="550"/>
      <c r="BC559" s="550"/>
      <c r="BD559" s="550"/>
      <c r="BE559" s="550"/>
      <c r="BF559" s="550"/>
      <c r="BG559" s="550"/>
      <c r="BH559" s="550"/>
      <c r="BI559" s="550"/>
      <c r="BJ559" s="550"/>
      <c r="BK559" s="550"/>
      <c r="BL559" s="550"/>
      <c r="BM559" s="550"/>
      <c r="BN559" s="550"/>
      <c r="BO559" s="550"/>
      <c r="BP559" s="550"/>
      <c r="BQ559" s="550"/>
    </row>
    <row r="560" spans="1:69" ht="15.75" customHeight="1">
      <c r="A560" s="550"/>
      <c r="B560" s="550"/>
      <c r="C560" s="550"/>
      <c r="D560" s="550"/>
      <c r="E560" s="550"/>
      <c r="F560" s="550"/>
      <c r="G560" s="550"/>
      <c r="H560" s="550"/>
      <c r="I560" s="550"/>
      <c r="J560" s="550"/>
      <c r="K560" s="550"/>
      <c r="L560" s="550"/>
      <c r="M560" s="550"/>
      <c r="N560" s="550"/>
      <c r="O560" s="550"/>
      <c r="P560" s="550"/>
      <c r="Q560" s="550"/>
      <c r="R560" s="550"/>
      <c r="S560" s="550"/>
      <c r="T560" s="550"/>
      <c r="U560" s="550"/>
      <c r="V560" s="550"/>
      <c r="W560" s="550"/>
      <c r="X560" s="550"/>
      <c r="Y560" s="550"/>
      <c r="Z560" s="550"/>
      <c r="AA560" s="550"/>
      <c r="AB560" s="550"/>
      <c r="AC560" s="550"/>
      <c r="AD560" s="550"/>
      <c r="AE560" s="550"/>
      <c r="AF560" s="550"/>
      <c r="AG560" s="550"/>
      <c r="AH560" s="550"/>
      <c r="AI560" s="550"/>
      <c r="AJ560" s="550"/>
      <c r="AK560" s="550"/>
      <c r="AL560" s="550"/>
      <c r="AM560" s="550"/>
      <c r="AN560" s="550"/>
      <c r="AO560" s="550"/>
      <c r="AP560" s="550"/>
      <c r="AQ560" s="550"/>
      <c r="AR560" s="550"/>
      <c r="AS560" s="550"/>
      <c r="AT560" s="550"/>
      <c r="AU560" s="550"/>
      <c r="AV560" s="550"/>
      <c r="AW560" s="550"/>
      <c r="AX560" s="550"/>
      <c r="AY560" s="550"/>
      <c r="AZ560" s="550"/>
      <c r="BA560" s="550"/>
      <c r="BB560" s="550"/>
      <c r="BC560" s="550"/>
      <c r="BD560" s="550"/>
      <c r="BE560" s="550"/>
      <c r="BF560" s="550"/>
      <c r="BG560" s="550"/>
      <c r="BH560" s="550"/>
      <c r="BI560" s="550"/>
      <c r="BJ560" s="550"/>
      <c r="BK560" s="550"/>
      <c r="BL560" s="550"/>
      <c r="BM560" s="550"/>
      <c r="BN560" s="550"/>
      <c r="BO560" s="550"/>
      <c r="BP560" s="550"/>
      <c r="BQ560" s="550"/>
    </row>
    <row r="561" spans="1:69" ht="15.75" customHeight="1">
      <c r="A561" s="550"/>
      <c r="B561" s="550"/>
      <c r="C561" s="550"/>
      <c r="D561" s="550"/>
      <c r="E561" s="550"/>
      <c r="F561" s="550"/>
      <c r="G561" s="550"/>
      <c r="H561" s="550"/>
      <c r="I561" s="550"/>
      <c r="J561" s="550"/>
      <c r="K561" s="550"/>
      <c r="L561" s="550"/>
      <c r="M561" s="550"/>
      <c r="N561" s="550"/>
      <c r="O561" s="550"/>
      <c r="P561" s="550"/>
      <c r="Q561" s="550"/>
      <c r="R561" s="550"/>
      <c r="S561" s="550"/>
      <c r="T561" s="550"/>
      <c r="U561" s="550"/>
      <c r="V561" s="550"/>
      <c r="W561" s="550"/>
      <c r="X561" s="550"/>
      <c r="Y561" s="550"/>
      <c r="Z561" s="550"/>
      <c r="AA561" s="550"/>
      <c r="AB561" s="550"/>
      <c r="AC561" s="550"/>
      <c r="AD561" s="550"/>
      <c r="AE561" s="550"/>
      <c r="AF561" s="550"/>
      <c r="AG561" s="550"/>
      <c r="AH561" s="550"/>
      <c r="AI561" s="550"/>
      <c r="AJ561" s="550"/>
      <c r="AK561" s="550"/>
      <c r="AL561" s="550"/>
      <c r="AM561" s="550"/>
      <c r="AN561" s="550"/>
      <c r="AO561" s="550"/>
      <c r="AP561" s="550"/>
      <c r="AQ561" s="550"/>
      <c r="AR561" s="550"/>
      <c r="AS561" s="550"/>
      <c r="AT561" s="550"/>
      <c r="AU561" s="550"/>
      <c r="AV561" s="550"/>
      <c r="AW561" s="550"/>
      <c r="AX561" s="550"/>
      <c r="AY561" s="550"/>
      <c r="AZ561" s="550"/>
      <c r="BA561" s="550"/>
      <c r="BB561" s="550"/>
      <c r="BC561" s="550"/>
      <c r="BD561" s="550"/>
      <c r="BE561" s="550"/>
      <c r="BF561" s="550"/>
      <c r="BG561" s="550"/>
      <c r="BH561" s="550"/>
      <c r="BI561" s="550"/>
      <c r="BJ561" s="550"/>
      <c r="BK561" s="550"/>
      <c r="BL561" s="550"/>
      <c r="BM561" s="550"/>
      <c r="BN561" s="550"/>
      <c r="BO561" s="550"/>
      <c r="BP561" s="550"/>
      <c r="BQ561" s="550"/>
    </row>
    <row r="562" spans="1:69" ht="15.75" customHeight="1">
      <c r="A562" s="550"/>
      <c r="B562" s="550"/>
      <c r="C562" s="550"/>
      <c r="D562" s="550"/>
      <c r="E562" s="550"/>
      <c r="F562" s="550"/>
      <c r="G562" s="550"/>
      <c r="H562" s="550"/>
      <c r="I562" s="550"/>
      <c r="J562" s="550"/>
      <c r="K562" s="550"/>
      <c r="L562" s="550"/>
      <c r="M562" s="550"/>
      <c r="N562" s="550"/>
      <c r="O562" s="550"/>
      <c r="P562" s="550"/>
      <c r="Q562" s="550"/>
      <c r="R562" s="550"/>
      <c r="S562" s="550"/>
      <c r="T562" s="550"/>
      <c r="U562" s="550"/>
      <c r="V562" s="550"/>
      <c r="W562" s="550"/>
      <c r="X562" s="550"/>
      <c r="Y562" s="550"/>
      <c r="Z562" s="550"/>
      <c r="AA562" s="550"/>
      <c r="AB562" s="550"/>
      <c r="AC562" s="550"/>
      <c r="AD562" s="550"/>
      <c r="AE562" s="550"/>
      <c r="AF562" s="550"/>
      <c r="AG562" s="550"/>
      <c r="AH562" s="550"/>
      <c r="AI562" s="550"/>
      <c r="AJ562" s="550"/>
      <c r="AK562" s="550"/>
      <c r="AL562" s="550"/>
      <c r="AM562" s="550"/>
      <c r="AN562" s="550"/>
      <c r="AO562" s="550"/>
      <c r="AP562" s="550"/>
      <c r="AQ562" s="550"/>
      <c r="AR562" s="550"/>
      <c r="AS562" s="550"/>
      <c r="AT562" s="550"/>
      <c r="AU562" s="550"/>
      <c r="AV562" s="550"/>
      <c r="AW562" s="550"/>
      <c r="AX562" s="550"/>
      <c r="AY562" s="550"/>
      <c r="AZ562" s="550"/>
      <c r="BA562" s="550"/>
      <c r="BB562" s="550"/>
      <c r="BC562" s="550"/>
      <c r="BD562" s="550"/>
      <c r="BE562" s="550"/>
      <c r="BF562" s="550"/>
      <c r="BG562" s="550"/>
      <c r="BH562" s="550"/>
      <c r="BI562" s="550"/>
      <c r="BJ562" s="550"/>
      <c r="BK562" s="550"/>
      <c r="BL562" s="550"/>
      <c r="BM562" s="550"/>
      <c r="BN562" s="550"/>
      <c r="BO562" s="550"/>
      <c r="BP562" s="550"/>
      <c r="BQ562" s="550"/>
    </row>
    <row r="563" spans="1:69" ht="15.75" customHeight="1">
      <c r="A563" s="550"/>
      <c r="B563" s="550"/>
      <c r="C563" s="550"/>
      <c r="D563" s="550"/>
      <c r="E563" s="550"/>
      <c r="F563" s="550"/>
      <c r="G563" s="550"/>
      <c r="H563" s="550"/>
      <c r="I563" s="550"/>
      <c r="J563" s="550"/>
      <c r="K563" s="550"/>
      <c r="L563" s="550"/>
      <c r="M563" s="550"/>
      <c r="N563" s="550"/>
      <c r="O563" s="550"/>
      <c r="P563" s="550"/>
      <c r="Q563" s="550"/>
      <c r="R563" s="550"/>
      <c r="S563" s="550"/>
      <c r="T563" s="550"/>
      <c r="U563" s="550"/>
      <c r="V563" s="550"/>
      <c r="W563" s="550"/>
      <c r="X563" s="550"/>
      <c r="Y563" s="550"/>
      <c r="Z563" s="550"/>
      <c r="AA563" s="550"/>
      <c r="AB563" s="550"/>
      <c r="AC563" s="550"/>
      <c r="AD563" s="550"/>
      <c r="AE563" s="550"/>
      <c r="AF563" s="550"/>
      <c r="AG563" s="550"/>
      <c r="AH563" s="550"/>
      <c r="AI563" s="550"/>
      <c r="AJ563" s="550"/>
      <c r="AK563" s="550"/>
      <c r="AL563" s="550"/>
      <c r="AM563" s="550"/>
      <c r="AN563" s="550"/>
      <c r="AO563" s="550"/>
      <c r="AP563" s="550"/>
      <c r="AQ563" s="550"/>
      <c r="AR563" s="550"/>
      <c r="AS563" s="550"/>
      <c r="AT563" s="550"/>
      <c r="AU563" s="550"/>
      <c r="AV563" s="550"/>
      <c r="AW563" s="550"/>
      <c r="AX563" s="550"/>
      <c r="AY563" s="550"/>
      <c r="AZ563" s="550"/>
      <c r="BA563" s="550"/>
      <c r="BB563" s="550"/>
      <c r="BC563" s="550"/>
      <c r="BD563" s="550"/>
      <c r="BE563" s="550"/>
      <c r="BF563" s="550"/>
      <c r="BG563" s="550"/>
      <c r="BH563" s="550"/>
      <c r="BI563" s="550"/>
      <c r="BJ563" s="550"/>
      <c r="BK563" s="550"/>
      <c r="BL563" s="550"/>
      <c r="BM563" s="550"/>
      <c r="BN563" s="550"/>
      <c r="BO563" s="550"/>
      <c r="BP563" s="550"/>
      <c r="BQ563" s="550"/>
    </row>
    <row r="564" spans="1:69" ht="15.75" customHeight="1">
      <c r="A564" s="550"/>
      <c r="B564" s="550"/>
      <c r="C564" s="550"/>
      <c r="D564" s="550"/>
      <c r="E564" s="550"/>
      <c r="F564" s="550"/>
      <c r="G564" s="550"/>
      <c r="H564" s="550"/>
      <c r="I564" s="550"/>
      <c r="J564" s="550"/>
      <c r="K564" s="550"/>
      <c r="L564" s="550"/>
      <c r="M564" s="550"/>
      <c r="N564" s="550"/>
      <c r="O564" s="550"/>
      <c r="P564" s="550"/>
      <c r="Q564" s="550"/>
      <c r="R564" s="550"/>
      <c r="S564" s="550"/>
      <c r="T564" s="550"/>
      <c r="U564" s="550"/>
      <c r="V564" s="550"/>
      <c r="W564" s="550"/>
      <c r="X564" s="550"/>
      <c r="Y564" s="550"/>
      <c r="Z564" s="550"/>
      <c r="AA564" s="550"/>
      <c r="AB564" s="550"/>
      <c r="AC564" s="550"/>
      <c r="AD564" s="550"/>
      <c r="AE564" s="550"/>
      <c r="AF564" s="550"/>
      <c r="AG564" s="550"/>
      <c r="AH564" s="550"/>
      <c r="AI564" s="550"/>
      <c r="AJ564" s="550"/>
      <c r="AK564" s="550"/>
      <c r="AL564" s="550"/>
      <c r="AM564" s="550"/>
      <c r="AN564" s="550"/>
      <c r="AO564" s="550"/>
      <c r="AP564" s="550"/>
      <c r="AQ564" s="550"/>
      <c r="AR564" s="550"/>
      <c r="AS564" s="550"/>
      <c r="AT564" s="550"/>
      <c r="AU564" s="550"/>
      <c r="AV564" s="550"/>
      <c r="AW564" s="550"/>
      <c r="AX564" s="550"/>
      <c r="AY564" s="550"/>
      <c r="AZ564" s="550"/>
      <c r="BA564" s="550"/>
      <c r="BB564" s="550"/>
      <c r="BC564" s="550"/>
      <c r="BD564" s="550"/>
      <c r="BE564" s="550"/>
      <c r="BF564" s="550"/>
      <c r="BG564" s="550"/>
      <c r="BH564" s="550"/>
      <c r="BI564" s="550"/>
      <c r="BJ564" s="550"/>
      <c r="BK564" s="550"/>
      <c r="BL564" s="550"/>
      <c r="BM564" s="550"/>
      <c r="BN564" s="550"/>
      <c r="BO564" s="550"/>
      <c r="BP564" s="550"/>
      <c r="BQ564" s="550"/>
    </row>
    <row r="565" spans="1:69" ht="15.75" customHeight="1">
      <c r="A565" s="550"/>
      <c r="B565" s="550"/>
      <c r="C565" s="550"/>
      <c r="D565" s="550"/>
      <c r="E565" s="550"/>
      <c r="F565" s="550"/>
      <c r="G565" s="550"/>
      <c r="H565" s="550"/>
      <c r="I565" s="550"/>
      <c r="J565" s="550"/>
      <c r="K565" s="550"/>
      <c r="L565" s="550"/>
      <c r="M565" s="550"/>
      <c r="N565" s="550"/>
      <c r="O565" s="550"/>
      <c r="P565" s="550"/>
      <c r="Q565" s="550"/>
      <c r="R565" s="550"/>
      <c r="S565" s="550"/>
      <c r="T565" s="550"/>
      <c r="U565" s="550"/>
      <c r="V565" s="550"/>
      <c r="W565" s="550"/>
      <c r="X565" s="550"/>
      <c r="Y565" s="550"/>
      <c r="Z565" s="550"/>
      <c r="AA565" s="550"/>
      <c r="AB565" s="550"/>
      <c r="AC565" s="550"/>
      <c r="AD565" s="550"/>
      <c r="AE565" s="550"/>
      <c r="AF565" s="550"/>
      <c r="AG565" s="550"/>
      <c r="AH565" s="550"/>
      <c r="AI565" s="550"/>
      <c r="AJ565" s="550"/>
      <c r="AK565" s="550"/>
      <c r="AL565" s="550"/>
      <c r="AM565" s="550"/>
      <c r="AN565" s="550"/>
      <c r="AO565" s="550"/>
      <c r="AP565" s="550"/>
      <c r="AQ565" s="550"/>
      <c r="AR565" s="550"/>
      <c r="AS565" s="550"/>
      <c r="AT565" s="550"/>
      <c r="AU565" s="550"/>
      <c r="AV565" s="550"/>
      <c r="AW565" s="550"/>
      <c r="AX565" s="550"/>
      <c r="AY565" s="550"/>
      <c r="AZ565" s="550"/>
      <c r="BA565" s="550"/>
      <c r="BB565" s="550"/>
      <c r="BC565" s="550"/>
      <c r="BD565" s="550"/>
      <c r="BE565" s="550"/>
      <c r="BF565" s="550"/>
      <c r="BG565" s="550"/>
      <c r="BH565" s="550"/>
      <c r="BI565" s="550"/>
      <c r="BJ565" s="550"/>
      <c r="BK565" s="550"/>
      <c r="BL565" s="550"/>
      <c r="BM565" s="550"/>
      <c r="BN565" s="550"/>
      <c r="BO565" s="550"/>
      <c r="BP565" s="550"/>
      <c r="BQ565" s="550"/>
    </row>
    <row r="566" spans="1:69" ht="15.75" customHeight="1">
      <c r="A566" s="550"/>
      <c r="B566" s="550"/>
      <c r="C566" s="550"/>
      <c r="D566" s="550"/>
      <c r="E566" s="550"/>
      <c r="F566" s="550"/>
      <c r="G566" s="550"/>
      <c r="H566" s="550"/>
      <c r="I566" s="550"/>
      <c r="J566" s="550"/>
      <c r="K566" s="550"/>
      <c r="L566" s="550"/>
      <c r="M566" s="550"/>
      <c r="N566" s="550"/>
      <c r="O566" s="550"/>
      <c r="P566" s="550"/>
      <c r="Q566" s="550"/>
      <c r="R566" s="550"/>
      <c r="S566" s="550"/>
      <c r="T566" s="550"/>
      <c r="U566" s="550"/>
      <c r="V566" s="550"/>
      <c r="W566" s="550"/>
      <c r="X566" s="550"/>
      <c r="Y566" s="550"/>
      <c r="Z566" s="550"/>
      <c r="AA566" s="550"/>
      <c r="AB566" s="550"/>
      <c r="AC566" s="550"/>
      <c r="AD566" s="550"/>
      <c r="AE566" s="550"/>
      <c r="AF566" s="550"/>
      <c r="AG566" s="550"/>
      <c r="AH566" s="550"/>
      <c r="AI566" s="550"/>
      <c r="AJ566" s="550"/>
      <c r="AK566" s="550"/>
      <c r="AL566" s="550"/>
      <c r="AM566" s="550"/>
      <c r="AN566" s="550"/>
      <c r="AO566" s="550"/>
      <c r="AP566" s="550"/>
      <c r="AQ566" s="550"/>
      <c r="AR566" s="550"/>
      <c r="AS566" s="550"/>
      <c r="AT566" s="550"/>
      <c r="AU566" s="550"/>
      <c r="AV566" s="550"/>
      <c r="AW566" s="550"/>
      <c r="AX566" s="550"/>
      <c r="AY566" s="550"/>
      <c r="AZ566" s="550"/>
      <c r="BA566" s="550"/>
      <c r="BB566" s="550"/>
      <c r="BC566" s="550"/>
      <c r="BD566" s="550"/>
      <c r="BE566" s="550"/>
      <c r="BF566" s="550"/>
      <c r="BG566" s="550"/>
      <c r="BH566" s="550"/>
      <c r="BI566" s="550"/>
      <c r="BJ566" s="550"/>
      <c r="BK566" s="550"/>
      <c r="BL566" s="550"/>
      <c r="BM566" s="550"/>
      <c r="BN566" s="550"/>
      <c r="BO566" s="550"/>
      <c r="BP566" s="550"/>
      <c r="BQ566" s="550"/>
    </row>
    <row r="567" spans="1:69" ht="15.75" customHeight="1">
      <c r="A567" s="550"/>
      <c r="B567" s="550"/>
      <c r="C567" s="550"/>
      <c r="D567" s="550"/>
      <c r="E567" s="550"/>
      <c r="F567" s="550"/>
      <c r="G567" s="550"/>
      <c r="H567" s="550"/>
      <c r="I567" s="550"/>
      <c r="J567" s="550"/>
      <c r="K567" s="550"/>
      <c r="L567" s="550"/>
      <c r="M567" s="550"/>
      <c r="N567" s="550"/>
      <c r="O567" s="550"/>
      <c r="P567" s="550"/>
      <c r="Q567" s="550"/>
      <c r="R567" s="550"/>
      <c r="S567" s="550"/>
      <c r="T567" s="550"/>
      <c r="U567" s="550"/>
      <c r="V567" s="550"/>
      <c r="W567" s="550"/>
      <c r="X567" s="550"/>
      <c r="Y567" s="550"/>
      <c r="Z567" s="550"/>
      <c r="AA567" s="550"/>
      <c r="AB567" s="550"/>
      <c r="AC567" s="550"/>
      <c r="AD567" s="550"/>
      <c r="AE567" s="550"/>
      <c r="AF567" s="550"/>
      <c r="AG567" s="550"/>
      <c r="AH567" s="550"/>
      <c r="AI567" s="550"/>
      <c r="AJ567" s="550"/>
      <c r="AK567" s="550"/>
      <c r="AL567" s="550"/>
      <c r="AM567" s="550"/>
      <c r="AN567" s="550"/>
      <c r="AO567" s="550"/>
      <c r="AP567" s="550"/>
      <c r="AQ567" s="550"/>
      <c r="AR567" s="550"/>
      <c r="AS567" s="550"/>
      <c r="AT567" s="550"/>
      <c r="AU567" s="550"/>
      <c r="AV567" s="550"/>
      <c r="AW567" s="550"/>
      <c r="AX567" s="550"/>
      <c r="AY567" s="550"/>
      <c r="AZ567" s="550"/>
      <c r="BA567" s="550"/>
      <c r="BB567" s="550"/>
      <c r="BC567" s="550"/>
      <c r="BD567" s="550"/>
      <c r="BE567" s="550"/>
      <c r="BF567" s="550"/>
      <c r="BG567" s="550"/>
      <c r="BH567" s="550"/>
      <c r="BI567" s="550"/>
      <c r="BJ567" s="550"/>
      <c r="BK567" s="550"/>
      <c r="BL567" s="550"/>
      <c r="BM567" s="550"/>
      <c r="BN567" s="550"/>
      <c r="BO567" s="550"/>
      <c r="BP567" s="550"/>
      <c r="BQ567" s="550"/>
    </row>
    <row r="568" spans="1:69" ht="15.75" customHeight="1">
      <c r="A568" s="550"/>
      <c r="B568" s="550"/>
      <c r="C568" s="550"/>
      <c r="D568" s="550"/>
      <c r="E568" s="550"/>
      <c r="F568" s="550"/>
      <c r="G568" s="550"/>
      <c r="H568" s="550"/>
      <c r="I568" s="550"/>
      <c r="J568" s="550"/>
      <c r="K568" s="550"/>
      <c r="L568" s="550"/>
      <c r="M568" s="550"/>
      <c r="N568" s="550"/>
      <c r="O568" s="550"/>
      <c r="P568" s="550"/>
      <c r="Q568" s="550"/>
      <c r="R568" s="550"/>
      <c r="S568" s="550"/>
      <c r="T568" s="550"/>
      <c r="U568" s="550"/>
      <c r="V568" s="550"/>
      <c r="W568" s="550"/>
      <c r="X568" s="550"/>
      <c r="Y568" s="550"/>
      <c r="Z568" s="550"/>
      <c r="AA568" s="550"/>
      <c r="AB568" s="550"/>
      <c r="AC568" s="550"/>
      <c r="AD568" s="550"/>
      <c r="AE568" s="550"/>
      <c r="AF568" s="550"/>
      <c r="AG568" s="550"/>
      <c r="AH568" s="550"/>
      <c r="AI568" s="550"/>
      <c r="AJ568" s="550"/>
      <c r="AK568" s="550"/>
      <c r="AL568" s="550"/>
      <c r="AM568" s="550"/>
      <c r="AN568" s="550"/>
      <c r="AO568" s="550"/>
      <c r="AP568" s="550"/>
      <c r="AQ568" s="550"/>
      <c r="AR568" s="550"/>
      <c r="AS568" s="550"/>
      <c r="AT568" s="550"/>
      <c r="AU568" s="550"/>
      <c r="AV568" s="550"/>
      <c r="AW568" s="550"/>
      <c r="AX568" s="550"/>
      <c r="AY568" s="550"/>
      <c r="AZ568" s="550"/>
      <c r="BA568" s="550"/>
      <c r="BB568" s="550"/>
      <c r="BC568" s="550"/>
      <c r="BD568" s="550"/>
      <c r="BE568" s="550"/>
      <c r="BF568" s="550"/>
      <c r="BG568" s="550"/>
      <c r="BH568" s="550"/>
      <c r="BI568" s="550"/>
      <c r="BJ568" s="550"/>
      <c r="BK568" s="550"/>
      <c r="BL568" s="550"/>
      <c r="BM568" s="550"/>
      <c r="BN568" s="550"/>
      <c r="BO568" s="550"/>
      <c r="BP568" s="550"/>
      <c r="BQ568" s="550"/>
    </row>
    <row r="569" spans="1:69" ht="15.75" customHeight="1">
      <c r="A569" s="550"/>
      <c r="B569" s="550"/>
      <c r="C569" s="550"/>
      <c r="D569" s="550"/>
      <c r="E569" s="550"/>
      <c r="F569" s="550"/>
      <c r="G569" s="550"/>
      <c r="H569" s="550"/>
      <c r="I569" s="550"/>
      <c r="J569" s="550"/>
      <c r="K569" s="550"/>
      <c r="L569" s="550"/>
      <c r="M569" s="550"/>
      <c r="N569" s="550"/>
      <c r="O569" s="550"/>
      <c r="P569" s="550"/>
      <c r="Q569" s="550"/>
      <c r="R569" s="550"/>
      <c r="S569" s="550"/>
      <c r="T569" s="550"/>
      <c r="U569" s="550"/>
      <c r="V569" s="550"/>
      <c r="W569" s="550"/>
      <c r="X569" s="550"/>
      <c r="Y569" s="550"/>
      <c r="Z569" s="550"/>
      <c r="AA569" s="550"/>
      <c r="AB569" s="550"/>
      <c r="AC569" s="550"/>
      <c r="AD569" s="550"/>
      <c r="AE569" s="550"/>
      <c r="AF569" s="550"/>
      <c r="AG569" s="550"/>
      <c r="AH569" s="550"/>
      <c r="AI569" s="550"/>
      <c r="AJ569" s="550"/>
      <c r="AK569" s="550"/>
      <c r="AL569" s="550"/>
      <c r="AM569" s="550"/>
      <c r="AN569" s="550"/>
      <c r="AO569" s="550"/>
      <c r="AP569" s="550"/>
      <c r="AQ569" s="550"/>
      <c r="AR569" s="550"/>
      <c r="AS569" s="550"/>
      <c r="AT569" s="550"/>
      <c r="AU569" s="550"/>
      <c r="AV569" s="550"/>
      <c r="AW569" s="550"/>
      <c r="AX569" s="550"/>
      <c r="AY569" s="550"/>
      <c r="AZ569" s="550"/>
      <c r="BA569" s="550"/>
      <c r="BB569" s="550"/>
      <c r="BC569" s="550"/>
      <c r="BD569" s="550"/>
      <c r="BE569" s="550"/>
      <c r="BF569" s="550"/>
      <c r="BG569" s="550"/>
      <c r="BH569" s="550"/>
      <c r="BI569" s="550"/>
      <c r="BJ569" s="550"/>
      <c r="BK569" s="550"/>
      <c r="BL569" s="550"/>
      <c r="BM569" s="550"/>
      <c r="BN569" s="550"/>
      <c r="BO569" s="550"/>
      <c r="BP569" s="550"/>
      <c r="BQ569" s="550"/>
    </row>
    <row r="570" spans="1:69" ht="15.75" customHeight="1">
      <c r="A570" s="550"/>
      <c r="B570" s="550"/>
      <c r="C570" s="550"/>
      <c r="D570" s="550"/>
      <c r="E570" s="550"/>
      <c r="F570" s="550"/>
      <c r="G570" s="550"/>
      <c r="H570" s="550"/>
      <c r="I570" s="550"/>
      <c r="J570" s="550"/>
      <c r="K570" s="550"/>
      <c r="L570" s="550"/>
      <c r="M570" s="550"/>
      <c r="N570" s="550"/>
      <c r="O570" s="550"/>
      <c r="P570" s="550"/>
      <c r="Q570" s="550"/>
      <c r="R570" s="550"/>
      <c r="S570" s="550"/>
      <c r="T570" s="550"/>
      <c r="U570" s="550"/>
      <c r="V570" s="550"/>
      <c r="W570" s="550"/>
      <c r="X570" s="550"/>
      <c r="Y570" s="550"/>
      <c r="Z570" s="550"/>
      <c r="AA570" s="550"/>
      <c r="AB570" s="550"/>
      <c r="AC570" s="550"/>
      <c r="AD570" s="550"/>
      <c r="AE570" s="550"/>
      <c r="AF570" s="550"/>
      <c r="AG570" s="550"/>
      <c r="AH570" s="550"/>
      <c r="AI570" s="550"/>
      <c r="AJ570" s="550"/>
      <c r="AK570" s="550"/>
      <c r="AL570" s="550"/>
      <c r="AM570" s="550"/>
      <c r="AN570" s="550"/>
      <c r="AO570" s="550"/>
      <c r="AP570" s="550"/>
      <c r="AQ570" s="550"/>
      <c r="AR570" s="550"/>
      <c r="AS570" s="550"/>
      <c r="AT570" s="550"/>
      <c r="AU570" s="550"/>
      <c r="AV570" s="550"/>
      <c r="AW570" s="550"/>
      <c r="AX570" s="550"/>
      <c r="AY570" s="550"/>
      <c r="AZ570" s="550"/>
      <c r="BA570" s="550"/>
      <c r="BB570" s="550"/>
      <c r="BC570" s="550"/>
      <c r="BD570" s="550"/>
      <c r="BE570" s="550"/>
      <c r="BF570" s="550"/>
      <c r="BG570" s="550"/>
      <c r="BH570" s="550"/>
      <c r="BI570" s="550"/>
      <c r="BJ570" s="550"/>
      <c r="BK570" s="550"/>
      <c r="BL570" s="550"/>
      <c r="BM570" s="550"/>
      <c r="BN570" s="550"/>
      <c r="BO570" s="550"/>
      <c r="BP570" s="550"/>
      <c r="BQ570" s="550"/>
    </row>
    <row r="571" spans="1:69" ht="15.75" customHeight="1">
      <c r="A571" s="550"/>
      <c r="B571" s="550"/>
      <c r="C571" s="550"/>
      <c r="D571" s="550"/>
      <c r="E571" s="550"/>
      <c r="F571" s="550"/>
      <c r="G571" s="550"/>
      <c r="H571" s="550"/>
      <c r="I571" s="550"/>
      <c r="J571" s="550"/>
      <c r="K571" s="550"/>
      <c r="L571" s="550"/>
      <c r="M571" s="550"/>
      <c r="N571" s="550"/>
      <c r="O571" s="550"/>
      <c r="P571" s="550"/>
      <c r="Q571" s="550"/>
      <c r="R571" s="550"/>
      <c r="S571" s="550"/>
      <c r="T571" s="550"/>
      <c r="U571" s="550"/>
      <c r="V571" s="550"/>
      <c r="W571" s="550"/>
      <c r="X571" s="550"/>
      <c r="Y571" s="550"/>
      <c r="Z571" s="550"/>
      <c r="AA571" s="550"/>
      <c r="AB571" s="550"/>
      <c r="AC571" s="550"/>
      <c r="AD571" s="550"/>
      <c r="AE571" s="550"/>
      <c r="AF571" s="550"/>
      <c r="AG571" s="550"/>
      <c r="AH571" s="550"/>
      <c r="AI571" s="550"/>
      <c r="AJ571" s="550"/>
      <c r="AK571" s="550"/>
      <c r="AL571" s="550"/>
      <c r="AM571" s="550"/>
      <c r="AN571" s="550"/>
      <c r="AO571" s="550"/>
      <c r="AP571" s="550"/>
      <c r="AQ571" s="550"/>
      <c r="AR571" s="550"/>
      <c r="AS571" s="550"/>
      <c r="AT571" s="550"/>
      <c r="AU571" s="550"/>
      <c r="AV571" s="550"/>
      <c r="AW571" s="550"/>
      <c r="AX571" s="550"/>
      <c r="AY571" s="550"/>
      <c r="AZ571" s="550"/>
      <c r="BA571" s="550"/>
      <c r="BB571" s="550"/>
      <c r="BC571" s="550"/>
      <c r="BD571" s="550"/>
      <c r="BE571" s="550"/>
      <c r="BF571" s="550"/>
      <c r="BG571" s="550"/>
      <c r="BH571" s="550"/>
      <c r="BI571" s="550"/>
      <c r="BJ571" s="550"/>
      <c r="BK571" s="550"/>
      <c r="BL571" s="550"/>
      <c r="BM571" s="550"/>
      <c r="BN571" s="550"/>
      <c r="BO571" s="550"/>
      <c r="BP571" s="550"/>
      <c r="BQ571" s="550"/>
    </row>
    <row r="572" spans="1:69" ht="15.75" customHeight="1">
      <c r="A572" s="550"/>
      <c r="B572" s="550"/>
      <c r="C572" s="550"/>
      <c r="D572" s="550"/>
      <c r="E572" s="550"/>
      <c r="F572" s="550"/>
      <c r="G572" s="550"/>
      <c r="H572" s="550"/>
      <c r="I572" s="550"/>
      <c r="J572" s="550"/>
      <c r="K572" s="550"/>
      <c r="L572" s="550"/>
      <c r="M572" s="550"/>
      <c r="N572" s="550"/>
      <c r="O572" s="550"/>
      <c r="P572" s="550"/>
      <c r="Q572" s="550"/>
      <c r="R572" s="550"/>
      <c r="S572" s="550"/>
      <c r="T572" s="550"/>
      <c r="U572" s="550"/>
      <c r="V572" s="550"/>
      <c r="W572" s="550"/>
      <c r="X572" s="550"/>
      <c r="Y572" s="550"/>
      <c r="Z572" s="550"/>
      <c r="AA572" s="550"/>
      <c r="AB572" s="550"/>
      <c r="AC572" s="550"/>
      <c r="AD572" s="550"/>
      <c r="AE572" s="550"/>
      <c r="AF572" s="550"/>
      <c r="AG572" s="550"/>
      <c r="AH572" s="550"/>
      <c r="AI572" s="550"/>
      <c r="AJ572" s="550"/>
      <c r="AK572" s="550"/>
      <c r="AL572" s="550"/>
      <c r="AM572" s="550"/>
      <c r="AN572" s="550"/>
      <c r="AO572" s="550"/>
      <c r="AP572" s="550"/>
      <c r="AQ572" s="550"/>
      <c r="AR572" s="550"/>
      <c r="AS572" s="550"/>
      <c r="AT572" s="550"/>
      <c r="AU572" s="550"/>
      <c r="AV572" s="550"/>
      <c r="AW572" s="550"/>
      <c r="AX572" s="550"/>
      <c r="AY572" s="550"/>
      <c r="AZ572" s="550"/>
      <c r="BA572" s="550"/>
      <c r="BB572" s="550"/>
      <c r="BC572" s="550"/>
      <c r="BD572" s="550"/>
      <c r="BE572" s="550"/>
      <c r="BF572" s="550"/>
      <c r="BG572" s="550"/>
      <c r="BH572" s="550"/>
      <c r="BI572" s="550"/>
      <c r="BJ572" s="550"/>
      <c r="BK572" s="550"/>
      <c r="BL572" s="550"/>
      <c r="BM572" s="550"/>
      <c r="BN572" s="550"/>
      <c r="BO572" s="550"/>
      <c r="BP572" s="550"/>
      <c r="BQ572" s="550"/>
    </row>
    <row r="573" spans="1:69" ht="15.75" customHeight="1">
      <c r="A573" s="550"/>
      <c r="B573" s="550"/>
      <c r="C573" s="550"/>
      <c r="D573" s="550"/>
      <c r="E573" s="550"/>
      <c r="F573" s="550"/>
      <c r="G573" s="550"/>
      <c r="H573" s="550"/>
      <c r="I573" s="550"/>
      <c r="J573" s="550"/>
      <c r="K573" s="550"/>
      <c r="L573" s="550"/>
      <c r="M573" s="550"/>
      <c r="N573" s="550"/>
      <c r="O573" s="550"/>
      <c r="P573" s="550"/>
      <c r="Q573" s="550"/>
      <c r="R573" s="550"/>
      <c r="S573" s="550"/>
      <c r="T573" s="550"/>
      <c r="U573" s="550"/>
      <c r="V573" s="550"/>
      <c r="W573" s="550"/>
      <c r="X573" s="550"/>
      <c r="Y573" s="550"/>
      <c r="Z573" s="550"/>
      <c r="AA573" s="550"/>
      <c r="AB573" s="550"/>
      <c r="AC573" s="550"/>
      <c r="AD573" s="550"/>
      <c r="AE573" s="550"/>
      <c r="AF573" s="550"/>
      <c r="AG573" s="550"/>
      <c r="AH573" s="550"/>
      <c r="AI573" s="550"/>
      <c r="AJ573" s="550"/>
      <c r="AK573" s="550"/>
      <c r="AL573" s="550"/>
      <c r="AM573" s="550"/>
      <c r="AN573" s="550"/>
      <c r="AO573" s="550"/>
      <c r="AP573" s="550"/>
      <c r="AQ573" s="550"/>
      <c r="AR573" s="550"/>
      <c r="AS573" s="550"/>
      <c r="AT573" s="550"/>
      <c r="AU573" s="550"/>
      <c r="AV573" s="550"/>
      <c r="AW573" s="550"/>
      <c r="AX573" s="550"/>
      <c r="AY573" s="550"/>
      <c r="AZ573" s="550"/>
      <c r="BA573" s="550"/>
      <c r="BB573" s="550"/>
      <c r="BC573" s="550"/>
      <c r="BD573" s="550"/>
      <c r="BE573" s="550"/>
      <c r="BF573" s="550"/>
      <c r="BG573" s="550"/>
      <c r="BH573" s="550"/>
      <c r="BI573" s="550"/>
      <c r="BJ573" s="550"/>
      <c r="BK573" s="550"/>
      <c r="BL573" s="550"/>
      <c r="BM573" s="550"/>
      <c r="BN573" s="550"/>
      <c r="BO573" s="550"/>
      <c r="BP573" s="550"/>
      <c r="BQ573" s="550"/>
    </row>
    <row r="574" spans="1:69" ht="15.75" customHeight="1">
      <c r="A574" s="550"/>
      <c r="B574" s="550"/>
      <c r="C574" s="550"/>
      <c r="D574" s="550"/>
      <c r="E574" s="550"/>
      <c r="F574" s="550"/>
      <c r="G574" s="550"/>
      <c r="H574" s="550"/>
      <c r="I574" s="550"/>
      <c r="J574" s="550"/>
      <c r="K574" s="550"/>
      <c r="L574" s="550"/>
      <c r="M574" s="550"/>
      <c r="N574" s="550"/>
      <c r="O574" s="550"/>
      <c r="P574" s="550"/>
      <c r="Q574" s="550"/>
      <c r="R574" s="550"/>
      <c r="S574" s="550"/>
      <c r="T574" s="550"/>
      <c r="U574" s="550"/>
      <c r="V574" s="550"/>
      <c r="W574" s="550"/>
      <c r="X574" s="550"/>
      <c r="Y574" s="550"/>
      <c r="Z574" s="550"/>
      <c r="AA574" s="550"/>
      <c r="AB574" s="550"/>
      <c r="AC574" s="550"/>
      <c r="AD574" s="550"/>
      <c r="AE574" s="550"/>
      <c r="AF574" s="550"/>
      <c r="AG574" s="550"/>
      <c r="AH574" s="550"/>
      <c r="AI574" s="550"/>
      <c r="AJ574" s="550"/>
      <c r="AK574" s="550"/>
      <c r="AL574" s="550"/>
      <c r="AM574" s="550"/>
      <c r="AN574" s="550"/>
      <c r="AO574" s="550"/>
      <c r="AP574" s="550"/>
      <c r="AQ574" s="550"/>
      <c r="AR574" s="550"/>
      <c r="AS574" s="550"/>
      <c r="AT574" s="550"/>
      <c r="AU574" s="550"/>
      <c r="AV574" s="550"/>
      <c r="AW574" s="550"/>
      <c r="AX574" s="550"/>
      <c r="AY574" s="550"/>
      <c r="AZ574" s="550"/>
      <c r="BA574" s="550"/>
      <c r="BB574" s="550"/>
      <c r="BC574" s="550"/>
      <c r="BD574" s="550"/>
      <c r="BE574" s="550"/>
      <c r="BF574" s="550"/>
      <c r="BG574" s="550"/>
      <c r="BH574" s="550"/>
      <c r="BI574" s="550"/>
      <c r="BJ574" s="550"/>
      <c r="BK574" s="550"/>
      <c r="BL574" s="550"/>
      <c r="BM574" s="550"/>
      <c r="BN574" s="550"/>
      <c r="BO574" s="550"/>
      <c r="BP574" s="550"/>
      <c r="BQ574" s="550"/>
    </row>
    <row r="575" spans="1:69" ht="15.75" customHeight="1">
      <c r="A575" s="550"/>
      <c r="B575" s="550"/>
      <c r="C575" s="550"/>
      <c r="D575" s="550"/>
      <c r="E575" s="550"/>
      <c r="F575" s="550"/>
      <c r="G575" s="550"/>
      <c r="H575" s="550"/>
      <c r="I575" s="550"/>
      <c r="J575" s="550"/>
      <c r="K575" s="550"/>
      <c r="L575" s="550"/>
      <c r="M575" s="550"/>
      <c r="N575" s="550"/>
      <c r="O575" s="550"/>
      <c r="P575" s="550"/>
      <c r="Q575" s="550"/>
      <c r="R575" s="550"/>
      <c r="S575" s="550"/>
      <c r="T575" s="550"/>
      <c r="U575" s="550"/>
      <c r="V575" s="550"/>
      <c r="W575" s="550"/>
      <c r="X575" s="550"/>
      <c r="Y575" s="550"/>
      <c r="Z575" s="550"/>
      <c r="AA575" s="550"/>
      <c r="AB575" s="550"/>
      <c r="AC575" s="550"/>
      <c r="AD575" s="550"/>
      <c r="AE575" s="550"/>
      <c r="AF575" s="550"/>
      <c r="AG575" s="550"/>
      <c r="AH575" s="550"/>
      <c r="AI575" s="550"/>
      <c r="AJ575" s="550"/>
      <c r="AK575" s="550"/>
      <c r="AL575" s="550"/>
      <c r="AM575" s="550"/>
      <c r="AN575" s="550"/>
      <c r="AO575" s="550"/>
      <c r="AP575" s="550"/>
      <c r="AQ575" s="550"/>
      <c r="AR575" s="550"/>
      <c r="AS575" s="550"/>
      <c r="AT575" s="550"/>
      <c r="AU575" s="550"/>
      <c r="AV575" s="550"/>
      <c r="AW575" s="550"/>
      <c r="AX575" s="550"/>
      <c r="AY575" s="550"/>
      <c r="AZ575" s="550"/>
      <c r="BA575" s="550"/>
      <c r="BB575" s="550"/>
      <c r="BC575" s="550"/>
      <c r="BD575" s="550"/>
      <c r="BE575" s="550"/>
      <c r="BF575" s="550"/>
      <c r="BG575" s="550"/>
      <c r="BH575" s="550"/>
      <c r="BI575" s="550"/>
      <c r="BJ575" s="550"/>
      <c r="BK575" s="550"/>
      <c r="BL575" s="550"/>
      <c r="BM575" s="550"/>
      <c r="BN575" s="550"/>
      <c r="BO575" s="550"/>
      <c r="BP575" s="550"/>
      <c r="BQ575" s="550"/>
    </row>
    <row r="576" spans="1:69" ht="15.75" customHeight="1">
      <c r="A576" s="550"/>
      <c r="B576" s="550"/>
      <c r="C576" s="550"/>
      <c r="D576" s="550"/>
      <c r="E576" s="550"/>
      <c r="F576" s="550"/>
      <c r="G576" s="550"/>
      <c r="H576" s="550"/>
      <c r="I576" s="550"/>
      <c r="J576" s="550"/>
      <c r="K576" s="550"/>
      <c r="L576" s="550"/>
      <c r="M576" s="550"/>
      <c r="N576" s="550"/>
      <c r="O576" s="550"/>
      <c r="P576" s="550"/>
      <c r="Q576" s="550"/>
      <c r="R576" s="550"/>
      <c r="S576" s="550"/>
      <c r="T576" s="550"/>
      <c r="U576" s="550"/>
      <c r="V576" s="550"/>
      <c r="W576" s="550"/>
      <c r="X576" s="550"/>
      <c r="Y576" s="550"/>
      <c r="Z576" s="550"/>
      <c r="AA576" s="550"/>
      <c r="AB576" s="550"/>
      <c r="AC576" s="550"/>
      <c r="AD576" s="550"/>
      <c r="AE576" s="550"/>
      <c r="AF576" s="550"/>
      <c r="AG576" s="550"/>
      <c r="AH576" s="550"/>
      <c r="AI576" s="550"/>
      <c r="AJ576" s="550"/>
      <c r="AK576" s="550"/>
      <c r="AL576" s="550"/>
      <c r="AM576" s="550"/>
      <c r="AN576" s="550"/>
      <c r="AO576" s="550"/>
      <c r="AP576" s="550"/>
      <c r="AQ576" s="550"/>
      <c r="AR576" s="550"/>
      <c r="AS576" s="550"/>
      <c r="AT576" s="550"/>
      <c r="AU576" s="550"/>
      <c r="AV576" s="550"/>
      <c r="AW576" s="550"/>
      <c r="AX576" s="550"/>
      <c r="AY576" s="550"/>
      <c r="AZ576" s="550"/>
      <c r="BA576" s="550"/>
      <c r="BB576" s="550"/>
      <c r="BC576" s="550"/>
      <c r="BD576" s="550"/>
      <c r="BE576" s="550"/>
      <c r="BF576" s="550"/>
      <c r="BG576" s="550"/>
      <c r="BH576" s="550"/>
      <c r="BI576" s="550"/>
      <c r="BJ576" s="550"/>
      <c r="BK576" s="550"/>
      <c r="BL576" s="550"/>
      <c r="BM576" s="550"/>
      <c r="BN576" s="550"/>
      <c r="BO576" s="550"/>
      <c r="BP576" s="550"/>
      <c r="BQ576" s="550"/>
    </row>
    <row r="577" spans="1:69" ht="15.75" customHeight="1">
      <c r="A577" s="550"/>
      <c r="B577" s="550"/>
      <c r="C577" s="550"/>
      <c r="D577" s="550"/>
      <c r="E577" s="550"/>
      <c r="F577" s="550"/>
      <c r="G577" s="550"/>
      <c r="H577" s="550"/>
      <c r="I577" s="550"/>
      <c r="J577" s="550"/>
      <c r="K577" s="550"/>
      <c r="L577" s="550"/>
      <c r="M577" s="550"/>
      <c r="N577" s="550"/>
      <c r="O577" s="550"/>
      <c r="P577" s="550"/>
      <c r="Q577" s="550"/>
      <c r="R577" s="550"/>
      <c r="S577" s="550"/>
      <c r="T577" s="550"/>
      <c r="U577" s="550"/>
      <c r="V577" s="550"/>
      <c r="W577" s="550"/>
      <c r="X577" s="550"/>
      <c r="Y577" s="550"/>
      <c r="Z577" s="550"/>
      <c r="AA577" s="550"/>
      <c r="AB577" s="550"/>
      <c r="AC577" s="550"/>
      <c r="AD577" s="550"/>
      <c r="AE577" s="550"/>
      <c r="AF577" s="550"/>
      <c r="AG577" s="550"/>
      <c r="AH577" s="550"/>
      <c r="AI577" s="550"/>
      <c r="AJ577" s="550"/>
      <c r="AK577" s="550"/>
      <c r="AL577" s="550"/>
      <c r="AM577" s="550"/>
      <c r="AN577" s="550"/>
      <c r="AO577" s="550"/>
      <c r="AP577" s="550"/>
      <c r="AQ577" s="550"/>
      <c r="AR577" s="550"/>
      <c r="AS577" s="550"/>
      <c r="AT577" s="550"/>
      <c r="AU577" s="550"/>
      <c r="AV577" s="550"/>
      <c r="AW577" s="550"/>
      <c r="AX577" s="550"/>
      <c r="AY577" s="550"/>
      <c r="AZ577" s="550"/>
      <c r="BA577" s="550"/>
      <c r="BB577" s="550"/>
      <c r="BC577" s="550"/>
      <c r="BD577" s="550"/>
      <c r="BE577" s="550"/>
      <c r="BF577" s="550"/>
      <c r="BG577" s="550"/>
      <c r="BH577" s="550"/>
      <c r="BI577" s="550"/>
      <c r="BJ577" s="550"/>
      <c r="BK577" s="550"/>
      <c r="BL577" s="550"/>
      <c r="BM577" s="550"/>
      <c r="BN577" s="550"/>
      <c r="BO577" s="550"/>
      <c r="BP577" s="550"/>
      <c r="BQ577" s="550"/>
    </row>
    <row r="578" spans="1:69" ht="15.75" customHeight="1">
      <c r="A578" s="550"/>
      <c r="B578" s="550"/>
      <c r="C578" s="550"/>
      <c r="D578" s="550"/>
      <c r="E578" s="550"/>
      <c r="F578" s="550"/>
      <c r="G578" s="550"/>
      <c r="H578" s="550"/>
      <c r="I578" s="550"/>
      <c r="J578" s="550"/>
      <c r="K578" s="550"/>
      <c r="L578" s="550"/>
      <c r="M578" s="550"/>
      <c r="N578" s="550"/>
      <c r="O578" s="550"/>
      <c r="P578" s="550"/>
      <c r="Q578" s="550"/>
      <c r="R578" s="550"/>
      <c r="S578" s="550"/>
      <c r="T578" s="550"/>
      <c r="U578" s="550"/>
      <c r="V578" s="550"/>
      <c r="W578" s="550"/>
      <c r="X578" s="550"/>
      <c r="Y578" s="550"/>
      <c r="Z578" s="550"/>
      <c r="AA578" s="550"/>
      <c r="AB578" s="550"/>
      <c r="AC578" s="550"/>
      <c r="AD578" s="550"/>
      <c r="AE578" s="550"/>
      <c r="AF578" s="550"/>
      <c r="AG578" s="550"/>
      <c r="AH578" s="550"/>
      <c r="AI578" s="550"/>
      <c r="AJ578" s="550"/>
      <c r="AK578" s="550"/>
      <c r="AL578" s="550"/>
      <c r="AM578" s="550"/>
      <c r="AN578" s="550"/>
      <c r="AO578" s="550"/>
      <c r="AP578" s="550"/>
      <c r="AQ578" s="550"/>
      <c r="AR578" s="550"/>
      <c r="AS578" s="550"/>
      <c r="AT578" s="550"/>
      <c r="AU578" s="550"/>
      <c r="AV578" s="550"/>
      <c r="AW578" s="550"/>
      <c r="AX578" s="550"/>
      <c r="AY578" s="550"/>
      <c r="AZ578" s="550"/>
      <c r="BA578" s="550"/>
      <c r="BB578" s="550"/>
      <c r="BC578" s="550"/>
      <c r="BD578" s="550"/>
      <c r="BE578" s="550"/>
      <c r="BF578" s="550"/>
      <c r="BG578" s="550"/>
      <c r="BH578" s="550"/>
      <c r="BI578" s="550"/>
      <c r="BJ578" s="550"/>
      <c r="BK578" s="550"/>
      <c r="BL578" s="550"/>
      <c r="BM578" s="550"/>
      <c r="BN578" s="550"/>
      <c r="BO578" s="550"/>
      <c r="BP578" s="550"/>
      <c r="BQ578" s="550"/>
    </row>
    <row r="579" spans="1:69" ht="15.75" customHeight="1">
      <c r="A579" s="550"/>
      <c r="B579" s="550"/>
      <c r="C579" s="550"/>
      <c r="D579" s="550"/>
      <c r="E579" s="550"/>
      <c r="F579" s="550"/>
      <c r="G579" s="550"/>
      <c r="H579" s="550"/>
      <c r="I579" s="550"/>
      <c r="J579" s="550"/>
      <c r="K579" s="550"/>
      <c r="L579" s="550"/>
      <c r="M579" s="550"/>
      <c r="N579" s="550"/>
      <c r="O579" s="550"/>
      <c r="P579" s="550"/>
      <c r="Q579" s="550"/>
      <c r="R579" s="550"/>
      <c r="S579" s="550"/>
      <c r="T579" s="550"/>
      <c r="U579" s="550"/>
      <c r="V579" s="550"/>
      <c r="W579" s="550"/>
      <c r="X579" s="550"/>
      <c r="Y579" s="550"/>
      <c r="Z579" s="550"/>
      <c r="AA579" s="550"/>
      <c r="AB579" s="550"/>
      <c r="AC579" s="550"/>
      <c r="AD579" s="550"/>
      <c r="AE579" s="550"/>
      <c r="AF579" s="550"/>
      <c r="AG579" s="550"/>
      <c r="AH579" s="550"/>
      <c r="AI579" s="550"/>
      <c r="AJ579" s="550"/>
      <c r="AK579" s="550"/>
      <c r="AL579" s="550"/>
      <c r="AM579" s="550"/>
      <c r="AN579" s="550"/>
      <c r="AO579" s="550"/>
      <c r="AP579" s="550"/>
      <c r="AQ579" s="550"/>
      <c r="AR579" s="550"/>
      <c r="AS579" s="550"/>
      <c r="AT579" s="550"/>
      <c r="AU579" s="550"/>
      <c r="AV579" s="550"/>
      <c r="AW579" s="550"/>
      <c r="AX579" s="550"/>
      <c r="AY579" s="550"/>
      <c r="AZ579" s="550"/>
      <c r="BA579" s="550"/>
      <c r="BB579" s="550"/>
      <c r="BC579" s="550"/>
      <c r="BD579" s="550"/>
      <c r="BE579" s="550"/>
      <c r="BF579" s="550"/>
      <c r="BG579" s="550"/>
      <c r="BH579" s="550"/>
      <c r="BI579" s="550"/>
      <c r="BJ579" s="550"/>
      <c r="BK579" s="550"/>
      <c r="BL579" s="550"/>
      <c r="BM579" s="550"/>
      <c r="BN579" s="550"/>
      <c r="BO579" s="550"/>
      <c r="BP579" s="550"/>
      <c r="BQ579" s="550"/>
    </row>
    <row r="580" spans="1:69" ht="15.75" customHeight="1">
      <c r="A580" s="550"/>
      <c r="B580" s="550"/>
      <c r="C580" s="550"/>
      <c r="D580" s="550"/>
      <c r="E580" s="550"/>
      <c r="F580" s="550"/>
      <c r="G580" s="550"/>
      <c r="H580" s="550"/>
      <c r="I580" s="550"/>
      <c r="J580" s="550"/>
      <c r="K580" s="550"/>
      <c r="L580" s="550"/>
      <c r="M580" s="550"/>
      <c r="N580" s="550"/>
      <c r="O580" s="550"/>
      <c r="P580" s="550"/>
      <c r="Q580" s="550"/>
      <c r="R580" s="550"/>
      <c r="S580" s="550"/>
      <c r="T580" s="550"/>
      <c r="U580" s="550"/>
      <c r="V580" s="550"/>
      <c r="W580" s="550"/>
      <c r="X580" s="550"/>
      <c r="Y580" s="550"/>
      <c r="Z580" s="550"/>
      <c r="AA580" s="550"/>
      <c r="AB580" s="550"/>
      <c r="AC580" s="550"/>
      <c r="AD580" s="550"/>
      <c r="AE580" s="550"/>
      <c r="AF580" s="550"/>
      <c r="AG580" s="550"/>
      <c r="AH580" s="550"/>
      <c r="AI580" s="550"/>
      <c r="AJ580" s="550"/>
      <c r="AK580" s="550"/>
      <c r="AL580" s="550"/>
      <c r="AM580" s="550"/>
      <c r="AN580" s="550"/>
      <c r="AO580" s="550"/>
      <c r="AP580" s="550"/>
      <c r="AQ580" s="550"/>
      <c r="AR580" s="550"/>
      <c r="AS580" s="550"/>
      <c r="AT580" s="550"/>
      <c r="AU580" s="550"/>
      <c r="AV580" s="550"/>
      <c r="AW580" s="550"/>
      <c r="AX580" s="550"/>
      <c r="AY580" s="550"/>
      <c r="AZ580" s="550"/>
      <c r="BA580" s="550"/>
      <c r="BB580" s="550"/>
      <c r="BC580" s="550"/>
      <c r="BD580" s="550"/>
      <c r="BE580" s="550"/>
      <c r="BF580" s="550"/>
      <c r="BG580" s="550"/>
      <c r="BH580" s="550"/>
      <c r="BI580" s="550"/>
      <c r="BJ580" s="550"/>
      <c r="BK580" s="550"/>
      <c r="BL580" s="550"/>
      <c r="BM580" s="550"/>
      <c r="BN580" s="550"/>
      <c r="BO580" s="550"/>
      <c r="BP580" s="550"/>
      <c r="BQ580" s="550"/>
    </row>
    <row r="581" spans="1:69" ht="15.75" customHeight="1">
      <c r="A581" s="550"/>
      <c r="B581" s="550"/>
      <c r="C581" s="550"/>
      <c r="D581" s="550"/>
      <c r="E581" s="550"/>
      <c r="F581" s="550"/>
      <c r="G581" s="550"/>
      <c r="H581" s="550"/>
      <c r="I581" s="550"/>
      <c r="J581" s="550"/>
      <c r="K581" s="550"/>
      <c r="L581" s="550"/>
      <c r="M581" s="550"/>
      <c r="N581" s="550"/>
      <c r="O581" s="550"/>
      <c r="P581" s="550"/>
      <c r="Q581" s="550"/>
      <c r="R581" s="550"/>
      <c r="S581" s="550"/>
      <c r="T581" s="550"/>
      <c r="U581" s="550"/>
      <c r="V581" s="550"/>
      <c r="W581" s="550"/>
      <c r="X581" s="550"/>
      <c r="Y581" s="550"/>
      <c r="Z581" s="550"/>
      <c r="AA581" s="550"/>
      <c r="AB581" s="550"/>
      <c r="AC581" s="550"/>
      <c r="AD581" s="550"/>
      <c r="AE581" s="550"/>
      <c r="AF581" s="550"/>
      <c r="AG581" s="550"/>
      <c r="AH581" s="550"/>
      <c r="AI581" s="550"/>
      <c r="AJ581" s="550"/>
      <c r="AK581" s="550"/>
      <c r="AL581" s="550"/>
      <c r="AM581" s="550"/>
      <c r="AN581" s="550"/>
      <c r="AO581" s="550"/>
      <c r="AP581" s="550"/>
      <c r="AQ581" s="550"/>
      <c r="AR581" s="550"/>
      <c r="AS581" s="550"/>
      <c r="AT581" s="550"/>
      <c r="AU581" s="550"/>
      <c r="AV581" s="550"/>
      <c r="AW581" s="550"/>
      <c r="AX581" s="550"/>
      <c r="AY581" s="550"/>
      <c r="AZ581" s="550"/>
      <c r="BA581" s="550"/>
      <c r="BB581" s="550"/>
      <c r="BC581" s="550"/>
      <c r="BD581" s="550"/>
      <c r="BE581" s="550"/>
      <c r="BF581" s="550"/>
      <c r="BG581" s="550"/>
      <c r="BH581" s="550"/>
      <c r="BI581" s="550"/>
      <c r="BJ581" s="550"/>
      <c r="BK581" s="550"/>
      <c r="BL581" s="550"/>
      <c r="BM581" s="550"/>
      <c r="BN581" s="550"/>
      <c r="BO581" s="550"/>
      <c r="BP581" s="550"/>
      <c r="BQ581" s="550"/>
    </row>
    <row r="582" spans="1:69" ht="15.75" customHeight="1">
      <c r="A582" s="550"/>
      <c r="B582" s="550"/>
      <c r="C582" s="550"/>
      <c r="D582" s="550"/>
      <c r="E582" s="550"/>
      <c r="F582" s="550"/>
      <c r="G582" s="550"/>
      <c r="H582" s="550"/>
      <c r="I582" s="550"/>
      <c r="J582" s="550"/>
      <c r="K582" s="550"/>
      <c r="L582" s="550"/>
      <c r="M582" s="550"/>
      <c r="N582" s="550"/>
      <c r="O582" s="550"/>
      <c r="P582" s="550"/>
      <c r="Q582" s="550"/>
      <c r="R582" s="550"/>
      <c r="S582" s="550"/>
      <c r="T582" s="550"/>
      <c r="U582" s="550"/>
      <c r="V582" s="550"/>
      <c r="W582" s="550"/>
      <c r="X582" s="550"/>
      <c r="Y582" s="550"/>
      <c r="Z582" s="550"/>
      <c r="AA582" s="550"/>
      <c r="AB582" s="550"/>
      <c r="AC582" s="550"/>
      <c r="AD582" s="550"/>
      <c r="AE582" s="550"/>
      <c r="AF582" s="550"/>
      <c r="AG582" s="550"/>
      <c r="AH582" s="550"/>
      <c r="AI582" s="550"/>
      <c r="AJ582" s="550"/>
      <c r="AK582" s="550"/>
      <c r="AL582" s="550"/>
      <c r="AM582" s="550"/>
      <c r="AN582" s="550"/>
      <c r="AO582" s="550"/>
      <c r="AP582" s="550"/>
      <c r="AQ582" s="550"/>
      <c r="AR582" s="550"/>
      <c r="AS582" s="550"/>
      <c r="AT582" s="550"/>
      <c r="AU582" s="550"/>
      <c r="AV582" s="550"/>
      <c r="AW582" s="550"/>
      <c r="AX582" s="550"/>
      <c r="AY582" s="550"/>
      <c r="AZ582" s="550"/>
      <c r="BA582" s="550"/>
      <c r="BB582" s="550"/>
      <c r="BC582" s="550"/>
      <c r="BD582" s="550"/>
      <c r="BE582" s="550"/>
      <c r="BF582" s="550"/>
      <c r="BG582" s="550"/>
      <c r="BH582" s="550"/>
      <c r="BI582" s="550"/>
      <c r="BJ582" s="550"/>
      <c r="BK582" s="550"/>
      <c r="BL582" s="550"/>
      <c r="BM582" s="550"/>
      <c r="BN582" s="550"/>
      <c r="BO582" s="550"/>
      <c r="BP582" s="550"/>
      <c r="BQ582" s="550"/>
    </row>
    <row r="583" spans="1:69" ht="15.75" customHeight="1">
      <c r="A583" s="550"/>
      <c r="B583" s="550"/>
      <c r="C583" s="550"/>
      <c r="D583" s="550"/>
      <c r="E583" s="550"/>
      <c r="F583" s="550"/>
      <c r="G583" s="550"/>
      <c r="H583" s="550"/>
      <c r="I583" s="550"/>
      <c r="J583" s="550"/>
      <c r="K583" s="550"/>
      <c r="L583" s="550"/>
      <c r="M583" s="550"/>
      <c r="N583" s="550"/>
      <c r="O583" s="550"/>
      <c r="P583" s="550"/>
      <c r="Q583" s="550"/>
      <c r="R583" s="550"/>
      <c r="S583" s="550"/>
      <c r="T583" s="550"/>
      <c r="U583" s="550"/>
      <c r="V583" s="550"/>
      <c r="W583" s="550"/>
      <c r="X583" s="550"/>
      <c r="Y583" s="550"/>
      <c r="Z583" s="550"/>
      <c r="AA583" s="550"/>
      <c r="AB583" s="550"/>
      <c r="AC583" s="550"/>
      <c r="AD583" s="550"/>
      <c r="AE583" s="550"/>
      <c r="AF583" s="550"/>
      <c r="AG583" s="550"/>
      <c r="AH583" s="550"/>
      <c r="AI583" s="550"/>
      <c r="AJ583" s="550"/>
      <c r="AK583" s="550"/>
      <c r="AL583" s="550"/>
      <c r="AM583" s="550"/>
      <c r="AN583" s="550"/>
      <c r="AO583" s="550"/>
      <c r="AP583" s="550"/>
      <c r="AQ583" s="550"/>
      <c r="AR583" s="550"/>
      <c r="AS583" s="550"/>
      <c r="AT583" s="550"/>
      <c r="AU583" s="550"/>
      <c r="AV583" s="550"/>
      <c r="AW583" s="550"/>
      <c r="AX583" s="550"/>
      <c r="AY583" s="550"/>
      <c r="AZ583" s="550"/>
      <c r="BA583" s="550"/>
      <c r="BB583" s="550"/>
      <c r="BC583" s="550"/>
      <c r="BD583" s="550"/>
      <c r="BE583" s="550"/>
      <c r="BF583" s="550"/>
      <c r="BG583" s="550"/>
      <c r="BH583" s="550"/>
      <c r="BI583" s="550"/>
      <c r="BJ583" s="550"/>
      <c r="BK583" s="550"/>
      <c r="BL583" s="550"/>
      <c r="BM583" s="550"/>
      <c r="BN583" s="550"/>
      <c r="BO583" s="550"/>
      <c r="BP583" s="550"/>
      <c r="BQ583" s="550"/>
    </row>
    <row r="584" spans="1:69" ht="15.75" customHeight="1">
      <c r="A584" s="550"/>
      <c r="B584" s="550"/>
      <c r="C584" s="550"/>
      <c r="D584" s="550"/>
      <c r="E584" s="550"/>
      <c r="F584" s="550"/>
      <c r="G584" s="550"/>
      <c r="H584" s="550"/>
      <c r="I584" s="550"/>
      <c r="J584" s="550"/>
      <c r="K584" s="550"/>
      <c r="L584" s="550"/>
      <c r="M584" s="550"/>
      <c r="N584" s="550"/>
      <c r="O584" s="550"/>
      <c r="P584" s="550"/>
      <c r="Q584" s="550"/>
      <c r="R584" s="550"/>
      <c r="S584" s="550"/>
      <c r="T584" s="550"/>
      <c r="U584" s="550"/>
      <c r="V584" s="550"/>
      <c r="W584" s="550"/>
      <c r="X584" s="550"/>
      <c r="Y584" s="550"/>
      <c r="Z584" s="550"/>
      <c r="AA584" s="550"/>
      <c r="AB584" s="550"/>
      <c r="AC584" s="550"/>
      <c r="AD584" s="550"/>
      <c r="AE584" s="550"/>
      <c r="AF584" s="550"/>
      <c r="AG584" s="550"/>
      <c r="AH584" s="550"/>
      <c r="AI584" s="550"/>
      <c r="AJ584" s="550"/>
      <c r="AK584" s="550"/>
      <c r="AL584" s="550"/>
      <c r="AM584" s="550"/>
      <c r="AN584" s="550"/>
      <c r="AO584" s="550"/>
      <c r="AP584" s="550"/>
      <c r="AQ584" s="550"/>
      <c r="AR584" s="550"/>
      <c r="AS584" s="550"/>
      <c r="AT584" s="550"/>
      <c r="AU584" s="550"/>
      <c r="AV584" s="550"/>
      <c r="AW584" s="550"/>
      <c r="AX584" s="550"/>
      <c r="AY584" s="550"/>
      <c r="AZ584" s="550"/>
      <c r="BA584" s="550"/>
      <c r="BB584" s="550"/>
      <c r="BC584" s="550"/>
      <c r="BD584" s="550"/>
      <c r="BE584" s="550"/>
      <c r="BF584" s="550"/>
      <c r="BG584" s="550"/>
      <c r="BH584" s="550"/>
      <c r="BI584" s="550"/>
      <c r="BJ584" s="550"/>
      <c r="BK584" s="550"/>
      <c r="BL584" s="550"/>
      <c r="BM584" s="550"/>
      <c r="BN584" s="550"/>
      <c r="BO584" s="550"/>
      <c r="BP584" s="550"/>
      <c r="BQ584" s="550"/>
    </row>
    <row r="585" spans="1:69" ht="15.75" customHeight="1">
      <c r="A585" s="550"/>
      <c r="B585" s="550"/>
      <c r="C585" s="550"/>
      <c r="D585" s="550"/>
      <c r="E585" s="550"/>
      <c r="F585" s="550"/>
      <c r="G585" s="550"/>
      <c r="H585" s="550"/>
      <c r="I585" s="550"/>
      <c r="J585" s="550"/>
      <c r="K585" s="550"/>
      <c r="L585" s="550"/>
      <c r="M585" s="550"/>
      <c r="N585" s="550"/>
      <c r="O585" s="550"/>
      <c r="P585" s="550"/>
      <c r="Q585" s="550"/>
      <c r="R585" s="550"/>
      <c r="S585" s="550"/>
      <c r="T585" s="550"/>
      <c r="U585" s="550"/>
      <c r="V585" s="550"/>
      <c r="W585" s="550"/>
      <c r="X585" s="550"/>
      <c r="Y585" s="550"/>
      <c r="Z585" s="550"/>
      <c r="AA585" s="550"/>
      <c r="AB585" s="550"/>
      <c r="AC585" s="550"/>
      <c r="AD585" s="550"/>
      <c r="AE585" s="550"/>
      <c r="AF585" s="550"/>
      <c r="AG585" s="550"/>
      <c r="AH585" s="550"/>
      <c r="AI585" s="550"/>
      <c r="AJ585" s="550"/>
      <c r="AK585" s="550"/>
      <c r="AL585" s="550"/>
      <c r="AM585" s="550"/>
      <c r="AN585" s="550"/>
      <c r="AO585" s="550"/>
      <c r="AP585" s="550"/>
      <c r="AQ585" s="550"/>
      <c r="AR585" s="550"/>
      <c r="AS585" s="550"/>
      <c r="AT585" s="550"/>
      <c r="AU585" s="550"/>
      <c r="AV585" s="550"/>
      <c r="AW585" s="550"/>
      <c r="AX585" s="550"/>
      <c r="AY585" s="550"/>
      <c r="AZ585" s="550"/>
      <c r="BA585" s="550"/>
      <c r="BB585" s="550"/>
      <c r="BC585" s="550"/>
      <c r="BD585" s="550"/>
      <c r="BE585" s="550"/>
      <c r="BF585" s="550"/>
      <c r="BG585" s="550"/>
      <c r="BH585" s="550"/>
      <c r="BI585" s="550"/>
      <c r="BJ585" s="550"/>
      <c r="BK585" s="550"/>
      <c r="BL585" s="550"/>
      <c r="BM585" s="550"/>
      <c r="BN585" s="550"/>
      <c r="BO585" s="550"/>
      <c r="BP585" s="550"/>
      <c r="BQ585" s="550"/>
    </row>
    <row r="586" spans="1:69" ht="15.75" customHeight="1">
      <c r="A586" s="550"/>
      <c r="B586" s="550"/>
      <c r="C586" s="550"/>
      <c r="D586" s="550"/>
      <c r="E586" s="550"/>
      <c r="F586" s="550"/>
      <c r="G586" s="550"/>
      <c r="H586" s="550"/>
      <c r="I586" s="550"/>
      <c r="J586" s="550"/>
      <c r="K586" s="550"/>
      <c r="L586" s="550"/>
      <c r="M586" s="550"/>
      <c r="N586" s="550"/>
      <c r="O586" s="550"/>
      <c r="P586" s="550"/>
      <c r="Q586" s="550"/>
      <c r="R586" s="550"/>
      <c r="S586" s="550"/>
      <c r="T586" s="550"/>
      <c r="U586" s="550"/>
      <c r="V586" s="550"/>
      <c r="W586" s="550"/>
      <c r="X586" s="550"/>
      <c r="Y586" s="550"/>
      <c r="Z586" s="550"/>
      <c r="AA586" s="550"/>
      <c r="AB586" s="550"/>
      <c r="AC586" s="550"/>
      <c r="AD586" s="550"/>
      <c r="AE586" s="550"/>
      <c r="AF586" s="550"/>
      <c r="AG586" s="550"/>
      <c r="AH586" s="550"/>
      <c r="AI586" s="550"/>
      <c r="AJ586" s="550"/>
      <c r="AK586" s="550"/>
      <c r="AL586" s="550"/>
      <c r="AM586" s="550"/>
      <c r="AN586" s="550"/>
      <c r="AO586" s="550"/>
      <c r="AP586" s="550"/>
      <c r="AQ586" s="550"/>
      <c r="AR586" s="550"/>
      <c r="AS586" s="550"/>
      <c r="AT586" s="550"/>
      <c r="AU586" s="550"/>
      <c r="AV586" s="550"/>
      <c r="AW586" s="550"/>
      <c r="AX586" s="550"/>
      <c r="AY586" s="550"/>
      <c r="AZ586" s="550"/>
      <c r="BA586" s="550"/>
      <c r="BB586" s="550"/>
      <c r="BC586" s="550"/>
      <c r="BD586" s="550"/>
      <c r="BE586" s="550"/>
      <c r="BF586" s="550"/>
      <c r="BG586" s="550"/>
      <c r="BH586" s="550"/>
      <c r="BI586" s="550"/>
      <c r="BJ586" s="550"/>
      <c r="BK586" s="550"/>
      <c r="BL586" s="550"/>
      <c r="BM586" s="550"/>
      <c r="BN586" s="550"/>
      <c r="BO586" s="550"/>
      <c r="BP586" s="550"/>
      <c r="BQ586" s="550"/>
    </row>
    <row r="587" spans="1:69" ht="15.75" customHeight="1">
      <c r="A587" s="550"/>
      <c r="B587" s="550"/>
      <c r="C587" s="550"/>
      <c r="D587" s="550"/>
      <c r="E587" s="550"/>
      <c r="F587" s="550"/>
      <c r="G587" s="550"/>
      <c r="H587" s="550"/>
      <c r="I587" s="550"/>
      <c r="J587" s="550"/>
      <c r="K587" s="550"/>
      <c r="L587" s="550"/>
      <c r="M587" s="550"/>
      <c r="N587" s="550"/>
      <c r="O587" s="550"/>
      <c r="P587" s="550"/>
      <c r="Q587" s="550"/>
      <c r="R587" s="550"/>
      <c r="S587" s="550"/>
      <c r="T587" s="550"/>
      <c r="U587" s="550"/>
      <c r="V587" s="550"/>
      <c r="W587" s="550"/>
      <c r="X587" s="550"/>
      <c r="Y587" s="550"/>
      <c r="Z587" s="550"/>
      <c r="AA587" s="550"/>
      <c r="AB587" s="550"/>
      <c r="AC587" s="550"/>
      <c r="AD587" s="550"/>
      <c r="AE587" s="550"/>
      <c r="AF587" s="550"/>
      <c r="AG587" s="550"/>
      <c r="AH587" s="550"/>
      <c r="AI587" s="550"/>
      <c r="AJ587" s="550"/>
      <c r="AK587" s="550"/>
      <c r="AL587" s="550"/>
      <c r="AM587" s="550"/>
      <c r="AN587" s="550"/>
      <c r="AO587" s="550"/>
      <c r="AP587" s="550"/>
      <c r="AQ587" s="550"/>
      <c r="AR587" s="550"/>
      <c r="AS587" s="550"/>
      <c r="AT587" s="550"/>
      <c r="AU587" s="550"/>
      <c r="AV587" s="550"/>
      <c r="AW587" s="550"/>
      <c r="AX587" s="550"/>
      <c r="AY587" s="550"/>
      <c r="AZ587" s="550"/>
      <c r="BA587" s="550"/>
      <c r="BB587" s="550"/>
      <c r="BC587" s="550"/>
      <c r="BD587" s="550"/>
      <c r="BE587" s="550"/>
      <c r="BF587" s="550"/>
      <c r="BG587" s="550"/>
      <c r="BH587" s="550"/>
      <c r="BI587" s="550"/>
      <c r="BJ587" s="550"/>
      <c r="BK587" s="550"/>
      <c r="BL587" s="550"/>
      <c r="BM587" s="550"/>
      <c r="BN587" s="550"/>
      <c r="BO587" s="550"/>
      <c r="BP587" s="550"/>
      <c r="BQ587" s="550"/>
    </row>
    <row r="588" spans="1:69" ht="15.75" customHeight="1">
      <c r="A588" s="550"/>
      <c r="B588" s="550"/>
      <c r="C588" s="550"/>
      <c r="D588" s="550"/>
      <c r="E588" s="550"/>
      <c r="F588" s="550"/>
      <c r="G588" s="550"/>
      <c r="H588" s="550"/>
      <c r="I588" s="550"/>
      <c r="J588" s="550"/>
      <c r="K588" s="550"/>
      <c r="L588" s="550"/>
      <c r="M588" s="550"/>
      <c r="N588" s="550"/>
      <c r="O588" s="550"/>
      <c r="P588" s="550"/>
      <c r="Q588" s="550"/>
      <c r="R588" s="550"/>
      <c r="S588" s="550"/>
      <c r="T588" s="550"/>
      <c r="U588" s="550"/>
      <c r="V588" s="550"/>
      <c r="W588" s="550"/>
      <c r="X588" s="550"/>
      <c r="Y588" s="550"/>
      <c r="Z588" s="550"/>
      <c r="AA588" s="550"/>
      <c r="AB588" s="550"/>
      <c r="AC588" s="550"/>
      <c r="AD588" s="550"/>
      <c r="AE588" s="550"/>
      <c r="AF588" s="550"/>
      <c r="AG588" s="550"/>
      <c r="AH588" s="550"/>
      <c r="AI588" s="550"/>
      <c r="AJ588" s="550"/>
      <c r="AK588" s="550"/>
      <c r="AL588" s="550"/>
      <c r="AM588" s="550"/>
      <c r="AN588" s="550"/>
      <c r="AO588" s="550"/>
      <c r="AP588" s="550"/>
      <c r="AQ588" s="550"/>
      <c r="AR588" s="550"/>
      <c r="AS588" s="550"/>
      <c r="AT588" s="550"/>
      <c r="AU588" s="550"/>
      <c r="AV588" s="550"/>
      <c r="AW588" s="550"/>
      <c r="AX588" s="550"/>
      <c r="AY588" s="550"/>
      <c r="AZ588" s="550"/>
      <c r="BA588" s="550"/>
      <c r="BB588" s="550"/>
      <c r="BC588" s="550"/>
      <c r="BD588" s="550"/>
      <c r="BE588" s="550"/>
      <c r="BF588" s="550"/>
      <c r="BG588" s="550"/>
      <c r="BH588" s="550"/>
      <c r="BI588" s="550"/>
      <c r="BJ588" s="550"/>
      <c r="BK588" s="550"/>
      <c r="BL588" s="550"/>
      <c r="BM588" s="550"/>
      <c r="BN588" s="550"/>
      <c r="BO588" s="550"/>
      <c r="BP588" s="550"/>
      <c r="BQ588" s="550"/>
    </row>
    <row r="589" spans="1:69" ht="15.75" customHeight="1">
      <c r="A589" s="550"/>
      <c r="B589" s="550"/>
      <c r="C589" s="550"/>
      <c r="D589" s="550"/>
      <c r="E589" s="550"/>
      <c r="F589" s="550"/>
      <c r="G589" s="550"/>
      <c r="H589" s="550"/>
      <c r="I589" s="550"/>
      <c r="J589" s="550"/>
      <c r="K589" s="550"/>
      <c r="L589" s="550"/>
      <c r="M589" s="550"/>
      <c r="N589" s="550"/>
      <c r="O589" s="550"/>
      <c r="P589" s="550"/>
      <c r="Q589" s="550"/>
      <c r="R589" s="550"/>
      <c r="S589" s="550"/>
      <c r="T589" s="550"/>
      <c r="U589" s="550"/>
      <c r="V589" s="550"/>
      <c r="W589" s="550"/>
      <c r="X589" s="550"/>
      <c r="Y589" s="550"/>
      <c r="Z589" s="550"/>
      <c r="AA589" s="550"/>
      <c r="AB589" s="550"/>
      <c r="AC589" s="550"/>
      <c r="AD589" s="550"/>
      <c r="AE589" s="550"/>
      <c r="AF589" s="550"/>
      <c r="AG589" s="550"/>
      <c r="AH589" s="550"/>
      <c r="AI589" s="550"/>
      <c r="AJ589" s="550"/>
      <c r="AK589" s="550"/>
      <c r="AL589" s="550"/>
      <c r="AM589" s="550"/>
      <c r="AN589" s="550"/>
      <c r="AO589" s="550"/>
      <c r="AP589" s="550"/>
      <c r="AQ589" s="550"/>
      <c r="AR589" s="550"/>
      <c r="AS589" s="550"/>
      <c r="AT589" s="550"/>
      <c r="AU589" s="550"/>
      <c r="AV589" s="550"/>
      <c r="AW589" s="550"/>
      <c r="AX589" s="550"/>
      <c r="AY589" s="550"/>
      <c r="AZ589" s="550"/>
      <c r="BA589" s="550"/>
      <c r="BB589" s="550"/>
      <c r="BC589" s="550"/>
      <c r="BD589" s="550"/>
      <c r="BE589" s="550"/>
      <c r="BF589" s="550"/>
      <c r="BG589" s="550"/>
      <c r="BH589" s="550"/>
      <c r="BI589" s="550"/>
      <c r="BJ589" s="550"/>
      <c r="BK589" s="550"/>
      <c r="BL589" s="550"/>
      <c r="BM589" s="550"/>
      <c r="BN589" s="550"/>
      <c r="BO589" s="550"/>
      <c r="BP589" s="550"/>
      <c r="BQ589" s="550"/>
    </row>
    <row r="590" spans="1:69" ht="15.75" customHeight="1">
      <c r="A590" s="550"/>
      <c r="B590" s="550"/>
      <c r="C590" s="550"/>
      <c r="D590" s="550"/>
      <c r="E590" s="550"/>
      <c r="F590" s="550"/>
      <c r="G590" s="550"/>
      <c r="H590" s="550"/>
      <c r="I590" s="550"/>
      <c r="J590" s="550"/>
      <c r="K590" s="550"/>
      <c r="L590" s="550"/>
      <c r="M590" s="550"/>
      <c r="N590" s="550"/>
      <c r="O590" s="550"/>
      <c r="P590" s="550"/>
      <c r="Q590" s="550"/>
      <c r="R590" s="550"/>
      <c r="S590" s="550"/>
      <c r="T590" s="550"/>
      <c r="U590" s="550"/>
      <c r="V590" s="550"/>
      <c r="W590" s="550"/>
      <c r="X590" s="550"/>
      <c r="Y590" s="550"/>
      <c r="Z590" s="550"/>
      <c r="AA590" s="550"/>
      <c r="AB590" s="550"/>
      <c r="AC590" s="550"/>
      <c r="AD590" s="550"/>
      <c r="AE590" s="550"/>
      <c r="AF590" s="550"/>
      <c r="AG590" s="550"/>
      <c r="AH590" s="550"/>
      <c r="AI590" s="550"/>
      <c r="AJ590" s="550"/>
      <c r="AK590" s="550"/>
      <c r="AL590" s="550"/>
      <c r="AM590" s="550"/>
      <c r="AN590" s="550"/>
      <c r="AO590" s="550"/>
      <c r="AP590" s="550"/>
      <c r="AQ590" s="550"/>
      <c r="AR590" s="550"/>
      <c r="AS590" s="550"/>
      <c r="AT590" s="550"/>
      <c r="AU590" s="550"/>
      <c r="AV590" s="550"/>
      <c r="AW590" s="550"/>
      <c r="AX590" s="550"/>
      <c r="AY590" s="550"/>
      <c r="AZ590" s="550"/>
      <c r="BA590" s="550"/>
      <c r="BB590" s="550"/>
      <c r="BC590" s="550"/>
      <c r="BD590" s="550"/>
      <c r="BE590" s="550"/>
      <c r="BF590" s="550"/>
      <c r="BG590" s="550"/>
      <c r="BH590" s="550"/>
      <c r="BI590" s="550"/>
      <c r="BJ590" s="550"/>
      <c r="BK590" s="550"/>
      <c r="BL590" s="550"/>
      <c r="BM590" s="550"/>
      <c r="BN590" s="550"/>
      <c r="BO590" s="550"/>
      <c r="BP590" s="550"/>
      <c r="BQ590" s="550"/>
    </row>
    <row r="591" spans="1:69" ht="15.75" customHeight="1">
      <c r="A591" s="550"/>
      <c r="B591" s="550"/>
      <c r="C591" s="550"/>
      <c r="D591" s="550"/>
      <c r="E591" s="550"/>
      <c r="F591" s="550"/>
      <c r="G591" s="550"/>
      <c r="H591" s="550"/>
      <c r="I591" s="550"/>
      <c r="J591" s="550"/>
      <c r="K591" s="550"/>
      <c r="L591" s="550"/>
      <c r="M591" s="550"/>
      <c r="N591" s="550"/>
      <c r="O591" s="550"/>
      <c r="P591" s="550"/>
      <c r="Q591" s="550"/>
      <c r="R591" s="550"/>
      <c r="S591" s="550"/>
      <c r="T591" s="550"/>
      <c r="U591" s="550"/>
      <c r="V591" s="550"/>
      <c r="W591" s="550"/>
      <c r="X591" s="550"/>
      <c r="Y591" s="550"/>
      <c r="Z591" s="550"/>
      <c r="AA591" s="550"/>
      <c r="AB591" s="550"/>
      <c r="AC591" s="550"/>
      <c r="AD591" s="550"/>
      <c r="AE591" s="550"/>
      <c r="AF591" s="550"/>
      <c r="AG591" s="550"/>
      <c r="AH591" s="550"/>
      <c r="AI591" s="550"/>
      <c r="AJ591" s="550"/>
      <c r="AK591" s="550"/>
      <c r="AL591" s="550"/>
      <c r="AM591" s="550"/>
      <c r="AN591" s="550"/>
      <c r="AO591" s="550"/>
      <c r="AP591" s="550"/>
      <c r="AQ591" s="550"/>
      <c r="AR591" s="550"/>
      <c r="AS591" s="550"/>
      <c r="AT591" s="550"/>
      <c r="AU591" s="550"/>
      <c r="AV591" s="550"/>
      <c r="AW591" s="550"/>
      <c r="AX591" s="550"/>
      <c r="AY591" s="550"/>
      <c r="AZ591" s="550"/>
      <c r="BA591" s="550"/>
      <c r="BB591" s="550"/>
      <c r="BC591" s="550"/>
      <c r="BD591" s="550"/>
      <c r="BE591" s="550"/>
      <c r="BF591" s="550"/>
      <c r="BG591" s="550"/>
      <c r="BH591" s="550"/>
      <c r="BI591" s="550"/>
      <c r="BJ591" s="550"/>
      <c r="BK591" s="550"/>
      <c r="BL591" s="550"/>
      <c r="BM591" s="550"/>
      <c r="BN591" s="550"/>
      <c r="BO591" s="550"/>
      <c r="BP591" s="550"/>
      <c r="BQ591" s="550"/>
    </row>
    <row r="592" spans="1:69" ht="15.75" customHeight="1">
      <c r="A592" s="550"/>
      <c r="B592" s="550"/>
      <c r="C592" s="550"/>
      <c r="D592" s="550"/>
      <c r="E592" s="550"/>
      <c r="F592" s="550"/>
      <c r="G592" s="550"/>
      <c r="H592" s="550"/>
      <c r="I592" s="550"/>
      <c r="J592" s="550"/>
      <c r="K592" s="550"/>
      <c r="L592" s="550"/>
      <c r="M592" s="550"/>
      <c r="N592" s="550"/>
      <c r="O592" s="550"/>
      <c r="P592" s="550"/>
      <c r="Q592" s="550"/>
      <c r="R592" s="550"/>
      <c r="S592" s="550"/>
      <c r="T592" s="550"/>
      <c r="U592" s="550"/>
      <c r="V592" s="550"/>
      <c r="W592" s="550"/>
      <c r="X592" s="550"/>
      <c r="Y592" s="550"/>
      <c r="Z592" s="550"/>
      <c r="AA592" s="550"/>
      <c r="AB592" s="550"/>
      <c r="AC592" s="550"/>
      <c r="AD592" s="550"/>
      <c r="AE592" s="550"/>
      <c r="AF592" s="550"/>
      <c r="AG592" s="550"/>
      <c r="AH592" s="550"/>
      <c r="AI592" s="550"/>
      <c r="AJ592" s="550"/>
      <c r="AK592" s="550"/>
      <c r="AL592" s="550"/>
      <c r="AM592" s="550"/>
      <c r="AN592" s="550"/>
      <c r="AO592" s="550"/>
      <c r="AP592" s="550"/>
      <c r="AQ592" s="550"/>
      <c r="AR592" s="550"/>
      <c r="AS592" s="550"/>
      <c r="AT592" s="550"/>
      <c r="AU592" s="550"/>
      <c r="AV592" s="550"/>
      <c r="AW592" s="550"/>
      <c r="AX592" s="550"/>
      <c r="AY592" s="550"/>
      <c r="AZ592" s="550"/>
      <c r="BA592" s="550"/>
      <c r="BB592" s="550"/>
      <c r="BC592" s="550"/>
      <c r="BD592" s="550"/>
      <c r="BE592" s="550"/>
      <c r="BF592" s="550"/>
      <c r="BG592" s="550"/>
      <c r="BH592" s="550"/>
      <c r="BI592" s="550"/>
      <c r="BJ592" s="550"/>
      <c r="BK592" s="550"/>
      <c r="BL592" s="550"/>
      <c r="BM592" s="550"/>
      <c r="BN592" s="550"/>
      <c r="BO592" s="550"/>
      <c r="BP592" s="550"/>
      <c r="BQ592" s="550"/>
    </row>
    <row r="593" spans="1:69" ht="15.75" customHeight="1">
      <c r="A593" s="550"/>
      <c r="B593" s="550"/>
      <c r="C593" s="550"/>
      <c r="D593" s="550"/>
      <c r="E593" s="550"/>
      <c r="F593" s="550"/>
      <c r="G593" s="550"/>
      <c r="H593" s="550"/>
      <c r="I593" s="550"/>
      <c r="J593" s="550"/>
      <c r="K593" s="550"/>
      <c r="L593" s="550"/>
      <c r="M593" s="550"/>
      <c r="N593" s="550"/>
      <c r="O593" s="550"/>
      <c r="P593" s="550"/>
      <c r="Q593" s="550"/>
      <c r="R593" s="550"/>
      <c r="S593" s="550"/>
      <c r="T593" s="550"/>
      <c r="U593" s="550"/>
      <c r="V593" s="550"/>
      <c r="W593" s="550"/>
      <c r="X593" s="550"/>
      <c r="Y593" s="550"/>
      <c r="Z593" s="550"/>
      <c r="AA593" s="550"/>
      <c r="AB593" s="550"/>
      <c r="AC593" s="550"/>
      <c r="AD593" s="550"/>
      <c r="AE593" s="550"/>
      <c r="AF593" s="550"/>
      <c r="AG593" s="550"/>
      <c r="AH593" s="550"/>
      <c r="AI593" s="550"/>
      <c r="AJ593" s="550"/>
      <c r="AK593" s="550"/>
      <c r="AL593" s="550"/>
      <c r="AM593" s="550"/>
      <c r="AN593" s="550"/>
      <c r="AO593" s="550"/>
      <c r="AP593" s="550"/>
      <c r="AQ593" s="550"/>
      <c r="AR593" s="550"/>
      <c r="AS593" s="550"/>
      <c r="AT593" s="550"/>
      <c r="AU593" s="550"/>
      <c r="AV593" s="550"/>
      <c r="AW593" s="550"/>
      <c r="AX593" s="550"/>
      <c r="AY593" s="550"/>
      <c r="AZ593" s="550"/>
      <c r="BA593" s="550"/>
      <c r="BB593" s="550"/>
      <c r="BC593" s="550"/>
      <c r="BD593" s="550"/>
      <c r="BE593" s="550"/>
      <c r="BF593" s="550"/>
      <c r="BG593" s="550"/>
      <c r="BH593" s="550"/>
      <c r="BI593" s="550"/>
      <c r="BJ593" s="550"/>
      <c r="BK593" s="550"/>
      <c r="BL593" s="550"/>
      <c r="BM593" s="550"/>
      <c r="BN593" s="550"/>
      <c r="BO593" s="550"/>
      <c r="BP593" s="550"/>
      <c r="BQ593" s="550"/>
    </row>
    <row r="594" spans="1:69" ht="15.75" customHeight="1">
      <c r="A594" s="550"/>
      <c r="B594" s="550"/>
      <c r="C594" s="550"/>
      <c r="D594" s="550"/>
      <c r="E594" s="550"/>
      <c r="F594" s="550"/>
      <c r="G594" s="550"/>
      <c r="H594" s="550"/>
      <c r="I594" s="550"/>
      <c r="J594" s="550"/>
      <c r="K594" s="550"/>
      <c r="L594" s="550"/>
      <c r="M594" s="550"/>
      <c r="N594" s="550"/>
      <c r="O594" s="550"/>
      <c r="P594" s="550"/>
      <c r="Q594" s="550"/>
      <c r="R594" s="550"/>
      <c r="S594" s="550"/>
      <c r="T594" s="550"/>
      <c r="U594" s="550"/>
      <c r="V594" s="550"/>
      <c r="W594" s="550"/>
      <c r="X594" s="550"/>
      <c r="Y594" s="550"/>
      <c r="Z594" s="550"/>
      <c r="AA594" s="550"/>
      <c r="AB594" s="550"/>
      <c r="AC594" s="550"/>
      <c r="AD594" s="550"/>
      <c r="AE594" s="550"/>
      <c r="AF594" s="550"/>
      <c r="AG594" s="550"/>
      <c r="AH594" s="550"/>
      <c r="AI594" s="550"/>
      <c r="AJ594" s="550"/>
      <c r="AK594" s="550"/>
      <c r="AL594" s="550"/>
      <c r="AM594" s="550"/>
      <c r="AN594" s="550"/>
      <c r="AO594" s="550"/>
      <c r="AP594" s="550"/>
      <c r="AQ594" s="550"/>
      <c r="AR594" s="550"/>
      <c r="AS594" s="550"/>
      <c r="AT594" s="550"/>
      <c r="AU594" s="550"/>
      <c r="AV594" s="550"/>
      <c r="AW594" s="550"/>
      <c r="AX594" s="550"/>
      <c r="AY594" s="550"/>
      <c r="AZ594" s="550"/>
      <c r="BA594" s="550"/>
      <c r="BB594" s="550"/>
      <c r="BC594" s="550"/>
      <c r="BD594" s="550"/>
      <c r="BE594" s="550"/>
      <c r="BF594" s="550"/>
      <c r="BG594" s="550"/>
      <c r="BH594" s="550"/>
      <c r="BI594" s="550"/>
      <c r="BJ594" s="550"/>
      <c r="BK594" s="550"/>
      <c r="BL594" s="550"/>
      <c r="BM594" s="550"/>
      <c r="BN594" s="550"/>
      <c r="BO594" s="550"/>
      <c r="BP594" s="550"/>
      <c r="BQ594" s="550"/>
    </row>
    <row r="595" spans="1:69" ht="15.75" customHeight="1">
      <c r="A595" s="550"/>
      <c r="B595" s="550"/>
      <c r="C595" s="550"/>
      <c r="D595" s="550"/>
      <c r="E595" s="550"/>
      <c r="F595" s="550"/>
      <c r="G595" s="550"/>
      <c r="H595" s="550"/>
      <c r="I595" s="550"/>
      <c r="J595" s="550"/>
      <c r="K595" s="550"/>
      <c r="L595" s="550"/>
      <c r="M595" s="550"/>
      <c r="N595" s="550"/>
      <c r="O595" s="550"/>
      <c r="P595" s="550"/>
      <c r="Q595" s="550"/>
      <c r="R595" s="550"/>
      <c r="S595" s="550"/>
      <c r="T595" s="550"/>
      <c r="U595" s="550"/>
      <c r="V595" s="550"/>
      <c r="W595" s="550"/>
      <c r="X595" s="550"/>
      <c r="Y595" s="550"/>
      <c r="Z595" s="550"/>
      <c r="AA595" s="550"/>
      <c r="AB595" s="550"/>
      <c r="AC595" s="550"/>
      <c r="AD595" s="550"/>
      <c r="AE595" s="550"/>
      <c r="AF595" s="550"/>
      <c r="AG595" s="550"/>
      <c r="AH595" s="550"/>
      <c r="AI595" s="550"/>
      <c r="AJ595" s="550"/>
      <c r="AK595" s="550"/>
      <c r="AL595" s="550"/>
      <c r="AM595" s="550"/>
      <c r="AN595" s="550"/>
      <c r="AO595" s="550"/>
      <c r="AP595" s="550"/>
      <c r="AQ595" s="550"/>
      <c r="AR595" s="550"/>
      <c r="AS595" s="550"/>
      <c r="AT595" s="550"/>
      <c r="AU595" s="550"/>
      <c r="AV595" s="550"/>
      <c r="AW595" s="550"/>
      <c r="AX595" s="550"/>
      <c r="AY595" s="550"/>
      <c r="AZ595" s="550"/>
      <c r="BA595" s="550"/>
      <c r="BB595" s="550"/>
      <c r="BC595" s="550"/>
      <c r="BD595" s="550"/>
      <c r="BE595" s="550"/>
      <c r="BF595" s="550"/>
      <c r="BG595" s="550"/>
      <c r="BH595" s="550"/>
      <c r="BI595" s="550"/>
      <c r="BJ595" s="550"/>
      <c r="BK595" s="550"/>
      <c r="BL595" s="550"/>
      <c r="BM595" s="550"/>
      <c r="BN595" s="550"/>
      <c r="BO595" s="550"/>
      <c r="BP595" s="550"/>
      <c r="BQ595" s="550"/>
    </row>
    <row r="596" spans="1:69" ht="15.75" customHeight="1">
      <c r="A596" s="550"/>
      <c r="B596" s="550"/>
      <c r="C596" s="550"/>
      <c r="D596" s="550"/>
      <c r="E596" s="550"/>
      <c r="F596" s="550"/>
      <c r="G596" s="550"/>
      <c r="H596" s="550"/>
      <c r="I596" s="550"/>
      <c r="J596" s="550"/>
      <c r="K596" s="550"/>
      <c r="L596" s="550"/>
      <c r="M596" s="550"/>
      <c r="N596" s="550"/>
      <c r="O596" s="550"/>
      <c r="P596" s="550"/>
      <c r="Q596" s="550"/>
      <c r="R596" s="550"/>
      <c r="S596" s="550"/>
      <c r="T596" s="550"/>
      <c r="U596" s="550"/>
      <c r="V596" s="550"/>
      <c r="W596" s="550"/>
      <c r="X596" s="550"/>
      <c r="Y596" s="550"/>
      <c r="Z596" s="550"/>
      <c r="AA596" s="550"/>
      <c r="AB596" s="550"/>
      <c r="AC596" s="550"/>
      <c r="AD596" s="550"/>
      <c r="AE596" s="550"/>
      <c r="AF596" s="550"/>
      <c r="AG596" s="550"/>
      <c r="AH596" s="550"/>
      <c r="AI596" s="550"/>
      <c r="AJ596" s="550"/>
      <c r="AK596" s="550"/>
      <c r="AL596" s="550"/>
      <c r="AM596" s="550"/>
      <c r="AN596" s="550"/>
      <c r="AO596" s="550"/>
      <c r="AP596" s="550"/>
      <c r="AQ596" s="550"/>
      <c r="AR596" s="550"/>
      <c r="AS596" s="550"/>
      <c r="AT596" s="550"/>
      <c r="AU596" s="550"/>
      <c r="AV596" s="550"/>
      <c r="AW596" s="550"/>
      <c r="AX596" s="550"/>
      <c r="AY596" s="550"/>
      <c r="AZ596" s="550"/>
      <c r="BA596" s="550"/>
      <c r="BB596" s="550"/>
      <c r="BC596" s="550"/>
      <c r="BD596" s="550"/>
      <c r="BE596" s="550"/>
      <c r="BF596" s="550"/>
      <c r="BG596" s="550"/>
      <c r="BH596" s="550"/>
      <c r="BI596" s="550"/>
      <c r="BJ596" s="550"/>
      <c r="BK596" s="550"/>
      <c r="BL596" s="550"/>
      <c r="BM596" s="550"/>
      <c r="BN596" s="550"/>
      <c r="BO596" s="550"/>
      <c r="BP596" s="550"/>
      <c r="BQ596" s="550"/>
    </row>
    <row r="597" spans="1:69" ht="15.75" customHeight="1">
      <c r="A597" s="550"/>
      <c r="B597" s="550"/>
      <c r="C597" s="550"/>
      <c r="D597" s="550"/>
      <c r="E597" s="550"/>
      <c r="F597" s="550"/>
      <c r="G597" s="550"/>
      <c r="H597" s="550"/>
      <c r="I597" s="550"/>
      <c r="J597" s="550"/>
      <c r="K597" s="550"/>
      <c r="L597" s="550"/>
      <c r="M597" s="550"/>
      <c r="N597" s="550"/>
      <c r="O597" s="550"/>
      <c r="P597" s="550"/>
      <c r="Q597" s="550"/>
      <c r="R597" s="550"/>
      <c r="S597" s="550"/>
      <c r="T597" s="550"/>
      <c r="U597" s="550"/>
      <c r="V597" s="550"/>
      <c r="W597" s="550"/>
      <c r="X597" s="550"/>
      <c r="Y597" s="550"/>
      <c r="Z597" s="550"/>
      <c r="AA597" s="550"/>
      <c r="AB597" s="550"/>
      <c r="AC597" s="550"/>
      <c r="AD597" s="550"/>
      <c r="AE597" s="550"/>
      <c r="AF597" s="550"/>
      <c r="AG597" s="550"/>
      <c r="AH597" s="550"/>
      <c r="AI597" s="550"/>
      <c r="AJ597" s="550"/>
      <c r="AK597" s="550"/>
      <c r="AL597" s="550"/>
      <c r="AM597" s="550"/>
      <c r="AN597" s="550"/>
      <c r="AO597" s="550"/>
      <c r="AP597" s="550"/>
      <c r="AQ597" s="550"/>
      <c r="AR597" s="550"/>
      <c r="AS597" s="550"/>
      <c r="AT597" s="550"/>
      <c r="AU597" s="550"/>
      <c r="AV597" s="550"/>
      <c r="AW597" s="550"/>
      <c r="AX597" s="550"/>
      <c r="AY597" s="550"/>
      <c r="AZ597" s="550"/>
      <c r="BA597" s="550"/>
      <c r="BB597" s="550"/>
      <c r="BC597" s="550"/>
      <c r="BD597" s="550"/>
      <c r="BE597" s="550"/>
      <c r="BF597" s="550"/>
      <c r="BG597" s="550"/>
      <c r="BH597" s="550"/>
      <c r="BI597" s="550"/>
      <c r="BJ597" s="550"/>
      <c r="BK597" s="550"/>
      <c r="BL597" s="550"/>
      <c r="BM597" s="550"/>
      <c r="BN597" s="550"/>
      <c r="BO597" s="550"/>
      <c r="BP597" s="550"/>
      <c r="BQ597" s="550"/>
    </row>
    <row r="598" spans="1:69" ht="15.75" customHeight="1">
      <c r="A598" s="550"/>
      <c r="B598" s="550"/>
      <c r="C598" s="550"/>
      <c r="D598" s="550"/>
      <c r="E598" s="550"/>
      <c r="F598" s="550"/>
      <c r="G598" s="550"/>
      <c r="H598" s="550"/>
      <c r="I598" s="550"/>
      <c r="J598" s="550"/>
      <c r="K598" s="550"/>
      <c r="L598" s="550"/>
      <c r="M598" s="550"/>
      <c r="N598" s="550"/>
      <c r="O598" s="550"/>
      <c r="P598" s="550"/>
      <c r="Q598" s="550"/>
      <c r="R598" s="550"/>
      <c r="S598" s="550"/>
      <c r="T598" s="550"/>
      <c r="U598" s="550"/>
      <c r="V598" s="550"/>
      <c r="W598" s="550"/>
      <c r="X598" s="550"/>
      <c r="Y598" s="550"/>
      <c r="Z598" s="550"/>
      <c r="AA598" s="550"/>
      <c r="AB598" s="550"/>
      <c r="AC598" s="550"/>
      <c r="AD598" s="550"/>
      <c r="AE598" s="550"/>
      <c r="AF598" s="550"/>
      <c r="AG598" s="550"/>
      <c r="AH598" s="550"/>
      <c r="AI598" s="550"/>
      <c r="AJ598" s="550"/>
      <c r="AK598" s="550"/>
      <c r="AL598" s="550"/>
      <c r="AM598" s="550"/>
      <c r="AN598" s="550"/>
      <c r="AO598" s="550"/>
      <c r="AP598" s="550"/>
      <c r="AQ598" s="550"/>
      <c r="AR598" s="550"/>
      <c r="AS598" s="550"/>
      <c r="AT598" s="550"/>
      <c r="AU598" s="550"/>
      <c r="AV598" s="550"/>
      <c r="AW598" s="550"/>
      <c r="AX598" s="550"/>
      <c r="AY598" s="550"/>
      <c r="AZ598" s="550"/>
      <c r="BA598" s="550"/>
      <c r="BB598" s="550"/>
      <c r="BC598" s="550"/>
      <c r="BD598" s="550"/>
      <c r="BE598" s="550"/>
      <c r="BF598" s="550"/>
      <c r="BG598" s="550"/>
      <c r="BH598" s="550"/>
      <c r="BI598" s="550"/>
      <c r="BJ598" s="550"/>
      <c r="BK598" s="550"/>
      <c r="BL598" s="550"/>
      <c r="BM598" s="550"/>
      <c r="BN598" s="550"/>
      <c r="BO598" s="550"/>
      <c r="BP598" s="550"/>
      <c r="BQ598" s="550"/>
    </row>
    <row r="599" spans="1:69" ht="15.75" customHeight="1">
      <c r="A599" s="550"/>
      <c r="B599" s="550"/>
      <c r="C599" s="550"/>
      <c r="D599" s="550"/>
      <c r="E599" s="550"/>
      <c r="F599" s="550"/>
      <c r="G599" s="550"/>
      <c r="H599" s="550"/>
      <c r="I599" s="550"/>
      <c r="J599" s="550"/>
      <c r="K599" s="550"/>
      <c r="L599" s="550"/>
      <c r="M599" s="550"/>
      <c r="N599" s="550"/>
      <c r="O599" s="550"/>
      <c r="P599" s="550"/>
      <c r="Q599" s="550"/>
      <c r="R599" s="550"/>
      <c r="S599" s="550"/>
      <c r="T599" s="550"/>
      <c r="U599" s="550"/>
      <c r="V599" s="550"/>
      <c r="W599" s="550"/>
      <c r="X599" s="550"/>
      <c r="Y599" s="550"/>
      <c r="Z599" s="550"/>
      <c r="AA599" s="550"/>
      <c r="AB599" s="550"/>
      <c r="AC599" s="550"/>
      <c r="AD599" s="550"/>
      <c r="AE599" s="550"/>
      <c r="AF599" s="550"/>
      <c r="AG599" s="550"/>
      <c r="AH599" s="550"/>
      <c r="AI599" s="550"/>
      <c r="AJ599" s="550"/>
      <c r="AK599" s="550"/>
      <c r="AL599" s="550"/>
      <c r="AM599" s="550"/>
      <c r="AN599" s="550"/>
      <c r="AO599" s="550"/>
      <c r="AP599" s="550"/>
      <c r="AQ599" s="550"/>
      <c r="AR599" s="550"/>
      <c r="AS599" s="550"/>
      <c r="AT599" s="550"/>
      <c r="AU599" s="550"/>
      <c r="AV599" s="550"/>
      <c r="AW599" s="550"/>
      <c r="AX599" s="550"/>
      <c r="AY599" s="550"/>
      <c r="AZ599" s="550"/>
      <c r="BA599" s="550"/>
      <c r="BB599" s="550"/>
      <c r="BC599" s="550"/>
      <c r="BD599" s="550"/>
      <c r="BE599" s="550"/>
      <c r="BF599" s="550"/>
      <c r="BG599" s="550"/>
      <c r="BH599" s="550"/>
      <c r="BI599" s="550"/>
      <c r="BJ599" s="550"/>
      <c r="BK599" s="550"/>
      <c r="BL599" s="550"/>
      <c r="BM599" s="550"/>
      <c r="BN599" s="550"/>
      <c r="BO599" s="550"/>
      <c r="BP599" s="550"/>
      <c r="BQ599" s="550"/>
    </row>
    <row r="600" spans="1:69" ht="15.75" customHeight="1">
      <c r="A600" s="550"/>
      <c r="B600" s="550"/>
      <c r="C600" s="550"/>
      <c r="D600" s="550"/>
      <c r="E600" s="550"/>
      <c r="F600" s="550"/>
      <c r="G600" s="550"/>
      <c r="H600" s="550"/>
      <c r="I600" s="550"/>
      <c r="J600" s="550"/>
      <c r="K600" s="550"/>
      <c r="L600" s="550"/>
      <c r="M600" s="550"/>
      <c r="N600" s="550"/>
      <c r="O600" s="550"/>
      <c r="P600" s="550"/>
      <c r="Q600" s="550"/>
      <c r="R600" s="550"/>
      <c r="S600" s="550"/>
      <c r="T600" s="550"/>
      <c r="U600" s="550"/>
      <c r="V600" s="550"/>
      <c r="W600" s="550"/>
      <c r="X600" s="550"/>
      <c r="Y600" s="550"/>
      <c r="Z600" s="550"/>
      <c r="AA600" s="550"/>
      <c r="AB600" s="550"/>
      <c r="AC600" s="550"/>
      <c r="AD600" s="550"/>
      <c r="AE600" s="550"/>
      <c r="AF600" s="550"/>
      <c r="AG600" s="550"/>
      <c r="AH600" s="550"/>
      <c r="AI600" s="550"/>
      <c r="AJ600" s="550"/>
      <c r="AK600" s="550"/>
      <c r="AL600" s="550"/>
      <c r="AM600" s="550"/>
      <c r="AN600" s="550"/>
      <c r="AO600" s="550"/>
      <c r="AP600" s="550"/>
      <c r="AQ600" s="550"/>
      <c r="AR600" s="550"/>
      <c r="AS600" s="550"/>
      <c r="AT600" s="550"/>
      <c r="AU600" s="550"/>
      <c r="AV600" s="550"/>
      <c r="AW600" s="550"/>
      <c r="AX600" s="550"/>
      <c r="AY600" s="550"/>
      <c r="AZ600" s="550"/>
      <c r="BA600" s="550"/>
      <c r="BB600" s="550"/>
      <c r="BC600" s="550"/>
      <c r="BD600" s="550"/>
      <c r="BE600" s="550"/>
      <c r="BF600" s="550"/>
      <c r="BG600" s="550"/>
      <c r="BH600" s="550"/>
      <c r="BI600" s="550"/>
      <c r="BJ600" s="550"/>
      <c r="BK600" s="550"/>
      <c r="BL600" s="550"/>
      <c r="BM600" s="550"/>
      <c r="BN600" s="550"/>
      <c r="BO600" s="550"/>
      <c r="BP600" s="550"/>
      <c r="BQ600" s="550"/>
    </row>
    <row r="601" spans="1:69" ht="15.75" customHeight="1">
      <c r="A601" s="550"/>
      <c r="B601" s="550"/>
      <c r="C601" s="550"/>
      <c r="D601" s="550"/>
      <c r="E601" s="550"/>
      <c r="F601" s="550"/>
      <c r="G601" s="550"/>
      <c r="H601" s="550"/>
      <c r="I601" s="550"/>
      <c r="J601" s="550"/>
      <c r="K601" s="550"/>
      <c r="L601" s="550"/>
      <c r="M601" s="550"/>
      <c r="N601" s="550"/>
      <c r="O601" s="550"/>
      <c r="P601" s="550"/>
      <c r="Q601" s="550"/>
      <c r="R601" s="550"/>
      <c r="S601" s="550"/>
      <c r="T601" s="550"/>
      <c r="U601" s="550"/>
      <c r="V601" s="550"/>
      <c r="W601" s="550"/>
      <c r="X601" s="550"/>
      <c r="Y601" s="550"/>
      <c r="Z601" s="550"/>
      <c r="AA601" s="550"/>
      <c r="AB601" s="550"/>
      <c r="AC601" s="550"/>
      <c r="AD601" s="550"/>
      <c r="AE601" s="550"/>
      <c r="AF601" s="550"/>
      <c r="AG601" s="550"/>
      <c r="AH601" s="550"/>
      <c r="AI601" s="550"/>
      <c r="AJ601" s="550"/>
      <c r="AK601" s="550"/>
      <c r="AL601" s="550"/>
      <c r="AM601" s="550"/>
      <c r="AN601" s="550"/>
      <c r="AO601" s="550"/>
      <c r="AP601" s="550"/>
      <c r="AQ601" s="550"/>
      <c r="AR601" s="550"/>
      <c r="AS601" s="550"/>
      <c r="AT601" s="550"/>
      <c r="AU601" s="550"/>
      <c r="AV601" s="550"/>
      <c r="AW601" s="550"/>
      <c r="AX601" s="550"/>
      <c r="AY601" s="550"/>
      <c r="AZ601" s="550"/>
      <c r="BA601" s="550"/>
      <c r="BB601" s="550"/>
      <c r="BC601" s="550"/>
      <c r="BD601" s="550"/>
      <c r="BE601" s="550"/>
      <c r="BF601" s="550"/>
      <c r="BG601" s="550"/>
      <c r="BH601" s="550"/>
      <c r="BI601" s="550"/>
      <c r="BJ601" s="550"/>
      <c r="BK601" s="550"/>
      <c r="BL601" s="550"/>
      <c r="BM601" s="550"/>
      <c r="BN601" s="550"/>
      <c r="BO601" s="550"/>
      <c r="BP601" s="550"/>
      <c r="BQ601" s="550"/>
    </row>
    <row r="602" spans="1:69" ht="15.75" customHeight="1">
      <c r="A602" s="550"/>
      <c r="B602" s="550"/>
      <c r="C602" s="550"/>
      <c r="D602" s="550"/>
      <c r="E602" s="550"/>
      <c r="F602" s="550"/>
      <c r="G602" s="550"/>
      <c r="H602" s="550"/>
      <c r="I602" s="550"/>
      <c r="J602" s="550"/>
      <c r="K602" s="550"/>
      <c r="L602" s="550"/>
      <c r="M602" s="550"/>
      <c r="N602" s="550"/>
      <c r="O602" s="550"/>
      <c r="P602" s="550"/>
      <c r="Q602" s="550"/>
      <c r="R602" s="550"/>
      <c r="S602" s="550"/>
      <c r="T602" s="550"/>
      <c r="U602" s="550"/>
      <c r="V602" s="550"/>
      <c r="W602" s="550"/>
      <c r="X602" s="550"/>
      <c r="Y602" s="550"/>
      <c r="Z602" s="550"/>
      <c r="AA602" s="550"/>
      <c r="AB602" s="550"/>
      <c r="AC602" s="550"/>
      <c r="AD602" s="550"/>
      <c r="AE602" s="550"/>
      <c r="AF602" s="550"/>
      <c r="AG602" s="550"/>
      <c r="AH602" s="550"/>
      <c r="AI602" s="550"/>
      <c r="AJ602" s="550"/>
      <c r="AK602" s="550"/>
      <c r="AL602" s="550"/>
      <c r="AM602" s="550"/>
      <c r="AN602" s="550"/>
      <c r="AO602" s="550"/>
      <c r="AP602" s="550"/>
      <c r="AQ602" s="550"/>
      <c r="AR602" s="550"/>
      <c r="AS602" s="550"/>
      <c r="AT602" s="550"/>
      <c r="AU602" s="550"/>
      <c r="AV602" s="550"/>
      <c r="AW602" s="550"/>
      <c r="AX602" s="550"/>
      <c r="AY602" s="550"/>
      <c r="AZ602" s="550"/>
      <c r="BA602" s="550"/>
      <c r="BB602" s="550"/>
      <c r="BC602" s="550"/>
      <c r="BD602" s="550"/>
      <c r="BE602" s="550"/>
      <c r="BF602" s="550"/>
      <c r="BG602" s="550"/>
      <c r="BH602" s="550"/>
      <c r="BI602" s="550"/>
      <c r="BJ602" s="550"/>
      <c r="BK602" s="550"/>
      <c r="BL602" s="550"/>
      <c r="BM602" s="550"/>
      <c r="BN602" s="550"/>
      <c r="BO602" s="550"/>
      <c r="BP602" s="550"/>
      <c r="BQ602" s="550"/>
    </row>
    <row r="603" spans="1:69" ht="15.75" customHeight="1">
      <c r="A603" s="550"/>
      <c r="B603" s="550"/>
      <c r="C603" s="550"/>
      <c r="D603" s="550"/>
      <c r="E603" s="550"/>
      <c r="F603" s="550"/>
      <c r="G603" s="550"/>
      <c r="H603" s="550"/>
      <c r="I603" s="550"/>
      <c r="J603" s="550"/>
      <c r="K603" s="550"/>
      <c r="L603" s="550"/>
      <c r="M603" s="550"/>
      <c r="N603" s="550"/>
      <c r="O603" s="550"/>
      <c r="P603" s="550"/>
      <c r="Q603" s="550"/>
      <c r="R603" s="550"/>
      <c r="S603" s="550"/>
      <c r="T603" s="550"/>
      <c r="U603" s="550"/>
      <c r="V603" s="550"/>
      <c r="W603" s="550"/>
      <c r="X603" s="550"/>
      <c r="Y603" s="550"/>
      <c r="Z603" s="550"/>
      <c r="AA603" s="550"/>
      <c r="AB603" s="550"/>
      <c r="AC603" s="550"/>
      <c r="AD603" s="550"/>
      <c r="AE603" s="550"/>
      <c r="AF603" s="550"/>
      <c r="AG603" s="550"/>
      <c r="AH603" s="550"/>
      <c r="AI603" s="550"/>
      <c r="AJ603" s="550"/>
      <c r="AK603" s="550"/>
      <c r="AL603" s="550"/>
      <c r="AM603" s="550"/>
      <c r="AN603" s="550"/>
      <c r="AO603" s="550"/>
      <c r="AP603" s="550"/>
      <c r="AQ603" s="550"/>
      <c r="AR603" s="550"/>
      <c r="AS603" s="550"/>
      <c r="AT603" s="550"/>
      <c r="AU603" s="550"/>
      <c r="AV603" s="550"/>
      <c r="AW603" s="550"/>
      <c r="AX603" s="550"/>
      <c r="AY603" s="550"/>
      <c r="AZ603" s="550"/>
      <c r="BA603" s="550"/>
      <c r="BB603" s="550"/>
      <c r="BC603" s="550"/>
      <c r="BD603" s="550"/>
      <c r="BE603" s="550"/>
      <c r="BF603" s="550"/>
      <c r="BG603" s="550"/>
      <c r="BH603" s="550"/>
      <c r="BI603" s="550"/>
      <c r="BJ603" s="550"/>
      <c r="BK603" s="550"/>
      <c r="BL603" s="550"/>
      <c r="BM603" s="550"/>
      <c r="BN603" s="550"/>
      <c r="BO603" s="550"/>
      <c r="BP603" s="550"/>
      <c r="BQ603" s="550"/>
    </row>
    <row r="604" spans="1:69" ht="15.75" customHeight="1">
      <c r="A604" s="550"/>
      <c r="B604" s="550"/>
      <c r="C604" s="550"/>
      <c r="D604" s="550"/>
      <c r="E604" s="550"/>
      <c r="F604" s="550"/>
      <c r="G604" s="550"/>
      <c r="H604" s="550"/>
      <c r="I604" s="550"/>
      <c r="J604" s="550"/>
      <c r="K604" s="550"/>
      <c r="L604" s="550"/>
      <c r="M604" s="550"/>
      <c r="N604" s="550"/>
      <c r="O604" s="550"/>
      <c r="P604" s="550"/>
      <c r="Q604" s="550"/>
      <c r="R604" s="550"/>
      <c r="S604" s="550"/>
      <c r="T604" s="550"/>
      <c r="U604" s="550"/>
      <c r="V604" s="550"/>
      <c r="W604" s="550"/>
      <c r="X604" s="550"/>
      <c r="Y604" s="550"/>
      <c r="Z604" s="550"/>
      <c r="AA604" s="550"/>
      <c r="AB604" s="550"/>
      <c r="AC604" s="550"/>
      <c r="AD604" s="550"/>
      <c r="AE604" s="550"/>
      <c r="AF604" s="550"/>
      <c r="AG604" s="550"/>
      <c r="AH604" s="550"/>
      <c r="AI604" s="550"/>
      <c r="AJ604" s="550"/>
      <c r="AK604" s="550"/>
      <c r="AL604" s="550"/>
      <c r="AM604" s="550"/>
      <c r="AN604" s="550"/>
      <c r="AO604" s="550"/>
      <c r="AP604" s="550"/>
      <c r="AQ604" s="550"/>
      <c r="AR604" s="550"/>
      <c r="AS604" s="550"/>
      <c r="AT604" s="550"/>
      <c r="AU604" s="550"/>
      <c r="AV604" s="550"/>
      <c r="AW604" s="550"/>
      <c r="AX604" s="550"/>
      <c r="AY604" s="550"/>
      <c r="AZ604" s="550"/>
      <c r="BA604" s="550"/>
      <c r="BB604" s="550"/>
      <c r="BC604" s="550"/>
      <c r="BD604" s="550"/>
      <c r="BE604" s="550"/>
      <c r="BF604" s="550"/>
      <c r="BG604" s="550"/>
      <c r="BH604" s="550"/>
      <c r="BI604" s="550"/>
      <c r="BJ604" s="550"/>
      <c r="BK604" s="550"/>
      <c r="BL604" s="550"/>
      <c r="BM604" s="550"/>
      <c r="BN604" s="550"/>
      <c r="BO604" s="550"/>
      <c r="BP604" s="550"/>
      <c r="BQ604" s="550"/>
    </row>
    <row r="605" spans="1:69" ht="15.75" customHeight="1">
      <c r="A605" s="550"/>
      <c r="B605" s="550"/>
      <c r="C605" s="550"/>
      <c r="D605" s="550"/>
      <c r="E605" s="550"/>
      <c r="F605" s="550"/>
      <c r="G605" s="550"/>
      <c r="H605" s="550"/>
      <c r="I605" s="550"/>
      <c r="J605" s="550"/>
      <c r="K605" s="550"/>
      <c r="L605" s="550"/>
      <c r="M605" s="550"/>
      <c r="N605" s="550"/>
      <c r="O605" s="550"/>
      <c r="P605" s="550"/>
      <c r="Q605" s="550"/>
      <c r="R605" s="550"/>
      <c r="S605" s="550"/>
      <c r="T605" s="550"/>
      <c r="U605" s="550"/>
      <c r="V605" s="550"/>
      <c r="W605" s="550"/>
      <c r="X605" s="550"/>
      <c r="Y605" s="550"/>
      <c r="Z605" s="550"/>
      <c r="AA605" s="550"/>
      <c r="AB605" s="550"/>
      <c r="AC605" s="550"/>
      <c r="AD605" s="550"/>
      <c r="AE605" s="550"/>
      <c r="AF605" s="550"/>
      <c r="AG605" s="550"/>
      <c r="AH605" s="550"/>
      <c r="AI605" s="550"/>
      <c r="AJ605" s="550"/>
      <c r="AK605" s="550"/>
      <c r="AL605" s="550"/>
      <c r="AM605" s="550"/>
      <c r="AN605" s="550"/>
      <c r="AO605" s="550"/>
      <c r="AP605" s="550"/>
      <c r="AQ605" s="550"/>
      <c r="AR605" s="550"/>
      <c r="AS605" s="550"/>
      <c r="AT605" s="550"/>
      <c r="AU605" s="550"/>
      <c r="AV605" s="550"/>
      <c r="AW605" s="550"/>
      <c r="AX605" s="550"/>
      <c r="AY605" s="550"/>
      <c r="AZ605" s="550"/>
      <c r="BA605" s="550"/>
      <c r="BB605" s="550"/>
      <c r="BC605" s="550"/>
      <c r="BD605" s="550"/>
      <c r="BE605" s="550"/>
      <c r="BF605" s="550"/>
      <c r="BG605" s="550"/>
      <c r="BH605" s="550"/>
      <c r="BI605" s="550"/>
      <c r="BJ605" s="550"/>
      <c r="BK605" s="550"/>
      <c r="BL605" s="550"/>
      <c r="BM605" s="550"/>
      <c r="BN605" s="550"/>
      <c r="BO605" s="550"/>
      <c r="BP605" s="550"/>
      <c r="BQ605" s="550"/>
    </row>
    <row r="606" spans="1:69" ht="15.75" customHeight="1">
      <c r="A606" s="550"/>
      <c r="B606" s="550"/>
      <c r="C606" s="550"/>
      <c r="D606" s="550"/>
      <c r="E606" s="550"/>
      <c r="F606" s="550"/>
      <c r="G606" s="550"/>
      <c r="H606" s="550"/>
      <c r="I606" s="550"/>
      <c r="J606" s="550"/>
      <c r="K606" s="550"/>
      <c r="L606" s="550"/>
      <c r="M606" s="550"/>
      <c r="N606" s="550"/>
      <c r="O606" s="550"/>
      <c r="P606" s="550"/>
      <c r="Q606" s="550"/>
      <c r="R606" s="550"/>
      <c r="S606" s="550"/>
      <c r="T606" s="550"/>
      <c r="U606" s="550"/>
      <c r="V606" s="550"/>
      <c r="W606" s="550"/>
      <c r="X606" s="550"/>
      <c r="Y606" s="550"/>
      <c r="Z606" s="550"/>
      <c r="AA606" s="550"/>
      <c r="AB606" s="550"/>
      <c r="AC606" s="550"/>
      <c r="AD606" s="550"/>
      <c r="AE606" s="550"/>
      <c r="AF606" s="550"/>
      <c r="AG606" s="550"/>
      <c r="AH606" s="550"/>
      <c r="AI606" s="550"/>
      <c r="AJ606" s="550"/>
      <c r="AK606" s="550"/>
      <c r="AL606" s="550"/>
      <c r="AM606" s="550"/>
      <c r="AN606" s="550"/>
      <c r="AO606" s="550"/>
      <c r="AP606" s="550"/>
      <c r="AQ606" s="550"/>
      <c r="AR606" s="550"/>
      <c r="AS606" s="550"/>
      <c r="AT606" s="550"/>
      <c r="AU606" s="550"/>
      <c r="AV606" s="550"/>
      <c r="AW606" s="550"/>
      <c r="AX606" s="550"/>
      <c r="AY606" s="550"/>
      <c r="AZ606" s="550"/>
      <c r="BA606" s="550"/>
      <c r="BB606" s="550"/>
      <c r="BC606" s="550"/>
      <c r="BD606" s="550"/>
      <c r="BE606" s="550"/>
      <c r="BF606" s="550"/>
      <c r="BG606" s="550"/>
      <c r="BH606" s="550"/>
      <c r="BI606" s="550"/>
      <c r="BJ606" s="550"/>
      <c r="BK606" s="550"/>
      <c r="BL606" s="550"/>
      <c r="BM606" s="550"/>
      <c r="BN606" s="550"/>
      <c r="BO606" s="550"/>
      <c r="BP606" s="550"/>
      <c r="BQ606" s="550"/>
    </row>
    <row r="607" spans="1:69" ht="15.75" customHeight="1">
      <c r="A607" s="550"/>
      <c r="B607" s="550"/>
      <c r="C607" s="550"/>
      <c r="D607" s="550"/>
      <c r="E607" s="550"/>
      <c r="F607" s="550"/>
      <c r="G607" s="550"/>
      <c r="H607" s="550"/>
      <c r="I607" s="550"/>
      <c r="J607" s="550"/>
      <c r="K607" s="550"/>
      <c r="L607" s="550"/>
      <c r="M607" s="550"/>
      <c r="N607" s="550"/>
      <c r="O607" s="550"/>
      <c r="P607" s="550"/>
      <c r="Q607" s="550"/>
      <c r="R607" s="550"/>
      <c r="S607" s="550"/>
      <c r="T607" s="550"/>
      <c r="U607" s="550"/>
      <c r="V607" s="550"/>
      <c r="W607" s="550"/>
      <c r="X607" s="550"/>
      <c r="Y607" s="550"/>
      <c r="Z607" s="550"/>
      <c r="AA607" s="550"/>
      <c r="AB607" s="550"/>
      <c r="AC607" s="550"/>
      <c r="AD607" s="550"/>
      <c r="AE607" s="550"/>
      <c r="AF607" s="550"/>
      <c r="AG607" s="550"/>
      <c r="AH607" s="550"/>
      <c r="AI607" s="550"/>
      <c r="AJ607" s="550"/>
      <c r="AK607" s="550"/>
      <c r="AL607" s="550"/>
      <c r="AM607" s="550"/>
      <c r="AN607" s="550"/>
      <c r="AO607" s="550"/>
      <c r="AP607" s="550"/>
      <c r="AQ607" s="550"/>
      <c r="AR607" s="550"/>
      <c r="AS607" s="550"/>
      <c r="AT607" s="550"/>
      <c r="AU607" s="550"/>
      <c r="AV607" s="550"/>
      <c r="AW607" s="550"/>
      <c r="AX607" s="550"/>
      <c r="AY607" s="550"/>
      <c r="AZ607" s="550"/>
      <c r="BA607" s="550"/>
      <c r="BB607" s="550"/>
      <c r="BC607" s="550"/>
      <c r="BD607" s="550"/>
      <c r="BE607" s="550"/>
      <c r="BF607" s="550"/>
      <c r="BG607" s="550"/>
      <c r="BH607" s="550"/>
      <c r="BI607" s="550"/>
      <c r="BJ607" s="550"/>
      <c r="BK607" s="550"/>
      <c r="BL607" s="550"/>
      <c r="BM607" s="550"/>
      <c r="BN607" s="550"/>
      <c r="BO607" s="550"/>
      <c r="BP607" s="550"/>
      <c r="BQ607" s="550"/>
    </row>
    <row r="608" spans="1:69" ht="15.75" customHeight="1">
      <c r="A608" s="550"/>
      <c r="B608" s="550"/>
      <c r="C608" s="550"/>
      <c r="D608" s="550"/>
      <c r="E608" s="550"/>
      <c r="F608" s="550"/>
      <c r="G608" s="550"/>
      <c r="H608" s="550"/>
      <c r="I608" s="550"/>
      <c r="J608" s="550"/>
      <c r="K608" s="550"/>
      <c r="L608" s="550"/>
      <c r="M608" s="550"/>
      <c r="N608" s="550"/>
      <c r="O608" s="550"/>
      <c r="P608" s="550"/>
      <c r="Q608" s="550"/>
      <c r="R608" s="550"/>
      <c r="S608" s="550"/>
      <c r="T608" s="550"/>
      <c r="U608" s="550"/>
      <c r="V608" s="550"/>
      <c r="W608" s="550"/>
      <c r="X608" s="550"/>
      <c r="Y608" s="550"/>
      <c r="Z608" s="550"/>
      <c r="AA608" s="550"/>
      <c r="AB608" s="550"/>
      <c r="AC608" s="550"/>
      <c r="AD608" s="550"/>
      <c r="AE608" s="550"/>
      <c r="AF608" s="550"/>
      <c r="AG608" s="550"/>
      <c r="AH608" s="550"/>
      <c r="AI608" s="550"/>
      <c r="AJ608" s="550"/>
      <c r="AK608" s="550"/>
      <c r="AL608" s="550"/>
      <c r="AM608" s="550"/>
      <c r="AN608" s="550"/>
      <c r="AO608" s="550"/>
      <c r="AP608" s="550"/>
      <c r="AQ608" s="550"/>
      <c r="AR608" s="550"/>
      <c r="AS608" s="550"/>
      <c r="AT608" s="550"/>
      <c r="AU608" s="550"/>
      <c r="AV608" s="550"/>
      <c r="AW608" s="550"/>
      <c r="AX608" s="550"/>
      <c r="AY608" s="550"/>
      <c r="AZ608" s="550"/>
      <c r="BA608" s="550"/>
      <c r="BB608" s="550"/>
      <c r="BC608" s="550"/>
      <c r="BD608" s="550"/>
      <c r="BE608" s="550"/>
      <c r="BF608" s="550"/>
      <c r="BG608" s="550"/>
      <c r="BH608" s="550"/>
      <c r="BI608" s="550"/>
      <c r="BJ608" s="550"/>
      <c r="BK608" s="550"/>
      <c r="BL608" s="550"/>
      <c r="BM608" s="550"/>
      <c r="BN608" s="550"/>
      <c r="BO608" s="550"/>
      <c r="BP608" s="550"/>
      <c r="BQ608" s="550"/>
    </row>
    <row r="609" spans="1:69" ht="15.75" customHeight="1">
      <c r="A609" s="550"/>
      <c r="B609" s="550"/>
      <c r="C609" s="550"/>
      <c r="D609" s="550"/>
      <c r="E609" s="550"/>
      <c r="F609" s="550"/>
      <c r="G609" s="550"/>
      <c r="H609" s="550"/>
      <c r="I609" s="550"/>
      <c r="J609" s="550"/>
      <c r="K609" s="550"/>
      <c r="L609" s="550"/>
      <c r="M609" s="550"/>
      <c r="N609" s="550"/>
      <c r="O609" s="550"/>
      <c r="P609" s="550"/>
      <c r="Q609" s="550"/>
      <c r="R609" s="550"/>
      <c r="S609" s="550"/>
      <c r="T609" s="550"/>
      <c r="U609" s="550"/>
      <c r="V609" s="550"/>
      <c r="W609" s="550"/>
      <c r="X609" s="550"/>
      <c r="Y609" s="550"/>
      <c r="Z609" s="550"/>
      <c r="AA609" s="550"/>
      <c r="AB609" s="550"/>
      <c r="AC609" s="550"/>
      <c r="AD609" s="550"/>
      <c r="AE609" s="550"/>
      <c r="AF609" s="550"/>
      <c r="AG609" s="550"/>
      <c r="AH609" s="550"/>
      <c r="AI609" s="550"/>
      <c r="AJ609" s="550"/>
      <c r="AK609" s="550"/>
      <c r="AL609" s="550"/>
      <c r="AM609" s="550"/>
      <c r="AN609" s="550"/>
      <c r="AO609" s="550"/>
      <c r="AP609" s="550"/>
      <c r="AQ609" s="550"/>
      <c r="AR609" s="550"/>
      <c r="AS609" s="550"/>
      <c r="AT609" s="550"/>
      <c r="AU609" s="550"/>
      <c r="AV609" s="550"/>
      <c r="AW609" s="550"/>
      <c r="AX609" s="550"/>
      <c r="AY609" s="550"/>
      <c r="AZ609" s="550"/>
      <c r="BA609" s="550"/>
      <c r="BB609" s="550"/>
      <c r="BC609" s="550"/>
      <c r="BD609" s="550"/>
      <c r="BE609" s="550"/>
      <c r="BF609" s="550"/>
      <c r="BG609" s="550"/>
      <c r="BH609" s="550"/>
      <c r="BI609" s="550"/>
      <c r="BJ609" s="550"/>
      <c r="BK609" s="550"/>
      <c r="BL609" s="550"/>
      <c r="BM609" s="550"/>
      <c r="BN609" s="550"/>
      <c r="BO609" s="550"/>
      <c r="BP609" s="550"/>
      <c r="BQ609" s="550"/>
    </row>
    <row r="610" spans="1:69" ht="15.75" customHeight="1">
      <c r="A610" s="550"/>
      <c r="B610" s="550"/>
      <c r="C610" s="550"/>
      <c r="D610" s="550"/>
      <c r="E610" s="550"/>
      <c r="F610" s="550"/>
      <c r="G610" s="550"/>
      <c r="H610" s="550"/>
      <c r="I610" s="550"/>
      <c r="J610" s="550"/>
      <c r="K610" s="550"/>
      <c r="L610" s="550"/>
      <c r="M610" s="550"/>
      <c r="N610" s="550"/>
      <c r="O610" s="550"/>
      <c r="P610" s="550"/>
      <c r="Q610" s="550"/>
      <c r="R610" s="550"/>
      <c r="S610" s="550"/>
      <c r="T610" s="550"/>
      <c r="U610" s="550"/>
      <c r="V610" s="550"/>
      <c r="W610" s="550"/>
      <c r="X610" s="550"/>
      <c r="Y610" s="550"/>
      <c r="Z610" s="550"/>
      <c r="AA610" s="550"/>
      <c r="AB610" s="550"/>
      <c r="AC610" s="550"/>
      <c r="AD610" s="550"/>
      <c r="AE610" s="550"/>
      <c r="AF610" s="550"/>
      <c r="AG610" s="550"/>
      <c r="AH610" s="550"/>
      <c r="AI610" s="550"/>
      <c r="AJ610" s="550"/>
      <c r="AK610" s="550"/>
      <c r="AL610" s="550"/>
      <c r="AM610" s="550"/>
      <c r="AN610" s="550"/>
      <c r="AO610" s="550"/>
      <c r="AP610" s="550"/>
      <c r="AQ610" s="550"/>
      <c r="AR610" s="550"/>
      <c r="AS610" s="550"/>
      <c r="AT610" s="550"/>
      <c r="AU610" s="550"/>
      <c r="AV610" s="550"/>
      <c r="AW610" s="550"/>
      <c r="AX610" s="550"/>
      <c r="AY610" s="550"/>
      <c r="AZ610" s="550"/>
      <c r="BA610" s="550"/>
      <c r="BB610" s="550"/>
      <c r="BC610" s="550"/>
      <c r="BD610" s="550"/>
      <c r="BE610" s="550"/>
      <c r="BF610" s="550"/>
      <c r="BG610" s="550"/>
      <c r="BH610" s="550"/>
      <c r="BI610" s="550"/>
      <c r="BJ610" s="550"/>
      <c r="BK610" s="550"/>
      <c r="BL610" s="550"/>
      <c r="BM610" s="550"/>
      <c r="BN610" s="550"/>
      <c r="BO610" s="550"/>
      <c r="BP610" s="550"/>
      <c r="BQ610" s="550"/>
    </row>
    <row r="611" spans="1:69" ht="15.75" customHeight="1">
      <c r="A611" s="550"/>
      <c r="B611" s="550"/>
      <c r="C611" s="550"/>
      <c r="D611" s="550"/>
      <c r="E611" s="550"/>
      <c r="F611" s="550"/>
      <c r="G611" s="550"/>
      <c r="H611" s="550"/>
      <c r="I611" s="550"/>
      <c r="J611" s="550"/>
      <c r="K611" s="550"/>
      <c r="L611" s="550"/>
      <c r="M611" s="550"/>
      <c r="N611" s="550"/>
      <c r="O611" s="550"/>
      <c r="P611" s="550"/>
      <c r="Q611" s="550"/>
      <c r="R611" s="550"/>
      <c r="S611" s="550"/>
      <c r="T611" s="550"/>
      <c r="U611" s="550"/>
      <c r="V611" s="550"/>
      <c r="W611" s="550"/>
      <c r="X611" s="550"/>
      <c r="Y611" s="550"/>
      <c r="Z611" s="550"/>
      <c r="AA611" s="550"/>
      <c r="AB611" s="550"/>
      <c r="AC611" s="550"/>
      <c r="AD611" s="550"/>
      <c r="AE611" s="550"/>
      <c r="AF611" s="550"/>
      <c r="AG611" s="550"/>
      <c r="AH611" s="550"/>
      <c r="AI611" s="550"/>
      <c r="AJ611" s="550"/>
      <c r="AK611" s="550"/>
      <c r="AL611" s="550"/>
      <c r="AM611" s="550"/>
      <c r="AN611" s="550"/>
      <c r="AO611" s="550"/>
      <c r="AP611" s="550"/>
      <c r="AQ611" s="550"/>
      <c r="AR611" s="550"/>
      <c r="AS611" s="550"/>
      <c r="AT611" s="550"/>
      <c r="AU611" s="550"/>
      <c r="AV611" s="550"/>
      <c r="AW611" s="550"/>
      <c r="AX611" s="550"/>
      <c r="AY611" s="550"/>
      <c r="AZ611" s="550"/>
      <c r="BA611" s="550"/>
      <c r="BB611" s="550"/>
      <c r="BC611" s="550"/>
      <c r="BD611" s="550"/>
      <c r="BE611" s="550"/>
      <c r="BF611" s="550"/>
      <c r="BG611" s="550"/>
      <c r="BH611" s="550"/>
      <c r="BI611" s="550"/>
      <c r="BJ611" s="550"/>
      <c r="BK611" s="550"/>
      <c r="BL611" s="550"/>
      <c r="BM611" s="550"/>
      <c r="BN611" s="550"/>
      <c r="BO611" s="550"/>
      <c r="BP611" s="550"/>
      <c r="BQ611" s="550"/>
    </row>
    <row r="612" spans="1:69" ht="15.75" customHeight="1">
      <c r="A612" s="550"/>
      <c r="B612" s="550"/>
      <c r="C612" s="550"/>
      <c r="D612" s="550"/>
      <c r="E612" s="550"/>
      <c r="F612" s="550"/>
      <c r="G612" s="550"/>
      <c r="H612" s="550"/>
      <c r="I612" s="550"/>
      <c r="J612" s="550"/>
      <c r="K612" s="550"/>
      <c r="L612" s="550"/>
      <c r="M612" s="550"/>
      <c r="N612" s="550"/>
      <c r="O612" s="550"/>
      <c r="P612" s="550"/>
      <c r="Q612" s="550"/>
      <c r="R612" s="550"/>
      <c r="S612" s="550"/>
      <c r="T612" s="550"/>
      <c r="U612" s="550"/>
      <c r="V612" s="550"/>
      <c r="W612" s="550"/>
      <c r="X612" s="550"/>
      <c r="Y612" s="550"/>
      <c r="Z612" s="550"/>
      <c r="AA612" s="550"/>
      <c r="AB612" s="550"/>
      <c r="AC612" s="550"/>
      <c r="AD612" s="550"/>
      <c r="AE612" s="550"/>
      <c r="AF612" s="550"/>
      <c r="AG612" s="550"/>
      <c r="AH612" s="550"/>
      <c r="AI612" s="550"/>
      <c r="AJ612" s="550"/>
      <c r="AK612" s="550"/>
      <c r="AL612" s="550"/>
      <c r="AM612" s="550"/>
      <c r="AN612" s="550"/>
      <c r="AO612" s="550"/>
      <c r="AP612" s="550"/>
      <c r="AQ612" s="550"/>
      <c r="AR612" s="550"/>
      <c r="AS612" s="550"/>
      <c r="AT612" s="550"/>
      <c r="AU612" s="550"/>
      <c r="AV612" s="550"/>
      <c r="AW612" s="550"/>
      <c r="AX612" s="550"/>
      <c r="AY612" s="550"/>
      <c r="AZ612" s="550"/>
      <c r="BA612" s="550"/>
      <c r="BB612" s="550"/>
      <c r="BC612" s="550"/>
      <c r="BD612" s="550"/>
      <c r="BE612" s="550"/>
      <c r="BF612" s="550"/>
      <c r="BG612" s="550"/>
      <c r="BH612" s="550"/>
      <c r="BI612" s="550"/>
      <c r="BJ612" s="550"/>
      <c r="BK612" s="550"/>
      <c r="BL612" s="550"/>
      <c r="BM612" s="550"/>
      <c r="BN612" s="550"/>
      <c r="BO612" s="550"/>
      <c r="BP612" s="550"/>
      <c r="BQ612" s="550"/>
    </row>
    <row r="613" spans="1:69" ht="15.75" customHeight="1">
      <c r="A613" s="550"/>
      <c r="B613" s="550"/>
      <c r="C613" s="550"/>
      <c r="D613" s="550"/>
      <c r="E613" s="550"/>
      <c r="F613" s="550"/>
      <c r="G613" s="550"/>
      <c r="H613" s="550"/>
      <c r="I613" s="550"/>
      <c r="J613" s="550"/>
      <c r="K613" s="550"/>
      <c r="L613" s="550"/>
      <c r="M613" s="550"/>
      <c r="N613" s="550"/>
      <c r="O613" s="550"/>
      <c r="P613" s="550"/>
      <c r="Q613" s="550"/>
      <c r="R613" s="550"/>
      <c r="S613" s="550"/>
      <c r="T613" s="550"/>
      <c r="U613" s="550"/>
      <c r="V613" s="550"/>
      <c r="W613" s="550"/>
      <c r="X613" s="550"/>
      <c r="Y613" s="550"/>
      <c r="Z613" s="550"/>
      <c r="AA613" s="550"/>
      <c r="AB613" s="550"/>
      <c r="AC613" s="550"/>
      <c r="AD613" s="550"/>
      <c r="AE613" s="550"/>
      <c r="AF613" s="550"/>
      <c r="AG613" s="550"/>
      <c r="AH613" s="550"/>
      <c r="AI613" s="550"/>
      <c r="AJ613" s="550"/>
      <c r="AK613" s="550"/>
      <c r="AL613" s="550"/>
      <c r="AM613" s="550"/>
      <c r="AN613" s="550"/>
      <c r="AO613" s="550"/>
      <c r="AP613" s="550"/>
      <c r="AQ613" s="550"/>
      <c r="AR613" s="550"/>
      <c r="AS613" s="550"/>
      <c r="AT613" s="550"/>
      <c r="AU613" s="550"/>
      <c r="AV613" s="550"/>
      <c r="AW613" s="550"/>
      <c r="AX613" s="550"/>
      <c r="AY613" s="550"/>
      <c r="AZ613" s="550"/>
      <c r="BA613" s="550"/>
      <c r="BB613" s="550"/>
      <c r="BC613" s="550"/>
      <c r="BD613" s="550"/>
      <c r="BE613" s="550"/>
      <c r="BF613" s="550"/>
      <c r="BG613" s="550"/>
      <c r="BH613" s="550"/>
      <c r="BI613" s="550"/>
      <c r="BJ613" s="550"/>
      <c r="BK613" s="550"/>
      <c r="BL613" s="550"/>
      <c r="BM613" s="550"/>
      <c r="BN613" s="550"/>
      <c r="BO613" s="550"/>
      <c r="BP613" s="550"/>
      <c r="BQ613" s="550"/>
    </row>
    <row r="614" spans="1:69" ht="15.75" customHeight="1">
      <c r="A614" s="550"/>
      <c r="B614" s="550"/>
      <c r="C614" s="550"/>
      <c r="D614" s="550"/>
      <c r="E614" s="550"/>
      <c r="F614" s="550"/>
      <c r="G614" s="550"/>
      <c r="H614" s="550"/>
      <c r="I614" s="550"/>
      <c r="J614" s="550"/>
      <c r="K614" s="550"/>
      <c r="L614" s="550"/>
      <c r="M614" s="550"/>
      <c r="N614" s="550"/>
      <c r="O614" s="550"/>
      <c r="P614" s="550"/>
      <c r="Q614" s="550"/>
      <c r="R614" s="550"/>
      <c r="S614" s="550"/>
      <c r="T614" s="550"/>
      <c r="U614" s="550"/>
      <c r="V614" s="550"/>
      <c r="W614" s="550"/>
      <c r="X614" s="550"/>
      <c r="Y614" s="550"/>
      <c r="Z614" s="550"/>
      <c r="AA614" s="550"/>
      <c r="AB614" s="550"/>
      <c r="AC614" s="550"/>
      <c r="AD614" s="550"/>
      <c r="AE614" s="550"/>
      <c r="AF614" s="550"/>
      <c r="AG614" s="550"/>
      <c r="AH614" s="550"/>
      <c r="AI614" s="550"/>
      <c r="AJ614" s="550"/>
      <c r="AK614" s="550"/>
      <c r="AL614" s="550"/>
      <c r="AM614" s="550"/>
      <c r="AN614" s="550"/>
      <c r="AO614" s="550"/>
      <c r="AP614" s="550"/>
      <c r="AQ614" s="550"/>
      <c r="AR614" s="550"/>
      <c r="AS614" s="550"/>
      <c r="AT614" s="550"/>
      <c r="AU614" s="550"/>
      <c r="AV614" s="550"/>
      <c r="AW614" s="550"/>
      <c r="AX614" s="550"/>
      <c r="AY614" s="550"/>
      <c r="AZ614" s="550"/>
      <c r="BA614" s="550"/>
      <c r="BB614" s="550"/>
      <c r="BC614" s="550"/>
      <c r="BD614" s="550"/>
      <c r="BE614" s="550"/>
      <c r="BF614" s="550"/>
      <c r="BG614" s="550"/>
      <c r="BH614" s="550"/>
      <c r="BI614" s="550"/>
      <c r="BJ614" s="550"/>
      <c r="BK614" s="550"/>
      <c r="BL614" s="550"/>
      <c r="BM614" s="550"/>
      <c r="BN614" s="550"/>
      <c r="BO614" s="550"/>
      <c r="BP614" s="550"/>
      <c r="BQ614" s="550"/>
    </row>
    <row r="615" spans="1:69" ht="15.75" customHeight="1">
      <c r="A615" s="550"/>
      <c r="B615" s="550"/>
      <c r="C615" s="550"/>
      <c r="D615" s="550"/>
      <c r="E615" s="550"/>
      <c r="F615" s="550"/>
      <c r="G615" s="550"/>
      <c r="H615" s="550"/>
      <c r="I615" s="550"/>
      <c r="J615" s="550"/>
      <c r="K615" s="550"/>
      <c r="L615" s="550"/>
      <c r="M615" s="550"/>
      <c r="N615" s="550"/>
      <c r="O615" s="550"/>
      <c r="P615" s="550"/>
      <c r="Q615" s="550"/>
      <c r="R615" s="550"/>
      <c r="S615" s="550"/>
      <c r="T615" s="550"/>
      <c r="U615" s="550"/>
      <c r="V615" s="550"/>
      <c r="W615" s="550"/>
      <c r="X615" s="550"/>
      <c r="Y615" s="550"/>
      <c r="Z615" s="550"/>
      <c r="AA615" s="550"/>
      <c r="AB615" s="550"/>
      <c r="AC615" s="550"/>
      <c r="AD615" s="550"/>
      <c r="AE615" s="550"/>
      <c r="AF615" s="550"/>
      <c r="AG615" s="550"/>
      <c r="AH615" s="550"/>
      <c r="AI615" s="550"/>
      <c r="AJ615" s="550"/>
      <c r="AK615" s="550"/>
      <c r="AL615" s="550"/>
      <c r="AM615" s="550"/>
      <c r="AN615" s="550"/>
      <c r="AO615" s="550"/>
      <c r="AP615" s="550"/>
      <c r="AQ615" s="550"/>
      <c r="AR615" s="550"/>
      <c r="AS615" s="550"/>
      <c r="AT615" s="550"/>
      <c r="AU615" s="550"/>
      <c r="AV615" s="550"/>
      <c r="AW615" s="550"/>
      <c r="AX615" s="550"/>
      <c r="AY615" s="550"/>
      <c r="AZ615" s="550"/>
      <c r="BA615" s="550"/>
      <c r="BB615" s="550"/>
      <c r="BC615" s="550"/>
      <c r="BD615" s="550"/>
      <c r="BE615" s="550"/>
      <c r="BF615" s="550"/>
      <c r="BG615" s="550"/>
      <c r="BH615" s="550"/>
      <c r="BI615" s="550"/>
      <c r="BJ615" s="550"/>
      <c r="BK615" s="550"/>
      <c r="BL615" s="550"/>
      <c r="BM615" s="550"/>
      <c r="BN615" s="550"/>
      <c r="BO615" s="550"/>
      <c r="BP615" s="550"/>
      <c r="BQ615" s="550"/>
    </row>
    <row r="616" spans="1:69" ht="15.75" customHeight="1">
      <c r="A616" s="550"/>
      <c r="B616" s="550"/>
      <c r="C616" s="550"/>
      <c r="D616" s="550"/>
      <c r="E616" s="550"/>
      <c r="F616" s="550"/>
      <c r="G616" s="550"/>
      <c r="H616" s="550"/>
      <c r="I616" s="550"/>
      <c r="J616" s="550"/>
      <c r="K616" s="550"/>
      <c r="L616" s="550"/>
      <c r="M616" s="550"/>
      <c r="N616" s="550"/>
      <c r="O616" s="550"/>
      <c r="P616" s="550"/>
      <c r="Q616" s="550"/>
      <c r="R616" s="550"/>
      <c r="S616" s="550"/>
      <c r="T616" s="550"/>
      <c r="U616" s="550"/>
      <c r="V616" s="550"/>
      <c r="W616" s="550"/>
      <c r="X616" s="550"/>
      <c r="Y616" s="550"/>
      <c r="Z616" s="550"/>
      <c r="AA616" s="550"/>
      <c r="AB616" s="550"/>
      <c r="AC616" s="550"/>
      <c r="AD616" s="550"/>
      <c r="AE616" s="550"/>
      <c r="AF616" s="550"/>
      <c r="AG616" s="550"/>
      <c r="AH616" s="550"/>
      <c r="AI616" s="550"/>
      <c r="AJ616" s="550"/>
      <c r="AK616" s="550"/>
      <c r="AL616" s="550"/>
      <c r="AM616" s="550"/>
      <c r="AN616" s="550"/>
      <c r="AO616" s="550"/>
      <c r="AP616" s="550"/>
      <c r="AQ616" s="550"/>
      <c r="AR616" s="550"/>
      <c r="AS616" s="550"/>
      <c r="AT616" s="550"/>
      <c r="AU616" s="550"/>
      <c r="AV616" s="550"/>
      <c r="AW616" s="550"/>
      <c r="AX616" s="550"/>
      <c r="AY616" s="550"/>
      <c r="AZ616" s="550"/>
      <c r="BA616" s="550"/>
      <c r="BB616" s="550"/>
      <c r="BC616" s="550"/>
      <c r="BD616" s="550"/>
      <c r="BE616" s="550"/>
      <c r="BF616" s="550"/>
      <c r="BG616" s="550"/>
      <c r="BH616" s="550"/>
      <c r="BI616" s="550"/>
      <c r="BJ616" s="550"/>
      <c r="BK616" s="550"/>
      <c r="BL616" s="550"/>
      <c r="BM616" s="550"/>
      <c r="BN616" s="550"/>
      <c r="BO616" s="550"/>
      <c r="BP616" s="550"/>
      <c r="BQ616" s="550"/>
    </row>
    <row r="617" spans="1:69" ht="15.75" customHeight="1">
      <c r="A617" s="550"/>
      <c r="B617" s="550"/>
      <c r="C617" s="550"/>
      <c r="D617" s="550"/>
      <c r="E617" s="550"/>
      <c r="F617" s="550"/>
      <c r="G617" s="550"/>
      <c r="H617" s="550"/>
      <c r="I617" s="550"/>
      <c r="J617" s="550"/>
      <c r="K617" s="550"/>
      <c r="L617" s="550"/>
      <c r="M617" s="550"/>
      <c r="N617" s="550"/>
      <c r="O617" s="550"/>
      <c r="P617" s="550"/>
      <c r="Q617" s="550"/>
      <c r="R617" s="550"/>
      <c r="S617" s="550"/>
      <c r="T617" s="550"/>
      <c r="U617" s="550"/>
      <c r="V617" s="550"/>
      <c r="W617" s="550"/>
      <c r="X617" s="550"/>
      <c r="Y617" s="550"/>
      <c r="Z617" s="550"/>
      <c r="AA617" s="550"/>
      <c r="AB617" s="550"/>
      <c r="AC617" s="550"/>
      <c r="AD617" s="550"/>
      <c r="AE617" s="550"/>
      <c r="AF617" s="550"/>
      <c r="AG617" s="550"/>
      <c r="AH617" s="550"/>
      <c r="AI617" s="550"/>
      <c r="AJ617" s="550"/>
      <c r="AK617" s="550"/>
      <c r="AL617" s="550"/>
      <c r="AM617" s="550"/>
      <c r="AN617" s="550"/>
      <c r="AO617" s="550"/>
      <c r="AP617" s="550"/>
      <c r="AQ617" s="550"/>
      <c r="AR617" s="550"/>
      <c r="AS617" s="550"/>
      <c r="AT617" s="550"/>
      <c r="AU617" s="550"/>
      <c r="AV617" s="550"/>
      <c r="AW617" s="550"/>
      <c r="AX617" s="550"/>
      <c r="AY617" s="550"/>
      <c r="AZ617" s="550"/>
      <c r="BA617" s="550"/>
      <c r="BB617" s="550"/>
      <c r="BC617" s="550"/>
      <c r="BD617" s="550"/>
      <c r="BE617" s="550"/>
      <c r="BF617" s="550"/>
      <c r="BG617" s="550"/>
      <c r="BH617" s="550"/>
      <c r="BI617" s="550"/>
      <c r="BJ617" s="550"/>
      <c r="BK617" s="550"/>
      <c r="BL617" s="550"/>
      <c r="BM617" s="550"/>
      <c r="BN617" s="550"/>
      <c r="BO617" s="550"/>
      <c r="BP617" s="550"/>
      <c r="BQ617" s="550"/>
    </row>
    <row r="618" spans="1:69" ht="15.75" customHeight="1">
      <c r="A618" s="550"/>
      <c r="B618" s="550"/>
      <c r="C618" s="550"/>
      <c r="D618" s="550"/>
      <c r="E618" s="550"/>
      <c r="F618" s="550"/>
      <c r="G618" s="550"/>
      <c r="H618" s="550"/>
      <c r="I618" s="550"/>
      <c r="J618" s="550"/>
      <c r="K618" s="550"/>
      <c r="L618" s="550"/>
      <c r="M618" s="550"/>
      <c r="N618" s="550"/>
      <c r="O618" s="550"/>
      <c r="P618" s="550"/>
      <c r="Q618" s="550"/>
      <c r="R618" s="550"/>
      <c r="S618" s="550"/>
      <c r="T618" s="550"/>
      <c r="U618" s="550"/>
      <c r="V618" s="550"/>
      <c r="W618" s="550"/>
      <c r="X618" s="550"/>
      <c r="Y618" s="550"/>
      <c r="Z618" s="550"/>
      <c r="AA618" s="550"/>
      <c r="AB618" s="550"/>
      <c r="AC618" s="550"/>
      <c r="AD618" s="550"/>
      <c r="AE618" s="550"/>
      <c r="AF618" s="550"/>
      <c r="AG618" s="550"/>
      <c r="AH618" s="550"/>
      <c r="AI618" s="550"/>
      <c r="AJ618" s="550"/>
      <c r="AK618" s="550"/>
      <c r="AL618" s="550"/>
      <c r="AM618" s="550"/>
      <c r="AN618" s="550"/>
      <c r="AO618" s="550"/>
      <c r="AP618" s="550"/>
      <c r="AQ618" s="550"/>
      <c r="AR618" s="550"/>
      <c r="AS618" s="550"/>
      <c r="AT618" s="550"/>
      <c r="AU618" s="550"/>
      <c r="AV618" s="550"/>
      <c r="AW618" s="550"/>
      <c r="AX618" s="550"/>
      <c r="AY618" s="550"/>
      <c r="AZ618" s="550"/>
      <c r="BA618" s="550"/>
      <c r="BB618" s="550"/>
      <c r="BC618" s="550"/>
      <c r="BD618" s="550"/>
      <c r="BE618" s="550"/>
      <c r="BF618" s="550"/>
      <c r="BG618" s="550"/>
      <c r="BH618" s="550"/>
      <c r="BI618" s="550"/>
      <c r="BJ618" s="550"/>
      <c r="BK618" s="550"/>
      <c r="BL618" s="550"/>
      <c r="BM618" s="550"/>
      <c r="BN618" s="550"/>
      <c r="BO618" s="550"/>
      <c r="BP618" s="550"/>
      <c r="BQ618" s="550"/>
    </row>
    <row r="619" spans="1:69" ht="15.75" customHeight="1">
      <c r="A619" s="550"/>
      <c r="B619" s="550"/>
      <c r="C619" s="550"/>
      <c r="D619" s="550"/>
      <c r="E619" s="550"/>
      <c r="F619" s="550"/>
      <c r="G619" s="550"/>
      <c r="H619" s="550"/>
      <c r="I619" s="550"/>
      <c r="J619" s="550"/>
      <c r="K619" s="550"/>
      <c r="L619" s="550"/>
      <c r="M619" s="550"/>
      <c r="N619" s="550"/>
      <c r="O619" s="550"/>
      <c r="P619" s="550"/>
      <c r="Q619" s="550"/>
      <c r="R619" s="550"/>
      <c r="S619" s="550"/>
      <c r="T619" s="550"/>
      <c r="U619" s="550"/>
      <c r="V619" s="550"/>
      <c r="W619" s="550"/>
      <c r="X619" s="550"/>
      <c r="Y619" s="550"/>
      <c r="Z619" s="550"/>
      <c r="AA619" s="550"/>
      <c r="AB619" s="550"/>
      <c r="AC619" s="550"/>
      <c r="AD619" s="550"/>
      <c r="AE619" s="550"/>
      <c r="AF619" s="550"/>
      <c r="AG619" s="550"/>
      <c r="AH619" s="550"/>
      <c r="AI619" s="550"/>
      <c r="AJ619" s="550"/>
      <c r="AK619" s="550"/>
      <c r="AL619" s="550"/>
      <c r="AM619" s="550"/>
      <c r="AN619" s="550"/>
      <c r="AO619" s="550"/>
      <c r="AP619" s="550"/>
      <c r="AQ619" s="550"/>
      <c r="AR619" s="550"/>
      <c r="AS619" s="550"/>
      <c r="AT619" s="550"/>
      <c r="AU619" s="550"/>
      <c r="AV619" s="550"/>
      <c r="AW619" s="550"/>
      <c r="AX619" s="550"/>
      <c r="AY619" s="550"/>
      <c r="AZ619" s="550"/>
      <c r="BA619" s="550"/>
      <c r="BB619" s="550"/>
      <c r="BC619" s="550"/>
      <c r="BD619" s="550"/>
      <c r="BE619" s="550"/>
      <c r="BF619" s="550"/>
      <c r="BG619" s="550"/>
      <c r="BH619" s="550"/>
      <c r="BI619" s="550"/>
      <c r="BJ619" s="550"/>
      <c r="BK619" s="550"/>
      <c r="BL619" s="550"/>
      <c r="BM619" s="550"/>
      <c r="BN619" s="550"/>
      <c r="BO619" s="550"/>
      <c r="BP619" s="550"/>
      <c r="BQ619" s="550"/>
    </row>
    <row r="620" spans="1:69" ht="15.75" customHeight="1">
      <c r="A620" s="550"/>
      <c r="B620" s="550"/>
      <c r="C620" s="550"/>
      <c r="D620" s="550"/>
      <c r="E620" s="550"/>
      <c r="F620" s="550"/>
      <c r="G620" s="550"/>
      <c r="H620" s="550"/>
      <c r="I620" s="550"/>
      <c r="J620" s="550"/>
      <c r="K620" s="550"/>
      <c r="L620" s="550"/>
      <c r="M620" s="550"/>
      <c r="N620" s="550"/>
      <c r="O620" s="550"/>
      <c r="P620" s="550"/>
      <c r="Q620" s="550"/>
      <c r="R620" s="550"/>
      <c r="S620" s="550"/>
      <c r="T620" s="550"/>
      <c r="U620" s="550"/>
      <c r="V620" s="550"/>
      <c r="W620" s="550"/>
      <c r="X620" s="550"/>
      <c r="Y620" s="550"/>
      <c r="Z620" s="550"/>
      <c r="AA620" s="550"/>
      <c r="AB620" s="550"/>
      <c r="AC620" s="550"/>
      <c r="AD620" s="550"/>
      <c r="AE620" s="550"/>
      <c r="AF620" s="550"/>
      <c r="AG620" s="550"/>
      <c r="AH620" s="550"/>
      <c r="AI620" s="550"/>
      <c r="AJ620" s="550"/>
      <c r="AK620" s="550"/>
      <c r="AL620" s="550"/>
      <c r="AM620" s="550"/>
      <c r="AN620" s="550"/>
      <c r="AO620" s="550"/>
      <c r="AP620" s="550"/>
      <c r="AQ620" s="550"/>
      <c r="AR620" s="550"/>
      <c r="AS620" s="550"/>
      <c r="AT620" s="550"/>
      <c r="AU620" s="550"/>
      <c r="AV620" s="550"/>
      <c r="AW620" s="550"/>
      <c r="AX620" s="550"/>
      <c r="AY620" s="550"/>
      <c r="AZ620" s="550"/>
      <c r="BA620" s="550"/>
      <c r="BB620" s="550"/>
      <c r="BC620" s="550"/>
      <c r="BD620" s="550"/>
      <c r="BE620" s="550"/>
      <c r="BF620" s="550"/>
      <c r="BG620" s="550"/>
      <c r="BH620" s="550"/>
      <c r="BI620" s="550"/>
      <c r="BJ620" s="550"/>
      <c r="BK620" s="550"/>
      <c r="BL620" s="550"/>
      <c r="BM620" s="550"/>
      <c r="BN620" s="550"/>
      <c r="BO620" s="550"/>
      <c r="BP620" s="550"/>
      <c r="BQ620" s="550"/>
    </row>
    <row r="621" spans="1:69" ht="15.75" customHeight="1">
      <c r="A621" s="550"/>
      <c r="B621" s="550"/>
      <c r="C621" s="550"/>
      <c r="D621" s="550"/>
      <c r="E621" s="550"/>
      <c r="F621" s="550"/>
      <c r="G621" s="550"/>
      <c r="H621" s="550"/>
      <c r="I621" s="550"/>
      <c r="J621" s="550"/>
      <c r="K621" s="550"/>
      <c r="L621" s="550"/>
      <c r="M621" s="550"/>
      <c r="N621" s="550"/>
      <c r="O621" s="550"/>
      <c r="P621" s="550"/>
      <c r="Q621" s="550"/>
      <c r="R621" s="550"/>
      <c r="S621" s="550"/>
      <c r="T621" s="550"/>
      <c r="U621" s="550"/>
      <c r="V621" s="550"/>
      <c r="W621" s="550"/>
      <c r="X621" s="550"/>
      <c r="Y621" s="550"/>
      <c r="Z621" s="550"/>
      <c r="AA621" s="550"/>
      <c r="AB621" s="550"/>
      <c r="AC621" s="550"/>
      <c r="AD621" s="550"/>
      <c r="AE621" s="550"/>
      <c r="AF621" s="550"/>
      <c r="AG621" s="550"/>
      <c r="AH621" s="550"/>
      <c r="AI621" s="550"/>
      <c r="AJ621" s="550"/>
      <c r="AK621" s="550"/>
      <c r="AL621" s="550"/>
      <c r="AM621" s="550"/>
      <c r="AN621" s="550"/>
      <c r="AO621" s="550"/>
      <c r="AP621" s="550"/>
      <c r="AQ621" s="550"/>
      <c r="AR621" s="550"/>
      <c r="AS621" s="550"/>
      <c r="AT621" s="550"/>
      <c r="AU621" s="550"/>
      <c r="AV621" s="550"/>
      <c r="AW621" s="550"/>
      <c r="AX621" s="550"/>
      <c r="AY621" s="550"/>
      <c r="AZ621" s="550"/>
      <c r="BA621" s="550"/>
      <c r="BB621" s="550"/>
      <c r="BC621" s="550"/>
      <c r="BD621" s="550"/>
      <c r="BE621" s="550"/>
      <c r="BF621" s="550"/>
      <c r="BG621" s="550"/>
      <c r="BH621" s="550"/>
      <c r="BI621" s="550"/>
      <c r="BJ621" s="550"/>
      <c r="BK621" s="550"/>
      <c r="BL621" s="550"/>
      <c r="BM621" s="550"/>
      <c r="BN621" s="550"/>
      <c r="BO621" s="550"/>
      <c r="BP621" s="550"/>
      <c r="BQ621" s="550"/>
    </row>
    <row r="622" spans="1:69" ht="15.75" customHeight="1">
      <c r="A622" s="550"/>
      <c r="B622" s="550"/>
      <c r="C622" s="550"/>
      <c r="D622" s="550"/>
      <c r="E622" s="550"/>
      <c r="F622" s="550"/>
      <c r="G622" s="550"/>
      <c r="H622" s="550"/>
      <c r="I622" s="550"/>
      <c r="J622" s="550"/>
      <c r="K622" s="550"/>
      <c r="L622" s="550"/>
      <c r="M622" s="550"/>
      <c r="N622" s="550"/>
      <c r="O622" s="550"/>
      <c r="P622" s="550"/>
      <c r="Q622" s="550"/>
      <c r="R622" s="550"/>
      <c r="S622" s="550"/>
      <c r="T622" s="550"/>
      <c r="U622" s="550"/>
      <c r="V622" s="550"/>
      <c r="W622" s="550"/>
      <c r="X622" s="550"/>
      <c r="Y622" s="550"/>
      <c r="Z622" s="550"/>
      <c r="AA622" s="550"/>
      <c r="AB622" s="550"/>
      <c r="AC622" s="550"/>
      <c r="AD622" s="550"/>
      <c r="AE622" s="550"/>
      <c r="AF622" s="550"/>
      <c r="AG622" s="550"/>
      <c r="AH622" s="550"/>
      <c r="AI622" s="550"/>
      <c r="AJ622" s="550"/>
      <c r="AK622" s="550"/>
      <c r="AL622" s="550"/>
      <c r="AM622" s="550"/>
      <c r="AN622" s="550"/>
      <c r="AO622" s="550"/>
      <c r="AP622" s="550"/>
      <c r="AQ622" s="550"/>
      <c r="AR622" s="550"/>
      <c r="AS622" s="550"/>
      <c r="AT622" s="550"/>
      <c r="AU622" s="550"/>
      <c r="AV622" s="550"/>
      <c r="AW622" s="550"/>
      <c r="AX622" s="550"/>
      <c r="AY622" s="550"/>
      <c r="AZ622" s="550"/>
      <c r="BA622" s="550"/>
      <c r="BB622" s="550"/>
      <c r="BC622" s="550"/>
      <c r="BD622" s="550"/>
      <c r="BE622" s="550"/>
      <c r="BF622" s="550"/>
      <c r="BG622" s="550"/>
      <c r="BH622" s="550"/>
      <c r="BI622" s="550"/>
      <c r="BJ622" s="550"/>
      <c r="BK622" s="550"/>
      <c r="BL622" s="550"/>
      <c r="BM622" s="550"/>
      <c r="BN622" s="550"/>
      <c r="BO622" s="550"/>
      <c r="BP622" s="550"/>
      <c r="BQ622" s="550"/>
    </row>
    <row r="623" spans="1:69" ht="15.75" customHeight="1">
      <c r="A623" s="550"/>
      <c r="B623" s="550"/>
      <c r="C623" s="550"/>
      <c r="D623" s="550"/>
      <c r="E623" s="550"/>
      <c r="F623" s="550"/>
      <c r="G623" s="550"/>
      <c r="H623" s="550"/>
      <c r="I623" s="550"/>
      <c r="J623" s="550"/>
      <c r="K623" s="550"/>
      <c r="L623" s="550"/>
      <c r="M623" s="550"/>
      <c r="N623" s="550"/>
      <c r="O623" s="550"/>
      <c r="P623" s="550"/>
      <c r="Q623" s="550"/>
      <c r="R623" s="550"/>
      <c r="S623" s="550"/>
      <c r="T623" s="550"/>
      <c r="U623" s="550"/>
      <c r="V623" s="550"/>
      <c r="W623" s="550"/>
      <c r="X623" s="550"/>
      <c r="Y623" s="550"/>
      <c r="Z623" s="550"/>
      <c r="AA623" s="550"/>
      <c r="AB623" s="550"/>
      <c r="AC623" s="550"/>
      <c r="AD623" s="550"/>
      <c r="AE623" s="550"/>
      <c r="AF623" s="550"/>
      <c r="AG623" s="550"/>
      <c r="AH623" s="550"/>
      <c r="AI623" s="550"/>
      <c r="AJ623" s="550"/>
      <c r="AK623" s="550"/>
      <c r="AL623" s="550"/>
      <c r="AM623" s="550"/>
      <c r="AN623" s="550"/>
      <c r="AO623" s="550"/>
      <c r="AP623" s="550"/>
      <c r="AQ623" s="550"/>
      <c r="AR623" s="550"/>
      <c r="AS623" s="550"/>
      <c r="AT623" s="550"/>
      <c r="AU623" s="550"/>
      <c r="AV623" s="550"/>
      <c r="AW623" s="550"/>
      <c r="AX623" s="550"/>
      <c r="AY623" s="550"/>
      <c r="AZ623" s="550"/>
      <c r="BA623" s="550"/>
      <c r="BB623" s="550"/>
      <c r="BC623" s="550"/>
      <c r="BD623" s="550"/>
      <c r="BE623" s="550"/>
      <c r="BF623" s="550"/>
      <c r="BG623" s="550"/>
      <c r="BH623" s="550"/>
      <c r="BI623" s="550"/>
      <c r="BJ623" s="550"/>
      <c r="BK623" s="550"/>
      <c r="BL623" s="550"/>
      <c r="BM623" s="550"/>
      <c r="BN623" s="550"/>
      <c r="BO623" s="550"/>
      <c r="BP623" s="550"/>
      <c r="BQ623" s="550"/>
    </row>
    <row r="624" spans="1:69" ht="15.75" customHeight="1">
      <c r="A624" s="550"/>
      <c r="B624" s="550"/>
      <c r="C624" s="550"/>
      <c r="D624" s="550"/>
      <c r="E624" s="550"/>
      <c r="F624" s="550"/>
      <c r="G624" s="550"/>
      <c r="H624" s="550"/>
      <c r="I624" s="550"/>
      <c r="J624" s="550"/>
      <c r="K624" s="550"/>
      <c r="L624" s="550"/>
      <c r="M624" s="550"/>
      <c r="N624" s="550"/>
      <c r="O624" s="550"/>
      <c r="P624" s="550"/>
      <c r="Q624" s="550"/>
      <c r="R624" s="550"/>
      <c r="S624" s="550"/>
      <c r="T624" s="550"/>
      <c r="U624" s="550"/>
      <c r="V624" s="550"/>
      <c r="W624" s="550"/>
      <c r="X624" s="550"/>
      <c r="Y624" s="550"/>
      <c r="Z624" s="550"/>
      <c r="AA624" s="550"/>
      <c r="AB624" s="550"/>
      <c r="AC624" s="550"/>
      <c r="AD624" s="550"/>
      <c r="AE624" s="550"/>
      <c r="AF624" s="550"/>
      <c r="AG624" s="550"/>
      <c r="AH624" s="550"/>
      <c r="AI624" s="550"/>
      <c r="AJ624" s="550"/>
      <c r="AK624" s="550"/>
      <c r="AL624" s="550"/>
      <c r="AM624" s="550"/>
      <c r="AN624" s="550"/>
      <c r="AO624" s="550"/>
      <c r="AP624" s="550"/>
      <c r="AQ624" s="550"/>
      <c r="AR624" s="550"/>
      <c r="AS624" s="550"/>
      <c r="AT624" s="550"/>
      <c r="AU624" s="550"/>
      <c r="AV624" s="550"/>
      <c r="AW624" s="550"/>
      <c r="AX624" s="550"/>
      <c r="AY624" s="550"/>
      <c r="AZ624" s="550"/>
      <c r="BA624" s="550"/>
      <c r="BB624" s="550"/>
      <c r="BC624" s="550"/>
      <c r="BD624" s="550"/>
      <c r="BE624" s="550"/>
      <c r="BF624" s="550"/>
      <c r="BG624" s="550"/>
      <c r="BH624" s="550"/>
      <c r="BI624" s="550"/>
      <c r="BJ624" s="550"/>
      <c r="BK624" s="550"/>
      <c r="BL624" s="550"/>
      <c r="BM624" s="550"/>
      <c r="BN624" s="550"/>
      <c r="BO624" s="550"/>
      <c r="BP624" s="550"/>
      <c r="BQ624" s="550"/>
    </row>
    <row r="625" spans="1:69" ht="15.75" customHeight="1">
      <c r="A625" s="550"/>
      <c r="B625" s="550"/>
      <c r="C625" s="550"/>
      <c r="D625" s="550"/>
      <c r="E625" s="550"/>
      <c r="F625" s="550"/>
      <c r="G625" s="550"/>
      <c r="H625" s="550"/>
      <c r="I625" s="550"/>
      <c r="J625" s="550"/>
      <c r="K625" s="550"/>
      <c r="L625" s="550"/>
      <c r="M625" s="550"/>
      <c r="N625" s="550"/>
      <c r="O625" s="550"/>
      <c r="P625" s="550"/>
      <c r="Q625" s="550"/>
      <c r="R625" s="550"/>
      <c r="S625" s="550"/>
      <c r="T625" s="550"/>
      <c r="U625" s="550"/>
      <c r="V625" s="550"/>
      <c r="W625" s="550"/>
      <c r="X625" s="550"/>
      <c r="Y625" s="550"/>
      <c r="Z625" s="550"/>
      <c r="AA625" s="550"/>
      <c r="AB625" s="550"/>
      <c r="AC625" s="550"/>
      <c r="AD625" s="550"/>
      <c r="AE625" s="550"/>
      <c r="AF625" s="550"/>
      <c r="AG625" s="550"/>
      <c r="AH625" s="550"/>
      <c r="AI625" s="550"/>
      <c r="AJ625" s="550"/>
      <c r="AK625" s="550"/>
      <c r="AL625" s="550"/>
      <c r="AM625" s="550"/>
      <c r="AN625" s="550"/>
      <c r="AO625" s="550"/>
      <c r="AP625" s="550"/>
      <c r="AQ625" s="550"/>
      <c r="AR625" s="550"/>
      <c r="AS625" s="550"/>
      <c r="AT625" s="550"/>
      <c r="AU625" s="550"/>
      <c r="AV625" s="550"/>
      <c r="AW625" s="550"/>
      <c r="AX625" s="550"/>
      <c r="AY625" s="550"/>
      <c r="AZ625" s="550"/>
      <c r="BA625" s="550"/>
      <c r="BB625" s="550"/>
      <c r="BC625" s="550"/>
      <c r="BD625" s="550"/>
      <c r="BE625" s="550"/>
      <c r="BF625" s="550"/>
      <c r="BG625" s="550"/>
      <c r="BH625" s="550"/>
      <c r="BI625" s="550"/>
      <c r="BJ625" s="550"/>
      <c r="BK625" s="550"/>
      <c r="BL625" s="550"/>
      <c r="BM625" s="550"/>
      <c r="BN625" s="550"/>
      <c r="BO625" s="550"/>
      <c r="BP625" s="550"/>
      <c r="BQ625" s="550"/>
    </row>
    <row r="626" spans="1:69" ht="15.75" customHeight="1">
      <c r="A626" s="550"/>
      <c r="B626" s="550"/>
      <c r="C626" s="550"/>
      <c r="D626" s="550"/>
      <c r="E626" s="550"/>
      <c r="F626" s="550"/>
      <c r="G626" s="550"/>
      <c r="H626" s="550"/>
      <c r="I626" s="550"/>
      <c r="J626" s="550"/>
      <c r="K626" s="550"/>
      <c r="L626" s="550"/>
      <c r="M626" s="550"/>
      <c r="N626" s="550"/>
      <c r="O626" s="550"/>
      <c r="P626" s="550"/>
      <c r="Q626" s="550"/>
      <c r="R626" s="550"/>
      <c r="S626" s="550"/>
      <c r="T626" s="550"/>
      <c r="U626" s="550"/>
      <c r="V626" s="550"/>
      <c r="W626" s="550"/>
      <c r="X626" s="550"/>
      <c r="Y626" s="550"/>
      <c r="Z626" s="550"/>
      <c r="AA626" s="550"/>
      <c r="AB626" s="550"/>
      <c r="AC626" s="550"/>
      <c r="AD626" s="550"/>
      <c r="AE626" s="550"/>
      <c r="AF626" s="550"/>
      <c r="AG626" s="550"/>
      <c r="AH626" s="550"/>
      <c r="AI626" s="550"/>
      <c r="AJ626" s="550"/>
      <c r="AK626" s="550"/>
      <c r="AL626" s="550"/>
      <c r="AM626" s="550"/>
      <c r="AN626" s="550"/>
      <c r="AO626" s="550"/>
      <c r="AP626" s="550"/>
      <c r="AQ626" s="550"/>
      <c r="AR626" s="550"/>
      <c r="AS626" s="550"/>
      <c r="AT626" s="550"/>
      <c r="AU626" s="550"/>
      <c r="AV626" s="550"/>
      <c r="AW626" s="550"/>
      <c r="AX626" s="550"/>
      <c r="AY626" s="550"/>
      <c r="AZ626" s="550"/>
      <c r="BA626" s="550"/>
      <c r="BB626" s="550"/>
      <c r="BC626" s="550"/>
      <c r="BD626" s="550"/>
      <c r="BE626" s="550"/>
      <c r="BF626" s="550"/>
      <c r="BG626" s="550"/>
      <c r="BH626" s="550"/>
      <c r="BI626" s="550"/>
      <c r="BJ626" s="550"/>
      <c r="BK626" s="550"/>
      <c r="BL626" s="550"/>
      <c r="BM626" s="550"/>
      <c r="BN626" s="550"/>
      <c r="BO626" s="550"/>
      <c r="BP626" s="550"/>
      <c r="BQ626" s="550"/>
    </row>
    <row r="627" spans="1:69" ht="15.75" customHeight="1">
      <c r="A627" s="550"/>
      <c r="B627" s="550"/>
      <c r="C627" s="550"/>
      <c r="D627" s="550"/>
      <c r="E627" s="550"/>
      <c r="F627" s="550"/>
      <c r="G627" s="550"/>
      <c r="H627" s="550"/>
      <c r="I627" s="550"/>
      <c r="J627" s="550"/>
      <c r="K627" s="550"/>
      <c r="L627" s="550"/>
      <c r="M627" s="550"/>
      <c r="N627" s="550"/>
      <c r="O627" s="550"/>
      <c r="P627" s="550"/>
      <c r="Q627" s="550"/>
      <c r="R627" s="550"/>
      <c r="S627" s="550"/>
      <c r="T627" s="550"/>
      <c r="U627" s="550"/>
      <c r="V627" s="550"/>
      <c r="W627" s="550"/>
      <c r="X627" s="550"/>
      <c r="Y627" s="550"/>
      <c r="Z627" s="550"/>
      <c r="AA627" s="550"/>
      <c r="AB627" s="550"/>
      <c r="AC627" s="550"/>
      <c r="AD627" s="550"/>
      <c r="AE627" s="550"/>
      <c r="AF627" s="550"/>
      <c r="AG627" s="550"/>
      <c r="AH627" s="550"/>
      <c r="AI627" s="550"/>
      <c r="AJ627" s="550"/>
      <c r="AK627" s="550"/>
      <c r="AL627" s="550"/>
      <c r="AM627" s="550"/>
      <c r="AN627" s="550"/>
      <c r="AO627" s="550"/>
      <c r="AP627" s="550"/>
      <c r="AQ627" s="550"/>
      <c r="AR627" s="550"/>
      <c r="AS627" s="550"/>
      <c r="AT627" s="550"/>
      <c r="AU627" s="550"/>
      <c r="AV627" s="550"/>
      <c r="AW627" s="550"/>
      <c r="AX627" s="550"/>
      <c r="AY627" s="550"/>
      <c r="AZ627" s="550"/>
      <c r="BA627" s="550"/>
      <c r="BB627" s="550"/>
      <c r="BC627" s="550"/>
      <c r="BD627" s="550"/>
      <c r="BE627" s="550"/>
      <c r="BF627" s="550"/>
      <c r="BG627" s="550"/>
      <c r="BH627" s="550"/>
      <c r="BI627" s="550"/>
      <c r="BJ627" s="550"/>
      <c r="BK627" s="550"/>
      <c r="BL627" s="550"/>
      <c r="BM627" s="550"/>
      <c r="BN627" s="550"/>
      <c r="BO627" s="550"/>
      <c r="BP627" s="550"/>
      <c r="BQ627" s="550"/>
    </row>
    <row r="628" spans="1:69" ht="15.75" customHeight="1">
      <c r="A628" s="550"/>
      <c r="B628" s="550"/>
      <c r="C628" s="550"/>
      <c r="D628" s="550"/>
      <c r="E628" s="550"/>
      <c r="F628" s="550"/>
      <c r="G628" s="550"/>
      <c r="H628" s="550"/>
      <c r="I628" s="550"/>
      <c r="J628" s="550"/>
      <c r="K628" s="550"/>
      <c r="L628" s="550"/>
      <c r="M628" s="550"/>
      <c r="N628" s="550"/>
      <c r="O628" s="550"/>
      <c r="P628" s="550"/>
      <c r="Q628" s="550"/>
      <c r="R628" s="550"/>
      <c r="S628" s="550"/>
      <c r="T628" s="550"/>
      <c r="U628" s="550"/>
      <c r="V628" s="550"/>
      <c r="W628" s="550"/>
      <c r="X628" s="550"/>
      <c r="Y628" s="550"/>
      <c r="Z628" s="550"/>
      <c r="AA628" s="550"/>
      <c r="AB628" s="550"/>
      <c r="AC628" s="550"/>
      <c r="AD628" s="550"/>
      <c r="AE628" s="550"/>
      <c r="AF628" s="550"/>
      <c r="AG628" s="550"/>
      <c r="AH628" s="550"/>
      <c r="AI628" s="550"/>
      <c r="AJ628" s="550"/>
      <c r="AK628" s="550"/>
      <c r="AL628" s="550"/>
      <c r="AM628" s="550"/>
      <c r="AN628" s="550"/>
      <c r="AO628" s="550"/>
      <c r="AP628" s="550"/>
      <c r="AQ628" s="550"/>
      <c r="AR628" s="550"/>
      <c r="AS628" s="550"/>
      <c r="AT628" s="550"/>
      <c r="AU628" s="550"/>
      <c r="AV628" s="550"/>
      <c r="AW628" s="550"/>
      <c r="AX628" s="550"/>
      <c r="AY628" s="550"/>
      <c r="AZ628" s="550"/>
      <c r="BA628" s="550"/>
      <c r="BB628" s="550"/>
      <c r="BC628" s="550"/>
      <c r="BD628" s="550"/>
      <c r="BE628" s="550"/>
      <c r="BF628" s="550"/>
      <c r="BG628" s="550"/>
      <c r="BH628" s="550"/>
      <c r="BI628" s="550"/>
      <c r="BJ628" s="550"/>
      <c r="BK628" s="550"/>
      <c r="BL628" s="550"/>
      <c r="BM628" s="550"/>
      <c r="BN628" s="550"/>
      <c r="BO628" s="550"/>
      <c r="BP628" s="550"/>
      <c r="BQ628" s="550"/>
    </row>
    <row r="629" spans="1:69" ht="15.75" customHeight="1">
      <c r="A629" s="550"/>
      <c r="B629" s="550"/>
      <c r="C629" s="550"/>
      <c r="D629" s="550"/>
      <c r="E629" s="550"/>
      <c r="F629" s="550"/>
      <c r="G629" s="550"/>
      <c r="H629" s="550"/>
      <c r="I629" s="550"/>
      <c r="J629" s="550"/>
      <c r="K629" s="550"/>
      <c r="L629" s="550"/>
      <c r="M629" s="550"/>
      <c r="N629" s="550"/>
      <c r="O629" s="550"/>
      <c r="P629" s="550"/>
      <c r="Q629" s="550"/>
      <c r="R629" s="550"/>
      <c r="S629" s="550"/>
      <c r="T629" s="550"/>
      <c r="U629" s="550"/>
      <c r="V629" s="550"/>
      <c r="W629" s="550"/>
      <c r="X629" s="550"/>
      <c r="Y629" s="550"/>
      <c r="Z629" s="550"/>
      <c r="AA629" s="550"/>
      <c r="AB629" s="550"/>
      <c r="AC629" s="550"/>
      <c r="AD629" s="550"/>
      <c r="AE629" s="550"/>
      <c r="AF629" s="550"/>
      <c r="AG629" s="550"/>
      <c r="AH629" s="550"/>
      <c r="AI629" s="550"/>
      <c r="AJ629" s="550"/>
      <c r="AK629" s="550"/>
      <c r="AL629" s="550"/>
      <c r="AM629" s="550"/>
      <c r="AN629" s="550"/>
      <c r="AO629" s="550"/>
      <c r="AP629" s="550"/>
      <c r="AQ629" s="550"/>
      <c r="AR629" s="550"/>
      <c r="AS629" s="550"/>
      <c r="AT629" s="550"/>
      <c r="AU629" s="550"/>
      <c r="AV629" s="550"/>
      <c r="AW629" s="550"/>
      <c r="AX629" s="550"/>
      <c r="AY629" s="550"/>
      <c r="AZ629" s="550"/>
      <c r="BA629" s="550"/>
      <c r="BB629" s="550"/>
      <c r="BC629" s="550"/>
      <c r="BD629" s="550"/>
      <c r="BE629" s="550"/>
      <c r="BF629" s="550"/>
      <c r="BG629" s="550"/>
      <c r="BH629" s="550"/>
      <c r="BI629" s="550"/>
      <c r="BJ629" s="550"/>
      <c r="BK629" s="550"/>
      <c r="BL629" s="550"/>
      <c r="BM629" s="550"/>
      <c r="BN629" s="550"/>
      <c r="BO629" s="550"/>
      <c r="BP629" s="550"/>
      <c r="BQ629" s="550"/>
    </row>
    <row r="630" spans="1:69" ht="15.75" customHeight="1">
      <c r="A630" s="550"/>
      <c r="B630" s="550"/>
      <c r="C630" s="550"/>
      <c r="D630" s="550"/>
      <c r="E630" s="550"/>
      <c r="F630" s="550"/>
      <c r="G630" s="550"/>
      <c r="H630" s="550"/>
      <c r="I630" s="550"/>
      <c r="J630" s="550"/>
      <c r="K630" s="550"/>
      <c r="L630" s="550"/>
      <c r="M630" s="550"/>
      <c r="N630" s="550"/>
      <c r="O630" s="550"/>
      <c r="P630" s="550"/>
      <c r="Q630" s="550"/>
      <c r="R630" s="550"/>
      <c r="S630" s="550"/>
      <c r="T630" s="550"/>
      <c r="U630" s="550"/>
      <c r="V630" s="550"/>
      <c r="W630" s="550"/>
      <c r="X630" s="550"/>
      <c r="Y630" s="550"/>
      <c r="Z630" s="550"/>
      <c r="AA630" s="550"/>
      <c r="AB630" s="550"/>
      <c r="AC630" s="550"/>
      <c r="AD630" s="550"/>
      <c r="AE630" s="550"/>
      <c r="AF630" s="550"/>
      <c r="AG630" s="550"/>
      <c r="AH630" s="550"/>
      <c r="AI630" s="550"/>
      <c r="AJ630" s="550"/>
      <c r="AK630" s="550"/>
      <c r="AL630" s="550"/>
      <c r="AM630" s="550"/>
      <c r="AN630" s="550"/>
      <c r="AO630" s="550"/>
      <c r="AP630" s="550"/>
      <c r="AQ630" s="550"/>
      <c r="AR630" s="550"/>
      <c r="AS630" s="550"/>
      <c r="AT630" s="550"/>
      <c r="AU630" s="550"/>
      <c r="AV630" s="550"/>
      <c r="AW630" s="550"/>
      <c r="AX630" s="550"/>
      <c r="AY630" s="550"/>
      <c r="AZ630" s="550"/>
      <c r="BA630" s="550"/>
      <c r="BB630" s="550"/>
      <c r="BC630" s="550"/>
      <c r="BD630" s="550"/>
      <c r="BE630" s="550"/>
      <c r="BF630" s="550"/>
      <c r="BG630" s="550"/>
      <c r="BH630" s="550"/>
      <c r="BI630" s="550"/>
      <c r="BJ630" s="550"/>
      <c r="BK630" s="550"/>
      <c r="BL630" s="550"/>
      <c r="BM630" s="550"/>
      <c r="BN630" s="550"/>
      <c r="BO630" s="550"/>
      <c r="BP630" s="550"/>
      <c r="BQ630" s="550"/>
    </row>
    <row r="631" spans="1:69" ht="15.75" customHeight="1">
      <c r="A631" s="550"/>
      <c r="B631" s="550"/>
      <c r="C631" s="550"/>
      <c r="D631" s="550"/>
      <c r="E631" s="550"/>
      <c r="F631" s="550"/>
      <c r="G631" s="550"/>
      <c r="H631" s="550"/>
      <c r="I631" s="550"/>
      <c r="J631" s="550"/>
      <c r="K631" s="550"/>
      <c r="L631" s="550"/>
      <c r="M631" s="550"/>
      <c r="N631" s="550"/>
      <c r="O631" s="550"/>
      <c r="P631" s="550"/>
      <c r="Q631" s="550"/>
      <c r="R631" s="550"/>
      <c r="S631" s="550"/>
      <c r="T631" s="550"/>
      <c r="U631" s="550"/>
      <c r="V631" s="550"/>
      <c r="W631" s="550"/>
      <c r="X631" s="550"/>
      <c r="Y631" s="550"/>
      <c r="Z631" s="550"/>
      <c r="AA631" s="550"/>
      <c r="AB631" s="550"/>
      <c r="AC631" s="550"/>
      <c r="AD631" s="550"/>
      <c r="AE631" s="550"/>
      <c r="AF631" s="550"/>
      <c r="AG631" s="550"/>
      <c r="AH631" s="550"/>
      <c r="AI631" s="550"/>
      <c r="AJ631" s="550"/>
      <c r="AK631" s="550"/>
      <c r="AL631" s="550"/>
      <c r="AM631" s="550"/>
      <c r="AN631" s="550"/>
      <c r="AO631" s="550"/>
      <c r="AP631" s="550"/>
      <c r="AQ631" s="550"/>
      <c r="AR631" s="550"/>
      <c r="AS631" s="550"/>
      <c r="AT631" s="550"/>
      <c r="AU631" s="550"/>
      <c r="AV631" s="550"/>
      <c r="AW631" s="550"/>
      <c r="AX631" s="550"/>
      <c r="AY631" s="550"/>
      <c r="AZ631" s="550"/>
      <c r="BA631" s="550"/>
      <c r="BB631" s="550"/>
      <c r="BC631" s="550"/>
      <c r="BD631" s="550"/>
      <c r="BE631" s="550"/>
      <c r="BF631" s="550"/>
      <c r="BG631" s="550"/>
      <c r="BH631" s="550"/>
      <c r="BI631" s="550"/>
      <c r="BJ631" s="550"/>
      <c r="BK631" s="550"/>
      <c r="BL631" s="550"/>
      <c r="BM631" s="550"/>
      <c r="BN631" s="550"/>
      <c r="BO631" s="550"/>
      <c r="BP631" s="550"/>
      <c r="BQ631" s="550"/>
    </row>
    <row r="632" spans="1:69" ht="15.75" customHeight="1">
      <c r="A632" s="550"/>
      <c r="B632" s="550"/>
      <c r="C632" s="550"/>
      <c r="D632" s="550"/>
      <c r="E632" s="550"/>
      <c r="F632" s="550"/>
      <c r="G632" s="550"/>
      <c r="H632" s="550"/>
      <c r="I632" s="550"/>
      <c r="J632" s="550"/>
      <c r="K632" s="550"/>
      <c r="L632" s="550"/>
      <c r="M632" s="550"/>
      <c r="N632" s="550"/>
      <c r="O632" s="550"/>
      <c r="P632" s="550"/>
      <c r="Q632" s="550"/>
      <c r="R632" s="550"/>
      <c r="S632" s="550"/>
      <c r="T632" s="550"/>
      <c r="U632" s="550"/>
      <c r="V632" s="550"/>
      <c r="W632" s="550"/>
      <c r="X632" s="550"/>
      <c r="Y632" s="550"/>
      <c r="Z632" s="550"/>
      <c r="AA632" s="550"/>
      <c r="AB632" s="550"/>
      <c r="AC632" s="550"/>
      <c r="AD632" s="550"/>
      <c r="AE632" s="550"/>
      <c r="AF632" s="550"/>
      <c r="AG632" s="550"/>
      <c r="AH632" s="550"/>
      <c r="AI632" s="550"/>
      <c r="AJ632" s="550"/>
      <c r="AK632" s="550"/>
      <c r="AL632" s="550"/>
      <c r="AM632" s="550"/>
      <c r="AN632" s="550"/>
      <c r="AO632" s="550"/>
      <c r="AP632" s="550"/>
      <c r="AQ632" s="550"/>
      <c r="AR632" s="550"/>
      <c r="AS632" s="550"/>
      <c r="AT632" s="550"/>
      <c r="AU632" s="550"/>
      <c r="AV632" s="550"/>
      <c r="AW632" s="550"/>
      <c r="AX632" s="550"/>
      <c r="AY632" s="550"/>
      <c r="AZ632" s="550"/>
      <c r="BA632" s="550"/>
      <c r="BB632" s="550"/>
      <c r="BC632" s="550"/>
      <c r="BD632" s="550"/>
      <c r="BE632" s="550"/>
      <c r="BF632" s="550"/>
      <c r="BG632" s="550"/>
      <c r="BH632" s="550"/>
      <c r="BI632" s="550"/>
      <c r="BJ632" s="550"/>
      <c r="BK632" s="550"/>
      <c r="BL632" s="550"/>
      <c r="BM632" s="550"/>
      <c r="BN632" s="550"/>
      <c r="BO632" s="550"/>
      <c r="BP632" s="550"/>
      <c r="BQ632" s="550"/>
    </row>
    <row r="633" spans="1:69" ht="15.75" customHeight="1">
      <c r="A633" s="550"/>
      <c r="B633" s="550"/>
      <c r="C633" s="550"/>
      <c r="D633" s="550"/>
      <c r="E633" s="550"/>
      <c r="F633" s="550"/>
      <c r="G633" s="550"/>
      <c r="H633" s="550"/>
      <c r="I633" s="550"/>
      <c r="J633" s="550"/>
      <c r="K633" s="550"/>
      <c r="L633" s="550"/>
      <c r="M633" s="550"/>
      <c r="N633" s="550"/>
      <c r="O633" s="550"/>
      <c r="P633" s="550"/>
      <c r="Q633" s="550"/>
      <c r="R633" s="550"/>
      <c r="S633" s="550"/>
      <c r="T633" s="550"/>
      <c r="U633" s="550"/>
      <c r="V633" s="550"/>
      <c r="W633" s="550"/>
      <c r="X633" s="550"/>
      <c r="Y633" s="550"/>
      <c r="Z633" s="550"/>
      <c r="AA633" s="550"/>
      <c r="AB633" s="550"/>
      <c r="AC633" s="550"/>
      <c r="AD633" s="550"/>
      <c r="AE633" s="550"/>
      <c r="AF633" s="550"/>
      <c r="AG633" s="550"/>
      <c r="AH633" s="550"/>
      <c r="AI633" s="550"/>
      <c r="AJ633" s="550"/>
      <c r="AK633" s="550"/>
      <c r="AL633" s="550"/>
      <c r="AM633" s="550"/>
      <c r="AN633" s="550"/>
      <c r="AO633" s="550"/>
      <c r="AP633" s="550"/>
      <c r="AQ633" s="550"/>
      <c r="AR633" s="550"/>
      <c r="AS633" s="550"/>
      <c r="AT633" s="550"/>
      <c r="AU633" s="550"/>
      <c r="AV633" s="550"/>
      <c r="AW633" s="550"/>
      <c r="AX633" s="550"/>
      <c r="AY633" s="550"/>
      <c r="AZ633" s="550"/>
      <c r="BA633" s="550"/>
      <c r="BB633" s="550"/>
      <c r="BC633" s="550"/>
      <c r="BD633" s="550"/>
      <c r="BE633" s="550"/>
      <c r="BF633" s="550"/>
      <c r="BG633" s="550"/>
      <c r="BH633" s="550"/>
      <c r="BI633" s="550"/>
      <c r="BJ633" s="550"/>
      <c r="BK633" s="550"/>
      <c r="BL633" s="550"/>
      <c r="BM633" s="550"/>
      <c r="BN633" s="550"/>
      <c r="BO633" s="550"/>
      <c r="BP633" s="550"/>
      <c r="BQ633" s="550"/>
    </row>
    <row r="634" spans="1:69" ht="15.75" customHeight="1">
      <c r="A634" s="550"/>
      <c r="B634" s="550"/>
      <c r="C634" s="550"/>
      <c r="D634" s="550"/>
      <c r="E634" s="550"/>
      <c r="F634" s="550"/>
      <c r="G634" s="550"/>
      <c r="H634" s="550"/>
      <c r="I634" s="550"/>
      <c r="J634" s="550"/>
      <c r="K634" s="550"/>
      <c r="L634" s="550"/>
      <c r="M634" s="550"/>
      <c r="N634" s="550"/>
      <c r="O634" s="550"/>
      <c r="P634" s="550"/>
      <c r="Q634" s="550"/>
      <c r="R634" s="550"/>
      <c r="S634" s="550"/>
      <c r="T634" s="550"/>
      <c r="U634" s="550"/>
      <c r="V634" s="550"/>
      <c r="W634" s="550"/>
      <c r="X634" s="550"/>
      <c r="Y634" s="550"/>
      <c r="Z634" s="550"/>
      <c r="AA634" s="550"/>
      <c r="AB634" s="550"/>
      <c r="AC634" s="550"/>
      <c r="AD634" s="550"/>
      <c r="AE634" s="550"/>
      <c r="AF634" s="550"/>
      <c r="AG634" s="550"/>
      <c r="AH634" s="550"/>
      <c r="AI634" s="550"/>
      <c r="AJ634" s="550"/>
      <c r="AK634" s="550"/>
      <c r="AL634" s="550"/>
      <c r="AM634" s="550"/>
      <c r="AN634" s="550"/>
      <c r="AO634" s="550"/>
      <c r="AP634" s="550"/>
      <c r="AQ634" s="550"/>
      <c r="AR634" s="550"/>
      <c r="AS634" s="550"/>
      <c r="AT634" s="550"/>
      <c r="AU634" s="550"/>
      <c r="AV634" s="550"/>
      <c r="AW634" s="550"/>
      <c r="AX634" s="550"/>
      <c r="AY634" s="550"/>
      <c r="AZ634" s="550"/>
      <c r="BA634" s="550"/>
      <c r="BB634" s="550"/>
      <c r="BC634" s="550"/>
      <c r="BD634" s="550"/>
      <c r="BE634" s="550"/>
      <c r="BF634" s="550"/>
      <c r="BG634" s="550"/>
      <c r="BH634" s="550"/>
      <c r="BI634" s="550"/>
      <c r="BJ634" s="550"/>
      <c r="BK634" s="550"/>
      <c r="BL634" s="550"/>
      <c r="BM634" s="550"/>
      <c r="BN634" s="550"/>
      <c r="BO634" s="550"/>
      <c r="BP634" s="550"/>
      <c r="BQ634" s="550"/>
    </row>
    <row r="635" spans="1:69" ht="15.75" customHeight="1">
      <c r="A635" s="550"/>
      <c r="B635" s="550"/>
      <c r="C635" s="550"/>
      <c r="D635" s="550"/>
      <c r="E635" s="550"/>
      <c r="F635" s="550"/>
      <c r="G635" s="550"/>
      <c r="H635" s="550"/>
      <c r="I635" s="550"/>
      <c r="J635" s="550"/>
      <c r="K635" s="550"/>
      <c r="L635" s="550"/>
      <c r="M635" s="550"/>
      <c r="N635" s="550"/>
      <c r="O635" s="550"/>
      <c r="P635" s="550"/>
      <c r="Q635" s="550"/>
      <c r="R635" s="550"/>
      <c r="S635" s="550"/>
      <c r="T635" s="550"/>
      <c r="U635" s="550"/>
      <c r="V635" s="550"/>
      <c r="W635" s="550"/>
      <c r="X635" s="550"/>
      <c r="Y635" s="550"/>
      <c r="Z635" s="550"/>
      <c r="AA635" s="550"/>
      <c r="AB635" s="550"/>
      <c r="AC635" s="550"/>
      <c r="AD635" s="550"/>
      <c r="AE635" s="550"/>
      <c r="AF635" s="550"/>
      <c r="AG635" s="550"/>
      <c r="AH635" s="550"/>
      <c r="AI635" s="550"/>
      <c r="AJ635" s="550"/>
      <c r="AK635" s="550"/>
      <c r="AL635" s="550"/>
      <c r="AM635" s="550"/>
      <c r="AN635" s="550"/>
      <c r="AO635" s="550"/>
      <c r="AP635" s="550"/>
      <c r="AQ635" s="550"/>
      <c r="AR635" s="550"/>
      <c r="AS635" s="550"/>
      <c r="AT635" s="550"/>
      <c r="AU635" s="550"/>
      <c r="AV635" s="550"/>
      <c r="AW635" s="550"/>
      <c r="AX635" s="550"/>
      <c r="AY635" s="550"/>
      <c r="AZ635" s="550"/>
      <c r="BA635" s="550"/>
      <c r="BB635" s="550"/>
      <c r="BC635" s="550"/>
      <c r="BD635" s="550"/>
      <c r="BE635" s="550"/>
      <c r="BF635" s="550"/>
      <c r="BG635" s="550"/>
      <c r="BH635" s="550"/>
      <c r="BI635" s="550"/>
      <c r="BJ635" s="550"/>
      <c r="BK635" s="550"/>
      <c r="BL635" s="550"/>
      <c r="BM635" s="550"/>
      <c r="BN635" s="550"/>
      <c r="BO635" s="550"/>
      <c r="BP635" s="550"/>
      <c r="BQ635" s="550"/>
    </row>
    <row r="636" spans="1:69" ht="15.75" customHeight="1">
      <c r="A636" s="550"/>
      <c r="B636" s="550"/>
      <c r="C636" s="550"/>
      <c r="D636" s="550"/>
      <c r="E636" s="550"/>
      <c r="F636" s="550"/>
      <c r="G636" s="550"/>
      <c r="H636" s="550"/>
      <c r="I636" s="550"/>
      <c r="J636" s="550"/>
      <c r="K636" s="550"/>
      <c r="L636" s="550"/>
      <c r="M636" s="550"/>
      <c r="N636" s="550"/>
      <c r="O636" s="550"/>
      <c r="P636" s="550"/>
      <c r="Q636" s="550"/>
      <c r="R636" s="550"/>
      <c r="S636" s="550"/>
      <c r="T636" s="550"/>
      <c r="U636" s="550"/>
      <c r="V636" s="550"/>
      <c r="W636" s="550"/>
      <c r="X636" s="550"/>
      <c r="Y636" s="550"/>
      <c r="Z636" s="550"/>
      <c r="AA636" s="550"/>
      <c r="AB636" s="550"/>
      <c r="AC636" s="550"/>
      <c r="AD636" s="550"/>
      <c r="AE636" s="550"/>
      <c r="AF636" s="550"/>
      <c r="AG636" s="550"/>
      <c r="AH636" s="550"/>
      <c r="AI636" s="550"/>
      <c r="AJ636" s="550"/>
      <c r="AK636" s="550"/>
      <c r="AL636" s="550"/>
      <c r="AM636" s="550"/>
      <c r="AN636" s="550"/>
      <c r="AO636" s="550"/>
      <c r="AP636" s="550"/>
      <c r="AQ636" s="550"/>
      <c r="AR636" s="550"/>
      <c r="AS636" s="550"/>
      <c r="AT636" s="550"/>
      <c r="AU636" s="550"/>
      <c r="AV636" s="550"/>
      <c r="AW636" s="550"/>
      <c r="AX636" s="550"/>
      <c r="AY636" s="550"/>
      <c r="AZ636" s="550"/>
      <c r="BA636" s="550"/>
      <c r="BB636" s="550"/>
      <c r="BC636" s="550"/>
      <c r="BD636" s="550"/>
      <c r="BE636" s="550"/>
      <c r="BF636" s="550"/>
      <c r="BG636" s="550"/>
      <c r="BH636" s="550"/>
      <c r="BI636" s="550"/>
      <c r="BJ636" s="550"/>
      <c r="BK636" s="550"/>
      <c r="BL636" s="550"/>
      <c r="BM636" s="550"/>
      <c r="BN636" s="550"/>
      <c r="BO636" s="550"/>
      <c r="BP636" s="550"/>
      <c r="BQ636" s="550"/>
    </row>
    <row r="637" spans="1:69" ht="15.75" customHeight="1">
      <c r="A637" s="550"/>
      <c r="B637" s="550"/>
      <c r="C637" s="550"/>
      <c r="D637" s="550"/>
      <c r="E637" s="550"/>
      <c r="F637" s="550"/>
      <c r="G637" s="550"/>
      <c r="H637" s="550"/>
      <c r="I637" s="550"/>
      <c r="J637" s="550"/>
      <c r="K637" s="550"/>
      <c r="L637" s="550"/>
      <c r="M637" s="550"/>
      <c r="N637" s="550"/>
      <c r="O637" s="550"/>
      <c r="P637" s="550"/>
      <c r="Q637" s="550"/>
      <c r="R637" s="550"/>
      <c r="S637" s="550"/>
      <c r="T637" s="550"/>
      <c r="U637" s="550"/>
      <c r="V637" s="550"/>
      <c r="W637" s="550"/>
      <c r="X637" s="550"/>
      <c r="Y637" s="550"/>
      <c r="Z637" s="550"/>
      <c r="AA637" s="550"/>
      <c r="AB637" s="550"/>
      <c r="AC637" s="550"/>
      <c r="AD637" s="550"/>
      <c r="AE637" s="550"/>
      <c r="AF637" s="550"/>
      <c r="AG637" s="550"/>
      <c r="AH637" s="550"/>
      <c r="AI637" s="550"/>
      <c r="AJ637" s="550"/>
      <c r="AK637" s="550"/>
      <c r="AL637" s="550"/>
      <c r="AM637" s="550"/>
      <c r="AN637" s="550"/>
      <c r="AO637" s="550"/>
      <c r="AP637" s="550"/>
      <c r="AQ637" s="550"/>
      <c r="AR637" s="550"/>
      <c r="AS637" s="550"/>
      <c r="AT637" s="550"/>
      <c r="AU637" s="550"/>
      <c r="AV637" s="550"/>
      <c r="AW637" s="550"/>
      <c r="AX637" s="550"/>
      <c r="AY637" s="550"/>
      <c r="AZ637" s="550"/>
      <c r="BA637" s="550"/>
      <c r="BB637" s="550"/>
      <c r="BC637" s="550"/>
      <c r="BD637" s="550"/>
      <c r="BE637" s="550"/>
      <c r="BF637" s="550"/>
      <c r="BG637" s="550"/>
      <c r="BH637" s="550"/>
      <c r="BI637" s="550"/>
      <c r="BJ637" s="550"/>
      <c r="BK637" s="550"/>
      <c r="BL637" s="550"/>
      <c r="BM637" s="550"/>
      <c r="BN637" s="550"/>
      <c r="BO637" s="550"/>
      <c r="BP637" s="550"/>
      <c r="BQ637" s="550"/>
    </row>
    <row r="638" spans="1:69" ht="15.75" customHeight="1">
      <c r="A638" s="550"/>
      <c r="B638" s="550"/>
      <c r="C638" s="550"/>
      <c r="D638" s="550"/>
      <c r="E638" s="550"/>
      <c r="F638" s="550"/>
      <c r="G638" s="550"/>
      <c r="H638" s="550"/>
      <c r="I638" s="550"/>
      <c r="J638" s="550"/>
      <c r="K638" s="550"/>
      <c r="L638" s="550"/>
      <c r="M638" s="550"/>
      <c r="N638" s="550"/>
      <c r="O638" s="550"/>
      <c r="P638" s="550"/>
      <c r="Q638" s="550"/>
      <c r="R638" s="550"/>
      <c r="S638" s="550"/>
      <c r="T638" s="550"/>
      <c r="U638" s="550"/>
      <c r="V638" s="550"/>
      <c r="W638" s="550"/>
      <c r="X638" s="550"/>
      <c r="Y638" s="550"/>
      <c r="Z638" s="550"/>
      <c r="AA638" s="550"/>
      <c r="AB638" s="550"/>
      <c r="AC638" s="550"/>
      <c r="AD638" s="550"/>
      <c r="AE638" s="550"/>
      <c r="AF638" s="550"/>
      <c r="AG638" s="550"/>
      <c r="AH638" s="550"/>
      <c r="AI638" s="550"/>
      <c r="AJ638" s="550"/>
      <c r="AK638" s="550"/>
      <c r="AL638" s="550"/>
      <c r="AM638" s="550"/>
      <c r="AN638" s="550"/>
      <c r="AO638" s="550"/>
      <c r="AP638" s="550"/>
      <c r="AQ638" s="550"/>
      <c r="AR638" s="550"/>
      <c r="AS638" s="550"/>
      <c r="AT638" s="550"/>
      <c r="AU638" s="550"/>
      <c r="AV638" s="550"/>
      <c r="AW638" s="550"/>
      <c r="AX638" s="550"/>
      <c r="AY638" s="550"/>
      <c r="AZ638" s="550"/>
      <c r="BA638" s="550"/>
      <c r="BB638" s="550"/>
      <c r="BC638" s="550"/>
      <c r="BD638" s="550"/>
      <c r="BE638" s="550"/>
      <c r="BF638" s="550"/>
      <c r="BG638" s="550"/>
      <c r="BH638" s="550"/>
      <c r="BI638" s="550"/>
      <c r="BJ638" s="550"/>
      <c r="BK638" s="550"/>
      <c r="BL638" s="550"/>
      <c r="BM638" s="550"/>
      <c r="BN638" s="550"/>
      <c r="BO638" s="550"/>
      <c r="BP638" s="550"/>
      <c r="BQ638" s="550"/>
    </row>
    <row r="639" spans="1:69" ht="15.75" customHeight="1">
      <c r="A639" s="550"/>
      <c r="B639" s="550"/>
      <c r="C639" s="550"/>
      <c r="D639" s="550"/>
      <c r="E639" s="550"/>
      <c r="F639" s="550"/>
      <c r="G639" s="550"/>
      <c r="H639" s="550"/>
      <c r="I639" s="550"/>
      <c r="J639" s="550"/>
      <c r="K639" s="550"/>
      <c r="L639" s="550"/>
      <c r="M639" s="550"/>
      <c r="N639" s="550"/>
      <c r="O639" s="550"/>
      <c r="P639" s="550"/>
      <c r="Q639" s="550"/>
      <c r="R639" s="550"/>
      <c r="S639" s="550"/>
      <c r="T639" s="550"/>
      <c r="U639" s="550"/>
      <c r="V639" s="550"/>
      <c r="W639" s="550"/>
      <c r="X639" s="550"/>
      <c r="Y639" s="550"/>
      <c r="Z639" s="550"/>
      <c r="AA639" s="550"/>
      <c r="AB639" s="550"/>
      <c r="AC639" s="550"/>
      <c r="AD639" s="550"/>
      <c r="AE639" s="550"/>
      <c r="AF639" s="550"/>
      <c r="AG639" s="550"/>
      <c r="AH639" s="550"/>
      <c r="AI639" s="550"/>
      <c r="AJ639" s="550"/>
      <c r="AK639" s="550"/>
      <c r="AL639" s="550"/>
      <c r="AM639" s="550"/>
      <c r="AN639" s="550"/>
      <c r="AO639" s="550"/>
      <c r="AP639" s="550"/>
      <c r="AQ639" s="550"/>
      <c r="AR639" s="550"/>
      <c r="AS639" s="550"/>
      <c r="AT639" s="550"/>
      <c r="AU639" s="550"/>
      <c r="AV639" s="550"/>
      <c r="AW639" s="550"/>
      <c r="AX639" s="550"/>
      <c r="AY639" s="550"/>
      <c r="AZ639" s="550"/>
      <c r="BA639" s="550"/>
      <c r="BB639" s="550"/>
      <c r="BC639" s="550"/>
      <c r="BD639" s="550"/>
      <c r="BE639" s="550"/>
      <c r="BF639" s="550"/>
      <c r="BG639" s="550"/>
      <c r="BH639" s="550"/>
      <c r="BI639" s="550"/>
      <c r="BJ639" s="550"/>
      <c r="BK639" s="550"/>
      <c r="BL639" s="550"/>
      <c r="BM639" s="550"/>
      <c r="BN639" s="550"/>
      <c r="BO639" s="550"/>
      <c r="BP639" s="550"/>
      <c r="BQ639" s="550"/>
    </row>
    <row r="640" spans="1:69" ht="15.75" customHeight="1">
      <c r="A640" s="550"/>
      <c r="B640" s="550"/>
      <c r="C640" s="550"/>
      <c r="D640" s="550"/>
      <c r="E640" s="550"/>
      <c r="F640" s="550"/>
      <c r="G640" s="550"/>
      <c r="H640" s="550"/>
      <c r="I640" s="550"/>
      <c r="J640" s="550"/>
      <c r="K640" s="550"/>
      <c r="L640" s="550"/>
      <c r="M640" s="550"/>
      <c r="N640" s="550"/>
      <c r="O640" s="550"/>
      <c r="P640" s="550"/>
      <c r="Q640" s="550"/>
      <c r="R640" s="550"/>
      <c r="S640" s="550"/>
      <c r="T640" s="550"/>
      <c r="U640" s="550"/>
      <c r="V640" s="550"/>
      <c r="W640" s="550"/>
      <c r="X640" s="550"/>
      <c r="Y640" s="550"/>
      <c r="Z640" s="550"/>
      <c r="AA640" s="550"/>
      <c r="AB640" s="550"/>
      <c r="AC640" s="550"/>
      <c r="AD640" s="550"/>
      <c r="AE640" s="550"/>
      <c r="AF640" s="550"/>
      <c r="AG640" s="550"/>
      <c r="AH640" s="550"/>
      <c r="AI640" s="550"/>
      <c r="AJ640" s="550"/>
      <c r="AK640" s="550"/>
      <c r="AL640" s="550"/>
      <c r="AM640" s="550"/>
      <c r="AN640" s="550"/>
      <c r="AO640" s="550"/>
      <c r="AP640" s="550"/>
      <c r="AQ640" s="550"/>
      <c r="AR640" s="550"/>
      <c r="AS640" s="550"/>
      <c r="AT640" s="550"/>
      <c r="AU640" s="550"/>
      <c r="AV640" s="550"/>
      <c r="AW640" s="550"/>
      <c r="AX640" s="550"/>
      <c r="AY640" s="550"/>
      <c r="AZ640" s="550"/>
      <c r="BA640" s="550"/>
      <c r="BB640" s="550"/>
      <c r="BC640" s="550"/>
      <c r="BD640" s="550"/>
      <c r="BE640" s="550"/>
      <c r="BF640" s="550"/>
      <c r="BG640" s="550"/>
      <c r="BH640" s="550"/>
      <c r="BI640" s="550"/>
      <c r="BJ640" s="550"/>
      <c r="BK640" s="550"/>
      <c r="BL640" s="550"/>
      <c r="BM640" s="550"/>
      <c r="BN640" s="550"/>
      <c r="BO640" s="550"/>
      <c r="BP640" s="550"/>
      <c r="BQ640" s="550"/>
    </row>
    <row r="641" spans="1:69" ht="15.75" customHeight="1">
      <c r="A641" s="550"/>
      <c r="B641" s="550"/>
      <c r="C641" s="550"/>
      <c r="D641" s="550"/>
      <c r="E641" s="550"/>
      <c r="F641" s="550"/>
      <c r="G641" s="550"/>
      <c r="H641" s="550"/>
      <c r="I641" s="550"/>
      <c r="J641" s="550"/>
      <c r="K641" s="550"/>
      <c r="L641" s="550"/>
      <c r="M641" s="550"/>
      <c r="N641" s="550"/>
      <c r="O641" s="550"/>
      <c r="P641" s="550"/>
      <c r="Q641" s="550"/>
      <c r="R641" s="550"/>
      <c r="S641" s="550"/>
      <c r="T641" s="550"/>
      <c r="U641" s="550"/>
      <c r="V641" s="550"/>
      <c r="W641" s="550"/>
      <c r="X641" s="550"/>
      <c r="Y641" s="550"/>
      <c r="Z641" s="550"/>
      <c r="AA641" s="550"/>
      <c r="AB641" s="550"/>
      <c r="AC641" s="550"/>
      <c r="AD641" s="550"/>
      <c r="AE641" s="550"/>
      <c r="AF641" s="550"/>
      <c r="AG641" s="550"/>
      <c r="AH641" s="550"/>
      <c r="AI641" s="550"/>
      <c r="AJ641" s="550"/>
      <c r="AK641" s="550"/>
      <c r="AL641" s="550"/>
      <c r="AM641" s="550"/>
      <c r="AN641" s="550"/>
      <c r="AO641" s="550"/>
      <c r="AP641" s="550"/>
      <c r="AQ641" s="550"/>
      <c r="AR641" s="550"/>
      <c r="AS641" s="550"/>
      <c r="AT641" s="550"/>
      <c r="AU641" s="550"/>
      <c r="AV641" s="550"/>
      <c r="AW641" s="550"/>
      <c r="AX641" s="550"/>
      <c r="AY641" s="550"/>
      <c r="AZ641" s="550"/>
      <c r="BA641" s="550"/>
      <c r="BB641" s="550"/>
      <c r="BC641" s="550"/>
      <c r="BD641" s="550"/>
      <c r="BE641" s="550"/>
      <c r="BF641" s="550"/>
      <c r="BG641" s="550"/>
      <c r="BH641" s="550"/>
      <c r="BI641" s="550"/>
      <c r="BJ641" s="550"/>
      <c r="BK641" s="550"/>
      <c r="BL641" s="550"/>
      <c r="BM641" s="550"/>
      <c r="BN641" s="550"/>
      <c r="BO641" s="550"/>
      <c r="BP641" s="550"/>
      <c r="BQ641" s="550"/>
    </row>
    <row r="642" spans="1:69" ht="15.75" customHeight="1">
      <c r="A642" s="550"/>
      <c r="B642" s="550"/>
      <c r="C642" s="550"/>
      <c r="D642" s="550"/>
      <c r="E642" s="550"/>
      <c r="F642" s="550"/>
      <c r="G642" s="550"/>
      <c r="H642" s="550"/>
      <c r="I642" s="550"/>
      <c r="J642" s="550"/>
      <c r="K642" s="550"/>
      <c r="L642" s="550"/>
      <c r="M642" s="550"/>
      <c r="N642" s="550"/>
      <c r="O642" s="550"/>
      <c r="P642" s="550"/>
      <c r="Q642" s="550"/>
      <c r="R642" s="550"/>
      <c r="S642" s="550"/>
      <c r="T642" s="550"/>
      <c r="U642" s="550"/>
      <c r="V642" s="550"/>
      <c r="W642" s="550"/>
      <c r="X642" s="550"/>
      <c r="Y642" s="550"/>
      <c r="Z642" s="550"/>
      <c r="AA642" s="550"/>
      <c r="AB642" s="550"/>
      <c r="AC642" s="550"/>
      <c r="AD642" s="550"/>
      <c r="AE642" s="550"/>
      <c r="AF642" s="550"/>
      <c r="AG642" s="550"/>
      <c r="AH642" s="550"/>
      <c r="AI642" s="550"/>
      <c r="AJ642" s="550"/>
      <c r="AK642" s="550"/>
      <c r="AL642" s="550"/>
      <c r="AM642" s="550"/>
      <c r="AN642" s="550"/>
      <c r="AO642" s="550"/>
      <c r="AP642" s="550"/>
      <c r="AQ642" s="550"/>
      <c r="AR642" s="550"/>
      <c r="AS642" s="550"/>
      <c r="AT642" s="550"/>
      <c r="AU642" s="550"/>
      <c r="AV642" s="550"/>
      <c r="AW642" s="550"/>
      <c r="AX642" s="550"/>
      <c r="AY642" s="550"/>
      <c r="AZ642" s="550"/>
      <c r="BA642" s="550"/>
      <c r="BB642" s="550"/>
      <c r="BC642" s="550"/>
      <c r="BD642" s="550"/>
      <c r="BE642" s="550"/>
      <c r="BF642" s="550"/>
      <c r="BG642" s="550"/>
      <c r="BH642" s="550"/>
      <c r="BI642" s="550"/>
      <c r="BJ642" s="550"/>
      <c r="BK642" s="550"/>
      <c r="BL642" s="550"/>
      <c r="BM642" s="550"/>
      <c r="BN642" s="550"/>
      <c r="BO642" s="550"/>
      <c r="BP642" s="550"/>
      <c r="BQ642" s="550"/>
    </row>
    <row r="643" spans="1:69" ht="15.75" customHeight="1">
      <c r="A643" s="550"/>
      <c r="B643" s="550"/>
      <c r="C643" s="550"/>
      <c r="D643" s="550"/>
      <c r="E643" s="550"/>
      <c r="F643" s="550"/>
      <c r="G643" s="550"/>
      <c r="H643" s="550"/>
      <c r="I643" s="550"/>
      <c r="J643" s="550"/>
      <c r="K643" s="550"/>
      <c r="L643" s="550"/>
      <c r="M643" s="550"/>
      <c r="N643" s="550"/>
      <c r="O643" s="550"/>
      <c r="P643" s="550"/>
      <c r="Q643" s="550"/>
      <c r="R643" s="550"/>
      <c r="S643" s="550"/>
      <c r="T643" s="550"/>
      <c r="U643" s="550"/>
      <c r="V643" s="550"/>
      <c r="W643" s="550"/>
      <c r="X643" s="550"/>
      <c r="Y643" s="550"/>
      <c r="Z643" s="550"/>
      <c r="AA643" s="550"/>
      <c r="AB643" s="550"/>
      <c r="AC643" s="550"/>
      <c r="AD643" s="550"/>
      <c r="AE643" s="550"/>
      <c r="AF643" s="550"/>
      <c r="AG643" s="550"/>
      <c r="AH643" s="550"/>
      <c r="AI643" s="550"/>
      <c r="AJ643" s="550"/>
      <c r="AK643" s="550"/>
      <c r="AL643" s="550"/>
      <c r="AM643" s="550"/>
      <c r="AN643" s="550"/>
      <c r="AO643" s="550"/>
      <c r="AP643" s="550"/>
      <c r="AQ643" s="550"/>
      <c r="AR643" s="550"/>
      <c r="AS643" s="550"/>
      <c r="AT643" s="550"/>
      <c r="AU643" s="550"/>
      <c r="AV643" s="550"/>
      <c r="AW643" s="550"/>
      <c r="AX643" s="550"/>
      <c r="AY643" s="550"/>
      <c r="AZ643" s="550"/>
      <c r="BA643" s="550"/>
      <c r="BB643" s="550"/>
      <c r="BC643" s="550"/>
      <c r="BD643" s="550"/>
      <c r="BE643" s="550"/>
      <c r="BF643" s="550"/>
      <c r="BG643" s="550"/>
      <c r="BH643" s="550"/>
      <c r="BI643" s="550"/>
      <c r="BJ643" s="550"/>
      <c r="BK643" s="550"/>
      <c r="BL643" s="550"/>
      <c r="BM643" s="550"/>
      <c r="BN643" s="550"/>
      <c r="BO643" s="550"/>
      <c r="BP643" s="550"/>
      <c r="BQ643" s="550"/>
    </row>
    <row r="644" spans="1:69" ht="15.75" customHeight="1">
      <c r="A644" s="550"/>
      <c r="B644" s="550"/>
      <c r="C644" s="550"/>
      <c r="D644" s="550"/>
      <c r="E644" s="550"/>
      <c r="F644" s="550"/>
      <c r="G644" s="550"/>
      <c r="H644" s="550"/>
      <c r="I644" s="550"/>
      <c r="J644" s="550"/>
      <c r="K644" s="550"/>
      <c r="L644" s="550"/>
      <c r="M644" s="550"/>
      <c r="N644" s="550"/>
      <c r="O644" s="550"/>
      <c r="P644" s="550"/>
      <c r="Q644" s="550"/>
      <c r="R644" s="550"/>
      <c r="S644" s="550"/>
      <c r="T644" s="550"/>
      <c r="U644" s="550"/>
      <c r="V644" s="550"/>
      <c r="W644" s="550"/>
      <c r="X644" s="550"/>
      <c r="Y644" s="550"/>
      <c r="Z644" s="550"/>
      <c r="AA644" s="550"/>
      <c r="AB644" s="550"/>
      <c r="AC644" s="550"/>
      <c r="AD644" s="550"/>
      <c r="AE644" s="550"/>
      <c r="AF644" s="550"/>
      <c r="AG644" s="550"/>
      <c r="AH644" s="550"/>
      <c r="AI644" s="550"/>
      <c r="AJ644" s="550"/>
      <c r="AK644" s="550"/>
      <c r="AL644" s="550"/>
      <c r="AM644" s="550"/>
      <c r="AN644" s="550"/>
      <c r="AO644" s="550"/>
      <c r="AP644" s="550"/>
      <c r="AQ644" s="550"/>
      <c r="AR644" s="550"/>
      <c r="AS644" s="550"/>
      <c r="AT644" s="550"/>
      <c r="AU644" s="550"/>
      <c r="AV644" s="550"/>
      <c r="AW644" s="550"/>
      <c r="AX644" s="550"/>
      <c r="AY644" s="550"/>
      <c r="AZ644" s="550"/>
      <c r="BA644" s="550"/>
      <c r="BB644" s="550"/>
      <c r="BC644" s="550"/>
      <c r="BD644" s="550"/>
      <c r="BE644" s="550"/>
      <c r="BF644" s="550"/>
      <c r="BG644" s="550"/>
      <c r="BH644" s="550"/>
      <c r="BI644" s="550"/>
      <c r="BJ644" s="550"/>
      <c r="BK644" s="550"/>
      <c r="BL644" s="550"/>
      <c r="BM644" s="550"/>
      <c r="BN644" s="550"/>
      <c r="BO644" s="550"/>
      <c r="BP644" s="550"/>
      <c r="BQ644" s="550"/>
    </row>
    <row r="645" spans="1:69" ht="15.75" customHeight="1">
      <c r="A645" s="550"/>
      <c r="B645" s="550"/>
      <c r="C645" s="550"/>
      <c r="D645" s="550"/>
      <c r="E645" s="550"/>
      <c r="F645" s="550"/>
      <c r="G645" s="550"/>
      <c r="H645" s="550"/>
      <c r="I645" s="550"/>
      <c r="J645" s="550"/>
      <c r="K645" s="550"/>
      <c r="L645" s="550"/>
      <c r="M645" s="550"/>
      <c r="N645" s="550"/>
      <c r="O645" s="550"/>
      <c r="P645" s="550"/>
      <c r="Q645" s="550"/>
      <c r="R645" s="550"/>
      <c r="S645" s="550"/>
      <c r="T645" s="550"/>
      <c r="U645" s="550"/>
      <c r="V645" s="550"/>
      <c r="W645" s="550"/>
      <c r="X645" s="550"/>
      <c r="Y645" s="550"/>
      <c r="Z645" s="550"/>
      <c r="AA645" s="550"/>
      <c r="AB645" s="550"/>
      <c r="AC645" s="550"/>
      <c r="AD645" s="550"/>
      <c r="AE645" s="550"/>
      <c r="AF645" s="550"/>
      <c r="AG645" s="550"/>
      <c r="AH645" s="550"/>
      <c r="AI645" s="550"/>
      <c r="AJ645" s="550"/>
      <c r="AK645" s="550"/>
      <c r="AL645" s="550"/>
      <c r="AM645" s="550"/>
      <c r="AN645" s="550"/>
      <c r="AO645" s="550"/>
      <c r="AP645" s="550"/>
      <c r="AQ645" s="550"/>
      <c r="AR645" s="550"/>
      <c r="AS645" s="550"/>
      <c r="AT645" s="550"/>
      <c r="AU645" s="550"/>
      <c r="AV645" s="550"/>
      <c r="AW645" s="550"/>
      <c r="AX645" s="550"/>
      <c r="AY645" s="550"/>
      <c r="AZ645" s="550"/>
      <c r="BA645" s="550"/>
      <c r="BB645" s="550"/>
      <c r="BC645" s="550"/>
      <c r="BD645" s="550"/>
      <c r="BE645" s="550"/>
      <c r="BF645" s="550"/>
      <c r="BG645" s="550"/>
      <c r="BH645" s="550"/>
      <c r="BI645" s="550"/>
      <c r="BJ645" s="550"/>
      <c r="BK645" s="550"/>
      <c r="BL645" s="550"/>
      <c r="BM645" s="550"/>
      <c r="BN645" s="550"/>
      <c r="BO645" s="550"/>
      <c r="BP645" s="550"/>
      <c r="BQ645" s="550"/>
    </row>
    <row r="646" spans="1:69" ht="15.75" customHeight="1">
      <c r="A646" s="550"/>
      <c r="B646" s="550"/>
      <c r="C646" s="550"/>
      <c r="D646" s="550"/>
      <c r="E646" s="550"/>
      <c r="F646" s="550"/>
      <c r="G646" s="550"/>
      <c r="H646" s="550"/>
      <c r="I646" s="550"/>
      <c r="J646" s="550"/>
      <c r="K646" s="550"/>
      <c r="L646" s="550"/>
      <c r="M646" s="550"/>
      <c r="N646" s="550"/>
      <c r="O646" s="550"/>
      <c r="P646" s="550"/>
      <c r="Q646" s="550"/>
      <c r="R646" s="550"/>
      <c r="S646" s="550"/>
      <c r="T646" s="550"/>
      <c r="U646" s="550"/>
      <c r="V646" s="550"/>
      <c r="W646" s="550"/>
      <c r="X646" s="550"/>
      <c r="Y646" s="550"/>
      <c r="Z646" s="550"/>
      <c r="AA646" s="550"/>
      <c r="AB646" s="550"/>
      <c r="AC646" s="550"/>
      <c r="AD646" s="550"/>
      <c r="AE646" s="550"/>
      <c r="AF646" s="550"/>
      <c r="AG646" s="550"/>
      <c r="AH646" s="550"/>
      <c r="AI646" s="550"/>
      <c r="AJ646" s="550"/>
      <c r="AK646" s="550"/>
      <c r="AL646" s="550"/>
      <c r="AM646" s="550"/>
      <c r="AN646" s="550"/>
      <c r="AO646" s="550"/>
      <c r="AP646" s="550"/>
      <c r="AQ646" s="550"/>
      <c r="AR646" s="550"/>
      <c r="AS646" s="550"/>
      <c r="AT646" s="550"/>
      <c r="AU646" s="550"/>
      <c r="AV646" s="550"/>
      <c r="AW646" s="550"/>
      <c r="AX646" s="550"/>
      <c r="AY646" s="550"/>
      <c r="AZ646" s="550"/>
      <c r="BA646" s="550"/>
      <c r="BB646" s="550"/>
      <c r="BC646" s="550"/>
      <c r="BD646" s="550"/>
      <c r="BE646" s="550"/>
      <c r="BF646" s="550"/>
      <c r="BG646" s="550"/>
      <c r="BH646" s="550"/>
      <c r="BI646" s="550"/>
      <c r="BJ646" s="550"/>
      <c r="BK646" s="550"/>
      <c r="BL646" s="550"/>
      <c r="BM646" s="550"/>
      <c r="BN646" s="550"/>
      <c r="BO646" s="550"/>
      <c r="BP646" s="550"/>
      <c r="BQ646" s="550"/>
    </row>
    <row r="647" spans="1:69" ht="15.75" customHeight="1">
      <c r="A647" s="550"/>
      <c r="B647" s="550"/>
      <c r="C647" s="550"/>
      <c r="D647" s="550"/>
      <c r="E647" s="550"/>
      <c r="F647" s="550"/>
      <c r="G647" s="550"/>
      <c r="H647" s="550"/>
      <c r="I647" s="550"/>
      <c r="J647" s="550"/>
      <c r="K647" s="550"/>
      <c r="L647" s="550"/>
      <c r="M647" s="550"/>
      <c r="N647" s="550"/>
      <c r="O647" s="550"/>
      <c r="P647" s="550"/>
      <c r="Q647" s="550"/>
      <c r="R647" s="550"/>
      <c r="S647" s="550"/>
      <c r="T647" s="550"/>
      <c r="U647" s="550"/>
      <c r="V647" s="550"/>
      <c r="W647" s="550"/>
      <c r="X647" s="550"/>
      <c r="Y647" s="550"/>
      <c r="Z647" s="550"/>
      <c r="AA647" s="550"/>
      <c r="AB647" s="550"/>
      <c r="AC647" s="550"/>
      <c r="AD647" s="550"/>
      <c r="AE647" s="550"/>
      <c r="AF647" s="550"/>
      <c r="AG647" s="550"/>
      <c r="AH647" s="550"/>
      <c r="AI647" s="550"/>
      <c r="AJ647" s="550"/>
      <c r="AK647" s="550"/>
      <c r="AL647" s="550"/>
      <c r="AM647" s="550"/>
      <c r="AN647" s="550"/>
      <c r="AO647" s="550"/>
      <c r="AP647" s="550"/>
      <c r="AQ647" s="550"/>
      <c r="AR647" s="550"/>
      <c r="AS647" s="550"/>
      <c r="AT647" s="550"/>
      <c r="AU647" s="550"/>
      <c r="AV647" s="550"/>
      <c r="AW647" s="550"/>
      <c r="AX647" s="550"/>
      <c r="AY647" s="550"/>
      <c r="AZ647" s="550"/>
      <c r="BA647" s="550"/>
      <c r="BB647" s="550"/>
      <c r="BC647" s="550"/>
      <c r="BD647" s="550"/>
      <c r="BE647" s="550"/>
      <c r="BF647" s="550"/>
      <c r="BG647" s="550"/>
      <c r="BH647" s="550"/>
      <c r="BI647" s="550"/>
      <c r="BJ647" s="550"/>
      <c r="BK647" s="550"/>
      <c r="BL647" s="550"/>
      <c r="BM647" s="550"/>
      <c r="BN647" s="550"/>
      <c r="BO647" s="550"/>
      <c r="BP647" s="550"/>
      <c r="BQ647" s="550"/>
    </row>
    <row r="648" spans="1:69" ht="15.75" customHeight="1">
      <c r="A648" s="550"/>
      <c r="B648" s="550"/>
      <c r="C648" s="550"/>
      <c r="D648" s="550"/>
      <c r="E648" s="550"/>
      <c r="F648" s="550"/>
      <c r="G648" s="550"/>
      <c r="H648" s="550"/>
      <c r="I648" s="550"/>
      <c r="J648" s="550"/>
      <c r="K648" s="550"/>
      <c r="L648" s="550"/>
      <c r="M648" s="550"/>
      <c r="N648" s="550"/>
      <c r="O648" s="550"/>
      <c r="P648" s="550"/>
      <c r="Q648" s="550"/>
      <c r="R648" s="550"/>
      <c r="S648" s="550"/>
      <c r="T648" s="550"/>
      <c r="U648" s="550"/>
      <c r="V648" s="550"/>
      <c r="W648" s="550"/>
      <c r="X648" s="550"/>
      <c r="Y648" s="550"/>
      <c r="Z648" s="550"/>
      <c r="AA648" s="550"/>
      <c r="AB648" s="550"/>
      <c r="AC648" s="550"/>
      <c r="AD648" s="550"/>
      <c r="AE648" s="550"/>
      <c r="AF648" s="550"/>
      <c r="AG648" s="550"/>
      <c r="AH648" s="550"/>
      <c r="AI648" s="550"/>
      <c r="AJ648" s="550"/>
      <c r="AK648" s="550"/>
      <c r="AL648" s="550"/>
      <c r="AM648" s="550"/>
      <c r="AN648" s="550"/>
      <c r="AO648" s="550"/>
      <c r="AP648" s="550"/>
      <c r="AQ648" s="550"/>
      <c r="AR648" s="550"/>
      <c r="AS648" s="550"/>
      <c r="AT648" s="550"/>
      <c r="AU648" s="550"/>
      <c r="AV648" s="550"/>
      <c r="AW648" s="550"/>
      <c r="AX648" s="550"/>
      <c r="AY648" s="550"/>
      <c r="AZ648" s="550"/>
      <c r="BA648" s="550"/>
      <c r="BB648" s="550"/>
      <c r="BC648" s="550"/>
      <c r="BD648" s="550"/>
      <c r="BE648" s="550"/>
      <c r="BF648" s="550"/>
      <c r="BG648" s="550"/>
      <c r="BH648" s="550"/>
      <c r="BI648" s="550"/>
      <c r="BJ648" s="550"/>
      <c r="BK648" s="550"/>
      <c r="BL648" s="550"/>
      <c r="BM648" s="550"/>
      <c r="BN648" s="550"/>
      <c r="BO648" s="550"/>
      <c r="BP648" s="550"/>
      <c r="BQ648" s="550"/>
    </row>
    <row r="649" spans="1:69" ht="15.75" customHeight="1">
      <c r="A649" s="550"/>
      <c r="B649" s="550"/>
      <c r="C649" s="550"/>
      <c r="D649" s="550"/>
      <c r="E649" s="550"/>
      <c r="F649" s="550"/>
      <c r="G649" s="550"/>
      <c r="H649" s="550"/>
      <c r="I649" s="550"/>
      <c r="J649" s="550"/>
      <c r="K649" s="550"/>
      <c r="L649" s="550"/>
      <c r="M649" s="550"/>
      <c r="N649" s="550"/>
      <c r="O649" s="550"/>
      <c r="P649" s="550"/>
      <c r="Q649" s="550"/>
      <c r="R649" s="550"/>
      <c r="S649" s="550"/>
      <c r="T649" s="550"/>
      <c r="U649" s="550"/>
      <c r="V649" s="550"/>
      <c r="W649" s="550"/>
      <c r="X649" s="550"/>
      <c r="Y649" s="550"/>
      <c r="Z649" s="550"/>
      <c r="AA649" s="550"/>
      <c r="AB649" s="550"/>
      <c r="AC649" s="550"/>
      <c r="AD649" s="550"/>
      <c r="AE649" s="550"/>
      <c r="AF649" s="550"/>
      <c r="AG649" s="550"/>
      <c r="AH649" s="550"/>
      <c r="AI649" s="550"/>
      <c r="AJ649" s="550"/>
      <c r="AK649" s="550"/>
      <c r="AL649" s="550"/>
      <c r="AM649" s="550"/>
      <c r="AN649" s="550"/>
      <c r="AO649" s="550"/>
      <c r="AP649" s="550"/>
      <c r="AQ649" s="550"/>
      <c r="AR649" s="550"/>
      <c r="AS649" s="550"/>
      <c r="AT649" s="550"/>
      <c r="AU649" s="550"/>
      <c r="AV649" s="550"/>
      <c r="AW649" s="550"/>
      <c r="AX649" s="550"/>
      <c r="AY649" s="550"/>
      <c r="AZ649" s="550"/>
      <c r="BA649" s="550"/>
      <c r="BB649" s="550"/>
      <c r="BC649" s="550"/>
      <c r="BD649" s="550"/>
      <c r="BE649" s="550"/>
      <c r="BF649" s="550"/>
      <c r="BG649" s="550"/>
      <c r="BH649" s="550"/>
      <c r="BI649" s="550"/>
      <c r="BJ649" s="550"/>
      <c r="BK649" s="550"/>
      <c r="BL649" s="550"/>
      <c r="BM649" s="550"/>
      <c r="BN649" s="550"/>
      <c r="BO649" s="550"/>
      <c r="BP649" s="550"/>
      <c r="BQ649" s="550"/>
    </row>
    <row r="650" spans="1:69" ht="15.75" customHeight="1">
      <c r="A650" s="550"/>
      <c r="B650" s="550"/>
      <c r="C650" s="550"/>
      <c r="D650" s="550"/>
      <c r="E650" s="550"/>
      <c r="F650" s="550"/>
      <c r="G650" s="550"/>
      <c r="H650" s="550"/>
      <c r="I650" s="550"/>
      <c r="J650" s="550"/>
      <c r="K650" s="550"/>
      <c r="L650" s="550"/>
      <c r="M650" s="550"/>
      <c r="N650" s="550"/>
      <c r="O650" s="550"/>
      <c r="P650" s="550"/>
      <c r="Q650" s="550"/>
      <c r="R650" s="550"/>
      <c r="S650" s="550"/>
      <c r="T650" s="550"/>
      <c r="U650" s="550"/>
      <c r="V650" s="550"/>
      <c r="W650" s="550"/>
      <c r="X650" s="550"/>
      <c r="Y650" s="550"/>
      <c r="Z650" s="550"/>
      <c r="AA650" s="550"/>
      <c r="AB650" s="550"/>
      <c r="AC650" s="550"/>
      <c r="AD650" s="550"/>
      <c r="AE650" s="550"/>
      <c r="AF650" s="550"/>
      <c r="AG650" s="550"/>
      <c r="AH650" s="550"/>
      <c r="AI650" s="550"/>
      <c r="AJ650" s="550"/>
      <c r="AK650" s="550"/>
      <c r="AL650" s="550"/>
      <c r="AM650" s="550"/>
      <c r="AN650" s="550"/>
      <c r="AO650" s="550"/>
      <c r="AP650" s="550"/>
      <c r="AQ650" s="550"/>
      <c r="AR650" s="550"/>
      <c r="AS650" s="550"/>
      <c r="AT650" s="550"/>
      <c r="AU650" s="550"/>
      <c r="AV650" s="550"/>
      <c r="AW650" s="550"/>
      <c r="AX650" s="550"/>
      <c r="AY650" s="550"/>
      <c r="AZ650" s="550"/>
      <c r="BA650" s="550"/>
      <c r="BB650" s="550"/>
      <c r="BC650" s="550"/>
      <c r="BD650" s="550"/>
      <c r="BE650" s="550"/>
      <c r="BF650" s="550"/>
      <c r="BG650" s="550"/>
      <c r="BH650" s="550"/>
      <c r="BI650" s="550"/>
      <c r="BJ650" s="550"/>
      <c r="BK650" s="550"/>
      <c r="BL650" s="550"/>
      <c r="BM650" s="550"/>
      <c r="BN650" s="550"/>
      <c r="BO650" s="550"/>
      <c r="BP650" s="550"/>
      <c r="BQ650" s="550"/>
    </row>
    <row r="651" spans="1:69" ht="15.75" customHeight="1">
      <c r="A651" s="550"/>
      <c r="B651" s="550"/>
      <c r="C651" s="550"/>
      <c r="D651" s="550"/>
      <c r="E651" s="550"/>
      <c r="F651" s="550"/>
      <c r="G651" s="550"/>
      <c r="H651" s="550"/>
      <c r="I651" s="550"/>
      <c r="J651" s="550"/>
      <c r="K651" s="550"/>
      <c r="L651" s="550"/>
      <c r="M651" s="550"/>
      <c r="N651" s="550"/>
      <c r="O651" s="550"/>
      <c r="P651" s="550"/>
      <c r="Q651" s="550"/>
      <c r="R651" s="550"/>
      <c r="S651" s="550"/>
      <c r="T651" s="550"/>
      <c r="U651" s="550"/>
      <c r="V651" s="550"/>
      <c r="W651" s="550"/>
      <c r="X651" s="550"/>
      <c r="Y651" s="550"/>
      <c r="Z651" s="550"/>
      <c r="AA651" s="550"/>
      <c r="AB651" s="550"/>
      <c r="AC651" s="550"/>
      <c r="AD651" s="550"/>
      <c r="AE651" s="550"/>
      <c r="AF651" s="550"/>
      <c r="AG651" s="550"/>
      <c r="AH651" s="550"/>
      <c r="AI651" s="550"/>
      <c r="AJ651" s="550"/>
      <c r="AK651" s="550"/>
      <c r="AL651" s="550"/>
      <c r="AM651" s="550"/>
      <c r="AN651" s="550"/>
      <c r="AO651" s="550"/>
      <c r="AP651" s="550"/>
      <c r="AQ651" s="550"/>
      <c r="AR651" s="550"/>
      <c r="AS651" s="550"/>
      <c r="AT651" s="550"/>
      <c r="AU651" s="550"/>
      <c r="AV651" s="550"/>
      <c r="AW651" s="550"/>
      <c r="AX651" s="550"/>
      <c r="AY651" s="550"/>
      <c r="AZ651" s="550"/>
      <c r="BA651" s="550"/>
      <c r="BB651" s="550"/>
      <c r="BC651" s="550"/>
      <c r="BD651" s="550"/>
      <c r="BE651" s="550"/>
      <c r="BF651" s="550"/>
      <c r="BG651" s="550"/>
      <c r="BH651" s="550"/>
      <c r="BI651" s="550"/>
      <c r="BJ651" s="550"/>
      <c r="BK651" s="550"/>
      <c r="BL651" s="550"/>
      <c r="BM651" s="550"/>
      <c r="BN651" s="550"/>
      <c r="BO651" s="550"/>
      <c r="BP651" s="550"/>
      <c r="BQ651" s="550"/>
    </row>
    <row r="652" spans="1:69" ht="15.75" customHeight="1">
      <c r="A652" s="550"/>
      <c r="B652" s="550"/>
      <c r="C652" s="550"/>
      <c r="D652" s="550"/>
      <c r="E652" s="550"/>
      <c r="F652" s="550"/>
      <c r="G652" s="550"/>
      <c r="H652" s="550"/>
      <c r="I652" s="550"/>
      <c r="J652" s="550"/>
      <c r="K652" s="550"/>
      <c r="L652" s="550"/>
      <c r="M652" s="550"/>
      <c r="N652" s="550"/>
      <c r="O652" s="550"/>
      <c r="P652" s="550"/>
      <c r="Q652" s="550"/>
      <c r="R652" s="550"/>
      <c r="S652" s="550"/>
      <c r="T652" s="550"/>
      <c r="U652" s="550"/>
      <c r="V652" s="550"/>
      <c r="W652" s="550"/>
      <c r="X652" s="550"/>
      <c r="Y652" s="550"/>
      <c r="Z652" s="550"/>
      <c r="AA652" s="550"/>
      <c r="AB652" s="550"/>
      <c r="AC652" s="550"/>
      <c r="AD652" s="550"/>
      <c r="AE652" s="550"/>
      <c r="AF652" s="550"/>
      <c r="AG652" s="550"/>
      <c r="AH652" s="550"/>
      <c r="AI652" s="550"/>
      <c r="AJ652" s="550"/>
      <c r="AK652" s="550"/>
      <c r="AL652" s="550"/>
      <c r="AM652" s="550"/>
      <c r="AN652" s="550"/>
      <c r="AO652" s="550"/>
      <c r="AP652" s="550"/>
      <c r="AQ652" s="550"/>
      <c r="AR652" s="550"/>
      <c r="AS652" s="550"/>
      <c r="AT652" s="550"/>
      <c r="AU652" s="550"/>
      <c r="AV652" s="550"/>
      <c r="AW652" s="550"/>
      <c r="AX652" s="550"/>
      <c r="AY652" s="550"/>
      <c r="AZ652" s="550"/>
      <c r="BA652" s="550"/>
      <c r="BB652" s="550"/>
      <c r="BC652" s="550"/>
      <c r="BD652" s="550"/>
      <c r="BE652" s="550"/>
      <c r="BF652" s="550"/>
      <c r="BG652" s="550"/>
      <c r="BH652" s="550"/>
      <c r="BI652" s="550"/>
      <c r="BJ652" s="550"/>
      <c r="BK652" s="550"/>
      <c r="BL652" s="550"/>
      <c r="BM652" s="550"/>
      <c r="BN652" s="550"/>
      <c r="BO652" s="550"/>
      <c r="BP652" s="550"/>
      <c r="BQ652" s="550"/>
    </row>
    <row r="653" spans="1:69" ht="15.75" customHeight="1">
      <c r="A653" s="550"/>
      <c r="B653" s="550"/>
      <c r="C653" s="550"/>
      <c r="D653" s="550"/>
      <c r="E653" s="550"/>
      <c r="F653" s="550"/>
      <c r="G653" s="550"/>
      <c r="H653" s="550"/>
      <c r="I653" s="550"/>
      <c r="J653" s="550"/>
      <c r="K653" s="550"/>
      <c r="L653" s="550"/>
      <c r="M653" s="550"/>
      <c r="N653" s="550"/>
      <c r="O653" s="550"/>
      <c r="P653" s="550"/>
      <c r="Q653" s="550"/>
      <c r="R653" s="550"/>
      <c r="S653" s="550"/>
      <c r="T653" s="550"/>
      <c r="U653" s="550"/>
      <c r="V653" s="550"/>
      <c r="W653" s="550"/>
      <c r="X653" s="550"/>
      <c r="Y653" s="550"/>
      <c r="Z653" s="550"/>
      <c r="AA653" s="550"/>
      <c r="AB653" s="550"/>
      <c r="AC653" s="550"/>
      <c r="AD653" s="550"/>
      <c r="AE653" s="550"/>
      <c r="AF653" s="550"/>
      <c r="AG653" s="550"/>
      <c r="AH653" s="550"/>
      <c r="AI653" s="550"/>
      <c r="AJ653" s="550"/>
      <c r="AK653" s="550"/>
      <c r="AL653" s="550"/>
      <c r="AM653" s="550"/>
      <c r="AN653" s="550"/>
      <c r="AO653" s="550"/>
      <c r="AP653" s="550"/>
      <c r="AQ653" s="550"/>
      <c r="AR653" s="550"/>
      <c r="AS653" s="550"/>
      <c r="AT653" s="550"/>
      <c r="AU653" s="550"/>
      <c r="AV653" s="550"/>
      <c r="AW653" s="550"/>
      <c r="AX653" s="550"/>
      <c r="AY653" s="550"/>
      <c r="AZ653" s="550"/>
      <c r="BA653" s="550"/>
      <c r="BB653" s="550"/>
      <c r="BC653" s="550"/>
      <c r="BD653" s="550"/>
      <c r="BE653" s="550"/>
      <c r="BF653" s="550"/>
      <c r="BG653" s="550"/>
      <c r="BH653" s="550"/>
      <c r="BI653" s="550"/>
      <c r="BJ653" s="550"/>
      <c r="BK653" s="550"/>
      <c r="BL653" s="550"/>
      <c r="BM653" s="550"/>
      <c r="BN653" s="550"/>
      <c r="BO653" s="550"/>
      <c r="BP653" s="550"/>
      <c r="BQ653" s="550"/>
    </row>
    <row r="654" spans="1:69" ht="15.75" customHeight="1">
      <c r="A654" s="550"/>
      <c r="B654" s="550"/>
      <c r="C654" s="550"/>
      <c r="D654" s="550"/>
      <c r="E654" s="550"/>
      <c r="F654" s="550"/>
      <c r="G654" s="550"/>
      <c r="H654" s="550"/>
      <c r="I654" s="550"/>
      <c r="J654" s="550"/>
      <c r="K654" s="550"/>
      <c r="L654" s="550"/>
      <c r="M654" s="550"/>
      <c r="N654" s="550"/>
      <c r="O654" s="550"/>
      <c r="P654" s="550"/>
      <c r="Q654" s="550"/>
      <c r="R654" s="550"/>
      <c r="S654" s="550"/>
      <c r="T654" s="550"/>
      <c r="U654" s="550"/>
      <c r="V654" s="550"/>
      <c r="W654" s="550"/>
      <c r="X654" s="550"/>
      <c r="Y654" s="550"/>
      <c r="Z654" s="550"/>
      <c r="AA654" s="550"/>
      <c r="AB654" s="550"/>
      <c r="AC654" s="550"/>
      <c r="AD654" s="550"/>
      <c r="AE654" s="550"/>
      <c r="AF654" s="550"/>
      <c r="AG654" s="550"/>
      <c r="AH654" s="550"/>
      <c r="AI654" s="550"/>
      <c r="AJ654" s="550"/>
      <c r="AK654" s="550"/>
      <c r="AL654" s="550"/>
      <c r="AM654" s="550"/>
      <c r="AN654" s="550"/>
      <c r="AO654" s="550"/>
      <c r="AP654" s="550"/>
      <c r="AQ654" s="550"/>
      <c r="AR654" s="550"/>
      <c r="AS654" s="550"/>
      <c r="AT654" s="550"/>
      <c r="AU654" s="550"/>
      <c r="AV654" s="550"/>
      <c r="AW654" s="550"/>
      <c r="AX654" s="550"/>
      <c r="AY654" s="550"/>
      <c r="AZ654" s="550"/>
      <c r="BA654" s="550"/>
      <c r="BB654" s="550"/>
      <c r="BC654" s="550"/>
      <c r="BD654" s="550"/>
      <c r="BE654" s="550"/>
      <c r="BF654" s="550"/>
      <c r="BG654" s="550"/>
      <c r="BH654" s="550"/>
      <c r="BI654" s="550"/>
      <c r="BJ654" s="550"/>
      <c r="BK654" s="550"/>
      <c r="BL654" s="550"/>
      <c r="BM654" s="550"/>
      <c r="BN654" s="550"/>
      <c r="BO654" s="550"/>
      <c r="BP654" s="550"/>
      <c r="BQ654" s="550"/>
    </row>
    <row r="655" spans="1:69" ht="15.75" customHeight="1">
      <c r="A655" s="550"/>
      <c r="B655" s="550"/>
      <c r="C655" s="550"/>
      <c r="D655" s="550"/>
      <c r="E655" s="550"/>
      <c r="F655" s="550"/>
      <c r="G655" s="550"/>
      <c r="H655" s="550"/>
      <c r="I655" s="550"/>
      <c r="J655" s="550"/>
      <c r="K655" s="550"/>
      <c r="L655" s="550"/>
      <c r="M655" s="550"/>
      <c r="N655" s="550"/>
      <c r="O655" s="550"/>
      <c r="P655" s="550"/>
      <c r="Q655" s="550"/>
      <c r="R655" s="550"/>
      <c r="S655" s="550"/>
      <c r="T655" s="550"/>
      <c r="U655" s="550"/>
      <c r="V655" s="550"/>
      <c r="W655" s="550"/>
      <c r="X655" s="550"/>
      <c r="Y655" s="550"/>
      <c r="Z655" s="550"/>
      <c r="AA655" s="550"/>
      <c r="AB655" s="550"/>
      <c r="AC655" s="550"/>
      <c r="AD655" s="550"/>
      <c r="AE655" s="550"/>
      <c r="AF655" s="550"/>
      <c r="AG655" s="550"/>
      <c r="AH655" s="550"/>
      <c r="AI655" s="550"/>
      <c r="AJ655" s="550"/>
      <c r="AK655" s="550"/>
      <c r="AL655" s="550"/>
      <c r="AM655" s="550"/>
      <c r="AN655" s="550"/>
      <c r="AO655" s="550"/>
      <c r="AP655" s="550"/>
      <c r="AQ655" s="550"/>
      <c r="AR655" s="550"/>
      <c r="AS655" s="550"/>
      <c r="AT655" s="550"/>
      <c r="AU655" s="550"/>
      <c r="AV655" s="550"/>
      <c r="AW655" s="550"/>
      <c r="AX655" s="550"/>
      <c r="AY655" s="550"/>
      <c r="AZ655" s="550"/>
      <c r="BA655" s="550"/>
      <c r="BB655" s="550"/>
      <c r="BC655" s="550"/>
      <c r="BD655" s="550"/>
      <c r="BE655" s="550"/>
      <c r="BF655" s="550"/>
      <c r="BG655" s="550"/>
      <c r="BH655" s="550"/>
      <c r="BI655" s="550"/>
      <c r="BJ655" s="550"/>
      <c r="BK655" s="550"/>
      <c r="BL655" s="550"/>
      <c r="BM655" s="550"/>
      <c r="BN655" s="550"/>
      <c r="BO655" s="550"/>
      <c r="BP655" s="550"/>
      <c r="BQ655" s="550"/>
    </row>
    <row r="656" spans="1:69" ht="15.75" customHeight="1">
      <c r="A656" s="550"/>
      <c r="B656" s="550"/>
      <c r="C656" s="550"/>
      <c r="D656" s="550"/>
      <c r="E656" s="550"/>
      <c r="F656" s="550"/>
      <c r="G656" s="550"/>
      <c r="H656" s="550"/>
      <c r="I656" s="550"/>
      <c r="J656" s="550"/>
      <c r="K656" s="550"/>
      <c r="L656" s="550"/>
      <c r="M656" s="550"/>
      <c r="N656" s="550"/>
      <c r="O656" s="550"/>
      <c r="P656" s="550"/>
      <c r="Q656" s="550"/>
      <c r="R656" s="550"/>
      <c r="S656" s="550"/>
      <c r="T656" s="550"/>
      <c r="U656" s="550"/>
      <c r="V656" s="550"/>
      <c r="W656" s="550"/>
      <c r="X656" s="550"/>
      <c r="Y656" s="550"/>
      <c r="Z656" s="550"/>
      <c r="AA656" s="550"/>
      <c r="AB656" s="550"/>
      <c r="AC656" s="550"/>
      <c r="AD656" s="550"/>
      <c r="AE656" s="550"/>
      <c r="AF656" s="550"/>
      <c r="AG656" s="550"/>
      <c r="AH656" s="550"/>
      <c r="AI656" s="550"/>
      <c r="AJ656" s="550"/>
      <c r="AK656" s="550"/>
      <c r="AL656" s="550"/>
      <c r="AM656" s="550"/>
      <c r="AN656" s="550"/>
      <c r="AO656" s="550"/>
      <c r="AP656" s="550"/>
      <c r="AQ656" s="550"/>
      <c r="AR656" s="550"/>
      <c r="AS656" s="550"/>
      <c r="AT656" s="550"/>
      <c r="AU656" s="550"/>
      <c r="AV656" s="550"/>
      <c r="AW656" s="550"/>
      <c r="AX656" s="550"/>
      <c r="AY656" s="550"/>
      <c r="AZ656" s="550"/>
      <c r="BA656" s="550"/>
      <c r="BB656" s="550"/>
      <c r="BC656" s="550"/>
      <c r="BD656" s="550"/>
      <c r="BE656" s="550"/>
      <c r="BF656" s="550"/>
      <c r="BG656" s="550"/>
      <c r="BH656" s="550"/>
      <c r="BI656" s="550"/>
      <c r="BJ656" s="550"/>
      <c r="BK656" s="550"/>
      <c r="BL656" s="550"/>
      <c r="BM656" s="550"/>
      <c r="BN656" s="550"/>
      <c r="BO656" s="550"/>
      <c r="BP656" s="550"/>
      <c r="BQ656" s="550"/>
    </row>
    <row r="657" spans="1:69" ht="15.75" customHeight="1">
      <c r="A657" s="550"/>
      <c r="B657" s="550"/>
      <c r="C657" s="550"/>
      <c r="D657" s="550"/>
      <c r="E657" s="550"/>
      <c r="F657" s="550"/>
      <c r="G657" s="550"/>
      <c r="H657" s="550"/>
      <c r="I657" s="550"/>
      <c r="J657" s="550"/>
      <c r="K657" s="550"/>
      <c r="L657" s="550"/>
      <c r="M657" s="550"/>
      <c r="N657" s="550"/>
      <c r="O657" s="550"/>
      <c r="P657" s="550"/>
      <c r="Q657" s="550"/>
      <c r="R657" s="550"/>
      <c r="S657" s="550"/>
      <c r="T657" s="550"/>
      <c r="U657" s="550"/>
      <c r="V657" s="550"/>
      <c r="W657" s="550"/>
      <c r="X657" s="550"/>
      <c r="Y657" s="550"/>
      <c r="Z657" s="550"/>
      <c r="AA657" s="550"/>
      <c r="AB657" s="550"/>
      <c r="AC657" s="550"/>
      <c r="AD657" s="550"/>
      <c r="AE657" s="550"/>
      <c r="AF657" s="550"/>
      <c r="AG657" s="550"/>
      <c r="AH657" s="550"/>
      <c r="AI657" s="550"/>
      <c r="AJ657" s="550"/>
      <c r="AK657" s="550"/>
      <c r="AL657" s="550"/>
      <c r="AM657" s="550"/>
      <c r="AN657" s="550"/>
      <c r="AO657" s="550"/>
      <c r="AP657" s="550"/>
      <c r="AQ657" s="550"/>
      <c r="AR657" s="550"/>
      <c r="AS657" s="550"/>
      <c r="AT657" s="550"/>
      <c r="AU657" s="550"/>
      <c r="AV657" s="550"/>
      <c r="AW657" s="550"/>
      <c r="AX657" s="550"/>
      <c r="AY657" s="550"/>
      <c r="AZ657" s="550"/>
      <c r="BA657" s="550"/>
      <c r="BB657" s="550"/>
      <c r="BC657" s="550"/>
      <c r="BD657" s="550"/>
      <c r="BE657" s="550"/>
      <c r="BF657" s="550"/>
      <c r="BG657" s="550"/>
      <c r="BH657" s="550"/>
      <c r="BI657" s="550"/>
      <c r="BJ657" s="550"/>
      <c r="BK657" s="550"/>
      <c r="BL657" s="550"/>
      <c r="BM657" s="550"/>
      <c r="BN657" s="550"/>
      <c r="BO657" s="550"/>
      <c r="BP657" s="550"/>
      <c r="BQ657" s="550"/>
    </row>
    <row r="658" spans="1:69" ht="15.75" customHeight="1">
      <c r="A658" s="550"/>
      <c r="B658" s="550"/>
      <c r="C658" s="550"/>
      <c r="D658" s="550"/>
      <c r="E658" s="550"/>
      <c r="F658" s="550"/>
      <c r="G658" s="550"/>
      <c r="H658" s="550"/>
      <c r="I658" s="550"/>
      <c r="J658" s="550"/>
      <c r="K658" s="550"/>
      <c r="L658" s="550"/>
      <c r="M658" s="550"/>
      <c r="N658" s="550"/>
      <c r="O658" s="550"/>
      <c r="P658" s="550"/>
      <c r="Q658" s="550"/>
      <c r="R658" s="550"/>
      <c r="S658" s="550"/>
      <c r="T658" s="550"/>
      <c r="U658" s="550"/>
      <c r="V658" s="550"/>
      <c r="W658" s="550"/>
      <c r="X658" s="550"/>
      <c r="Y658" s="550"/>
      <c r="Z658" s="550"/>
      <c r="AA658" s="550"/>
      <c r="AB658" s="550"/>
      <c r="AC658" s="550"/>
      <c r="AD658" s="550"/>
      <c r="AE658" s="550"/>
      <c r="AF658" s="550"/>
      <c r="AG658" s="550"/>
      <c r="AH658" s="550"/>
      <c r="AI658" s="550"/>
      <c r="AJ658" s="550"/>
      <c r="AK658" s="550"/>
      <c r="AL658" s="550"/>
      <c r="AM658" s="550"/>
      <c r="AN658" s="550"/>
      <c r="AO658" s="550"/>
      <c r="AP658" s="550"/>
      <c r="AQ658" s="550"/>
      <c r="AR658" s="550"/>
      <c r="AS658" s="550"/>
      <c r="AT658" s="550"/>
      <c r="AU658" s="550"/>
      <c r="AV658" s="550"/>
      <c r="AW658" s="550"/>
      <c r="AX658" s="550"/>
      <c r="AY658" s="550"/>
      <c r="AZ658" s="550"/>
      <c r="BA658" s="550"/>
      <c r="BB658" s="550"/>
      <c r="BC658" s="550"/>
      <c r="BD658" s="550"/>
      <c r="BE658" s="550"/>
      <c r="BF658" s="550"/>
      <c r="BG658" s="550"/>
      <c r="BH658" s="550"/>
      <c r="BI658" s="550"/>
      <c r="BJ658" s="550"/>
      <c r="BK658" s="550"/>
      <c r="BL658" s="550"/>
      <c r="BM658" s="550"/>
      <c r="BN658" s="550"/>
      <c r="BO658" s="550"/>
      <c r="BP658" s="550"/>
      <c r="BQ658" s="550"/>
    </row>
    <row r="659" spans="1:69" ht="15.75" customHeight="1">
      <c r="A659" s="550"/>
      <c r="B659" s="550"/>
      <c r="C659" s="550"/>
      <c r="D659" s="550"/>
      <c r="E659" s="550"/>
      <c r="F659" s="550"/>
      <c r="G659" s="550"/>
      <c r="H659" s="550"/>
      <c r="I659" s="550"/>
      <c r="J659" s="550"/>
      <c r="K659" s="550"/>
      <c r="L659" s="550"/>
      <c r="M659" s="550"/>
      <c r="N659" s="550"/>
      <c r="O659" s="550"/>
      <c r="P659" s="550"/>
      <c r="Q659" s="550"/>
      <c r="R659" s="550"/>
      <c r="S659" s="550"/>
      <c r="T659" s="550"/>
      <c r="U659" s="550"/>
      <c r="V659" s="550"/>
      <c r="W659" s="550"/>
      <c r="X659" s="550"/>
      <c r="Y659" s="550"/>
      <c r="Z659" s="550"/>
      <c r="AA659" s="550"/>
      <c r="AB659" s="550"/>
      <c r="AC659" s="550"/>
      <c r="AD659" s="550"/>
      <c r="AE659" s="550"/>
      <c r="AF659" s="550"/>
      <c r="AG659" s="550"/>
      <c r="AH659" s="550"/>
      <c r="AI659" s="550"/>
      <c r="AJ659" s="550"/>
      <c r="AK659" s="550"/>
      <c r="AL659" s="550"/>
      <c r="AM659" s="550"/>
      <c r="AN659" s="550"/>
      <c r="AO659" s="550"/>
      <c r="AP659" s="550"/>
      <c r="AQ659" s="550"/>
      <c r="AR659" s="550"/>
      <c r="AS659" s="550"/>
      <c r="AT659" s="550"/>
      <c r="AU659" s="550"/>
      <c r="AV659" s="550"/>
      <c r="AW659" s="550"/>
      <c r="AX659" s="550"/>
      <c r="AY659" s="550"/>
      <c r="AZ659" s="550"/>
      <c r="BA659" s="550"/>
      <c r="BB659" s="550"/>
      <c r="BC659" s="550"/>
      <c r="BD659" s="550"/>
      <c r="BE659" s="550"/>
      <c r="BF659" s="550"/>
      <c r="BG659" s="550"/>
      <c r="BH659" s="550"/>
      <c r="BI659" s="550"/>
      <c r="BJ659" s="550"/>
      <c r="BK659" s="550"/>
      <c r="BL659" s="550"/>
      <c r="BM659" s="550"/>
      <c r="BN659" s="550"/>
      <c r="BO659" s="550"/>
      <c r="BP659" s="550"/>
      <c r="BQ659" s="550"/>
    </row>
    <row r="660" spans="1:69" ht="15.75" customHeight="1">
      <c r="A660" s="550"/>
      <c r="B660" s="550"/>
      <c r="C660" s="550"/>
      <c r="D660" s="550"/>
      <c r="E660" s="550"/>
      <c r="F660" s="550"/>
      <c r="G660" s="550"/>
      <c r="H660" s="550"/>
      <c r="I660" s="550"/>
      <c r="J660" s="550"/>
      <c r="K660" s="550"/>
      <c r="L660" s="550"/>
      <c r="M660" s="550"/>
      <c r="N660" s="550"/>
      <c r="O660" s="550"/>
      <c r="P660" s="550"/>
      <c r="Q660" s="550"/>
      <c r="R660" s="550"/>
      <c r="S660" s="550"/>
      <c r="T660" s="550"/>
      <c r="U660" s="550"/>
      <c r="V660" s="550"/>
      <c r="W660" s="550"/>
      <c r="X660" s="550"/>
      <c r="Y660" s="550"/>
      <c r="Z660" s="550"/>
      <c r="AA660" s="550"/>
      <c r="AB660" s="550"/>
      <c r="AC660" s="550"/>
      <c r="AD660" s="550"/>
      <c r="AE660" s="550"/>
      <c r="AF660" s="550"/>
      <c r="AG660" s="550"/>
      <c r="AH660" s="550"/>
      <c r="AI660" s="550"/>
      <c r="AJ660" s="550"/>
      <c r="AK660" s="550"/>
      <c r="AL660" s="550"/>
      <c r="AM660" s="550"/>
      <c r="AN660" s="550"/>
      <c r="AO660" s="550"/>
      <c r="AP660" s="550"/>
      <c r="AQ660" s="550"/>
      <c r="AR660" s="550"/>
      <c r="AS660" s="550"/>
      <c r="AT660" s="550"/>
      <c r="AU660" s="550"/>
      <c r="AV660" s="550"/>
      <c r="AW660" s="550"/>
      <c r="AX660" s="550"/>
      <c r="AY660" s="550"/>
      <c r="AZ660" s="550"/>
      <c r="BA660" s="550"/>
      <c r="BB660" s="550"/>
      <c r="BC660" s="550"/>
      <c r="BD660" s="550"/>
      <c r="BE660" s="550"/>
      <c r="BF660" s="550"/>
      <c r="BG660" s="550"/>
      <c r="BH660" s="550"/>
      <c r="BI660" s="550"/>
      <c r="BJ660" s="550"/>
      <c r="BK660" s="550"/>
      <c r="BL660" s="550"/>
      <c r="BM660" s="550"/>
      <c r="BN660" s="550"/>
      <c r="BO660" s="550"/>
      <c r="BP660" s="550"/>
      <c r="BQ660" s="550"/>
    </row>
    <row r="661" spans="1:69" ht="15.75" customHeight="1">
      <c r="A661" s="550"/>
      <c r="B661" s="550"/>
      <c r="C661" s="550"/>
      <c r="D661" s="550"/>
      <c r="E661" s="550"/>
      <c r="F661" s="550"/>
      <c r="G661" s="550"/>
      <c r="H661" s="550"/>
      <c r="I661" s="550"/>
      <c r="J661" s="550"/>
      <c r="K661" s="550"/>
      <c r="L661" s="550"/>
      <c r="M661" s="550"/>
      <c r="N661" s="550"/>
      <c r="O661" s="550"/>
      <c r="P661" s="550"/>
      <c r="Q661" s="550"/>
      <c r="R661" s="550"/>
      <c r="S661" s="550"/>
      <c r="T661" s="550"/>
      <c r="U661" s="550"/>
      <c r="V661" s="550"/>
      <c r="W661" s="550"/>
      <c r="X661" s="550"/>
      <c r="Y661" s="550"/>
      <c r="Z661" s="550"/>
      <c r="AA661" s="550"/>
      <c r="AB661" s="550"/>
      <c r="AC661" s="550"/>
      <c r="AD661" s="550"/>
      <c r="AE661" s="550"/>
      <c r="AF661" s="550"/>
      <c r="AG661" s="550"/>
      <c r="AH661" s="550"/>
      <c r="AI661" s="550"/>
      <c r="AJ661" s="550"/>
      <c r="AK661" s="550"/>
      <c r="AL661" s="550"/>
      <c r="AM661" s="550"/>
      <c r="AN661" s="550"/>
      <c r="AO661" s="550"/>
      <c r="AP661" s="550"/>
      <c r="AQ661" s="550"/>
      <c r="AR661" s="550"/>
      <c r="AS661" s="550"/>
      <c r="AT661" s="550"/>
      <c r="AU661" s="550"/>
      <c r="AV661" s="550"/>
      <c r="AW661" s="550"/>
      <c r="AX661" s="550"/>
      <c r="AY661" s="550"/>
      <c r="AZ661" s="550"/>
      <c r="BA661" s="550"/>
      <c r="BB661" s="550"/>
      <c r="BC661" s="550"/>
      <c r="BD661" s="550"/>
      <c r="BE661" s="550"/>
      <c r="BF661" s="550"/>
      <c r="BG661" s="550"/>
      <c r="BH661" s="550"/>
      <c r="BI661" s="550"/>
      <c r="BJ661" s="550"/>
      <c r="BK661" s="550"/>
      <c r="BL661" s="550"/>
      <c r="BM661" s="550"/>
      <c r="BN661" s="550"/>
      <c r="BO661" s="550"/>
      <c r="BP661" s="550"/>
      <c r="BQ661" s="550"/>
    </row>
    <row r="662" spans="1:69" ht="15.75" customHeight="1">
      <c r="A662" s="550"/>
      <c r="B662" s="550"/>
      <c r="C662" s="550"/>
      <c r="D662" s="550"/>
      <c r="E662" s="550"/>
      <c r="F662" s="550"/>
      <c r="G662" s="550"/>
      <c r="H662" s="550"/>
      <c r="I662" s="550"/>
      <c r="J662" s="550"/>
      <c r="K662" s="550"/>
      <c r="L662" s="550"/>
      <c r="M662" s="550"/>
      <c r="N662" s="550"/>
      <c r="O662" s="550"/>
      <c r="P662" s="550"/>
      <c r="Q662" s="550"/>
      <c r="R662" s="550"/>
      <c r="S662" s="550"/>
      <c r="T662" s="550"/>
      <c r="U662" s="550"/>
      <c r="V662" s="550"/>
      <c r="W662" s="550"/>
      <c r="X662" s="550"/>
      <c r="Y662" s="550"/>
      <c r="Z662" s="550"/>
      <c r="AA662" s="550"/>
      <c r="AB662" s="550"/>
      <c r="AC662" s="550"/>
      <c r="AD662" s="550"/>
      <c r="AE662" s="550"/>
      <c r="AF662" s="550"/>
      <c r="AG662" s="550"/>
      <c r="AH662" s="550"/>
      <c r="AI662" s="550"/>
      <c r="AJ662" s="550"/>
      <c r="AK662" s="550"/>
      <c r="AL662" s="550"/>
      <c r="AM662" s="550"/>
      <c r="AN662" s="550"/>
      <c r="AO662" s="550"/>
      <c r="AP662" s="550"/>
      <c r="AQ662" s="550"/>
      <c r="AR662" s="550"/>
      <c r="AS662" s="550"/>
      <c r="AT662" s="550"/>
      <c r="AU662" s="550"/>
      <c r="AV662" s="550"/>
      <c r="AW662" s="550"/>
      <c r="AX662" s="550"/>
      <c r="AY662" s="550"/>
      <c r="AZ662" s="550"/>
      <c r="BA662" s="550"/>
      <c r="BB662" s="550"/>
      <c r="BC662" s="550"/>
      <c r="BD662" s="550"/>
      <c r="BE662" s="550"/>
      <c r="BF662" s="550"/>
      <c r="BG662" s="550"/>
      <c r="BH662" s="550"/>
      <c r="BI662" s="550"/>
      <c r="BJ662" s="550"/>
      <c r="BK662" s="550"/>
      <c r="BL662" s="550"/>
      <c r="BM662" s="550"/>
      <c r="BN662" s="550"/>
      <c r="BO662" s="550"/>
      <c r="BP662" s="550"/>
      <c r="BQ662" s="550"/>
    </row>
    <row r="663" spans="1:69" ht="15.75" customHeight="1">
      <c r="A663" s="550"/>
      <c r="B663" s="550"/>
      <c r="C663" s="550"/>
      <c r="D663" s="550"/>
      <c r="E663" s="550"/>
      <c r="F663" s="550"/>
      <c r="G663" s="550"/>
      <c r="H663" s="550"/>
      <c r="I663" s="550"/>
      <c r="J663" s="550"/>
      <c r="K663" s="550"/>
      <c r="L663" s="550"/>
      <c r="M663" s="550"/>
      <c r="N663" s="550"/>
      <c r="O663" s="550"/>
      <c r="P663" s="550"/>
      <c r="Q663" s="550"/>
      <c r="R663" s="550"/>
      <c r="S663" s="550"/>
      <c r="T663" s="550"/>
      <c r="U663" s="550"/>
      <c r="V663" s="550"/>
      <c r="W663" s="550"/>
      <c r="X663" s="550"/>
      <c r="Y663" s="550"/>
      <c r="Z663" s="550"/>
      <c r="AA663" s="550"/>
      <c r="AB663" s="550"/>
      <c r="AC663" s="550"/>
      <c r="AD663" s="550"/>
      <c r="AE663" s="550"/>
      <c r="AF663" s="550"/>
      <c r="AG663" s="550"/>
      <c r="AH663" s="550"/>
      <c r="AI663" s="550"/>
      <c r="AJ663" s="550"/>
      <c r="AK663" s="550"/>
      <c r="AL663" s="550"/>
      <c r="AM663" s="550"/>
      <c r="AN663" s="550"/>
      <c r="AO663" s="550"/>
      <c r="AP663" s="550"/>
      <c r="AQ663" s="550"/>
      <c r="AR663" s="550"/>
      <c r="AS663" s="550"/>
      <c r="AT663" s="550"/>
      <c r="AU663" s="550"/>
      <c r="AV663" s="550"/>
      <c r="AW663" s="550"/>
      <c r="AX663" s="550"/>
      <c r="AY663" s="550"/>
      <c r="AZ663" s="550"/>
      <c r="BA663" s="550"/>
      <c r="BB663" s="550"/>
      <c r="BC663" s="550"/>
      <c r="BD663" s="550"/>
      <c r="BE663" s="550"/>
      <c r="BF663" s="550"/>
      <c r="BG663" s="550"/>
      <c r="BH663" s="550"/>
      <c r="BI663" s="550"/>
      <c r="BJ663" s="550"/>
      <c r="BK663" s="550"/>
      <c r="BL663" s="550"/>
      <c r="BM663" s="550"/>
      <c r="BN663" s="550"/>
      <c r="BO663" s="550"/>
      <c r="BP663" s="550"/>
      <c r="BQ663" s="550"/>
    </row>
    <row r="664" spans="1:69" ht="15.75" customHeight="1">
      <c r="A664" s="550"/>
      <c r="B664" s="550"/>
      <c r="C664" s="550"/>
      <c r="D664" s="550"/>
      <c r="E664" s="550"/>
      <c r="F664" s="550"/>
      <c r="G664" s="550"/>
      <c r="H664" s="550"/>
      <c r="I664" s="550"/>
      <c r="J664" s="550"/>
      <c r="K664" s="550"/>
      <c r="L664" s="550"/>
      <c r="M664" s="550"/>
      <c r="N664" s="550"/>
      <c r="O664" s="550"/>
      <c r="P664" s="550"/>
      <c r="Q664" s="550"/>
      <c r="R664" s="550"/>
      <c r="S664" s="550"/>
      <c r="T664" s="550"/>
      <c r="U664" s="550"/>
      <c r="V664" s="550"/>
      <c r="W664" s="550"/>
      <c r="X664" s="550"/>
      <c r="Y664" s="550"/>
      <c r="Z664" s="550"/>
      <c r="AA664" s="550"/>
      <c r="AB664" s="550"/>
      <c r="AC664" s="550"/>
      <c r="AD664" s="550"/>
      <c r="AE664" s="550"/>
      <c r="AF664" s="550"/>
      <c r="AG664" s="550"/>
      <c r="AH664" s="550"/>
      <c r="AI664" s="550"/>
      <c r="AJ664" s="550"/>
      <c r="AK664" s="550"/>
      <c r="AL664" s="550"/>
      <c r="AM664" s="550"/>
      <c r="AN664" s="550"/>
      <c r="AO664" s="550"/>
      <c r="AP664" s="550"/>
      <c r="AQ664" s="550"/>
      <c r="AR664" s="550"/>
      <c r="AS664" s="550"/>
      <c r="AT664" s="550"/>
      <c r="AU664" s="550"/>
      <c r="AV664" s="550"/>
      <c r="AW664" s="550"/>
      <c r="AX664" s="550"/>
      <c r="AY664" s="550"/>
      <c r="AZ664" s="550"/>
      <c r="BA664" s="550"/>
      <c r="BB664" s="550"/>
      <c r="BC664" s="550"/>
      <c r="BD664" s="550"/>
      <c r="BE664" s="550"/>
      <c r="BF664" s="550"/>
      <c r="BG664" s="550"/>
      <c r="BH664" s="550"/>
      <c r="BI664" s="550"/>
      <c r="BJ664" s="550"/>
      <c r="BK664" s="550"/>
      <c r="BL664" s="550"/>
      <c r="BM664" s="550"/>
      <c r="BN664" s="550"/>
      <c r="BO664" s="550"/>
      <c r="BP664" s="550"/>
      <c r="BQ664" s="550"/>
    </row>
    <row r="665" spans="1:69" ht="15.75" customHeight="1">
      <c r="A665" s="550"/>
      <c r="B665" s="550"/>
      <c r="C665" s="550"/>
      <c r="D665" s="550"/>
      <c r="E665" s="550"/>
      <c r="F665" s="550"/>
      <c r="G665" s="550"/>
      <c r="H665" s="550"/>
      <c r="I665" s="550"/>
      <c r="J665" s="550"/>
      <c r="K665" s="550"/>
      <c r="L665" s="550"/>
      <c r="M665" s="550"/>
      <c r="N665" s="550"/>
      <c r="O665" s="550"/>
      <c r="P665" s="550"/>
      <c r="Q665" s="550"/>
      <c r="R665" s="550"/>
      <c r="S665" s="550"/>
      <c r="T665" s="550"/>
      <c r="U665" s="550"/>
      <c r="V665" s="550"/>
      <c r="W665" s="550"/>
      <c r="X665" s="550"/>
      <c r="Y665" s="550"/>
      <c r="Z665" s="550"/>
      <c r="AA665" s="550"/>
      <c r="AB665" s="550"/>
      <c r="AC665" s="550"/>
      <c r="AD665" s="550"/>
      <c r="AE665" s="550"/>
      <c r="AF665" s="550"/>
      <c r="AG665" s="550"/>
      <c r="AH665" s="550"/>
      <c r="AI665" s="550"/>
      <c r="AJ665" s="550"/>
      <c r="AK665" s="550"/>
      <c r="AL665" s="550"/>
      <c r="AM665" s="550"/>
      <c r="AN665" s="550"/>
      <c r="AO665" s="550"/>
      <c r="AP665" s="550"/>
      <c r="AQ665" s="550"/>
      <c r="AR665" s="550"/>
      <c r="AS665" s="550"/>
      <c r="AT665" s="550"/>
      <c r="AU665" s="550"/>
      <c r="AV665" s="550"/>
      <c r="AW665" s="550"/>
      <c r="AX665" s="550"/>
      <c r="AY665" s="550"/>
      <c r="AZ665" s="550"/>
      <c r="BA665" s="550"/>
      <c r="BB665" s="550"/>
      <c r="BC665" s="550"/>
      <c r="BD665" s="550"/>
      <c r="BE665" s="550"/>
      <c r="BF665" s="550"/>
      <c r="BG665" s="550"/>
      <c r="BH665" s="550"/>
      <c r="BI665" s="550"/>
      <c r="BJ665" s="550"/>
      <c r="BK665" s="550"/>
      <c r="BL665" s="550"/>
      <c r="BM665" s="550"/>
      <c r="BN665" s="550"/>
      <c r="BO665" s="550"/>
      <c r="BP665" s="550"/>
      <c r="BQ665" s="550"/>
    </row>
    <row r="666" spans="1:69" ht="15.75" customHeight="1">
      <c r="A666" s="550"/>
      <c r="B666" s="550"/>
      <c r="C666" s="550"/>
      <c r="D666" s="550"/>
      <c r="E666" s="550"/>
      <c r="F666" s="550"/>
      <c r="G666" s="550"/>
      <c r="H666" s="550"/>
      <c r="I666" s="550"/>
      <c r="J666" s="550"/>
      <c r="K666" s="550"/>
      <c r="L666" s="550"/>
      <c r="M666" s="550"/>
      <c r="N666" s="550"/>
      <c r="O666" s="550"/>
      <c r="P666" s="550"/>
      <c r="Q666" s="550"/>
      <c r="R666" s="550"/>
      <c r="S666" s="550"/>
      <c r="T666" s="550"/>
      <c r="U666" s="550"/>
      <c r="V666" s="550"/>
      <c r="W666" s="550"/>
      <c r="X666" s="550"/>
      <c r="Y666" s="550"/>
      <c r="Z666" s="550"/>
      <c r="AA666" s="550"/>
      <c r="AB666" s="550"/>
      <c r="AC666" s="550"/>
      <c r="AD666" s="550"/>
      <c r="AE666" s="550"/>
      <c r="AF666" s="550"/>
      <c r="AG666" s="550"/>
      <c r="AH666" s="550"/>
      <c r="AI666" s="550"/>
      <c r="AJ666" s="550"/>
      <c r="AK666" s="550"/>
      <c r="AL666" s="550"/>
      <c r="AM666" s="550"/>
      <c r="AN666" s="550"/>
      <c r="AO666" s="550"/>
      <c r="AP666" s="550"/>
      <c r="AQ666" s="550"/>
      <c r="AR666" s="550"/>
      <c r="AS666" s="550"/>
      <c r="AT666" s="550"/>
      <c r="AU666" s="550"/>
      <c r="AV666" s="550"/>
      <c r="AW666" s="550"/>
      <c r="AX666" s="550"/>
      <c r="AY666" s="550"/>
      <c r="AZ666" s="550"/>
      <c r="BA666" s="550"/>
      <c r="BB666" s="550"/>
      <c r="BC666" s="550"/>
      <c r="BD666" s="550"/>
      <c r="BE666" s="550"/>
      <c r="BF666" s="550"/>
      <c r="BG666" s="550"/>
      <c r="BH666" s="550"/>
      <c r="BI666" s="550"/>
      <c r="BJ666" s="550"/>
      <c r="BK666" s="550"/>
      <c r="BL666" s="550"/>
      <c r="BM666" s="550"/>
      <c r="BN666" s="550"/>
      <c r="BO666" s="550"/>
      <c r="BP666" s="550"/>
      <c r="BQ666" s="550"/>
    </row>
    <row r="667" spans="1:69" ht="15.75" customHeight="1">
      <c r="A667" s="550"/>
      <c r="B667" s="550"/>
      <c r="C667" s="550"/>
      <c r="D667" s="550"/>
      <c r="E667" s="550"/>
      <c r="F667" s="550"/>
      <c r="G667" s="550"/>
      <c r="H667" s="550"/>
      <c r="I667" s="550"/>
      <c r="J667" s="550"/>
      <c r="K667" s="550"/>
      <c r="L667" s="550"/>
      <c r="M667" s="550"/>
      <c r="N667" s="550"/>
      <c r="O667" s="550"/>
      <c r="P667" s="550"/>
      <c r="Q667" s="550"/>
      <c r="R667" s="550"/>
      <c r="S667" s="550"/>
      <c r="T667" s="550"/>
      <c r="U667" s="550"/>
      <c r="V667" s="550"/>
      <c r="W667" s="550"/>
      <c r="X667" s="550"/>
      <c r="Y667" s="550"/>
      <c r="Z667" s="550"/>
      <c r="AA667" s="550"/>
      <c r="AB667" s="550"/>
      <c r="AC667" s="550"/>
      <c r="AD667" s="550"/>
      <c r="AE667" s="550"/>
      <c r="AF667" s="550"/>
      <c r="AG667" s="550"/>
      <c r="AH667" s="550"/>
      <c r="AI667" s="550"/>
      <c r="AJ667" s="550"/>
      <c r="AK667" s="550"/>
      <c r="AL667" s="550"/>
      <c r="AM667" s="550"/>
      <c r="AN667" s="550"/>
      <c r="AO667" s="550"/>
      <c r="AP667" s="550"/>
      <c r="AQ667" s="550"/>
      <c r="AR667" s="550"/>
      <c r="AS667" s="550"/>
      <c r="AT667" s="550"/>
      <c r="AU667" s="550"/>
      <c r="AV667" s="550"/>
      <c r="AW667" s="550"/>
      <c r="AX667" s="550"/>
      <c r="AY667" s="550"/>
      <c r="AZ667" s="550"/>
      <c r="BA667" s="550"/>
      <c r="BB667" s="550"/>
      <c r="BC667" s="550"/>
      <c r="BD667" s="550"/>
      <c r="BE667" s="550"/>
      <c r="BF667" s="550"/>
      <c r="BG667" s="550"/>
      <c r="BH667" s="550"/>
      <c r="BI667" s="550"/>
      <c r="BJ667" s="550"/>
      <c r="BK667" s="550"/>
      <c r="BL667" s="550"/>
      <c r="BM667" s="550"/>
      <c r="BN667" s="550"/>
      <c r="BO667" s="550"/>
      <c r="BP667" s="550"/>
      <c r="BQ667" s="550"/>
    </row>
    <row r="668" spans="1:69" ht="15.75" customHeight="1">
      <c r="A668" s="550"/>
      <c r="B668" s="550"/>
      <c r="C668" s="550"/>
      <c r="D668" s="550"/>
      <c r="E668" s="550"/>
      <c r="F668" s="550"/>
      <c r="G668" s="550"/>
      <c r="H668" s="550"/>
      <c r="I668" s="550"/>
      <c r="J668" s="550"/>
      <c r="K668" s="550"/>
      <c r="L668" s="550"/>
      <c r="M668" s="550"/>
      <c r="N668" s="550"/>
      <c r="O668" s="550"/>
      <c r="P668" s="550"/>
      <c r="Q668" s="550"/>
      <c r="R668" s="550"/>
      <c r="S668" s="550"/>
      <c r="T668" s="550"/>
      <c r="U668" s="550"/>
      <c r="V668" s="550"/>
      <c r="W668" s="550"/>
      <c r="X668" s="550"/>
      <c r="Y668" s="550"/>
      <c r="Z668" s="550"/>
      <c r="AA668" s="550"/>
      <c r="AB668" s="550"/>
      <c r="AC668" s="550"/>
      <c r="AD668" s="550"/>
      <c r="AE668" s="550"/>
      <c r="AF668" s="550"/>
      <c r="AG668" s="550"/>
      <c r="AH668" s="550"/>
      <c r="AI668" s="550"/>
      <c r="AJ668" s="550"/>
      <c r="AK668" s="550"/>
      <c r="AL668" s="550"/>
      <c r="AM668" s="550"/>
      <c r="AN668" s="550"/>
      <c r="AO668" s="550"/>
      <c r="AP668" s="550"/>
      <c r="AQ668" s="550"/>
      <c r="AR668" s="550"/>
      <c r="AS668" s="550"/>
      <c r="AT668" s="550"/>
      <c r="AU668" s="550"/>
      <c r="AV668" s="550"/>
      <c r="AW668" s="550"/>
      <c r="AX668" s="550"/>
      <c r="AY668" s="550"/>
      <c r="AZ668" s="550"/>
      <c r="BA668" s="550"/>
      <c r="BB668" s="550"/>
      <c r="BC668" s="550"/>
      <c r="BD668" s="550"/>
      <c r="BE668" s="550"/>
      <c r="BF668" s="550"/>
      <c r="BG668" s="550"/>
      <c r="BH668" s="550"/>
      <c r="BI668" s="550"/>
      <c r="BJ668" s="550"/>
      <c r="BK668" s="550"/>
      <c r="BL668" s="550"/>
      <c r="BM668" s="550"/>
      <c r="BN668" s="550"/>
      <c r="BO668" s="550"/>
      <c r="BP668" s="550"/>
      <c r="BQ668" s="550"/>
    </row>
    <row r="669" spans="1:69" ht="15.75" customHeight="1">
      <c r="A669" s="550"/>
      <c r="B669" s="550"/>
      <c r="C669" s="550"/>
      <c r="D669" s="550"/>
      <c r="E669" s="550"/>
      <c r="F669" s="550"/>
      <c r="G669" s="550"/>
      <c r="H669" s="550"/>
      <c r="I669" s="550"/>
      <c r="J669" s="550"/>
      <c r="K669" s="550"/>
      <c r="L669" s="550"/>
      <c r="M669" s="550"/>
      <c r="N669" s="550"/>
      <c r="O669" s="550"/>
      <c r="P669" s="550"/>
      <c r="Q669" s="550"/>
      <c r="R669" s="550"/>
      <c r="S669" s="550"/>
      <c r="T669" s="550"/>
      <c r="U669" s="550"/>
      <c r="V669" s="550"/>
      <c r="W669" s="550"/>
      <c r="X669" s="550"/>
      <c r="Y669" s="550"/>
      <c r="Z669" s="550"/>
      <c r="AA669" s="550"/>
      <c r="AB669" s="550"/>
      <c r="AC669" s="550"/>
      <c r="AD669" s="550"/>
      <c r="AE669" s="550"/>
      <c r="AF669" s="550"/>
      <c r="AG669" s="550"/>
      <c r="AH669" s="550"/>
      <c r="AI669" s="550"/>
      <c r="AJ669" s="550"/>
      <c r="AK669" s="550"/>
      <c r="AL669" s="550"/>
      <c r="AM669" s="550"/>
      <c r="AN669" s="550"/>
      <c r="AO669" s="550"/>
      <c r="AP669" s="550"/>
      <c r="AQ669" s="550"/>
      <c r="AR669" s="550"/>
      <c r="AS669" s="550"/>
      <c r="AT669" s="550"/>
      <c r="AU669" s="550"/>
      <c r="AV669" s="550"/>
      <c r="AW669" s="550"/>
      <c r="AX669" s="550"/>
      <c r="AY669" s="550"/>
      <c r="AZ669" s="550"/>
      <c r="BA669" s="550"/>
      <c r="BB669" s="550"/>
      <c r="BC669" s="550"/>
      <c r="BD669" s="550"/>
      <c r="BE669" s="550"/>
      <c r="BF669" s="550"/>
      <c r="BG669" s="550"/>
      <c r="BH669" s="550"/>
      <c r="BI669" s="550"/>
      <c r="BJ669" s="550"/>
      <c r="BK669" s="550"/>
      <c r="BL669" s="550"/>
      <c r="BM669" s="550"/>
      <c r="BN669" s="550"/>
      <c r="BO669" s="550"/>
      <c r="BP669" s="550"/>
      <c r="BQ669" s="550"/>
    </row>
    <row r="670" spans="1:69" ht="15.75" customHeight="1">
      <c r="A670" s="550"/>
      <c r="B670" s="550"/>
      <c r="C670" s="550"/>
      <c r="D670" s="550"/>
      <c r="E670" s="550"/>
      <c r="F670" s="550"/>
      <c r="G670" s="550"/>
      <c r="H670" s="550"/>
      <c r="I670" s="550"/>
      <c r="J670" s="550"/>
      <c r="K670" s="550"/>
      <c r="L670" s="550"/>
      <c r="M670" s="550"/>
      <c r="N670" s="550"/>
      <c r="O670" s="550"/>
      <c r="P670" s="550"/>
      <c r="Q670" s="550"/>
      <c r="R670" s="550"/>
      <c r="S670" s="550"/>
      <c r="T670" s="550"/>
      <c r="U670" s="550"/>
      <c r="V670" s="550"/>
      <c r="W670" s="550"/>
      <c r="X670" s="550"/>
      <c r="Y670" s="550"/>
      <c r="Z670" s="550"/>
      <c r="AA670" s="550"/>
      <c r="AB670" s="550"/>
      <c r="AC670" s="550"/>
      <c r="AD670" s="550"/>
      <c r="AE670" s="550"/>
      <c r="AF670" s="550"/>
      <c r="AG670" s="550"/>
      <c r="AH670" s="550"/>
      <c r="AI670" s="550"/>
      <c r="AJ670" s="550"/>
      <c r="AK670" s="550"/>
      <c r="AL670" s="550"/>
      <c r="AM670" s="550"/>
      <c r="AN670" s="550"/>
      <c r="AO670" s="550"/>
      <c r="AP670" s="550"/>
      <c r="AQ670" s="550"/>
      <c r="AR670" s="550"/>
      <c r="AS670" s="550"/>
      <c r="AT670" s="550"/>
      <c r="AU670" s="550"/>
      <c r="AV670" s="550"/>
      <c r="AW670" s="550"/>
      <c r="AX670" s="550"/>
      <c r="AY670" s="550"/>
      <c r="AZ670" s="550"/>
      <c r="BA670" s="550"/>
      <c r="BB670" s="550"/>
      <c r="BC670" s="550"/>
      <c r="BD670" s="550"/>
      <c r="BE670" s="550"/>
      <c r="BF670" s="550"/>
      <c r="BG670" s="550"/>
      <c r="BH670" s="550"/>
      <c r="BI670" s="550"/>
      <c r="BJ670" s="550"/>
      <c r="BK670" s="550"/>
      <c r="BL670" s="550"/>
      <c r="BM670" s="550"/>
      <c r="BN670" s="550"/>
      <c r="BO670" s="550"/>
      <c r="BP670" s="550"/>
      <c r="BQ670" s="550"/>
    </row>
    <row r="671" spans="1:69" ht="15.75" customHeight="1">
      <c r="A671" s="550"/>
      <c r="B671" s="550"/>
      <c r="C671" s="550"/>
      <c r="D671" s="550"/>
      <c r="E671" s="550"/>
      <c r="F671" s="550"/>
      <c r="G671" s="550"/>
      <c r="H671" s="550"/>
      <c r="I671" s="550"/>
      <c r="J671" s="550"/>
      <c r="K671" s="550"/>
      <c r="L671" s="550"/>
      <c r="M671" s="550"/>
      <c r="N671" s="550"/>
      <c r="O671" s="550"/>
      <c r="P671" s="550"/>
      <c r="Q671" s="550"/>
      <c r="R671" s="550"/>
      <c r="S671" s="550"/>
      <c r="T671" s="550"/>
      <c r="U671" s="550"/>
      <c r="V671" s="550"/>
      <c r="W671" s="550"/>
      <c r="X671" s="550"/>
      <c r="Y671" s="550"/>
      <c r="Z671" s="550"/>
      <c r="AA671" s="550"/>
      <c r="AB671" s="550"/>
      <c r="AC671" s="550"/>
      <c r="AD671" s="550"/>
      <c r="AE671" s="550"/>
      <c r="AF671" s="550"/>
      <c r="AG671" s="550"/>
      <c r="AH671" s="550"/>
      <c r="AI671" s="550"/>
      <c r="AJ671" s="550"/>
      <c r="AK671" s="550"/>
      <c r="AL671" s="550"/>
      <c r="AM671" s="550"/>
      <c r="AN671" s="550"/>
      <c r="AO671" s="550"/>
      <c r="AP671" s="550"/>
      <c r="AQ671" s="550"/>
      <c r="AR671" s="550"/>
      <c r="AS671" s="550"/>
      <c r="AT671" s="550"/>
      <c r="AU671" s="550"/>
      <c r="AV671" s="550"/>
      <c r="AW671" s="550"/>
      <c r="AX671" s="550"/>
      <c r="AY671" s="550"/>
      <c r="AZ671" s="550"/>
      <c r="BA671" s="550"/>
      <c r="BB671" s="550"/>
      <c r="BC671" s="550"/>
      <c r="BD671" s="550"/>
      <c r="BE671" s="550"/>
      <c r="BF671" s="550"/>
      <c r="BG671" s="550"/>
      <c r="BH671" s="550"/>
      <c r="BI671" s="550"/>
      <c r="BJ671" s="550"/>
      <c r="BK671" s="550"/>
      <c r="BL671" s="550"/>
      <c r="BM671" s="550"/>
      <c r="BN671" s="550"/>
      <c r="BO671" s="550"/>
      <c r="BP671" s="550"/>
      <c r="BQ671" s="550"/>
    </row>
    <row r="672" spans="1:69" ht="15.75" customHeight="1">
      <c r="A672" s="550"/>
      <c r="B672" s="550"/>
      <c r="C672" s="550"/>
      <c r="D672" s="550"/>
      <c r="E672" s="550"/>
      <c r="F672" s="550"/>
      <c r="G672" s="550"/>
      <c r="H672" s="550"/>
      <c r="I672" s="550"/>
      <c r="J672" s="550"/>
      <c r="K672" s="550"/>
      <c r="L672" s="550"/>
      <c r="M672" s="550"/>
      <c r="N672" s="550"/>
      <c r="O672" s="550"/>
      <c r="P672" s="550"/>
      <c r="Q672" s="550"/>
      <c r="R672" s="550"/>
      <c r="S672" s="550"/>
      <c r="T672" s="550"/>
      <c r="U672" s="550"/>
      <c r="V672" s="550"/>
      <c r="W672" s="550"/>
      <c r="X672" s="550"/>
      <c r="Y672" s="550"/>
      <c r="Z672" s="550"/>
      <c r="AA672" s="550"/>
      <c r="AB672" s="550"/>
      <c r="AC672" s="550"/>
      <c r="AD672" s="550"/>
      <c r="AE672" s="550"/>
      <c r="AF672" s="550"/>
      <c r="AG672" s="550"/>
      <c r="AH672" s="550"/>
      <c r="AI672" s="550"/>
      <c r="AJ672" s="550"/>
      <c r="AK672" s="550"/>
      <c r="AL672" s="550"/>
      <c r="AM672" s="550"/>
      <c r="AN672" s="550"/>
      <c r="AO672" s="550"/>
      <c r="AP672" s="550"/>
      <c r="AQ672" s="550"/>
      <c r="AR672" s="550"/>
      <c r="AS672" s="550"/>
      <c r="AT672" s="550"/>
      <c r="AU672" s="550"/>
      <c r="AV672" s="550"/>
      <c r="AW672" s="550"/>
      <c r="AX672" s="550"/>
      <c r="AY672" s="550"/>
      <c r="AZ672" s="550"/>
      <c r="BA672" s="550"/>
      <c r="BB672" s="550"/>
      <c r="BC672" s="550"/>
      <c r="BD672" s="550"/>
      <c r="BE672" s="550"/>
      <c r="BF672" s="550"/>
      <c r="BG672" s="550"/>
      <c r="BH672" s="550"/>
      <c r="BI672" s="550"/>
      <c r="BJ672" s="550"/>
      <c r="BK672" s="550"/>
      <c r="BL672" s="550"/>
      <c r="BM672" s="550"/>
      <c r="BN672" s="550"/>
      <c r="BO672" s="550"/>
      <c r="BP672" s="550"/>
      <c r="BQ672" s="550"/>
    </row>
    <row r="673" spans="1:69" ht="15.75" customHeight="1">
      <c r="A673" s="550"/>
      <c r="B673" s="550"/>
      <c r="C673" s="550"/>
      <c r="D673" s="550"/>
      <c r="E673" s="550"/>
      <c r="F673" s="550"/>
      <c r="G673" s="550"/>
      <c r="H673" s="550"/>
      <c r="I673" s="550"/>
      <c r="J673" s="550"/>
      <c r="K673" s="550"/>
      <c r="L673" s="550"/>
      <c r="M673" s="550"/>
      <c r="N673" s="550"/>
      <c r="O673" s="550"/>
      <c r="P673" s="550"/>
      <c r="Q673" s="550"/>
      <c r="R673" s="550"/>
      <c r="S673" s="550"/>
      <c r="T673" s="550"/>
      <c r="U673" s="550"/>
      <c r="V673" s="550"/>
      <c r="W673" s="550"/>
      <c r="X673" s="550"/>
      <c r="Y673" s="550"/>
      <c r="Z673" s="550"/>
      <c r="AA673" s="550"/>
      <c r="AB673" s="550"/>
      <c r="AC673" s="550"/>
      <c r="AD673" s="550"/>
      <c r="AE673" s="550"/>
      <c r="AF673" s="550"/>
      <c r="AG673" s="550"/>
      <c r="AH673" s="550"/>
      <c r="AI673" s="550"/>
      <c r="AJ673" s="550"/>
      <c r="AK673" s="550"/>
      <c r="AL673" s="550"/>
      <c r="AM673" s="550"/>
      <c r="AN673" s="550"/>
      <c r="AO673" s="550"/>
      <c r="AP673" s="550"/>
      <c r="AQ673" s="550"/>
      <c r="AR673" s="550"/>
      <c r="AS673" s="550"/>
      <c r="AT673" s="550"/>
      <c r="AU673" s="550"/>
      <c r="AV673" s="550"/>
      <c r="AW673" s="550"/>
      <c r="AX673" s="550"/>
      <c r="AY673" s="550"/>
      <c r="AZ673" s="550"/>
      <c r="BA673" s="550"/>
      <c r="BB673" s="550"/>
      <c r="BC673" s="550"/>
      <c r="BD673" s="550"/>
      <c r="BE673" s="550"/>
      <c r="BF673" s="550"/>
      <c r="BG673" s="550"/>
      <c r="BH673" s="550"/>
      <c r="BI673" s="550"/>
      <c r="BJ673" s="550"/>
      <c r="BK673" s="550"/>
      <c r="BL673" s="550"/>
      <c r="BM673" s="550"/>
      <c r="BN673" s="550"/>
      <c r="BO673" s="550"/>
      <c r="BP673" s="550"/>
      <c r="BQ673" s="550"/>
    </row>
    <row r="674" spans="1:69" ht="15.75" customHeight="1">
      <c r="A674" s="550"/>
      <c r="B674" s="550"/>
      <c r="C674" s="550"/>
      <c r="D674" s="550"/>
      <c r="E674" s="550"/>
      <c r="F674" s="550"/>
      <c r="G674" s="550"/>
      <c r="H674" s="550"/>
      <c r="I674" s="550"/>
      <c r="J674" s="550"/>
      <c r="K674" s="550"/>
      <c r="L674" s="550"/>
      <c r="M674" s="550"/>
      <c r="N674" s="550"/>
      <c r="O674" s="550"/>
      <c r="P674" s="550"/>
      <c r="Q674" s="550"/>
      <c r="R674" s="550"/>
      <c r="S674" s="550"/>
      <c r="T674" s="550"/>
      <c r="U674" s="550"/>
      <c r="V674" s="550"/>
      <c r="W674" s="550"/>
      <c r="X674" s="550"/>
      <c r="Y674" s="550"/>
      <c r="Z674" s="550"/>
      <c r="AA674" s="550"/>
      <c r="AB674" s="550"/>
      <c r="AC674" s="550"/>
      <c r="AD674" s="550"/>
      <c r="AE674" s="550"/>
      <c r="AF674" s="550"/>
      <c r="AG674" s="550"/>
      <c r="AH674" s="550"/>
      <c r="AI674" s="550"/>
      <c r="AJ674" s="550"/>
      <c r="AK674" s="550"/>
      <c r="AL674" s="550"/>
      <c r="AM674" s="550"/>
      <c r="AN674" s="550"/>
      <c r="AO674" s="550"/>
      <c r="AP674" s="550"/>
      <c r="AQ674" s="550"/>
      <c r="AR674" s="550"/>
      <c r="AS674" s="550"/>
      <c r="AT674" s="550"/>
      <c r="AU674" s="550"/>
      <c r="AV674" s="550"/>
      <c r="AW674" s="550"/>
      <c r="AX674" s="550"/>
      <c r="AY674" s="550"/>
      <c r="AZ674" s="550"/>
      <c r="BA674" s="550"/>
      <c r="BB674" s="550"/>
      <c r="BC674" s="550"/>
      <c r="BD674" s="550"/>
      <c r="BE674" s="550"/>
      <c r="BF674" s="550"/>
      <c r="BG674" s="550"/>
      <c r="BH674" s="550"/>
      <c r="BI674" s="550"/>
      <c r="BJ674" s="550"/>
      <c r="BK674" s="550"/>
      <c r="BL674" s="550"/>
      <c r="BM674" s="550"/>
      <c r="BN674" s="550"/>
      <c r="BO674" s="550"/>
      <c r="BP674" s="550"/>
      <c r="BQ674" s="550"/>
    </row>
    <row r="675" spans="1:69" ht="15.75" customHeight="1">
      <c r="A675" s="550"/>
      <c r="B675" s="550"/>
      <c r="C675" s="550"/>
      <c r="D675" s="550"/>
      <c r="E675" s="550"/>
      <c r="F675" s="550"/>
      <c r="G675" s="550"/>
      <c r="H675" s="550"/>
      <c r="I675" s="550"/>
      <c r="J675" s="550"/>
      <c r="K675" s="550"/>
      <c r="L675" s="550"/>
      <c r="M675" s="550"/>
      <c r="N675" s="550"/>
      <c r="O675" s="550"/>
      <c r="P675" s="550"/>
      <c r="Q675" s="550"/>
      <c r="R675" s="550"/>
      <c r="S675" s="550"/>
      <c r="T675" s="550"/>
      <c r="U675" s="550"/>
      <c r="V675" s="550"/>
      <c r="W675" s="550"/>
      <c r="X675" s="550"/>
      <c r="Y675" s="550"/>
      <c r="Z675" s="550"/>
      <c r="AA675" s="550"/>
      <c r="AB675" s="550"/>
      <c r="AC675" s="550"/>
      <c r="AD675" s="550"/>
      <c r="AE675" s="550"/>
      <c r="AF675" s="550"/>
      <c r="AG675" s="550"/>
      <c r="AH675" s="550"/>
      <c r="AI675" s="550"/>
      <c r="AJ675" s="550"/>
      <c r="AK675" s="550"/>
      <c r="AL675" s="550"/>
      <c r="AM675" s="550"/>
      <c r="AN675" s="550"/>
      <c r="AO675" s="550"/>
      <c r="AP675" s="550"/>
      <c r="AQ675" s="550"/>
      <c r="AR675" s="550"/>
      <c r="AS675" s="550"/>
      <c r="AT675" s="550"/>
      <c r="AU675" s="550"/>
      <c r="AV675" s="550"/>
      <c r="AW675" s="550"/>
      <c r="AX675" s="550"/>
      <c r="AY675" s="550"/>
      <c r="AZ675" s="550"/>
      <c r="BA675" s="550"/>
      <c r="BB675" s="550"/>
      <c r="BC675" s="550"/>
      <c r="BD675" s="550"/>
      <c r="BE675" s="550"/>
      <c r="BF675" s="550"/>
      <c r="BG675" s="550"/>
      <c r="BH675" s="550"/>
      <c r="BI675" s="550"/>
      <c r="BJ675" s="550"/>
      <c r="BK675" s="550"/>
      <c r="BL675" s="550"/>
      <c r="BM675" s="550"/>
      <c r="BN675" s="550"/>
      <c r="BO675" s="550"/>
      <c r="BP675" s="550"/>
      <c r="BQ675" s="550"/>
    </row>
    <row r="676" spans="1:69" ht="15.75" customHeight="1">
      <c r="A676" s="550"/>
      <c r="B676" s="550"/>
      <c r="C676" s="550"/>
      <c r="D676" s="550"/>
      <c r="E676" s="550"/>
      <c r="F676" s="550"/>
      <c r="G676" s="550"/>
      <c r="H676" s="550"/>
      <c r="I676" s="550"/>
      <c r="J676" s="550"/>
      <c r="K676" s="550"/>
      <c r="L676" s="550"/>
      <c r="M676" s="550"/>
      <c r="N676" s="550"/>
      <c r="O676" s="550"/>
      <c r="P676" s="550"/>
      <c r="Q676" s="550"/>
      <c r="R676" s="550"/>
      <c r="S676" s="550"/>
      <c r="T676" s="550"/>
      <c r="U676" s="550"/>
      <c r="V676" s="550"/>
      <c r="W676" s="550"/>
      <c r="X676" s="550"/>
      <c r="Y676" s="550"/>
      <c r="Z676" s="550"/>
      <c r="AA676" s="550"/>
      <c r="AB676" s="550"/>
      <c r="AC676" s="550"/>
      <c r="AD676" s="550"/>
      <c r="AE676" s="550"/>
      <c r="AF676" s="550"/>
      <c r="AG676" s="550"/>
      <c r="AH676" s="550"/>
      <c r="AI676" s="550"/>
      <c r="AJ676" s="550"/>
      <c r="AK676" s="550"/>
      <c r="AL676" s="550"/>
      <c r="AM676" s="550"/>
      <c r="AN676" s="550"/>
      <c r="AO676" s="550"/>
      <c r="AP676" s="550"/>
      <c r="AQ676" s="550"/>
      <c r="AR676" s="550"/>
      <c r="AS676" s="550"/>
      <c r="AT676" s="550"/>
      <c r="AU676" s="550"/>
      <c r="AV676" s="550"/>
      <c r="AW676" s="550"/>
      <c r="AX676" s="550"/>
      <c r="AY676" s="550"/>
      <c r="AZ676" s="550"/>
      <c r="BA676" s="550"/>
      <c r="BB676" s="550"/>
      <c r="BC676" s="550"/>
      <c r="BD676" s="550"/>
      <c r="BE676" s="550"/>
      <c r="BF676" s="550"/>
      <c r="BG676" s="550"/>
      <c r="BH676" s="550"/>
      <c r="BI676" s="550"/>
      <c r="BJ676" s="550"/>
      <c r="BK676" s="550"/>
      <c r="BL676" s="550"/>
      <c r="BM676" s="550"/>
      <c r="BN676" s="550"/>
      <c r="BO676" s="550"/>
      <c r="BP676" s="550"/>
      <c r="BQ676" s="550"/>
    </row>
    <row r="677" spans="1:69" ht="15.75" customHeight="1">
      <c r="A677" s="550"/>
      <c r="B677" s="550"/>
      <c r="C677" s="550"/>
      <c r="D677" s="550"/>
      <c r="E677" s="550"/>
      <c r="F677" s="550"/>
      <c r="G677" s="550"/>
      <c r="H677" s="550"/>
      <c r="I677" s="550"/>
      <c r="J677" s="550"/>
      <c r="K677" s="550"/>
      <c r="L677" s="550"/>
      <c r="M677" s="550"/>
      <c r="N677" s="550"/>
      <c r="O677" s="550"/>
      <c r="P677" s="550"/>
      <c r="Q677" s="550"/>
      <c r="R677" s="550"/>
      <c r="S677" s="550"/>
      <c r="T677" s="550"/>
      <c r="U677" s="550"/>
      <c r="V677" s="550"/>
      <c r="W677" s="550"/>
      <c r="X677" s="550"/>
      <c r="Y677" s="550"/>
      <c r="Z677" s="550"/>
      <c r="AA677" s="550"/>
      <c r="AB677" s="550"/>
      <c r="AC677" s="550"/>
      <c r="AD677" s="550"/>
      <c r="AE677" s="550"/>
      <c r="AF677" s="550"/>
      <c r="AG677" s="550"/>
      <c r="AH677" s="550"/>
      <c r="AI677" s="550"/>
      <c r="AJ677" s="550"/>
      <c r="AK677" s="550"/>
      <c r="AL677" s="550"/>
      <c r="AM677" s="550"/>
      <c r="AN677" s="550"/>
      <c r="AO677" s="550"/>
      <c r="AP677" s="550"/>
      <c r="AQ677" s="550"/>
      <c r="AR677" s="550"/>
      <c r="AS677" s="550"/>
      <c r="AT677" s="550"/>
      <c r="AU677" s="550"/>
      <c r="AV677" s="550"/>
      <c r="AW677" s="550"/>
      <c r="AX677" s="550"/>
      <c r="AY677" s="550"/>
      <c r="AZ677" s="550"/>
      <c r="BA677" s="550"/>
      <c r="BB677" s="550"/>
      <c r="BC677" s="550"/>
      <c r="BD677" s="550"/>
      <c r="BE677" s="550"/>
      <c r="BF677" s="550"/>
      <c r="BG677" s="550"/>
      <c r="BH677" s="550"/>
      <c r="BI677" s="550"/>
      <c r="BJ677" s="550"/>
      <c r="BK677" s="550"/>
      <c r="BL677" s="550"/>
      <c r="BM677" s="550"/>
      <c r="BN677" s="550"/>
      <c r="BO677" s="550"/>
      <c r="BP677" s="550"/>
      <c r="BQ677" s="550"/>
    </row>
    <row r="678" spans="1:69" ht="15.75" customHeight="1">
      <c r="A678" s="550"/>
      <c r="B678" s="550"/>
      <c r="C678" s="550"/>
      <c r="D678" s="550"/>
      <c r="E678" s="550"/>
      <c r="F678" s="550"/>
      <c r="G678" s="550"/>
      <c r="H678" s="550"/>
      <c r="I678" s="550"/>
      <c r="J678" s="550"/>
      <c r="K678" s="550"/>
      <c r="L678" s="550"/>
      <c r="M678" s="550"/>
      <c r="N678" s="550"/>
      <c r="O678" s="550"/>
      <c r="P678" s="550"/>
      <c r="Q678" s="550"/>
      <c r="R678" s="550"/>
      <c r="S678" s="550"/>
      <c r="T678" s="550"/>
      <c r="U678" s="550"/>
      <c r="V678" s="550"/>
      <c r="W678" s="550"/>
      <c r="X678" s="550"/>
      <c r="Y678" s="550"/>
      <c r="Z678" s="550"/>
      <c r="AA678" s="550"/>
      <c r="AB678" s="550"/>
      <c r="AC678" s="550"/>
      <c r="AD678" s="550"/>
      <c r="AE678" s="550"/>
      <c r="AF678" s="550"/>
      <c r="AG678" s="550"/>
      <c r="AH678" s="550"/>
      <c r="AI678" s="550"/>
      <c r="AJ678" s="550"/>
      <c r="AK678" s="550"/>
      <c r="AL678" s="550"/>
      <c r="AM678" s="550"/>
      <c r="AN678" s="550"/>
      <c r="AO678" s="550"/>
      <c r="AP678" s="550"/>
      <c r="AQ678" s="550"/>
      <c r="AR678" s="550"/>
      <c r="AS678" s="550"/>
      <c r="AT678" s="550"/>
      <c r="AU678" s="550"/>
      <c r="AV678" s="550"/>
      <c r="AW678" s="550"/>
      <c r="AX678" s="550"/>
      <c r="AY678" s="550"/>
      <c r="AZ678" s="550"/>
      <c r="BA678" s="550"/>
      <c r="BB678" s="550"/>
      <c r="BC678" s="550"/>
      <c r="BD678" s="550"/>
      <c r="BE678" s="550"/>
      <c r="BF678" s="550"/>
      <c r="BG678" s="550"/>
      <c r="BH678" s="550"/>
      <c r="BI678" s="550"/>
      <c r="BJ678" s="550"/>
      <c r="BK678" s="550"/>
      <c r="BL678" s="550"/>
      <c r="BM678" s="550"/>
      <c r="BN678" s="550"/>
      <c r="BO678" s="550"/>
      <c r="BP678" s="550"/>
      <c r="BQ678" s="550"/>
    </row>
    <row r="679" spans="1:69" ht="15.75" customHeight="1">
      <c r="A679" s="550"/>
      <c r="B679" s="550"/>
      <c r="C679" s="550"/>
      <c r="D679" s="550"/>
      <c r="E679" s="550"/>
      <c r="F679" s="550"/>
      <c r="G679" s="550"/>
      <c r="H679" s="550"/>
      <c r="I679" s="550"/>
      <c r="J679" s="550"/>
      <c r="K679" s="550"/>
      <c r="L679" s="550"/>
      <c r="M679" s="550"/>
      <c r="N679" s="550"/>
      <c r="O679" s="550"/>
      <c r="P679" s="550"/>
      <c r="Q679" s="550"/>
      <c r="R679" s="550"/>
      <c r="S679" s="550"/>
      <c r="T679" s="550"/>
      <c r="U679" s="550"/>
      <c r="V679" s="550"/>
      <c r="W679" s="550"/>
      <c r="X679" s="550"/>
      <c r="Y679" s="550"/>
      <c r="Z679" s="550"/>
      <c r="AA679" s="550"/>
      <c r="AB679" s="550"/>
      <c r="AC679" s="550"/>
      <c r="AD679" s="550"/>
      <c r="AE679" s="550"/>
      <c r="AF679" s="550"/>
      <c r="AG679" s="550"/>
      <c r="AH679" s="550"/>
      <c r="AI679" s="550"/>
      <c r="AJ679" s="550"/>
      <c r="AK679" s="550"/>
      <c r="AL679" s="550"/>
      <c r="AM679" s="550"/>
      <c r="AN679" s="550"/>
      <c r="AO679" s="550"/>
      <c r="AP679" s="550"/>
      <c r="AQ679" s="550"/>
      <c r="AR679" s="550"/>
      <c r="AS679" s="550"/>
      <c r="AT679" s="550"/>
      <c r="AU679" s="550"/>
      <c r="AV679" s="550"/>
      <c r="AW679" s="550"/>
      <c r="AX679" s="550"/>
      <c r="AY679" s="550"/>
      <c r="AZ679" s="550"/>
      <c r="BA679" s="550"/>
      <c r="BB679" s="550"/>
      <c r="BC679" s="550"/>
      <c r="BD679" s="550"/>
      <c r="BE679" s="550"/>
      <c r="BF679" s="550"/>
      <c r="BG679" s="550"/>
      <c r="BH679" s="550"/>
      <c r="BI679" s="550"/>
      <c r="BJ679" s="550"/>
      <c r="BK679" s="550"/>
      <c r="BL679" s="550"/>
      <c r="BM679" s="550"/>
      <c r="BN679" s="550"/>
      <c r="BO679" s="550"/>
      <c r="BP679" s="550"/>
      <c r="BQ679" s="550"/>
    </row>
    <row r="680" spans="1:69" ht="15.75" customHeight="1">
      <c r="A680" s="550"/>
      <c r="B680" s="550"/>
      <c r="C680" s="550"/>
      <c r="D680" s="550"/>
      <c r="E680" s="550"/>
      <c r="F680" s="550"/>
      <c r="G680" s="550"/>
      <c r="H680" s="550"/>
      <c r="I680" s="550"/>
      <c r="J680" s="550"/>
      <c r="K680" s="550"/>
      <c r="L680" s="550"/>
      <c r="M680" s="550"/>
      <c r="N680" s="550"/>
      <c r="O680" s="550"/>
      <c r="P680" s="550"/>
      <c r="Q680" s="550"/>
      <c r="R680" s="550"/>
      <c r="S680" s="550"/>
      <c r="T680" s="550"/>
      <c r="U680" s="550"/>
      <c r="V680" s="550"/>
      <c r="W680" s="550"/>
      <c r="X680" s="550"/>
      <c r="Y680" s="550"/>
      <c r="Z680" s="550"/>
      <c r="AA680" s="550"/>
      <c r="AB680" s="550"/>
      <c r="AC680" s="550"/>
      <c r="AD680" s="550"/>
      <c r="AE680" s="550"/>
      <c r="AF680" s="550"/>
      <c r="AG680" s="550"/>
      <c r="AH680" s="550"/>
      <c r="AI680" s="550"/>
      <c r="AJ680" s="550"/>
      <c r="AK680" s="550"/>
      <c r="AL680" s="550"/>
      <c r="AM680" s="550"/>
      <c r="AN680" s="550"/>
      <c r="AO680" s="550"/>
      <c r="AP680" s="550"/>
      <c r="AQ680" s="550"/>
      <c r="AR680" s="550"/>
      <c r="AS680" s="550"/>
      <c r="AT680" s="550"/>
      <c r="AU680" s="550"/>
      <c r="AV680" s="550"/>
      <c r="AW680" s="550"/>
      <c r="AX680" s="550"/>
      <c r="AY680" s="550"/>
      <c r="AZ680" s="550"/>
      <c r="BA680" s="550"/>
      <c r="BB680" s="550"/>
      <c r="BC680" s="550"/>
      <c r="BD680" s="550"/>
      <c r="BE680" s="550"/>
      <c r="BF680" s="550"/>
      <c r="BG680" s="550"/>
      <c r="BH680" s="550"/>
      <c r="BI680" s="550"/>
      <c r="BJ680" s="550"/>
      <c r="BK680" s="550"/>
      <c r="BL680" s="550"/>
      <c r="BM680" s="550"/>
      <c r="BN680" s="550"/>
      <c r="BO680" s="550"/>
      <c r="BP680" s="550"/>
      <c r="BQ680" s="550"/>
    </row>
    <row r="681" spans="1:69" ht="15.75" customHeight="1">
      <c r="A681" s="550"/>
      <c r="B681" s="550"/>
      <c r="C681" s="550"/>
      <c r="D681" s="550"/>
      <c r="E681" s="550"/>
      <c r="F681" s="550"/>
      <c r="G681" s="550"/>
      <c r="H681" s="550"/>
      <c r="I681" s="550"/>
      <c r="J681" s="550"/>
      <c r="K681" s="550"/>
      <c r="L681" s="550"/>
      <c r="M681" s="550"/>
      <c r="N681" s="550"/>
      <c r="O681" s="550"/>
      <c r="P681" s="550"/>
      <c r="Q681" s="550"/>
      <c r="R681" s="550"/>
      <c r="S681" s="550"/>
      <c r="T681" s="550"/>
      <c r="U681" s="550"/>
      <c r="V681" s="550"/>
      <c r="W681" s="550"/>
      <c r="X681" s="550"/>
      <c r="Y681" s="550"/>
      <c r="Z681" s="550"/>
      <c r="AA681" s="550"/>
      <c r="AB681" s="550"/>
      <c r="AC681" s="550"/>
      <c r="AD681" s="550"/>
      <c r="AE681" s="550"/>
      <c r="AF681" s="550"/>
      <c r="AG681" s="550"/>
      <c r="AH681" s="550"/>
      <c r="AI681" s="550"/>
      <c r="AJ681" s="550"/>
      <c r="AK681" s="550"/>
      <c r="AL681" s="550"/>
      <c r="AM681" s="550"/>
      <c r="AN681" s="550"/>
      <c r="AO681" s="550"/>
      <c r="AP681" s="550"/>
      <c r="AQ681" s="550"/>
      <c r="AR681" s="550"/>
      <c r="AS681" s="550"/>
      <c r="AT681" s="550"/>
      <c r="AU681" s="550"/>
      <c r="AV681" s="550"/>
      <c r="AW681" s="550"/>
      <c r="AX681" s="550"/>
      <c r="AY681" s="550"/>
      <c r="AZ681" s="550"/>
      <c r="BA681" s="550"/>
      <c r="BB681" s="550"/>
      <c r="BC681" s="550"/>
      <c r="BD681" s="550"/>
      <c r="BE681" s="550"/>
      <c r="BF681" s="550"/>
      <c r="BG681" s="550"/>
      <c r="BH681" s="550"/>
      <c r="BI681" s="550"/>
      <c r="BJ681" s="550"/>
      <c r="BK681" s="550"/>
      <c r="BL681" s="550"/>
      <c r="BM681" s="550"/>
      <c r="BN681" s="550"/>
      <c r="BO681" s="550"/>
      <c r="BP681" s="550"/>
      <c r="BQ681" s="550"/>
    </row>
    <row r="682" spans="1:69" ht="15.75" customHeight="1">
      <c r="A682" s="550"/>
      <c r="B682" s="550"/>
      <c r="C682" s="550"/>
      <c r="D682" s="550"/>
      <c r="E682" s="550"/>
      <c r="F682" s="550"/>
      <c r="G682" s="550"/>
      <c r="H682" s="550"/>
      <c r="I682" s="550"/>
      <c r="J682" s="550"/>
      <c r="K682" s="550"/>
      <c r="L682" s="550"/>
      <c r="M682" s="550"/>
      <c r="N682" s="550"/>
      <c r="O682" s="550"/>
      <c r="P682" s="550"/>
      <c r="Q682" s="550"/>
      <c r="R682" s="550"/>
      <c r="S682" s="550"/>
      <c r="T682" s="550"/>
      <c r="U682" s="550"/>
      <c r="V682" s="550"/>
      <c r="W682" s="550"/>
      <c r="X682" s="550"/>
      <c r="Y682" s="550"/>
      <c r="Z682" s="550"/>
      <c r="AA682" s="550"/>
      <c r="AB682" s="550"/>
      <c r="AC682" s="550"/>
      <c r="AD682" s="550"/>
      <c r="AE682" s="550"/>
      <c r="AF682" s="550"/>
      <c r="AG682" s="550"/>
      <c r="AH682" s="550"/>
      <c r="AI682" s="550"/>
      <c r="AJ682" s="550"/>
      <c r="AK682" s="550"/>
      <c r="AL682" s="550"/>
      <c r="AM682" s="550"/>
      <c r="AN682" s="550"/>
      <c r="AO682" s="550"/>
      <c r="AP682" s="550"/>
      <c r="AQ682" s="550"/>
      <c r="AR682" s="550"/>
      <c r="AS682" s="550"/>
      <c r="AT682" s="550"/>
      <c r="AU682" s="550"/>
      <c r="AV682" s="550"/>
      <c r="AW682" s="550"/>
      <c r="AX682" s="550"/>
      <c r="AY682" s="550"/>
      <c r="AZ682" s="550"/>
      <c r="BA682" s="550"/>
      <c r="BB682" s="550"/>
      <c r="BC682" s="550"/>
      <c r="BD682" s="550"/>
      <c r="BE682" s="550"/>
      <c r="BF682" s="550"/>
      <c r="BG682" s="550"/>
      <c r="BH682" s="550"/>
      <c r="BI682" s="550"/>
      <c r="BJ682" s="550"/>
      <c r="BK682" s="550"/>
      <c r="BL682" s="550"/>
      <c r="BM682" s="550"/>
      <c r="BN682" s="550"/>
      <c r="BO682" s="550"/>
      <c r="BP682" s="550"/>
      <c r="BQ682" s="550"/>
    </row>
    <row r="683" spans="1:69" ht="15.75" customHeight="1">
      <c r="A683" s="550"/>
      <c r="B683" s="550"/>
      <c r="C683" s="550"/>
      <c r="D683" s="550"/>
      <c r="E683" s="550"/>
      <c r="F683" s="550"/>
      <c r="G683" s="550"/>
      <c r="H683" s="550"/>
      <c r="I683" s="550"/>
      <c r="J683" s="550"/>
      <c r="K683" s="550"/>
      <c r="L683" s="550"/>
      <c r="M683" s="550"/>
      <c r="N683" s="550"/>
      <c r="O683" s="550"/>
      <c r="P683" s="550"/>
      <c r="Q683" s="550"/>
      <c r="R683" s="550"/>
      <c r="S683" s="550"/>
      <c r="T683" s="550"/>
      <c r="U683" s="550"/>
      <c r="V683" s="550"/>
      <c r="W683" s="550"/>
      <c r="X683" s="550"/>
      <c r="Y683" s="550"/>
      <c r="Z683" s="550"/>
      <c r="AA683" s="550"/>
      <c r="AB683" s="550"/>
      <c r="AC683" s="550"/>
      <c r="AD683" s="550"/>
      <c r="AE683" s="550"/>
      <c r="AF683" s="550"/>
      <c r="AG683" s="550"/>
      <c r="AH683" s="550"/>
      <c r="AI683" s="550"/>
      <c r="AJ683" s="550"/>
      <c r="AK683" s="550"/>
      <c r="AL683" s="550"/>
      <c r="AM683" s="550"/>
      <c r="AN683" s="550"/>
      <c r="AO683" s="550"/>
      <c r="AP683" s="550"/>
      <c r="AQ683" s="550"/>
      <c r="AR683" s="550"/>
      <c r="AS683" s="550"/>
      <c r="AT683" s="550"/>
      <c r="AU683" s="550"/>
      <c r="AV683" s="550"/>
      <c r="AW683" s="550"/>
      <c r="AX683" s="550"/>
      <c r="AY683" s="550"/>
      <c r="AZ683" s="550"/>
      <c r="BA683" s="550"/>
      <c r="BB683" s="550"/>
      <c r="BC683" s="550"/>
      <c r="BD683" s="550"/>
      <c r="BE683" s="550"/>
      <c r="BF683" s="550"/>
      <c r="BG683" s="550"/>
      <c r="BH683" s="550"/>
      <c r="BI683" s="550"/>
      <c r="BJ683" s="550"/>
      <c r="BK683" s="550"/>
      <c r="BL683" s="550"/>
      <c r="BM683" s="550"/>
      <c r="BN683" s="550"/>
      <c r="BO683" s="550"/>
      <c r="BP683" s="550"/>
      <c r="BQ683" s="550"/>
    </row>
    <row r="684" spans="1:69" ht="15.75" customHeight="1">
      <c r="A684" s="550"/>
      <c r="B684" s="550"/>
      <c r="C684" s="550"/>
      <c r="D684" s="550"/>
      <c r="E684" s="550"/>
      <c r="F684" s="550"/>
      <c r="G684" s="550"/>
      <c r="H684" s="550"/>
      <c r="I684" s="550"/>
      <c r="J684" s="550"/>
      <c r="K684" s="550"/>
      <c r="L684" s="550"/>
      <c r="M684" s="550"/>
      <c r="N684" s="550"/>
      <c r="O684" s="550"/>
      <c r="P684" s="550"/>
      <c r="Q684" s="550"/>
      <c r="R684" s="550"/>
      <c r="S684" s="550"/>
      <c r="T684" s="550"/>
      <c r="U684" s="550"/>
      <c r="V684" s="550"/>
      <c r="W684" s="550"/>
      <c r="X684" s="550"/>
      <c r="Y684" s="550"/>
      <c r="Z684" s="550"/>
      <c r="AA684" s="550"/>
      <c r="AB684" s="550"/>
      <c r="AC684" s="550"/>
      <c r="AD684" s="550"/>
      <c r="AE684" s="550"/>
      <c r="AF684" s="550"/>
      <c r="AG684" s="550"/>
      <c r="AH684" s="550"/>
      <c r="AI684" s="550"/>
      <c r="AJ684" s="550"/>
      <c r="AK684" s="550"/>
      <c r="AL684" s="550"/>
      <c r="AM684" s="550"/>
      <c r="AN684" s="550"/>
      <c r="AO684" s="550"/>
      <c r="AP684" s="550"/>
      <c r="AQ684" s="550"/>
      <c r="AR684" s="550"/>
      <c r="AS684" s="550"/>
      <c r="AT684" s="550"/>
      <c r="AU684" s="550"/>
      <c r="AV684" s="550"/>
      <c r="AW684" s="550"/>
      <c r="AX684" s="550"/>
      <c r="AY684" s="550"/>
      <c r="AZ684" s="550"/>
      <c r="BA684" s="550"/>
      <c r="BB684" s="550"/>
      <c r="BC684" s="550"/>
      <c r="BD684" s="550"/>
      <c r="BE684" s="550"/>
      <c r="BF684" s="550"/>
      <c r="BG684" s="550"/>
      <c r="BH684" s="550"/>
      <c r="BI684" s="550"/>
      <c r="BJ684" s="550"/>
      <c r="BK684" s="550"/>
      <c r="BL684" s="550"/>
      <c r="BM684" s="550"/>
      <c r="BN684" s="550"/>
      <c r="BO684" s="550"/>
      <c r="BP684" s="550"/>
      <c r="BQ684" s="550"/>
    </row>
    <row r="685" spans="1:69" ht="15.75" customHeight="1">
      <c r="A685" s="550"/>
      <c r="B685" s="550"/>
      <c r="C685" s="550"/>
      <c r="D685" s="550"/>
      <c r="E685" s="550"/>
      <c r="F685" s="550"/>
      <c r="G685" s="550"/>
      <c r="H685" s="550"/>
      <c r="I685" s="550"/>
      <c r="J685" s="550"/>
      <c r="K685" s="550"/>
      <c r="L685" s="550"/>
      <c r="M685" s="550"/>
      <c r="N685" s="550"/>
      <c r="O685" s="550"/>
      <c r="P685" s="550"/>
      <c r="Q685" s="550"/>
      <c r="R685" s="550"/>
      <c r="S685" s="550"/>
      <c r="T685" s="550"/>
      <c r="U685" s="550"/>
      <c r="V685" s="550"/>
      <c r="W685" s="550"/>
      <c r="X685" s="550"/>
      <c r="Y685" s="550"/>
      <c r="Z685" s="550"/>
      <c r="AA685" s="550"/>
      <c r="AB685" s="550"/>
      <c r="AC685" s="550"/>
      <c r="AD685" s="550"/>
      <c r="AE685" s="550"/>
      <c r="AF685" s="550"/>
      <c r="AG685" s="550"/>
      <c r="AH685" s="550"/>
      <c r="AI685" s="550"/>
      <c r="AJ685" s="550"/>
      <c r="AK685" s="550"/>
      <c r="AL685" s="550"/>
      <c r="AM685" s="550"/>
      <c r="AN685" s="550"/>
      <c r="AO685" s="550"/>
      <c r="AP685" s="550"/>
      <c r="AQ685" s="550"/>
      <c r="AR685" s="550"/>
      <c r="AS685" s="550"/>
      <c r="AT685" s="550"/>
      <c r="AU685" s="550"/>
      <c r="AV685" s="550"/>
      <c r="AW685" s="550"/>
      <c r="AX685" s="550"/>
      <c r="AY685" s="550"/>
      <c r="AZ685" s="550"/>
      <c r="BA685" s="550"/>
      <c r="BB685" s="550"/>
      <c r="BC685" s="550"/>
      <c r="BD685" s="550"/>
      <c r="BE685" s="550"/>
      <c r="BF685" s="550"/>
      <c r="BG685" s="550"/>
      <c r="BH685" s="550"/>
      <c r="BI685" s="550"/>
      <c r="BJ685" s="550"/>
      <c r="BK685" s="550"/>
      <c r="BL685" s="550"/>
      <c r="BM685" s="550"/>
      <c r="BN685" s="550"/>
      <c r="BO685" s="550"/>
      <c r="BP685" s="550"/>
      <c r="BQ685" s="550"/>
    </row>
    <row r="686" spans="1:69" ht="15.75" customHeight="1">
      <c r="A686" s="550"/>
      <c r="B686" s="550"/>
      <c r="C686" s="550"/>
      <c r="D686" s="550"/>
      <c r="E686" s="550"/>
      <c r="F686" s="550"/>
      <c r="G686" s="550"/>
      <c r="H686" s="550"/>
      <c r="I686" s="550"/>
      <c r="J686" s="550"/>
      <c r="K686" s="550"/>
      <c r="L686" s="550"/>
      <c r="M686" s="550"/>
      <c r="N686" s="550"/>
      <c r="O686" s="550"/>
      <c r="P686" s="550"/>
      <c r="Q686" s="550"/>
      <c r="R686" s="550"/>
      <c r="S686" s="550"/>
      <c r="T686" s="550"/>
      <c r="U686" s="550"/>
      <c r="V686" s="550"/>
      <c r="W686" s="550"/>
      <c r="X686" s="550"/>
      <c r="Y686" s="550"/>
      <c r="Z686" s="550"/>
      <c r="AA686" s="550"/>
      <c r="AB686" s="550"/>
      <c r="AC686" s="550"/>
      <c r="AD686" s="550"/>
      <c r="AE686" s="550"/>
      <c r="AF686" s="550"/>
      <c r="AG686" s="550"/>
      <c r="AH686" s="550"/>
      <c r="AI686" s="550"/>
      <c r="AJ686" s="550"/>
      <c r="AK686" s="550"/>
      <c r="AL686" s="550"/>
      <c r="AM686" s="550"/>
      <c r="AN686" s="550"/>
      <c r="AO686" s="550"/>
      <c r="AP686" s="550"/>
      <c r="AQ686" s="550"/>
      <c r="AR686" s="550"/>
      <c r="AS686" s="550"/>
      <c r="AT686" s="550"/>
      <c r="AU686" s="550"/>
      <c r="AV686" s="550"/>
      <c r="AW686" s="550"/>
      <c r="AX686" s="550"/>
      <c r="AY686" s="550"/>
      <c r="AZ686" s="550"/>
      <c r="BA686" s="550"/>
      <c r="BB686" s="550"/>
      <c r="BC686" s="550"/>
      <c r="BD686" s="550"/>
      <c r="BE686" s="550"/>
      <c r="BF686" s="550"/>
      <c r="BG686" s="550"/>
      <c r="BH686" s="550"/>
      <c r="BI686" s="550"/>
      <c r="BJ686" s="550"/>
      <c r="BK686" s="550"/>
      <c r="BL686" s="550"/>
      <c r="BM686" s="550"/>
      <c r="BN686" s="550"/>
      <c r="BO686" s="550"/>
      <c r="BP686" s="550"/>
      <c r="BQ686" s="550"/>
    </row>
    <row r="687" spans="1:69" ht="15.75" customHeight="1">
      <c r="A687" s="550"/>
      <c r="B687" s="550"/>
      <c r="C687" s="550"/>
      <c r="D687" s="550"/>
      <c r="E687" s="550"/>
      <c r="F687" s="550"/>
      <c r="G687" s="550"/>
      <c r="H687" s="550"/>
      <c r="I687" s="550"/>
      <c r="J687" s="550"/>
      <c r="K687" s="550"/>
      <c r="L687" s="550"/>
      <c r="M687" s="550"/>
      <c r="N687" s="550"/>
      <c r="O687" s="550"/>
      <c r="P687" s="550"/>
      <c r="Q687" s="550"/>
      <c r="R687" s="550"/>
      <c r="S687" s="550"/>
      <c r="T687" s="550"/>
      <c r="U687" s="550"/>
      <c r="V687" s="550"/>
      <c r="W687" s="550"/>
      <c r="X687" s="550"/>
      <c r="Y687" s="550"/>
      <c r="Z687" s="550"/>
      <c r="AA687" s="550"/>
      <c r="AB687" s="550"/>
      <c r="AC687" s="550"/>
      <c r="AD687" s="550"/>
      <c r="AE687" s="550"/>
      <c r="AF687" s="550"/>
      <c r="AG687" s="550"/>
      <c r="AH687" s="550"/>
      <c r="AI687" s="550"/>
      <c r="AJ687" s="550"/>
      <c r="AK687" s="550"/>
      <c r="AL687" s="550"/>
      <c r="AM687" s="550"/>
      <c r="AN687" s="550"/>
      <c r="AO687" s="550"/>
      <c r="AP687" s="550"/>
      <c r="AQ687" s="550"/>
      <c r="AR687" s="550"/>
      <c r="AS687" s="550"/>
      <c r="AT687" s="550"/>
      <c r="AU687" s="550"/>
      <c r="AV687" s="550"/>
      <c r="AW687" s="550"/>
      <c r="AX687" s="550"/>
      <c r="AY687" s="550"/>
      <c r="AZ687" s="550"/>
      <c r="BA687" s="550"/>
      <c r="BB687" s="550"/>
      <c r="BC687" s="550"/>
      <c r="BD687" s="550"/>
      <c r="BE687" s="550"/>
      <c r="BF687" s="550"/>
      <c r="BG687" s="550"/>
      <c r="BH687" s="550"/>
      <c r="BI687" s="550"/>
      <c r="BJ687" s="550"/>
      <c r="BK687" s="550"/>
      <c r="BL687" s="550"/>
      <c r="BM687" s="550"/>
      <c r="BN687" s="550"/>
      <c r="BO687" s="550"/>
      <c r="BP687" s="550"/>
      <c r="BQ687" s="550"/>
    </row>
    <row r="688" spans="1:69" ht="15.75" customHeight="1">
      <c r="A688" s="550"/>
      <c r="B688" s="550"/>
      <c r="C688" s="550"/>
      <c r="D688" s="550"/>
      <c r="E688" s="550"/>
      <c r="F688" s="550"/>
      <c r="G688" s="550"/>
      <c r="H688" s="550"/>
      <c r="I688" s="550"/>
      <c r="J688" s="550"/>
      <c r="K688" s="550"/>
      <c r="L688" s="550"/>
      <c r="M688" s="550"/>
      <c r="N688" s="550"/>
      <c r="O688" s="550"/>
      <c r="P688" s="550"/>
      <c r="Q688" s="550"/>
      <c r="R688" s="550"/>
      <c r="S688" s="550"/>
      <c r="T688" s="550"/>
      <c r="U688" s="550"/>
      <c r="V688" s="550"/>
      <c r="W688" s="550"/>
      <c r="X688" s="550"/>
      <c r="Y688" s="550"/>
      <c r="Z688" s="550"/>
      <c r="AA688" s="550"/>
      <c r="AB688" s="550"/>
      <c r="AC688" s="550"/>
      <c r="AD688" s="550"/>
      <c r="AE688" s="550"/>
      <c r="AF688" s="550"/>
      <c r="AG688" s="550"/>
      <c r="AH688" s="550"/>
      <c r="AI688" s="550"/>
      <c r="AJ688" s="550"/>
      <c r="AK688" s="550"/>
      <c r="AL688" s="550"/>
      <c r="AM688" s="550"/>
      <c r="AN688" s="550"/>
      <c r="AO688" s="550"/>
      <c r="AP688" s="550"/>
      <c r="AQ688" s="550"/>
      <c r="AR688" s="550"/>
      <c r="AS688" s="550"/>
      <c r="AT688" s="550"/>
      <c r="AU688" s="550"/>
      <c r="AV688" s="550"/>
      <c r="AW688" s="550"/>
      <c r="AX688" s="550"/>
      <c r="AY688" s="550"/>
      <c r="AZ688" s="550"/>
      <c r="BA688" s="550"/>
      <c r="BB688" s="550"/>
      <c r="BC688" s="550"/>
      <c r="BD688" s="550"/>
      <c r="BE688" s="550"/>
      <c r="BF688" s="550"/>
      <c r="BG688" s="550"/>
      <c r="BH688" s="550"/>
      <c r="BI688" s="550"/>
      <c r="BJ688" s="550"/>
      <c r="BK688" s="550"/>
      <c r="BL688" s="550"/>
      <c r="BM688" s="550"/>
      <c r="BN688" s="550"/>
      <c r="BO688" s="550"/>
      <c r="BP688" s="550"/>
      <c r="BQ688" s="550"/>
    </row>
    <row r="689" spans="1:69" ht="15.75" customHeight="1">
      <c r="A689" s="550"/>
      <c r="B689" s="550"/>
      <c r="C689" s="550"/>
      <c r="D689" s="550"/>
      <c r="E689" s="550"/>
      <c r="F689" s="550"/>
      <c r="G689" s="550"/>
      <c r="H689" s="550"/>
      <c r="I689" s="550"/>
      <c r="J689" s="550"/>
      <c r="K689" s="550"/>
      <c r="L689" s="550"/>
      <c r="M689" s="550"/>
      <c r="N689" s="550"/>
      <c r="O689" s="550"/>
      <c r="P689" s="550"/>
      <c r="Q689" s="550"/>
      <c r="R689" s="550"/>
      <c r="S689" s="550"/>
      <c r="T689" s="550"/>
      <c r="U689" s="550"/>
      <c r="V689" s="550"/>
      <c r="W689" s="550"/>
      <c r="X689" s="550"/>
      <c r="Y689" s="550"/>
      <c r="Z689" s="550"/>
      <c r="AA689" s="550"/>
      <c r="AB689" s="550"/>
      <c r="AC689" s="550"/>
      <c r="AD689" s="550"/>
      <c r="AE689" s="550"/>
      <c r="AF689" s="550"/>
      <c r="AG689" s="550"/>
      <c r="AH689" s="550"/>
      <c r="AI689" s="550"/>
      <c r="AJ689" s="550"/>
      <c r="AK689" s="550"/>
      <c r="AL689" s="550"/>
      <c r="AM689" s="550"/>
      <c r="AN689" s="550"/>
      <c r="AO689" s="550"/>
      <c r="AP689" s="550"/>
      <c r="AQ689" s="550"/>
      <c r="AR689" s="550"/>
      <c r="AS689" s="550"/>
      <c r="AT689" s="550"/>
      <c r="AU689" s="550"/>
      <c r="AV689" s="550"/>
      <c r="AW689" s="550"/>
      <c r="AX689" s="550"/>
      <c r="AY689" s="550"/>
      <c r="AZ689" s="550"/>
      <c r="BA689" s="550"/>
      <c r="BB689" s="550"/>
      <c r="BC689" s="550"/>
      <c r="BD689" s="550"/>
      <c r="BE689" s="550"/>
      <c r="BF689" s="550"/>
      <c r="BG689" s="550"/>
      <c r="BH689" s="550"/>
      <c r="BI689" s="550"/>
      <c r="BJ689" s="550"/>
      <c r="BK689" s="550"/>
      <c r="BL689" s="550"/>
      <c r="BM689" s="550"/>
      <c r="BN689" s="550"/>
      <c r="BO689" s="550"/>
      <c r="BP689" s="550"/>
      <c r="BQ689" s="550"/>
    </row>
    <row r="690" spans="1:69" ht="15.75" customHeight="1">
      <c r="A690" s="550"/>
      <c r="B690" s="550"/>
      <c r="C690" s="550"/>
      <c r="D690" s="550"/>
      <c r="E690" s="550"/>
      <c r="F690" s="550"/>
      <c r="G690" s="550"/>
      <c r="H690" s="550"/>
      <c r="I690" s="550"/>
      <c r="J690" s="550"/>
      <c r="K690" s="550"/>
      <c r="L690" s="550"/>
      <c r="M690" s="550"/>
      <c r="N690" s="550"/>
      <c r="O690" s="550"/>
      <c r="P690" s="550"/>
      <c r="Q690" s="550"/>
      <c r="R690" s="550"/>
      <c r="S690" s="550"/>
      <c r="T690" s="550"/>
      <c r="U690" s="550"/>
      <c r="V690" s="550"/>
      <c r="W690" s="550"/>
      <c r="X690" s="550"/>
      <c r="Y690" s="550"/>
      <c r="Z690" s="550"/>
      <c r="AA690" s="550"/>
      <c r="AB690" s="550"/>
      <c r="AC690" s="550"/>
      <c r="AD690" s="550"/>
      <c r="AE690" s="550"/>
      <c r="AF690" s="550"/>
      <c r="AG690" s="550"/>
      <c r="AH690" s="550"/>
      <c r="AI690" s="550"/>
      <c r="AJ690" s="550"/>
      <c r="AK690" s="550"/>
      <c r="AL690" s="550"/>
      <c r="AM690" s="550"/>
      <c r="AN690" s="550"/>
      <c r="AO690" s="550"/>
      <c r="AP690" s="550"/>
      <c r="AQ690" s="550"/>
      <c r="AR690" s="550"/>
      <c r="AS690" s="550"/>
      <c r="AT690" s="550"/>
      <c r="AU690" s="550"/>
      <c r="AV690" s="550"/>
      <c r="AW690" s="550"/>
      <c r="AX690" s="550"/>
      <c r="AY690" s="550"/>
      <c r="AZ690" s="550"/>
      <c r="BA690" s="550"/>
      <c r="BB690" s="550"/>
      <c r="BC690" s="550"/>
      <c r="BD690" s="550"/>
      <c r="BE690" s="550"/>
      <c r="BF690" s="550"/>
      <c r="BG690" s="550"/>
      <c r="BH690" s="550"/>
      <c r="BI690" s="550"/>
      <c r="BJ690" s="550"/>
      <c r="BK690" s="550"/>
      <c r="BL690" s="550"/>
      <c r="BM690" s="550"/>
      <c r="BN690" s="550"/>
      <c r="BO690" s="550"/>
      <c r="BP690" s="550"/>
      <c r="BQ690" s="550"/>
    </row>
    <row r="691" spans="1:69" ht="15.75" customHeight="1">
      <c r="A691" s="550"/>
      <c r="B691" s="550"/>
      <c r="C691" s="550"/>
      <c r="D691" s="550"/>
      <c r="E691" s="550"/>
      <c r="F691" s="550"/>
      <c r="G691" s="550"/>
      <c r="H691" s="550"/>
      <c r="I691" s="550"/>
      <c r="J691" s="550"/>
      <c r="K691" s="550"/>
      <c r="L691" s="550"/>
      <c r="M691" s="550"/>
      <c r="N691" s="550"/>
      <c r="O691" s="550"/>
      <c r="P691" s="550"/>
      <c r="Q691" s="550"/>
      <c r="R691" s="550"/>
      <c r="S691" s="550"/>
      <c r="T691" s="550"/>
      <c r="U691" s="550"/>
      <c r="V691" s="550"/>
      <c r="W691" s="550"/>
      <c r="X691" s="550"/>
      <c r="Y691" s="550"/>
      <c r="Z691" s="550"/>
      <c r="AA691" s="550"/>
      <c r="AB691" s="550"/>
      <c r="AC691" s="550"/>
      <c r="AD691" s="550"/>
      <c r="AE691" s="550"/>
      <c r="AF691" s="550"/>
      <c r="AG691" s="550"/>
      <c r="AH691" s="550"/>
      <c r="AI691" s="550"/>
      <c r="AJ691" s="550"/>
      <c r="AK691" s="550"/>
      <c r="AL691" s="550"/>
      <c r="AM691" s="550"/>
      <c r="AN691" s="550"/>
      <c r="AO691" s="550"/>
      <c r="AP691" s="550"/>
      <c r="AQ691" s="550"/>
      <c r="AR691" s="550"/>
      <c r="AS691" s="550"/>
      <c r="AT691" s="550"/>
      <c r="AU691" s="550"/>
      <c r="AV691" s="550"/>
      <c r="AW691" s="550"/>
      <c r="AX691" s="550"/>
      <c r="AY691" s="550"/>
      <c r="AZ691" s="550"/>
      <c r="BA691" s="550"/>
      <c r="BB691" s="550"/>
      <c r="BC691" s="550"/>
      <c r="BD691" s="550"/>
      <c r="BE691" s="550"/>
      <c r="BF691" s="550"/>
      <c r="BG691" s="550"/>
      <c r="BH691" s="550"/>
      <c r="BI691" s="550"/>
      <c r="BJ691" s="550"/>
      <c r="BK691" s="550"/>
      <c r="BL691" s="550"/>
      <c r="BM691" s="550"/>
      <c r="BN691" s="550"/>
      <c r="BO691" s="550"/>
      <c r="BP691" s="550"/>
      <c r="BQ691" s="550"/>
    </row>
    <row r="692" spans="1:69" ht="15.75" customHeight="1">
      <c r="A692" s="550"/>
      <c r="B692" s="550"/>
      <c r="C692" s="550"/>
      <c r="D692" s="550"/>
      <c r="E692" s="550"/>
      <c r="F692" s="550"/>
      <c r="G692" s="550"/>
      <c r="H692" s="550"/>
      <c r="I692" s="550"/>
      <c r="J692" s="550"/>
      <c r="K692" s="550"/>
      <c r="L692" s="550"/>
      <c r="M692" s="550"/>
      <c r="N692" s="550"/>
      <c r="O692" s="550"/>
      <c r="P692" s="550"/>
      <c r="Q692" s="550"/>
      <c r="R692" s="550"/>
      <c r="S692" s="550"/>
      <c r="T692" s="550"/>
      <c r="U692" s="550"/>
      <c r="V692" s="550"/>
      <c r="W692" s="550"/>
      <c r="X692" s="550"/>
      <c r="Y692" s="550"/>
      <c r="Z692" s="550"/>
      <c r="AA692" s="550"/>
      <c r="AB692" s="550"/>
      <c r="AC692" s="550"/>
      <c r="AD692" s="550"/>
      <c r="AE692" s="550"/>
      <c r="AF692" s="550"/>
      <c r="AG692" s="550"/>
      <c r="AH692" s="550"/>
      <c r="AI692" s="550"/>
      <c r="AJ692" s="550"/>
      <c r="AK692" s="550"/>
      <c r="AL692" s="550"/>
      <c r="AM692" s="550"/>
      <c r="AN692" s="550"/>
      <c r="AO692" s="550"/>
      <c r="AP692" s="550"/>
      <c r="AQ692" s="550"/>
      <c r="AR692" s="550"/>
      <c r="AS692" s="550"/>
      <c r="AT692" s="550"/>
      <c r="AU692" s="550"/>
      <c r="AV692" s="550"/>
      <c r="AW692" s="550"/>
      <c r="AX692" s="550"/>
      <c r="AY692" s="550"/>
      <c r="AZ692" s="550"/>
      <c r="BA692" s="550"/>
      <c r="BB692" s="550"/>
      <c r="BC692" s="550"/>
      <c r="BD692" s="550"/>
      <c r="BE692" s="550"/>
      <c r="BF692" s="550"/>
      <c r="BG692" s="550"/>
      <c r="BH692" s="550"/>
      <c r="BI692" s="550"/>
      <c r="BJ692" s="550"/>
      <c r="BK692" s="550"/>
      <c r="BL692" s="550"/>
      <c r="BM692" s="550"/>
      <c r="BN692" s="550"/>
      <c r="BO692" s="550"/>
      <c r="BP692" s="550"/>
      <c r="BQ692" s="550"/>
    </row>
    <row r="693" spans="1:69" ht="15.75" customHeight="1">
      <c r="A693" s="550"/>
      <c r="B693" s="550"/>
      <c r="C693" s="550"/>
      <c r="D693" s="550"/>
      <c r="E693" s="550"/>
      <c r="F693" s="550"/>
      <c r="G693" s="550"/>
      <c r="H693" s="550"/>
      <c r="I693" s="550"/>
      <c r="J693" s="550"/>
      <c r="K693" s="550"/>
      <c r="L693" s="550"/>
      <c r="M693" s="550"/>
      <c r="N693" s="550"/>
      <c r="O693" s="550"/>
      <c r="P693" s="550"/>
      <c r="Q693" s="550"/>
      <c r="R693" s="550"/>
      <c r="S693" s="550"/>
      <c r="T693" s="550"/>
      <c r="U693" s="550"/>
      <c r="V693" s="550"/>
      <c r="W693" s="550"/>
      <c r="X693" s="550"/>
      <c r="Y693" s="550"/>
      <c r="Z693" s="550"/>
      <c r="AA693" s="550"/>
      <c r="AB693" s="550"/>
      <c r="AC693" s="550"/>
      <c r="AD693" s="550"/>
      <c r="AE693" s="550"/>
      <c r="AF693" s="550"/>
      <c r="AG693" s="550"/>
      <c r="AH693" s="550"/>
      <c r="AI693" s="550"/>
      <c r="AJ693" s="550"/>
      <c r="AK693" s="550"/>
      <c r="AL693" s="550"/>
      <c r="AM693" s="550"/>
      <c r="AN693" s="550"/>
      <c r="AO693" s="550"/>
      <c r="AP693" s="550"/>
      <c r="AQ693" s="550"/>
      <c r="AR693" s="550"/>
      <c r="AS693" s="550"/>
      <c r="AT693" s="550"/>
      <c r="AU693" s="550"/>
      <c r="AV693" s="550"/>
      <c r="AW693" s="550"/>
      <c r="AX693" s="550"/>
      <c r="AY693" s="550"/>
      <c r="AZ693" s="550"/>
      <c r="BA693" s="550"/>
      <c r="BB693" s="550"/>
      <c r="BC693" s="550"/>
      <c r="BD693" s="550"/>
      <c r="BE693" s="550"/>
      <c r="BF693" s="550"/>
      <c r="BG693" s="550"/>
      <c r="BH693" s="550"/>
      <c r="BI693" s="550"/>
      <c r="BJ693" s="550"/>
      <c r="BK693" s="550"/>
      <c r="BL693" s="550"/>
      <c r="BM693" s="550"/>
      <c r="BN693" s="550"/>
      <c r="BO693" s="550"/>
      <c r="BP693" s="550"/>
      <c r="BQ693" s="550"/>
    </row>
    <row r="694" spans="1:69" ht="15.75" customHeight="1">
      <c r="A694" s="550"/>
      <c r="B694" s="550"/>
      <c r="C694" s="550"/>
      <c r="D694" s="550"/>
      <c r="E694" s="550"/>
      <c r="F694" s="550"/>
      <c r="G694" s="550"/>
      <c r="H694" s="550"/>
      <c r="I694" s="550"/>
      <c r="J694" s="550"/>
      <c r="K694" s="550"/>
      <c r="L694" s="550"/>
      <c r="M694" s="550"/>
      <c r="N694" s="550"/>
      <c r="O694" s="550"/>
      <c r="P694" s="550"/>
      <c r="Q694" s="550"/>
      <c r="R694" s="550"/>
      <c r="S694" s="550"/>
      <c r="T694" s="550"/>
      <c r="U694" s="550"/>
      <c r="V694" s="550"/>
      <c r="W694" s="550"/>
      <c r="X694" s="550"/>
      <c r="Y694" s="550"/>
      <c r="Z694" s="550"/>
      <c r="AA694" s="550"/>
      <c r="AB694" s="550"/>
      <c r="AC694" s="550"/>
      <c r="AD694" s="550"/>
      <c r="AE694" s="550"/>
      <c r="AF694" s="550"/>
      <c r="AG694" s="550"/>
      <c r="AH694" s="550"/>
      <c r="AI694" s="550"/>
      <c r="AJ694" s="550"/>
      <c r="AK694" s="550"/>
      <c r="AL694" s="550"/>
      <c r="AM694" s="550"/>
      <c r="AN694" s="550"/>
      <c r="AO694" s="550"/>
      <c r="AP694" s="550"/>
      <c r="AQ694" s="550"/>
      <c r="AR694" s="550"/>
      <c r="AS694" s="550"/>
      <c r="AT694" s="550"/>
      <c r="AU694" s="550"/>
      <c r="AV694" s="550"/>
      <c r="AW694" s="550"/>
      <c r="AX694" s="550"/>
      <c r="AY694" s="550"/>
      <c r="AZ694" s="550"/>
      <c r="BA694" s="550"/>
      <c r="BB694" s="550"/>
      <c r="BC694" s="550"/>
      <c r="BD694" s="550"/>
      <c r="BE694" s="550"/>
      <c r="BF694" s="550"/>
      <c r="BG694" s="550"/>
      <c r="BH694" s="550"/>
      <c r="BI694" s="550"/>
      <c r="BJ694" s="550"/>
      <c r="BK694" s="550"/>
      <c r="BL694" s="550"/>
      <c r="BM694" s="550"/>
      <c r="BN694" s="550"/>
      <c r="BO694" s="550"/>
      <c r="BP694" s="550"/>
      <c r="BQ694" s="550"/>
    </row>
    <row r="695" spans="1:69" ht="15.75" customHeight="1">
      <c r="A695" s="550"/>
      <c r="B695" s="550"/>
      <c r="C695" s="550"/>
      <c r="D695" s="550"/>
      <c r="E695" s="550"/>
      <c r="F695" s="550"/>
      <c r="G695" s="550"/>
      <c r="H695" s="550"/>
      <c r="I695" s="550"/>
      <c r="J695" s="550"/>
      <c r="K695" s="550"/>
      <c r="L695" s="550"/>
      <c r="M695" s="550"/>
      <c r="N695" s="550"/>
      <c r="O695" s="550"/>
      <c r="P695" s="550"/>
      <c r="Q695" s="550"/>
      <c r="R695" s="550"/>
      <c r="S695" s="550"/>
      <c r="T695" s="550"/>
      <c r="U695" s="550"/>
      <c r="V695" s="550"/>
      <c r="W695" s="550"/>
      <c r="X695" s="550"/>
      <c r="Y695" s="550"/>
      <c r="Z695" s="550"/>
      <c r="AA695" s="550"/>
      <c r="AB695" s="550"/>
      <c r="AC695" s="550"/>
      <c r="AD695" s="550"/>
      <c r="AE695" s="550"/>
      <c r="AF695" s="550"/>
      <c r="AG695" s="550"/>
      <c r="AH695" s="550"/>
      <c r="AI695" s="550"/>
      <c r="AJ695" s="550"/>
      <c r="AK695" s="550"/>
      <c r="AL695" s="550"/>
      <c r="AM695" s="550"/>
      <c r="AN695" s="550"/>
      <c r="AO695" s="550"/>
      <c r="AP695" s="550"/>
      <c r="AQ695" s="550"/>
      <c r="AR695" s="550"/>
      <c r="AS695" s="550"/>
      <c r="AT695" s="550"/>
      <c r="AU695" s="550"/>
      <c r="AV695" s="550"/>
      <c r="AW695" s="550"/>
      <c r="AX695" s="550"/>
      <c r="AY695" s="550"/>
      <c r="AZ695" s="550"/>
      <c r="BA695" s="550"/>
      <c r="BB695" s="550"/>
      <c r="BC695" s="550"/>
      <c r="BD695" s="550"/>
      <c r="BE695" s="550"/>
      <c r="BF695" s="550"/>
      <c r="BG695" s="550"/>
      <c r="BH695" s="550"/>
      <c r="BI695" s="550"/>
      <c r="BJ695" s="550"/>
      <c r="BK695" s="550"/>
      <c r="BL695" s="550"/>
      <c r="BM695" s="550"/>
      <c r="BN695" s="550"/>
      <c r="BO695" s="550"/>
      <c r="BP695" s="550"/>
      <c r="BQ695" s="550"/>
    </row>
    <row r="696" spans="1:69" ht="15.75" customHeight="1">
      <c r="A696" s="550"/>
      <c r="B696" s="550"/>
      <c r="C696" s="550"/>
      <c r="D696" s="550"/>
      <c r="E696" s="550"/>
      <c r="F696" s="550"/>
      <c r="G696" s="550"/>
      <c r="H696" s="550"/>
      <c r="I696" s="550"/>
      <c r="J696" s="550"/>
      <c r="K696" s="550"/>
      <c r="L696" s="550"/>
      <c r="M696" s="550"/>
      <c r="N696" s="550"/>
      <c r="O696" s="550"/>
      <c r="P696" s="550"/>
      <c r="Q696" s="550"/>
      <c r="R696" s="550"/>
      <c r="S696" s="550"/>
      <c r="T696" s="550"/>
      <c r="U696" s="550"/>
      <c r="V696" s="550"/>
      <c r="W696" s="550"/>
      <c r="X696" s="550"/>
      <c r="Y696" s="550"/>
      <c r="Z696" s="550"/>
      <c r="AA696" s="550"/>
      <c r="AB696" s="550"/>
      <c r="AC696" s="550"/>
      <c r="AD696" s="550"/>
      <c r="AE696" s="550"/>
      <c r="AF696" s="550"/>
      <c r="AG696" s="550"/>
      <c r="AH696" s="550"/>
      <c r="AI696" s="550"/>
      <c r="AJ696" s="550"/>
      <c r="AK696" s="550"/>
      <c r="AL696" s="550"/>
      <c r="AM696" s="550"/>
      <c r="AN696" s="550"/>
      <c r="AO696" s="550"/>
      <c r="AP696" s="550"/>
      <c r="AQ696" s="550"/>
      <c r="AR696" s="550"/>
      <c r="AS696" s="550"/>
      <c r="AT696" s="550"/>
      <c r="AU696" s="550"/>
      <c r="AV696" s="550"/>
      <c r="AW696" s="550"/>
      <c r="AX696" s="550"/>
      <c r="AY696" s="550"/>
      <c r="AZ696" s="550"/>
      <c r="BA696" s="550"/>
      <c r="BB696" s="550"/>
      <c r="BC696" s="550"/>
      <c r="BD696" s="550"/>
      <c r="BE696" s="550"/>
      <c r="BF696" s="550"/>
      <c r="BG696" s="550"/>
      <c r="BH696" s="550"/>
      <c r="BI696" s="550"/>
      <c r="BJ696" s="550"/>
      <c r="BK696" s="550"/>
      <c r="BL696" s="550"/>
      <c r="BM696" s="550"/>
      <c r="BN696" s="550"/>
      <c r="BO696" s="550"/>
      <c r="BP696" s="550"/>
      <c r="BQ696" s="550"/>
    </row>
    <row r="697" spans="1:69" ht="15.75" customHeight="1">
      <c r="A697" s="550"/>
      <c r="B697" s="550"/>
      <c r="C697" s="550"/>
      <c r="D697" s="550"/>
      <c r="E697" s="550"/>
      <c r="F697" s="550"/>
      <c r="G697" s="550"/>
      <c r="H697" s="550"/>
      <c r="I697" s="550"/>
      <c r="J697" s="550"/>
      <c r="K697" s="550"/>
      <c r="L697" s="550"/>
      <c r="M697" s="550"/>
      <c r="N697" s="550"/>
      <c r="O697" s="550"/>
      <c r="P697" s="550"/>
      <c r="Q697" s="550"/>
      <c r="R697" s="550"/>
      <c r="S697" s="550"/>
      <c r="T697" s="550"/>
      <c r="U697" s="550"/>
      <c r="V697" s="550"/>
      <c r="W697" s="550"/>
      <c r="X697" s="550"/>
      <c r="Y697" s="550"/>
      <c r="Z697" s="550"/>
      <c r="AA697" s="550"/>
      <c r="AB697" s="550"/>
      <c r="AC697" s="550"/>
      <c r="AD697" s="550"/>
      <c r="AE697" s="550"/>
      <c r="AF697" s="550"/>
      <c r="AG697" s="550"/>
      <c r="AH697" s="550"/>
      <c r="AI697" s="550"/>
      <c r="AJ697" s="550"/>
      <c r="AK697" s="550"/>
      <c r="AL697" s="550"/>
      <c r="AM697" s="550"/>
      <c r="AN697" s="550"/>
      <c r="AO697" s="550"/>
      <c r="AP697" s="550"/>
      <c r="AQ697" s="550"/>
      <c r="AR697" s="550"/>
      <c r="AS697" s="550"/>
      <c r="AT697" s="550"/>
      <c r="AU697" s="550"/>
      <c r="AV697" s="550"/>
      <c r="AW697" s="550"/>
      <c r="AX697" s="550"/>
      <c r="AY697" s="550"/>
      <c r="AZ697" s="550"/>
      <c r="BA697" s="550"/>
      <c r="BB697" s="550"/>
      <c r="BC697" s="550"/>
      <c r="BD697" s="550"/>
      <c r="BE697" s="550"/>
      <c r="BF697" s="550"/>
      <c r="BG697" s="550"/>
      <c r="BH697" s="550"/>
      <c r="BI697" s="550"/>
      <c r="BJ697" s="550"/>
      <c r="BK697" s="550"/>
      <c r="BL697" s="550"/>
      <c r="BM697" s="550"/>
      <c r="BN697" s="550"/>
      <c r="BO697" s="550"/>
      <c r="BP697" s="550"/>
      <c r="BQ697" s="550"/>
    </row>
    <row r="698" spans="1:69" ht="15.75" customHeight="1">
      <c r="A698" s="550"/>
      <c r="B698" s="550"/>
      <c r="C698" s="550"/>
      <c r="D698" s="550"/>
      <c r="E698" s="550"/>
      <c r="F698" s="550"/>
      <c r="G698" s="550"/>
      <c r="H698" s="550"/>
      <c r="I698" s="550"/>
      <c r="J698" s="550"/>
      <c r="K698" s="550"/>
      <c r="L698" s="550"/>
      <c r="M698" s="550"/>
      <c r="N698" s="550"/>
      <c r="O698" s="550"/>
      <c r="P698" s="550"/>
      <c r="Q698" s="550"/>
      <c r="R698" s="550"/>
      <c r="S698" s="550"/>
      <c r="T698" s="550"/>
      <c r="U698" s="550"/>
      <c r="V698" s="550"/>
      <c r="W698" s="550"/>
      <c r="X698" s="550"/>
      <c r="Y698" s="550"/>
      <c r="Z698" s="550"/>
      <c r="AA698" s="550"/>
      <c r="AB698" s="550"/>
      <c r="AC698" s="550"/>
      <c r="AD698" s="550"/>
      <c r="AE698" s="550"/>
      <c r="AF698" s="550"/>
      <c r="AG698" s="550"/>
      <c r="AH698" s="550"/>
      <c r="AI698" s="550"/>
      <c r="AJ698" s="550"/>
      <c r="AK698" s="550"/>
      <c r="AL698" s="550"/>
      <c r="AM698" s="550"/>
      <c r="AN698" s="550"/>
      <c r="AO698" s="550"/>
      <c r="AP698" s="550"/>
      <c r="AQ698" s="550"/>
      <c r="AR698" s="550"/>
      <c r="AS698" s="550"/>
      <c r="AT698" s="550"/>
      <c r="AU698" s="550"/>
      <c r="AV698" s="550"/>
      <c r="AW698" s="550"/>
      <c r="AX698" s="550"/>
      <c r="AY698" s="550"/>
      <c r="AZ698" s="550"/>
      <c r="BA698" s="550"/>
      <c r="BB698" s="550"/>
      <c r="BC698" s="550"/>
      <c r="BD698" s="550"/>
      <c r="BE698" s="550"/>
      <c r="BF698" s="550"/>
      <c r="BG698" s="550"/>
      <c r="BH698" s="550"/>
      <c r="BI698" s="550"/>
      <c r="BJ698" s="550"/>
      <c r="BK698" s="550"/>
      <c r="BL698" s="550"/>
      <c r="BM698" s="550"/>
      <c r="BN698" s="550"/>
      <c r="BO698" s="550"/>
      <c r="BP698" s="550"/>
      <c r="BQ698" s="550"/>
    </row>
    <row r="699" spans="1:69" ht="15.75" customHeight="1">
      <c r="A699" s="550"/>
      <c r="B699" s="550"/>
      <c r="C699" s="550"/>
      <c r="D699" s="550"/>
      <c r="E699" s="550"/>
      <c r="F699" s="550"/>
      <c r="G699" s="550"/>
      <c r="H699" s="550"/>
      <c r="I699" s="550"/>
      <c r="J699" s="550"/>
      <c r="K699" s="550"/>
      <c r="L699" s="550"/>
      <c r="M699" s="550"/>
      <c r="N699" s="550"/>
      <c r="O699" s="550"/>
      <c r="P699" s="550"/>
      <c r="Q699" s="550"/>
      <c r="R699" s="550"/>
      <c r="S699" s="550"/>
      <c r="T699" s="550"/>
      <c r="U699" s="550"/>
      <c r="V699" s="550"/>
      <c r="W699" s="550"/>
      <c r="X699" s="550"/>
      <c r="Y699" s="550"/>
      <c r="Z699" s="550"/>
      <c r="AA699" s="550"/>
      <c r="AB699" s="550"/>
      <c r="AC699" s="550"/>
      <c r="AD699" s="550"/>
      <c r="AE699" s="550"/>
      <c r="AF699" s="550"/>
      <c r="AG699" s="550"/>
      <c r="AH699" s="550"/>
      <c r="AI699" s="550"/>
      <c r="AJ699" s="550"/>
      <c r="AK699" s="550"/>
      <c r="AL699" s="550"/>
      <c r="AM699" s="550"/>
      <c r="AN699" s="550"/>
      <c r="AO699" s="550"/>
      <c r="AP699" s="550"/>
      <c r="AQ699" s="550"/>
      <c r="AR699" s="550"/>
      <c r="AS699" s="550"/>
      <c r="AT699" s="550"/>
      <c r="AU699" s="550"/>
      <c r="AV699" s="550"/>
      <c r="AW699" s="550"/>
      <c r="AX699" s="550"/>
      <c r="AY699" s="550"/>
      <c r="AZ699" s="550"/>
      <c r="BA699" s="550"/>
      <c r="BB699" s="550"/>
      <c r="BC699" s="550"/>
      <c r="BD699" s="550"/>
      <c r="BE699" s="550"/>
      <c r="BF699" s="550"/>
      <c r="BG699" s="550"/>
      <c r="BH699" s="550"/>
      <c r="BI699" s="550"/>
      <c r="BJ699" s="550"/>
      <c r="BK699" s="550"/>
      <c r="BL699" s="550"/>
      <c r="BM699" s="550"/>
      <c r="BN699" s="550"/>
      <c r="BO699" s="550"/>
      <c r="BP699" s="550"/>
      <c r="BQ699" s="550"/>
    </row>
    <row r="700" spans="1:69" ht="15.75" customHeight="1">
      <c r="A700" s="550"/>
      <c r="B700" s="550"/>
      <c r="C700" s="550"/>
      <c r="D700" s="550"/>
      <c r="E700" s="550"/>
      <c r="F700" s="550"/>
      <c r="G700" s="550"/>
      <c r="H700" s="550"/>
      <c r="I700" s="550"/>
      <c r="J700" s="550"/>
      <c r="K700" s="550"/>
      <c r="L700" s="550"/>
      <c r="M700" s="550"/>
      <c r="N700" s="550"/>
      <c r="O700" s="550"/>
      <c r="P700" s="550"/>
      <c r="Q700" s="550"/>
      <c r="R700" s="550"/>
      <c r="S700" s="550"/>
      <c r="T700" s="550"/>
      <c r="U700" s="550"/>
      <c r="V700" s="550"/>
      <c r="W700" s="550"/>
      <c r="X700" s="550"/>
      <c r="Y700" s="550"/>
      <c r="Z700" s="550"/>
      <c r="AA700" s="550"/>
      <c r="AB700" s="550"/>
      <c r="AC700" s="550"/>
      <c r="AD700" s="550"/>
      <c r="AE700" s="550"/>
      <c r="AF700" s="550"/>
      <c r="AG700" s="550"/>
      <c r="AH700" s="550"/>
      <c r="AI700" s="550"/>
      <c r="AJ700" s="550"/>
      <c r="AK700" s="550"/>
      <c r="AL700" s="550"/>
      <c r="AM700" s="550"/>
      <c r="AN700" s="550"/>
      <c r="AO700" s="550"/>
      <c r="AP700" s="550"/>
      <c r="AQ700" s="550"/>
      <c r="AR700" s="550"/>
      <c r="AS700" s="550"/>
      <c r="AT700" s="550"/>
      <c r="AU700" s="550"/>
      <c r="AV700" s="550"/>
      <c r="AW700" s="550"/>
      <c r="AX700" s="550"/>
      <c r="AY700" s="550"/>
      <c r="AZ700" s="550"/>
      <c r="BA700" s="550"/>
      <c r="BB700" s="550"/>
      <c r="BC700" s="550"/>
      <c r="BD700" s="550"/>
      <c r="BE700" s="550"/>
      <c r="BF700" s="550"/>
      <c r="BG700" s="550"/>
      <c r="BH700" s="550"/>
      <c r="BI700" s="550"/>
      <c r="BJ700" s="550"/>
      <c r="BK700" s="550"/>
      <c r="BL700" s="550"/>
      <c r="BM700" s="550"/>
      <c r="BN700" s="550"/>
      <c r="BO700" s="550"/>
      <c r="BP700" s="550"/>
      <c r="BQ700" s="550"/>
    </row>
    <row r="701" spans="1:69" ht="15.75" customHeight="1">
      <c r="A701" s="550"/>
      <c r="B701" s="550"/>
      <c r="C701" s="550"/>
      <c r="D701" s="550"/>
      <c r="E701" s="550"/>
      <c r="F701" s="550"/>
      <c r="G701" s="550"/>
      <c r="H701" s="550"/>
      <c r="I701" s="550"/>
      <c r="J701" s="550"/>
      <c r="K701" s="550"/>
      <c r="L701" s="550"/>
      <c r="M701" s="550"/>
      <c r="N701" s="550"/>
      <c r="O701" s="550"/>
      <c r="P701" s="550"/>
      <c r="Q701" s="550"/>
      <c r="R701" s="550"/>
      <c r="S701" s="550"/>
      <c r="T701" s="550"/>
      <c r="U701" s="550"/>
      <c r="V701" s="550"/>
      <c r="W701" s="550"/>
      <c r="X701" s="550"/>
      <c r="Y701" s="550"/>
      <c r="Z701" s="550"/>
      <c r="AA701" s="550"/>
      <c r="AB701" s="550"/>
      <c r="AC701" s="550"/>
      <c r="AD701" s="550"/>
      <c r="AE701" s="550"/>
      <c r="AF701" s="550"/>
      <c r="AG701" s="550"/>
      <c r="AH701" s="550"/>
      <c r="AI701" s="550"/>
      <c r="AJ701" s="550"/>
      <c r="AK701" s="550"/>
      <c r="AL701" s="550"/>
      <c r="AM701" s="550"/>
      <c r="AN701" s="550"/>
      <c r="AO701" s="550"/>
      <c r="AP701" s="550"/>
      <c r="AQ701" s="550"/>
      <c r="AR701" s="550"/>
      <c r="AS701" s="550"/>
      <c r="AT701" s="550"/>
      <c r="AU701" s="550"/>
      <c r="AV701" s="550"/>
      <c r="AW701" s="550"/>
      <c r="AX701" s="550"/>
      <c r="AY701" s="550"/>
      <c r="AZ701" s="550"/>
      <c r="BA701" s="550"/>
      <c r="BB701" s="550"/>
      <c r="BC701" s="550"/>
      <c r="BD701" s="550"/>
      <c r="BE701" s="550"/>
      <c r="BF701" s="550"/>
      <c r="BG701" s="550"/>
      <c r="BH701" s="550"/>
      <c r="BI701" s="550"/>
      <c r="BJ701" s="550"/>
      <c r="BK701" s="550"/>
      <c r="BL701" s="550"/>
      <c r="BM701" s="550"/>
      <c r="BN701" s="550"/>
      <c r="BO701" s="550"/>
      <c r="BP701" s="550"/>
      <c r="BQ701" s="550"/>
    </row>
    <row r="702" spans="1:69" ht="15.75" customHeight="1">
      <c r="A702" s="550"/>
      <c r="B702" s="550"/>
      <c r="C702" s="550"/>
      <c r="D702" s="550"/>
      <c r="E702" s="550"/>
      <c r="F702" s="550"/>
      <c r="G702" s="550"/>
      <c r="H702" s="550"/>
      <c r="I702" s="550"/>
      <c r="J702" s="550"/>
      <c r="K702" s="550"/>
      <c r="L702" s="550"/>
      <c r="M702" s="550"/>
      <c r="N702" s="550"/>
      <c r="O702" s="550"/>
      <c r="P702" s="550"/>
      <c r="Q702" s="550"/>
      <c r="R702" s="550"/>
      <c r="S702" s="550"/>
      <c r="T702" s="550"/>
      <c r="U702" s="550"/>
      <c r="V702" s="550"/>
      <c r="W702" s="550"/>
      <c r="X702" s="550"/>
      <c r="Y702" s="550"/>
      <c r="Z702" s="550"/>
      <c r="AA702" s="550"/>
      <c r="AB702" s="550"/>
      <c r="AC702" s="550"/>
      <c r="AD702" s="550"/>
      <c r="AE702" s="550"/>
      <c r="AF702" s="550"/>
      <c r="AG702" s="550"/>
      <c r="AH702" s="550"/>
      <c r="AI702" s="550"/>
      <c r="AJ702" s="550"/>
      <c r="AK702" s="550"/>
      <c r="AL702" s="550"/>
      <c r="AM702" s="550"/>
      <c r="AN702" s="550"/>
      <c r="AO702" s="550"/>
      <c r="AP702" s="550"/>
      <c r="AQ702" s="550"/>
      <c r="AR702" s="550"/>
      <c r="AS702" s="550"/>
      <c r="AT702" s="550"/>
      <c r="AU702" s="550"/>
      <c r="AV702" s="550"/>
      <c r="AW702" s="550"/>
      <c r="AX702" s="550"/>
      <c r="AY702" s="550"/>
      <c r="AZ702" s="550"/>
      <c r="BA702" s="550"/>
      <c r="BB702" s="550"/>
      <c r="BC702" s="550"/>
      <c r="BD702" s="550"/>
      <c r="BE702" s="550"/>
      <c r="BF702" s="550"/>
      <c r="BG702" s="550"/>
      <c r="BH702" s="550"/>
      <c r="BI702" s="550"/>
      <c r="BJ702" s="550"/>
      <c r="BK702" s="550"/>
      <c r="BL702" s="550"/>
      <c r="BM702" s="550"/>
      <c r="BN702" s="550"/>
      <c r="BO702" s="550"/>
      <c r="BP702" s="550"/>
      <c r="BQ702" s="550"/>
    </row>
    <row r="703" spans="1:69" ht="15.75" customHeight="1">
      <c r="A703" s="550"/>
      <c r="B703" s="550"/>
      <c r="C703" s="550"/>
      <c r="D703" s="550"/>
      <c r="E703" s="550"/>
      <c r="F703" s="550"/>
      <c r="G703" s="550"/>
      <c r="H703" s="550"/>
      <c r="I703" s="550"/>
      <c r="J703" s="550"/>
      <c r="K703" s="550"/>
      <c r="L703" s="550"/>
      <c r="M703" s="550"/>
      <c r="N703" s="550"/>
      <c r="O703" s="550"/>
      <c r="P703" s="550"/>
      <c r="Q703" s="550"/>
      <c r="R703" s="550"/>
      <c r="S703" s="550"/>
      <c r="T703" s="550"/>
      <c r="U703" s="550"/>
      <c r="V703" s="550"/>
      <c r="W703" s="550"/>
      <c r="X703" s="550"/>
      <c r="Y703" s="550"/>
      <c r="Z703" s="550"/>
      <c r="AA703" s="550"/>
      <c r="AB703" s="550"/>
      <c r="AC703" s="550"/>
      <c r="AD703" s="550"/>
      <c r="AE703" s="550"/>
      <c r="AF703" s="550"/>
      <c r="AG703" s="550"/>
      <c r="AH703" s="550"/>
      <c r="AI703" s="550"/>
      <c r="AJ703" s="550"/>
      <c r="AK703" s="550"/>
      <c r="AL703" s="550"/>
      <c r="AM703" s="550"/>
      <c r="AN703" s="550"/>
      <c r="AO703" s="550"/>
      <c r="AP703" s="550"/>
      <c r="AQ703" s="550"/>
      <c r="AR703" s="550"/>
      <c r="AS703" s="550"/>
      <c r="AT703" s="550"/>
      <c r="AU703" s="550"/>
      <c r="AV703" s="550"/>
      <c r="AW703" s="550"/>
      <c r="AX703" s="550"/>
      <c r="AY703" s="550"/>
      <c r="AZ703" s="550"/>
      <c r="BA703" s="550"/>
      <c r="BB703" s="550"/>
      <c r="BC703" s="550"/>
      <c r="BD703" s="550"/>
      <c r="BE703" s="550"/>
      <c r="BF703" s="550"/>
      <c r="BG703" s="550"/>
      <c r="BH703" s="550"/>
      <c r="BI703" s="550"/>
      <c r="BJ703" s="550"/>
      <c r="BK703" s="550"/>
      <c r="BL703" s="550"/>
      <c r="BM703" s="550"/>
      <c r="BN703" s="550"/>
      <c r="BO703" s="550"/>
      <c r="BP703" s="550"/>
      <c r="BQ703" s="550"/>
    </row>
    <row r="704" spans="1:69" ht="15.75" customHeight="1">
      <c r="A704" s="550"/>
      <c r="B704" s="550"/>
      <c r="C704" s="550"/>
      <c r="D704" s="550"/>
      <c r="E704" s="550"/>
      <c r="F704" s="550"/>
      <c r="G704" s="550"/>
      <c r="H704" s="550"/>
      <c r="I704" s="550"/>
      <c r="J704" s="550"/>
      <c r="K704" s="550"/>
      <c r="L704" s="550"/>
      <c r="M704" s="550"/>
      <c r="N704" s="550"/>
      <c r="O704" s="550"/>
      <c r="P704" s="550"/>
      <c r="Q704" s="550"/>
      <c r="R704" s="550"/>
      <c r="S704" s="550"/>
      <c r="T704" s="550"/>
      <c r="U704" s="550"/>
      <c r="V704" s="550"/>
      <c r="W704" s="550"/>
      <c r="X704" s="550"/>
      <c r="Y704" s="550"/>
      <c r="Z704" s="550"/>
      <c r="AA704" s="550"/>
      <c r="AB704" s="550"/>
      <c r="AC704" s="550"/>
      <c r="AD704" s="550"/>
      <c r="AE704" s="550"/>
      <c r="AF704" s="550"/>
      <c r="AG704" s="550"/>
      <c r="AH704" s="550"/>
      <c r="AI704" s="550"/>
      <c r="AJ704" s="550"/>
      <c r="AK704" s="550"/>
      <c r="AL704" s="550"/>
      <c r="AM704" s="550"/>
      <c r="AN704" s="550"/>
      <c r="AO704" s="550"/>
      <c r="AP704" s="550"/>
      <c r="AQ704" s="550"/>
      <c r="AR704" s="550"/>
      <c r="AS704" s="550"/>
      <c r="AT704" s="550"/>
      <c r="AU704" s="550"/>
      <c r="AV704" s="550"/>
      <c r="AW704" s="550"/>
      <c r="AX704" s="550"/>
      <c r="AY704" s="550"/>
      <c r="AZ704" s="550"/>
      <c r="BA704" s="550"/>
      <c r="BB704" s="550"/>
      <c r="BC704" s="550"/>
      <c r="BD704" s="550"/>
      <c r="BE704" s="550"/>
      <c r="BF704" s="550"/>
      <c r="BG704" s="550"/>
      <c r="BH704" s="550"/>
      <c r="BI704" s="550"/>
      <c r="BJ704" s="550"/>
      <c r="BK704" s="550"/>
      <c r="BL704" s="550"/>
      <c r="BM704" s="550"/>
      <c r="BN704" s="550"/>
      <c r="BO704" s="550"/>
      <c r="BP704" s="550"/>
      <c r="BQ704" s="550"/>
    </row>
    <row r="705" spans="1:69" ht="15.75" customHeight="1">
      <c r="A705" s="550"/>
      <c r="B705" s="550"/>
      <c r="C705" s="550"/>
      <c r="D705" s="550"/>
      <c r="E705" s="550"/>
      <c r="F705" s="550"/>
      <c r="G705" s="550"/>
      <c r="H705" s="550"/>
      <c r="I705" s="550"/>
      <c r="J705" s="550"/>
      <c r="K705" s="550"/>
      <c r="L705" s="550"/>
      <c r="M705" s="550"/>
      <c r="N705" s="550"/>
      <c r="O705" s="550"/>
      <c r="P705" s="550"/>
      <c r="Q705" s="550"/>
      <c r="R705" s="550"/>
      <c r="S705" s="550"/>
      <c r="T705" s="550"/>
      <c r="U705" s="550"/>
      <c r="V705" s="550"/>
      <c r="W705" s="550"/>
      <c r="X705" s="550"/>
      <c r="Y705" s="550"/>
      <c r="Z705" s="550"/>
      <c r="AA705" s="550"/>
      <c r="AB705" s="550"/>
      <c r="AC705" s="550"/>
      <c r="AD705" s="550"/>
      <c r="AE705" s="550"/>
      <c r="AF705" s="550"/>
      <c r="AG705" s="550"/>
      <c r="AH705" s="550"/>
      <c r="AI705" s="550"/>
      <c r="AJ705" s="550"/>
      <c r="AK705" s="550"/>
      <c r="AL705" s="550"/>
      <c r="AM705" s="550"/>
      <c r="AN705" s="550"/>
      <c r="AO705" s="550"/>
      <c r="AP705" s="550"/>
      <c r="AQ705" s="550"/>
      <c r="AR705" s="550"/>
      <c r="AS705" s="550"/>
      <c r="AT705" s="550"/>
      <c r="AU705" s="550"/>
      <c r="AV705" s="550"/>
      <c r="AW705" s="550"/>
      <c r="AX705" s="550"/>
      <c r="AY705" s="550"/>
      <c r="AZ705" s="550"/>
      <c r="BA705" s="550"/>
      <c r="BB705" s="550"/>
      <c r="BC705" s="550"/>
      <c r="BD705" s="550"/>
      <c r="BE705" s="550"/>
      <c r="BF705" s="550"/>
      <c r="BG705" s="550"/>
      <c r="BH705" s="550"/>
      <c r="BI705" s="550"/>
      <c r="BJ705" s="550"/>
      <c r="BK705" s="550"/>
      <c r="BL705" s="550"/>
      <c r="BM705" s="550"/>
      <c r="BN705" s="550"/>
      <c r="BO705" s="550"/>
      <c r="BP705" s="550"/>
      <c r="BQ705" s="550"/>
    </row>
    <row r="706" spans="1:69" ht="15.75" customHeight="1">
      <c r="A706" s="550"/>
      <c r="B706" s="550"/>
      <c r="C706" s="550"/>
      <c r="D706" s="550"/>
      <c r="E706" s="550"/>
      <c r="F706" s="550"/>
      <c r="G706" s="550"/>
      <c r="H706" s="550"/>
      <c r="I706" s="550"/>
      <c r="J706" s="550"/>
      <c r="K706" s="550"/>
      <c r="L706" s="550"/>
      <c r="M706" s="550"/>
      <c r="N706" s="550"/>
      <c r="O706" s="550"/>
      <c r="P706" s="550"/>
      <c r="Q706" s="550"/>
      <c r="R706" s="550"/>
      <c r="S706" s="550"/>
      <c r="T706" s="550"/>
      <c r="U706" s="550"/>
      <c r="V706" s="550"/>
      <c r="W706" s="550"/>
      <c r="X706" s="550"/>
      <c r="Y706" s="550"/>
      <c r="Z706" s="550"/>
      <c r="AA706" s="550"/>
      <c r="AB706" s="550"/>
      <c r="AC706" s="550"/>
      <c r="AD706" s="550"/>
      <c r="AE706" s="550"/>
      <c r="AF706" s="550"/>
      <c r="AG706" s="550"/>
      <c r="AH706" s="550"/>
      <c r="AI706" s="550"/>
      <c r="AJ706" s="550"/>
      <c r="AK706" s="550"/>
      <c r="AL706" s="550"/>
      <c r="AM706" s="550"/>
      <c r="AN706" s="550"/>
      <c r="AO706" s="550"/>
      <c r="AP706" s="550"/>
      <c r="AQ706" s="550"/>
      <c r="AR706" s="550"/>
      <c r="AS706" s="550"/>
      <c r="AT706" s="550"/>
      <c r="AU706" s="550"/>
      <c r="AV706" s="550"/>
      <c r="AW706" s="550"/>
      <c r="AX706" s="550"/>
      <c r="AY706" s="550"/>
      <c r="AZ706" s="550"/>
      <c r="BA706" s="550"/>
      <c r="BB706" s="550"/>
      <c r="BC706" s="550"/>
      <c r="BD706" s="550"/>
      <c r="BE706" s="550"/>
      <c r="BF706" s="550"/>
      <c r="BG706" s="550"/>
      <c r="BH706" s="550"/>
      <c r="BI706" s="550"/>
      <c r="BJ706" s="550"/>
      <c r="BK706" s="550"/>
      <c r="BL706" s="550"/>
      <c r="BM706" s="550"/>
      <c r="BN706" s="550"/>
      <c r="BO706" s="550"/>
      <c r="BP706" s="550"/>
      <c r="BQ706" s="550"/>
    </row>
    <row r="707" spans="1:69" ht="15.75" customHeight="1">
      <c r="A707" s="550"/>
      <c r="B707" s="550"/>
      <c r="C707" s="550"/>
      <c r="D707" s="550"/>
      <c r="E707" s="550"/>
      <c r="F707" s="550"/>
      <c r="G707" s="550"/>
      <c r="H707" s="550"/>
      <c r="I707" s="550"/>
      <c r="J707" s="550"/>
      <c r="K707" s="550"/>
      <c r="L707" s="550"/>
      <c r="M707" s="550"/>
      <c r="N707" s="550"/>
      <c r="O707" s="550"/>
      <c r="P707" s="550"/>
      <c r="Q707" s="550"/>
      <c r="R707" s="550"/>
      <c r="S707" s="550"/>
      <c r="T707" s="550"/>
      <c r="U707" s="550"/>
      <c r="V707" s="550"/>
      <c r="W707" s="550"/>
      <c r="X707" s="550"/>
      <c r="Y707" s="550"/>
      <c r="Z707" s="550"/>
      <c r="AA707" s="550"/>
      <c r="AB707" s="550"/>
      <c r="AC707" s="550"/>
      <c r="AD707" s="550"/>
      <c r="AE707" s="550"/>
      <c r="AF707" s="550"/>
      <c r="AG707" s="550"/>
      <c r="AH707" s="550"/>
      <c r="AI707" s="550"/>
      <c r="AJ707" s="550"/>
      <c r="AK707" s="550"/>
      <c r="AL707" s="550"/>
      <c r="AM707" s="550"/>
      <c r="AN707" s="550"/>
      <c r="AO707" s="550"/>
      <c r="AP707" s="550"/>
      <c r="AQ707" s="550"/>
      <c r="AR707" s="550"/>
      <c r="AS707" s="550"/>
      <c r="AT707" s="550"/>
      <c r="AU707" s="550"/>
      <c r="AV707" s="550"/>
      <c r="AW707" s="550"/>
      <c r="AX707" s="550"/>
      <c r="AY707" s="550"/>
      <c r="AZ707" s="550"/>
      <c r="BA707" s="550"/>
      <c r="BB707" s="550"/>
      <c r="BC707" s="550"/>
      <c r="BD707" s="550"/>
      <c r="BE707" s="550"/>
      <c r="BF707" s="550"/>
      <c r="BG707" s="550"/>
      <c r="BH707" s="550"/>
      <c r="BI707" s="550"/>
      <c r="BJ707" s="550"/>
      <c r="BK707" s="550"/>
      <c r="BL707" s="550"/>
      <c r="BM707" s="550"/>
      <c r="BN707" s="550"/>
      <c r="BO707" s="550"/>
      <c r="BP707" s="550"/>
      <c r="BQ707" s="550"/>
    </row>
    <row r="708" spans="1:69" ht="15.75" customHeight="1">
      <c r="A708" s="550"/>
      <c r="B708" s="550"/>
      <c r="C708" s="550"/>
      <c r="D708" s="550"/>
      <c r="E708" s="550"/>
      <c r="F708" s="550"/>
      <c r="G708" s="550"/>
      <c r="H708" s="550"/>
      <c r="I708" s="550"/>
      <c r="J708" s="550"/>
      <c r="K708" s="550"/>
      <c r="L708" s="550"/>
      <c r="M708" s="550"/>
      <c r="N708" s="550"/>
      <c r="O708" s="550"/>
      <c r="P708" s="550"/>
      <c r="Q708" s="550"/>
      <c r="R708" s="550"/>
      <c r="S708" s="550"/>
      <c r="T708" s="550"/>
      <c r="U708" s="550"/>
      <c r="V708" s="550"/>
      <c r="W708" s="550"/>
      <c r="X708" s="550"/>
      <c r="Y708" s="550"/>
      <c r="Z708" s="550"/>
      <c r="AA708" s="550"/>
      <c r="AB708" s="550"/>
      <c r="AC708" s="550"/>
      <c r="AD708" s="550"/>
      <c r="AE708" s="550"/>
      <c r="AF708" s="550"/>
      <c r="AG708" s="550"/>
      <c r="AH708" s="550"/>
      <c r="AI708" s="550"/>
      <c r="AJ708" s="550"/>
      <c r="AK708" s="550"/>
      <c r="AL708" s="550"/>
      <c r="AM708" s="550"/>
      <c r="AN708" s="550"/>
      <c r="AO708" s="550"/>
      <c r="AP708" s="550"/>
      <c r="AQ708" s="550"/>
      <c r="AR708" s="550"/>
      <c r="AS708" s="550"/>
      <c r="AT708" s="550"/>
      <c r="AU708" s="550"/>
      <c r="AV708" s="550"/>
      <c r="AW708" s="550"/>
      <c r="AX708" s="550"/>
      <c r="AY708" s="550"/>
      <c r="AZ708" s="550"/>
      <c r="BA708" s="550"/>
      <c r="BB708" s="550"/>
      <c r="BC708" s="550"/>
      <c r="BD708" s="550"/>
      <c r="BE708" s="550"/>
      <c r="BF708" s="550"/>
      <c r="BG708" s="550"/>
      <c r="BH708" s="550"/>
      <c r="BI708" s="550"/>
      <c r="BJ708" s="550"/>
      <c r="BK708" s="550"/>
      <c r="BL708" s="550"/>
      <c r="BM708" s="550"/>
      <c r="BN708" s="550"/>
      <c r="BO708" s="550"/>
      <c r="BP708" s="550"/>
      <c r="BQ708" s="550"/>
    </row>
    <row r="709" spans="1:69" ht="15.75" customHeight="1">
      <c r="A709" s="550"/>
      <c r="B709" s="550"/>
      <c r="C709" s="550"/>
      <c r="D709" s="550"/>
      <c r="E709" s="550"/>
      <c r="F709" s="550"/>
      <c r="G709" s="550"/>
      <c r="H709" s="550"/>
      <c r="I709" s="550"/>
      <c r="J709" s="550"/>
      <c r="K709" s="550"/>
      <c r="L709" s="550"/>
      <c r="M709" s="550"/>
      <c r="N709" s="550"/>
      <c r="O709" s="550"/>
      <c r="P709" s="550"/>
      <c r="Q709" s="550"/>
      <c r="R709" s="550"/>
      <c r="S709" s="550"/>
      <c r="T709" s="550"/>
      <c r="U709" s="550"/>
      <c r="V709" s="550"/>
      <c r="W709" s="550"/>
      <c r="X709" s="550"/>
      <c r="Y709" s="550"/>
      <c r="Z709" s="550"/>
      <c r="AA709" s="550"/>
      <c r="AB709" s="550"/>
      <c r="AC709" s="550"/>
      <c r="AD709" s="550"/>
      <c r="AE709" s="550"/>
      <c r="AF709" s="550"/>
      <c r="AG709" s="550"/>
      <c r="AH709" s="550"/>
      <c r="AI709" s="550"/>
      <c r="AJ709" s="550"/>
      <c r="AK709" s="550"/>
      <c r="AL709" s="550"/>
      <c r="AM709" s="550"/>
      <c r="AN709" s="550"/>
      <c r="AO709" s="550"/>
      <c r="AP709" s="550"/>
      <c r="AQ709" s="550"/>
      <c r="AR709" s="550"/>
      <c r="AS709" s="550"/>
      <c r="AT709" s="550"/>
      <c r="AU709" s="550"/>
      <c r="AV709" s="550"/>
      <c r="AW709" s="550"/>
      <c r="AX709" s="550"/>
      <c r="AY709" s="550"/>
      <c r="AZ709" s="550"/>
      <c r="BA709" s="550"/>
      <c r="BB709" s="550"/>
      <c r="BC709" s="550"/>
      <c r="BD709" s="550"/>
      <c r="BE709" s="550"/>
      <c r="BF709" s="550"/>
      <c r="BG709" s="550"/>
      <c r="BH709" s="550"/>
      <c r="BI709" s="550"/>
      <c r="BJ709" s="550"/>
      <c r="BK709" s="550"/>
      <c r="BL709" s="550"/>
      <c r="BM709" s="550"/>
      <c r="BN709" s="550"/>
      <c r="BO709" s="550"/>
      <c r="BP709" s="550"/>
      <c r="BQ709" s="550"/>
    </row>
    <row r="710" spans="1:69" ht="15.75" customHeight="1">
      <c r="A710" s="550"/>
      <c r="B710" s="550"/>
      <c r="C710" s="550"/>
      <c r="D710" s="550"/>
      <c r="E710" s="550"/>
      <c r="F710" s="550"/>
      <c r="G710" s="550"/>
      <c r="H710" s="550"/>
      <c r="I710" s="550"/>
      <c r="J710" s="550"/>
      <c r="K710" s="550"/>
      <c r="L710" s="550"/>
      <c r="M710" s="550"/>
      <c r="N710" s="550"/>
      <c r="O710" s="550"/>
      <c r="P710" s="550"/>
      <c r="Q710" s="550"/>
      <c r="R710" s="550"/>
      <c r="S710" s="550"/>
      <c r="T710" s="550"/>
      <c r="U710" s="550"/>
      <c r="V710" s="550"/>
      <c r="W710" s="550"/>
      <c r="X710" s="550"/>
      <c r="Y710" s="550"/>
      <c r="Z710" s="550"/>
      <c r="AA710" s="550"/>
      <c r="AB710" s="550"/>
      <c r="AC710" s="550"/>
      <c r="AD710" s="550"/>
      <c r="AE710" s="550"/>
      <c r="AF710" s="550"/>
      <c r="AG710" s="550"/>
      <c r="AH710" s="550"/>
      <c r="AI710" s="550"/>
      <c r="AJ710" s="550"/>
      <c r="AK710" s="550"/>
      <c r="AL710" s="550"/>
      <c r="AM710" s="550"/>
      <c r="AN710" s="550"/>
      <c r="AO710" s="550"/>
      <c r="AP710" s="550"/>
      <c r="AQ710" s="550"/>
      <c r="AR710" s="550"/>
      <c r="AS710" s="550"/>
      <c r="AT710" s="550"/>
      <c r="AU710" s="550"/>
      <c r="AV710" s="550"/>
      <c r="AW710" s="550"/>
      <c r="AX710" s="550"/>
      <c r="AY710" s="550"/>
      <c r="AZ710" s="550"/>
      <c r="BA710" s="550"/>
      <c r="BB710" s="550"/>
      <c r="BC710" s="550"/>
      <c r="BD710" s="550"/>
      <c r="BE710" s="550"/>
      <c r="BF710" s="550"/>
      <c r="BG710" s="550"/>
      <c r="BH710" s="550"/>
      <c r="BI710" s="550"/>
      <c r="BJ710" s="550"/>
      <c r="BK710" s="550"/>
      <c r="BL710" s="550"/>
      <c r="BM710" s="550"/>
      <c r="BN710" s="550"/>
      <c r="BO710" s="550"/>
      <c r="BP710" s="550"/>
      <c r="BQ710" s="550"/>
    </row>
    <row r="711" spans="1:69" ht="15.75" customHeight="1">
      <c r="A711" s="550"/>
      <c r="B711" s="550"/>
      <c r="C711" s="550"/>
      <c r="D711" s="550"/>
      <c r="E711" s="550"/>
      <c r="F711" s="550"/>
      <c r="G711" s="550"/>
      <c r="H711" s="550"/>
      <c r="I711" s="550"/>
      <c r="J711" s="550"/>
      <c r="K711" s="550"/>
      <c r="L711" s="550"/>
      <c r="M711" s="550"/>
      <c r="N711" s="550"/>
      <c r="O711" s="550"/>
      <c r="P711" s="550"/>
      <c r="Q711" s="550"/>
      <c r="R711" s="550"/>
      <c r="S711" s="550"/>
      <c r="T711" s="550"/>
      <c r="U711" s="550"/>
      <c r="V711" s="550"/>
      <c r="W711" s="550"/>
      <c r="X711" s="550"/>
      <c r="Y711" s="550"/>
      <c r="Z711" s="550"/>
      <c r="AA711" s="550"/>
      <c r="AB711" s="550"/>
      <c r="AC711" s="550"/>
      <c r="AD711" s="550"/>
      <c r="AE711" s="550"/>
      <c r="AF711" s="550"/>
      <c r="AG711" s="550"/>
      <c r="AH711" s="550"/>
      <c r="AI711" s="550"/>
      <c r="AJ711" s="550"/>
      <c r="AK711" s="550"/>
      <c r="AL711" s="550"/>
      <c r="AM711" s="550"/>
      <c r="AN711" s="550"/>
      <c r="AO711" s="550"/>
      <c r="AP711" s="550"/>
      <c r="AQ711" s="550"/>
      <c r="AR711" s="550"/>
      <c r="AS711" s="550"/>
      <c r="AT711" s="550"/>
      <c r="AU711" s="550"/>
      <c r="AV711" s="550"/>
      <c r="AW711" s="550"/>
      <c r="AX711" s="550"/>
      <c r="AY711" s="550"/>
      <c r="AZ711" s="550"/>
      <c r="BA711" s="550"/>
      <c r="BB711" s="550"/>
      <c r="BC711" s="550"/>
      <c r="BD711" s="550"/>
      <c r="BE711" s="550"/>
      <c r="BF711" s="550"/>
      <c r="BG711" s="550"/>
      <c r="BH711" s="550"/>
      <c r="BI711" s="550"/>
      <c r="BJ711" s="550"/>
      <c r="BK711" s="550"/>
      <c r="BL711" s="550"/>
      <c r="BM711" s="550"/>
      <c r="BN711" s="550"/>
      <c r="BO711" s="550"/>
      <c r="BP711" s="550"/>
      <c r="BQ711" s="550"/>
    </row>
    <row r="712" spans="1:69" ht="15.75" customHeight="1">
      <c r="A712" s="550"/>
      <c r="B712" s="550"/>
      <c r="C712" s="550"/>
      <c r="D712" s="550"/>
      <c r="E712" s="550"/>
      <c r="F712" s="550"/>
      <c r="G712" s="550"/>
      <c r="H712" s="550"/>
      <c r="I712" s="550"/>
      <c r="J712" s="550"/>
      <c r="K712" s="550"/>
      <c r="L712" s="550"/>
      <c r="M712" s="550"/>
      <c r="N712" s="550"/>
      <c r="O712" s="550"/>
      <c r="P712" s="550"/>
      <c r="Q712" s="550"/>
      <c r="R712" s="550"/>
      <c r="S712" s="550"/>
      <c r="T712" s="550"/>
      <c r="U712" s="550"/>
      <c r="V712" s="550"/>
      <c r="W712" s="550"/>
      <c r="X712" s="550"/>
      <c r="Y712" s="550"/>
      <c r="Z712" s="550"/>
      <c r="AA712" s="550"/>
      <c r="AB712" s="550"/>
      <c r="AC712" s="550"/>
      <c r="AD712" s="550"/>
      <c r="AE712" s="550"/>
      <c r="AF712" s="550"/>
      <c r="AG712" s="550"/>
      <c r="AH712" s="550"/>
      <c r="AI712" s="550"/>
      <c r="AJ712" s="550"/>
      <c r="AK712" s="550"/>
      <c r="AL712" s="550"/>
      <c r="AM712" s="550"/>
      <c r="AN712" s="550"/>
      <c r="AO712" s="550"/>
      <c r="AP712" s="550"/>
      <c r="AQ712" s="550"/>
      <c r="AR712" s="550"/>
      <c r="AS712" s="550"/>
      <c r="AT712" s="550"/>
      <c r="AU712" s="550"/>
      <c r="AV712" s="550"/>
      <c r="AW712" s="550"/>
      <c r="AX712" s="550"/>
      <c r="AY712" s="550"/>
      <c r="AZ712" s="550"/>
      <c r="BA712" s="550"/>
      <c r="BB712" s="550"/>
      <c r="BC712" s="550"/>
      <c r="BD712" s="550"/>
      <c r="BE712" s="550"/>
      <c r="BF712" s="550"/>
      <c r="BG712" s="550"/>
      <c r="BH712" s="550"/>
      <c r="BI712" s="550"/>
      <c r="BJ712" s="550"/>
      <c r="BK712" s="550"/>
      <c r="BL712" s="550"/>
      <c r="BM712" s="550"/>
      <c r="BN712" s="550"/>
      <c r="BO712" s="550"/>
      <c r="BP712" s="550"/>
      <c r="BQ712" s="550"/>
    </row>
    <row r="713" spans="1:69" ht="15.75" customHeight="1">
      <c r="A713" s="550"/>
      <c r="B713" s="550"/>
      <c r="C713" s="550"/>
      <c r="D713" s="550"/>
      <c r="E713" s="550"/>
      <c r="F713" s="550"/>
      <c r="G713" s="550"/>
      <c r="H713" s="550"/>
      <c r="I713" s="550"/>
      <c r="J713" s="550"/>
      <c r="K713" s="550"/>
      <c r="L713" s="550"/>
      <c r="M713" s="550"/>
      <c r="N713" s="550"/>
      <c r="O713" s="550"/>
      <c r="P713" s="550"/>
      <c r="Q713" s="550"/>
      <c r="R713" s="550"/>
      <c r="S713" s="550"/>
      <c r="T713" s="550"/>
      <c r="U713" s="550"/>
      <c r="V713" s="550"/>
      <c r="W713" s="550"/>
      <c r="X713" s="550"/>
      <c r="Y713" s="550"/>
      <c r="Z713" s="550"/>
      <c r="AA713" s="550"/>
      <c r="AB713" s="550"/>
      <c r="AC713" s="550"/>
      <c r="AD713" s="550"/>
      <c r="AE713" s="550"/>
      <c r="AF713" s="550"/>
      <c r="AG713" s="550"/>
      <c r="AH713" s="550"/>
      <c r="AI713" s="550"/>
      <c r="AJ713" s="550"/>
      <c r="AK713" s="550"/>
      <c r="AL713" s="550"/>
      <c r="AM713" s="550"/>
      <c r="AN713" s="550"/>
      <c r="AO713" s="550"/>
      <c r="AP713" s="550"/>
      <c r="AQ713" s="550"/>
      <c r="AR713" s="550"/>
      <c r="AS713" s="550"/>
      <c r="AT713" s="550"/>
      <c r="AU713" s="550"/>
      <c r="AV713" s="550"/>
      <c r="AW713" s="550"/>
      <c r="AX713" s="550"/>
      <c r="AY713" s="550"/>
      <c r="AZ713" s="550"/>
      <c r="BA713" s="550"/>
      <c r="BB713" s="550"/>
      <c r="BC713" s="550"/>
      <c r="BD713" s="550"/>
      <c r="BE713" s="550"/>
      <c r="BF713" s="550"/>
      <c r="BG713" s="550"/>
      <c r="BH713" s="550"/>
      <c r="BI713" s="550"/>
      <c r="BJ713" s="550"/>
      <c r="BK713" s="550"/>
      <c r="BL713" s="550"/>
      <c r="BM713" s="550"/>
      <c r="BN713" s="550"/>
      <c r="BO713" s="550"/>
      <c r="BP713" s="550"/>
      <c r="BQ713" s="550"/>
    </row>
    <row r="714" spans="1:69" ht="15.75" customHeight="1">
      <c r="A714" s="550"/>
      <c r="B714" s="550"/>
      <c r="C714" s="550"/>
      <c r="D714" s="550"/>
      <c r="E714" s="550"/>
      <c r="F714" s="550"/>
      <c r="G714" s="550"/>
      <c r="H714" s="550"/>
      <c r="I714" s="550"/>
      <c r="J714" s="550"/>
      <c r="K714" s="550"/>
      <c r="L714" s="550"/>
      <c r="M714" s="550"/>
      <c r="N714" s="550"/>
      <c r="O714" s="550"/>
      <c r="P714" s="550"/>
      <c r="Q714" s="550"/>
      <c r="R714" s="550"/>
      <c r="S714" s="550"/>
      <c r="T714" s="550"/>
      <c r="U714" s="550"/>
      <c r="V714" s="550"/>
      <c r="W714" s="550"/>
      <c r="X714" s="550"/>
      <c r="Y714" s="550"/>
      <c r="Z714" s="550"/>
      <c r="AA714" s="550"/>
      <c r="AB714" s="550"/>
      <c r="AC714" s="550"/>
      <c r="AD714" s="550"/>
      <c r="AE714" s="550"/>
      <c r="AF714" s="550"/>
      <c r="AG714" s="550"/>
      <c r="AH714" s="550"/>
      <c r="AI714" s="550"/>
      <c r="AJ714" s="550"/>
      <c r="AK714" s="550"/>
      <c r="AL714" s="550"/>
      <c r="AM714" s="550"/>
      <c r="AN714" s="550"/>
      <c r="AO714" s="550"/>
      <c r="AP714" s="550"/>
      <c r="AQ714" s="550"/>
      <c r="AR714" s="550"/>
      <c r="AS714" s="550"/>
      <c r="AT714" s="550"/>
      <c r="AU714" s="550"/>
      <c r="AV714" s="550"/>
      <c r="AW714" s="550"/>
      <c r="AX714" s="550"/>
      <c r="AY714" s="550"/>
      <c r="AZ714" s="550"/>
      <c r="BA714" s="550"/>
      <c r="BB714" s="550"/>
      <c r="BC714" s="550"/>
      <c r="BD714" s="550"/>
      <c r="BE714" s="550"/>
      <c r="BF714" s="550"/>
      <c r="BG714" s="550"/>
      <c r="BH714" s="550"/>
      <c r="BI714" s="550"/>
      <c r="BJ714" s="550"/>
      <c r="BK714" s="550"/>
      <c r="BL714" s="550"/>
      <c r="BM714" s="550"/>
      <c r="BN714" s="550"/>
      <c r="BO714" s="550"/>
      <c r="BP714" s="550"/>
      <c r="BQ714" s="550"/>
    </row>
    <row r="715" spans="1:69" ht="15.75" customHeight="1">
      <c r="A715" s="550"/>
      <c r="B715" s="550"/>
      <c r="C715" s="550"/>
      <c r="D715" s="550"/>
      <c r="E715" s="550"/>
      <c r="F715" s="550"/>
      <c r="G715" s="550"/>
      <c r="H715" s="550"/>
      <c r="I715" s="550"/>
      <c r="J715" s="550"/>
      <c r="K715" s="550"/>
      <c r="L715" s="550"/>
      <c r="M715" s="550"/>
      <c r="N715" s="550"/>
      <c r="O715" s="550"/>
      <c r="P715" s="550"/>
      <c r="Q715" s="550"/>
      <c r="R715" s="550"/>
      <c r="S715" s="550"/>
      <c r="T715" s="550"/>
      <c r="U715" s="550"/>
      <c r="V715" s="550"/>
      <c r="W715" s="550"/>
      <c r="X715" s="550"/>
      <c r="Y715" s="550"/>
      <c r="Z715" s="550"/>
      <c r="AA715" s="550"/>
      <c r="AB715" s="550"/>
      <c r="AC715" s="550"/>
      <c r="AD715" s="550"/>
      <c r="AE715" s="550"/>
      <c r="AF715" s="550"/>
      <c r="AG715" s="550"/>
      <c r="AH715" s="550"/>
      <c r="AI715" s="550"/>
      <c r="AJ715" s="550"/>
      <c r="AK715" s="550"/>
      <c r="AL715" s="550"/>
      <c r="AM715" s="550"/>
      <c r="AN715" s="550"/>
      <c r="AO715" s="550"/>
      <c r="AP715" s="550"/>
      <c r="AQ715" s="550"/>
      <c r="AR715" s="550"/>
      <c r="AS715" s="550"/>
      <c r="AT715" s="550"/>
      <c r="AU715" s="550"/>
      <c r="AV715" s="550"/>
      <c r="AW715" s="550"/>
      <c r="AX715" s="550"/>
      <c r="AY715" s="550"/>
      <c r="AZ715" s="550"/>
      <c r="BA715" s="550"/>
      <c r="BB715" s="550"/>
      <c r="BC715" s="550"/>
      <c r="BD715" s="550"/>
      <c r="BE715" s="550"/>
      <c r="BF715" s="550"/>
      <c r="BG715" s="550"/>
      <c r="BH715" s="550"/>
      <c r="BI715" s="550"/>
      <c r="BJ715" s="550"/>
      <c r="BK715" s="550"/>
      <c r="BL715" s="550"/>
      <c r="BM715" s="550"/>
      <c r="BN715" s="550"/>
      <c r="BO715" s="550"/>
      <c r="BP715" s="550"/>
      <c r="BQ715" s="550"/>
    </row>
    <row r="716" spans="1:69" ht="15.75" customHeight="1">
      <c r="A716" s="550"/>
      <c r="B716" s="550"/>
      <c r="C716" s="550"/>
      <c r="D716" s="550"/>
      <c r="E716" s="550"/>
      <c r="F716" s="550"/>
      <c r="G716" s="550"/>
      <c r="H716" s="550"/>
      <c r="I716" s="550"/>
      <c r="J716" s="550"/>
      <c r="K716" s="550"/>
      <c r="L716" s="550"/>
      <c r="M716" s="550"/>
      <c r="N716" s="550"/>
      <c r="O716" s="550"/>
      <c r="P716" s="550"/>
      <c r="Q716" s="550"/>
      <c r="R716" s="550"/>
      <c r="S716" s="550"/>
      <c r="T716" s="550"/>
      <c r="U716" s="550"/>
      <c r="V716" s="550"/>
      <c r="W716" s="550"/>
      <c r="X716" s="550"/>
      <c r="Y716" s="550"/>
      <c r="Z716" s="550"/>
      <c r="AA716" s="550"/>
      <c r="AB716" s="550"/>
      <c r="AC716" s="550"/>
      <c r="AD716" s="550"/>
      <c r="AE716" s="550"/>
      <c r="AF716" s="550"/>
      <c r="AG716" s="550"/>
      <c r="AH716" s="550"/>
      <c r="AI716" s="550"/>
      <c r="AJ716" s="550"/>
      <c r="AK716" s="550"/>
      <c r="AL716" s="550"/>
      <c r="AM716" s="550"/>
      <c r="AN716" s="550"/>
      <c r="AO716" s="550"/>
      <c r="AP716" s="550"/>
      <c r="AQ716" s="550"/>
      <c r="AR716" s="550"/>
      <c r="AS716" s="550"/>
      <c r="AT716" s="550"/>
      <c r="AU716" s="550"/>
      <c r="AV716" s="550"/>
      <c r="AW716" s="550"/>
      <c r="AX716" s="550"/>
      <c r="AY716" s="550"/>
      <c r="AZ716" s="550"/>
      <c r="BA716" s="550"/>
      <c r="BB716" s="550"/>
      <c r="BC716" s="550"/>
      <c r="BD716" s="550"/>
      <c r="BE716" s="550"/>
      <c r="BF716" s="550"/>
      <c r="BG716" s="550"/>
      <c r="BH716" s="550"/>
      <c r="BI716" s="550"/>
      <c r="BJ716" s="550"/>
      <c r="BK716" s="550"/>
      <c r="BL716" s="550"/>
      <c r="BM716" s="550"/>
      <c r="BN716" s="550"/>
      <c r="BO716" s="550"/>
      <c r="BP716" s="550"/>
      <c r="BQ716" s="550"/>
    </row>
    <row r="717" spans="1:69" ht="15.75" customHeight="1">
      <c r="A717" s="550"/>
      <c r="B717" s="550"/>
      <c r="C717" s="550"/>
      <c r="D717" s="550"/>
      <c r="E717" s="550"/>
      <c r="F717" s="550"/>
      <c r="G717" s="550"/>
      <c r="H717" s="550"/>
      <c r="I717" s="550"/>
      <c r="J717" s="550"/>
      <c r="K717" s="550"/>
      <c r="L717" s="550"/>
      <c r="M717" s="550"/>
      <c r="N717" s="550"/>
      <c r="O717" s="550"/>
      <c r="P717" s="550"/>
      <c r="Q717" s="550"/>
      <c r="R717" s="550"/>
      <c r="S717" s="550"/>
      <c r="T717" s="550"/>
      <c r="U717" s="550"/>
      <c r="V717" s="550"/>
      <c r="W717" s="550"/>
      <c r="X717" s="550"/>
      <c r="Y717" s="550"/>
      <c r="Z717" s="550"/>
      <c r="AA717" s="550"/>
      <c r="AB717" s="550"/>
      <c r="AC717" s="550"/>
      <c r="AD717" s="550"/>
      <c r="AE717" s="550"/>
      <c r="AF717" s="550"/>
      <c r="AG717" s="550"/>
      <c r="AH717" s="550"/>
      <c r="AI717" s="550"/>
      <c r="AJ717" s="550"/>
      <c r="AK717" s="550"/>
      <c r="AL717" s="550"/>
      <c r="AM717" s="550"/>
      <c r="AN717" s="550"/>
      <c r="AO717" s="550"/>
      <c r="AP717" s="550"/>
      <c r="AQ717" s="550"/>
      <c r="AR717" s="550"/>
      <c r="AS717" s="550"/>
      <c r="AT717" s="550"/>
      <c r="AU717" s="550"/>
      <c r="AV717" s="550"/>
      <c r="AW717" s="550"/>
      <c r="AX717" s="550"/>
      <c r="AY717" s="550"/>
      <c r="AZ717" s="550"/>
      <c r="BA717" s="550"/>
      <c r="BB717" s="550"/>
      <c r="BC717" s="550"/>
      <c r="BD717" s="550"/>
      <c r="BE717" s="550"/>
      <c r="BF717" s="550"/>
      <c r="BG717" s="550"/>
      <c r="BH717" s="550"/>
      <c r="BI717" s="550"/>
      <c r="BJ717" s="550"/>
      <c r="BK717" s="550"/>
      <c r="BL717" s="550"/>
      <c r="BM717" s="550"/>
      <c r="BN717" s="550"/>
      <c r="BO717" s="550"/>
      <c r="BP717" s="550"/>
      <c r="BQ717" s="550"/>
    </row>
    <row r="718" spans="1:69" ht="15.75" customHeight="1">
      <c r="A718" s="550"/>
      <c r="B718" s="550"/>
      <c r="C718" s="550"/>
      <c r="D718" s="550"/>
      <c r="E718" s="550"/>
      <c r="F718" s="550"/>
      <c r="G718" s="550"/>
      <c r="H718" s="550"/>
      <c r="I718" s="550"/>
      <c r="J718" s="550"/>
      <c r="K718" s="550"/>
      <c r="L718" s="550"/>
      <c r="M718" s="550"/>
      <c r="N718" s="550"/>
      <c r="O718" s="550"/>
      <c r="P718" s="550"/>
      <c r="Q718" s="550"/>
      <c r="R718" s="550"/>
      <c r="S718" s="550"/>
      <c r="T718" s="550"/>
      <c r="U718" s="550"/>
      <c r="V718" s="550"/>
      <c r="W718" s="550"/>
      <c r="X718" s="550"/>
      <c r="Y718" s="550"/>
      <c r="Z718" s="550"/>
      <c r="AA718" s="550"/>
      <c r="AB718" s="550"/>
      <c r="AC718" s="550"/>
      <c r="AD718" s="550"/>
      <c r="AE718" s="550"/>
      <c r="AF718" s="550"/>
      <c r="AG718" s="550"/>
      <c r="AH718" s="550"/>
      <c r="AI718" s="550"/>
      <c r="AJ718" s="550"/>
      <c r="AK718" s="550"/>
      <c r="AL718" s="550"/>
      <c r="AM718" s="550"/>
      <c r="AN718" s="550"/>
      <c r="AO718" s="550"/>
      <c r="AP718" s="550"/>
      <c r="AQ718" s="550"/>
      <c r="AR718" s="550"/>
      <c r="AS718" s="550"/>
      <c r="AT718" s="550"/>
      <c r="AU718" s="550"/>
      <c r="AV718" s="550"/>
      <c r="AW718" s="550"/>
      <c r="AX718" s="550"/>
      <c r="AY718" s="550"/>
      <c r="AZ718" s="550"/>
      <c r="BA718" s="550"/>
      <c r="BB718" s="550"/>
      <c r="BC718" s="550"/>
      <c r="BD718" s="550"/>
      <c r="BE718" s="550"/>
      <c r="BF718" s="550"/>
      <c r="BG718" s="550"/>
      <c r="BH718" s="550"/>
      <c r="BI718" s="550"/>
      <c r="BJ718" s="550"/>
      <c r="BK718" s="550"/>
      <c r="BL718" s="550"/>
      <c r="BM718" s="550"/>
      <c r="BN718" s="550"/>
      <c r="BO718" s="550"/>
      <c r="BP718" s="550"/>
      <c r="BQ718" s="550"/>
    </row>
    <row r="719" spans="1:69" ht="15.75" customHeight="1">
      <c r="A719" s="550"/>
      <c r="B719" s="550"/>
      <c r="C719" s="550"/>
      <c r="D719" s="550"/>
      <c r="E719" s="550"/>
      <c r="F719" s="550"/>
      <c r="G719" s="550"/>
      <c r="H719" s="550"/>
      <c r="I719" s="550"/>
      <c r="J719" s="550"/>
      <c r="K719" s="550"/>
      <c r="L719" s="550"/>
      <c r="M719" s="550"/>
      <c r="N719" s="550"/>
      <c r="O719" s="550"/>
      <c r="P719" s="550"/>
      <c r="Q719" s="550"/>
      <c r="R719" s="550"/>
      <c r="S719" s="550"/>
      <c r="T719" s="550"/>
      <c r="U719" s="550"/>
      <c r="V719" s="550"/>
      <c r="W719" s="550"/>
      <c r="X719" s="550"/>
      <c r="Y719" s="550"/>
      <c r="Z719" s="550"/>
      <c r="AA719" s="550"/>
      <c r="AB719" s="550"/>
      <c r="AC719" s="550"/>
      <c r="AD719" s="550"/>
      <c r="AE719" s="550"/>
      <c r="AF719" s="550"/>
      <c r="AG719" s="550"/>
      <c r="AH719" s="550"/>
      <c r="AI719" s="550"/>
      <c r="AJ719" s="550"/>
      <c r="AK719" s="550"/>
      <c r="AL719" s="550"/>
      <c r="AM719" s="550"/>
      <c r="AN719" s="550"/>
      <c r="AO719" s="550"/>
      <c r="AP719" s="550"/>
      <c r="AQ719" s="550"/>
      <c r="AR719" s="550"/>
      <c r="AS719" s="550"/>
      <c r="AT719" s="550"/>
      <c r="AU719" s="550"/>
      <c r="AV719" s="550"/>
      <c r="AW719" s="550"/>
      <c r="AX719" s="550"/>
      <c r="AY719" s="550"/>
      <c r="AZ719" s="550"/>
      <c r="BA719" s="550"/>
      <c r="BB719" s="550"/>
      <c r="BC719" s="550"/>
      <c r="BD719" s="550"/>
      <c r="BE719" s="550"/>
      <c r="BF719" s="550"/>
      <c r="BG719" s="550"/>
      <c r="BH719" s="550"/>
      <c r="BI719" s="550"/>
      <c r="BJ719" s="550"/>
      <c r="BK719" s="550"/>
      <c r="BL719" s="550"/>
      <c r="BM719" s="550"/>
      <c r="BN719" s="550"/>
      <c r="BO719" s="550"/>
      <c r="BP719" s="550"/>
      <c r="BQ719" s="550"/>
    </row>
    <row r="720" spans="1:69" ht="15.75" customHeight="1">
      <c r="A720" s="550"/>
      <c r="B720" s="550"/>
      <c r="C720" s="550"/>
      <c r="D720" s="550"/>
      <c r="E720" s="550"/>
      <c r="F720" s="550"/>
      <c r="G720" s="550"/>
      <c r="H720" s="550"/>
      <c r="I720" s="550"/>
      <c r="J720" s="550"/>
      <c r="K720" s="550"/>
      <c r="L720" s="550"/>
      <c r="M720" s="550"/>
      <c r="N720" s="550"/>
      <c r="O720" s="550"/>
      <c r="P720" s="550"/>
      <c r="Q720" s="550"/>
      <c r="R720" s="550"/>
      <c r="S720" s="550"/>
      <c r="T720" s="550"/>
      <c r="U720" s="550"/>
      <c r="V720" s="550"/>
      <c r="W720" s="550"/>
      <c r="X720" s="550"/>
      <c r="Y720" s="550"/>
      <c r="Z720" s="550"/>
      <c r="AA720" s="550"/>
      <c r="AB720" s="550"/>
      <c r="AC720" s="550"/>
      <c r="AD720" s="550"/>
      <c r="AE720" s="550"/>
      <c r="AF720" s="550"/>
      <c r="AG720" s="550"/>
      <c r="AH720" s="550"/>
      <c r="AI720" s="550"/>
      <c r="AJ720" s="550"/>
      <c r="AK720" s="550"/>
      <c r="AL720" s="550"/>
      <c r="AM720" s="550"/>
      <c r="AN720" s="550"/>
      <c r="AO720" s="550"/>
      <c r="AP720" s="550"/>
      <c r="AQ720" s="550"/>
      <c r="AR720" s="550"/>
      <c r="AS720" s="550"/>
      <c r="AT720" s="550"/>
      <c r="AU720" s="550"/>
      <c r="AV720" s="550"/>
      <c r="AW720" s="550"/>
      <c r="AX720" s="550"/>
      <c r="AY720" s="550"/>
      <c r="AZ720" s="550"/>
      <c r="BA720" s="550"/>
      <c r="BB720" s="550"/>
      <c r="BC720" s="550"/>
      <c r="BD720" s="550"/>
      <c r="BE720" s="550"/>
      <c r="BF720" s="550"/>
      <c r="BG720" s="550"/>
      <c r="BH720" s="550"/>
      <c r="BI720" s="550"/>
      <c r="BJ720" s="550"/>
      <c r="BK720" s="550"/>
      <c r="BL720" s="550"/>
      <c r="BM720" s="550"/>
      <c r="BN720" s="550"/>
      <c r="BO720" s="550"/>
      <c r="BP720" s="550"/>
      <c r="BQ720" s="550"/>
    </row>
    <row r="721" spans="1:69" ht="15.75" customHeight="1">
      <c r="A721" s="550"/>
      <c r="B721" s="550"/>
      <c r="C721" s="550"/>
      <c r="D721" s="550"/>
      <c r="E721" s="550"/>
      <c r="F721" s="550"/>
      <c r="G721" s="550"/>
      <c r="H721" s="550"/>
      <c r="I721" s="550"/>
      <c r="J721" s="550"/>
      <c r="K721" s="550"/>
      <c r="L721" s="550"/>
      <c r="M721" s="550"/>
      <c r="N721" s="550"/>
      <c r="O721" s="550"/>
      <c r="P721" s="550"/>
      <c r="Q721" s="550"/>
      <c r="R721" s="550"/>
      <c r="S721" s="550"/>
      <c r="T721" s="550"/>
      <c r="U721" s="550"/>
      <c r="V721" s="550"/>
      <c r="W721" s="550"/>
      <c r="X721" s="550"/>
      <c r="Y721" s="550"/>
      <c r="Z721" s="550"/>
      <c r="AA721" s="550"/>
      <c r="AB721" s="550"/>
      <c r="AC721" s="550"/>
      <c r="AD721" s="550"/>
      <c r="AE721" s="550"/>
      <c r="AF721" s="550"/>
      <c r="AG721" s="550"/>
      <c r="AH721" s="550"/>
      <c r="AI721" s="550"/>
      <c r="AJ721" s="550"/>
      <c r="AK721" s="550"/>
      <c r="AL721" s="550"/>
      <c r="AM721" s="550"/>
      <c r="AN721" s="550"/>
      <c r="AO721" s="550"/>
      <c r="AP721" s="550"/>
      <c r="AQ721" s="550"/>
      <c r="AR721" s="550"/>
      <c r="AS721" s="550"/>
      <c r="AT721" s="550"/>
      <c r="AU721" s="550"/>
      <c r="AV721" s="550"/>
      <c r="AW721" s="550"/>
      <c r="AX721" s="550"/>
      <c r="AY721" s="550"/>
      <c r="AZ721" s="550"/>
      <c r="BA721" s="550"/>
      <c r="BB721" s="550"/>
      <c r="BC721" s="550"/>
      <c r="BD721" s="550"/>
      <c r="BE721" s="550"/>
      <c r="BF721" s="550"/>
      <c r="BG721" s="550"/>
      <c r="BH721" s="550"/>
      <c r="BI721" s="550"/>
      <c r="BJ721" s="550"/>
      <c r="BK721" s="550"/>
      <c r="BL721" s="550"/>
      <c r="BM721" s="550"/>
      <c r="BN721" s="550"/>
      <c r="BO721" s="550"/>
      <c r="BP721" s="550"/>
      <c r="BQ721" s="550"/>
    </row>
    <row r="722" spans="1:69" ht="15.75" customHeight="1">
      <c r="A722" s="550"/>
      <c r="B722" s="550"/>
      <c r="C722" s="550"/>
      <c r="D722" s="550"/>
      <c r="E722" s="550"/>
      <c r="F722" s="550"/>
      <c r="G722" s="550"/>
      <c r="H722" s="550"/>
      <c r="I722" s="550"/>
      <c r="J722" s="550"/>
      <c r="K722" s="550"/>
      <c r="L722" s="550"/>
      <c r="M722" s="550"/>
      <c r="N722" s="550"/>
      <c r="O722" s="550"/>
      <c r="P722" s="550"/>
      <c r="Q722" s="550"/>
      <c r="R722" s="550"/>
      <c r="S722" s="550"/>
      <c r="T722" s="550"/>
      <c r="U722" s="550"/>
      <c r="V722" s="550"/>
      <c r="W722" s="550"/>
      <c r="X722" s="550"/>
      <c r="Y722" s="550"/>
      <c r="Z722" s="550"/>
      <c r="AA722" s="550"/>
      <c r="AB722" s="550"/>
      <c r="AC722" s="550"/>
      <c r="AD722" s="550"/>
      <c r="AE722" s="550"/>
      <c r="AF722" s="550"/>
      <c r="AG722" s="550"/>
      <c r="AH722" s="550"/>
      <c r="AI722" s="550"/>
      <c r="AJ722" s="550"/>
      <c r="AK722" s="550"/>
      <c r="AL722" s="550"/>
      <c r="AM722" s="550"/>
      <c r="AN722" s="550"/>
      <c r="AO722" s="550"/>
      <c r="AP722" s="550"/>
      <c r="AQ722" s="550"/>
      <c r="AR722" s="550"/>
      <c r="AS722" s="550"/>
      <c r="AT722" s="550"/>
      <c r="AU722" s="550"/>
      <c r="AV722" s="550"/>
      <c r="AW722" s="550"/>
      <c r="AX722" s="550"/>
      <c r="AY722" s="550"/>
      <c r="AZ722" s="550"/>
      <c r="BA722" s="550"/>
      <c r="BB722" s="550"/>
      <c r="BC722" s="550"/>
      <c r="BD722" s="550"/>
      <c r="BE722" s="550"/>
      <c r="BF722" s="550"/>
      <c r="BG722" s="550"/>
      <c r="BH722" s="550"/>
      <c r="BI722" s="550"/>
      <c r="BJ722" s="550"/>
      <c r="BK722" s="550"/>
      <c r="BL722" s="550"/>
      <c r="BM722" s="550"/>
      <c r="BN722" s="550"/>
      <c r="BO722" s="550"/>
      <c r="BP722" s="550"/>
      <c r="BQ722" s="550"/>
    </row>
    <row r="723" spans="1:69" ht="15.75" customHeight="1">
      <c r="A723" s="550"/>
      <c r="B723" s="550"/>
      <c r="C723" s="550"/>
      <c r="D723" s="550"/>
      <c r="E723" s="550"/>
      <c r="F723" s="550"/>
      <c r="G723" s="550"/>
      <c r="H723" s="550"/>
      <c r="I723" s="550"/>
      <c r="J723" s="550"/>
      <c r="K723" s="550"/>
      <c r="L723" s="550"/>
      <c r="M723" s="550"/>
      <c r="N723" s="550"/>
      <c r="O723" s="550"/>
      <c r="P723" s="550"/>
      <c r="Q723" s="550"/>
      <c r="R723" s="550"/>
      <c r="S723" s="550"/>
      <c r="T723" s="550"/>
      <c r="U723" s="550"/>
      <c r="V723" s="550"/>
      <c r="W723" s="550"/>
      <c r="X723" s="550"/>
      <c r="Y723" s="550"/>
      <c r="Z723" s="550"/>
      <c r="AA723" s="550"/>
      <c r="AB723" s="550"/>
      <c r="AC723" s="550"/>
      <c r="AD723" s="550"/>
      <c r="AE723" s="550"/>
      <c r="AF723" s="550"/>
      <c r="AG723" s="550"/>
      <c r="AH723" s="550"/>
      <c r="AI723" s="550"/>
      <c r="AJ723" s="550"/>
      <c r="AK723" s="550"/>
      <c r="AL723" s="550"/>
      <c r="AM723" s="550"/>
      <c r="AN723" s="550"/>
      <c r="AO723" s="550"/>
      <c r="AP723" s="550"/>
      <c r="AQ723" s="550"/>
      <c r="AR723" s="550"/>
      <c r="AS723" s="550"/>
      <c r="AT723" s="550"/>
      <c r="AU723" s="550"/>
      <c r="AV723" s="550"/>
      <c r="AW723" s="550"/>
      <c r="AX723" s="550"/>
      <c r="AY723" s="550"/>
      <c r="AZ723" s="550"/>
      <c r="BA723" s="550"/>
      <c r="BB723" s="550"/>
      <c r="BC723" s="550"/>
      <c r="BD723" s="550"/>
      <c r="BE723" s="550"/>
      <c r="BF723" s="550"/>
      <c r="BG723" s="550"/>
      <c r="BH723" s="550"/>
      <c r="BI723" s="550"/>
      <c r="BJ723" s="550"/>
      <c r="BK723" s="550"/>
      <c r="BL723" s="550"/>
      <c r="BM723" s="550"/>
      <c r="BN723" s="550"/>
      <c r="BO723" s="550"/>
      <c r="BP723" s="550"/>
      <c r="BQ723" s="550"/>
    </row>
    <row r="724" spans="1:69" ht="15.75" customHeight="1">
      <c r="A724" s="550"/>
      <c r="B724" s="550"/>
      <c r="C724" s="550"/>
      <c r="D724" s="550"/>
      <c r="E724" s="550"/>
      <c r="F724" s="550"/>
      <c r="G724" s="550"/>
      <c r="H724" s="550"/>
      <c r="I724" s="550"/>
      <c r="J724" s="550"/>
      <c r="K724" s="550"/>
      <c r="L724" s="550"/>
      <c r="M724" s="550"/>
      <c r="N724" s="550"/>
      <c r="O724" s="550"/>
      <c r="P724" s="550"/>
      <c r="Q724" s="550"/>
      <c r="R724" s="550"/>
      <c r="S724" s="550"/>
      <c r="T724" s="550"/>
      <c r="U724" s="550"/>
      <c r="V724" s="550"/>
      <c r="W724" s="550"/>
      <c r="X724" s="550"/>
      <c r="Y724" s="550"/>
      <c r="Z724" s="550"/>
      <c r="AA724" s="550"/>
      <c r="AB724" s="550"/>
      <c r="AC724" s="550"/>
      <c r="AD724" s="550"/>
      <c r="AE724" s="550"/>
      <c r="AF724" s="550"/>
      <c r="AG724" s="550"/>
      <c r="AH724" s="550"/>
      <c r="AI724" s="550"/>
      <c r="AJ724" s="550"/>
      <c r="AK724" s="550"/>
      <c r="AL724" s="550"/>
      <c r="AM724" s="550"/>
      <c r="AN724" s="550"/>
      <c r="AO724" s="550"/>
      <c r="AP724" s="550"/>
      <c r="AQ724" s="550"/>
      <c r="AR724" s="550"/>
      <c r="AS724" s="550"/>
      <c r="AT724" s="550"/>
      <c r="AU724" s="550"/>
      <c r="AV724" s="550"/>
      <c r="AW724" s="550"/>
      <c r="AX724" s="550"/>
      <c r="AY724" s="550"/>
      <c r="AZ724" s="550"/>
      <c r="BA724" s="550"/>
      <c r="BB724" s="550"/>
      <c r="BC724" s="550"/>
      <c r="BD724" s="550"/>
      <c r="BE724" s="550"/>
      <c r="BF724" s="550"/>
      <c r="BG724" s="550"/>
      <c r="BH724" s="550"/>
      <c r="BI724" s="550"/>
      <c r="BJ724" s="550"/>
      <c r="BK724" s="550"/>
      <c r="BL724" s="550"/>
      <c r="BM724" s="550"/>
      <c r="BN724" s="550"/>
      <c r="BO724" s="550"/>
      <c r="BP724" s="550"/>
      <c r="BQ724" s="550"/>
    </row>
    <row r="725" spans="1:69" ht="15.75" customHeight="1">
      <c r="A725" s="550"/>
      <c r="B725" s="550"/>
      <c r="C725" s="550"/>
      <c r="D725" s="550"/>
      <c r="E725" s="550"/>
      <c r="F725" s="550"/>
      <c r="G725" s="550"/>
      <c r="H725" s="550"/>
      <c r="I725" s="550"/>
      <c r="J725" s="550"/>
      <c r="K725" s="550"/>
      <c r="L725" s="550"/>
      <c r="M725" s="550"/>
      <c r="N725" s="550"/>
      <c r="O725" s="550"/>
      <c r="P725" s="550"/>
      <c r="Q725" s="550"/>
      <c r="R725" s="550"/>
      <c r="S725" s="550"/>
      <c r="T725" s="550"/>
      <c r="U725" s="550"/>
      <c r="V725" s="550"/>
      <c r="W725" s="550"/>
      <c r="X725" s="550"/>
      <c r="Y725" s="550"/>
      <c r="Z725" s="550"/>
      <c r="AA725" s="550"/>
      <c r="AB725" s="550"/>
      <c r="AC725" s="550"/>
      <c r="AD725" s="550"/>
      <c r="AE725" s="550"/>
      <c r="AF725" s="550"/>
      <c r="AG725" s="550"/>
      <c r="AH725" s="550"/>
      <c r="AI725" s="550"/>
      <c r="AJ725" s="550"/>
      <c r="AK725" s="550"/>
      <c r="AL725" s="550"/>
      <c r="AM725" s="550"/>
      <c r="AN725" s="550"/>
      <c r="AO725" s="550"/>
      <c r="AP725" s="550"/>
      <c r="AQ725" s="550"/>
      <c r="AR725" s="550"/>
      <c r="AS725" s="550"/>
      <c r="AT725" s="550"/>
      <c r="AU725" s="550"/>
      <c r="AV725" s="550"/>
      <c r="AW725" s="550"/>
      <c r="AX725" s="550"/>
      <c r="AY725" s="550"/>
      <c r="AZ725" s="550"/>
      <c r="BA725" s="550"/>
      <c r="BB725" s="550"/>
      <c r="BC725" s="550"/>
      <c r="BD725" s="550"/>
      <c r="BE725" s="550"/>
      <c r="BF725" s="550"/>
      <c r="BG725" s="550"/>
      <c r="BH725" s="550"/>
      <c r="BI725" s="550"/>
      <c r="BJ725" s="550"/>
      <c r="BK725" s="550"/>
      <c r="BL725" s="550"/>
      <c r="BM725" s="550"/>
      <c r="BN725" s="550"/>
      <c r="BO725" s="550"/>
      <c r="BP725" s="550"/>
      <c r="BQ725" s="550"/>
    </row>
    <row r="726" spans="1:69" ht="15.75" customHeight="1">
      <c r="A726" s="550"/>
      <c r="B726" s="550"/>
      <c r="C726" s="550"/>
      <c r="D726" s="550"/>
      <c r="E726" s="550"/>
      <c r="F726" s="550"/>
      <c r="G726" s="550"/>
      <c r="H726" s="550"/>
      <c r="I726" s="550"/>
      <c r="J726" s="550"/>
      <c r="K726" s="550"/>
      <c r="L726" s="550"/>
      <c r="M726" s="550"/>
      <c r="N726" s="550"/>
      <c r="O726" s="550"/>
      <c r="P726" s="550"/>
      <c r="Q726" s="550"/>
      <c r="R726" s="550"/>
      <c r="S726" s="550"/>
      <c r="T726" s="550"/>
      <c r="U726" s="550"/>
      <c r="V726" s="550"/>
      <c r="W726" s="550"/>
      <c r="X726" s="550"/>
      <c r="Y726" s="550"/>
      <c r="Z726" s="550"/>
      <c r="AA726" s="550"/>
      <c r="AB726" s="550"/>
      <c r="AC726" s="550"/>
      <c r="AD726" s="550"/>
      <c r="AE726" s="550"/>
      <c r="AF726" s="550"/>
      <c r="AG726" s="550"/>
      <c r="AH726" s="550"/>
      <c r="AI726" s="550"/>
      <c r="AJ726" s="550"/>
      <c r="AK726" s="550"/>
      <c r="AL726" s="550"/>
      <c r="AM726" s="550"/>
      <c r="AN726" s="550"/>
      <c r="AO726" s="550"/>
      <c r="AP726" s="550"/>
      <c r="AQ726" s="550"/>
      <c r="AR726" s="550"/>
      <c r="AS726" s="550"/>
      <c r="AT726" s="550"/>
      <c r="AU726" s="550"/>
      <c r="AV726" s="550"/>
      <c r="AW726" s="550"/>
      <c r="AX726" s="550"/>
      <c r="AY726" s="550"/>
      <c r="AZ726" s="550"/>
      <c r="BA726" s="550"/>
      <c r="BB726" s="550"/>
      <c r="BC726" s="550"/>
      <c r="BD726" s="550"/>
      <c r="BE726" s="550"/>
      <c r="BF726" s="550"/>
      <c r="BG726" s="550"/>
      <c r="BH726" s="550"/>
      <c r="BI726" s="550"/>
      <c r="BJ726" s="550"/>
      <c r="BK726" s="550"/>
      <c r="BL726" s="550"/>
      <c r="BM726" s="550"/>
      <c r="BN726" s="550"/>
      <c r="BO726" s="550"/>
      <c r="BP726" s="550"/>
      <c r="BQ726" s="550"/>
    </row>
    <row r="727" spans="1:69" ht="15.75" customHeight="1">
      <c r="A727" s="550"/>
      <c r="B727" s="550"/>
      <c r="C727" s="550"/>
      <c r="D727" s="550"/>
      <c r="E727" s="550"/>
      <c r="F727" s="550"/>
      <c r="G727" s="550"/>
      <c r="H727" s="550"/>
      <c r="I727" s="550"/>
      <c r="J727" s="550"/>
      <c r="K727" s="550"/>
      <c r="L727" s="550"/>
      <c r="M727" s="550"/>
      <c r="N727" s="550"/>
      <c r="O727" s="550"/>
      <c r="P727" s="550"/>
      <c r="Q727" s="550"/>
      <c r="R727" s="550"/>
      <c r="S727" s="550"/>
      <c r="T727" s="550"/>
      <c r="U727" s="550"/>
      <c r="V727" s="550"/>
      <c r="W727" s="550"/>
      <c r="X727" s="550"/>
      <c r="Y727" s="550"/>
      <c r="Z727" s="550"/>
      <c r="AA727" s="550"/>
      <c r="AB727" s="550"/>
      <c r="AC727" s="550"/>
      <c r="AD727" s="550"/>
      <c r="AE727" s="550"/>
      <c r="AF727" s="550"/>
      <c r="AG727" s="550"/>
      <c r="AH727" s="550"/>
      <c r="AI727" s="550"/>
      <c r="AJ727" s="550"/>
      <c r="AK727" s="550"/>
      <c r="AL727" s="550"/>
      <c r="AM727" s="550"/>
      <c r="AN727" s="550"/>
      <c r="AO727" s="550"/>
      <c r="AP727" s="550"/>
      <c r="AQ727" s="550"/>
      <c r="AR727" s="550"/>
      <c r="AS727" s="550"/>
      <c r="AT727" s="550"/>
      <c r="AU727" s="550"/>
      <c r="AV727" s="550"/>
      <c r="AW727" s="550"/>
      <c r="AX727" s="550"/>
      <c r="AY727" s="550"/>
      <c r="AZ727" s="550"/>
      <c r="BA727" s="550"/>
      <c r="BB727" s="550"/>
      <c r="BC727" s="550"/>
      <c r="BD727" s="550"/>
      <c r="BE727" s="550"/>
      <c r="BF727" s="550"/>
      <c r="BG727" s="550"/>
      <c r="BH727" s="550"/>
      <c r="BI727" s="550"/>
      <c r="BJ727" s="550"/>
      <c r="BK727" s="550"/>
      <c r="BL727" s="550"/>
      <c r="BM727" s="550"/>
      <c r="BN727" s="550"/>
      <c r="BO727" s="550"/>
      <c r="BP727" s="550"/>
      <c r="BQ727" s="550"/>
    </row>
    <row r="728" spans="1:69" ht="15.75" customHeight="1">
      <c r="A728" s="550"/>
      <c r="B728" s="550"/>
      <c r="C728" s="550"/>
      <c r="D728" s="550"/>
      <c r="E728" s="550"/>
      <c r="F728" s="550"/>
      <c r="G728" s="550"/>
      <c r="H728" s="550"/>
      <c r="I728" s="550"/>
      <c r="J728" s="550"/>
      <c r="K728" s="550"/>
      <c r="L728" s="550"/>
      <c r="M728" s="550"/>
      <c r="N728" s="550"/>
      <c r="O728" s="550"/>
      <c r="P728" s="550"/>
      <c r="Q728" s="550"/>
      <c r="R728" s="550"/>
      <c r="S728" s="550"/>
      <c r="T728" s="550"/>
      <c r="U728" s="550"/>
      <c r="V728" s="550"/>
      <c r="W728" s="550"/>
      <c r="X728" s="550"/>
      <c r="Y728" s="550"/>
      <c r="Z728" s="550"/>
      <c r="AA728" s="550"/>
      <c r="AB728" s="550"/>
      <c r="AC728" s="550"/>
      <c r="AD728" s="550"/>
      <c r="AE728" s="550"/>
      <c r="AF728" s="550"/>
      <c r="AG728" s="550"/>
      <c r="AH728" s="550"/>
      <c r="AI728" s="550"/>
      <c r="AJ728" s="550"/>
      <c r="AK728" s="550"/>
      <c r="AL728" s="550"/>
      <c r="AM728" s="550"/>
      <c r="AN728" s="550"/>
      <c r="AO728" s="550"/>
      <c r="AP728" s="550"/>
      <c r="AQ728" s="550"/>
      <c r="AR728" s="550"/>
      <c r="AS728" s="550"/>
      <c r="AT728" s="550"/>
      <c r="AU728" s="550"/>
      <c r="AV728" s="550"/>
      <c r="AW728" s="550"/>
      <c r="AX728" s="550"/>
      <c r="AY728" s="550"/>
      <c r="AZ728" s="550"/>
      <c r="BA728" s="550"/>
      <c r="BB728" s="550"/>
      <c r="BC728" s="550"/>
      <c r="BD728" s="550"/>
      <c r="BE728" s="550"/>
      <c r="BF728" s="550"/>
      <c r="BG728" s="550"/>
      <c r="BH728" s="550"/>
      <c r="BI728" s="550"/>
      <c r="BJ728" s="550"/>
      <c r="BK728" s="550"/>
      <c r="BL728" s="550"/>
      <c r="BM728" s="550"/>
      <c r="BN728" s="550"/>
      <c r="BO728" s="550"/>
      <c r="BP728" s="550"/>
      <c r="BQ728" s="550"/>
    </row>
    <row r="729" spans="1:69" ht="15.75" customHeight="1">
      <c r="A729" s="550"/>
      <c r="B729" s="550"/>
      <c r="C729" s="550"/>
      <c r="D729" s="550"/>
      <c r="E729" s="550"/>
      <c r="F729" s="550"/>
      <c r="G729" s="550"/>
      <c r="H729" s="550"/>
      <c r="I729" s="550"/>
      <c r="J729" s="550"/>
      <c r="K729" s="550"/>
      <c r="L729" s="550"/>
      <c r="M729" s="550"/>
      <c r="N729" s="550"/>
      <c r="O729" s="550"/>
      <c r="P729" s="550"/>
      <c r="Q729" s="550"/>
      <c r="R729" s="550"/>
      <c r="S729" s="550"/>
      <c r="T729" s="550"/>
      <c r="U729" s="550"/>
      <c r="V729" s="550"/>
      <c r="W729" s="550"/>
      <c r="X729" s="550"/>
      <c r="Y729" s="550"/>
      <c r="Z729" s="550"/>
      <c r="AA729" s="550"/>
      <c r="AB729" s="550"/>
      <c r="AC729" s="550"/>
      <c r="AD729" s="550"/>
      <c r="AE729" s="550"/>
      <c r="AF729" s="550"/>
      <c r="AG729" s="550"/>
      <c r="AH729" s="550"/>
      <c r="AI729" s="550"/>
      <c r="AJ729" s="550"/>
      <c r="AK729" s="550"/>
      <c r="AL729" s="550"/>
      <c r="AM729" s="550"/>
      <c r="AN729" s="550"/>
      <c r="AO729" s="550"/>
      <c r="AP729" s="550"/>
      <c r="AQ729" s="550"/>
      <c r="AR729" s="550"/>
      <c r="AS729" s="550"/>
      <c r="AT729" s="550"/>
      <c r="AU729" s="550"/>
      <c r="AV729" s="550"/>
      <c r="AW729" s="550"/>
      <c r="AX729" s="550"/>
      <c r="AY729" s="550"/>
      <c r="AZ729" s="550"/>
      <c r="BA729" s="550"/>
      <c r="BB729" s="550"/>
      <c r="BC729" s="550"/>
      <c r="BD729" s="550"/>
      <c r="BE729" s="550"/>
      <c r="BF729" s="550"/>
      <c r="BG729" s="550"/>
      <c r="BH729" s="550"/>
      <c r="BI729" s="550"/>
      <c r="BJ729" s="550"/>
      <c r="BK729" s="550"/>
      <c r="BL729" s="550"/>
      <c r="BM729" s="550"/>
      <c r="BN729" s="550"/>
      <c r="BO729" s="550"/>
      <c r="BP729" s="550"/>
      <c r="BQ729" s="550"/>
    </row>
    <row r="730" spans="1:69" ht="15.75" customHeight="1">
      <c r="A730" s="550"/>
      <c r="B730" s="550"/>
      <c r="C730" s="550"/>
      <c r="D730" s="550"/>
      <c r="E730" s="550"/>
      <c r="F730" s="550"/>
      <c r="G730" s="550"/>
      <c r="H730" s="550"/>
      <c r="I730" s="550"/>
      <c r="J730" s="550"/>
      <c r="K730" s="550"/>
      <c r="L730" s="550"/>
      <c r="M730" s="550"/>
      <c r="N730" s="550"/>
      <c r="O730" s="550"/>
      <c r="P730" s="550"/>
      <c r="Q730" s="550"/>
      <c r="R730" s="550"/>
      <c r="S730" s="550"/>
      <c r="T730" s="550"/>
      <c r="U730" s="550"/>
      <c r="V730" s="550"/>
      <c r="W730" s="550"/>
      <c r="X730" s="550"/>
      <c r="Y730" s="550"/>
      <c r="Z730" s="550"/>
      <c r="AA730" s="550"/>
      <c r="AB730" s="550"/>
      <c r="AC730" s="550"/>
      <c r="AD730" s="550"/>
      <c r="AE730" s="550"/>
      <c r="AF730" s="550"/>
      <c r="AG730" s="550"/>
      <c r="AH730" s="550"/>
      <c r="AI730" s="550"/>
      <c r="AJ730" s="550"/>
      <c r="AK730" s="550"/>
      <c r="AL730" s="550"/>
      <c r="AM730" s="550"/>
      <c r="AN730" s="550"/>
      <c r="AO730" s="550"/>
      <c r="AP730" s="550"/>
      <c r="AQ730" s="550"/>
      <c r="AR730" s="550"/>
      <c r="AS730" s="550"/>
      <c r="AT730" s="550"/>
      <c r="AU730" s="550"/>
      <c r="AV730" s="550"/>
      <c r="AW730" s="550"/>
      <c r="AX730" s="550"/>
      <c r="AY730" s="550"/>
      <c r="AZ730" s="550"/>
      <c r="BA730" s="550"/>
      <c r="BB730" s="550"/>
      <c r="BC730" s="550"/>
      <c r="BD730" s="550"/>
      <c r="BE730" s="550"/>
      <c r="BF730" s="550"/>
      <c r="BG730" s="550"/>
      <c r="BH730" s="550"/>
      <c r="BI730" s="550"/>
      <c r="BJ730" s="550"/>
      <c r="BK730" s="550"/>
      <c r="BL730" s="550"/>
      <c r="BM730" s="550"/>
      <c r="BN730" s="550"/>
      <c r="BO730" s="550"/>
      <c r="BP730" s="550"/>
      <c r="BQ730" s="550"/>
    </row>
    <row r="731" spans="1:69" ht="15.75" customHeight="1">
      <c r="A731" s="550"/>
      <c r="B731" s="550"/>
      <c r="C731" s="550"/>
      <c r="D731" s="550"/>
      <c r="E731" s="550"/>
      <c r="F731" s="550"/>
      <c r="G731" s="550"/>
      <c r="H731" s="550"/>
      <c r="I731" s="550"/>
      <c r="J731" s="550"/>
      <c r="K731" s="550"/>
      <c r="L731" s="550"/>
      <c r="M731" s="550"/>
      <c r="N731" s="550"/>
      <c r="O731" s="550"/>
      <c r="P731" s="550"/>
      <c r="Q731" s="550"/>
      <c r="R731" s="550"/>
      <c r="S731" s="550"/>
      <c r="T731" s="550"/>
      <c r="U731" s="550"/>
      <c r="V731" s="550"/>
      <c r="W731" s="550"/>
      <c r="X731" s="550"/>
      <c r="Y731" s="550"/>
      <c r="Z731" s="550"/>
      <c r="AA731" s="550"/>
      <c r="AB731" s="550"/>
      <c r="AC731" s="550"/>
      <c r="AD731" s="550"/>
      <c r="AE731" s="550"/>
      <c r="AF731" s="550"/>
      <c r="AG731" s="550"/>
      <c r="AH731" s="550"/>
      <c r="AI731" s="550"/>
      <c r="AJ731" s="550"/>
      <c r="AK731" s="550"/>
      <c r="AL731" s="550"/>
      <c r="AM731" s="550"/>
      <c r="AN731" s="550"/>
      <c r="AO731" s="550"/>
      <c r="AP731" s="550"/>
      <c r="AQ731" s="550"/>
      <c r="AR731" s="550"/>
      <c r="AS731" s="550"/>
      <c r="AT731" s="550"/>
      <c r="AU731" s="550"/>
      <c r="AV731" s="550"/>
      <c r="AW731" s="550"/>
      <c r="AX731" s="550"/>
      <c r="AY731" s="550"/>
      <c r="AZ731" s="550"/>
      <c r="BA731" s="550"/>
      <c r="BB731" s="550"/>
      <c r="BC731" s="550"/>
      <c r="BD731" s="550"/>
      <c r="BE731" s="550"/>
      <c r="BF731" s="550"/>
      <c r="BG731" s="550"/>
      <c r="BH731" s="550"/>
      <c r="BI731" s="550"/>
      <c r="BJ731" s="550"/>
      <c r="BK731" s="550"/>
      <c r="BL731" s="550"/>
      <c r="BM731" s="550"/>
      <c r="BN731" s="550"/>
      <c r="BO731" s="550"/>
      <c r="BP731" s="550"/>
      <c r="BQ731" s="550"/>
    </row>
    <row r="732" spans="1:69" ht="15.75" customHeight="1">
      <c r="A732" s="550"/>
      <c r="B732" s="550"/>
      <c r="C732" s="550"/>
      <c r="D732" s="550"/>
      <c r="E732" s="550"/>
      <c r="F732" s="550"/>
      <c r="G732" s="550"/>
      <c r="H732" s="550"/>
      <c r="I732" s="550"/>
      <c r="J732" s="550"/>
      <c r="K732" s="550"/>
      <c r="L732" s="550"/>
      <c r="M732" s="550"/>
      <c r="N732" s="550"/>
      <c r="O732" s="550"/>
      <c r="P732" s="550"/>
      <c r="Q732" s="550"/>
      <c r="R732" s="550"/>
      <c r="S732" s="550"/>
      <c r="T732" s="550"/>
      <c r="U732" s="550"/>
      <c r="V732" s="550"/>
      <c r="W732" s="550"/>
      <c r="X732" s="550"/>
      <c r="Y732" s="550"/>
      <c r="Z732" s="550"/>
      <c r="AA732" s="550"/>
      <c r="AB732" s="550"/>
      <c r="AC732" s="550"/>
      <c r="AD732" s="550"/>
      <c r="AE732" s="550"/>
      <c r="AF732" s="550"/>
      <c r="AG732" s="550"/>
      <c r="AH732" s="550"/>
      <c r="AI732" s="550"/>
      <c r="AJ732" s="550"/>
      <c r="AK732" s="550"/>
      <c r="AL732" s="550"/>
      <c r="AM732" s="550"/>
      <c r="AN732" s="550"/>
      <c r="AO732" s="550"/>
      <c r="AP732" s="550"/>
      <c r="AQ732" s="550"/>
      <c r="AR732" s="550"/>
      <c r="AS732" s="550"/>
      <c r="AT732" s="550"/>
      <c r="AU732" s="550"/>
      <c r="AV732" s="550"/>
      <c r="AW732" s="550"/>
      <c r="AX732" s="550"/>
      <c r="AY732" s="550"/>
      <c r="AZ732" s="550"/>
      <c r="BA732" s="550"/>
      <c r="BB732" s="550"/>
      <c r="BC732" s="550"/>
      <c r="BD732" s="550"/>
      <c r="BE732" s="550"/>
      <c r="BF732" s="550"/>
      <c r="BG732" s="550"/>
      <c r="BH732" s="550"/>
      <c r="BI732" s="550"/>
      <c r="BJ732" s="550"/>
      <c r="BK732" s="550"/>
      <c r="BL732" s="550"/>
      <c r="BM732" s="550"/>
      <c r="BN732" s="550"/>
      <c r="BO732" s="550"/>
      <c r="BP732" s="550"/>
      <c r="BQ732" s="550"/>
    </row>
    <row r="733" spans="1:69" ht="15.75" customHeight="1">
      <c r="A733" s="550"/>
      <c r="B733" s="550"/>
      <c r="C733" s="550"/>
      <c r="D733" s="550"/>
      <c r="E733" s="550"/>
      <c r="F733" s="550"/>
      <c r="G733" s="550"/>
      <c r="H733" s="550"/>
      <c r="I733" s="550"/>
      <c r="J733" s="550"/>
      <c r="K733" s="550"/>
      <c r="L733" s="550"/>
      <c r="M733" s="550"/>
      <c r="N733" s="550"/>
      <c r="O733" s="550"/>
      <c r="P733" s="550"/>
      <c r="Q733" s="550"/>
      <c r="R733" s="550"/>
      <c r="S733" s="550"/>
      <c r="T733" s="550"/>
      <c r="U733" s="550"/>
      <c r="V733" s="550"/>
      <c r="W733" s="550"/>
      <c r="X733" s="550"/>
      <c r="Y733" s="550"/>
      <c r="Z733" s="550"/>
      <c r="AA733" s="550"/>
      <c r="AB733" s="550"/>
      <c r="AC733" s="550"/>
      <c r="AD733" s="550"/>
      <c r="AE733" s="550"/>
      <c r="AF733" s="550"/>
      <c r="AG733" s="550"/>
      <c r="AH733" s="550"/>
      <c r="AI733" s="550"/>
      <c r="AJ733" s="550"/>
      <c r="AK733" s="550"/>
      <c r="AL733" s="550"/>
      <c r="AM733" s="550"/>
      <c r="AN733" s="550"/>
      <c r="AO733" s="550"/>
      <c r="AP733" s="550"/>
      <c r="AQ733" s="550"/>
      <c r="AR733" s="550"/>
      <c r="AS733" s="550"/>
      <c r="AT733" s="550"/>
      <c r="AU733" s="550"/>
      <c r="AV733" s="550"/>
      <c r="AW733" s="550"/>
      <c r="AX733" s="550"/>
      <c r="AY733" s="550"/>
      <c r="AZ733" s="550"/>
      <c r="BA733" s="550"/>
      <c r="BB733" s="550"/>
      <c r="BC733" s="550"/>
      <c r="BD733" s="550"/>
      <c r="BE733" s="550"/>
      <c r="BF733" s="550"/>
      <c r="BG733" s="550"/>
      <c r="BH733" s="550"/>
      <c r="BI733" s="550"/>
      <c r="BJ733" s="550"/>
      <c r="BK733" s="550"/>
      <c r="BL733" s="550"/>
      <c r="BM733" s="550"/>
      <c r="BN733" s="550"/>
      <c r="BO733" s="550"/>
      <c r="BP733" s="550"/>
      <c r="BQ733" s="550"/>
    </row>
    <row r="734" spans="1:69" ht="15.75" customHeight="1">
      <c r="A734" s="550"/>
      <c r="B734" s="550"/>
      <c r="C734" s="550"/>
      <c r="D734" s="550"/>
      <c r="E734" s="550"/>
      <c r="F734" s="550"/>
      <c r="G734" s="550"/>
      <c r="H734" s="550"/>
      <c r="I734" s="550"/>
      <c r="J734" s="550"/>
      <c r="K734" s="550"/>
      <c r="L734" s="550"/>
      <c r="M734" s="550"/>
      <c r="N734" s="550"/>
      <c r="O734" s="550"/>
      <c r="P734" s="550"/>
      <c r="Q734" s="550"/>
      <c r="R734" s="550"/>
      <c r="S734" s="550"/>
      <c r="T734" s="550"/>
      <c r="U734" s="550"/>
      <c r="V734" s="550"/>
      <c r="W734" s="550"/>
      <c r="X734" s="550"/>
      <c r="Y734" s="550"/>
      <c r="Z734" s="550"/>
      <c r="AA734" s="550"/>
      <c r="AB734" s="550"/>
      <c r="AC734" s="550"/>
      <c r="AD734" s="550"/>
      <c r="AE734" s="550"/>
      <c r="AF734" s="550"/>
      <c r="AG734" s="550"/>
      <c r="AH734" s="550"/>
      <c r="AI734" s="550"/>
      <c r="AJ734" s="550"/>
      <c r="AK734" s="550"/>
      <c r="AL734" s="550"/>
      <c r="AM734" s="550"/>
      <c r="AN734" s="550"/>
      <c r="AO734" s="550"/>
      <c r="AP734" s="550"/>
      <c r="AQ734" s="550"/>
      <c r="AR734" s="550"/>
      <c r="AS734" s="550"/>
      <c r="AT734" s="550"/>
      <c r="AU734" s="550"/>
      <c r="AV734" s="550"/>
      <c r="AW734" s="550"/>
      <c r="AX734" s="550"/>
      <c r="AY734" s="550"/>
      <c r="AZ734" s="550"/>
      <c r="BA734" s="550"/>
      <c r="BB734" s="550"/>
      <c r="BC734" s="550"/>
      <c r="BD734" s="550"/>
      <c r="BE734" s="550"/>
      <c r="BF734" s="550"/>
      <c r="BG734" s="550"/>
      <c r="BH734" s="550"/>
      <c r="BI734" s="550"/>
      <c r="BJ734" s="550"/>
      <c r="BK734" s="550"/>
      <c r="BL734" s="550"/>
      <c r="BM734" s="550"/>
      <c r="BN734" s="550"/>
      <c r="BO734" s="550"/>
      <c r="BP734" s="550"/>
      <c r="BQ734" s="550"/>
    </row>
    <row r="735" spans="1:69" ht="15.75" customHeight="1">
      <c r="A735" s="550"/>
      <c r="B735" s="550"/>
      <c r="C735" s="550"/>
      <c r="D735" s="550"/>
      <c r="E735" s="550"/>
      <c r="F735" s="550"/>
      <c r="G735" s="550"/>
      <c r="H735" s="550"/>
      <c r="I735" s="550"/>
      <c r="J735" s="550"/>
      <c r="K735" s="550"/>
      <c r="L735" s="550"/>
      <c r="M735" s="550"/>
      <c r="N735" s="550"/>
      <c r="O735" s="550"/>
      <c r="P735" s="550"/>
      <c r="Q735" s="550"/>
      <c r="R735" s="550"/>
      <c r="S735" s="550"/>
      <c r="T735" s="550"/>
      <c r="U735" s="550"/>
      <c r="V735" s="550"/>
      <c r="W735" s="550"/>
      <c r="X735" s="550"/>
      <c r="Y735" s="550"/>
      <c r="Z735" s="550"/>
      <c r="AA735" s="550"/>
      <c r="AB735" s="550"/>
      <c r="AC735" s="550"/>
      <c r="AD735" s="550"/>
      <c r="AE735" s="550"/>
      <c r="AF735" s="550"/>
      <c r="AG735" s="550"/>
      <c r="AH735" s="550"/>
      <c r="AI735" s="550"/>
      <c r="AJ735" s="550"/>
      <c r="AK735" s="550"/>
      <c r="AL735" s="550"/>
      <c r="AM735" s="550"/>
      <c r="AN735" s="550"/>
      <c r="AO735" s="550"/>
      <c r="AP735" s="550"/>
      <c r="AQ735" s="550"/>
      <c r="AR735" s="550"/>
      <c r="AS735" s="550"/>
      <c r="AT735" s="550"/>
      <c r="AU735" s="550"/>
      <c r="AV735" s="550"/>
      <c r="AW735" s="550"/>
      <c r="AX735" s="550"/>
      <c r="AY735" s="550"/>
      <c r="AZ735" s="550"/>
      <c r="BA735" s="550"/>
      <c r="BB735" s="550"/>
      <c r="BC735" s="550"/>
      <c r="BD735" s="550"/>
      <c r="BE735" s="550"/>
      <c r="BF735" s="550"/>
      <c r="BG735" s="550"/>
      <c r="BH735" s="550"/>
      <c r="BI735" s="550"/>
      <c r="BJ735" s="550"/>
      <c r="BK735" s="550"/>
      <c r="BL735" s="550"/>
      <c r="BM735" s="550"/>
      <c r="BN735" s="550"/>
      <c r="BO735" s="550"/>
      <c r="BP735" s="550"/>
      <c r="BQ735" s="550"/>
    </row>
    <row r="736" spans="1:69" ht="15.75" customHeight="1">
      <c r="A736" s="550"/>
      <c r="B736" s="550"/>
      <c r="C736" s="550"/>
      <c r="D736" s="550"/>
      <c r="E736" s="550"/>
      <c r="F736" s="550"/>
      <c r="G736" s="550"/>
      <c r="H736" s="550"/>
      <c r="I736" s="550"/>
      <c r="J736" s="550"/>
      <c r="K736" s="550"/>
      <c r="L736" s="550"/>
      <c r="M736" s="550"/>
      <c r="N736" s="550"/>
      <c r="O736" s="550"/>
      <c r="P736" s="550"/>
      <c r="Q736" s="550"/>
      <c r="R736" s="550"/>
      <c r="S736" s="550"/>
      <c r="T736" s="550"/>
      <c r="U736" s="550"/>
      <c r="V736" s="550"/>
      <c r="W736" s="550"/>
      <c r="X736" s="550"/>
      <c r="Y736" s="550"/>
      <c r="Z736" s="550"/>
      <c r="AA736" s="550"/>
      <c r="AB736" s="550"/>
      <c r="AC736" s="550"/>
      <c r="AD736" s="550"/>
      <c r="AE736" s="550"/>
      <c r="AF736" s="550"/>
      <c r="AG736" s="550"/>
      <c r="AH736" s="550"/>
      <c r="AI736" s="550"/>
      <c r="AJ736" s="550"/>
      <c r="AK736" s="550"/>
      <c r="AL736" s="550"/>
      <c r="AM736" s="550"/>
      <c r="AN736" s="550"/>
      <c r="AO736" s="550"/>
      <c r="AP736" s="550"/>
      <c r="AQ736" s="550"/>
      <c r="AR736" s="550"/>
      <c r="AS736" s="550"/>
      <c r="AT736" s="550"/>
      <c r="AU736" s="550"/>
      <c r="AV736" s="550"/>
      <c r="AW736" s="550"/>
      <c r="AX736" s="550"/>
      <c r="AY736" s="550"/>
      <c r="AZ736" s="550"/>
      <c r="BA736" s="550"/>
      <c r="BB736" s="550"/>
      <c r="BC736" s="550"/>
      <c r="BD736" s="550"/>
      <c r="BE736" s="550"/>
      <c r="BF736" s="550"/>
      <c r="BG736" s="550"/>
      <c r="BH736" s="550"/>
      <c r="BI736" s="550"/>
      <c r="BJ736" s="550"/>
      <c r="BK736" s="550"/>
      <c r="BL736" s="550"/>
      <c r="BM736" s="550"/>
      <c r="BN736" s="550"/>
      <c r="BO736" s="550"/>
      <c r="BP736" s="550"/>
      <c r="BQ736" s="550"/>
    </row>
    <row r="737" spans="1:69" ht="15.75" customHeight="1">
      <c r="A737" s="550"/>
      <c r="B737" s="550"/>
      <c r="C737" s="550"/>
      <c r="D737" s="550"/>
      <c r="E737" s="550"/>
      <c r="F737" s="550"/>
      <c r="G737" s="550"/>
      <c r="H737" s="550"/>
      <c r="I737" s="550"/>
      <c r="J737" s="550"/>
      <c r="K737" s="550"/>
      <c r="L737" s="550"/>
      <c r="M737" s="550"/>
      <c r="N737" s="550"/>
      <c r="O737" s="550"/>
      <c r="P737" s="550"/>
      <c r="Q737" s="550"/>
      <c r="R737" s="550"/>
      <c r="S737" s="550"/>
      <c r="T737" s="550"/>
      <c r="U737" s="550"/>
      <c r="V737" s="550"/>
      <c r="W737" s="550"/>
      <c r="X737" s="550"/>
      <c r="Y737" s="550"/>
      <c r="Z737" s="550"/>
      <c r="AA737" s="550"/>
      <c r="AB737" s="550"/>
      <c r="AC737" s="550"/>
      <c r="AD737" s="550"/>
      <c r="AE737" s="550"/>
      <c r="AF737" s="550"/>
      <c r="AG737" s="550"/>
      <c r="AH737" s="550"/>
      <c r="AI737" s="550"/>
      <c r="AJ737" s="550"/>
      <c r="AK737" s="550"/>
      <c r="AL737" s="550"/>
      <c r="AM737" s="550"/>
      <c r="AN737" s="550"/>
      <c r="AO737" s="550"/>
      <c r="AP737" s="550"/>
      <c r="AQ737" s="550"/>
      <c r="AR737" s="550"/>
      <c r="AS737" s="550"/>
      <c r="AT737" s="550"/>
      <c r="AU737" s="550"/>
      <c r="AV737" s="550"/>
      <c r="AW737" s="550"/>
      <c r="AX737" s="550"/>
      <c r="AY737" s="550"/>
      <c r="AZ737" s="550"/>
      <c r="BA737" s="550"/>
      <c r="BB737" s="550"/>
      <c r="BC737" s="550"/>
      <c r="BD737" s="550"/>
      <c r="BE737" s="550"/>
      <c r="BF737" s="550"/>
      <c r="BG737" s="550"/>
      <c r="BH737" s="550"/>
      <c r="BI737" s="550"/>
      <c r="BJ737" s="550"/>
      <c r="BK737" s="550"/>
      <c r="BL737" s="550"/>
      <c r="BM737" s="550"/>
      <c r="BN737" s="550"/>
      <c r="BO737" s="550"/>
      <c r="BP737" s="550"/>
      <c r="BQ737" s="550"/>
    </row>
    <row r="738" spans="1:69" ht="15.75" customHeight="1">
      <c r="A738" s="550"/>
      <c r="B738" s="550"/>
      <c r="C738" s="550"/>
      <c r="D738" s="550"/>
      <c r="E738" s="550"/>
      <c r="F738" s="550"/>
      <c r="G738" s="550"/>
      <c r="H738" s="550"/>
      <c r="I738" s="550"/>
      <c r="J738" s="550"/>
      <c r="K738" s="550"/>
      <c r="L738" s="550"/>
      <c r="M738" s="550"/>
      <c r="N738" s="550"/>
      <c r="O738" s="550"/>
      <c r="P738" s="550"/>
      <c r="Q738" s="550"/>
      <c r="R738" s="550"/>
      <c r="S738" s="550"/>
      <c r="T738" s="550"/>
      <c r="U738" s="550"/>
      <c r="V738" s="550"/>
      <c r="W738" s="550"/>
      <c r="X738" s="550"/>
      <c r="Y738" s="550"/>
      <c r="Z738" s="550"/>
      <c r="AA738" s="550"/>
      <c r="AB738" s="550"/>
      <c r="AC738" s="550"/>
      <c r="AD738" s="550"/>
      <c r="AE738" s="550"/>
      <c r="AF738" s="550"/>
      <c r="AG738" s="550"/>
      <c r="AH738" s="550"/>
      <c r="AI738" s="550"/>
      <c r="AJ738" s="550"/>
      <c r="AK738" s="550"/>
      <c r="AL738" s="550"/>
      <c r="AM738" s="550"/>
      <c r="AN738" s="550"/>
      <c r="AO738" s="550"/>
      <c r="AP738" s="550"/>
      <c r="AQ738" s="550"/>
      <c r="AR738" s="550"/>
      <c r="AS738" s="550"/>
      <c r="AT738" s="550"/>
      <c r="AU738" s="550"/>
      <c r="AV738" s="550"/>
      <c r="AW738" s="550"/>
      <c r="AX738" s="550"/>
      <c r="AY738" s="550"/>
      <c r="AZ738" s="550"/>
      <c r="BA738" s="550"/>
      <c r="BB738" s="550"/>
      <c r="BC738" s="550"/>
      <c r="BD738" s="550"/>
      <c r="BE738" s="550"/>
      <c r="BF738" s="550"/>
      <c r="BG738" s="550"/>
      <c r="BH738" s="550"/>
      <c r="BI738" s="550"/>
      <c r="BJ738" s="550"/>
      <c r="BK738" s="550"/>
      <c r="BL738" s="550"/>
      <c r="BM738" s="550"/>
      <c r="BN738" s="550"/>
      <c r="BO738" s="550"/>
      <c r="BP738" s="550"/>
      <c r="BQ738" s="550"/>
    </row>
    <row r="739" spans="1:69" ht="15.75" customHeight="1">
      <c r="A739" s="550"/>
      <c r="B739" s="550"/>
      <c r="C739" s="550"/>
      <c r="D739" s="550"/>
      <c r="E739" s="550"/>
      <c r="F739" s="550"/>
      <c r="G739" s="550"/>
      <c r="H739" s="550"/>
      <c r="I739" s="550"/>
      <c r="J739" s="550"/>
      <c r="K739" s="550"/>
      <c r="L739" s="550"/>
      <c r="M739" s="550"/>
      <c r="N739" s="550"/>
      <c r="O739" s="550"/>
      <c r="P739" s="550"/>
      <c r="Q739" s="550"/>
      <c r="R739" s="550"/>
      <c r="S739" s="550"/>
      <c r="T739" s="550"/>
      <c r="U739" s="550"/>
      <c r="V739" s="550"/>
      <c r="W739" s="550"/>
      <c r="X739" s="550"/>
      <c r="Y739" s="550"/>
      <c r="Z739" s="550"/>
      <c r="AA739" s="550"/>
      <c r="AB739" s="550"/>
      <c r="AC739" s="550"/>
      <c r="AD739" s="550"/>
      <c r="AE739" s="550"/>
      <c r="AF739" s="550"/>
      <c r="AG739" s="550"/>
      <c r="AH739" s="550"/>
      <c r="AI739" s="550"/>
      <c r="AJ739" s="550"/>
      <c r="AK739" s="550"/>
      <c r="AL739" s="550"/>
      <c r="AM739" s="550"/>
      <c r="AN739" s="550"/>
      <c r="AO739" s="550"/>
      <c r="AP739" s="550"/>
      <c r="AQ739" s="550"/>
      <c r="AR739" s="550"/>
      <c r="AS739" s="550"/>
      <c r="AT739" s="550"/>
      <c r="AU739" s="550"/>
      <c r="AV739" s="550"/>
      <c r="AW739" s="550"/>
      <c r="AX739" s="550"/>
      <c r="AY739" s="550"/>
      <c r="AZ739" s="550"/>
      <c r="BA739" s="550"/>
      <c r="BB739" s="550"/>
      <c r="BC739" s="550"/>
      <c r="BD739" s="550"/>
      <c r="BE739" s="550"/>
      <c r="BF739" s="550"/>
      <c r="BG739" s="550"/>
      <c r="BH739" s="550"/>
      <c r="BI739" s="550"/>
      <c r="BJ739" s="550"/>
      <c r="BK739" s="550"/>
      <c r="BL739" s="550"/>
      <c r="BM739" s="550"/>
      <c r="BN739" s="550"/>
      <c r="BO739" s="550"/>
      <c r="BP739" s="550"/>
      <c r="BQ739" s="550"/>
    </row>
    <row r="740" spans="1:69" ht="15.75" customHeight="1">
      <c r="A740" s="550"/>
      <c r="B740" s="550"/>
      <c r="C740" s="550"/>
      <c r="D740" s="550"/>
      <c r="E740" s="550"/>
      <c r="F740" s="550"/>
      <c r="G740" s="550"/>
      <c r="H740" s="550"/>
      <c r="I740" s="550"/>
      <c r="J740" s="550"/>
      <c r="K740" s="550"/>
      <c r="L740" s="550"/>
      <c r="M740" s="550"/>
      <c r="N740" s="550"/>
      <c r="O740" s="550"/>
      <c r="P740" s="550"/>
      <c r="Q740" s="550"/>
      <c r="R740" s="550"/>
      <c r="S740" s="550"/>
      <c r="T740" s="550"/>
      <c r="U740" s="550"/>
      <c r="V740" s="550"/>
      <c r="W740" s="550"/>
      <c r="X740" s="550"/>
      <c r="Y740" s="550"/>
      <c r="Z740" s="550"/>
      <c r="AA740" s="550"/>
      <c r="AB740" s="550"/>
      <c r="AC740" s="550"/>
      <c r="AD740" s="550"/>
      <c r="AE740" s="550"/>
      <c r="AF740" s="550"/>
      <c r="AG740" s="550"/>
      <c r="AH740" s="550"/>
      <c r="AI740" s="550"/>
      <c r="AJ740" s="550"/>
      <c r="AK740" s="550"/>
      <c r="AL740" s="550"/>
      <c r="AM740" s="550"/>
      <c r="AN740" s="550"/>
      <c r="AO740" s="550"/>
      <c r="AP740" s="550"/>
      <c r="AQ740" s="550"/>
      <c r="AR740" s="550"/>
      <c r="AS740" s="550"/>
      <c r="AT740" s="550"/>
      <c r="AU740" s="550"/>
      <c r="AV740" s="550"/>
      <c r="AW740" s="550"/>
      <c r="AX740" s="550"/>
      <c r="AY740" s="550"/>
      <c r="AZ740" s="550"/>
      <c r="BA740" s="550"/>
      <c r="BB740" s="550"/>
      <c r="BC740" s="550"/>
      <c r="BD740" s="550"/>
      <c r="BE740" s="550"/>
      <c r="BF740" s="550"/>
      <c r="BG740" s="550"/>
      <c r="BH740" s="550"/>
      <c r="BI740" s="550"/>
      <c r="BJ740" s="550"/>
      <c r="BK740" s="550"/>
      <c r="BL740" s="550"/>
      <c r="BM740" s="550"/>
      <c r="BN740" s="550"/>
      <c r="BO740" s="550"/>
      <c r="BP740" s="550"/>
      <c r="BQ740" s="550"/>
    </row>
    <row r="741" spans="1:69" ht="15.75" customHeight="1">
      <c r="A741" s="550"/>
      <c r="B741" s="550"/>
      <c r="C741" s="550"/>
      <c r="D741" s="550"/>
      <c r="E741" s="550"/>
      <c r="F741" s="550"/>
      <c r="G741" s="550"/>
      <c r="H741" s="550"/>
      <c r="I741" s="550"/>
      <c r="J741" s="550"/>
      <c r="K741" s="550"/>
      <c r="L741" s="550"/>
      <c r="M741" s="550"/>
      <c r="N741" s="550"/>
      <c r="O741" s="550"/>
      <c r="P741" s="550"/>
      <c r="Q741" s="550"/>
      <c r="R741" s="550"/>
      <c r="S741" s="550"/>
      <c r="T741" s="550"/>
      <c r="U741" s="550"/>
      <c r="V741" s="550"/>
      <c r="W741" s="550"/>
      <c r="X741" s="550"/>
      <c r="Y741" s="550"/>
      <c r="Z741" s="550"/>
      <c r="AA741" s="550"/>
      <c r="AB741" s="550"/>
      <c r="AC741" s="550"/>
      <c r="AD741" s="550"/>
      <c r="AE741" s="550"/>
      <c r="AF741" s="550"/>
      <c r="AG741" s="550"/>
      <c r="AH741" s="550"/>
      <c r="AI741" s="550"/>
      <c r="AJ741" s="550"/>
      <c r="AK741" s="550"/>
      <c r="AL741" s="550"/>
      <c r="AM741" s="550"/>
      <c r="AN741" s="550"/>
      <c r="AO741" s="550"/>
      <c r="AP741" s="550"/>
      <c r="AQ741" s="550"/>
      <c r="AR741" s="550"/>
      <c r="AS741" s="550"/>
      <c r="AT741" s="550"/>
      <c r="AU741" s="550"/>
      <c r="AV741" s="550"/>
      <c r="AW741" s="550"/>
      <c r="AX741" s="550"/>
      <c r="AY741" s="550"/>
      <c r="AZ741" s="550"/>
      <c r="BA741" s="550"/>
      <c r="BB741" s="550"/>
      <c r="BC741" s="550"/>
      <c r="BD741" s="550"/>
      <c r="BE741" s="550"/>
      <c r="BF741" s="550"/>
      <c r="BG741" s="550"/>
      <c r="BH741" s="550"/>
      <c r="BI741" s="550"/>
      <c r="BJ741" s="550"/>
      <c r="BK741" s="550"/>
      <c r="BL741" s="550"/>
      <c r="BM741" s="550"/>
      <c r="BN741" s="550"/>
      <c r="BO741" s="550"/>
      <c r="BP741" s="550"/>
      <c r="BQ741" s="550"/>
    </row>
    <row r="742" spans="1:69" ht="15.75" customHeight="1">
      <c r="A742" s="550"/>
      <c r="B742" s="550"/>
      <c r="C742" s="550"/>
      <c r="D742" s="550"/>
      <c r="E742" s="550"/>
      <c r="F742" s="550"/>
      <c r="G742" s="550"/>
      <c r="H742" s="550"/>
      <c r="I742" s="550"/>
      <c r="J742" s="550"/>
      <c r="K742" s="550"/>
      <c r="L742" s="550"/>
      <c r="M742" s="550"/>
      <c r="N742" s="550"/>
      <c r="O742" s="550"/>
      <c r="P742" s="550"/>
      <c r="Q742" s="550"/>
      <c r="R742" s="550"/>
      <c r="S742" s="550"/>
      <c r="T742" s="550"/>
      <c r="U742" s="550"/>
      <c r="V742" s="550"/>
      <c r="W742" s="550"/>
      <c r="X742" s="550"/>
      <c r="Y742" s="550"/>
      <c r="Z742" s="550"/>
      <c r="AA742" s="550"/>
      <c r="AB742" s="550"/>
      <c r="AC742" s="550"/>
      <c r="AD742" s="550"/>
      <c r="AE742" s="550"/>
      <c r="AF742" s="550"/>
      <c r="AG742" s="550"/>
      <c r="AH742" s="550"/>
      <c r="AI742" s="550"/>
      <c r="AJ742" s="550"/>
      <c r="AK742" s="550"/>
      <c r="AL742" s="550"/>
      <c r="AM742" s="550"/>
      <c r="AN742" s="550"/>
      <c r="AO742" s="550"/>
      <c r="AP742" s="550"/>
      <c r="AQ742" s="550"/>
      <c r="AR742" s="550"/>
      <c r="AS742" s="550"/>
      <c r="AT742" s="550"/>
      <c r="AU742" s="550"/>
      <c r="AV742" s="550"/>
      <c r="AW742" s="550"/>
      <c r="AX742" s="550"/>
      <c r="AY742" s="550"/>
      <c r="AZ742" s="550"/>
      <c r="BA742" s="550"/>
      <c r="BB742" s="550"/>
      <c r="BC742" s="550"/>
      <c r="BD742" s="550"/>
      <c r="BE742" s="550"/>
      <c r="BF742" s="550"/>
      <c r="BG742" s="550"/>
      <c r="BH742" s="550"/>
      <c r="BI742" s="550"/>
      <c r="BJ742" s="550"/>
      <c r="BK742" s="550"/>
      <c r="BL742" s="550"/>
      <c r="BM742" s="550"/>
      <c r="BN742" s="550"/>
      <c r="BO742" s="550"/>
      <c r="BP742" s="550"/>
      <c r="BQ742" s="550"/>
    </row>
    <row r="743" spans="1:69" ht="15.75" customHeight="1">
      <c r="A743" s="550"/>
      <c r="B743" s="550"/>
      <c r="C743" s="550"/>
      <c r="D743" s="550"/>
      <c r="E743" s="550"/>
      <c r="F743" s="550"/>
      <c r="G743" s="550"/>
      <c r="H743" s="550"/>
      <c r="I743" s="550"/>
      <c r="J743" s="550"/>
      <c r="K743" s="550"/>
      <c r="L743" s="550"/>
      <c r="M743" s="550"/>
      <c r="N743" s="550"/>
      <c r="O743" s="550"/>
      <c r="P743" s="550"/>
      <c r="Q743" s="550"/>
      <c r="R743" s="550"/>
      <c r="S743" s="550"/>
      <c r="T743" s="550"/>
      <c r="U743" s="550"/>
      <c r="V743" s="550"/>
      <c r="W743" s="550"/>
      <c r="X743" s="550"/>
      <c r="Y743" s="550"/>
      <c r="Z743" s="550"/>
      <c r="AA743" s="550"/>
      <c r="AB743" s="550"/>
      <c r="AC743" s="550"/>
      <c r="AD743" s="550"/>
      <c r="AE743" s="550"/>
      <c r="AF743" s="550"/>
      <c r="AG743" s="550"/>
      <c r="AH743" s="550"/>
      <c r="AI743" s="550"/>
      <c r="AJ743" s="550"/>
      <c r="AK743" s="550"/>
      <c r="AL743" s="550"/>
      <c r="AM743" s="550"/>
      <c r="AN743" s="550"/>
      <c r="AO743" s="550"/>
      <c r="AP743" s="550"/>
      <c r="AQ743" s="550"/>
      <c r="AR743" s="550"/>
      <c r="AS743" s="550"/>
      <c r="AT743" s="550"/>
      <c r="AU743" s="550"/>
      <c r="AV743" s="550"/>
      <c r="AW743" s="550"/>
      <c r="AX743" s="550"/>
      <c r="AY743" s="550"/>
      <c r="AZ743" s="550"/>
      <c r="BA743" s="550"/>
      <c r="BB743" s="550"/>
      <c r="BC743" s="550"/>
      <c r="BD743" s="550"/>
      <c r="BE743" s="550"/>
      <c r="BF743" s="550"/>
      <c r="BG743" s="550"/>
      <c r="BH743" s="550"/>
      <c r="BI743" s="550"/>
      <c r="BJ743" s="550"/>
      <c r="BK743" s="550"/>
      <c r="BL743" s="550"/>
      <c r="BM743" s="550"/>
      <c r="BN743" s="550"/>
      <c r="BO743" s="550"/>
      <c r="BP743" s="550"/>
      <c r="BQ743" s="550"/>
    </row>
    <row r="744" spans="1:69" ht="15.75" customHeight="1">
      <c r="A744" s="550"/>
      <c r="B744" s="550"/>
      <c r="C744" s="550"/>
      <c r="D744" s="550"/>
      <c r="E744" s="550"/>
      <c r="F744" s="550"/>
      <c r="G744" s="550"/>
      <c r="H744" s="550"/>
      <c r="I744" s="550"/>
      <c r="J744" s="550"/>
      <c r="K744" s="550"/>
      <c r="L744" s="550"/>
      <c r="M744" s="550"/>
      <c r="N744" s="550"/>
      <c r="O744" s="550"/>
      <c r="P744" s="550"/>
      <c r="Q744" s="550"/>
      <c r="R744" s="550"/>
      <c r="S744" s="550"/>
      <c r="T744" s="550"/>
      <c r="U744" s="550"/>
      <c r="V744" s="550"/>
      <c r="W744" s="550"/>
      <c r="X744" s="550"/>
      <c r="Y744" s="550"/>
      <c r="Z744" s="550"/>
      <c r="AA744" s="550"/>
      <c r="AB744" s="550"/>
      <c r="AC744" s="550"/>
      <c r="AD744" s="550"/>
      <c r="AE744" s="550"/>
      <c r="AF744" s="550"/>
      <c r="AG744" s="550"/>
      <c r="AH744" s="550"/>
      <c r="AI744" s="550"/>
      <c r="AJ744" s="550"/>
      <c r="AK744" s="550"/>
      <c r="AL744" s="550"/>
      <c r="AM744" s="550"/>
      <c r="AN744" s="550"/>
      <c r="AO744" s="550"/>
      <c r="AP744" s="550"/>
      <c r="AQ744" s="550"/>
      <c r="AR744" s="550"/>
      <c r="AS744" s="550"/>
      <c r="AT744" s="550"/>
      <c r="AU744" s="550"/>
      <c r="AV744" s="550"/>
      <c r="AW744" s="550"/>
      <c r="AX744" s="550"/>
      <c r="AY744" s="550"/>
      <c r="AZ744" s="550"/>
      <c r="BA744" s="550"/>
      <c r="BB744" s="550"/>
      <c r="BC744" s="550"/>
      <c r="BD744" s="550"/>
      <c r="BE744" s="550"/>
      <c r="BF744" s="550"/>
      <c r="BG744" s="550"/>
      <c r="BH744" s="550"/>
      <c r="BI744" s="550"/>
      <c r="BJ744" s="550"/>
      <c r="BK744" s="550"/>
      <c r="BL744" s="550"/>
      <c r="BM744" s="550"/>
      <c r="BN744" s="550"/>
      <c r="BO744" s="550"/>
      <c r="BP744" s="550"/>
      <c r="BQ744" s="550"/>
    </row>
    <row r="745" spans="1:69" ht="15.75" customHeight="1">
      <c r="A745" s="550"/>
      <c r="B745" s="550"/>
      <c r="C745" s="550"/>
      <c r="D745" s="550"/>
      <c r="E745" s="550"/>
      <c r="F745" s="550"/>
      <c r="G745" s="550"/>
      <c r="H745" s="550"/>
      <c r="I745" s="550"/>
      <c r="J745" s="550"/>
      <c r="K745" s="550"/>
      <c r="L745" s="550"/>
      <c r="M745" s="550"/>
      <c r="N745" s="550"/>
      <c r="O745" s="550"/>
      <c r="P745" s="550"/>
      <c r="Q745" s="550"/>
      <c r="R745" s="550"/>
      <c r="S745" s="550"/>
      <c r="T745" s="550"/>
      <c r="U745" s="550"/>
      <c r="V745" s="550"/>
      <c r="W745" s="550"/>
      <c r="X745" s="550"/>
      <c r="Y745" s="550"/>
      <c r="Z745" s="550"/>
      <c r="AA745" s="550"/>
      <c r="AB745" s="550"/>
      <c r="AC745" s="550"/>
      <c r="AD745" s="550"/>
      <c r="AE745" s="550"/>
      <c r="AF745" s="550"/>
      <c r="AG745" s="550"/>
      <c r="AH745" s="550"/>
      <c r="AI745" s="550"/>
      <c r="AJ745" s="550"/>
      <c r="AK745" s="550"/>
      <c r="AL745" s="550"/>
      <c r="AM745" s="550"/>
      <c r="AN745" s="550"/>
      <c r="AO745" s="550"/>
      <c r="AP745" s="550"/>
      <c r="AQ745" s="550"/>
      <c r="AR745" s="550"/>
      <c r="AS745" s="550"/>
      <c r="AT745" s="550"/>
      <c r="AU745" s="550"/>
      <c r="AV745" s="550"/>
      <c r="AW745" s="550"/>
      <c r="AX745" s="550"/>
      <c r="AY745" s="550"/>
      <c r="AZ745" s="550"/>
      <c r="BA745" s="550"/>
      <c r="BB745" s="550"/>
      <c r="BC745" s="550"/>
      <c r="BD745" s="550"/>
      <c r="BE745" s="550"/>
      <c r="BF745" s="550"/>
      <c r="BG745" s="550"/>
      <c r="BH745" s="550"/>
      <c r="BI745" s="550"/>
      <c r="BJ745" s="550"/>
      <c r="BK745" s="550"/>
      <c r="BL745" s="550"/>
      <c r="BM745" s="550"/>
      <c r="BN745" s="550"/>
      <c r="BO745" s="550"/>
      <c r="BP745" s="550"/>
      <c r="BQ745" s="550"/>
    </row>
    <row r="746" spans="1:69" ht="15.75" customHeight="1">
      <c r="A746" s="550"/>
      <c r="B746" s="550"/>
      <c r="C746" s="550"/>
      <c r="D746" s="550"/>
      <c r="E746" s="550"/>
      <c r="F746" s="550"/>
      <c r="G746" s="550"/>
      <c r="H746" s="550"/>
      <c r="I746" s="550"/>
      <c r="J746" s="550"/>
      <c r="K746" s="550"/>
      <c r="L746" s="550"/>
      <c r="M746" s="550"/>
      <c r="N746" s="550"/>
      <c r="O746" s="550"/>
      <c r="P746" s="550"/>
      <c r="Q746" s="550"/>
      <c r="R746" s="550"/>
      <c r="S746" s="550"/>
      <c r="T746" s="550"/>
      <c r="U746" s="550"/>
      <c r="V746" s="550"/>
      <c r="W746" s="550"/>
      <c r="X746" s="550"/>
      <c r="Y746" s="550"/>
      <c r="Z746" s="550"/>
      <c r="AA746" s="550"/>
      <c r="AB746" s="550"/>
      <c r="AC746" s="550"/>
      <c r="AD746" s="550"/>
      <c r="AE746" s="550"/>
      <c r="AF746" s="550"/>
      <c r="AG746" s="550"/>
      <c r="AH746" s="550"/>
      <c r="AI746" s="550"/>
      <c r="AJ746" s="550"/>
      <c r="AK746" s="550"/>
      <c r="AL746" s="550"/>
      <c r="AM746" s="550"/>
      <c r="AN746" s="550"/>
      <c r="AO746" s="550"/>
      <c r="AP746" s="550"/>
      <c r="AQ746" s="550"/>
      <c r="AR746" s="550"/>
      <c r="AS746" s="550"/>
      <c r="AT746" s="550"/>
      <c r="AU746" s="550"/>
      <c r="AV746" s="550"/>
      <c r="AW746" s="550"/>
      <c r="AX746" s="550"/>
      <c r="AY746" s="550"/>
      <c r="AZ746" s="550"/>
      <c r="BA746" s="550"/>
      <c r="BB746" s="550"/>
      <c r="BC746" s="550"/>
      <c r="BD746" s="550"/>
      <c r="BE746" s="550"/>
      <c r="BF746" s="550"/>
      <c r="BG746" s="550"/>
      <c r="BH746" s="550"/>
      <c r="BI746" s="550"/>
      <c r="BJ746" s="550"/>
      <c r="BK746" s="550"/>
      <c r="BL746" s="550"/>
      <c r="BM746" s="550"/>
      <c r="BN746" s="550"/>
      <c r="BO746" s="550"/>
      <c r="BP746" s="550"/>
      <c r="BQ746" s="550"/>
    </row>
    <row r="747" spans="1:69" ht="15.75" customHeight="1">
      <c r="A747" s="550"/>
      <c r="B747" s="550"/>
      <c r="C747" s="550"/>
      <c r="D747" s="550"/>
      <c r="E747" s="550"/>
      <c r="F747" s="550"/>
      <c r="G747" s="550"/>
      <c r="H747" s="550"/>
      <c r="I747" s="550"/>
      <c r="J747" s="550"/>
      <c r="K747" s="550"/>
      <c r="L747" s="550"/>
      <c r="M747" s="550"/>
      <c r="N747" s="550"/>
      <c r="O747" s="550"/>
      <c r="P747" s="550"/>
      <c r="Q747" s="550"/>
      <c r="R747" s="550"/>
      <c r="S747" s="550"/>
      <c r="T747" s="550"/>
      <c r="U747" s="550"/>
      <c r="V747" s="550"/>
      <c r="W747" s="550"/>
      <c r="X747" s="550"/>
      <c r="Y747" s="550"/>
      <c r="Z747" s="550"/>
      <c r="AA747" s="550"/>
      <c r="AB747" s="550"/>
      <c r="AC747" s="550"/>
      <c r="AD747" s="550"/>
      <c r="AE747" s="550"/>
      <c r="AF747" s="550"/>
      <c r="AG747" s="550"/>
      <c r="AH747" s="550"/>
      <c r="AI747" s="550"/>
      <c r="AJ747" s="550"/>
      <c r="AK747" s="550"/>
      <c r="AL747" s="550"/>
      <c r="AM747" s="550"/>
      <c r="AN747" s="550"/>
      <c r="AO747" s="550"/>
      <c r="AP747" s="550"/>
      <c r="AQ747" s="550"/>
      <c r="AR747" s="550"/>
      <c r="AS747" s="550"/>
      <c r="AT747" s="550"/>
      <c r="AU747" s="550"/>
      <c r="AV747" s="550"/>
      <c r="AW747" s="550"/>
      <c r="AX747" s="550"/>
      <c r="AY747" s="550"/>
      <c r="AZ747" s="550"/>
      <c r="BA747" s="550"/>
      <c r="BB747" s="550"/>
      <c r="BC747" s="550"/>
      <c r="BD747" s="550"/>
      <c r="BE747" s="550"/>
      <c r="BF747" s="550"/>
      <c r="BG747" s="550"/>
      <c r="BH747" s="550"/>
      <c r="BI747" s="550"/>
      <c r="BJ747" s="550"/>
      <c r="BK747" s="550"/>
      <c r="BL747" s="550"/>
      <c r="BM747" s="550"/>
      <c r="BN747" s="550"/>
      <c r="BO747" s="550"/>
      <c r="BP747" s="550"/>
      <c r="BQ747" s="550"/>
    </row>
    <row r="748" spans="1:69" ht="15.75" customHeight="1">
      <c r="A748" s="550"/>
      <c r="B748" s="550"/>
      <c r="C748" s="550"/>
      <c r="D748" s="550"/>
      <c r="E748" s="550"/>
      <c r="F748" s="550"/>
      <c r="G748" s="550"/>
      <c r="H748" s="550"/>
      <c r="I748" s="550"/>
      <c r="J748" s="550"/>
      <c r="K748" s="550"/>
      <c r="L748" s="550"/>
      <c r="M748" s="550"/>
      <c r="N748" s="550"/>
      <c r="O748" s="550"/>
      <c r="P748" s="550"/>
      <c r="Q748" s="550"/>
      <c r="R748" s="550"/>
      <c r="S748" s="550"/>
      <c r="T748" s="550"/>
      <c r="U748" s="550"/>
      <c r="V748" s="550"/>
      <c r="W748" s="550"/>
      <c r="X748" s="550"/>
      <c r="Y748" s="550"/>
      <c r="Z748" s="550"/>
      <c r="AA748" s="550"/>
      <c r="AB748" s="550"/>
      <c r="AC748" s="550"/>
      <c r="AD748" s="550"/>
      <c r="AE748" s="550"/>
      <c r="AF748" s="550"/>
      <c r="AG748" s="550"/>
      <c r="AH748" s="550"/>
      <c r="AI748" s="550"/>
      <c r="AJ748" s="550"/>
      <c r="AK748" s="550"/>
      <c r="AL748" s="550"/>
      <c r="AM748" s="550"/>
      <c r="AN748" s="550"/>
      <c r="AO748" s="550"/>
      <c r="AP748" s="550"/>
      <c r="AQ748" s="550"/>
      <c r="AR748" s="550"/>
      <c r="AS748" s="550"/>
      <c r="AT748" s="550"/>
      <c r="AU748" s="550"/>
      <c r="AV748" s="550"/>
      <c r="AW748" s="550"/>
      <c r="AX748" s="550"/>
      <c r="AY748" s="550"/>
      <c r="AZ748" s="550"/>
      <c r="BA748" s="550"/>
      <c r="BB748" s="550"/>
      <c r="BC748" s="550"/>
      <c r="BD748" s="550"/>
      <c r="BE748" s="550"/>
      <c r="BF748" s="550"/>
      <c r="BG748" s="550"/>
      <c r="BH748" s="550"/>
      <c r="BI748" s="550"/>
      <c r="BJ748" s="550"/>
      <c r="BK748" s="550"/>
      <c r="BL748" s="550"/>
      <c r="BM748" s="550"/>
      <c r="BN748" s="550"/>
      <c r="BO748" s="550"/>
      <c r="BP748" s="550"/>
      <c r="BQ748" s="550"/>
    </row>
    <row r="749" spans="1:69" ht="15.75" customHeight="1">
      <c r="A749" s="550"/>
      <c r="B749" s="550"/>
      <c r="C749" s="550"/>
      <c r="D749" s="550"/>
      <c r="E749" s="550"/>
      <c r="F749" s="550"/>
      <c r="G749" s="550"/>
      <c r="H749" s="550"/>
      <c r="I749" s="550"/>
      <c r="J749" s="550"/>
      <c r="K749" s="550"/>
      <c r="L749" s="550"/>
      <c r="M749" s="550"/>
      <c r="N749" s="550"/>
      <c r="O749" s="550"/>
      <c r="P749" s="550"/>
      <c r="Q749" s="550"/>
      <c r="R749" s="550"/>
      <c r="S749" s="550"/>
      <c r="T749" s="550"/>
      <c r="U749" s="550"/>
      <c r="V749" s="550"/>
      <c r="W749" s="550"/>
      <c r="X749" s="550"/>
      <c r="Y749" s="550"/>
      <c r="Z749" s="550"/>
      <c r="AA749" s="550"/>
      <c r="AB749" s="550"/>
      <c r="AC749" s="550"/>
      <c r="AD749" s="550"/>
      <c r="AE749" s="550"/>
      <c r="AF749" s="550"/>
      <c r="AG749" s="550"/>
      <c r="AH749" s="550"/>
      <c r="AI749" s="550"/>
      <c r="AJ749" s="550"/>
      <c r="AK749" s="550"/>
      <c r="AL749" s="550"/>
      <c r="AM749" s="550"/>
      <c r="AN749" s="550"/>
      <c r="AO749" s="550"/>
      <c r="AP749" s="550"/>
      <c r="AQ749" s="550"/>
      <c r="AR749" s="550"/>
      <c r="AS749" s="550"/>
      <c r="AT749" s="550"/>
      <c r="AU749" s="550"/>
      <c r="AV749" s="550"/>
      <c r="AW749" s="550"/>
      <c r="AX749" s="550"/>
      <c r="AY749" s="550"/>
      <c r="AZ749" s="550"/>
      <c r="BA749" s="550"/>
      <c r="BB749" s="550"/>
      <c r="BC749" s="550"/>
      <c r="BD749" s="550"/>
      <c r="BE749" s="550"/>
      <c r="BF749" s="550"/>
      <c r="BG749" s="550"/>
      <c r="BH749" s="550"/>
      <c r="BI749" s="550"/>
      <c r="BJ749" s="550"/>
      <c r="BK749" s="550"/>
      <c r="BL749" s="550"/>
      <c r="BM749" s="550"/>
      <c r="BN749" s="550"/>
      <c r="BO749" s="550"/>
      <c r="BP749" s="550"/>
      <c r="BQ749" s="550"/>
    </row>
    <row r="750" spans="1:69" ht="15.75" customHeight="1">
      <c r="A750" s="550"/>
      <c r="B750" s="550"/>
      <c r="C750" s="550"/>
      <c r="D750" s="550"/>
      <c r="E750" s="550"/>
      <c r="F750" s="550"/>
      <c r="G750" s="550"/>
      <c r="H750" s="550"/>
      <c r="I750" s="550"/>
      <c r="J750" s="550"/>
      <c r="K750" s="550"/>
      <c r="L750" s="550"/>
      <c r="M750" s="550"/>
      <c r="N750" s="550"/>
      <c r="O750" s="550"/>
      <c r="P750" s="550"/>
      <c r="Q750" s="550"/>
      <c r="R750" s="550"/>
      <c r="S750" s="550"/>
      <c r="T750" s="550"/>
      <c r="U750" s="550"/>
      <c r="V750" s="550"/>
      <c r="W750" s="550"/>
      <c r="X750" s="550"/>
      <c r="Y750" s="550"/>
      <c r="Z750" s="550"/>
      <c r="AA750" s="550"/>
      <c r="AB750" s="550"/>
      <c r="AC750" s="550"/>
      <c r="AD750" s="550"/>
      <c r="AE750" s="550"/>
      <c r="AF750" s="550"/>
      <c r="AG750" s="550"/>
      <c r="AH750" s="550"/>
      <c r="AI750" s="550"/>
      <c r="AJ750" s="550"/>
      <c r="AK750" s="550"/>
      <c r="AL750" s="550"/>
      <c r="AM750" s="550"/>
      <c r="AN750" s="550"/>
      <c r="AO750" s="550"/>
      <c r="AP750" s="550"/>
      <c r="AQ750" s="550"/>
      <c r="AR750" s="550"/>
      <c r="AS750" s="550"/>
      <c r="AT750" s="550"/>
      <c r="AU750" s="550"/>
      <c r="AV750" s="550"/>
      <c r="AW750" s="550"/>
      <c r="AX750" s="550"/>
      <c r="AY750" s="550"/>
      <c r="AZ750" s="550"/>
      <c r="BA750" s="550"/>
      <c r="BB750" s="550"/>
      <c r="BC750" s="550"/>
      <c r="BD750" s="550"/>
      <c r="BE750" s="550"/>
      <c r="BF750" s="550"/>
      <c r="BG750" s="550"/>
      <c r="BH750" s="550"/>
      <c r="BI750" s="550"/>
      <c r="BJ750" s="550"/>
      <c r="BK750" s="550"/>
      <c r="BL750" s="550"/>
      <c r="BM750" s="550"/>
      <c r="BN750" s="550"/>
      <c r="BO750" s="550"/>
      <c r="BP750" s="550"/>
      <c r="BQ750" s="550"/>
    </row>
    <row r="751" spans="1:69" ht="15.75" customHeight="1">
      <c r="A751" s="550"/>
      <c r="B751" s="550"/>
      <c r="C751" s="550"/>
      <c r="D751" s="550"/>
      <c r="E751" s="550"/>
      <c r="F751" s="550"/>
      <c r="G751" s="550"/>
      <c r="H751" s="550"/>
      <c r="I751" s="550"/>
      <c r="J751" s="550"/>
      <c r="K751" s="550"/>
      <c r="L751" s="550"/>
      <c r="M751" s="550"/>
      <c r="N751" s="550"/>
      <c r="O751" s="550"/>
      <c r="P751" s="550"/>
      <c r="Q751" s="550"/>
      <c r="R751" s="550"/>
      <c r="S751" s="550"/>
      <c r="T751" s="550"/>
      <c r="U751" s="550"/>
      <c r="V751" s="550"/>
      <c r="W751" s="550"/>
      <c r="X751" s="550"/>
      <c r="Y751" s="550"/>
      <c r="Z751" s="550"/>
      <c r="AA751" s="550"/>
      <c r="AB751" s="550"/>
      <c r="AC751" s="550"/>
      <c r="AD751" s="550"/>
      <c r="AE751" s="550"/>
      <c r="AF751" s="550"/>
      <c r="AG751" s="550"/>
      <c r="AH751" s="550"/>
      <c r="AI751" s="550"/>
      <c r="AJ751" s="550"/>
      <c r="AK751" s="550"/>
      <c r="AL751" s="550"/>
      <c r="AM751" s="550"/>
      <c r="AN751" s="550"/>
      <c r="AO751" s="550"/>
      <c r="AP751" s="550"/>
      <c r="AQ751" s="550"/>
      <c r="AR751" s="550"/>
      <c r="AS751" s="550"/>
      <c r="AT751" s="550"/>
      <c r="AU751" s="550"/>
      <c r="AV751" s="550"/>
      <c r="AW751" s="550"/>
      <c r="AX751" s="550"/>
      <c r="AY751" s="550"/>
      <c r="AZ751" s="550"/>
      <c r="BA751" s="550"/>
      <c r="BB751" s="550"/>
      <c r="BC751" s="550"/>
      <c r="BD751" s="550"/>
      <c r="BE751" s="550"/>
      <c r="BF751" s="550"/>
      <c r="BG751" s="550"/>
      <c r="BH751" s="550"/>
      <c r="BI751" s="550"/>
      <c r="BJ751" s="550"/>
      <c r="BK751" s="550"/>
      <c r="BL751" s="550"/>
      <c r="BM751" s="550"/>
      <c r="BN751" s="550"/>
      <c r="BO751" s="550"/>
      <c r="BP751" s="550"/>
      <c r="BQ751" s="550"/>
    </row>
    <row r="752" spans="1:69" ht="15.75" customHeight="1">
      <c r="A752" s="550"/>
      <c r="B752" s="550"/>
      <c r="C752" s="550"/>
      <c r="D752" s="550"/>
      <c r="E752" s="550"/>
      <c r="F752" s="550"/>
      <c r="G752" s="550"/>
      <c r="H752" s="550"/>
      <c r="I752" s="550"/>
      <c r="J752" s="550"/>
      <c r="K752" s="550"/>
      <c r="L752" s="550"/>
      <c r="M752" s="550"/>
      <c r="N752" s="550"/>
      <c r="O752" s="550"/>
      <c r="P752" s="550"/>
      <c r="Q752" s="550"/>
      <c r="R752" s="550"/>
      <c r="S752" s="550"/>
      <c r="T752" s="550"/>
      <c r="U752" s="550"/>
      <c r="V752" s="550"/>
      <c r="W752" s="550"/>
      <c r="X752" s="550"/>
      <c r="Y752" s="550"/>
      <c r="Z752" s="550"/>
      <c r="AA752" s="550"/>
      <c r="AB752" s="550"/>
      <c r="AC752" s="550"/>
      <c r="AD752" s="550"/>
      <c r="AE752" s="550"/>
      <c r="AF752" s="550"/>
      <c r="AG752" s="550"/>
      <c r="AH752" s="550"/>
      <c r="AI752" s="550"/>
      <c r="AJ752" s="550"/>
      <c r="AK752" s="550"/>
      <c r="AL752" s="550"/>
      <c r="AM752" s="550"/>
      <c r="AN752" s="550"/>
      <c r="AO752" s="550"/>
      <c r="AP752" s="550"/>
      <c r="AQ752" s="550"/>
      <c r="AR752" s="550"/>
      <c r="AS752" s="550"/>
      <c r="AT752" s="550"/>
      <c r="AU752" s="550"/>
      <c r="AV752" s="550"/>
      <c r="AW752" s="550"/>
      <c r="AX752" s="550"/>
      <c r="AY752" s="550"/>
      <c r="AZ752" s="550"/>
      <c r="BA752" s="550"/>
      <c r="BB752" s="550"/>
      <c r="BC752" s="550"/>
      <c r="BD752" s="550"/>
      <c r="BE752" s="550"/>
      <c r="BF752" s="550"/>
      <c r="BG752" s="550"/>
      <c r="BH752" s="550"/>
      <c r="BI752" s="550"/>
      <c r="BJ752" s="550"/>
      <c r="BK752" s="550"/>
      <c r="BL752" s="550"/>
      <c r="BM752" s="550"/>
      <c r="BN752" s="550"/>
      <c r="BO752" s="550"/>
      <c r="BP752" s="550"/>
      <c r="BQ752" s="550"/>
    </row>
    <row r="753" spans="1:69" ht="15.75" customHeight="1">
      <c r="A753" s="550"/>
      <c r="B753" s="550"/>
      <c r="C753" s="550"/>
      <c r="D753" s="550"/>
      <c r="E753" s="550"/>
      <c r="F753" s="550"/>
      <c r="G753" s="550"/>
      <c r="H753" s="550"/>
      <c r="I753" s="550"/>
      <c r="J753" s="550"/>
      <c r="K753" s="550"/>
      <c r="L753" s="550"/>
      <c r="M753" s="550"/>
      <c r="N753" s="550"/>
      <c r="O753" s="550"/>
      <c r="P753" s="550"/>
      <c r="Q753" s="550"/>
      <c r="R753" s="550"/>
      <c r="S753" s="550"/>
      <c r="T753" s="550"/>
      <c r="U753" s="550"/>
      <c r="V753" s="550"/>
      <c r="W753" s="550"/>
      <c r="X753" s="550"/>
      <c r="Y753" s="550"/>
      <c r="Z753" s="550"/>
      <c r="AA753" s="550"/>
      <c r="AB753" s="550"/>
      <c r="AC753" s="550"/>
      <c r="AD753" s="550"/>
      <c r="AE753" s="550"/>
      <c r="AF753" s="550"/>
      <c r="AG753" s="550"/>
      <c r="AH753" s="550"/>
      <c r="AI753" s="550"/>
      <c r="AJ753" s="550"/>
      <c r="AK753" s="550"/>
      <c r="AL753" s="550"/>
      <c r="AM753" s="550"/>
      <c r="AN753" s="550"/>
      <c r="AO753" s="550"/>
      <c r="AP753" s="550"/>
      <c r="AQ753" s="550"/>
      <c r="AR753" s="550"/>
      <c r="AS753" s="550"/>
      <c r="AT753" s="550"/>
      <c r="AU753" s="550"/>
      <c r="AV753" s="550"/>
      <c r="AW753" s="550"/>
      <c r="AX753" s="550"/>
      <c r="AY753" s="550"/>
      <c r="AZ753" s="550"/>
      <c r="BA753" s="550"/>
      <c r="BB753" s="550"/>
      <c r="BC753" s="550"/>
      <c r="BD753" s="550"/>
      <c r="BE753" s="550"/>
      <c r="BF753" s="550"/>
      <c r="BG753" s="550"/>
      <c r="BH753" s="550"/>
      <c r="BI753" s="550"/>
      <c r="BJ753" s="550"/>
      <c r="BK753" s="550"/>
      <c r="BL753" s="550"/>
      <c r="BM753" s="550"/>
      <c r="BN753" s="550"/>
      <c r="BO753" s="550"/>
      <c r="BP753" s="550"/>
      <c r="BQ753" s="550"/>
    </row>
    <row r="754" spans="1:69" ht="15.75" customHeight="1">
      <c r="A754" s="550"/>
      <c r="B754" s="550"/>
      <c r="C754" s="550"/>
      <c r="D754" s="550"/>
      <c r="E754" s="550"/>
      <c r="F754" s="550"/>
      <c r="G754" s="550"/>
      <c r="H754" s="550"/>
      <c r="I754" s="550"/>
      <c r="J754" s="550"/>
      <c r="K754" s="550"/>
      <c r="L754" s="550"/>
      <c r="M754" s="550"/>
      <c r="N754" s="550"/>
      <c r="O754" s="550"/>
      <c r="P754" s="550"/>
      <c r="Q754" s="550"/>
      <c r="R754" s="550"/>
      <c r="S754" s="550"/>
      <c r="T754" s="550"/>
      <c r="U754" s="550"/>
      <c r="V754" s="550"/>
      <c r="W754" s="550"/>
      <c r="X754" s="550"/>
      <c r="Y754" s="550"/>
      <c r="Z754" s="550"/>
      <c r="AA754" s="550"/>
      <c r="AB754" s="550"/>
      <c r="AC754" s="550"/>
      <c r="AD754" s="550"/>
      <c r="AE754" s="550"/>
      <c r="AF754" s="550"/>
      <c r="AG754" s="550"/>
      <c r="AH754" s="550"/>
      <c r="AI754" s="550"/>
      <c r="AJ754" s="550"/>
      <c r="AK754" s="550"/>
      <c r="AL754" s="550"/>
      <c r="AM754" s="550"/>
      <c r="AN754" s="550"/>
      <c r="AO754" s="550"/>
      <c r="AP754" s="550"/>
      <c r="AQ754" s="550"/>
      <c r="AR754" s="550"/>
      <c r="AS754" s="550"/>
      <c r="AT754" s="550"/>
      <c r="AU754" s="550"/>
      <c r="AV754" s="550"/>
      <c r="AW754" s="550"/>
      <c r="AX754" s="550"/>
      <c r="AY754" s="550"/>
      <c r="AZ754" s="550"/>
      <c r="BA754" s="550"/>
      <c r="BB754" s="550"/>
      <c r="BC754" s="550"/>
      <c r="BD754" s="550"/>
      <c r="BE754" s="550"/>
      <c r="BF754" s="550"/>
      <c r="BG754" s="550"/>
      <c r="BH754" s="550"/>
      <c r="BI754" s="550"/>
      <c r="BJ754" s="550"/>
      <c r="BK754" s="550"/>
      <c r="BL754" s="550"/>
      <c r="BM754" s="550"/>
      <c r="BN754" s="550"/>
      <c r="BO754" s="550"/>
      <c r="BP754" s="550"/>
      <c r="BQ754" s="550"/>
    </row>
    <row r="755" spans="1:69" ht="15.75" customHeight="1">
      <c r="A755" s="550"/>
      <c r="B755" s="550"/>
      <c r="C755" s="550"/>
      <c r="D755" s="550"/>
      <c r="E755" s="550"/>
      <c r="F755" s="550"/>
      <c r="G755" s="550"/>
      <c r="H755" s="550"/>
      <c r="I755" s="550"/>
      <c r="J755" s="550"/>
      <c r="K755" s="550"/>
      <c r="L755" s="550"/>
      <c r="M755" s="550"/>
      <c r="N755" s="550"/>
      <c r="O755" s="550"/>
      <c r="P755" s="550"/>
      <c r="Q755" s="550"/>
      <c r="R755" s="550"/>
      <c r="S755" s="550"/>
      <c r="T755" s="550"/>
      <c r="U755" s="550"/>
      <c r="V755" s="550"/>
      <c r="W755" s="550"/>
      <c r="X755" s="550"/>
      <c r="Y755" s="550"/>
      <c r="Z755" s="550"/>
      <c r="AA755" s="550"/>
      <c r="AB755" s="550"/>
      <c r="AC755" s="550"/>
      <c r="AD755" s="550"/>
      <c r="AE755" s="550"/>
      <c r="AF755" s="550"/>
      <c r="AG755" s="550"/>
      <c r="AH755" s="550"/>
      <c r="AI755" s="550"/>
      <c r="AJ755" s="550"/>
      <c r="AK755" s="550"/>
      <c r="AL755" s="550"/>
      <c r="AM755" s="550"/>
      <c r="AN755" s="550"/>
      <c r="AO755" s="550"/>
      <c r="AP755" s="550"/>
      <c r="AQ755" s="550"/>
      <c r="AR755" s="550"/>
      <c r="AS755" s="550"/>
      <c r="AT755" s="550"/>
      <c r="AU755" s="550"/>
      <c r="AV755" s="550"/>
      <c r="AW755" s="550"/>
      <c r="AX755" s="550"/>
      <c r="AY755" s="550"/>
      <c r="AZ755" s="550"/>
      <c r="BA755" s="550"/>
      <c r="BB755" s="550"/>
      <c r="BC755" s="550"/>
      <c r="BD755" s="550"/>
      <c r="BE755" s="550"/>
      <c r="BF755" s="550"/>
      <c r="BG755" s="550"/>
      <c r="BH755" s="550"/>
      <c r="BI755" s="550"/>
      <c r="BJ755" s="550"/>
      <c r="BK755" s="550"/>
      <c r="BL755" s="550"/>
      <c r="BM755" s="550"/>
      <c r="BN755" s="550"/>
      <c r="BO755" s="550"/>
      <c r="BP755" s="550"/>
      <c r="BQ755" s="550"/>
    </row>
  </sheetData>
  <sheetProtection algorithmName="SHA-512" hashValue="NPzjgFJUD1VBOIlxJspuvZqcH0/cK1iqueRRg7yVOYejou1wq9iNTN/MJcgvMdvbO7L9+LvLBfnOH2jPhhGejA==" saltValue="MRitaqLsyRhJf4CbZ+QYqg==" spinCount="100000" sheet="1" objects="1" scenarios="1"/>
  <mergeCells count="53">
    <mergeCell ref="BN2:BP2"/>
    <mergeCell ref="B3:B8"/>
    <mergeCell ref="C3:C8"/>
    <mergeCell ref="V3:V7"/>
    <mergeCell ref="AI3:AK3"/>
    <mergeCell ref="AL3:AL7"/>
    <mergeCell ref="AM3:AT3"/>
    <mergeCell ref="AU3:AU6"/>
    <mergeCell ref="AV3:AV6"/>
    <mergeCell ref="AW3:AW8"/>
    <mergeCell ref="O2:Q2"/>
    <mergeCell ref="AB2:AG2"/>
    <mergeCell ref="BH2:BM2"/>
    <mergeCell ref="AY3:BE3"/>
    <mergeCell ref="BF3:BO3"/>
    <mergeCell ref="BP3:BP8"/>
    <mergeCell ref="M4:T4"/>
    <mergeCell ref="U4:U7"/>
    <mergeCell ref="Y4:AF4"/>
    <mergeCell ref="D6:K6"/>
    <mergeCell ref="M6:T6"/>
    <mergeCell ref="BO4:BO7"/>
    <mergeCell ref="D5:K5"/>
    <mergeCell ref="M5:T5"/>
    <mergeCell ref="Y5:AF5"/>
    <mergeCell ref="AM5:AT5"/>
    <mergeCell ref="AY5:AY7"/>
    <mergeCell ref="AZ5:AZ7"/>
    <mergeCell ref="BA5:BA7"/>
    <mergeCell ref="BB5:BB7"/>
    <mergeCell ref="BC5:BC7"/>
    <mergeCell ref="AM4:AT4"/>
    <mergeCell ref="AY4:BC4"/>
    <mergeCell ref="BD4:BD7"/>
    <mergeCell ref="BE4:BE8"/>
    <mergeCell ref="D4:K4"/>
    <mergeCell ref="L4:L7"/>
    <mergeCell ref="L2:N2"/>
    <mergeCell ref="Y2:AA2"/>
    <mergeCell ref="Y6:AF6"/>
    <mergeCell ref="BF4:BM4"/>
    <mergeCell ref="BN4:BN7"/>
    <mergeCell ref="AM6:AM7"/>
    <mergeCell ref="BJ5:BJ7"/>
    <mergeCell ref="BK5:BK7"/>
    <mergeCell ref="BL5:BL7"/>
    <mergeCell ref="BM5:BM7"/>
    <mergeCell ref="BF5:BF7"/>
    <mergeCell ref="BG5:BG7"/>
    <mergeCell ref="BH5:BH7"/>
    <mergeCell ref="BI5:BI7"/>
    <mergeCell ref="AG4:AG7"/>
    <mergeCell ref="AI4:AK7"/>
  </mergeCells>
  <conditionalFormatting sqref="N9:N58">
    <cfRule type="cellIs" dxfId="14" priority="8" operator="equal">
      <formula>0</formula>
    </cfRule>
  </conditionalFormatting>
  <conditionalFormatting sqref="P9:P58">
    <cfRule type="cellIs" dxfId="13" priority="9" operator="equal">
      <formula>0</formula>
    </cfRule>
  </conditionalFormatting>
  <conditionalFormatting sqref="R9:R58">
    <cfRule type="cellIs" dxfId="12" priority="10" operator="equal">
      <formula>0</formula>
    </cfRule>
  </conditionalFormatting>
  <conditionalFormatting sqref="T9:T58">
    <cfRule type="cellIs" dxfId="11" priority="11" operator="equal">
      <formula>0</formula>
    </cfRule>
  </conditionalFormatting>
  <conditionalFormatting sqref="U4 U8:U58">
    <cfRule type="cellIs" dxfId="10" priority="7" operator="equal">
      <formula>0</formula>
    </cfRule>
  </conditionalFormatting>
  <conditionalFormatting sqref="V3 V8:V58">
    <cfRule type="cellIs" dxfId="9" priority="4" operator="equal">
      <formula>0</formula>
    </cfRule>
  </conditionalFormatting>
  <conditionalFormatting sqref="AK9:AK58">
    <cfRule type="cellIs" dxfId="8" priority="5" operator="equal">
      <formula>0</formula>
    </cfRule>
  </conditionalFormatting>
  <conditionalFormatting sqref="AL8:AL58">
    <cfRule type="cellIs" dxfId="7" priority="6" operator="equal">
      <formula>0</formula>
    </cfRule>
  </conditionalFormatting>
  <conditionalFormatting sqref="AW9:AW58">
    <cfRule type="cellIs" dxfId="6" priority="1" operator="lessThan">
      <formula>2</formula>
    </cfRule>
    <cfRule type="cellIs" dxfId="5" priority="2" operator="equal">
      <formula>"มส"</formula>
    </cfRule>
    <cfRule type="cellIs" dxfId="4" priority="3" operator="equal">
      <formula>"ร"</formula>
    </cfRule>
  </conditionalFormatting>
  <printOptions horizontalCentered="1"/>
  <pageMargins left="0.11811023622047245" right="0.11811023622047245" top="0.31496062992125984" bottom="0.23622047244094491" header="0" footer="0"/>
  <pageSetup paperSize="9" scale="9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33687-6AA5-4277-B85F-E36C79EB4DEB}">
  <sheetPr codeName="Sheet11">
    <tabColor rgb="FFFF0000"/>
    <pageSetUpPr fitToPage="1"/>
  </sheetPr>
  <dimension ref="A1:V58"/>
  <sheetViews>
    <sheetView showGridLines="0" zoomScaleNormal="100" workbookViewId="0">
      <selection activeCell="B5" sqref="B5:T6"/>
    </sheetView>
  </sheetViews>
  <sheetFormatPr defaultColWidth="14.375" defaultRowHeight="15" customHeight="1"/>
  <cols>
    <col min="1" max="1" width="1.75" style="76" customWidth="1"/>
    <col min="2" max="2" width="4.875" style="76" customWidth="1"/>
    <col min="3" max="3" width="6.625" style="76" customWidth="1"/>
    <col min="4" max="4" width="7.375" style="76" customWidth="1"/>
    <col min="5" max="5" width="7.625" style="76" customWidth="1"/>
    <col min="6" max="6" width="6.625" style="76" customWidth="1"/>
    <col min="7" max="7" width="5.875" style="76" customWidth="1"/>
    <col min="8" max="13" width="6.375" style="76" customWidth="1"/>
    <col min="14" max="14" width="7.875" style="76" customWidth="1"/>
    <col min="15" max="20" width="4.125" style="76" customWidth="1"/>
    <col min="21" max="21" width="1.625" style="76" customWidth="1"/>
    <col min="22" max="22" width="0.75" style="76" customWidth="1"/>
    <col min="23" max="16384" width="14.375" style="76"/>
  </cols>
  <sheetData>
    <row r="1" spans="1:22" ht="11.25" customHeight="1">
      <c r="A1" s="108"/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108"/>
      <c r="V1" s="739"/>
    </row>
    <row r="2" spans="1:22" ht="22.5" customHeight="1">
      <c r="A2" s="108"/>
      <c r="B2" s="720" t="str">
        <f>"ปพ.5 ( "&amp;'1พิมพ์ปกปพ'!$I$9&amp;" )"</f>
        <v>ปพ.5 ( 0 )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  <c r="Q2" s="721"/>
      <c r="R2" s="1392" t="s">
        <v>292</v>
      </c>
      <c r="S2" s="1393"/>
      <c r="T2" s="1394"/>
      <c r="U2" s="108"/>
      <c r="V2" s="739"/>
    </row>
    <row r="3" spans="1:22" ht="20.25" customHeight="1">
      <c r="A3" s="735"/>
      <c r="B3" s="1395" t="s">
        <v>43</v>
      </c>
      <c r="C3" s="1175"/>
      <c r="D3" s="1175"/>
      <c r="E3" s="1175"/>
      <c r="F3" s="1175"/>
      <c r="G3" s="1175"/>
      <c r="H3" s="1396" t="str">
        <f>'1พิมพ์ปกปพ'!$K$10&amp;"  "</f>
        <v xml:space="preserve">   0  </v>
      </c>
      <c r="I3" s="1175"/>
      <c r="J3" s="1175"/>
      <c r="K3" s="1175"/>
      <c r="L3" s="1175"/>
      <c r="M3" s="1175"/>
      <c r="N3" s="1397" t="s">
        <v>44</v>
      </c>
      <c r="O3" s="1175"/>
      <c r="P3" s="1175"/>
      <c r="Q3" s="1398" t="str">
        <f>'1พิมพ์ปกปพ'!$E$10</f>
        <v xml:space="preserve">   0</v>
      </c>
      <c r="R3" s="1175"/>
      <c r="S3" s="1175"/>
      <c r="T3" s="1399"/>
      <c r="U3" s="108"/>
      <c r="V3" s="739"/>
    </row>
    <row r="4" spans="1:22" ht="4.5" customHeight="1">
      <c r="A4" s="735"/>
      <c r="B4" s="722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4"/>
      <c r="U4" s="108"/>
      <c r="V4" s="739"/>
    </row>
    <row r="5" spans="1:22" ht="6" customHeight="1">
      <c r="A5" s="735"/>
      <c r="B5" s="1389" t="s">
        <v>46</v>
      </c>
      <c r="C5" s="1295"/>
      <c r="D5" s="1295"/>
      <c r="E5" s="1295"/>
      <c r="F5" s="1295"/>
      <c r="G5" s="1295"/>
      <c r="H5" s="1295"/>
      <c r="I5" s="1295"/>
      <c r="J5" s="1295"/>
      <c r="K5" s="1295"/>
      <c r="L5" s="1295"/>
      <c r="M5" s="1295"/>
      <c r="N5" s="1295"/>
      <c r="O5" s="1295"/>
      <c r="P5" s="1295"/>
      <c r="Q5" s="1295"/>
      <c r="R5" s="1295"/>
      <c r="S5" s="1295"/>
      <c r="T5" s="1390"/>
      <c r="U5" s="108"/>
      <c r="V5" s="739"/>
    </row>
    <row r="6" spans="1:22" ht="24.75" customHeight="1">
      <c r="A6" s="735"/>
      <c r="B6" s="1391"/>
      <c r="C6" s="1177"/>
      <c r="D6" s="1177"/>
      <c r="E6" s="1177"/>
      <c r="F6" s="1177"/>
      <c r="G6" s="1177"/>
      <c r="H6" s="1177"/>
      <c r="I6" s="1177"/>
      <c r="J6" s="1177"/>
      <c r="K6" s="1177"/>
      <c r="L6" s="1177"/>
      <c r="M6" s="1177"/>
      <c r="N6" s="1177"/>
      <c r="O6" s="1177"/>
      <c r="P6" s="1177"/>
      <c r="Q6" s="1177"/>
      <c r="R6" s="1177"/>
      <c r="S6" s="1177"/>
      <c r="T6" s="1385"/>
      <c r="U6" s="108"/>
      <c r="V6" s="739"/>
    </row>
    <row r="7" spans="1:22" ht="16.5" customHeight="1">
      <c r="A7" s="735"/>
      <c r="B7" s="1376" t="str">
        <f>IF('3บันทึกตัวชี้วัด'!B8="","",('3บันทึกตัวชี้วัด'!B8))</f>
        <v/>
      </c>
      <c r="C7" s="1377"/>
      <c r="D7" s="1377"/>
      <c r="E7" s="1377"/>
      <c r="F7" s="1377"/>
      <c r="G7" s="1377"/>
      <c r="H7" s="1377"/>
      <c r="I7" s="1377"/>
      <c r="J7" s="1377"/>
      <c r="K7" s="1377"/>
      <c r="L7" s="1377"/>
      <c r="M7" s="1377"/>
      <c r="N7" s="1377"/>
      <c r="O7" s="1377"/>
      <c r="P7" s="1377"/>
      <c r="Q7" s="1377"/>
      <c r="R7" s="1377"/>
      <c r="S7" s="1377"/>
      <c r="T7" s="1378"/>
      <c r="U7" s="108"/>
      <c r="V7" s="739"/>
    </row>
    <row r="8" spans="1:22" ht="16.5" customHeight="1">
      <c r="A8" s="735"/>
      <c r="B8" s="1376" t="str">
        <f>IF('3บันทึกตัวชี้วัด'!B9="","",('3บันทึกตัวชี้วัด'!B9))</f>
        <v/>
      </c>
      <c r="C8" s="1377"/>
      <c r="D8" s="1377"/>
      <c r="E8" s="1377"/>
      <c r="F8" s="1377"/>
      <c r="G8" s="1377"/>
      <c r="H8" s="1377"/>
      <c r="I8" s="1377"/>
      <c r="J8" s="1377"/>
      <c r="K8" s="1377"/>
      <c r="L8" s="1377"/>
      <c r="M8" s="1377"/>
      <c r="N8" s="1377"/>
      <c r="O8" s="1377"/>
      <c r="P8" s="1377"/>
      <c r="Q8" s="1377"/>
      <c r="R8" s="1377"/>
      <c r="S8" s="1377"/>
      <c r="T8" s="1378"/>
      <c r="U8" s="108"/>
      <c r="V8" s="739"/>
    </row>
    <row r="9" spans="1:22" ht="16.5" customHeight="1">
      <c r="A9" s="735"/>
      <c r="B9" s="1376" t="str">
        <f>IF('3บันทึกตัวชี้วัด'!B10="","",('3บันทึกตัวชี้วัด'!B10))</f>
        <v/>
      </c>
      <c r="C9" s="1377"/>
      <c r="D9" s="1377"/>
      <c r="E9" s="1377"/>
      <c r="F9" s="1377"/>
      <c r="G9" s="1377"/>
      <c r="H9" s="1377"/>
      <c r="I9" s="1377"/>
      <c r="J9" s="1377"/>
      <c r="K9" s="1377"/>
      <c r="L9" s="1377"/>
      <c r="M9" s="1377"/>
      <c r="N9" s="1377"/>
      <c r="O9" s="1377"/>
      <c r="P9" s="1377"/>
      <c r="Q9" s="1377"/>
      <c r="R9" s="1377"/>
      <c r="S9" s="1377"/>
      <c r="T9" s="1378"/>
      <c r="U9" s="108"/>
      <c r="V9" s="739"/>
    </row>
    <row r="10" spans="1:22" ht="16.5" customHeight="1">
      <c r="A10" s="735"/>
      <c r="B10" s="1376" t="str">
        <f>IF('3บันทึกตัวชี้วัด'!B11="","",('3บันทึกตัวชี้วัด'!B11))</f>
        <v/>
      </c>
      <c r="C10" s="1377"/>
      <c r="D10" s="1377"/>
      <c r="E10" s="1377"/>
      <c r="F10" s="1377"/>
      <c r="G10" s="1377"/>
      <c r="H10" s="1377"/>
      <c r="I10" s="1377"/>
      <c r="J10" s="1377"/>
      <c r="K10" s="1377"/>
      <c r="L10" s="1377"/>
      <c r="M10" s="1377"/>
      <c r="N10" s="1377"/>
      <c r="O10" s="1377"/>
      <c r="P10" s="1377"/>
      <c r="Q10" s="1377"/>
      <c r="R10" s="1377"/>
      <c r="S10" s="1377"/>
      <c r="T10" s="1378"/>
      <c r="U10" s="108"/>
      <c r="V10" s="739"/>
    </row>
    <row r="11" spans="1:22" ht="16.5" customHeight="1">
      <c r="A11" s="735"/>
      <c r="B11" s="1376" t="str">
        <f>IF('3บันทึกตัวชี้วัด'!B12="","",('3บันทึกตัวชี้วัด'!B12))</f>
        <v/>
      </c>
      <c r="C11" s="1377"/>
      <c r="D11" s="1377"/>
      <c r="E11" s="1377"/>
      <c r="F11" s="1377"/>
      <c r="G11" s="1377"/>
      <c r="H11" s="1377"/>
      <c r="I11" s="1377"/>
      <c r="J11" s="1377"/>
      <c r="K11" s="1377"/>
      <c r="L11" s="1377"/>
      <c r="M11" s="1377"/>
      <c r="N11" s="1377"/>
      <c r="O11" s="1377"/>
      <c r="P11" s="1377"/>
      <c r="Q11" s="1377"/>
      <c r="R11" s="1377"/>
      <c r="S11" s="1377"/>
      <c r="T11" s="1378"/>
      <c r="U11" s="108"/>
      <c r="V11" s="739"/>
    </row>
    <row r="12" spans="1:22" ht="16.5" customHeight="1">
      <c r="A12" s="735"/>
      <c r="B12" s="1376" t="str">
        <f>IF('3บันทึกตัวชี้วัด'!B13="","",('3บันทึกตัวชี้วัด'!B13))</f>
        <v/>
      </c>
      <c r="C12" s="1377"/>
      <c r="D12" s="1377"/>
      <c r="E12" s="1377"/>
      <c r="F12" s="1377"/>
      <c r="G12" s="1377"/>
      <c r="H12" s="1377"/>
      <c r="I12" s="1377"/>
      <c r="J12" s="1377"/>
      <c r="K12" s="1377"/>
      <c r="L12" s="1377"/>
      <c r="M12" s="1377"/>
      <c r="N12" s="1377"/>
      <c r="O12" s="1377"/>
      <c r="P12" s="1377"/>
      <c r="Q12" s="1377"/>
      <c r="R12" s="1377"/>
      <c r="S12" s="1377"/>
      <c r="T12" s="1378"/>
      <c r="U12" s="108"/>
      <c r="V12" s="739"/>
    </row>
    <row r="13" spans="1:22" ht="16.5" customHeight="1">
      <c r="A13" s="735"/>
      <c r="B13" s="1376" t="str">
        <f>IF('3บันทึกตัวชี้วัด'!B14="","",('3บันทึกตัวชี้วัด'!B14))</f>
        <v/>
      </c>
      <c r="C13" s="1377"/>
      <c r="D13" s="1377"/>
      <c r="E13" s="1377"/>
      <c r="F13" s="1377"/>
      <c r="G13" s="1377"/>
      <c r="H13" s="1377"/>
      <c r="I13" s="1377"/>
      <c r="J13" s="1377"/>
      <c r="K13" s="1377"/>
      <c r="L13" s="1377"/>
      <c r="M13" s="1377"/>
      <c r="N13" s="1377"/>
      <c r="O13" s="1377"/>
      <c r="P13" s="1377"/>
      <c r="Q13" s="1377"/>
      <c r="R13" s="1377"/>
      <c r="S13" s="1377"/>
      <c r="T13" s="1378"/>
      <c r="U13" s="108"/>
      <c r="V13" s="739"/>
    </row>
    <row r="14" spans="1:22" ht="16.5" customHeight="1">
      <c r="A14" s="735"/>
      <c r="B14" s="1376" t="str">
        <f>IF('3บันทึกตัวชี้วัด'!B15="","",('3บันทึกตัวชี้วัด'!B15))</f>
        <v/>
      </c>
      <c r="C14" s="1377"/>
      <c r="D14" s="1377"/>
      <c r="E14" s="1377"/>
      <c r="F14" s="1377"/>
      <c r="G14" s="1377"/>
      <c r="H14" s="1377"/>
      <c r="I14" s="1377"/>
      <c r="J14" s="1377"/>
      <c r="K14" s="1377"/>
      <c r="L14" s="1377"/>
      <c r="M14" s="1377"/>
      <c r="N14" s="1377"/>
      <c r="O14" s="1377"/>
      <c r="P14" s="1377"/>
      <c r="Q14" s="1377"/>
      <c r="R14" s="1377"/>
      <c r="S14" s="1377"/>
      <c r="T14" s="1378"/>
      <c r="U14" s="108"/>
      <c r="V14" s="739"/>
    </row>
    <row r="15" spans="1:22" ht="16.5" customHeight="1">
      <c r="A15" s="735"/>
      <c r="B15" s="1376" t="str">
        <f>IF('3บันทึกตัวชี้วัด'!B16="","",('3บันทึกตัวชี้วัด'!B16))</f>
        <v/>
      </c>
      <c r="C15" s="1377"/>
      <c r="D15" s="1377"/>
      <c r="E15" s="1377"/>
      <c r="F15" s="1377"/>
      <c r="G15" s="1377"/>
      <c r="H15" s="1377"/>
      <c r="I15" s="1377"/>
      <c r="J15" s="1377"/>
      <c r="K15" s="1377"/>
      <c r="L15" s="1377"/>
      <c r="M15" s="1377"/>
      <c r="N15" s="1377"/>
      <c r="O15" s="1377"/>
      <c r="P15" s="1377"/>
      <c r="Q15" s="1377"/>
      <c r="R15" s="1377"/>
      <c r="S15" s="1377"/>
      <c r="T15" s="1378"/>
      <c r="U15" s="108"/>
      <c r="V15" s="739"/>
    </row>
    <row r="16" spans="1:22" ht="16.5" customHeight="1">
      <c r="A16" s="735"/>
      <c r="B16" s="1376" t="str">
        <f>IF('3บันทึกตัวชี้วัด'!B17="","",('3บันทึกตัวชี้วัด'!B17))</f>
        <v/>
      </c>
      <c r="C16" s="1377"/>
      <c r="D16" s="1377"/>
      <c r="E16" s="1377"/>
      <c r="F16" s="1377"/>
      <c r="G16" s="1377"/>
      <c r="H16" s="1377"/>
      <c r="I16" s="1377"/>
      <c r="J16" s="1377"/>
      <c r="K16" s="1377"/>
      <c r="L16" s="1377"/>
      <c r="M16" s="1377"/>
      <c r="N16" s="1377"/>
      <c r="O16" s="1377"/>
      <c r="P16" s="1377"/>
      <c r="Q16" s="1377"/>
      <c r="R16" s="1377"/>
      <c r="S16" s="1377"/>
      <c r="T16" s="1378"/>
      <c r="U16" s="108"/>
      <c r="V16" s="739"/>
    </row>
    <row r="17" spans="1:22" ht="16.5" customHeight="1">
      <c r="A17" s="735"/>
      <c r="B17" s="1376" t="str">
        <f>IF('3บันทึกตัวชี้วัด'!B18="","",('3บันทึกตัวชี้วัด'!B18))</f>
        <v/>
      </c>
      <c r="C17" s="1377"/>
      <c r="D17" s="1377"/>
      <c r="E17" s="1377"/>
      <c r="F17" s="1377"/>
      <c r="G17" s="1377"/>
      <c r="H17" s="1377"/>
      <c r="I17" s="1377"/>
      <c r="J17" s="1377"/>
      <c r="K17" s="1377"/>
      <c r="L17" s="1377"/>
      <c r="M17" s="1377"/>
      <c r="N17" s="1377"/>
      <c r="O17" s="1377"/>
      <c r="P17" s="1377"/>
      <c r="Q17" s="1377"/>
      <c r="R17" s="1377"/>
      <c r="S17" s="1377"/>
      <c r="T17" s="1378"/>
      <c r="U17" s="108"/>
      <c r="V17" s="739"/>
    </row>
    <row r="18" spans="1:22" ht="16.5" customHeight="1">
      <c r="A18" s="735"/>
      <c r="B18" s="1376" t="str">
        <f>IF('3บันทึกตัวชี้วัด'!B19="","",('3บันทึกตัวชี้วัด'!B19))</f>
        <v/>
      </c>
      <c r="C18" s="1377"/>
      <c r="D18" s="1377"/>
      <c r="E18" s="1377"/>
      <c r="F18" s="1377"/>
      <c r="G18" s="1377"/>
      <c r="H18" s="1377"/>
      <c r="I18" s="1377"/>
      <c r="J18" s="1377"/>
      <c r="K18" s="1377"/>
      <c r="L18" s="1377"/>
      <c r="M18" s="1377"/>
      <c r="N18" s="1377"/>
      <c r="O18" s="1377"/>
      <c r="P18" s="1377"/>
      <c r="Q18" s="1377"/>
      <c r="R18" s="1377"/>
      <c r="S18" s="1377"/>
      <c r="T18" s="1378"/>
      <c r="U18" s="108"/>
      <c r="V18" s="739"/>
    </row>
    <row r="19" spans="1:22" ht="16.5" customHeight="1">
      <c r="A19" s="735"/>
      <c r="B19" s="1376" t="str">
        <f>IF('3บันทึกตัวชี้วัด'!B20="","",('3บันทึกตัวชี้วัด'!B20))</f>
        <v/>
      </c>
      <c r="C19" s="1377"/>
      <c r="D19" s="1377"/>
      <c r="E19" s="1377"/>
      <c r="F19" s="1377"/>
      <c r="G19" s="1377"/>
      <c r="H19" s="1377"/>
      <c r="I19" s="1377"/>
      <c r="J19" s="1377"/>
      <c r="K19" s="1377"/>
      <c r="L19" s="1377"/>
      <c r="M19" s="1377"/>
      <c r="N19" s="1377"/>
      <c r="O19" s="1377"/>
      <c r="P19" s="1377"/>
      <c r="Q19" s="1377"/>
      <c r="R19" s="1377"/>
      <c r="S19" s="1377"/>
      <c r="T19" s="1378"/>
      <c r="U19" s="108"/>
      <c r="V19" s="739"/>
    </row>
    <row r="20" spans="1:22" ht="16.5" customHeight="1">
      <c r="A20" s="735"/>
      <c r="B20" s="1376" t="str">
        <f>IF('3บันทึกตัวชี้วัด'!B21="","",('3บันทึกตัวชี้วัด'!B21))</f>
        <v/>
      </c>
      <c r="C20" s="1377"/>
      <c r="D20" s="1377"/>
      <c r="E20" s="1377"/>
      <c r="F20" s="1377"/>
      <c r="G20" s="1377"/>
      <c r="H20" s="1377"/>
      <c r="I20" s="1377"/>
      <c r="J20" s="1377"/>
      <c r="K20" s="1377"/>
      <c r="L20" s="1377"/>
      <c r="M20" s="1377"/>
      <c r="N20" s="1377"/>
      <c r="O20" s="1377"/>
      <c r="P20" s="1377"/>
      <c r="Q20" s="1377"/>
      <c r="R20" s="1377"/>
      <c r="S20" s="1377"/>
      <c r="T20" s="1378"/>
      <c r="U20" s="108"/>
      <c r="V20" s="739"/>
    </row>
    <row r="21" spans="1:22" ht="16.5" customHeight="1">
      <c r="A21" s="735"/>
      <c r="B21" s="1376" t="str">
        <f>IF('3บันทึกตัวชี้วัด'!B22="","",('3บันทึกตัวชี้วัด'!B22))</f>
        <v/>
      </c>
      <c r="C21" s="1377"/>
      <c r="D21" s="1377"/>
      <c r="E21" s="1377"/>
      <c r="F21" s="1377"/>
      <c r="G21" s="1377"/>
      <c r="H21" s="1377"/>
      <c r="I21" s="1377"/>
      <c r="J21" s="1377"/>
      <c r="K21" s="1377"/>
      <c r="L21" s="1377"/>
      <c r="M21" s="1377"/>
      <c r="N21" s="1377"/>
      <c r="O21" s="1377"/>
      <c r="P21" s="1377"/>
      <c r="Q21" s="1377"/>
      <c r="R21" s="1377"/>
      <c r="S21" s="1377"/>
      <c r="T21" s="1378"/>
      <c r="U21" s="108"/>
      <c r="V21" s="739"/>
    </row>
    <row r="22" spans="1:22" ht="16.5" customHeight="1">
      <c r="A22" s="735"/>
      <c r="B22" s="1376" t="str">
        <f>IF('3บันทึกตัวชี้วัด'!B23="","",('3บันทึกตัวชี้วัด'!B23))</f>
        <v/>
      </c>
      <c r="C22" s="1377"/>
      <c r="D22" s="1377"/>
      <c r="E22" s="1377"/>
      <c r="F22" s="1377"/>
      <c r="G22" s="1377"/>
      <c r="H22" s="1377"/>
      <c r="I22" s="1377"/>
      <c r="J22" s="1377"/>
      <c r="K22" s="1377"/>
      <c r="L22" s="1377"/>
      <c r="M22" s="1377"/>
      <c r="N22" s="1377"/>
      <c r="O22" s="1377"/>
      <c r="P22" s="1377"/>
      <c r="Q22" s="1377"/>
      <c r="R22" s="1377"/>
      <c r="S22" s="1377"/>
      <c r="T22" s="1378"/>
      <c r="U22" s="108"/>
      <c r="V22" s="739"/>
    </row>
    <row r="23" spans="1:22" ht="16.5" customHeight="1">
      <c r="A23" s="735"/>
      <c r="B23" s="1376" t="str">
        <f>IF('3บันทึกตัวชี้วัด'!B24="","",('3บันทึกตัวชี้วัด'!B24))</f>
        <v/>
      </c>
      <c r="C23" s="1377"/>
      <c r="D23" s="1377"/>
      <c r="E23" s="1377"/>
      <c r="F23" s="1377"/>
      <c r="G23" s="1377"/>
      <c r="H23" s="1377"/>
      <c r="I23" s="1377"/>
      <c r="J23" s="1377"/>
      <c r="K23" s="1377"/>
      <c r="L23" s="1377"/>
      <c r="M23" s="1377"/>
      <c r="N23" s="1377"/>
      <c r="O23" s="1377"/>
      <c r="P23" s="1377"/>
      <c r="Q23" s="1377"/>
      <c r="R23" s="1377"/>
      <c r="S23" s="1377"/>
      <c r="T23" s="1378"/>
      <c r="U23" s="108"/>
      <c r="V23" s="739"/>
    </row>
    <row r="24" spans="1:22" ht="16.5" customHeight="1">
      <c r="A24" s="735"/>
      <c r="B24" s="1376" t="str">
        <f>IF('3บันทึกตัวชี้วัด'!B25="","",('3บันทึกตัวชี้วัด'!B25))</f>
        <v/>
      </c>
      <c r="C24" s="1377"/>
      <c r="D24" s="1377"/>
      <c r="E24" s="1377"/>
      <c r="F24" s="1377"/>
      <c r="G24" s="1377"/>
      <c r="H24" s="1377"/>
      <c r="I24" s="1377"/>
      <c r="J24" s="1377"/>
      <c r="K24" s="1377"/>
      <c r="L24" s="1377"/>
      <c r="M24" s="1377"/>
      <c r="N24" s="1377"/>
      <c r="O24" s="1377"/>
      <c r="P24" s="1377"/>
      <c r="Q24" s="1377"/>
      <c r="R24" s="1377"/>
      <c r="S24" s="1377"/>
      <c r="T24" s="1378"/>
      <c r="U24" s="108"/>
      <c r="V24" s="739"/>
    </row>
    <row r="25" spans="1:22" ht="16.5" customHeight="1">
      <c r="A25" s="735"/>
      <c r="B25" s="1376" t="str">
        <f>IF('3บันทึกตัวชี้วัด'!B26="","",('3บันทึกตัวชี้วัด'!B26))</f>
        <v/>
      </c>
      <c r="C25" s="1377"/>
      <c r="D25" s="1377"/>
      <c r="E25" s="1377"/>
      <c r="F25" s="1377"/>
      <c r="G25" s="1377"/>
      <c r="H25" s="1377"/>
      <c r="I25" s="1377"/>
      <c r="J25" s="1377"/>
      <c r="K25" s="1377"/>
      <c r="L25" s="1377"/>
      <c r="M25" s="1377"/>
      <c r="N25" s="1377"/>
      <c r="O25" s="1377"/>
      <c r="P25" s="1377"/>
      <c r="Q25" s="1377"/>
      <c r="R25" s="1377"/>
      <c r="S25" s="1377"/>
      <c r="T25" s="1378"/>
      <c r="U25" s="108"/>
      <c r="V25" s="739"/>
    </row>
    <row r="26" spans="1:22" ht="16.5" customHeight="1">
      <c r="A26" s="735"/>
      <c r="B26" s="1376" t="str">
        <f>IF('3บันทึกตัวชี้วัด'!B27="","",('3บันทึกตัวชี้วัด'!B27))</f>
        <v/>
      </c>
      <c r="C26" s="1377"/>
      <c r="D26" s="1377"/>
      <c r="E26" s="1377"/>
      <c r="F26" s="1377"/>
      <c r="G26" s="1377"/>
      <c r="H26" s="1377"/>
      <c r="I26" s="1377"/>
      <c r="J26" s="1377"/>
      <c r="K26" s="1377"/>
      <c r="L26" s="1377"/>
      <c r="M26" s="1377"/>
      <c r="N26" s="1377"/>
      <c r="O26" s="1377"/>
      <c r="P26" s="1377"/>
      <c r="Q26" s="1377"/>
      <c r="R26" s="1377"/>
      <c r="S26" s="1377"/>
      <c r="T26" s="1378"/>
      <c r="U26" s="108"/>
      <c r="V26" s="739"/>
    </row>
    <row r="27" spans="1:22" ht="16.5" customHeight="1">
      <c r="A27" s="735"/>
      <c r="B27" s="1376" t="str">
        <f>IF('3บันทึกตัวชี้วัด'!B28="","",('3บันทึกตัวชี้วัด'!B28))</f>
        <v/>
      </c>
      <c r="C27" s="1377"/>
      <c r="D27" s="1377"/>
      <c r="E27" s="1377"/>
      <c r="F27" s="1377"/>
      <c r="G27" s="1377"/>
      <c r="H27" s="1377"/>
      <c r="I27" s="1377"/>
      <c r="J27" s="1377"/>
      <c r="K27" s="1377"/>
      <c r="L27" s="1377"/>
      <c r="M27" s="1377"/>
      <c r="N27" s="1377"/>
      <c r="O27" s="1377"/>
      <c r="P27" s="1377"/>
      <c r="Q27" s="1377"/>
      <c r="R27" s="1377"/>
      <c r="S27" s="1377"/>
      <c r="T27" s="1378"/>
      <c r="U27" s="108"/>
      <c r="V27" s="739"/>
    </row>
    <row r="28" spans="1:22" ht="16.5" customHeight="1">
      <c r="A28" s="735"/>
      <c r="B28" s="1376" t="str">
        <f>IF('3บันทึกตัวชี้วัด'!B29="","",('3บันทึกตัวชี้วัด'!B29))</f>
        <v/>
      </c>
      <c r="C28" s="1377"/>
      <c r="D28" s="1377"/>
      <c r="E28" s="1377"/>
      <c r="F28" s="1377"/>
      <c r="G28" s="1377"/>
      <c r="H28" s="1377"/>
      <c r="I28" s="1377"/>
      <c r="J28" s="1377"/>
      <c r="K28" s="1377"/>
      <c r="L28" s="1377"/>
      <c r="M28" s="1377"/>
      <c r="N28" s="1377"/>
      <c r="O28" s="1377"/>
      <c r="P28" s="1377"/>
      <c r="Q28" s="1377"/>
      <c r="R28" s="1377"/>
      <c r="S28" s="1377"/>
      <c r="T28" s="1378"/>
      <c r="U28" s="108"/>
      <c r="V28" s="739"/>
    </row>
    <row r="29" spans="1:22" ht="16.5" customHeight="1">
      <c r="A29" s="735"/>
      <c r="B29" s="1376" t="str">
        <f>IF('3บันทึกตัวชี้วัด'!B30="","",('3บันทึกตัวชี้วัด'!B30))</f>
        <v/>
      </c>
      <c r="C29" s="1377"/>
      <c r="D29" s="1377"/>
      <c r="E29" s="1377"/>
      <c r="F29" s="1377"/>
      <c r="G29" s="1377"/>
      <c r="H29" s="1377"/>
      <c r="I29" s="1377"/>
      <c r="J29" s="1377"/>
      <c r="K29" s="1377"/>
      <c r="L29" s="1377"/>
      <c r="M29" s="1377"/>
      <c r="N29" s="1377"/>
      <c r="O29" s="1377"/>
      <c r="P29" s="1377"/>
      <c r="Q29" s="1377"/>
      <c r="R29" s="1377"/>
      <c r="S29" s="1377"/>
      <c r="T29" s="1378"/>
      <c r="U29" s="108"/>
      <c r="V29" s="739"/>
    </row>
    <row r="30" spans="1:22" ht="16.5" customHeight="1">
      <c r="A30" s="735"/>
      <c r="B30" s="1376" t="str">
        <f>IF('3บันทึกตัวชี้วัด'!B31="","",('3บันทึกตัวชี้วัด'!B31))</f>
        <v/>
      </c>
      <c r="C30" s="1377"/>
      <c r="D30" s="1377"/>
      <c r="E30" s="1377"/>
      <c r="F30" s="1377"/>
      <c r="G30" s="1377"/>
      <c r="H30" s="1377"/>
      <c r="I30" s="1377"/>
      <c r="J30" s="1377"/>
      <c r="K30" s="1377"/>
      <c r="L30" s="1377"/>
      <c r="M30" s="1377"/>
      <c r="N30" s="1377"/>
      <c r="O30" s="1377"/>
      <c r="P30" s="1377"/>
      <c r="Q30" s="1377"/>
      <c r="R30" s="1377"/>
      <c r="S30" s="1377"/>
      <c r="T30" s="1378"/>
      <c r="U30" s="108"/>
      <c r="V30" s="739"/>
    </row>
    <row r="31" spans="1:22" ht="16.5" customHeight="1">
      <c r="A31" s="735"/>
      <c r="B31" s="1376" t="str">
        <f>IF('3บันทึกตัวชี้วัด'!B32="","",('3บันทึกตัวชี้วัด'!B32))</f>
        <v/>
      </c>
      <c r="C31" s="1377"/>
      <c r="D31" s="1377"/>
      <c r="E31" s="1377"/>
      <c r="F31" s="1377"/>
      <c r="G31" s="1377"/>
      <c r="H31" s="1377"/>
      <c r="I31" s="1377"/>
      <c r="J31" s="1377"/>
      <c r="K31" s="1377"/>
      <c r="L31" s="1377"/>
      <c r="M31" s="1377"/>
      <c r="N31" s="1377"/>
      <c r="O31" s="1377"/>
      <c r="P31" s="1377"/>
      <c r="Q31" s="1377"/>
      <c r="R31" s="1377"/>
      <c r="S31" s="1377"/>
      <c r="T31" s="1378"/>
      <c r="U31" s="108"/>
      <c r="V31" s="739"/>
    </row>
    <row r="32" spans="1:22" ht="16.5" customHeight="1">
      <c r="A32" s="735"/>
      <c r="B32" s="1379" t="str">
        <f>IF('3บันทึกตัวชี้วัด'!B33="","",('3บันทึกตัวชี้วัด'!B33))</f>
        <v/>
      </c>
      <c r="C32" s="1380"/>
      <c r="D32" s="1380"/>
      <c r="E32" s="1380"/>
      <c r="F32" s="1380"/>
      <c r="G32" s="1380"/>
      <c r="H32" s="1380"/>
      <c r="I32" s="1380"/>
      <c r="J32" s="1380"/>
      <c r="K32" s="1380"/>
      <c r="L32" s="1380"/>
      <c r="M32" s="1380"/>
      <c r="N32" s="1380"/>
      <c r="O32" s="1380"/>
      <c r="P32" s="1380"/>
      <c r="Q32" s="1380"/>
      <c r="R32" s="1380"/>
      <c r="S32" s="1380"/>
      <c r="T32" s="1381"/>
      <c r="U32" s="108"/>
      <c r="V32" s="739"/>
    </row>
    <row r="33" spans="1:22" ht="18.75" customHeight="1">
      <c r="A33" s="735"/>
      <c r="B33" s="723" t="s">
        <v>102</v>
      </c>
      <c r="C33" s="724"/>
      <c r="D33" s="724"/>
      <c r="E33" s="724"/>
      <c r="F33" s="724"/>
      <c r="G33" s="724"/>
      <c r="H33" s="1382" t="str">
        <f>IF('3บันทึกตัวชี้วัด'!H34="","",('3บันทึกตัวชี้วัด'!H34))</f>
        <v/>
      </c>
      <c r="I33" s="1383"/>
      <c r="J33" s="1383"/>
      <c r="K33" s="1383"/>
      <c r="L33" s="1383"/>
      <c r="M33" s="1383"/>
      <c r="N33" s="1383"/>
      <c r="O33" s="1383"/>
      <c r="P33" s="1383"/>
      <c r="Q33" s="1384" t="s">
        <v>103</v>
      </c>
      <c r="R33" s="1177"/>
      <c r="S33" s="1177"/>
      <c r="T33" s="1385"/>
      <c r="U33" s="108"/>
      <c r="V33" s="739"/>
    </row>
    <row r="34" spans="1:22" ht="17.25" customHeight="1">
      <c r="A34" s="736"/>
      <c r="B34" s="723" t="s">
        <v>104</v>
      </c>
      <c r="C34" s="725"/>
      <c r="D34" s="725"/>
      <c r="E34" s="725"/>
      <c r="F34" s="725"/>
      <c r="G34" s="725"/>
      <c r="H34" s="1373" t="str">
        <f>IF('3บันทึกตัวชี้วัด'!H35="","",('3บันทึกตัวชี้วัด'!H35))</f>
        <v/>
      </c>
      <c r="I34" s="1374"/>
      <c r="J34" s="1374"/>
      <c r="K34" s="1374"/>
      <c r="L34" s="1374"/>
      <c r="M34" s="1374"/>
      <c r="N34" s="1374"/>
      <c r="O34" s="1374"/>
      <c r="P34" s="1374"/>
      <c r="Q34" s="1386" t="s">
        <v>105</v>
      </c>
      <c r="R34" s="1145"/>
      <c r="S34" s="1387" t="s">
        <v>106</v>
      </c>
      <c r="T34" s="1388"/>
      <c r="U34" s="108"/>
      <c r="V34" s="739"/>
    </row>
    <row r="35" spans="1:22" ht="18.75" customHeight="1">
      <c r="A35" s="737"/>
      <c r="B35" s="726" t="s">
        <v>107</v>
      </c>
      <c r="C35" s="727"/>
      <c r="D35" s="727"/>
      <c r="E35" s="727"/>
      <c r="F35" s="727"/>
      <c r="G35" s="727"/>
      <c r="H35" s="1373" t="str">
        <f>IF('3บันทึกตัวชี้วัด'!H36="","",('3บันทึกตัวชี้วัด'!H36))</f>
        <v/>
      </c>
      <c r="I35" s="1374"/>
      <c r="J35" s="1374"/>
      <c r="K35" s="1374"/>
      <c r="L35" s="1374"/>
      <c r="M35" s="1374"/>
      <c r="N35" s="1374"/>
      <c r="O35" s="1374"/>
      <c r="P35" s="1374"/>
      <c r="Q35" s="1375">
        <f>'1 ข้อมูลรายวิชา'!$N$9</f>
        <v>0</v>
      </c>
      <c r="R35" s="1145"/>
      <c r="S35" s="1375">
        <f>'1 ข้อมูลรายวิชา'!$N$10</f>
        <v>0</v>
      </c>
      <c r="T35" s="1145"/>
      <c r="U35" s="108"/>
      <c r="V35" s="739"/>
    </row>
    <row r="36" spans="1:22" ht="3" customHeight="1">
      <c r="A36" s="735"/>
      <c r="B36" s="101"/>
      <c r="C36" s="102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4"/>
      <c r="U36" s="108"/>
      <c r="V36" s="739"/>
    </row>
    <row r="37" spans="1:22" ht="18.75" customHeight="1">
      <c r="A37" s="736"/>
      <c r="B37" s="728"/>
      <c r="C37" s="729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4"/>
      <c r="U37" s="108"/>
      <c r="V37" s="739"/>
    </row>
    <row r="38" spans="1:22" ht="18.75" customHeight="1">
      <c r="A38" s="736"/>
      <c r="B38" s="728"/>
      <c r="C38" s="729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4"/>
      <c r="U38" s="108"/>
      <c r="V38" s="739"/>
    </row>
    <row r="39" spans="1:22" ht="18.75" customHeight="1">
      <c r="A39" s="736"/>
      <c r="B39" s="728"/>
      <c r="C39" s="729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4"/>
      <c r="U39" s="108"/>
      <c r="V39" s="739"/>
    </row>
    <row r="40" spans="1:22" ht="18.75" customHeight="1">
      <c r="A40" s="736"/>
      <c r="B40" s="728"/>
      <c r="C40" s="729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4"/>
      <c r="U40" s="108"/>
      <c r="V40" s="739"/>
    </row>
    <row r="41" spans="1:22" ht="18.75" customHeight="1">
      <c r="A41" s="736"/>
      <c r="B41" s="728"/>
      <c r="C41" s="729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4"/>
      <c r="U41" s="108"/>
      <c r="V41" s="739"/>
    </row>
    <row r="42" spans="1:22" ht="18.75" customHeight="1">
      <c r="A42" s="736"/>
      <c r="B42" s="728"/>
      <c r="C42" s="729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4"/>
      <c r="U42" s="108"/>
      <c r="V42" s="739"/>
    </row>
    <row r="43" spans="1:22" ht="18.75" customHeight="1">
      <c r="A43" s="736"/>
      <c r="B43" s="728"/>
      <c r="C43" s="729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4"/>
      <c r="U43" s="108"/>
      <c r="V43" s="739"/>
    </row>
    <row r="44" spans="1:22" ht="18.75" customHeight="1">
      <c r="A44" s="736"/>
      <c r="B44" s="730"/>
      <c r="C44" s="729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4"/>
      <c r="U44" s="108"/>
      <c r="V44" s="739"/>
    </row>
    <row r="45" spans="1:22" ht="18.75" customHeight="1">
      <c r="A45" s="736"/>
      <c r="B45" s="728"/>
      <c r="C45" s="729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4"/>
      <c r="U45" s="108"/>
      <c r="V45" s="739"/>
    </row>
    <row r="46" spans="1:22" ht="18.75" customHeight="1">
      <c r="A46" s="736"/>
      <c r="B46" s="730"/>
      <c r="C46" s="729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4"/>
      <c r="U46" s="108"/>
      <c r="V46" s="739"/>
    </row>
    <row r="47" spans="1:22" ht="21" customHeight="1">
      <c r="A47" s="736"/>
      <c r="B47" s="730"/>
      <c r="C47" s="729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4"/>
      <c r="U47" s="108"/>
      <c r="V47" s="739"/>
    </row>
    <row r="48" spans="1:22" ht="13.5" customHeight="1">
      <c r="A48" s="736"/>
      <c r="B48" s="728"/>
      <c r="C48" s="729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4"/>
      <c r="U48" s="108"/>
      <c r="V48" s="739"/>
    </row>
    <row r="49" spans="1:22" ht="18" customHeight="1">
      <c r="A49" s="735"/>
      <c r="B49" s="730"/>
      <c r="C49" s="729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4"/>
      <c r="U49" s="108"/>
      <c r="V49" s="739"/>
    </row>
    <row r="50" spans="1:22" ht="22.5" customHeight="1">
      <c r="A50" s="736"/>
      <c r="B50" s="730"/>
      <c r="C50" s="729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4"/>
      <c r="U50" s="108"/>
      <c r="V50" s="739"/>
    </row>
    <row r="51" spans="1:22" ht="27" customHeight="1">
      <c r="A51" s="736"/>
      <c r="B51" s="728"/>
      <c r="C51" s="729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4"/>
      <c r="U51" s="108"/>
      <c r="V51" s="739"/>
    </row>
    <row r="52" spans="1:22" ht="23.25" customHeight="1">
      <c r="A52" s="738"/>
      <c r="B52" s="728"/>
      <c r="C52" s="729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4"/>
      <c r="U52" s="108"/>
      <c r="V52" s="739"/>
    </row>
    <row r="53" spans="1:22" ht="20.25" customHeight="1">
      <c r="A53" s="736"/>
      <c r="B53" s="728"/>
      <c r="C53" s="102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4"/>
      <c r="U53" s="108"/>
      <c r="V53" s="739"/>
    </row>
    <row r="54" spans="1:22" ht="9" customHeight="1">
      <c r="A54" s="736"/>
      <c r="B54" s="722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4"/>
      <c r="U54" s="108"/>
      <c r="V54" s="739"/>
    </row>
    <row r="55" spans="1:22" ht="20.25" customHeight="1">
      <c r="A55" s="736"/>
      <c r="B55" s="722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4"/>
      <c r="U55" s="108"/>
      <c r="V55" s="739"/>
    </row>
    <row r="56" spans="1:22" ht="8.25" customHeight="1">
      <c r="A56" s="736"/>
      <c r="B56" s="722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4"/>
      <c r="U56" s="736"/>
      <c r="V56" s="739"/>
    </row>
    <row r="57" spans="1:22" ht="7.5" customHeight="1">
      <c r="A57" s="736"/>
      <c r="B57" s="731"/>
      <c r="C57" s="732"/>
      <c r="D57" s="732"/>
      <c r="E57" s="732"/>
      <c r="F57" s="732"/>
      <c r="G57" s="732"/>
      <c r="H57" s="732"/>
      <c r="I57" s="732"/>
      <c r="J57" s="732"/>
      <c r="K57" s="732"/>
      <c r="L57" s="732"/>
      <c r="M57" s="732"/>
      <c r="N57" s="732"/>
      <c r="O57" s="732"/>
      <c r="P57" s="732"/>
      <c r="Q57" s="732"/>
      <c r="R57" s="732"/>
      <c r="S57" s="732"/>
      <c r="T57" s="733"/>
      <c r="U57" s="736"/>
      <c r="V57" s="739"/>
    </row>
    <row r="58" spans="1:22" ht="9.4" customHeight="1">
      <c r="A58" s="739"/>
      <c r="B58" s="739"/>
      <c r="C58" s="739"/>
      <c r="D58" s="739"/>
      <c r="E58" s="739"/>
      <c r="F58" s="739"/>
      <c r="G58" s="739"/>
      <c r="H58" s="739"/>
      <c r="I58" s="739"/>
      <c r="J58" s="739"/>
      <c r="K58" s="739"/>
      <c r="L58" s="739"/>
      <c r="M58" s="739"/>
      <c r="N58" s="739"/>
      <c r="O58" s="739"/>
      <c r="P58" s="739"/>
      <c r="Q58" s="739"/>
      <c r="R58" s="739"/>
      <c r="S58" s="739"/>
      <c r="T58" s="739"/>
      <c r="U58" s="739"/>
      <c r="V58" s="739"/>
    </row>
  </sheetData>
  <sheetProtection algorithmName="SHA-512" hashValue="qFleq7e1X7xJsoJbJAdRPkDV2Md9TULbRYv59uX1/FUV4A47WUSOnyiQ76lCSvsVabKi8PRliLtMLidfyQqydw==" saltValue="T+ktWU0k26Ai3UvDRZl0Nw==" spinCount="100000" sheet="1" objects="1" scenarios="1"/>
  <mergeCells count="40">
    <mergeCell ref="B5:T6"/>
    <mergeCell ref="R2:T2"/>
    <mergeCell ref="B3:G3"/>
    <mergeCell ref="H3:M3"/>
    <mergeCell ref="N3:P3"/>
    <mergeCell ref="Q3:T3"/>
    <mergeCell ref="B17:T17"/>
    <mergeCell ref="B7:T7"/>
    <mergeCell ref="B8:T8"/>
    <mergeCell ref="B9:T9"/>
    <mergeCell ref="B10:T10"/>
    <mergeCell ref="B11:T11"/>
    <mergeCell ref="B12:T12"/>
    <mergeCell ref="B13:T13"/>
    <mergeCell ref="B14:T14"/>
    <mergeCell ref="B15:T15"/>
    <mergeCell ref="B16:T16"/>
    <mergeCell ref="B29:T29"/>
    <mergeCell ref="B18:T18"/>
    <mergeCell ref="B19:T19"/>
    <mergeCell ref="B20:T20"/>
    <mergeCell ref="B21:T21"/>
    <mergeCell ref="B22:T22"/>
    <mergeCell ref="B23:T23"/>
    <mergeCell ref="B24:T24"/>
    <mergeCell ref="B25:T25"/>
    <mergeCell ref="B26:T26"/>
    <mergeCell ref="B27:T27"/>
    <mergeCell ref="B28:T28"/>
    <mergeCell ref="H35:P35"/>
    <mergeCell ref="Q35:R35"/>
    <mergeCell ref="S35:T35"/>
    <mergeCell ref="B30:T30"/>
    <mergeCell ref="B31:T31"/>
    <mergeCell ref="B32:T32"/>
    <mergeCell ref="H33:P33"/>
    <mergeCell ref="Q33:T33"/>
    <mergeCell ref="H34:P34"/>
    <mergeCell ref="Q34:R34"/>
    <mergeCell ref="S34:T34"/>
  </mergeCells>
  <printOptions horizontalCentered="1"/>
  <pageMargins left="0.45" right="0.45" top="0.5" bottom="0.5" header="0" footer="0"/>
  <pageSetup paperSize="9" scale="8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4BD5E-BDB7-408C-833F-FD9E2E02F9E1}">
  <sheetPr codeName="Sheet13">
    <tabColor rgb="FFFF0000"/>
    <pageSetUpPr fitToPage="1"/>
  </sheetPr>
  <dimension ref="A1:V58"/>
  <sheetViews>
    <sheetView showGridLines="0" zoomScaleNormal="100" workbookViewId="0">
      <selection activeCell="B3" sqref="B3:G3"/>
    </sheetView>
  </sheetViews>
  <sheetFormatPr defaultColWidth="14.375" defaultRowHeight="15" customHeight="1"/>
  <cols>
    <col min="1" max="1" width="1.75" style="76" customWidth="1"/>
    <col min="2" max="2" width="4.875" style="76" customWidth="1"/>
    <col min="3" max="3" width="6.625" style="76" customWidth="1"/>
    <col min="4" max="4" width="7.375" style="76" customWidth="1"/>
    <col min="5" max="5" width="7.625" style="76" customWidth="1"/>
    <col min="6" max="6" width="6.625" style="76" customWidth="1"/>
    <col min="7" max="7" width="5.875" style="76" customWidth="1"/>
    <col min="8" max="13" width="6.375" style="76" customWidth="1"/>
    <col min="14" max="14" width="7.875" style="76" customWidth="1"/>
    <col min="15" max="20" width="4.125" style="76" customWidth="1"/>
    <col min="21" max="21" width="1.625" style="76" customWidth="1"/>
    <col min="22" max="22" width="0.75" style="76" customWidth="1"/>
    <col min="23" max="16384" width="14.375" style="76"/>
  </cols>
  <sheetData>
    <row r="1" spans="1:22" ht="11.25" customHeight="1">
      <c r="A1" s="108"/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108"/>
      <c r="V1" s="739"/>
    </row>
    <row r="2" spans="1:22" ht="22.5" customHeight="1">
      <c r="A2" s="108"/>
      <c r="B2" s="720" t="str">
        <f>"ปพ.5 ( "&amp;'1พิมพ์ปกปพ'!$I$9&amp;" )"</f>
        <v>ปพ.5 ( 0 )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  <c r="O2" s="721"/>
      <c r="P2" s="721"/>
      <c r="Q2" s="721"/>
      <c r="R2" s="1392" t="s">
        <v>447</v>
      </c>
      <c r="S2" s="1393"/>
      <c r="T2" s="1394"/>
      <c r="U2" s="108"/>
      <c r="V2" s="739"/>
    </row>
    <row r="3" spans="1:22" ht="20.25" customHeight="1">
      <c r="A3" s="735"/>
      <c r="B3" s="1395" t="s">
        <v>43</v>
      </c>
      <c r="C3" s="1175"/>
      <c r="D3" s="1175"/>
      <c r="E3" s="1175"/>
      <c r="F3" s="1175"/>
      <c r="G3" s="1175"/>
      <c r="H3" s="1396" t="str">
        <f>'1พิมพ์ปกปพ'!$K$10&amp;"  "</f>
        <v xml:space="preserve">   0  </v>
      </c>
      <c r="I3" s="1175"/>
      <c r="J3" s="1175"/>
      <c r="K3" s="1175"/>
      <c r="L3" s="1175"/>
      <c r="M3" s="1175"/>
      <c r="N3" s="1397" t="s">
        <v>44</v>
      </c>
      <c r="O3" s="1175"/>
      <c r="P3" s="1175"/>
      <c r="Q3" s="1398" t="str">
        <f>'1พิมพ์ปกปพ'!$E$10</f>
        <v xml:space="preserve">   0</v>
      </c>
      <c r="R3" s="1175"/>
      <c r="S3" s="1175"/>
      <c r="T3" s="1399"/>
      <c r="U3" s="108"/>
      <c r="V3" s="739"/>
    </row>
    <row r="4" spans="1:22" ht="4.5" customHeight="1">
      <c r="A4" s="735"/>
      <c r="B4" s="722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4"/>
      <c r="U4" s="108"/>
      <c r="V4" s="739"/>
    </row>
    <row r="5" spans="1:22" ht="6" customHeight="1">
      <c r="A5" s="735"/>
      <c r="B5" s="1389" t="s">
        <v>46</v>
      </c>
      <c r="C5" s="1295"/>
      <c r="D5" s="1295"/>
      <c r="E5" s="1295"/>
      <c r="F5" s="1295"/>
      <c r="G5" s="1295"/>
      <c r="H5" s="1295"/>
      <c r="I5" s="1295"/>
      <c r="J5" s="1295"/>
      <c r="K5" s="1295"/>
      <c r="L5" s="1295"/>
      <c r="M5" s="1295"/>
      <c r="N5" s="1295"/>
      <c r="O5" s="1295"/>
      <c r="P5" s="1295"/>
      <c r="Q5" s="1295"/>
      <c r="R5" s="1295"/>
      <c r="S5" s="1295"/>
      <c r="T5" s="1390"/>
      <c r="U5" s="108"/>
      <c r="V5" s="739"/>
    </row>
    <row r="6" spans="1:22" ht="24.75" customHeight="1">
      <c r="A6" s="735"/>
      <c r="B6" s="1391"/>
      <c r="C6" s="1177"/>
      <c r="D6" s="1177"/>
      <c r="E6" s="1177"/>
      <c r="F6" s="1177"/>
      <c r="G6" s="1177"/>
      <c r="H6" s="1177"/>
      <c r="I6" s="1177"/>
      <c r="J6" s="1177"/>
      <c r="K6" s="1177"/>
      <c r="L6" s="1177"/>
      <c r="M6" s="1177"/>
      <c r="N6" s="1177"/>
      <c r="O6" s="1177"/>
      <c r="P6" s="1177"/>
      <c r="Q6" s="1177"/>
      <c r="R6" s="1177"/>
      <c r="S6" s="1177"/>
      <c r="T6" s="1385"/>
      <c r="U6" s="108"/>
      <c r="V6" s="739"/>
    </row>
    <row r="7" spans="1:22" ht="16.5" customHeight="1">
      <c r="A7" s="735"/>
      <c r="B7" s="1376" t="str">
        <f>IF('3บันทึกตัวชี้วัดหน้า2 (ถ้ามี)'!B8="","",('3บันทึกตัวชี้วัดหน้า2 (ถ้ามี)'!B8))</f>
        <v/>
      </c>
      <c r="C7" s="1377"/>
      <c r="D7" s="1377"/>
      <c r="E7" s="1377"/>
      <c r="F7" s="1377"/>
      <c r="G7" s="1377"/>
      <c r="H7" s="1377"/>
      <c r="I7" s="1377"/>
      <c r="J7" s="1377"/>
      <c r="K7" s="1377"/>
      <c r="L7" s="1377"/>
      <c r="M7" s="1377"/>
      <c r="N7" s="1377"/>
      <c r="O7" s="1377"/>
      <c r="P7" s="1377"/>
      <c r="Q7" s="1377"/>
      <c r="R7" s="1377"/>
      <c r="S7" s="1377"/>
      <c r="T7" s="1378"/>
      <c r="U7" s="108"/>
      <c r="V7" s="739"/>
    </row>
    <row r="8" spans="1:22" ht="16.5" customHeight="1">
      <c r="A8" s="735"/>
      <c r="B8" s="1376" t="str">
        <f>IF('3บันทึกตัวชี้วัดหน้า2 (ถ้ามี)'!B9="","",('3บันทึกตัวชี้วัดหน้า2 (ถ้ามี)'!B9))</f>
        <v/>
      </c>
      <c r="C8" s="1377"/>
      <c r="D8" s="1377"/>
      <c r="E8" s="1377"/>
      <c r="F8" s="1377"/>
      <c r="G8" s="1377"/>
      <c r="H8" s="1377"/>
      <c r="I8" s="1377"/>
      <c r="J8" s="1377"/>
      <c r="K8" s="1377"/>
      <c r="L8" s="1377"/>
      <c r="M8" s="1377"/>
      <c r="N8" s="1377"/>
      <c r="O8" s="1377"/>
      <c r="P8" s="1377"/>
      <c r="Q8" s="1377"/>
      <c r="R8" s="1377"/>
      <c r="S8" s="1377"/>
      <c r="T8" s="1378"/>
      <c r="U8" s="108"/>
      <c r="V8" s="739"/>
    </row>
    <row r="9" spans="1:22" ht="16.5" customHeight="1">
      <c r="A9" s="735"/>
      <c r="B9" s="1376" t="str">
        <f>IF('3บันทึกตัวชี้วัดหน้า2 (ถ้ามี)'!B10="","",('3บันทึกตัวชี้วัดหน้า2 (ถ้ามี)'!B10))</f>
        <v/>
      </c>
      <c r="C9" s="1377"/>
      <c r="D9" s="1377"/>
      <c r="E9" s="1377"/>
      <c r="F9" s="1377"/>
      <c r="G9" s="1377"/>
      <c r="H9" s="1377"/>
      <c r="I9" s="1377"/>
      <c r="J9" s="1377"/>
      <c r="K9" s="1377"/>
      <c r="L9" s="1377"/>
      <c r="M9" s="1377"/>
      <c r="N9" s="1377"/>
      <c r="O9" s="1377"/>
      <c r="P9" s="1377"/>
      <c r="Q9" s="1377"/>
      <c r="R9" s="1377"/>
      <c r="S9" s="1377"/>
      <c r="T9" s="1378"/>
      <c r="U9" s="108"/>
      <c r="V9" s="739"/>
    </row>
    <row r="10" spans="1:22" ht="16.5" customHeight="1">
      <c r="A10" s="735"/>
      <c r="B10" s="1376" t="str">
        <f>IF('3บันทึกตัวชี้วัดหน้า2 (ถ้ามี)'!B11="","",('3บันทึกตัวชี้วัดหน้า2 (ถ้ามี)'!B11))</f>
        <v/>
      </c>
      <c r="C10" s="1377"/>
      <c r="D10" s="1377"/>
      <c r="E10" s="1377"/>
      <c r="F10" s="1377"/>
      <c r="G10" s="1377"/>
      <c r="H10" s="1377"/>
      <c r="I10" s="1377"/>
      <c r="J10" s="1377"/>
      <c r="K10" s="1377"/>
      <c r="L10" s="1377"/>
      <c r="M10" s="1377"/>
      <c r="N10" s="1377"/>
      <c r="O10" s="1377"/>
      <c r="P10" s="1377"/>
      <c r="Q10" s="1377"/>
      <c r="R10" s="1377"/>
      <c r="S10" s="1377"/>
      <c r="T10" s="1378"/>
      <c r="U10" s="108"/>
      <c r="V10" s="739"/>
    </row>
    <row r="11" spans="1:22" ht="16.5" customHeight="1">
      <c r="A11" s="735"/>
      <c r="B11" s="1376" t="str">
        <f>IF('3บันทึกตัวชี้วัดหน้า2 (ถ้ามี)'!B12="","",('3บันทึกตัวชี้วัดหน้า2 (ถ้ามี)'!B12))</f>
        <v/>
      </c>
      <c r="C11" s="1377"/>
      <c r="D11" s="1377"/>
      <c r="E11" s="1377"/>
      <c r="F11" s="1377"/>
      <c r="G11" s="1377"/>
      <c r="H11" s="1377"/>
      <c r="I11" s="1377"/>
      <c r="J11" s="1377"/>
      <c r="K11" s="1377"/>
      <c r="L11" s="1377"/>
      <c r="M11" s="1377"/>
      <c r="N11" s="1377"/>
      <c r="O11" s="1377"/>
      <c r="P11" s="1377"/>
      <c r="Q11" s="1377"/>
      <c r="R11" s="1377"/>
      <c r="S11" s="1377"/>
      <c r="T11" s="1378"/>
      <c r="U11" s="108"/>
      <c r="V11" s="739"/>
    </row>
    <row r="12" spans="1:22" ht="16.5" customHeight="1">
      <c r="A12" s="735"/>
      <c r="B12" s="1376" t="str">
        <f>IF('3บันทึกตัวชี้วัดหน้า2 (ถ้ามี)'!B13="","",('3บันทึกตัวชี้วัดหน้า2 (ถ้ามี)'!B13))</f>
        <v/>
      </c>
      <c r="C12" s="1377"/>
      <c r="D12" s="1377"/>
      <c r="E12" s="1377"/>
      <c r="F12" s="1377"/>
      <c r="G12" s="1377"/>
      <c r="H12" s="1377"/>
      <c r="I12" s="1377"/>
      <c r="J12" s="1377"/>
      <c r="K12" s="1377"/>
      <c r="L12" s="1377"/>
      <c r="M12" s="1377"/>
      <c r="N12" s="1377"/>
      <c r="O12" s="1377"/>
      <c r="P12" s="1377"/>
      <c r="Q12" s="1377"/>
      <c r="R12" s="1377"/>
      <c r="S12" s="1377"/>
      <c r="T12" s="1378"/>
      <c r="U12" s="108"/>
      <c r="V12" s="739"/>
    </row>
    <row r="13" spans="1:22" ht="16.5" customHeight="1">
      <c r="A13" s="735"/>
      <c r="B13" s="1376" t="str">
        <f>IF('3บันทึกตัวชี้วัดหน้า2 (ถ้ามี)'!B14="","",('3บันทึกตัวชี้วัดหน้า2 (ถ้ามี)'!B14))</f>
        <v/>
      </c>
      <c r="C13" s="1377"/>
      <c r="D13" s="1377"/>
      <c r="E13" s="1377"/>
      <c r="F13" s="1377"/>
      <c r="G13" s="1377"/>
      <c r="H13" s="1377"/>
      <c r="I13" s="1377"/>
      <c r="J13" s="1377"/>
      <c r="K13" s="1377"/>
      <c r="L13" s="1377"/>
      <c r="M13" s="1377"/>
      <c r="N13" s="1377"/>
      <c r="O13" s="1377"/>
      <c r="P13" s="1377"/>
      <c r="Q13" s="1377"/>
      <c r="R13" s="1377"/>
      <c r="S13" s="1377"/>
      <c r="T13" s="1378"/>
      <c r="U13" s="108"/>
      <c r="V13" s="739"/>
    </row>
    <row r="14" spans="1:22" ht="16.5" customHeight="1">
      <c r="A14" s="735"/>
      <c r="B14" s="1376" t="str">
        <f>IF('3บันทึกตัวชี้วัดหน้า2 (ถ้ามี)'!B15="","",('3บันทึกตัวชี้วัดหน้า2 (ถ้ามี)'!B15))</f>
        <v/>
      </c>
      <c r="C14" s="1377"/>
      <c r="D14" s="1377"/>
      <c r="E14" s="1377"/>
      <c r="F14" s="1377"/>
      <c r="G14" s="1377"/>
      <c r="H14" s="1377"/>
      <c r="I14" s="1377"/>
      <c r="J14" s="1377"/>
      <c r="K14" s="1377"/>
      <c r="L14" s="1377"/>
      <c r="M14" s="1377"/>
      <c r="N14" s="1377"/>
      <c r="O14" s="1377"/>
      <c r="P14" s="1377"/>
      <c r="Q14" s="1377"/>
      <c r="R14" s="1377"/>
      <c r="S14" s="1377"/>
      <c r="T14" s="1378"/>
      <c r="U14" s="108"/>
      <c r="V14" s="739"/>
    </row>
    <row r="15" spans="1:22" ht="16.5" customHeight="1">
      <c r="A15" s="735"/>
      <c r="B15" s="1376" t="str">
        <f>IF('3บันทึกตัวชี้วัดหน้า2 (ถ้ามี)'!B16="","",('3บันทึกตัวชี้วัดหน้า2 (ถ้ามี)'!B16))</f>
        <v/>
      </c>
      <c r="C15" s="1377"/>
      <c r="D15" s="1377"/>
      <c r="E15" s="1377"/>
      <c r="F15" s="1377"/>
      <c r="G15" s="1377"/>
      <c r="H15" s="1377"/>
      <c r="I15" s="1377"/>
      <c r="J15" s="1377"/>
      <c r="K15" s="1377"/>
      <c r="L15" s="1377"/>
      <c r="M15" s="1377"/>
      <c r="N15" s="1377"/>
      <c r="O15" s="1377"/>
      <c r="P15" s="1377"/>
      <c r="Q15" s="1377"/>
      <c r="R15" s="1377"/>
      <c r="S15" s="1377"/>
      <c r="T15" s="1378"/>
      <c r="U15" s="108"/>
      <c r="V15" s="739"/>
    </row>
    <row r="16" spans="1:22" ht="16.5" customHeight="1">
      <c r="A16" s="735"/>
      <c r="B16" s="1376" t="str">
        <f>IF('3บันทึกตัวชี้วัดหน้า2 (ถ้ามี)'!B17="","",('3บันทึกตัวชี้วัดหน้า2 (ถ้ามี)'!B17))</f>
        <v/>
      </c>
      <c r="C16" s="1377"/>
      <c r="D16" s="1377"/>
      <c r="E16" s="1377"/>
      <c r="F16" s="1377"/>
      <c r="G16" s="1377"/>
      <c r="H16" s="1377"/>
      <c r="I16" s="1377"/>
      <c r="J16" s="1377"/>
      <c r="K16" s="1377"/>
      <c r="L16" s="1377"/>
      <c r="M16" s="1377"/>
      <c r="N16" s="1377"/>
      <c r="O16" s="1377"/>
      <c r="P16" s="1377"/>
      <c r="Q16" s="1377"/>
      <c r="R16" s="1377"/>
      <c r="S16" s="1377"/>
      <c r="T16" s="1378"/>
      <c r="U16" s="108"/>
      <c r="V16" s="739"/>
    </row>
    <row r="17" spans="1:22" ht="16.5" customHeight="1">
      <c r="A17" s="735"/>
      <c r="B17" s="1376" t="str">
        <f>IF('3บันทึกตัวชี้วัดหน้า2 (ถ้ามี)'!B18="","",('3บันทึกตัวชี้วัดหน้า2 (ถ้ามี)'!B18))</f>
        <v/>
      </c>
      <c r="C17" s="1377"/>
      <c r="D17" s="1377"/>
      <c r="E17" s="1377"/>
      <c r="F17" s="1377"/>
      <c r="G17" s="1377"/>
      <c r="H17" s="1377"/>
      <c r="I17" s="1377"/>
      <c r="J17" s="1377"/>
      <c r="K17" s="1377"/>
      <c r="L17" s="1377"/>
      <c r="M17" s="1377"/>
      <c r="N17" s="1377"/>
      <c r="O17" s="1377"/>
      <c r="P17" s="1377"/>
      <c r="Q17" s="1377"/>
      <c r="R17" s="1377"/>
      <c r="S17" s="1377"/>
      <c r="T17" s="1378"/>
      <c r="U17" s="108"/>
      <c r="V17" s="739"/>
    </row>
    <row r="18" spans="1:22" ht="16.5" customHeight="1">
      <c r="A18" s="735"/>
      <c r="B18" s="1376" t="str">
        <f>IF('3บันทึกตัวชี้วัดหน้า2 (ถ้ามี)'!B19="","",('3บันทึกตัวชี้วัดหน้า2 (ถ้ามี)'!B19))</f>
        <v/>
      </c>
      <c r="C18" s="1377"/>
      <c r="D18" s="1377"/>
      <c r="E18" s="1377"/>
      <c r="F18" s="1377"/>
      <c r="G18" s="1377"/>
      <c r="H18" s="1377"/>
      <c r="I18" s="1377"/>
      <c r="J18" s="1377"/>
      <c r="K18" s="1377"/>
      <c r="L18" s="1377"/>
      <c r="M18" s="1377"/>
      <c r="N18" s="1377"/>
      <c r="O18" s="1377"/>
      <c r="P18" s="1377"/>
      <c r="Q18" s="1377"/>
      <c r="R18" s="1377"/>
      <c r="S18" s="1377"/>
      <c r="T18" s="1378"/>
      <c r="U18" s="108"/>
      <c r="V18" s="739"/>
    </row>
    <row r="19" spans="1:22" ht="16.5" customHeight="1">
      <c r="A19" s="735"/>
      <c r="B19" s="1376" t="str">
        <f>IF('3บันทึกตัวชี้วัดหน้า2 (ถ้ามี)'!B20="","",('3บันทึกตัวชี้วัดหน้า2 (ถ้ามี)'!B20))</f>
        <v/>
      </c>
      <c r="C19" s="1377"/>
      <c r="D19" s="1377"/>
      <c r="E19" s="1377"/>
      <c r="F19" s="1377"/>
      <c r="G19" s="1377"/>
      <c r="H19" s="1377"/>
      <c r="I19" s="1377"/>
      <c r="J19" s="1377"/>
      <c r="K19" s="1377"/>
      <c r="L19" s="1377"/>
      <c r="M19" s="1377"/>
      <c r="N19" s="1377"/>
      <c r="O19" s="1377"/>
      <c r="P19" s="1377"/>
      <c r="Q19" s="1377"/>
      <c r="R19" s="1377"/>
      <c r="S19" s="1377"/>
      <c r="T19" s="1378"/>
      <c r="U19" s="108"/>
      <c r="V19" s="739"/>
    </row>
    <row r="20" spans="1:22" ht="16.5" customHeight="1">
      <c r="A20" s="735"/>
      <c r="B20" s="1376" t="str">
        <f>IF('3บันทึกตัวชี้วัดหน้า2 (ถ้ามี)'!B21="","",('3บันทึกตัวชี้วัดหน้า2 (ถ้ามี)'!B21))</f>
        <v/>
      </c>
      <c r="C20" s="1377"/>
      <c r="D20" s="1377"/>
      <c r="E20" s="1377"/>
      <c r="F20" s="1377"/>
      <c r="G20" s="1377"/>
      <c r="H20" s="1377"/>
      <c r="I20" s="1377"/>
      <c r="J20" s="1377"/>
      <c r="K20" s="1377"/>
      <c r="L20" s="1377"/>
      <c r="M20" s="1377"/>
      <c r="N20" s="1377"/>
      <c r="O20" s="1377"/>
      <c r="P20" s="1377"/>
      <c r="Q20" s="1377"/>
      <c r="R20" s="1377"/>
      <c r="S20" s="1377"/>
      <c r="T20" s="1378"/>
      <c r="U20" s="108"/>
      <c r="V20" s="739"/>
    </row>
    <row r="21" spans="1:22" ht="16.5" customHeight="1">
      <c r="A21" s="735"/>
      <c r="B21" s="1376" t="str">
        <f>IF('3บันทึกตัวชี้วัดหน้า2 (ถ้ามี)'!B22="","",('3บันทึกตัวชี้วัดหน้า2 (ถ้ามี)'!B22))</f>
        <v/>
      </c>
      <c r="C21" s="1377"/>
      <c r="D21" s="1377"/>
      <c r="E21" s="1377"/>
      <c r="F21" s="1377"/>
      <c r="G21" s="1377"/>
      <c r="H21" s="1377"/>
      <c r="I21" s="1377"/>
      <c r="J21" s="1377"/>
      <c r="K21" s="1377"/>
      <c r="L21" s="1377"/>
      <c r="M21" s="1377"/>
      <c r="N21" s="1377"/>
      <c r="O21" s="1377"/>
      <c r="P21" s="1377"/>
      <c r="Q21" s="1377"/>
      <c r="R21" s="1377"/>
      <c r="S21" s="1377"/>
      <c r="T21" s="1378"/>
      <c r="U21" s="108"/>
      <c r="V21" s="739"/>
    </row>
    <row r="22" spans="1:22" ht="16.5" customHeight="1">
      <c r="A22" s="735"/>
      <c r="B22" s="1376" t="str">
        <f>IF('3บันทึกตัวชี้วัดหน้า2 (ถ้ามี)'!B23="","",('3บันทึกตัวชี้วัดหน้า2 (ถ้ามี)'!B23))</f>
        <v/>
      </c>
      <c r="C22" s="1377"/>
      <c r="D22" s="1377"/>
      <c r="E22" s="1377"/>
      <c r="F22" s="1377"/>
      <c r="G22" s="1377"/>
      <c r="H22" s="1377"/>
      <c r="I22" s="1377"/>
      <c r="J22" s="1377"/>
      <c r="K22" s="1377"/>
      <c r="L22" s="1377"/>
      <c r="M22" s="1377"/>
      <c r="N22" s="1377"/>
      <c r="O22" s="1377"/>
      <c r="P22" s="1377"/>
      <c r="Q22" s="1377"/>
      <c r="R22" s="1377"/>
      <c r="S22" s="1377"/>
      <c r="T22" s="1378"/>
      <c r="U22" s="108"/>
      <c r="V22" s="739"/>
    </row>
    <row r="23" spans="1:22" ht="16.5" customHeight="1">
      <c r="A23" s="735"/>
      <c r="B23" s="1376" t="str">
        <f>IF('3บันทึกตัวชี้วัดหน้า2 (ถ้ามี)'!B24="","",('3บันทึกตัวชี้วัดหน้า2 (ถ้ามี)'!B24))</f>
        <v/>
      </c>
      <c r="C23" s="1377"/>
      <c r="D23" s="1377"/>
      <c r="E23" s="1377"/>
      <c r="F23" s="1377"/>
      <c r="G23" s="1377"/>
      <c r="H23" s="1377"/>
      <c r="I23" s="1377"/>
      <c r="J23" s="1377"/>
      <c r="K23" s="1377"/>
      <c r="L23" s="1377"/>
      <c r="M23" s="1377"/>
      <c r="N23" s="1377"/>
      <c r="O23" s="1377"/>
      <c r="P23" s="1377"/>
      <c r="Q23" s="1377"/>
      <c r="R23" s="1377"/>
      <c r="S23" s="1377"/>
      <c r="T23" s="1378"/>
      <c r="U23" s="108"/>
      <c r="V23" s="739"/>
    </row>
    <row r="24" spans="1:22" ht="16.5" customHeight="1">
      <c r="A24" s="735"/>
      <c r="B24" s="1376" t="str">
        <f>IF('3บันทึกตัวชี้วัดหน้า2 (ถ้ามี)'!B25="","",('3บันทึกตัวชี้วัดหน้า2 (ถ้ามี)'!B25))</f>
        <v/>
      </c>
      <c r="C24" s="1377"/>
      <c r="D24" s="1377"/>
      <c r="E24" s="1377"/>
      <c r="F24" s="1377"/>
      <c r="G24" s="1377"/>
      <c r="H24" s="1377"/>
      <c r="I24" s="1377"/>
      <c r="J24" s="1377"/>
      <c r="K24" s="1377"/>
      <c r="L24" s="1377"/>
      <c r="M24" s="1377"/>
      <c r="N24" s="1377"/>
      <c r="O24" s="1377"/>
      <c r="P24" s="1377"/>
      <c r="Q24" s="1377"/>
      <c r="R24" s="1377"/>
      <c r="S24" s="1377"/>
      <c r="T24" s="1378"/>
      <c r="U24" s="108"/>
      <c r="V24" s="739"/>
    </row>
    <row r="25" spans="1:22" ht="16.5" customHeight="1">
      <c r="A25" s="735"/>
      <c r="B25" s="1376" t="str">
        <f>IF('3บันทึกตัวชี้วัดหน้า2 (ถ้ามี)'!B26="","",('3บันทึกตัวชี้วัดหน้า2 (ถ้ามี)'!B26))</f>
        <v/>
      </c>
      <c r="C25" s="1377"/>
      <c r="D25" s="1377"/>
      <c r="E25" s="1377"/>
      <c r="F25" s="1377"/>
      <c r="G25" s="1377"/>
      <c r="H25" s="1377"/>
      <c r="I25" s="1377"/>
      <c r="J25" s="1377"/>
      <c r="K25" s="1377"/>
      <c r="L25" s="1377"/>
      <c r="M25" s="1377"/>
      <c r="N25" s="1377"/>
      <c r="O25" s="1377"/>
      <c r="P25" s="1377"/>
      <c r="Q25" s="1377"/>
      <c r="R25" s="1377"/>
      <c r="S25" s="1377"/>
      <c r="T25" s="1378"/>
      <c r="U25" s="108"/>
      <c r="V25" s="739"/>
    </row>
    <row r="26" spans="1:22" ht="16.5" customHeight="1">
      <c r="A26" s="735"/>
      <c r="B26" s="1376" t="str">
        <f>IF('3บันทึกตัวชี้วัดหน้า2 (ถ้ามี)'!B27="","",('3บันทึกตัวชี้วัดหน้า2 (ถ้ามี)'!B27))</f>
        <v/>
      </c>
      <c r="C26" s="1377"/>
      <c r="D26" s="1377"/>
      <c r="E26" s="1377"/>
      <c r="F26" s="1377"/>
      <c r="G26" s="1377"/>
      <c r="H26" s="1377"/>
      <c r="I26" s="1377"/>
      <c r="J26" s="1377"/>
      <c r="K26" s="1377"/>
      <c r="L26" s="1377"/>
      <c r="M26" s="1377"/>
      <c r="N26" s="1377"/>
      <c r="O26" s="1377"/>
      <c r="P26" s="1377"/>
      <c r="Q26" s="1377"/>
      <c r="R26" s="1377"/>
      <c r="S26" s="1377"/>
      <c r="T26" s="1378"/>
      <c r="U26" s="108"/>
      <c r="V26" s="739"/>
    </row>
    <row r="27" spans="1:22" ht="16.5" customHeight="1">
      <c r="A27" s="735"/>
      <c r="B27" s="1376" t="str">
        <f>IF('3บันทึกตัวชี้วัดหน้า2 (ถ้ามี)'!B28="","",('3บันทึกตัวชี้วัดหน้า2 (ถ้ามี)'!B28))</f>
        <v/>
      </c>
      <c r="C27" s="1377"/>
      <c r="D27" s="1377"/>
      <c r="E27" s="1377"/>
      <c r="F27" s="1377"/>
      <c r="G27" s="1377"/>
      <c r="H27" s="1377"/>
      <c r="I27" s="1377"/>
      <c r="J27" s="1377"/>
      <c r="K27" s="1377"/>
      <c r="L27" s="1377"/>
      <c r="M27" s="1377"/>
      <c r="N27" s="1377"/>
      <c r="O27" s="1377"/>
      <c r="P27" s="1377"/>
      <c r="Q27" s="1377"/>
      <c r="R27" s="1377"/>
      <c r="S27" s="1377"/>
      <c r="T27" s="1378"/>
      <c r="U27" s="108"/>
      <c r="V27" s="739"/>
    </row>
    <row r="28" spans="1:22" ht="16.5" customHeight="1">
      <c r="A28" s="735"/>
      <c r="B28" s="1376" t="str">
        <f>IF('3บันทึกตัวชี้วัดหน้า2 (ถ้ามี)'!B29="","",('3บันทึกตัวชี้วัดหน้า2 (ถ้ามี)'!B29))</f>
        <v/>
      </c>
      <c r="C28" s="1377"/>
      <c r="D28" s="1377"/>
      <c r="E28" s="1377"/>
      <c r="F28" s="1377"/>
      <c r="G28" s="1377"/>
      <c r="H28" s="1377"/>
      <c r="I28" s="1377"/>
      <c r="J28" s="1377"/>
      <c r="K28" s="1377"/>
      <c r="L28" s="1377"/>
      <c r="M28" s="1377"/>
      <c r="N28" s="1377"/>
      <c r="O28" s="1377"/>
      <c r="P28" s="1377"/>
      <c r="Q28" s="1377"/>
      <c r="R28" s="1377"/>
      <c r="S28" s="1377"/>
      <c r="T28" s="1378"/>
      <c r="U28" s="108"/>
      <c r="V28" s="739"/>
    </row>
    <row r="29" spans="1:22" ht="16.5" customHeight="1">
      <c r="A29" s="735"/>
      <c r="B29" s="1376" t="str">
        <f>IF('3บันทึกตัวชี้วัดหน้า2 (ถ้ามี)'!B30="","",('3บันทึกตัวชี้วัดหน้า2 (ถ้ามี)'!B30))</f>
        <v/>
      </c>
      <c r="C29" s="1377"/>
      <c r="D29" s="1377"/>
      <c r="E29" s="1377"/>
      <c r="F29" s="1377"/>
      <c r="G29" s="1377"/>
      <c r="H29" s="1377"/>
      <c r="I29" s="1377"/>
      <c r="J29" s="1377"/>
      <c r="K29" s="1377"/>
      <c r="L29" s="1377"/>
      <c r="M29" s="1377"/>
      <c r="N29" s="1377"/>
      <c r="O29" s="1377"/>
      <c r="P29" s="1377"/>
      <c r="Q29" s="1377"/>
      <c r="R29" s="1377"/>
      <c r="S29" s="1377"/>
      <c r="T29" s="1378"/>
      <c r="U29" s="108"/>
      <c r="V29" s="739"/>
    </row>
    <row r="30" spans="1:22" ht="16.5" customHeight="1">
      <c r="A30" s="735"/>
      <c r="B30" s="1376" t="str">
        <f>IF('3บันทึกตัวชี้วัดหน้า2 (ถ้ามี)'!B31="","",('3บันทึกตัวชี้วัดหน้า2 (ถ้ามี)'!B31))</f>
        <v/>
      </c>
      <c r="C30" s="1377"/>
      <c r="D30" s="1377"/>
      <c r="E30" s="1377"/>
      <c r="F30" s="1377"/>
      <c r="G30" s="1377"/>
      <c r="H30" s="1377"/>
      <c r="I30" s="1377"/>
      <c r="J30" s="1377"/>
      <c r="K30" s="1377"/>
      <c r="L30" s="1377"/>
      <c r="M30" s="1377"/>
      <c r="N30" s="1377"/>
      <c r="O30" s="1377"/>
      <c r="P30" s="1377"/>
      <c r="Q30" s="1377"/>
      <c r="R30" s="1377"/>
      <c r="S30" s="1377"/>
      <c r="T30" s="1378"/>
      <c r="U30" s="108"/>
      <c r="V30" s="739"/>
    </row>
    <row r="31" spans="1:22" ht="16.5" customHeight="1">
      <c r="A31" s="735"/>
      <c r="B31" s="1376" t="str">
        <f>IF('3บันทึกตัวชี้วัดหน้า2 (ถ้ามี)'!B32="","",('3บันทึกตัวชี้วัดหน้า2 (ถ้ามี)'!B32))</f>
        <v/>
      </c>
      <c r="C31" s="1377"/>
      <c r="D31" s="1377"/>
      <c r="E31" s="1377"/>
      <c r="F31" s="1377"/>
      <c r="G31" s="1377"/>
      <c r="H31" s="1377"/>
      <c r="I31" s="1377"/>
      <c r="J31" s="1377"/>
      <c r="K31" s="1377"/>
      <c r="L31" s="1377"/>
      <c r="M31" s="1377"/>
      <c r="N31" s="1377"/>
      <c r="O31" s="1377"/>
      <c r="P31" s="1377"/>
      <c r="Q31" s="1377"/>
      <c r="R31" s="1377"/>
      <c r="S31" s="1377"/>
      <c r="T31" s="1378"/>
      <c r="U31" s="108"/>
      <c r="V31" s="739"/>
    </row>
    <row r="32" spans="1:22" ht="16.5" customHeight="1">
      <c r="A32" s="735"/>
      <c r="B32" s="1376" t="str">
        <f>IF('3บันทึกตัวชี้วัดหน้า2 (ถ้ามี)'!B33="","",('3บันทึกตัวชี้วัดหน้า2 (ถ้ามี)'!B33))</f>
        <v/>
      </c>
      <c r="C32" s="1377"/>
      <c r="D32" s="1377"/>
      <c r="E32" s="1377"/>
      <c r="F32" s="1377"/>
      <c r="G32" s="1377"/>
      <c r="H32" s="1377"/>
      <c r="I32" s="1377"/>
      <c r="J32" s="1377"/>
      <c r="K32" s="1377"/>
      <c r="L32" s="1377"/>
      <c r="M32" s="1377"/>
      <c r="N32" s="1377"/>
      <c r="O32" s="1377"/>
      <c r="P32" s="1377"/>
      <c r="Q32" s="1377"/>
      <c r="R32" s="1377"/>
      <c r="S32" s="1377"/>
      <c r="T32" s="1378"/>
      <c r="U32" s="108"/>
      <c r="V32" s="739"/>
    </row>
    <row r="33" spans="1:22" ht="18.75" customHeight="1">
      <c r="A33" s="735"/>
      <c r="B33" s="723" t="s">
        <v>102</v>
      </c>
      <c r="C33" s="724"/>
      <c r="D33" s="724"/>
      <c r="E33" s="724"/>
      <c r="F33" s="724"/>
      <c r="G33" s="724"/>
      <c r="H33" s="1382" t="str">
        <f>IF('3บันทึกตัวชี้วัดหน้า2 (ถ้ามี)'!H34="","",('3บันทึกตัวชี้วัดหน้า2 (ถ้ามี)'!H34))</f>
        <v/>
      </c>
      <c r="I33" s="1383"/>
      <c r="J33" s="1383"/>
      <c r="K33" s="1383"/>
      <c r="L33" s="1383"/>
      <c r="M33" s="1383"/>
      <c r="N33" s="1383"/>
      <c r="O33" s="1383"/>
      <c r="P33" s="1383"/>
      <c r="Q33" s="1384" t="s">
        <v>103</v>
      </c>
      <c r="R33" s="1177"/>
      <c r="S33" s="1177"/>
      <c r="T33" s="1385"/>
      <c r="U33" s="108"/>
      <c r="V33" s="739"/>
    </row>
    <row r="34" spans="1:22" ht="17.25" customHeight="1">
      <c r="A34" s="736"/>
      <c r="B34" s="723" t="s">
        <v>104</v>
      </c>
      <c r="C34" s="725"/>
      <c r="D34" s="725"/>
      <c r="E34" s="725"/>
      <c r="F34" s="725"/>
      <c r="G34" s="725"/>
      <c r="H34" s="1382" t="str">
        <f>IF('3บันทึกตัวชี้วัดหน้า2 (ถ้ามี)'!H35="","",('3บันทึกตัวชี้วัดหน้า2 (ถ้ามี)'!H35))</f>
        <v/>
      </c>
      <c r="I34" s="1383"/>
      <c r="J34" s="1383"/>
      <c r="K34" s="1383"/>
      <c r="L34" s="1383"/>
      <c r="M34" s="1383"/>
      <c r="N34" s="1383"/>
      <c r="O34" s="1383"/>
      <c r="P34" s="1383"/>
      <c r="Q34" s="1386" t="s">
        <v>105</v>
      </c>
      <c r="R34" s="1145"/>
      <c r="S34" s="1387" t="s">
        <v>106</v>
      </c>
      <c r="T34" s="1388"/>
      <c r="U34" s="108"/>
      <c r="V34" s="739"/>
    </row>
    <row r="35" spans="1:22" ht="18.75" customHeight="1">
      <c r="A35" s="737"/>
      <c r="B35" s="726" t="s">
        <v>107</v>
      </c>
      <c r="C35" s="727"/>
      <c r="D35" s="727"/>
      <c r="E35" s="727"/>
      <c r="F35" s="727"/>
      <c r="G35" s="727"/>
      <c r="H35" s="1382" t="str">
        <f>IF('3บันทึกตัวชี้วัดหน้า2 (ถ้ามี)'!H36="","",('3บันทึกตัวชี้วัดหน้า2 (ถ้ามี)'!H36))</f>
        <v/>
      </c>
      <c r="I35" s="1383"/>
      <c r="J35" s="1383"/>
      <c r="K35" s="1383"/>
      <c r="L35" s="1383"/>
      <c r="M35" s="1383"/>
      <c r="N35" s="1383"/>
      <c r="O35" s="1383"/>
      <c r="P35" s="1383"/>
      <c r="Q35" s="1375">
        <f>'1 ข้อมูลรายวิชา'!$N$9</f>
        <v>0</v>
      </c>
      <c r="R35" s="1145"/>
      <c r="S35" s="1375">
        <f>'1 ข้อมูลรายวิชา'!$N$10</f>
        <v>0</v>
      </c>
      <c r="T35" s="1145"/>
      <c r="U35" s="108"/>
      <c r="V35" s="739"/>
    </row>
    <row r="36" spans="1:22" ht="3" customHeight="1">
      <c r="A36" s="735"/>
      <c r="B36" s="101"/>
      <c r="C36" s="102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4"/>
      <c r="U36" s="108"/>
      <c r="V36" s="739"/>
    </row>
    <row r="37" spans="1:22" ht="18.75" customHeight="1">
      <c r="A37" s="736"/>
      <c r="B37" s="728"/>
      <c r="C37" s="729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4"/>
      <c r="U37" s="108"/>
      <c r="V37" s="739"/>
    </row>
    <row r="38" spans="1:22" ht="18.75" customHeight="1">
      <c r="A38" s="736"/>
      <c r="B38" s="728"/>
      <c r="C38" s="729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4"/>
      <c r="U38" s="108"/>
      <c r="V38" s="739"/>
    </row>
    <row r="39" spans="1:22" ht="18.75" customHeight="1">
      <c r="A39" s="736"/>
      <c r="B39" s="728"/>
      <c r="C39" s="729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4"/>
      <c r="U39" s="108"/>
      <c r="V39" s="739"/>
    </row>
    <row r="40" spans="1:22" ht="18.75" customHeight="1">
      <c r="A40" s="736"/>
      <c r="B40" s="728"/>
      <c r="C40" s="729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4"/>
      <c r="U40" s="108"/>
      <c r="V40" s="739"/>
    </row>
    <row r="41" spans="1:22" ht="18.75" customHeight="1">
      <c r="A41" s="736"/>
      <c r="B41" s="728"/>
      <c r="C41" s="729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4"/>
      <c r="U41" s="108"/>
      <c r="V41" s="739"/>
    </row>
    <row r="42" spans="1:22" ht="18.75" customHeight="1">
      <c r="A42" s="736"/>
      <c r="B42" s="728"/>
      <c r="C42" s="729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4"/>
      <c r="U42" s="108"/>
      <c r="V42" s="739"/>
    </row>
    <row r="43" spans="1:22" ht="18.75" customHeight="1">
      <c r="A43" s="736"/>
      <c r="B43" s="728"/>
      <c r="C43" s="729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4"/>
      <c r="U43" s="108"/>
      <c r="V43" s="739"/>
    </row>
    <row r="44" spans="1:22" ht="18.75" customHeight="1">
      <c r="A44" s="736"/>
      <c r="B44" s="730"/>
      <c r="C44" s="729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4"/>
      <c r="U44" s="108"/>
      <c r="V44" s="739"/>
    </row>
    <row r="45" spans="1:22" ht="18.75" customHeight="1">
      <c r="A45" s="736"/>
      <c r="B45" s="728"/>
      <c r="C45" s="729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4"/>
      <c r="U45" s="108"/>
      <c r="V45" s="739"/>
    </row>
    <row r="46" spans="1:22" ht="18.75" customHeight="1">
      <c r="A46" s="736"/>
      <c r="B46" s="730"/>
      <c r="C46" s="729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4"/>
      <c r="U46" s="108"/>
      <c r="V46" s="739"/>
    </row>
    <row r="47" spans="1:22" ht="21" customHeight="1">
      <c r="A47" s="736"/>
      <c r="B47" s="730"/>
      <c r="C47" s="729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4"/>
      <c r="U47" s="108"/>
      <c r="V47" s="739"/>
    </row>
    <row r="48" spans="1:22" ht="13.5" customHeight="1">
      <c r="A48" s="736"/>
      <c r="B48" s="728"/>
      <c r="C48" s="729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4"/>
      <c r="U48" s="108"/>
      <c r="V48" s="739"/>
    </row>
    <row r="49" spans="1:22" ht="18" customHeight="1">
      <c r="A49" s="735"/>
      <c r="B49" s="730"/>
      <c r="C49" s="729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4"/>
      <c r="U49" s="108"/>
      <c r="V49" s="739"/>
    </row>
    <row r="50" spans="1:22" ht="22.5" customHeight="1">
      <c r="A50" s="736"/>
      <c r="B50" s="730"/>
      <c r="C50" s="729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4"/>
      <c r="U50" s="108"/>
      <c r="V50" s="739"/>
    </row>
    <row r="51" spans="1:22" ht="27" customHeight="1">
      <c r="A51" s="736"/>
      <c r="B51" s="728"/>
      <c r="C51" s="729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4"/>
      <c r="U51" s="108"/>
      <c r="V51" s="739"/>
    </row>
    <row r="52" spans="1:22" ht="23.25" customHeight="1">
      <c r="A52" s="738"/>
      <c r="B52" s="728"/>
      <c r="C52" s="729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4"/>
      <c r="U52" s="108"/>
      <c r="V52" s="739"/>
    </row>
    <row r="53" spans="1:22" ht="20.25" customHeight="1">
      <c r="A53" s="736"/>
      <c r="B53" s="728"/>
      <c r="C53" s="102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4"/>
      <c r="U53" s="108"/>
      <c r="V53" s="739"/>
    </row>
    <row r="54" spans="1:22" ht="9" customHeight="1">
      <c r="A54" s="736"/>
      <c r="B54" s="722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4"/>
      <c r="U54" s="108"/>
      <c r="V54" s="739"/>
    </row>
    <row r="55" spans="1:22" ht="20.25" customHeight="1">
      <c r="A55" s="736"/>
      <c r="B55" s="722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4"/>
      <c r="U55" s="108"/>
      <c r="V55" s="739"/>
    </row>
    <row r="56" spans="1:22" ht="8.25" customHeight="1">
      <c r="A56" s="736"/>
      <c r="B56" s="722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4"/>
      <c r="U56" s="736"/>
      <c r="V56" s="739"/>
    </row>
    <row r="57" spans="1:22" ht="7.5" customHeight="1">
      <c r="A57" s="736"/>
      <c r="B57" s="731"/>
      <c r="C57" s="732"/>
      <c r="D57" s="732"/>
      <c r="E57" s="732"/>
      <c r="F57" s="732"/>
      <c r="G57" s="732"/>
      <c r="H57" s="732"/>
      <c r="I57" s="732"/>
      <c r="J57" s="732"/>
      <c r="K57" s="732"/>
      <c r="L57" s="732"/>
      <c r="M57" s="732"/>
      <c r="N57" s="732"/>
      <c r="O57" s="732"/>
      <c r="P57" s="732"/>
      <c r="Q57" s="732"/>
      <c r="R57" s="732"/>
      <c r="S57" s="732"/>
      <c r="T57" s="733"/>
      <c r="U57" s="736"/>
      <c r="V57" s="739"/>
    </row>
    <row r="58" spans="1:22" ht="9.4" customHeight="1">
      <c r="A58" s="739"/>
      <c r="B58" s="739"/>
      <c r="C58" s="739"/>
      <c r="D58" s="739"/>
      <c r="E58" s="739"/>
      <c r="F58" s="739"/>
      <c r="G58" s="739"/>
      <c r="H58" s="739"/>
      <c r="I58" s="739"/>
      <c r="J58" s="739"/>
      <c r="K58" s="739"/>
      <c r="L58" s="739"/>
      <c r="M58" s="739"/>
      <c r="N58" s="739"/>
      <c r="O58" s="739"/>
      <c r="P58" s="739"/>
      <c r="Q58" s="739"/>
      <c r="R58" s="739"/>
      <c r="S58" s="739"/>
      <c r="T58" s="739"/>
      <c r="U58" s="739"/>
      <c r="V58" s="739"/>
    </row>
  </sheetData>
  <sheetProtection algorithmName="SHA-512" hashValue="ImO6EK2b+F5L6imIIMyck5xh2cPxLH8TdhyxSTisXqeqaEZuvzqdxJzD+X5AuwxguWJsrU+01D6cdIobHb9t8Q==" saltValue="yzcQvi4Xta3BdoosnaCRkw==" spinCount="100000" sheet="1" objects="1" scenarios="1"/>
  <mergeCells count="40">
    <mergeCell ref="B5:T6"/>
    <mergeCell ref="R2:T2"/>
    <mergeCell ref="B3:G3"/>
    <mergeCell ref="H3:M3"/>
    <mergeCell ref="N3:P3"/>
    <mergeCell ref="Q3:T3"/>
    <mergeCell ref="B18:T18"/>
    <mergeCell ref="B7:T7"/>
    <mergeCell ref="B8:T8"/>
    <mergeCell ref="B9:T9"/>
    <mergeCell ref="B10:T10"/>
    <mergeCell ref="B11:T11"/>
    <mergeCell ref="B12:T12"/>
    <mergeCell ref="B13:T13"/>
    <mergeCell ref="B14:T14"/>
    <mergeCell ref="B15:T15"/>
    <mergeCell ref="B16:T16"/>
    <mergeCell ref="B17:T17"/>
    <mergeCell ref="B30:T30"/>
    <mergeCell ref="B19:T19"/>
    <mergeCell ref="B20:T20"/>
    <mergeCell ref="B21:T21"/>
    <mergeCell ref="B22:T22"/>
    <mergeCell ref="B23:T23"/>
    <mergeCell ref="B24:T24"/>
    <mergeCell ref="B25:T25"/>
    <mergeCell ref="B26:T26"/>
    <mergeCell ref="B27:T27"/>
    <mergeCell ref="B28:T28"/>
    <mergeCell ref="B29:T29"/>
    <mergeCell ref="H35:P35"/>
    <mergeCell ref="Q35:R35"/>
    <mergeCell ref="S35:T35"/>
    <mergeCell ref="B31:T31"/>
    <mergeCell ref="B32:T32"/>
    <mergeCell ref="H33:P33"/>
    <mergeCell ref="Q33:T33"/>
    <mergeCell ref="H34:P34"/>
    <mergeCell ref="Q34:R34"/>
    <mergeCell ref="S34:T34"/>
  </mergeCells>
  <printOptions horizontalCentered="1"/>
  <pageMargins left="0.45" right="0.45" top="0.5" bottom="0.5" header="0" footer="0"/>
  <pageSetup paperSize="9" scale="8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8C9F1-63FD-4903-81DC-81926F3E2DFA}">
  <sheetPr codeName="Sheet23">
    <tabColor rgb="FFFF0000"/>
    <pageSetUpPr fitToPage="1"/>
  </sheetPr>
  <dimension ref="A1:P745"/>
  <sheetViews>
    <sheetView view="pageLayout" zoomScaleNormal="100" workbookViewId="0">
      <selection activeCell="B1" sqref="B1:P1"/>
    </sheetView>
  </sheetViews>
  <sheetFormatPr defaultColWidth="14.375" defaultRowHeight="15" customHeight="1"/>
  <cols>
    <col min="1" max="1" width="3" style="814" customWidth="1"/>
    <col min="2" max="2" width="4.125" style="814" customWidth="1"/>
    <col min="3" max="3" width="8.375" style="814" customWidth="1"/>
    <col min="4" max="4" width="5.625" style="814" customWidth="1"/>
    <col min="5" max="5" width="6.375" style="814" customWidth="1"/>
    <col min="6" max="6" width="5.625" style="814" customWidth="1"/>
    <col min="7" max="7" width="8.125" style="814" customWidth="1"/>
    <col min="8" max="13" width="5.625" style="814" customWidth="1"/>
    <col min="14" max="14" width="7.125" style="814" customWidth="1"/>
    <col min="15" max="15" width="4.375" style="814" customWidth="1"/>
    <col min="16" max="16" width="3.125" style="814" customWidth="1"/>
    <col min="17" max="16384" width="14.375" style="814"/>
  </cols>
  <sheetData>
    <row r="1" spans="1:16" ht="33" customHeight="1">
      <c r="A1" s="813"/>
      <c r="B1" s="1487" t="s">
        <v>438</v>
      </c>
      <c r="C1" s="1488"/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  <c r="O1" s="1488"/>
      <c r="P1" s="1488"/>
    </row>
    <row r="2" spans="1:16" ht="21" customHeight="1">
      <c r="A2" s="815"/>
      <c r="B2" s="1489" t="str">
        <f>'1 ข้อมูลรายวิชา'!$N$21&amp;"  "&amp;'1 ข้อมูลรายวิชา'!$N$22</f>
        <v>โรงเรียนหนองหานวิทยา  ตำบลหนองหาน อำเภอหนองหาน จังหวัดอุดรธานี</v>
      </c>
      <c r="C2" s="1488"/>
      <c r="D2" s="1488"/>
      <c r="E2" s="1488"/>
      <c r="F2" s="1488"/>
      <c r="G2" s="1488"/>
      <c r="H2" s="1488"/>
      <c r="I2" s="1488"/>
      <c r="J2" s="1488"/>
      <c r="K2" s="1488"/>
      <c r="L2" s="1488"/>
      <c r="M2" s="1488"/>
      <c r="N2" s="1488"/>
      <c r="O2" s="1488"/>
      <c r="P2" s="1488"/>
    </row>
    <row r="3" spans="1:16" ht="24" customHeight="1">
      <c r="A3" s="816" t="s">
        <v>228</v>
      </c>
      <c r="B3" s="816"/>
      <c r="C3" s="817" t="s">
        <v>229</v>
      </c>
      <c r="D3" s="1490" t="str">
        <f>IF(DT!$D$3="4","มัธยมศึกษาตอนปลาย",IF(DT!$D$3="3","มัธยมศึกษาตอนต้น","มัธยมศึกษา"))</f>
        <v>มัธยมศึกษา</v>
      </c>
      <c r="E3" s="1417"/>
      <c r="F3" s="1417"/>
      <c r="G3" s="817" t="s">
        <v>230</v>
      </c>
      <c r="H3" s="1491">
        <f>DT!$E$3</f>
        <v>0</v>
      </c>
      <c r="I3" s="1417"/>
      <c r="J3" s="1466" t="s">
        <v>231</v>
      </c>
      <c r="K3" s="1434"/>
      <c r="L3" s="819">
        <f>DT!$F$3</f>
        <v>0</v>
      </c>
      <c r="M3" s="1464" t="s">
        <v>232</v>
      </c>
      <c r="N3" s="1434"/>
      <c r="O3" s="1492">
        <f>DT!$G$3</f>
        <v>0</v>
      </c>
      <c r="P3" s="1417"/>
    </row>
    <row r="4" spans="1:16" ht="20.25" customHeight="1">
      <c r="A4" s="816"/>
      <c r="B4" s="1464" t="s">
        <v>44</v>
      </c>
      <c r="C4" s="1434"/>
      <c r="D4" s="1465" t="str">
        <f>"   "&amp;DT!$I$3</f>
        <v xml:space="preserve">   0</v>
      </c>
      <c r="E4" s="1417"/>
      <c r="F4" s="1417"/>
      <c r="G4" s="1417"/>
      <c r="H4" s="1464" t="s">
        <v>233</v>
      </c>
      <c r="I4" s="1434"/>
      <c r="J4" s="1484" t="str">
        <f>"   "&amp;DT!$J$3</f>
        <v xml:space="preserve">   0</v>
      </c>
      <c r="K4" s="1417"/>
      <c r="L4" s="1417"/>
      <c r="M4" s="1417"/>
      <c r="N4" s="1417"/>
      <c r="O4" s="1417"/>
      <c r="P4" s="1417"/>
    </row>
    <row r="5" spans="1:16" ht="18.75" customHeight="1">
      <c r="A5" s="816"/>
      <c r="B5" s="1464" t="s">
        <v>234</v>
      </c>
      <c r="C5" s="1434"/>
      <c r="D5" s="818">
        <f>DT!$K$3</f>
        <v>0</v>
      </c>
      <c r="E5" s="816" t="s">
        <v>19</v>
      </c>
      <c r="F5" s="816"/>
      <c r="G5" s="1464" t="s">
        <v>234</v>
      </c>
      <c r="H5" s="1434"/>
      <c r="I5" s="818">
        <f>DT!$C$68</f>
        <v>0</v>
      </c>
      <c r="J5" s="1485" t="s">
        <v>235</v>
      </c>
      <c r="K5" s="1486"/>
      <c r="L5" s="1486"/>
      <c r="M5" s="1486"/>
      <c r="N5" s="1486"/>
      <c r="O5" s="1486"/>
      <c r="P5" s="1486"/>
    </row>
    <row r="6" spans="1:16" ht="21.75" customHeight="1">
      <c r="A6" s="820"/>
      <c r="B6" s="1464" t="s">
        <v>236</v>
      </c>
      <c r="C6" s="1434"/>
      <c r="D6" s="1434"/>
      <c r="E6" s="1434"/>
      <c r="F6" s="1465">
        <f>DT!$J$3</f>
        <v>0</v>
      </c>
      <c r="G6" s="1417"/>
      <c r="H6" s="1417"/>
      <c r="I6" s="1417"/>
      <c r="J6" s="1417"/>
      <c r="K6" s="1417"/>
      <c r="L6" s="1417"/>
      <c r="M6" s="1417"/>
      <c r="N6" s="1417"/>
      <c r="O6" s="1417"/>
      <c r="P6" s="821"/>
    </row>
    <row r="7" spans="1:16" ht="20.25" customHeight="1">
      <c r="A7" s="1466" t="s">
        <v>237</v>
      </c>
      <c r="B7" s="1434"/>
      <c r="C7" s="1434"/>
      <c r="D7" s="1434"/>
      <c r="E7" s="1434"/>
      <c r="F7" s="1467" t="str">
        <f>IF(DT!$L$3=0,"            - ",DT!$L$3)</f>
        <v xml:space="preserve">            - </v>
      </c>
      <c r="G7" s="1434"/>
      <c r="H7" s="1434"/>
      <c r="I7" s="1434"/>
      <c r="J7" s="1434"/>
      <c r="K7" s="1434"/>
      <c r="L7" s="1434"/>
      <c r="M7" s="1434"/>
      <c r="N7" s="1434"/>
      <c r="O7" s="1434"/>
      <c r="P7" s="1434"/>
    </row>
    <row r="8" spans="1:16" ht="4.5" customHeight="1" thickBot="1">
      <c r="A8" s="813"/>
      <c r="B8" s="817"/>
      <c r="C8" s="817"/>
      <c r="D8" s="817"/>
      <c r="E8" s="817"/>
      <c r="F8" s="822"/>
      <c r="G8" s="822"/>
      <c r="H8" s="822"/>
      <c r="I8" s="822"/>
      <c r="J8" s="822"/>
      <c r="K8" s="822"/>
      <c r="L8" s="822"/>
      <c r="M8" s="822"/>
      <c r="N8" s="822"/>
      <c r="O8" s="822"/>
      <c r="P8" s="822"/>
    </row>
    <row r="9" spans="1:16" ht="15.75" customHeight="1">
      <c r="A9" s="813"/>
      <c r="B9" s="1468" t="s">
        <v>240</v>
      </c>
      <c r="C9" s="1438"/>
      <c r="D9" s="1470" t="s">
        <v>183</v>
      </c>
      <c r="E9" s="1438"/>
      <c r="F9" s="1438"/>
      <c r="G9" s="1438"/>
      <c r="H9" s="1438"/>
      <c r="I9" s="1438"/>
      <c r="J9" s="1438"/>
      <c r="K9" s="1438"/>
      <c r="L9" s="1438"/>
      <c r="M9" s="1439"/>
      <c r="N9" s="1472" t="s">
        <v>241</v>
      </c>
      <c r="O9" s="1439"/>
      <c r="P9" s="823"/>
    </row>
    <row r="10" spans="1:16" ht="7.5" customHeight="1" thickBot="1">
      <c r="A10" s="813"/>
      <c r="B10" s="1469"/>
      <c r="C10" s="1434"/>
      <c r="D10" s="1471"/>
      <c r="E10" s="1460"/>
      <c r="F10" s="1460"/>
      <c r="G10" s="1460"/>
      <c r="H10" s="1460"/>
      <c r="I10" s="1460"/>
      <c r="J10" s="1460"/>
      <c r="K10" s="1460"/>
      <c r="L10" s="1460"/>
      <c r="M10" s="1461"/>
      <c r="N10" s="1473"/>
      <c r="O10" s="1459"/>
      <c r="P10" s="823"/>
    </row>
    <row r="11" spans="1:16" ht="17.25" customHeight="1">
      <c r="A11" s="815"/>
      <c r="B11" s="1469"/>
      <c r="C11" s="1434"/>
      <c r="D11" s="824">
        <v>4</v>
      </c>
      <c r="E11" s="825">
        <v>3.5</v>
      </c>
      <c r="F11" s="825">
        <v>3</v>
      </c>
      <c r="G11" s="825">
        <v>2.5</v>
      </c>
      <c r="H11" s="825">
        <v>2</v>
      </c>
      <c r="I11" s="825">
        <v>1.5</v>
      </c>
      <c r="J11" s="826">
        <v>1</v>
      </c>
      <c r="K11" s="827">
        <v>0</v>
      </c>
      <c r="L11" s="828" t="s">
        <v>179</v>
      </c>
      <c r="M11" s="829" t="s">
        <v>136</v>
      </c>
      <c r="N11" s="1473"/>
      <c r="O11" s="1459"/>
      <c r="P11" s="823"/>
    </row>
    <row r="12" spans="1:16" ht="13.5" customHeight="1">
      <c r="A12" s="815"/>
      <c r="B12" s="1469"/>
      <c r="C12" s="1434"/>
      <c r="D12" s="1474">
        <f>'5บันทึกคะแนน'!CH71</f>
        <v>0</v>
      </c>
      <c r="E12" s="1476">
        <f>'5บันทึกคะแนน'!CI71</f>
        <v>0</v>
      </c>
      <c r="F12" s="1476">
        <f>'5บันทึกคะแนน'!CJ71</f>
        <v>0</v>
      </c>
      <c r="G12" s="1476">
        <f>'5บันทึกคะแนน'!CK71</f>
        <v>0</v>
      </c>
      <c r="H12" s="1476">
        <f>'5บันทึกคะแนน'!CL71</f>
        <v>0</v>
      </c>
      <c r="I12" s="1476">
        <f>'5บันทึกคะแนน'!CM71</f>
        <v>0</v>
      </c>
      <c r="J12" s="1482">
        <f>'5บันทึกคะแนน'!CN71</f>
        <v>0</v>
      </c>
      <c r="K12" s="1452">
        <f>'5บันทึกคะแนน'!CO71</f>
        <v>0</v>
      </c>
      <c r="L12" s="1480">
        <f>'5บันทึกคะแนน'!CP71</f>
        <v>0</v>
      </c>
      <c r="M12" s="1478">
        <f>'5บันทึกคะแนน'!CQ71</f>
        <v>0</v>
      </c>
      <c r="N12" s="1473"/>
      <c r="O12" s="1459"/>
      <c r="P12" s="823"/>
    </row>
    <row r="13" spans="1:16" ht="3" customHeight="1" thickBot="1">
      <c r="A13" s="815"/>
      <c r="B13" s="1469"/>
      <c r="C13" s="1434"/>
      <c r="D13" s="1475"/>
      <c r="E13" s="1477"/>
      <c r="F13" s="1477"/>
      <c r="G13" s="1477"/>
      <c r="H13" s="1477"/>
      <c r="I13" s="1477"/>
      <c r="J13" s="1483"/>
      <c r="K13" s="1453"/>
      <c r="L13" s="1481"/>
      <c r="M13" s="1479"/>
      <c r="N13" s="1460"/>
      <c r="O13" s="1461"/>
      <c r="P13" s="823"/>
    </row>
    <row r="14" spans="1:16" ht="17.25" customHeight="1">
      <c r="A14" s="815"/>
      <c r="B14" s="1449">
        <f>'5บันทึกคะแนน'!CN74</f>
        <v>0</v>
      </c>
      <c r="C14" s="1442"/>
      <c r="D14" s="1450" t="e">
        <f>D12*100/$B$14</f>
        <v>#DIV/0!</v>
      </c>
      <c r="E14" s="1443" t="e">
        <f t="shared" ref="E14:M14" si="0">E12*100/$B$14</f>
        <v>#DIV/0!</v>
      </c>
      <c r="F14" s="1443" t="e">
        <f t="shared" si="0"/>
        <v>#DIV/0!</v>
      </c>
      <c r="G14" s="1443" t="e">
        <f t="shared" si="0"/>
        <v>#DIV/0!</v>
      </c>
      <c r="H14" s="1443" t="e">
        <f t="shared" si="0"/>
        <v>#DIV/0!</v>
      </c>
      <c r="I14" s="1443" t="e">
        <f t="shared" si="0"/>
        <v>#DIV/0!</v>
      </c>
      <c r="J14" s="1445" t="e">
        <f t="shared" si="0"/>
        <v>#DIV/0!</v>
      </c>
      <c r="K14" s="1447" t="e">
        <f>K12*100/$B$14</f>
        <v>#DIV/0!</v>
      </c>
      <c r="L14" s="1454" t="e">
        <f t="shared" si="0"/>
        <v>#DIV/0!</v>
      </c>
      <c r="M14" s="1456" t="e">
        <f t="shared" si="0"/>
        <v>#DIV/0!</v>
      </c>
      <c r="N14" s="1458" t="e">
        <f>'5บันทึกคะแนน'!CR71</f>
        <v>#DIV/0!</v>
      </c>
      <c r="O14" s="1459"/>
      <c r="P14" s="830"/>
    </row>
    <row r="15" spans="1:16" ht="18.75" customHeight="1" thickBot="1">
      <c r="A15" s="815"/>
      <c r="B15" s="1462" t="s">
        <v>242</v>
      </c>
      <c r="C15" s="1463"/>
      <c r="D15" s="1451"/>
      <c r="E15" s="1444"/>
      <c r="F15" s="1444"/>
      <c r="G15" s="1444"/>
      <c r="H15" s="1444"/>
      <c r="I15" s="1444"/>
      <c r="J15" s="1446"/>
      <c r="K15" s="1448"/>
      <c r="L15" s="1455"/>
      <c r="M15" s="1457"/>
      <c r="N15" s="1460"/>
      <c r="O15" s="1461"/>
      <c r="P15" s="830"/>
    </row>
    <row r="16" spans="1:16" ht="5.25" customHeight="1" thickBot="1">
      <c r="A16" s="815"/>
      <c r="B16" s="831"/>
      <c r="C16" s="832"/>
      <c r="D16" s="832"/>
      <c r="E16" s="832"/>
      <c r="F16" s="832"/>
      <c r="G16" s="832"/>
      <c r="H16" s="832"/>
      <c r="I16" s="832"/>
      <c r="J16" s="832"/>
      <c r="K16" s="832"/>
      <c r="L16" s="832"/>
      <c r="M16" s="831"/>
      <c r="N16" s="831"/>
      <c r="O16" s="831"/>
      <c r="P16" s="831"/>
    </row>
    <row r="17" spans="1:16" ht="22.5" customHeight="1">
      <c r="A17" s="815"/>
      <c r="B17" s="1437" t="s">
        <v>217</v>
      </c>
      <c r="C17" s="1438"/>
      <c r="D17" s="1438"/>
      <c r="E17" s="1438"/>
      <c r="F17" s="1438"/>
      <c r="G17" s="1439"/>
      <c r="H17" s="813"/>
      <c r="I17" s="1440" t="s">
        <v>218</v>
      </c>
      <c r="J17" s="1441"/>
      <c r="K17" s="1441"/>
      <c r="L17" s="1441"/>
      <c r="M17" s="1441"/>
      <c r="N17" s="1441"/>
      <c r="O17" s="1442"/>
      <c r="P17" s="833"/>
    </row>
    <row r="18" spans="1:16" ht="16.5" customHeight="1">
      <c r="A18" s="815"/>
      <c r="B18" s="1426" t="s">
        <v>219</v>
      </c>
      <c r="C18" s="1427"/>
      <c r="D18" s="1430" t="s">
        <v>220</v>
      </c>
      <c r="E18" s="1431"/>
      <c r="F18" s="1431"/>
      <c r="G18" s="1432"/>
      <c r="H18" s="834"/>
      <c r="I18" s="1426" t="s">
        <v>219</v>
      </c>
      <c r="J18" s="1427"/>
      <c r="K18" s="1430" t="s">
        <v>220</v>
      </c>
      <c r="L18" s="1431"/>
      <c r="M18" s="1431"/>
      <c r="N18" s="1431"/>
      <c r="O18" s="1432"/>
      <c r="P18" s="832"/>
    </row>
    <row r="19" spans="1:16" ht="18.75" customHeight="1">
      <c r="A19" s="815"/>
      <c r="B19" s="1428"/>
      <c r="C19" s="1429"/>
      <c r="D19" s="1433" t="s">
        <v>221</v>
      </c>
      <c r="E19" s="1434"/>
      <c r="F19" s="1435" t="s">
        <v>222</v>
      </c>
      <c r="G19" s="1432"/>
      <c r="H19" s="834"/>
      <c r="I19" s="1428"/>
      <c r="J19" s="1429"/>
      <c r="K19" s="1435" t="s">
        <v>221</v>
      </c>
      <c r="L19" s="1436"/>
      <c r="M19" s="1430" t="s">
        <v>222</v>
      </c>
      <c r="N19" s="1431"/>
      <c r="O19" s="1432"/>
      <c r="P19" s="832"/>
    </row>
    <row r="20" spans="1:16" ht="18" customHeight="1">
      <c r="A20" s="815"/>
      <c r="B20" s="1416" t="s">
        <v>223</v>
      </c>
      <c r="C20" s="1417"/>
      <c r="D20" s="1418">
        <f>'5บันทึกคะแนน'!CH78</f>
        <v>0</v>
      </c>
      <c r="E20" s="1419"/>
      <c r="F20" s="1420" t="e">
        <f>'5บันทึกคะแนน'!CI78</f>
        <v>#DIV/0!</v>
      </c>
      <c r="G20" s="1421"/>
      <c r="H20" s="834"/>
      <c r="I20" s="1422" t="s">
        <v>223</v>
      </c>
      <c r="J20" s="1419"/>
      <c r="K20" s="1423">
        <f>'5บันทึกคะแนน'!CO78</f>
        <v>0</v>
      </c>
      <c r="L20" s="1419"/>
      <c r="M20" s="1420" t="e">
        <f>'5บันทึกคะแนน'!CP78</f>
        <v>#DIV/0!</v>
      </c>
      <c r="N20" s="1424"/>
      <c r="O20" s="1425"/>
      <c r="P20" s="835"/>
    </row>
    <row r="21" spans="1:16" ht="18" customHeight="1">
      <c r="A21" s="815"/>
      <c r="B21" s="1403" t="s">
        <v>243</v>
      </c>
      <c r="C21" s="1404"/>
      <c r="D21" s="1405">
        <f>'5บันทึกคะแนน'!CH79</f>
        <v>0</v>
      </c>
      <c r="E21" s="1406"/>
      <c r="F21" s="1407" t="e">
        <f>'5บันทึกคะแนน'!CI79</f>
        <v>#DIV/0!</v>
      </c>
      <c r="G21" s="1408"/>
      <c r="H21" s="834"/>
      <c r="I21" s="1403" t="s">
        <v>243</v>
      </c>
      <c r="J21" s="1406"/>
      <c r="K21" s="1409">
        <f>'5บันทึกคะแนน'!CO79</f>
        <v>0</v>
      </c>
      <c r="L21" s="1406"/>
      <c r="M21" s="1407" t="e">
        <f>'5บันทึกคะแนน'!CP79</f>
        <v>#DIV/0!</v>
      </c>
      <c r="N21" s="1404"/>
      <c r="O21" s="1410"/>
      <c r="P21" s="835"/>
    </row>
    <row r="22" spans="1:16" ht="18" customHeight="1">
      <c r="A22" s="815"/>
      <c r="B22" s="1403" t="s">
        <v>113</v>
      </c>
      <c r="C22" s="1404"/>
      <c r="D22" s="1405">
        <f>'5บันทึกคะแนน'!CH80</f>
        <v>0</v>
      </c>
      <c r="E22" s="1406"/>
      <c r="F22" s="1407" t="e">
        <f>'5บันทึกคะแนน'!CI80</f>
        <v>#DIV/0!</v>
      </c>
      <c r="G22" s="1408"/>
      <c r="H22" s="834"/>
      <c r="I22" s="1403" t="s">
        <v>113</v>
      </c>
      <c r="J22" s="1406"/>
      <c r="K22" s="1409">
        <f>'5บันทึกคะแนน'!CO80</f>
        <v>0</v>
      </c>
      <c r="L22" s="1406"/>
      <c r="M22" s="1407" t="e">
        <f>'5บันทึกคะแนน'!CP80</f>
        <v>#DIV/0!</v>
      </c>
      <c r="N22" s="1404"/>
      <c r="O22" s="1410"/>
      <c r="P22" s="835"/>
    </row>
    <row r="23" spans="1:16" ht="18" customHeight="1" thickBot="1">
      <c r="A23" s="815"/>
      <c r="B23" s="1411" t="s">
        <v>224</v>
      </c>
      <c r="C23" s="1401"/>
      <c r="D23" s="1412">
        <f>'5บันทึกคะแนน'!CH81</f>
        <v>0</v>
      </c>
      <c r="E23" s="1413"/>
      <c r="F23" s="1400" t="e">
        <f>'5บันทึกคะแนน'!CI81</f>
        <v>#DIV/0!</v>
      </c>
      <c r="G23" s="1414"/>
      <c r="H23" s="834"/>
      <c r="I23" s="1411" t="s">
        <v>224</v>
      </c>
      <c r="J23" s="1413"/>
      <c r="K23" s="1415">
        <f>'5บันทึกคะแนน'!CO81</f>
        <v>0</v>
      </c>
      <c r="L23" s="1413"/>
      <c r="M23" s="1400" t="e">
        <f>'5บันทึกคะแนน'!CP81</f>
        <v>#DIV/0!</v>
      </c>
      <c r="N23" s="1401"/>
      <c r="O23" s="1402"/>
      <c r="P23" s="835"/>
    </row>
    <row r="24" spans="1:16" ht="2.25" customHeight="1">
      <c r="A24" s="815"/>
      <c r="B24" s="831"/>
      <c r="C24" s="832"/>
      <c r="D24" s="832"/>
      <c r="E24" s="832"/>
      <c r="F24" s="832"/>
      <c r="G24" s="832"/>
      <c r="H24" s="832"/>
      <c r="I24" s="832"/>
      <c r="J24" s="832"/>
      <c r="K24" s="832"/>
      <c r="L24" s="832"/>
      <c r="M24" s="831"/>
      <c r="N24" s="822"/>
      <c r="O24" s="822"/>
      <c r="P24" s="822"/>
    </row>
    <row r="25" spans="1:16" ht="15.75" customHeight="1">
      <c r="A25" s="836"/>
      <c r="B25" s="836"/>
      <c r="C25" s="836"/>
      <c r="D25" s="836"/>
      <c r="E25" s="836"/>
      <c r="F25" s="836"/>
      <c r="G25" s="836"/>
      <c r="H25" s="836"/>
      <c r="I25" s="836"/>
      <c r="J25" s="836"/>
      <c r="K25" s="836"/>
      <c r="L25" s="836"/>
      <c r="M25" s="836"/>
      <c r="N25" s="836"/>
      <c r="O25" s="836"/>
      <c r="P25" s="836"/>
    </row>
    <row r="26" spans="1:16" ht="15.75" customHeight="1">
      <c r="A26" s="836"/>
      <c r="B26" s="836"/>
      <c r="C26" s="836"/>
      <c r="D26" s="836"/>
      <c r="E26" s="836"/>
      <c r="F26" s="836"/>
      <c r="G26" s="836"/>
      <c r="H26" s="836"/>
      <c r="I26" s="836"/>
      <c r="J26" s="836"/>
      <c r="K26" s="836"/>
      <c r="L26" s="836"/>
      <c r="M26" s="836"/>
      <c r="N26" s="836"/>
      <c r="O26" s="836"/>
      <c r="P26" s="836"/>
    </row>
    <row r="27" spans="1:16" ht="15.75" customHeight="1">
      <c r="A27" s="836"/>
      <c r="B27" s="836"/>
      <c r="C27" s="836"/>
      <c r="D27" s="836"/>
      <c r="E27" s="836"/>
      <c r="F27" s="836"/>
      <c r="G27" s="836"/>
      <c r="H27" s="836"/>
      <c r="I27" s="836"/>
      <c r="J27" s="836"/>
      <c r="K27" s="836"/>
      <c r="L27" s="836"/>
      <c r="M27" s="836"/>
      <c r="N27" s="836"/>
      <c r="O27" s="836"/>
      <c r="P27" s="836"/>
    </row>
    <row r="28" spans="1:16" ht="15.75" customHeight="1">
      <c r="A28" s="836"/>
      <c r="B28" s="836"/>
      <c r="C28" s="836"/>
      <c r="D28" s="836"/>
      <c r="E28" s="836"/>
      <c r="F28" s="836"/>
      <c r="G28" s="836"/>
      <c r="H28" s="836"/>
      <c r="I28" s="836"/>
      <c r="J28" s="836"/>
      <c r="K28" s="836"/>
      <c r="L28" s="836"/>
      <c r="M28" s="836"/>
      <c r="N28" s="836"/>
      <c r="O28" s="836"/>
      <c r="P28" s="836"/>
    </row>
    <row r="29" spans="1:16" ht="15.75" customHeight="1">
      <c r="A29" s="836"/>
      <c r="B29" s="836"/>
      <c r="C29" s="836"/>
      <c r="D29" s="836"/>
      <c r="E29" s="836"/>
      <c r="F29" s="836"/>
      <c r="G29" s="836"/>
      <c r="H29" s="836"/>
      <c r="I29" s="836"/>
      <c r="J29" s="836"/>
      <c r="K29" s="836"/>
      <c r="L29" s="836"/>
      <c r="M29" s="836"/>
      <c r="N29" s="836"/>
      <c r="O29" s="836"/>
      <c r="P29" s="836"/>
    </row>
    <row r="30" spans="1:16" ht="15.75" customHeight="1">
      <c r="A30" s="836"/>
      <c r="B30" s="836"/>
      <c r="C30" s="836"/>
      <c r="D30" s="836"/>
      <c r="E30" s="836"/>
      <c r="F30" s="836"/>
      <c r="G30" s="836"/>
      <c r="H30" s="836"/>
      <c r="I30" s="836"/>
      <c r="J30" s="836"/>
      <c r="K30" s="836"/>
      <c r="L30" s="836"/>
      <c r="M30" s="836"/>
      <c r="N30" s="836"/>
      <c r="O30" s="836"/>
      <c r="P30" s="836"/>
    </row>
    <row r="31" spans="1:16" ht="15.75" customHeight="1">
      <c r="A31" s="836"/>
      <c r="B31" s="836"/>
      <c r="C31" s="836"/>
      <c r="D31" s="836"/>
      <c r="E31" s="836"/>
      <c r="F31" s="836"/>
      <c r="G31" s="836"/>
      <c r="H31" s="836"/>
      <c r="I31" s="836"/>
      <c r="J31" s="836"/>
      <c r="K31" s="836"/>
      <c r="L31" s="836"/>
      <c r="M31" s="836"/>
      <c r="N31" s="836"/>
      <c r="O31" s="836"/>
      <c r="P31" s="836"/>
    </row>
    <row r="32" spans="1:16" ht="15.75" customHeight="1">
      <c r="A32" s="836"/>
      <c r="B32" s="836"/>
      <c r="C32" s="836"/>
      <c r="D32" s="836"/>
      <c r="E32" s="836"/>
      <c r="F32" s="836"/>
      <c r="G32" s="836"/>
      <c r="H32" s="836"/>
      <c r="I32" s="836"/>
      <c r="J32" s="836"/>
      <c r="K32" s="836"/>
      <c r="L32" s="836"/>
      <c r="M32" s="836"/>
      <c r="N32" s="836"/>
      <c r="O32" s="836"/>
      <c r="P32" s="836"/>
    </row>
    <row r="33" spans="1:16" ht="15.75" customHeight="1">
      <c r="A33" s="836"/>
      <c r="B33" s="836"/>
      <c r="C33" s="836"/>
      <c r="D33" s="836"/>
      <c r="E33" s="836"/>
      <c r="F33" s="836"/>
      <c r="G33" s="836"/>
      <c r="H33" s="836"/>
      <c r="I33" s="836"/>
      <c r="J33" s="836"/>
      <c r="K33" s="836"/>
      <c r="L33" s="836"/>
      <c r="M33" s="836"/>
      <c r="N33" s="836"/>
      <c r="O33" s="836"/>
      <c r="P33" s="836"/>
    </row>
    <row r="34" spans="1:16" ht="15.75" customHeight="1">
      <c r="A34" s="836"/>
      <c r="B34" s="836"/>
      <c r="C34" s="836"/>
      <c r="D34" s="836"/>
      <c r="E34" s="836"/>
      <c r="F34" s="836"/>
      <c r="G34" s="836"/>
      <c r="H34" s="836"/>
      <c r="I34" s="836"/>
      <c r="J34" s="836"/>
      <c r="K34" s="836"/>
      <c r="L34" s="836"/>
      <c r="M34" s="836"/>
      <c r="N34" s="836"/>
      <c r="O34" s="836"/>
      <c r="P34" s="836"/>
    </row>
    <row r="35" spans="1:16" ht="15.75" customHeight="1">
      <c r="A35" s="836"/>
      <c r="B35" s="836"/>
      <c r="C35" s="836"/>
      <c r="D35" s="836"/>
      <c r="E35" s="836"/>
      <c r="F35" s="836"/>
      <c r="G35" s="836"/>
      <c r="H35" s="836"/>
      <c r="I35" s="836"/>
      <c r="J35" s="836"/>
      <c r="K35" s="836"/>
      <c r="L35" s="836"/>
      <c r="M35" s="836"/>
      <c r="N35" s="836"/>
      <c r="O35" s="836"/>
      <c r="P35" s="836"/>
    </row>
    <row r="36" spans="1:16" ht="15.75" customHeight="1">
      <c r="A36" s="836"/>
      <c r="B36" s="836"/>
      <c r="C36" s="836"/>
      <c r="D36" s="836"/>
      <c r="E36" s="836"/>
      <c r="F36" s="836"/>
      <c r="G36" s="836"/>
      <c r="H36" s="836"/>
      <c r="I36" s="836"/>
      <c r="J36" s="836"/>
      <c r="K36" s="836"/>
      <c r="L36" s="836"/>
      <c r="M36" s="836"/>
      <c r="N36" s="836"/>
      <c r="O36" s="836"/>
      <c r="P36" s="836"/>
    </row>
    <row r="37" spans="1:16" ht="15.75" customHeight="1">
      <c r="A37" s="836"/>
      <c r="B37" s="836"/>
      <c r="C37" s="836"/>
      <c r="D37" s="836"/>
      <c r="E37" s="836"/>
      <c r="F37" s="836"/>
      <c r="G37" s="836"/>
      <c r="H37" s="836"/>
      <c r="I37" s="836"/>
      <c r="J37" s="836"/>
      <c r="K37" s="836"/>
      <c r="L37" s="836"/>
      <c r="M37" s="836"/>
      <c r="N37" s="836"/>
      <c r="O37" s="836"/>
      <c r="P37" s="836"/>
    </row>
    <row r="38" spans="1:16" ht="15.75" customHeight="1">
      <c r="A38" s="836"/>
      <c r="B38" s="836"/>
      <c r="C38" s="836"/>
      <c r="D38" s="836"/>
      <c r="E38" s="836"/>
      <c r="F38" s="836"/>
      <c r="G38" s="836"/>
      <c r="H38" s="836"/>
      <c r="I38" s="836"/>
      <c r="J38" s="836"/>
      <c r="K38" s="836"/>
      <c r="L38" s="836"/>
      <c r="M38" s="836"/>
      <c r="N38" s="836"/>
      <c r="O38" s="836"/>
      <c r="P38" s="836"/>
    </row>
    <row r="39" spans="1:16" ht="15.75" customHeight="1">
      <c r="A39" s="836"/>
      <c r="B39" s="836"/>
      <c r="C39" s="836"/>
      <c r="D39" s="836"/>
      <c r="E39" s="836"/>
      <c r="F39" s="836"/>
      <c r="G39" s="836"/>
      <c r="H39" s="836"/>
      <c r="I39" s="836"/>
      <c r="J39" s="836"/>
      <c r="K39" s="836"/>
      <c r="L39" s="836"/>
      <c r="M39" s="836"/>
      <c r="N39" s="836"/>
      <c r="O39" s="836"/>
      <c r="P39" s="836"/>
    </row>
    <row r="40" spans="1:16" ht="15.75" customHeight="1">
      <c r="A40" s="836"/>
      <c r="B40" s="836"/>
      <c r="C40" s="836"/>
      <c r="D40" s="836"/>
      <c r="E40" s="836"/>
      <c r="F40" s="836"/>
      <c r="G40" s="836"/>
      <c r="H40" s="836"/>
      <c r="I40" s="836"/>
      <c r="J40" s="836"/>
      <c r="K40" s="836"/>
      <c r="L40" s="836"/>
      <c r="M40" s="836"/>
      <c r="N40" s="836"/>
      <c r="O40" s="836"/>
      <c r="P40" s="836"/>
    </row>
    <row r="41" spans="1:16" ht="15.75" customHeight="1">
      <c r="A41" s="836"/>
      <c r="B41" s="836"/>
      <c r="C41" s="836"/>
      <c r="D41" s="836"/>
      <c r="E41" s="836"/>
      <c r="F41" s="836"/>
      <c r="G41" s="836"/>
      <c r="H41" s="836"/>
      <c r="I41" s="836"/>
      <c r="J41" s="836"/>
      <c r="K41" s="836"/>
      <c r="L41" s="836"/>
      <c r="M41" s="836"/>
      <c r="N41" s="836"/>
      <c r="O41" s="836"/>
      <c r="P41" s="836"/>
    </row>
    <row r="42" spans="1:16" ht="15.75" customHeight="1">
      <c r="A42" s="836"/>
      <c r="B42" s="836"/>
      <c r="C42" s="836"/>
      <c r="D42" s="836"/>
      <c r="E42" s="836"/>
      <c r="F42" s="836"/>
      <c r="G42" s="836"/>
      <c r="H42" s="836"/>
      <c r="I42" s="836"/>
      <c r="J42" s="836"/>
      <c r="K42" s="836"/>
      <c r="L42" s="836"/>
      <c r="M42" s="836"/>
      <c r="N42" s="836"/>
      <c r="O42" s="836"/>
      <c r="P42" s="836"/>
    </row>
    <row r="43" spans="1:16" ht="15.75" customHeight="1">
      <c r="A43" s="836"/>
      <c r="B43" s="836"/>
      <c r="C43" s="836"/>
      <c r="D43" s="836"/>
      <c r="E43" s="836"/>
      <c r="F43" s="836"/>
      <c r="G43" s="836"/>
      <c r="H43" s="836"/>
      <c r="I43" s="836"/>
      <c r="J43" s="836"/>
      <c r="K43" s="836"/>
      <c r="L43" s="836"/>
      <c r="M43" s="836"/>
      <c r="N43" s="836"/>
      <c r="O43" s="836"/>
      <c r="P43" s="836"/>
    </row>
    <row r="44" spans="1:16" ht="15.75" customHeight="1">
      <c r="A44" s="836"/>
      <c r="B44" s="836"/>
      <c r="C44" s="836"/>
      <c r="D44" s="836"/>
      <c r="E44" s="836"/>
      <c r="F44" s="836"/>
      <c r="G44" s="836"/>
      <c r="H44" s="836"/>
      <c r="I44" s="836"/>
      <c r="J44" s="836"/>
      <c r="K44" s="836"/>
      <c r="L44" s="836"/>
      <c r="M44" s="836"/>
      <c r="N44" s="836"/>
      <c r="O44" s="836"/>
      <c r="P44" s="836"/>
    </row>
    <row r="45" spans="1:16" ht="15.75" customHeight="1">
      <c r="A45" s="836"/>
      <c r="B45" s="836"/>
      <c r="C45" s="836"/>
      <c r="D45" s="836"/>
      <c r="E45" s="836"/>
      <c r="F45" s="836"/>
      <c r="G45" s="836"/>
      <c r="H45" s="836"/>
      <c r="I45" s="836"/>
      <c r="J45" s="836"/>
      <c r="K45" s="836"/>
      <c r="L45" s="836"/>
      <c r="M45" s="836"/>
      <c r="N45" s="836"/>
      <c r="O45" s="836"/>
      <c r="P45" s="836"/>
    </row>
    <row r="46" spans="1:16" ht="15.75" customHeight="1">
      <c r="A46" s="836"/>
      <c r="B46" s="836"/>
      <c r="C46" s="836"/>
      <c r="D46" s="836"/>
      <c r="E46" s="836"/>
      <c r="F46" s="836"/>
      <c r="G46" s="836"/>
      <c r="H46" s="836"/>
      <c r="I46" s="836"/>
      <c r="J46" s="836"/>
      <c r="K46" s="836"/>
      <c r="L46" s="836"/>
      <c r="M46" s="836"/>
      <c r="N46" s="836"/>
      <c r="O46" s="836"/>
      <c r="P46" s="836"/>
    </row>
    <row r="47" spans="1:16" ht="15.75" customHeight="1">
      <c r="A47" s="836"/>
      <c r="B47" s="836"/>
      <c r="C47" s="836"/>
      <c r="D47" s="836"/>
      <c r="E47" s="836"/>
      <c r="F47" s="836"/>
      <c r="G47" s="836"/>
      <c r="H47" s="836"/>
      <c r="I47" s="836"/>
      <c r="J47" s="836"/>
      <c r="K47" s="836"/>
      <c r="L47" s="836"/>
      <c r="M47" s="836"/>
      <c r="N47" s="836"/>
      <c r="O47" s="836"/>
      <c r="P47" s="836"/>
    </row>
    <row r="48" spans="1:16" ht="15.75" customHeight="1">
      <c r="A48" s="836"/>
      <c r="B48" s="836"/>
      <c r="C48" s="836"/>
      <c r="D48" s="836"/>
      <c r="E48" s="836"/>
      <c r="F48" s="836"/>
      <c r="G48" s="836"/>
      <c r="H48" s="836"/>
      <c r="I48" s="836"/>
      <c r="J48" s="836"/>
      <c r="K48" s="836"/>
      <c r="L48" s="836"/>
      <c r="M48" s="836"/>
      <c r="N48" s="836"/>
      <c r="O48" s="836"/>
      <c r="P48" s="836"/>
    </row>
    <row r="49" spans="1:16" ht="15.75" customHeight="1">
      <c r="A49" s="836"/>
      <c r="B49" s="836"/>
      <c r="C49" s="836"/>
      <c r="D49" s="836"/>
      <c r="E49" s="836"/>
      <c r="F49" s="836"/>
      <c r="G49" s="836"/>
      <c r="H49" s="836"/>
      <c r="I49" s="836"/>
      <c r="J49" s="836"/>
      <c r="K49" s="836"/>
      <c r="L49" s="836"/>
      <c r="M49" s="836"/>
      <c r="N49" s="836"/>
      <c r="O49" s="836"/>
      <c r="P49" s="836"/>
    </row>
    <row r="50" spans="1:16" ht="15.75" customHeight="1">
      <c r="A50" s="836"/>
      <c r="B50" s="836"/>
      <c r="C50" s="836"/>
      <c r="D50" s="836"/>
      <c r="E50" s="836"/>
      <c r="F50" s="836"/>
      <c r="G50" s="836"/>
      <c r="H50" s="836"/>
      <c r="I50" s="836"/>
      <c r="J50" s="836"/>
      <c r="K50" s="836"/>
      <c r="L50" s="836"/>
      <c r="M50" s="836"/>
      <c r="N50" s="836"/>
      <c r="O50" s="836"/>
      <c r="P50" s="836"/>
    </row>
    <row r="51" spans="1:16" ht="15.75" customHeight="1">
      <c r="A51" s="836"/>
      <c r="B51" s="836"/>
      <c r="C51" s="836"/>
      <c r="D51" s="836"/>
      <c r="E51" s="836"/>
      <c r="F51" s="836"/>
      <c r="G51" s="836"/>
      <c r="H51" s="836"/>
      <c r="I51" s="836"/>
      <c r="J51" s="836"/>
      <c r="K51" s="836"/>
      <c r="L51" s="836"/>
      <c r="M51" s="836"/>
      <c r="N51" s="836"/>
      <c r="O51" s="836"/>
      <c r="P51" s="836"/>
    </row>
    <row r="52" spans="1:16" ht="15.75" customHeight="1">
      <c r="A52" s="836"/>
      <c r="B52" s="836"/>
      <c r="C52" s="836"/>
      <c r="D52" s="836"/>
      <c r="E52" s="836"/>
      <c r="F52" s="836"/>
      <c r="G52" s="836"/>
      <c r="H52" s="836"/>
      <c r="I52" s="836"/>
      <c r="J52" s="836"/>
      <c r="K52" s="836"/>
      <c r="L52" s="836"/>
      <c r="M52" s="836"/>
      <c r="N52" s="836"/>
      <c r="O52" s="836"/>
      <c r="P52" s="836"/>
    </row>
    <row r="53" spans="1:16" ht="15.75" customHeight="1">
      <c r="A53" s="836"/>
      <c r="B53" s="836"/>
      <c r="C53" s="836"/>
      <c r="D53" s="836"/>
      <c r="E53" s="836"/>
      <c r="F53" s="836"/>
      <c r="G53" s="836"/>
      <c r="H53" s="836"/>
      <c r="I53" s="836"/>
      <c r="J53" s="836"/>
      <c r="K53" s="836"/>
      <c r="L53" s="836"/>
      <c r="M53" s="836"/>
      <c r="N53" s="836"/>
      <c r="O53" s="836"/>
      <c r="P53" s="836"/>
    </row>
    <row r="54" spans="1:16" ht="15.75" customHeight="1">
      <c r="A54" s="836"/>
      <c r="B54" s="836"/>
      <c r="C54" s="836"/>
      <c r="D54" s="836"/>
      <c r="E54" s="836"/>
      <c r="F54" s="836"/>
      <c r="G54" s="836"/>
      <c r="H54" s="836"/>
      <c r="I54" s="836"/>
      <c r="J54" s="836"/>
      <c r="K54" s="836"/>
      <c r="L54" s="836"/>
      <c r="M54" s="836"/>
      <c r="N54" s="836"/>
      <c r="O54" s="836"/>
      <c r="P54" s="836"/>
    </row>
    <row r="55" spans="1:16" ht="15.75" customHeight="1">
      <c r="A55" s="836"/>
      <c r="B55" s="836"/>
      <c r="C55" s="836"/>
      <c r="D55" s="836"/>
      <c r="E55" s="836"/>
      <c r="F55" s="836"/>
      <c r="G55" s="836"/>
      <c r="H55" s="836"/>
      <c r="I55" s="836"/>
      <c r="J55" s="836"/>
      <c r="K55" s="836"/>
      <c r="L55" s="836"/>
      <c r="M55" s="836"/>
      <c r="N55" s="836"/>
      <c r="O55" s="836"/>
      <c r="P55" s="836"/>
    </row>
    <row r="56" spans="1:16" ht="15.75" customHeight="1">
      <c r="A56" s="836"/>
      <c r="B56" s="836"/>
      <c r="C56" s="836"/>
      <c r="D56" s="836"/>
      <c r="E56" s="836"/>
      <c r="F56" s="836"/>
      <c r="G56" s="836"/>
      <c r="H56" s="836"/>
      <c r="I56" s="836"/>
      <c r="J56" s="836"/>
      <c r="K56" s="836"/>
      <c r="L56" s="836"/>
      <c r="M56" s="836"/>
      <c r="N56" s="836"/>
      <c r="O56" s="836"/>
      <c r="P56" s="836"/>
    </row>
    <row r="57" spans="1:16" ht="15.75" customHeight="1">
      <c r="A57" s="836"/>
      <c r="B57" s="836"/>
      <c r="C57" s="836"/>
      <c r="D57" s="836"/>
      <c r="E57" s="836"/>
      <c r="F57" s="836"/>
      <c r="G57" s="836"/>
      <c r="H57" s="836"/>
      <c r="I57" s="836"/>
      <c r="J57" s="836"/>
      <c r="K57" s="836"/>
      <c r="L57" s="836"/>
      <c r="M57" s="836"/>
      <c r="N57" s="836"/>
      <c r="O57" s="836"/>
      <c r="P57" s="836"/>
    </row>
    <row r="58" spans="1:16" ht="15.75" customHeight="1">
      <c r="A58" s="836"/>
      <c r="B58" s="836"/>
      <c r="C58" s="836"/>
      <c r="D58" s="836"/>
      <c r="E58" s="836"/>
      <c r="F58" s="836"/>
      <c r="G58" s="836"/>
      <c r="H58" s="836"/>
      <c r="I58" s="836"/>
      <c r="J58" s="836"/>
      <c r="K58" s="836"/>
      <c r="L58" s="836"/>
      <c r="M58" s="836"/>
      <c r="N58" s="836"/>
      <c r="O58" s="836"/>
      <c r="P58" s="836"/>
    </row>
    <row r="59" spans="1:16" ht="15.75" customHeight="1">
      <c r="A59" s="836"/>
      <c r="B59" s="836"/>
      <c r="C59" s="836"/>
      <c r="D59" s="836"/>
      <c r="E59" s="836"/>
      <c r="F59" s="836"/>
      <c r="G59" s="836"/>
      <c r="H59" s="836"/>
      <c r="I59" s="836"/>
      <c r="J59" s="836"/>
      <c r="K59" s="836"/>
      <c r="L59" s="836"/>
      <c r="M59" s="836"/>
      <c r="N59" s="836"/>
      <c r="O59" s="836"/>
      <c r="P59" s="836"/>
    </row>
    <row r="60" spans="1:16" ht="15.75" customHeight="1">
      <c r="A60" s="836"/>
      <c r="B60" s="836"/>
      <c r="C60" s="836"/>
      <c r="D60" s="836"/>
      <c r="E60" s="836"/>
      <c r="F60" s="836"/>
      <c r="G60" s="836"/>
      <c r="H60" s="836"/>
      <c r="I60" s="836"/>
      <c r="J60" s="836"/>
      <c r="K60" s="836"/>
      <c r="L60" s="836"/>
      <c r="M60" s="836"/>
      <c r="N60" s="836"/>
      <c r="O60" s="836"/>
      <c r="P60" s="836"/>
    </row>
    <row r="61" spans="1:16" ht="15.75" customHeight="1">
      <c r="A61" s="836"/>
      <c r="B61" s="836"/>
      <c r="C61" s="836"/>
      <c r="D61" s="836"/>
      <c r="E61" s="836"/>
      <c r="F61" s="836"/>
      <c r="G61" s="836"/>
      <c r="H61" s="836"/>
      <c r="I61" s="836"/>
      <c r="J61" s="836"/>
      <c r="K61" s="836"/>
      <c r="L61" s="836"/>
      <c r="M61" s="836"/>
      <c r="N61" s="836"/>
      <c r="O61" s="836"/>
      <c r="P61" s="836"/>
    </row>
    <row r="62" spans="1:16" ht="15.75" customHeight="1">
      <c r="A62" s="836"/>
      <c r="B62" s="836"/>
      <c r="C62" s="836"/>
      <c r="D62" s="836"/>
      <c r="E62" s="836"/>
      <c r="F62" s="836"/>
      <c r="G62" s="836"/>
      <c r="H62" s="836"/>
      <c r="I62" s="836"/>
      <c r="J62" s="836"/>
      <c r="K62" s="836"/>
      <c r="L62" s="836"/>
      <c r="M62" s="836"/>
      <c r="N62" s="836"/>
      <c r="O62" s="836"/>
      <c r="P62" s="836"/>
    </row>
    <row r="63" spans="1:16" ht="15.75" customHeight="1">
      <c r="A63" s="836"/>
      <c r="B63" s="836"/>
      <c r="C63" s="836"/>
      <c r="D63" s="836"/>
      <c r="E63" s="836"/>
      <c r="F63" s="836"/>
      <c r="G63" s="836"/>
      <c r="H63" s="836"/>
      <c r="I63" s="836"/>
      <c r="J63" s="836"/>
      <c r="K63" s="836"/>
      <c r="L63" s="836"/>
      <c r="M63" s="836"/>
      <c r="N63" s="836"/>
      <c r="O63" s="836"/>
      <c r="P63" s="836"/>
    </row>
    <row r="64" spans="1:16" ht="15.75" customHeight="1">
      <c r="A64" s="836"/>
      <c r="B64" s="836"/>
      <c r="C64" s="836"/>
      <c r="D64" s="836"/>
      <c r="E64" s="836"/>
      <c r="F64" s="836"/>
      <c r="G64" s="836"/>
      <c r="H64" s="836"/>
      <c r="I64" s="836"/>
      <c r="J64" s="836"/>
      <c r="K64" s="836"/>
      <c r="L64" s="836"/>
      <c r="M64" s="836"/>
      <c r="N64" s="836"/>
      <c r="O64" s="836"/>
      <c r="P64" s="836"/>
    </row>
    <row r="65" spans="1:16" ht="15.75" customHeight="1">
      <c r="A65" s="836"/>
      <c r="B65" s="836"/>
      <c r="C65" s="836"/>
      <c r="D65" s="836"/>
      <c r="E65" s="836"/>
      <c r="F65" s="836"/>
      <c r="G65" s="836"/>
      <c r="H65" s="836"/>
      <c r="I65" s="836"/>
      <c r="J65" s="836"/>
      <c r="K65" s="836"/>
      <c r="L65" s="836"/>
      <c r="M65" s="836"/>
      <c r="N65" s="836"/>
      <c r="O65" s="836"/>
      <c r="P65" s="836"/>
    </row>
    <row r="66" spans="1:16" ht="15.75" customHeight="1">
      <c r="A66" s="836"/>
      <c r="B66" s="836"/>
      <c r="C66" s="836"/>
      <c r="D66" s="836"/>
      <c r="E66" s="836"/>
      <c r="F66" s="836"/>
      <c r="G66" s="836"/>
      <c r="H66" s="836"/>
      <c r="I66" s="836"/>
      <c r="J66" s="836"/>
      <c r="K66" s="836"/>
      <c r="L66" s="836"/>
      <c r="M66" s="836"/>
      <c r="N66" s="836"/>
      <c r="O66" s="836"/>
      <c r="P66" s="836"/>
    </row>
    <row r="67" spans="1:16" ht="15.75" customHeight="1">
      <c r="A67" s="836"/>
      <c r="B67" s="836"/>
      <c r="C67" s="836"/>
      <c r="D67" s="836"/>
      <c r="E67" s="836"/>
      <c r="F67" s="836"/>
      <c r="G67" s="836"/>
      <c r="H67" s="836"/>
      <c r="I67" s="836"/>
      <c r="J67" s="836"/>
      <c r="K67" s="836"/>
      <c r="L67" s="836"/>
      <c r="M67" s="836"/>
      <c r="N67" s="836"/>
      <c r="O67" s="836"/>
      <c r="P67" s="836"/>
    </row>
    <row r="68" spans="1:16" ht="15.75" customHeight="1">
      <c r="A68" s="836"/>
      <c r="B68" s="836"/>
      <c r="C68" s="836"/>
      <c r="D68" s="836"/>
      <c r="E68" s="836"/>
      <c r="F68" s="836"/>
      <c r="G68" s="836"/>
      <c r="H68" s="836"/>
      <c r="I68" s="836"/>
      <c r="J68" s="836"/>
      <c r="K68" s="836"/>
      <c r="L68" s="836"/>
      <c r="M68" s="836"/>
      <c r="N68" s="836"/>
      <c r="O68" s="836"/>
      <c r="P68" s="836"/>
    </row>
    <row r="69" spans="1:16" ht="15.75" customHeight="1">
      <c r="A69" s="836"/>
      <c r="B69" s="836"/>
      <c r="C69" s="836"/>
      <c r="D69" s="836"/>
      <c r="E69" s="836"/>
      <c r="F69" s="836"/>
      <c r="G69" s="836"/>
      <c r="H69" s="836"/>
      <c r="I69" s="836"/>
      <c r="J69" s="836"/>
      <c r="K69" s="836"/>
      <c r="L69" s="836"/>
      <c r="M69" s="836"/>
      <c r="N69" s="836"/>
      <c r="O69" s="836"/>
      <c r="P69" s="836"/>
    </row>
    <row r="70" spans="1:16" ht="15.75" customHeight="1">
      <c r="A70" s="836"/>
      <c r="B70" s="836"/>
      <c r="C70" s="836"/>
      <c r="D70" s="836"/>
      <c r="E70" s="836"/>
      <c r="F70" s="836"/>
      <c r="G70" s="836"/>
      <c r="H70" s="836"/>
      <c r="I70" s="836"/>
      <c r="J70" s="836"/>
      <c r="K70" s="836"/>
      <c r="L70" s="836"/>
      <c r="M70" s="836"/>
      <c r="N70" s="836"/>
      <c r="O70" s="836"/>
      <c r="P70" s="836"/>
    </row>
    <row r="71" spans="1:16" ht="15.75" customHeight="1">
      <c r="A71" s="836"/>
      <c r="B71" s="836"/>
      <c r="C71" s="836"/>
      <c r="D71" s="836"/>
      <c r="E71" s="836"/>
      <c r="F71" s="836"/>
      <c r="G71" s="836"/>
      <c r="H71" s="836"/>
      <c r="I71" s="836"/>
      <c r="J71" s="836"/>
      <c r="K71" s="836"/>
      <c r="L71" s="836"/>
      <c r="M71" s="836"/>
      <c r="N71" s="836"/>
      <c r="O71" s="836"/>
      <c r="P71" s="836"/>
    </row>
    <row r="72" spans="1:16" ht="15.75" customHeight="1">
      <c r="A72" s="836"/>
      <c r="B72" s="836"/>
      <c r="C72" s="836"/>
      <c r="D72" s="836"/>
      <c r="E72" s="836"/>
      <c r="F72" s="836"/>
      <c r="G72" s="836"/>
      <c r="H72" s="836"/>
      <c r="I72" s="836"/>
      <c r="J72" s="836"/>
      <c r="K72" s="836"/>
      <c r="L72" s="836"/>
      <c r="M72" s="836"/>
      <c r="N72" s="836"/>
      <c r="O72" s="836"/>
      <c r="P72" s="836"/>
    </row>
    <row r="73" spans="1:16" ht="15.75" customHeight="1">
      <c r="A73" s="836"/>
      <c r="B73" s="836"/>
      <c r="C73" s="836"/>
      <c r="D73" s="836"/>
      <c r="E73" s="836"/>
      <c r="F73" s="836"/>
      <c r="G73" s="836"/>
      <c r="H73" s="836"/>
      <c r="I73" s="836"/>
      <c r="J73" s="836"/>
      <c r="K73" s="836"/>
      <c r="L73" s="836"/>
      <c r="M73" s="836"/>
      <c r="N73" s="836"/>
      <c r="O73" s="836"/>
      <c r="P73" s="836"/>
    </row>
    <row r="74" spans="1:16" ht="15.75" customHeight="1">
      <c r="A74" s="836"/>
      <c r="B74" s="836"/>
      <c r="C74" s="836"/>
      <c r="D74" s="836"/>
      <c r="E74" s="836"/>
      <c r="F74" s="836"/>
      <c r="G74" s="836"/>
      <c r="H74" s="836"/>
      <c r="I74" s="836"/>
      <c r="J74" s="836"/>
      <c r="K74" s="836"/>
      <c r="L74" s="836"/>
      <c r="M74" s="836"/>
      <c r="N74" s="836"/>
      <c r="O74" s="836"/>
      <c r="P74" s="836"/>
    </row>
    <row r="75" spans="1:16" ht="15.75" customHeight="1">
      <c r="A75" s="836"/>
      <c r="B75" s="836"/>
      <c r="C75" s="836"/>
      <c r="D75" s="836"/>
      <c r="E75" s="836"/>
      <c r="F75" s="836"/>
      <c r="G75" s="836"/>
      <c r="H75" s="836"/>
      <c r="I75" s="836"/>
      <c r="J75" s="836"/>
      <c r="K75" s="836"/>
      <c r="L75" s="836"/>
      <c r="M75" s="836"/>
      <c r="N75" s="836"/>
      <c r="O75" s="836"/>
      <c r="P75" s="836"/>
    </row>
    <row r="76" spans="1:16" ht="15.75" customHeight="1">
      <c r="A76" s="836"/>
      <c r="B76" s="836"/>
      <c r="C76" s="836"/>
      <c r="D76" s="836"/>
      <c r="E76" s="836"/>
      <c r="F76" s="836"/>
      <c r="G76" s="836"/>
      <c r="H76" s="836"/>
      <c r="I76" s="836"/>
      <c r="J76" s="836"/>
      <c r="K76" s="836"/>
      <c r="L76" s="836"/>
      <c r="M76" s="836"/>
      <c r="N76" s="836"/>
      <c r="O76" s="836"/>
      <c r="P76" s="836"/>
    </row>
    <row r="77" spans="1:16" ht="15.75" customHeight="1">
      <c r="A77" s="836"/>
      <c r="B77" s="836"/>
      <c r="C77" s="836"/>
      <c r="D77" s="836"/>
      <c r="E77" s="836"/>
      <c r="F77" s="836"/>
      <c r="G77" s="836"/>
      <c r="H77" s="836"/>
      <c r="I77" s="836"/>
      <c r="J77" s="836"/>
      <c r="K77" s="836"/>
      <c r="L77" s="836"/>
      <c r="M77" s="836"/>
      <c r="N77" s="836"/>
      <c r="O77" s="836"/>
      <c r="P77" s="836"/>
    </row>
    <row r="78" spans="1:16" ht="15.75" customHeight="1">
      <c r="A78" s="836"/>
      <c r="B78" s="836"/>
      <c r="C78" s="836"/>
      <c r="D78" s="836"/>
      <c r="E78" s="836"/>
      <c r="F78" s="836"/>
      <c r="G78" s="836"/>
      <c r="H78" s="836"/>
      <c r="I78" s="836"/>
      <c r="J78" s="836"/>
      <c r="K78" s="836"/>
      <c r="L78" s="836"/>
      <c r="M78" s="836"/>
      <c r="N78" s="836"/>
      <c r="O78" s="836"/>
      <c r="P78" s="836"/>
    </row>
    <row r="79" spans="1:16" ht="15.75" customHeight="1">
      <c r="A79" s="836"/>
      <c r="B79" s="836"/>
      <c r="C79" s="836"/>
      <c r="D79" s="836"/>
      <c r="E79" s="836"/>
      <c r="F79" s="836"/>
      <c r="G79" s="836"/>
      <c r="H79" s="836"/>
      <c r="I79" s="836"/>
      <c r="J79" s="836"/>
      <c r="K79" s="836"/>
      <c r="L79" s="836"/>
      <c r="M79" s="836"/>
      <c r="N79" s="836"/>
      <c r="O79" s="836"/>
      <c r="P79" s="836"/>
    </row>
    <row r="80" spans="1:16" ht="15.75" customHeight="1">
      <c r="A80" s="836"/>
      <c r="B80" s="836"/>
      <c r="C80" s="836"/>
      <c r="D80" s="836"/>
      <c r="E80" s="836"/>
      <c r="F80" s="836"/>
      <c r="G80" s="836"/>
      <c r="H80" s="836"/>
      <c r="I80" s="836"/>
      <c r="J80" s="836"/>
      <c r="K80" s="836"/>
      <c r="L80" s="836"/>
      <c r="M80" s="836"/>
      <c r="N80" s="836"/>
      <c r="O80" s="836"/>
      <c r="P80" s="836"/>
    </row>
    <row r="81" spans="1:16" ht="15.75" customHeight="1">
      <c r="A81" s="836"/>
      <c r="B81" s="836"/>
      <c r="C81" s="836"/>
      <c r="D81" s="836"/>
      <c r="E81" s="836"/>
      <c r="F81" s="836"/>
      <c r="G81" s="836"/>
      <c r="H81" s="836"/>
      <c r="I81" s="836"/>
      <c r="J81" s="836"/>
      <c r="K81" s="836"/>
      <c r="L81" s="836"/>
      <c r="M81" s="836"/>
      <c r="N81" s="836"/>
      <c r="O81" s="836"/>
      <c r="P81" s="836"/>
    </row>
    <row r="82" spans="1:16" ht="15.75" customHeight="1">
      <c r="A82" s="836"/>
      <c r="B82" s="836"/>
      <c r="C82" s="836"/>
      <c r="D82" s="836"/>
      <c r="E82" s="836"/>
      <c r="F82" s="836"/>
      <c r="G82" s="836"/>
      <c r="H82" s="836"/>
      <c r="I82" s="836"/>
      <c r="J82" s="836"/>
      <c r="K82" s="836"/>
      <c r="L82" s="836"/>
      <c r="M82" s="836"/>
      <c r="N82" s="836"/>
      <c r="O82" s="836"/>
      <c r="P82" s="836"/>
    </row>
    <row r="83" spans="1:16" ht="15.75" customHeight="1">
      <c r="A83" s="836"/>
      <c r="B83" s="836"/>
      <c r="C83" s="836"/>
      <c r="D83" s="836"/>
      <c r="E83" s="836"/>
      <c r="F83" s="836"/>
      <c r="G83" s="836"/>
      <c r="H83" s="836"/>
      <c r="I83" s="836"/>
      <c r="J83" s="836"/>
      <c r="K83" s="836"/>
      <c r="L83" s="836"/>
      <c r="M83" s="836"/>
      <c r="N83" s="836"/>
      <c r="O83" s="836"/>
      <c r="P83" s="836"/>
    </row>
    <row r="84" spans="1:16" ht="15.75" customHeight="1">
      <c r="A84" s="836"/>
      <c r="B84" s="836"/>
      <c r="C84" s="836"/>
      <c r="D84" s="836"/>
      <c r="E84" s="836"/>
      <c r="F84" s="836"/>
      <c r="G84" s="836"/>
      <c r="H84" s="836"/>
      <c r="I84" s="836"/>
      <c r="J84" s="836"/>
      <c r="K84" s="836"/>
      <c r="L84" s="836"/>
      <c r="M84" s="836"/>
      <c r="N84" s="836"/>
      <c r="O84" s="836"/>
      <c r="P84" s="836"/>
    </row>
    <row r="85" spans="1:16" ht="15.75" customHeight="1">
      <c r="A85" s="836"/>
      <c r="B85" s="836"/>
      <c r="C85" s="836"/>
      <c r="D85" s="836"/>
      <c r="E85" s="836"/>
      <c r="F85" s="836"/>
      <c r="G85" s="836"/>
      <c r="H85" s="836"/>
      <c r="I85" s="836"/>
      <c r="J85" s="836"/>
      <c r="K85" s="836"/>
      <c r="L85" s="836"/>
      <c r="M85" s="836"/>
      <c r="N85" s="836"/>
      <c r="O85" s="836"/>
      <c r="P85" s="836"/>
    </row>
    <row r="86" spans="1:16" ht="15.75" customHeight="1">
      <c r="A86" s="836"/>
      <c r="B86" s="836"/>
      <c r="C86" s="836"/>
      <c r="D86" s="836"/>
      <c r="E86" s="836"/>
      <c r="F86" s="836"/>
      <c r="G86" s="836"/>
      <c r="H86" s="836"/>
      <c r="I86" s="836"/>
      <c r="J86" s="836"/>
      <c r="K86" s="836"/>
      <c r="L86" s="836"/>
      <c r="M86" s="836"/>
      <c r="N86" s="836"/>
      <c r="O86" s="836"/>
      <c r="P86" s="836"/>
    </row>
    <row r="87" spans="1:16" ht="15.75" customHeight="1">
      <c r="A87" s="836"/>
      <c r="B87" s="836"/>
      <c r="C87" s="836"/>
      <c r="D87" s="836"/>
      <c r="E87" s="836"/>
      <c r="F87" s="836"/>
      <c r="G87" s="836"/>
      <c r="H87" s="836"/>
      <c r="I87" s="836"/>
      <c r="J87" s="836"/>
      <c r="K87" s="836"/>
      <c r="L87" s="836"/>
      <c r="M87" s="836"/>
      <c r="N87" s="836"/>
      <c r="O87" s="836"/>
      <c r="P87" s="836"/>
    </row>
    <row r="88" spans="1:16" ht="15.75" customHeight="1">
      <c r="A88" s="836"/>
      <c r="B88" s="836"/>
      <c r="C88" s="836"/>
      <c r="D88" s="836"/>
      <c r="E88" s="836"/>
      <c r="F88" s="836"/>
      <c r="G88" s="836"/>
      <c r="H88" s="836"/>
      <c r="I88" s="836"/>
      <c r="J88" s="836"/>
      <c r="K88" s="836"/>
      <c r="L88" s="836"/>
      <c r="M88" s="836"/>
      <c r="N88" s="836"/>
      <c r="O88" s="836"/>
      <c r="P88" s="836"/>
    </row>
    <row r="89" spans="1:16" ht="15.75" customHeight="1">
      <c r="A89" s="836"/>
      <c r="B89" s="836"/>
      <c r="C89" s="836"/>
      <c r="D89" s="836"/>
      <c r="E89" s="836"/>
      <c r="F89" s="836"/>
      <c r="G89" s="836"/>
      <c r="H89" s="836"/>
      <c r="I89" s="836"/>
      <c r="J89" s="836"/>
      <c r="K89" s="836"/>
      <c r="L89" s="836"/>
      <c r="M89" s="836"/>
      <c r="N89" s="836"/>
      <c r="O89" s="836"/>
      <c r="P89" s="836"/>
    </row>
    <row r="90" spans="1:16" ht="15.75" customHeight="1">
      <c r="A90" s="836"/>
      <c r="B90" s="836"/>
      <c r="C90" s="836"/>
      <c r="D90" s="836"/>
      <c r="E90" s="836"/>
      <c r="F90" s="836"/>
      <c r="G90" s="836"/>
      <c r="H90" s="836"/>
      <c r="I90" s="836"/>
      <c r="J90" s="836"/>
      <c r="K90" s="836"/>
      <c r="L90" s="836"/>
      <c r="M90" s="836"/>
      <c r="N90" s="836"/>
      <c r="O90" s="836"/>
      <c r="P90" s="836"/>
    </row>
    <row r="91" spans="1:16" ht="15.75" customHeight="1">
      <c r="A91" s="836"/>
      <c r="B91" s="836"/>
      <c r="C91" s="836"/>
      <c r="D91" s="836"/>
      <c r="E91" s="836"/>
      <c r="F91" s="836"/>
      <c r="G91" s="836"/>
      <c r="H91" s="836"/>
      <c r="I91" s="836"/>
      <c r="J91" s="836"/>
      <c r="K91" s="836"/>
      <c r="L91" s="836"/>
      <c r="M91" s="836"/>
      <c r="N91" s="836"/>
      <c r="O91" s="836"/>
      <c r="P91" s="836"/>
    </row>
    <row r="92" spans="1:16" ht="15.75" customHeight="1">
      <c r="A92" s="836"/>
      <c r="B92" s="836"/>
      <c r="C92" s="836"/>
      <c r="D92" s="836"/>
      <c r="E92" s="836"/>
      <c r="F92" s="836"/>
      <c r="G92" s="836"/>
      <c r="H92" s="836"/>
      <c r="I92" s="836"/>
      <c r="J92" s="836"/>
      <c r="K92" s="836"/>
      <c r="L92" s="836"/>
      <c r="M92" s="836"/>
      <c r="N92" s="836"/>
      <c r="O92" s="836"/>
      <c r="P92" s="836"/>
    </row>
    <row r="93" spans="1:16" ht="15.75" customHeight="1">
      <c r="A93" s="836"/>
      <c r="B93" s="836"/>
      <c r="C93" s="836"/>
      <c r="D93" s="836"/>
      <c r="E93" s="836"/>
      <c r="F93" s="836"/>
      <c r="G93" s="836"/>
      <c r="H93" s="836"/>
      <c r="I93" s="836"/>
      <c r="J93" s="836"/>
      <c r="K93" s="836"/>
      <c r="L93" s="836"/>
      <c r="M93" s="836"/>
      <c r="N93" s="836"/>
      <c r="O93" s="836"/>
      <c r="P93" s="836"/>
    </row>
    <row r="94" spans="1:16" ht="15.75" customHeight="1">
      <c r="A94" s="836"/>
      <c r="B94" s="836"/>
      <c r="C94" s="836"/>
      <c r="D94" s="836"/>
      <c r="E94" s="836"/>
      <c r="F94" s="836"/>
      <c r="G94" s="836"/>
      <c r="H94" s="836"/>
      <c r="I94" s="836"/>
      <c r="J94" s="836"/>
      <c r="K94" s="836"/>
      <c r="L94" s="836"/>
      <c r="M94" s="836"/>
      <c r="N94" s="836"/>
      <c r="O94" s="836"/>
      <c r="P94" s="836"/>
    </row>
    <row r="95" spans="1:16" ht="15.75" customHeight="1">
      <c r="A95" s="836"/>
      <c r="B95" s="836"/>
      <c r="C95" s="836"/>
      <c r="D95" s="836"/>
      <c r="E95" s="836"/>
      <c r="F95" s="836"/>
      <c r="G95" s="836"/>
      <c r="H95" s="836"/>
      <c r="I95" s="836"/>
      <c r="J95" s="836"/>
      <c r="K95" s="836"/>
      <c r="L95" s="836"/>
      <c r="M95" s="836"/>
      <c r="N95" s="836"/>
      <c r="O95" s="836"/>
      <c r="P95" s="836"/>
    </row>
    <row r="96" spans="1:16" ht="15.75" customHeight="1">
      <c r="A96" s="836"/>
      <c r="B96" s="836"/>
      <c r="C96" s="836"/>
      <c r="D96" s="836"/>
      <c r="E96" s="836"/>
      <c r="F96" s="836"/>
      <c r="G96" s="836"/>
      <c r="H96" s="836"/>
      <c r="I96" s="836"/>
      <c r="J96" s="836"/>
      <c r="K96" s="836"/>
      <c r="L96" s="836"/>
      <c r="M96" s="836"/>
      <c r="N96" s="836"/>
      <c r="O96" s="836"/>
      <c r="P96" s="836"/>
    </row>
    <row r="97" spans="1:16" ht="15.75" customHeight="1">
      <c r="A97" s="836"/>
      <c r="B97" s="836"/>
      <c r="C97" s="836"/>
      <c r="D97" s="836"/>
      <c r="E97" s="836"/>
      <c r="F97" s="836"/>
      <c r="G97" s="836"/>
      <c r="H97" s="836"/>
      <c r="I97" s="836"/>
      <c r="J97" s="836"/>
      <c r="K97" s="836"/>
      <c r="L97" s="836"/>
      <c r="M97" s="836"/>
      <c r="N97" s="836"/>
      <c r="O97" s="836"/>
      <c r="P97" s="836"/>
    </row>
    <row r="98" spans="1:16" ht="15.75" customHeight="1">
      <c r="A98" s="836"/>
      <c r="B98" s="836"/>
      <c r="C98" s="836"/>
      <c r="D98" s="836"/>
      <c r="E98" s="836"/>
      <c r="F98" s="836"/>
      <c r="G98" s="836"/>
      <c r="H98" s="836"/>
      <c r="I98" s="836"/>
      <c r="J98" s="836"/>
      <c r="K98" s="836"/>
      <c r="L98" s="836"/>
      <c r="M98" s="836"/>
      <c r="N98" s="836"/>
      <c r="O98" s="836"/>
      <c r="P98" s="836"/>
    </row>
    <row r="99" spans="1:16" ht="15.75" customHeight="1">
      <c r="A99" s="836"/>
      <c r="B99" s="836"/>
      <c r="C99" s="836"/>
      <c r="D99" s="836"/>
      <c r="E99" s="836"/>
      <c r="F99" s="836"/>
      <c r="G99" s="836"/>
      <c r="H99" s="836"/>
      <c r="I99" s="836"/>
      <c r="J99" s="836"/>
      <c r="K99" s="836"/>
      <c r="L99" s="836"/>
      <c r="M99" s="836"/>
      <c r="N99" s="836"/>
      <c r="O99" s="836"/>
      <c r="P99" s="836"/>
    </row>
    <row r="100" spans="1:16" ht="15.75" customHeight="1">
      <c r="A100" s="836"/>
      <c r="B100" s="836"/>
      <c r="C100" s="836"/>
      <c r="D100" s="836"/>
      <c r="E100" s="836"/>
      <c r="F100" s="836"/>
      <c r="G100" s="836"/>
      <c r="H100" s="836"/>
      <c r="I100" s="836"/>
      <c r="J100" s="836"/>
      <c r="K100" s="836"/>
      <c r="L100" s="836"/>
      <c r="M100" s="836"/>
      <c r="N100" s="836"/>
      <c r="O100" s="836"/>
      <c r="P100" s="836"/>
    </row>
    <row r="101" spans="1:16" ht="15.75" customHeight="1">
      <c r="A101" s="836"/>
      <c r="B101" s="836"/>
      <c r="C101" s="836"/>
      <c r="D101" s="836"/>
      <c r="E101" s="836"/>
      <c r="F101" s="836"/>
      <c r="G101" s="836"/>
      <c r="H101" s="836"/>
      <c r="I101" s="836"/>
      <c r="J101" s="836"/>
      <c r="K101" s="836"/>
      <c r="L101" s="836"/>
      <c r="M101" s="836"/>
      <c r="N101" s="836"/>
      <c r="O101" s="836"/>
      <c r="P101" s="836"/>
    </row>
    <row r="102" spans="1:16" ht="15.75" customHeight="1">
      <c r="A102" s="836"/>
      <c r="B102" s="836"/>
      <c r="C102" s="836"/>
      <c r="D102" s="836"/>
      <c r="E102" s="836"/>
      <c r="F102" s="836"/>
      <c r="G102" s="836"/>
      <c r="H102" s="836"/>
      <c r="I102" s="836"/>
      <c r="J102" s="836"/>
      <c r="K102" s="836"/>
      <c r="L102" s="836"/>
      <c r="M102" s="836"/>
      <c r="N102" s="836"/>
      <c r="O102" s="836"/>
      <c r="P102" s="836"/>
    </row>
    <row r="103" spans="1:16" ht="15.75" customHeight="1">
      <c r="A103" s="836"/>
      <c r="B103" s="836"/>
      <c r="C103" s="836"/>
      <c r="D103" s="836"/>
      <c r="E103" s="836"/>
      <c r="F103" s="836"/>
      <c r="G103" s="836"/>
      <c r="H103" s="836"/>
      <c r="I103" s="836"/>
      <c r="J103" s="836"/>
      <c r="K103" s="836"/>
      <c r="L103" s="836"/>
      <c r="M103" s="836"/>
      <c r="N103" s="836"/>
      <c r="O103" s="836"/>
      <c r="P103" s="836"/>
    </row>
    <row r="104" spans="1:16" ht="15.75" customHeight="1">
      <c r="A104" s="836"/>
      <c r="B104" s="836"/>
      <c r="C104" s="836"/>
      <c r="D104" s="836"/>
      <c r="E104" s="836"/>
      <c r="F104" s="836"/>
      <c r="G104" s="836"/>
      <c r="H104" s="836"/>
      <c r="I104" s="836"/>
      <c r="J104" s="836"/>
      <c r="K104" s="836"/>
      <c r="L104" s="836"/>
      <c r="M104" s="836"/>
      <c r="N104" s="836"/>
      <c r="O104" s="836"/>
      <c r="P104" s="836"/>
    </row>
    <row r="105" spans="1:16" ht="15.75" customHeight="1">
      <c r="A105" s="836"/>
      <c r="B105" s="836"/>
      <c r="C105" s="836"/>
      <c r="D105" s="836"/>
      <c r="E105" s="836"/>
      <c r="F105" s="836"/>
      <c r="G105" s="836"/>
      <c r="H105" s="836"/>
      <c r="I105" s="836"/>
      <c r="J105" s="836"/>
      <c r="K105" s="836"/>
      <c r="L105" s="836"/>
      <c r="M105" s="836"/>
      <c r="N105" s="836"/>
      <c r="O105" s="836"/>
      <c r="P105" s="836"/>
    </row>
    <row r="106" spans="1:16" ht="15.75" customHeight="1">
      <c r="A106" s="836"/>
      <c r="B106" s="836"/>
      <c r="C106" s="836"/>
      <c r="D106" s="836"/>
      <c r="E106" s="836"/>
      <c r="F106" s="836"/>
      <c r="G106" s="836"/>
      <c r="H106" s="836"/>
      <c r="I106" s="836"/>
      <c r="J106" s="836"/>
      <c r="K106" s="836"/>
      <c r="L106" s="836"/>
      <c r="M106" s="836"/>
      <c r="N106" s="836"/>
      <c r="O106" s="836"/>
      <c r="P106" s="836"/>
    </row>
    <row r="107" spans="1:16" ht="15.75" customHeight="1">
      <c r="A107" s="836"/>
      <c r="B107" s="836"/>
      <c r="C107" s="836"/>
      <c r="D107" s="836"/>
      <c r="E107" s="836"/>
      <c r="F107" s="836"/>
      <c r="G107" s="836"/>
      <c r="H107" s="836"/>
      <c r="I107" s="836"/>
      <c r="J107" s="836"/>
      <c r="K107" s="836"/>
      <c r="L107" s="836"/>
      <c r="M107" s="836"/>
      <c r="N107" s="836"/>
      <c r="O107" s="836"/>
      <c r="P107" s="836"/>
    </row>
    <row r="108" spans="1:16" ht="15.75" customHeight="1">
      <c r="A108" s="836"/>
      <c r="B108" s="836"/>
      <c r="C108" s="836"/>
      <c r="D108" s="836"/>
      <c r="E108" s="836"/>
      <c r="F108" s="836"/>
      <c r="G108" s="836"/>
      <c r="H108" s="836"/>
      <c r="I108" s="836"/>
      <c r="J108" s="836"/>
      <c r="K108" s="836"/>
      <c r="L108" s="836"/>
      <c r="M108" s="836"/>
      <c r="N108" s="836"/>
      <c r="O108" s="836"/>
      <c r="P108" s="836"/>
    </row>
    <row r="109" spans="1:16" ht="15.75" customHeight="1">
      <c r="A109" s="836"/>
      <c r="B109" s="836"/>
      <c r="C109" s="836"/>
      <c r="D109" s="836"/>
      <c r="E109" s="836"/>
      <c r="F109" s="836"/>
      <c r="G109" s="836"/>
      <c r="H109" s="836"/>
      <c r="I109" s="836"/>
      <c r="J109" s="836"/>
      <c r="K109" s="836"/>
      <c r="L109" s="836"/>
      <c r="M109" s="836"/>
      <c r="N109" s="836"/>
      <c r="O109" s="836"/>
      <c r="P109" s="836"/>
    </row>
    <row r="110" spans="1:16" ht="15.75" customHeight="1">
      <c r="A110" s="836"/>
      <c r="B110" s="836"/>
      <c r="C110" s="836"/>
      <c r="D110" s="836"/>
      <c r="E110" s="836"/>
      <c r="F110" s="836"/>
      <c r="G110" s="836"/>
      <c r="H110" s="836"/>
      <c r="I110" s="836"/>
      <c r="J110" s="836"/>
      <c r="K110" s="836"/>
      <c r="L110" s="836"/>
      <c r="M110" s="836"/>
      <c r="N110" s="836"/>
      <c r="O110" s="836"/>
      <c r="P110" s="836"/>
    </row>
    <row r="111" spans="1:16" ht="15.75" customHeight="1">
      <c r="A111" s="836"/>
      <c r="B111" s="836"/>
      <c r="C111" s="836"/>
      <c r="D111" s="836"/>
      <c r="E111" s="836"/>
      <c r="F111" s="836"/>
      <c r="G111" s="836"/>
      <c r="H111" s="836"/>
      <c r="I111" s="836"/>
      <c r="J111" s="836"/>
      <c r="K111" s="836"/>
      <c r="L111" s="836"/>
      <c r="M111" s="836"/>
      <c r="N111" s="836"/>
      <c r="O111" s="836"/>
      <c r="P111" s="836"/>
    </row>
    <row r="112" spans="1:16" ht="15.75" customHeight="1">
      <c r="A112" s="836"/>
      <c r="B112" s="836"/>
      <c r="C112" s="836"/>
      <c r="D112" s="836"/>
      <c r="E112" s="836"/>
      <c r="F112" s="836"/>
      <c r="G112" s="836"/>
      <c r="H112" s="836"/>
      <c r="I112" s="836"/>
      <c r="J112" s="836"/>
      <c r="K112" s="836"/>
      <c r="L112" s="836"/>
      <c r="M112" s="836"/>
      <c r="N112" s="836"/>
      <c r="O112" s="836"/>
      <c r="P112" s="836"/>
    </row>
    <row r="113" spans="1:16" ht="15.75" customHeight="1">
      <c r="A113" s="836"/>
      <c r="B113" s="836"/>
      <c r="C113" s="836"/>
      <c r="D113" s="836"/>
      <c r="E113" s="836"/>
      <c r="F113" s="836"/>
      <c r="G113" s="836"/>
      <c r="H113" s="836"/>
      <c r="I113" s="836"/>
      <c r="J113" s="836"/>
      <c r="K113" s="836"/>
      <c r="L113" s="836"/>
      <c r="M113" s="836"/>
      <c r="N113" s="836"/>
      <c r="O113" s="836"/>
      <c r="P113" s="836"/>
    </row>
    <row r="114" spans="1:16" ht="15.75" customHeight="1">
      <c r="A114" s="836"/>
      <c r="B114" s="836"/>
      <c r="C114" s="836"/>
      <c r="D114" s="836"/>
      <c r="E114" s="836"/>
      <c r="F114" s="836"/>
      <c r="G114" s="836"/>
      <c r="H114" s="836"/>
      <c r="I114" s="836"/>
      <c r="J114" s="836"/>
      <c r="K114" s="836"/>
      <c r="L114" s="836"/>
      <c r="M114" s="836"/>
      <c r="N114" s="836"/>
      <c r="O114" s="836"/>
      <c r="P114" s="836"/>
    </row>
    <row r="115" spans="1:16" ht="15.75" customHeight="1">
      <c r="A115" s="836"/>
      <c r="B115" s="836"/>
      <c r="C115" s="836"/>
      <c r="D115" s="836"/>
      <c r="E115" s="836"/>
      <c r="F115" s="836"/>
      <c r="G115" s="836"/>
      <c r="H115" s="836"/>
      <c r="I115" s="836"/>
      <c r="J115" s="836"/>
      <c r="K115" s="836"/>
      <c r="L115" s="836"/>
      <c r="M115" s="836"/>
      <c r="N115" s="836"/>
      <c r="O115" s="836"/>
      <c r="P115" s="836"/>
    </row>
    <row r="116" spans="1:16" ht="15.75" customHeight="1">
      <c r="A116" s="836"/>
      <c r="B116" s="836"/>
      <c r="C116" s="836"/>
      <c r="D116" s="836"/>
      <c r="E116" s="836"/>
      <c r="F116" s="836"/>
      <c r="G116" s="836"/>
      <c r="H116" s="836"/>
      <c r="I116" s="836"/>
      <c r="J116" s="836"/>
      <c r="K116" s="836"/>
      <c r="L116" s="836"/>
      <c r="M116" s="836"/>
      <c r="N116" s="836"/>
      <c r="O116" s="836"/>
      <c r="P116" s="836"/>
    </row>
    <row r="117" spans="1:16" ht="15.75" customHeight="1">
      <c r="A117" s="836"/>
      <c r="B117" s="836"/>
      <c r="C117" s="836"/>
      <c r="D117" s="836"/>
      <c r="E117" s="836"/>
      <c r="F117" s="836"/>
      <c r="G117" s="836"/>
      <c r="H117" s="836"/>
      <c r="I117" s="836"/>
      <c r="J117" s="836"/>
      <c r="K117" s="836"/>
      <c r="L117" s="836"/>
      <c r="M117" s="836"/>
      <c r="N117" s="836"/>
      <c r="O117" s="836"/>
      <c r="P117" s="836"/>
    </row>
    <row r="118" spans="1:16" ht="15.75" customHeight="1">
      <c r="A118" s="836"/>
      <c r="B118" s="836"/>
      <c r="C118" s="836"/>
      <c r="D118" s="836"/>
      <c r="E118" s="836"/>
      <c r="F118" s="836"/>
      <c r="G118" s="836"/>
      <c r="H118" s="836"/>
      <c r="I118" s="836"/>
      <c r="J118" s="836"/>
      <c r="K118" s="836"/>
      <c r="L118" s="836"/>
      <c r="M118" s="836"/>
      <c r="N118" s="836"/>
      <c r="O118" s="836"/>
      <c r="P118" s="836"/>
    </row>
    <row r="119" spans="1:16" ht="15.75" customHeight="1">
      <c r="A119" s="836"/>
      <c r="B119" s="836"/>
      <c r="C119" s="836"/>
      <c r="D119" s="836"/>
      <c r="E119" s="836"/>
      <c r="F119" s="836"/>
      <c r="G119" s="836"/>
      <c r="H119" s="836"/>
      <c r="I119" s="836"/>
      <c r="J119" s="836"/>
      <c r="K119" s="836"/>
      <c r="L119" s="836"/>
      <c r="M119" s="836"/>
      <c r="N119" s="836"/>
      <c r="O119" s="836"/>
      <c r="P119" s="836"/>
    </row>
    <row r="120" spans="1:16" ht="15.75" customHeight="1">
      <c r="A120" s="836"/>
      <c r="B120" s="836"/>
      <c r="C120" s="836"/>
      <c r="D120" s="836"/>
      <c r="E120" s="836"/>
      <c r="F120" s="836"/>
      <c r="G120" s="836"/>
      <c r="H120" s="836"/>
      <c r="I120" s="836"/>
      <c r="J120" s="836"/>
      <c r="K120" s="836"/>
      <c r="L120" s="836"/>
      <c r="M120" s="836"/>
      <c r="N120" s="836"/>
      <c r="O120" s="836"/>
      <c r="P120" s="836"/>
    </row>
    <row r="121" spans="1:16" ht="15.75" customHeight="1">
      <c r="A121" s="836"/>
      <c r="B121" s="836"/>
      <c r="C121" s="836"/>
      <c r="D121" s="836"/>
      <c r="E121" s="836"/>
      <c r="F121" s="836"/>
      <c r="G121" s="836"/>
      <c r="H121" s="836"/>
      <c r="I121" s="836"/>
      <c r="J121" s="836"/>
      <c r="K121" s="836"/>
      <c r="L121" s="836"/>
      <c r="M121" s="836"/>
      <c r="N121" s="836"/>
      <c r="O121" s="836"/>
      <c r="P121" s="836"/>
    </row>
    <row r="122" spans="1:16" ht="15.75" customHeight="1">
      <c r="A122" s="836"/>
      <c r="B122" s="836"/>
      <c r="C122" s="836"/>
      <c r="D122" s="836"/>
      <c r="E122" s="836"/>
      <c r="F122" s="836"/>
      <c r="G122" s="836"/>
      <c r="H122" s="836"/>
      <c r="I122" s="836"/>
      <c r="J122" s="836"/>
      <c r="K122" s="836"/>
      <c r="L122" s="836"/>
      <c r="M122" s="836"/>
      <c r="N122" s="836"/>
      <c r="O122" s="836"/>
      <c r="P122" s="836"/>
    </row>
    <row r="123" spans="1:16" ht="15.75" customHeight="1">
      <c r="A123" s="836"/>
      <c r="B123" s="836"/>
      <c r="C123" s="836"/>
      <c r="D123" s="836"/>
      <c r="E123" s="836"/>
      <c r="F123" s="836"/>
      <c r="G123" s="836"/>
      <c r="H123" s="836"/>
      <c r="I123" s="836"/>
      <c r="J123" s="836"/>
      <c r="K123" s="836"/>
      <c r="L123" s="836"/>
      <c r="M123" s="836"/>
      <c r="N123" s="836"/>
      <c r="O123" s="836"/>
      <c r="P123" s="836"/>
    </row>
    <row r="124" spans="1:16" ht="15.75" customHeight="1">
      <c r="A124" s="836"/>
      <c r="B124" s="836"/>
      <c r="C124" s="836"/>
      <c r="D124" s="836"/>
      <c r="E124" s="836"/>
      <c r="F124" s="836"/>
      <c r="G124" s="836"/>
      <c r="H124" s="836"/>
      <c r="I124" s="836"/>
      <c r="J124" s="836"/>
      <c r="K124" s="836"/>
      <c r="L124" s="836"/>
      <c r="M124" s="836"/>
      <c r="N124" s="836"/>
      <c r="O124" s="836"/>
      <c r="P124" s="836"/>
    </row>
    <row r="125" spans="1:16" ht="15.75" customHeight="1">
      <c r="A125" s="836"/>
      <c r="B125" s="836"/>
      <c r="C125" s="836"/>
      <c r="D125" s="836"/>
      <c r="E125" s="836"/>
      <c r="F125" s="836"/>
      <c r="G125" s="836"/>
      <c r="H125" s="836"/>
      <c r="I125" s="836"/>
      <c r="J125" s="836"/>
      <c r="K125" s="836"/>
      <c r="L125" s="836"/>
      <c r="M125" s="836"/>
      <c r="N125" s="836"/>
      <c r="O125" s="836"/>
      <c r="P125" s="836"/>
    </row>
    <row r="126" spans="1:16" ht="15.75" customHeight="1">
      <c r="A126" s="836"/>
      <c r="B126" s="836"/>
      <c r="C126" s="836"/>
      <c r="D126" s="836"/>
      <c r="E126" s="836"/>
      <c r="F126" s="836"/>
      <c r="G126" s="836"/>
      <c r="H126" s="836"/>
      <c r="I126" s="836"/>
      <c r="J126" s="836"/>
      <c r="K126" s="836"/>
      <c r="L126" s="836"/>
      <c r="M126" s="836"/>
      <c r="N126" s="836"/>
      <c r="O126" s="836"/>
      <c r="P126" s="836"/>
    </row>
    <row r="127" spans="1:16" ht="15.75" customHeight="1">
      <c r="A127" s="836"/>
      <c r="B127" s="836"/>
      <c r="C127" s="836"/>
      <c r="D127" s="836"/>
      <c r="E127" s="836"/>
      <c r="F127" s="836"/>
      <c r="G127" s="836"/>
      <c r="H127" s="836"/>
      <c r="I127" s="836"/>
      <c r="J127" s="836"/>
      <c r="K127" s="836"/>
      <c r="L127" s="836"/>
      <c r="M127" s="836"/>
      <c r="N127" s="836"/>
      <c r="O127" s="836"/>
      <c r="P127" s="836"/>
    </row>
    <row r="128" spans="1:16" ht="15.75" customHeight="1">
      <c r="A128" s="836"/>
      <c r="B128" s="836"/>
      <c r="C128" s="836"/>
      <c r="D128" s="836"/>
      <c r="E128" s="836"/>
      <c r="F128" s="836"/>
      <c r="G128" s="836"/>
      <c r="H128" s="836"/>
      <c r="I128" s="836"/>
      <c r="J128" s="836"/>
      <c r="K128" s="836"/>
      <c r="L128" s="836"/>
      <c r="M128" s="836"/>
      <c r="N128" s="836"/>
      <c r="O128" s="836"/>
      <c r="P128" s="836"/>
    </row>
    <row r="129" spans="1:16" ht="15.75" customHeight="1">
      <c r="A129" s="836"/>
      <c r="B129" s="836"/>
      <c r="C129" s="836"/>
      <c r="D129" s="836"/>
      <c r="E129" s="836"/>
      <c r="F129" s="836"/>
      <c r="G129" s="836"/>
      <c r="H129" s="836"/>
      <c r="I129" s="836"/>
      <c r="J129" s="836"/>
      <c r="K129" s="836"/>
      <c r="L129" s="836"/>
      <c r="M129" s="836"/>
      <c r="N129" s="836"/>
      <c r="O129" s="836"/>
      <c r="P129" s="836"/>
    </row>
    <row r="130" spans="1:16" ht="15.75" customHeight="1">
      <c r="A130" s="836"/>
      <c r="B130" s="836"/>
      <c r="C130" s="836"/>
      <c r="D130" s="836"/>
      <c r="E130" s="836"/>
      <c r="F130" s="836"/>
      <c r="G130" s="836"/>
      <c r="H130" s="836"/>
      <c r="I130" s="836"/>
      <c r="J130" s="836"/>
      <c r="K130" s="836"/>
      <c r="L130" s="836"/>
      <c r="M130" s="836"/>
      <c r="N130" s="836"/>
      <c r="O130" s="836"/>
      <c r="P130" s="836"/>
    </row>
    <row r="131" spans="1:16" ht="15.75" customHeight="1">
      <c r="A131" s="836"/>
      <c r="B131" s="836"/>
      <c r="C131" s="836"/>
      <c r="D131" s="836"/>
      <c r="E131" s="836"/>
      <c r="F131" s="836"/>
      <c r="G131" s="836"/>
      <c r="H131" s="836"/>
      <c r="I131" s="836"/>
      <c r="J131" s="836"/>
      <c r="K131" s="836"/>
      <c r="L131" s="836"/>
      <c r="M131" s="836"/>
      <c r="N131" s="836"/>
      <c r="O131" s="836"/>
      <c r="P131" s="836"/>
    </row>
    <row r="132" spans="1:16" ht="15.75" customHeight="1">
      <c r="A132" s="836"/>
      <c r="B132" s="836"/>
      <c r="C132" s="836"/>
      <c r="D132" s="836"/>
      <c r="E132" s="836"/>
      <c r="F132" s="836"/>
      <c r="G132" s="836"/>
      <c r="H132" s="836"/>
      <c r="I132" s="836"/>
      <c r="J132" s="836"/>
      <c r="K132" s="836"/>
      <c r="L132" s="836"/>
      <c r="M132" s="836"/>
      <c r="N132" s="836"/>
      <c r="O132" s="836"/>
      <c r="P132" s="836"/>
    </row>
    <row r="133" spans="1:16" ht="15.75" customHeight="1">
      <c r="A133" s="836"/>
      <c r="B133" s="836"/>
      <c r="C133" s="836"/>
      <c r="D133" s="836"/>
      <c r="E133" s="836"/>
      <c r="F133" s="836"/>
      <c r="G133" s="836"/>
      <c r="H133" s="836"/>
      <c r="I133" s="836"/>
      <c r="J133" s="836"/>
      <c r="K133" s="836"/>
      <c r="L133" s="836"/>
      <c r="M133" s="836"/>
      <c r="N133" s="836"/>
      <c r="O133" s="836"/>
      <c r="P133" s="836"/>
    </row>
    <row r="134" spans="1:16" ht="15.75" customHeight="1">
      <c r="A134" s="836"/>
      <c r="B134" s="836"/>
      <c r="C134" s="836"/>
      <c r="D134" s="836"/>
      <c r="E134" s="836"/>
      <c r="F134" s="836"/>
      <c r="G134" s="836"/>
      <c r="H134" s="836"/>
      <c r="I134" s="836"/>
      <c r="J134" s="836"/>
      <c r="K134" s="836"/>
      <c r="L134" s="836"/>
      <c r="M134" s="836"/>
      <c r="N134" s="836"/>
      <c r="O134" s="836"/>
      <c r="P134" s="836"/>
    </row>
    <row r="135" spans="1:16" ht="15.75" customHeight="1">
      <c r="A135" s="836"/>
      <c r="B135" s="836"/>
      <c r="C135" s="836"/>
      <c r="D135" s="836"/>
      <c r="E135" s="836"/>
      <c r="F135" s="836"/>
      <c r="G135" s="836"/>
      <c r="H135" s="836"/>
      <c r="I135" s="836"/>
      <c r="J135" s="836"/>
      <c r="K135" s="836"/>
      <c r="L135" s="836"/>
      <c r="M135" s="836"/>
      <c r="N135" s="836"/>
      <c r="O135" s="836"/>
      <c r="P135" s="836"/>
    </row>
    <row r="136" spans="1:16" ht="15.75" customHeight="1">
      <c r="A136" s="836"/>
      <c r="B136" s="836"/>
      <c r="C136" s="836"/>
      <c r="D136" s="836"/>
      <c r="E136" s="836"/>
      <c r="F136" s="836"/>
      <c r="G136" s="836"/>
      <c r="H136" s="836"/>
      <c r="I136" s="836"/>
      <c r="J136" s="836"/>
      <c r="K136" s="836"/>
      <c r="L136" s="836"/>
      <c r="M136" s="836"/>
      <c r="N136" s="836"/>
      <c r="O136" s="836"/>
      <c r="P136" s="836"/>
    </row>
    <row r="137" spans="1:16" ht="15.75" customHeight="1">
      <c r="A137" s="836"/>
      <c r="B137" s="836"/>
      <c r="C137" s="836"/>
      <c r="D137" s="836"/>
      <c r="E137" s="836"/>
      <c r="F137" s="836"/>
      <c r="G137" s="836"/>
      <c r="H137" s="836"/>
      <c r="I137" s="836"/>
      <c r="J137" s="836"/>
      <c r="K137" s="836"/>
      <c r="L137" s="836"/>
      <c r="M137" s="836"/>
      <c r="N137" s="836"/>
      <c r="O137" s="836"/>
      <c r="P137" s="836"/>
    </row>
    <row r="138" spans="1:16" ht="15.75" customHeight="1">
      <c r="A138" s="836"/>
      <c r="B138" s="836"/>
      <c r="C138" s="836"/>
      <c r="D138" s="836"/>
      <c r="E138" s="836"/>
      <c r="F138" s="836"/>
      <c r="G138" s="836"/>
      <c r="H138" s="836"/>
      <c r="I138" s="836"/>
      <c r="J138" s="836"/>
      <c r="K138" s="836"/>
      <c r="L138" s="836"/>
      <c r="M138" s="836"/>
      <c r="N138" s="836"/>
      <c r="O138" s="836"/>
      <c r="P138" s="836"/>
    </row>
    <row r="139" spans="1:16" ht="15.75" customHeight="1">
      <c r="A139" s="836"/>
      <c r="B139" s="836"/>
      <c r="C139" s="836"/>
      <c r="D139" s="836"/>
      <c r="E139" s="836"/>
      <c r="F139" s="836"/>
      <c r="G139" s="836"/>
      <c r="H139" s="836"/>
      <c r="I139" s="836"/>
      <c r="J139" s="836"/>
      <c r="K139" s="836"/>
      <c r="L139" s="836"/>
      <c r="M139" s="836"/>
      <c r="N139" s="836"/>
      <c r="O139" s="836"/>
      <c r="P139" s="836"/>
    </row>
    <row r="140" spans="1:16" ht="15.75" customHeight="1">
      <c r="A140" s="836"/>
      <c r="B140" s="836"/>
      <c r="C140" s="836"/>
      <c r="D140" s="836"/>
      <c r="E140" s="836"/>
      <c r="F140" s="836"/>
      <c r="G140" s="836"/>
      <c r="H140" s="836"/>
      <c r="I140" s="836"/>
      <c r="J140" s="836"/>
      <c r="K140" s="836"/>
      <c r="L140" s="836"/>
      <c r="M140" s="836"/>
      <c r="N140" s="836"/>
      <c r="O140" s="836"/>
      <c r="P140" s="836"/>
    </row>
    <row r="141" spans="1:16" ht="15.75" customHeight="1">
      <c r="A141" s="836"/>
      <c r="B141" s="836"/>
      <c r="C141" s="836"/>
      <c r="D141" s="836"/>
      <c r="E141" s="836"/>
      <c r="F141" s="836"/>
      <c r="G141" s="836"/>
      <c r="H141" s="836"/>
      <c r="I141" s="836"/>
      <c r="J141" s="836"/>
      <c r="K141" s="836"/>
      <c r="L141" s="836"/>
      <c r="M141" s="836"/>
      <c r="N141" s="836"/>
      <c r="O141" s="836"/>
      <c r="P141" s="836"/>
    </row>
    <row r="142" spans="1:16" ht="15.75" customHeight="1">
      <c r="A142" s="836"/>
      <c r="B142" s="836"/>
      <c r="C142" s="836"/>
      <c r="D142" s="836"/>
      <c r="E142" s="836"/>
      <c r="F142" s="836"/>
      <c r="G142" s="836"/>
      <c r="H142" s="836"/>
      <c r="I142" s="836"/>
      <c r="J142" s="836"/>
      <c r="K142" s="836"/>
      <c r="L142" s="836"/>
      <c r="M142" s="836"/>
      <c r="N142" s="836"/>
      <c r="O142" s="836"/>
      <c r="P142" s="836"/>
    </row>
    <row r="143" spans="1:16" ht="15.75" customHeight="1">
      <c r="A143" s="836"/>
      <c r="B143" s="836"/>
      <c r="C143" s="836"/>
      <c r="D143" s="836"/>
      <c r="E143" s="836"/>
      <c r="F143" s="836"/>
      <c r="G143" s="836"/>
      <c r="H143" s="836"/>
      <c r="I143" s="836"/>
      <c r="J143" s="836"/>
      <c r="K143" s="836"/>
      <c r="L143" s="836"/>
      <c r="M143" s="836"/>
      <c r="N143" s="836"/>
      <c r="O143" s="836"/>
      <c r="P143" s="836"/>
    </row>
    <row r="144" spans="1:16" ht="15.75" customHeight="1">
      <c r="A144" s="836"/>
      <c r="B144" s="836"/>
      <c r="C144" s="836"/>
      <c r="D144" s="836"/>
      <c r="E144" s="836"/>
      <c r="F144" s="836"/>
      <c r="G144" s="836"/>
      <c r="H144" s="836"/>
      <c r="I144" s="836"/>
      <c r="J144" s="836"/>
      <c r="K144" s="836"/>
      <c r="L144" s="836"/>
      <c r="M144" s="836"/>
      <c r="N144" s="836"/>
      <c r="O144" s="836"/>
      <c r="P144" s="836"/>
    </row>
    <row r="145" spans="1:16" ht="15.75" customHeight="1">
      <c r="A145" s="836"/>
      <c r="B145" s="836"/>
      <c r="C145" s="836"/>
      <c r="D145" s="836"/>
      <c r="E145" s="836"/>
      <c r="F145" s="836"/>
      <c r="G145" s="836"/>
      <c r="H145" s="836"/>
      <c r="I145" s="836"/>
      <c r="J145" s="836"/>
      <c r="K145" s="836"/>
      <c r="L145" s="836"/>
      <c r="M145" s="836"/>
      <c r="N145" s="836"/>
      <c r="O145" s="836"/>
      <c r="P145" s="836"/>
    </row>
    <row r="146" spans="1:16" ht="15.75" customHeight="1">
      <c r="A146" s="836"/>
      <c r="B146" s="836"/>
      <c r="C146" s="836"/>
      <c r="D146" s="836"/>
      <c r="E146" s="836"/>
      <c r="F146" s="836"/>
      <c r="G146" s="836"/>
      <c r="H146" s="836"/>
      <c r="I146" s="836"/>
      <c r="J146" s="836"/>
      <c r="K146" s="836"/>
      <c r="L146" s="836"/>
      <c r="M146" s="836"/>
      <c r="N146" s="836"/>
      <c r="O146" s="836"/>
      <c r="P146" s="836"/>
    </row>
    <row r="147" spans="1:16" ht="15.75" customHeight="1">
      <c r="A147" s="836"/>
      <c r="B147" s="836"/>
      <c r="C147" s="836"/>
      <c r="D147" s="836"/>
      <c r="E147" s="836"/>
      <c r="F147" s="836"/>
      <c r="G147" s="836"/>
      <c r="H147" s="836"/>
      <c r="I147" s="836"/>
      <c r="J147" s="836"/>
      <c r="K147" s="836"/>
      <c r="L147" s="836"/>
      <c r="M147" s="836"/>
      <c r="N147" s="836"/>
      <c r="O147" s="836"/>
      <c r="P147" s="836"/>
    </row>
    <row r="148" spans="1:16" ht="15.75" customHeight="1">
      <c r="A148" s="836"/>
      <c r="B148" s="836"/>
      <c r="C148" s="836"/>
      <c r="D148" s="836"/>
      <c r="E148" s="836"/>
      <c r="F148" s="836"/>
      <c r="G148" s="836"/>
      <c r="H148" s="836"/>
      <c r="I148" s="836"/>
      <c r="J148" s="836"/>
      <c r="K148" s="836"/>
      <c r="L148" s="836"/>
      <c r="M148" s="836"/>
      <c r="N148" s="836"/>
      <c r="O148" s="836"/>
      <c r="P148" s="836"/>
    </row>
    <row r="149" spans="1:16" ht="15.75" customHeight="1">
      <c r="A149" s="836"/>
      <c r="B149" s="836"/>
      <c r="C149" s="836"/>
      <c r="D149" s="836"/>
      <c r="E149" s="836"/>
      <c r="F149" s="836"/>
      <c r="G149" s="836"/>
      <c r="H149" s="836"/>
      <c r="I149" s="836"/>
      <c r="J149" s="836"/>
      <c r="K149" s="836"/>
      <c r="L149" s="836"/>
      <c r="M149" s="836"/>
      <c r="N149" s="836"/>
      <c r="O149" s="836"/>
      <c r="P149" s="836"/>
    </row>
    <row r="150" spans="1:16" ht="15.75" customHeight="1">
      <c r="A150" s="836"/>
      <c r="B150" s="836"/>
      <c r="C150" s="836"/>
      <c r="D150" s="836"/>
      <c r="E150" s="836"/>
      <c r="F150" s="836"/>
      <c r="G150" s="836"/>
      <c r="H150" s="836"/>
      <c r="I150" s="836"/>
      <c r="J150" s="836"/>
      <c r="K150" s="836"/>
      <c r="L150" s="836"/>
      <c r="M150" s="836"/>
      <c r="N150" s="836"/>
      <c r="O150" s="836"/>
      <c r="P150" s="836"/>
    </row>
    <row r="151" spans="1:16" ht="15.75" customHeight="1">
      <c r="A151" s="836"/>
      <c r="B151" s="836"/>
      <c r="C151" s="836"/>
      <c r="D151" s="836"/>
      <c r="E151" s="836"/>
      <c r="F151" s="836"/>
      <c r="G151" s="836"/>
      <c r="H151" s="836"/>
      <c r="I151" s="836"/>
      <c r="J151" s="836"/>
      <c r="K151" s="836"/>
      <c r="L151" s="836"/>
      <c r="M151" s="836"/>
      <c r="N151" s="836"/>
      <c r="O151" s="836"/>
      <c r="P151" s="836"/>
    </row>
    <row r="152" spans="1:16" ht="15.75" customHeight="1">
      <c r="A152" s="836"/>
      <c r="B152" s="836"/>
      <c r="C152" s="836"/>
      <c r="D152" s="836"/>
      <c r="E152" s="836"/>
      <c r="F152" s="836"/>
      <c r="G152" s="836"/>
      <c r="H152" s="836"/>
      <c r="I152" s="836"/>
      <c r="J152" s="836"/>
      <c r="K152" s="836"/>
      <c r="L152" s="836"/>
      <c r="M152" s="836"/>
      <c r="N152" s="836"/>
      <c r="O152" s="836"/>
      <c r="P152" s="836"/>
    </row>
    <row r="153" spans="1:16" ht="15.75" customHeight="1">
      <c r="A153" s="836"/>
      <c r="B153" s="836"/>
      <c r="C153" s="836"/>
      <c r="D153" s="836"/>
      <c r="E153" s="836"/>
      <c r="F153" s="836"/>
      <c r="G153" s="836"/>
      <c r="H153" s="836"/>
      <c r="I153" s="836"/>
      <c r="J153" s="836"/>
      <c r="K153" s="836"/>
      <c r="L153" s="836"/>
      <c r="M153" s="836"/>
      <c r="N153" s="836"/>
      <c r="O153" s="836"/>
      <c r="P153" s="836"/>
    </row>
    <row r="154" spans="1:16" ht="15.75" customHeight="1">
      <c r="A154" s="836"/>
      <c r="B154" s="836"/>
      <c r="C154" s="836"/>
      <c r="D154" s="836"/>
      <c r="E154" s="836"/>
      <c r="F154" s="836"/>
      <c r="G154" s="836"/>
      <c r="H154" s="836"/>
      <c r="I154" s="836"/>
      <c r="J154" s="836"/>
      <c r="K154" s="836"/>
      <c r="L154" s="836"/>
      <c r="M154" s="836"/>
      <c r="N154" s="836"/>
      <c r="O154" s="836"/>
      <c r="P154" s="836"/>
    </row>
    <row r="155" spans="1:16" ht="15.75" customHeight="1">
      <c r="A155" s="836"/>
      <c r="B155" s="836"/>
      <c r="C155" s="836"/>
      <c r="D155" s="836"/>
      <c r="E155" s="836"/>
      <c r="F155" s="836"/>
      <c r="G155" s="836"/>
      <c r="H155" s="836"/>
      <c r="I155" s="836"/>
      <c r="J155" s="836"/>
      <c r="K155" s="836"/>
      <c r="L155" s="836"/>
      <c r="M155" s="836"/>
      <c r="N155" s="836"/>
      <c r="O155" s="836"/>
      <c r="P155" s="836"/>
    </row>
    <row r="156" spans="1:16" ht="15.75" customHeight="1">
      <c r="A156" s="836"/>
      <c r="B156" s="836"/>
      <c r="C156" s="836"/>
      <c r="D156" s="836"/>
      <c r="E156" s="836"/>
      <c r="F156" s="836"/>
      <c r="G156" s="836"/>
      <c r="H156" s="836"/>
      <c r="I156" s="836"/>
      <c r="J156" s="836"/>
      <c r="K156" s="836"/>
      <c r="L156" s="836"/>
      <c r="M156" s="836"/>
      <c r="N156" s="836"/>
      <c r="O156" s="836"/>
      <c r="P156" s="836"/>
    </row>
    <row r="157" spans="1:16" ht="15.75" customHeight="1">
      <c r="A157" s="836"/>
      <c r="B157" s="836"/>
      <c r="C157" s="836"/>
      <c r="D157" s="836"/>
      <c r="E157" s="836"/>
      <c r="F157" s="836"/>
      <c r="G157" s="836"/>
      <c r="H157" s="836"/>
      <c r="I157" s="836"/>
      <c r="J157" s="836"/>
      <c r="K157" s="836"/>
      <c r="L157" s="836"/>
      <c r="M157" s="836"/>
      <c r="N157" s="836"/>
      <c r="O157" s="836"/>
      <c r="P157" s="836"/>
    </row>
    <row r="158" spans="1:16" ht="15.75" customHeight="1">
      <c r="A158" s="836"/>
      <c r="B158" s="836"/>
      <c r="C158" s="836"/>
      <c r="D158" s="836"/>
      <c r="E158" s="836"/>
      <c r="F158" s="836"/>
      <c r="G158" s="836"/>
      <c r="H158" s="836"/>
      <c r="I158" s="836"/>
      <c r="J158" s="836"/>
      <c r="K158" s="836"/>
      <c r="L158" s="836"/>
      <c r="M158" s="836"/>
      <c r="N158" s="836"/>
      <c r="O158" s="836"/>
      <c r="P158" s="836"/>
    </row>
    <row r="159" spans="1:16" ht="15.75" customHeight="1">
      <c r="A159" s="836"/>
      <c r="B159" s="836"/>
      <c r="C159" s="836"/>
      <c r="D159" s="836"/>
      <c r="E159" s="836"/>
      <c r="F159" s="836"/>
      <c r="G159" s="836"/>
      <c r="H159" s="836"/>
      <c r="I159" s="836"/>
      <c r="J159" s="836"/>
      <c r="K159" s="836"/>
      <c r="L159" s="836"/>
      <c r="M159" s="836"/>
      <c r="N159" s="836"/>
      <c r="O159" s="836"/>
      <c r="P159" s="836"/>
    </row>
    <row r="160" spans="1:16" ht="15.75" customHeight="1">
      <c r="A160" s="836"/>
      <c r="B160" s="836"/>
      <c r="C160" s="836"/>
      <c r="D160" s="836"/>
      <c r="E160" s="836"/>
      <c r="F160" s="836"/>
      <c r="G160" s="836"/>
      <c r="H160" s="836"/>
      <c r="I160" s="836"/>
      <c r="J160" s="836"/>
      <c r="K160" s="836"/>
      <c r="L160" s="836"/>
      <c r="M160" s="836"/>
      <c r="N160" s="836"/>
      <c r="O160" s="836"/>
      <c r="P160" s="836"/>
    </row>
    <row r="161" spans="1:16" ht="15.75" customHeight="1">
      <c r="A161" s="836"/>
      <c r="B161" s="836"/>
      <c r="C161" s="836"/>
      <c r="D161" s="836"/>
      <c r="E161" s="836"/>
      <c r="F161" s="836"/>
      <c r="G161" s="836"/>
      <c r="H161" s="836"/>
      <c r="I161" s="836"/>
      <c r="J161" s="836"/>
      <c r="K161" s="836"/>
      <c r="L161" s="836"/>
      <c r="M161" s="836"/>
      <c r="N161" s="836"/>
      <c r="O161" s="836"/>
      <c r="P161" s="836"/>
    </row>
    <row r="162" spans="1:16" ht="15.75" customHeight="1">
      <c r="A162" s="836"/>
      <c r="B162" s="836"/>
      <c r="C162" s="836"/>
      <c r="D162" s="836"/>
      <c r="E162" s="836"/>
      <c r="F162" s="836"/>
      <c r="G162" s="836"/>
      <c r="H162" s="836"/>
      <c r="I162" s="836"/>
      <c r="J162" s="836"/>
      <c r="K162" s="836"/>
      <c r="L162" s="836"/>
      <c r="M162" s="836"/>
      <c r="N162" s="836"/>
      <c r="O162" s="836"/>
      <c r="P162" s="836"/>
    </row>
    <row r="163" spans="1:16" ht="15.75" customHeight="1">
      <c r="A163" s="836"/>
      <c r="B163" s="836"/>
      <c r="C163" s="836"/>
      <c r="D163" s="836"/>
      <c r="E163" s="836"/>
      <c r="F163" s="836"/>
      <c r="G163" s="836"/>
      <c r="H163" s="836"/>
      <c r="I163" s="836"/>
      <c r="J163" s="836"/>
      <c r="K163" s="836"/>
      <c r="L163" s="836"/>
      <c r="M163" s="836"/>
      <c r="N163" s="836"/>
      <c r="O163" s="836"/>
      <c r="P163" s="836"/>
    </row>
    <row r="164" spans="1:16" ht="15.75" customHeight="1">
      <c r="A164" s="836"/>
      <c r="B164" s="836"/>
      <c r="C164" s="836"/>
      <c r="D164" s="836"/>
      <c r="E164" s="836"/>
      <c r="F164" s="836"/>
      <c r="G164" s="836"/>
      <c r="H164" s="836"/>
      <c r="I164" s="836"/>
      <c r="J164" s="836"/>
      <c r="K164" s="836"/>
      <c r="L164" s="836"/>
      <c r="M164" s="836"/>
      <c r="N164" s="836"/>
      <c r="O164" s="836"/>
      <c r="P164" s="836"/>
    </row>
    <row r="165" spans="1:16" ht="15.75" customHeight="1">
      <c r="A165" s="836"/>
      <c r="B165" s="836"/>
      <c r="C165" s="836"/>
      <c r="D165" s="836"/>
      <c r="E165" s="836"/>
      <c r="F165" s="836"/>
      <c r="G165" s="836"/>
      <c r="H165" s="836"/>
      <c r="I165" s="836"/>
      <c r="J165" s="836"/>
      <c r="K165" s="836"/>
      <c r="L165" s="836"/>
      <c r="M165" s="836"/>
      <c r="N165" s="836"/>
      <c r="O165" s="836"/>
      <c r="P165" s="836"/>
    </row>
    <row r="166" spans="1:16" ht="15.75" customHeight="1">
      <c r="A166" s="836"/>
      <c r="B166" s="836"/>
      <c r="C166" s="836"/>
      <c r="D166" s="836"/>
      <c r="E166" s="836"/>
      <c r="F166" s="836"/>
      <c r="G166" s="836"/>
      <c r="H166" s="836"/>
      <c r="I166" s="836"/>
      <c r="J166" s="836"/>
      <c r="K166" s="836"/>
      <c r="L166" s="836"/>
      <c r="M166" s="836"/>
      <c r="N166" s="836"/>
      <c r="O166" s="836"/>
      <c r="P166" s="836"/>
    </row>
    <row r="167" spans="1:16" ht="15.75" customHeight="1">
      <c r="A167" s="836"/>
      <c r="B167" s="836"/>
      <c r="C167" s="836"/>
      <c r="D167" s="836"/>
      <c r="E167" s="836"/>
      <c r="F167" s="836"/>
      <c r="G167" s="836"/>
      <c r="H167" s="836"/>
      <c r="I167" s="836"/>
      <c r="J167" s="836"/>
      <c r="K167" s="836"/>
      <c r="L167" s="836"/>
      <c r="M167" s="836"/>
      <c r="N167" s="836"/>
      <c r="O167" s="836"/>
      <c r="P167" s="836"/>
    </row>
    <row r="168" spans="1:16" ht="15.75" customHeight="1">
      <c r="A168" s="836"/>
      <c r="B168" s="836"/>
      <c r="C168" s="836"/>
      <c r="D168" s="836"/>
      <c r="E168" s="836"/>
      <c r="F168" s="836"/>
      <c r="G168" s="836"/>
      <c r="H168" s="836"/>
      <c r="I168" s="836"/>
      <c r="J168" s="836"/>
      <c r="K168" s="836"/>
      <c r="L168" s="836"/>
      <c r="M168" s="836"/>
      <c r="N168" s="836"/>
      <c r="O168" s="836"/>
      <c r="P168" s="836"/>
    </row>
    <row r="169" spans="1:16" ht="15.75" customHeight="1">
      <c r="A169" s="836"/>
      <c r="B169" s="836"/>
      <c r="C169" s="836"/>
      <c r="D169" s="836"/>
      <c r="E169" s="836"/>
      <c r="F169" s="836"/>
      <c r="G169" s="836"/>
      <c r="H169" s="836"/>
      <c r="I169" s="836"/>
      <c r="J169" s="836"/>
      <c r="K169" s="836"/>
      <c r="L169" s="836"/>
      <c r="M169" s="836"/>
      <c r="N169" s="836"/>
      <c r="O169" s="836"/>
      <c r="P169" s="836"/>
    </row>
    <row r="170" spans="1:16" ht="15.75" customHeight="1">
      <c r="A170" s="836"/>
      <c r="B170" s="836"/>
      <c r="C170" s="836"/>
      <c r="D170" s="836"/>
      <c r="E170" s="836"/>
      <c r="F170" s="836"/>
      <c r="G170" s="836"/>
      <c r="H170" s="836"/>
      <c r="I170" s="836"/>
      <c r="J170" s="836"/>
      <c r="K170" s="836"/>
      <c r="L170" s="836"/>
      <c r="M170" s="836"/>
      <c r="N170" s="836"/>
      <c r="O170" s="836"/>
      <c r="P170" s="836"/>
    </row>
    <row r="171" spans="1:16" ht="15.75" customHeight="1">
      <c r="A171" s="836"/>
      <c r="B171" s="836"/>
      <c r="C171" s="836"/>
      <c r="D171" s="836"/>
      <c r="E171" s="836"/>
      <c r="F171" s="836"/>
      <c r="G171" s="836"/>
      <c r="H171" s="836"/>
      <c r="I171" s="836"/>
      <c r="J171" s="836"/>
      <c r="K171" s="836"/>
      <c r="L171" s="836"/>
      <c r="M171" s="836"/>
      <c r="N171" s="836"/>
      <c r="O171" s="836"/>
      <c r="P171" s="836"/>
    </row>
    <row r="172" spans="1:16" ht="15.75" customHeight="1">
      <c r="A172" s="836"/>
      <c r="B172" s="836"/>
      <c r="C172" s="836"/>
      <c r="D172" s="836"/>
      <c r="E172" s="836"/>
      <c r="F172" s="836"/>
      <c r="G172" s="836"/>
      <c r="H172" s="836"/>
      <c r="I172" s="836"/>
      <c r="J172" s="836"/>
      <c r="K172" s="836"/>
      <c r="L172" s="836"/>
      <c r="M172" s="836"/>
      <c r="N172" s="836"/>
      <c r="O172" s="836"/>
      <c r="P172" s="836"/>
    </row>
    <row r="173" spans="1:16" ht="15.75" customHeight="1">
      <c r="A173" s="836"/>
      <c r="B173" s="836"/>
      <c r="C173" s="836"/>
      <c r="D173" s="836"/>
      <c r="E173" s="836"/>
      <c r="F173" s="836"/>
      <c r="G173" s="836"/>
      <c r="H173" s="836"/>
      <c r="I173" s="836"/>
      <c r="J173" s="836"/>
      <c r="K173" s="836"/>
      <c r="L173" s="836"/>
      <c r="M173" s="836"/>
      <c r="N173" s="836"/>
      <c r="O173" s="836"/>
      <c r="P173" s="836"/>
    </row>
    <row r="174" spans="1:16" ht="15.75" customHeight="1">
      <c r="A174" s="836"/>
      <c r="B174" s="836"/>
      <c r="C174" s="836"/>
      <c r="D174" s="836"/>
      <c r="E174" s="836"/>
      <c r="F174" s="836"/>
      <c r="G174" s="836"/>
      <c r="H174" s="836"/>
      <c r="I174" s="836"/>
      <c r="J174" s="836"/>
      <c r="K174" s="836"/>
      <c r="L174" s="836"/>
      <c r="M174" s="836"/>
      <c r="N174" s="836"/>
      <c r="O174" s="836"/>
      <c r="P174" s="836"/>
    </row>
    <row r="175" spans="1:16" ht="15.75" customHeight="1">
      <c r="A175" s="836"/>
      <c r="B175" s="836"/>
      <c r="C175" s="836"/>
      <c r="D175" s="836"/>
      <c r="E175" s="836"/>
      <c r="F175" s="836"/>
      <c r="G175" s="836"/>
      <c r="H175" s="836"/>
      <c r="I175" s="836"/>
      <c r="J175" s="836"/>
      <c r="K175" s="836"/>
      <c r="L175" s="836"/>
      <c r="M175" s="836"/>
      <c r="N175" s="836"/>
      <c r="O175" s="836"/>
      <c r="P175" s="836"/>
    </row>
    <row r="176" spans="1:16" ht="15.75" customHeight="1">
      <c r="A176" s="836"/>
      <c r="B176" s="836"/>
      <c r="C176" s="836"/>
      <c r="D176" s="836"/>
      <c r="E176" s="836"/>
      <c r="F176" s="836"/>
      <c r="G176" s="836"/>
      <c r="H176" s="836"/>
      <c r="I176" s="836"/>
      <c r="J176" s="836"/>
      <c r="K176" s="836"/>
      <c r="L176" s="836"/>
      <c r="M176" s="836"/>
      <c r="N176" s="836"/>
      <c r="O176" s="836"/>
      <c r="P176" s="836"/>
    </row>
    <row r="177" spans="1:16" ht="15.75" customHeight="1">
      <c r="A177" s="836"/>
      <c r="B177" s="836"/>
      <c r="C177" s="836"/>
      <c r="D177" s="836"/>
      <c r="E177" s="836"/>
      <c r="F177" s="836"/>
      <c r="G177" s="836"/>
      <c r="H177" s="836"/>
      <c r="I177" s="836"/>
      <c r="J177" s="836"/>
      <c r="K177" s="836"/>
      <c r="L177" s="836"/>
      <c r="M177" s="836"/>
      <c r="N177" s="836"/>
      <c r="O177" s="836"/>
      <c r="P177" s="836"/>
    </row>
    <row r="178" spans="1:16" ht="15.75" customHeight="1">
      <c r="A178" s="836"/>
      <c r="B178" s="836"/>
      <c r="C178" s="836"/>
      <c r="D178" s="836"/>
      <c r="E178" s="836"/>
      <c r="F178" s="836"/>
      <c r="G178" s="836"/>
      <c r="H178" s="836"/>
      <c r="I178" s="836"/>
      <c r="J178" s="836"/>
      <c r="K178" s="836"/>
      <c r="L178" s="836"/>
      <c r="M178" s="836"/>
      <c r="N178" s="836"/>
      <c r="O178" s="836"/>
      <c r="P178" s="836"/>
    </row>
    <row r="179" spans="1:16" ht="15.75" customHeight="1">
      <c r="A179" s="836"/>
      <c r="B179" s="836"/>
      <c r="C179" s="836"/>
      <c r="D179" s="836"/>
      <c r="E179" s="836"/>
      <c r="F179" s="836"/>
      <c r="G179" s="836"/>
      <c r="H179" s="836"/>
      <c r="I179" s="836"/>
      <c r="J179" s="836"/>
      <c r="K179" s="836"/>
      <c r="L179" s="836"/>
      <c r="M179" s="836"/>
      <c r="N179" s="836"/>
      <c r="O179" s="836"/>
      <c r="P179" s="836"/>
    </row>
    <row r="180" spans="1:16" ht="15.75" customHeight="1">
      <c r="A180" s="836"/>
      <c r="B180" s="836"/>
      <c r="C180" s="836"/>
      <c r="D180" s="836"/>
      <c r="E180" s="836"/>
      <c r="F180" s="836"/>
      <c r="G180" s="836"/>
      <c r="H180" s="836"/>
      <c r="I180" s="836"/>
      <c r="J180" s="836"/>
      <c r="K180" s="836"/>
      <c r="L180" s="836"/>
      <c r="M180" s="836"/>
      <c r="N180" s="836"/>
      <c r="O180" s="836"/>
      <c r="P180" s="836"/>
    </row>
    <row r="181" spans="1:16" ht="15.75" customHeight="1">
      <c r="A181" s="836"/>
      <c r="B181" s="836"/>
      <c r="C181" s="836"/>
      <c r="D181" s="836"/>
      <c r="E181" s="836"/>
      <c r="F181" s="836"/>
      <c r="G181" s="836"/>
      <c r="H181" s="836"/>
      <c r="I181" s="836"/>
      <c r="J181" s="836"/>
      <c r="K181" s="836"/>
      <c r="L181" s="836"/>
      <c r="M181" s="836"/>
      <c r="N181" s="836"/>
      <c r="O181" s="836"/>
      <c r="P181" s="836"/>
    </row>
    <row r="182" spans="1:16" ht="15.75" customHeight="1">
      <c r="A182" s="836"/>
      <c r="B182" s="836"/>
      <c r="C182" s="836"/>
      <c r="D182" s="836"/>
      <c r="E182" s="836"/>
      <c r="F182" s="836"/>
      <c r="G182" s="836"/>
      <c r="H182" s="836"/>
      <c r="I182" s="836"/>
      <c r="J182" s="836"/>
      <c r="K182" s="836"/>
      <c r="L182" s="836"/>
      <c r="M182" s="836"/>
      <c r="N182" s="836"/>
      <c r="O182" s="836"/>
      <c r="P182" s="836"/>
    </row>
    <row r="183" spans="1:16" ht="15.75" customHeight="1">
      <c r="A183" s="836"/>
      <c r="B183" s="836"/>
      <c r="C183" s="836"/>
      <c r="D183" s="836"/>
      <c r="E183" s="836"/>
      <c r="F183" s="836"/>
      <c r="G183" s="836"/>
      <c r="H183" s="836"/>
      <c r="I183" s="836"/>
      <c r="J183" s="836"/>
      <c r="K183" s="836"/>
      <c r="L183" s="836"/>
      <c r="M183" s="836"/>
      <c r="N183" s="836"/>
      <c r="O183" s="836"/>
      <c r="P183" s="836"/>
    </row>
    <row r="184" spans="1:16" ht="15.75" customHeight="1">
      <c r="A184" s="836"/>
      <c r="B184" s="836"/>
      <c r="C184" s="836"/>
      <c r="D184" s="836"/>
      <c r="E184" s="836"/>
      <c r="F184" s="836"/>
      <c r="G184" s="836"/>
      <c r="H184" s="836"/>
      <c r="I184" s="836"/>
      <c r="J184" s="836"/>
      <c r="K184" s="836"/>
      <c r="L184" s="836"/>
      <c r="M184" s="836"/>
      <c r="N184" s="836"/>
      <c r="O184" s="836"/>
      <c r="P184" s="836"/>
    </row>
    <row r="185" spans="1:16" ht="15.75" customHeight="1">
      <c r="A185" s="836"/>
      <c r="B185" s="836"/>
      <c r="C185" s="836"/>
      <c r="D185" s="836"/>
      <c r="E185" s="836"/>
      <c r="F185" s="836"/>
      <c r="G185" s="836"/>
      <c r="H185" s="836"/>
      <c r="I185" s="836"/>
      <c r="J185" s="836"/>
      <c r="K185" s="836"/>
      <c r="L185" s="836"/>
      <c r="M185" s="836"/>
      <c r="N185" s="836"/>
      <c r="O185" s="836"/>
      <c r="P185" s="836"/>
    </row>
    <row r="186" spans="1:16" ht="15.75" customHeight="1">
      <c r="A186" s="836"/>
      <c r="B186" s="836"/>
      <c r="C186" s="836"/>
      <c r="D186" s="836"/>
      <c r="E186" s="836"/>
      <c r="F186" s="836"/>
      <c r="G186" s="836"/>
      <c r="H186" s="836"/>
      <c r="I186" s="836"/>
      <c r="J186" s="836"/>
      <c r="K186" s="836"/>
      <c r="L186" s="836"/>
      <c r="M186" s="836"/>
      <c r="N186" s="836"/>
      <c r="O186" s="836"/>
      <c r="P186" s="836"/>
    </row>
    <row r="187" spans="1:16" ht="15.75" customHeight="1">
      <c r="A187" s="836"/>
      <c r="B187" s="836"/>
      <c r="C187" s="836"/>
      <c r="D187" s="836"/>
      <c r="E187" s="836"/>
      <c r="F187" s="836"/>
      <c r="G187" s="836"/>
      <c r="H187" s="836"/>
      <c r="I187" s="836"/>
      <c r="J187" s="836"/>
      <c r="K187" s="836"/>
      <c r="L187" s="836"/>
      <c r="M187" s="836"/>
      <c r="N187" s="836"/>
      <c r="O187" s="836"/>
      <c r="P187" s="836"/>
    </row>
    <row r="188" spans="1:16" ht="15.75" customHeight="1">
      <c r="A188" s="836"/>
      <c r="B188" s="836"/>
      <c r="C188" s="836"/>
      <c r="D188" s="836"/>
      <c r="E188" s="836"/>
      <c r="F188" s="836"/>
      <c r="G188" s="836"/>
      <c r="H188" s="836"/>
      <c r="I188" s="836"/>
      <c r="J188" s="836"/>
      <c r="K188" s="836"/>
      <c r="L188" s="836"/>
      <c r="M188" s="836"/>
      <c r="N188" s="836"/>
      <c r="O188" s="836"/>
      <c r="P188" s="836"/>
    </row>
    <row r="189" spans="1:16" ht="15.75" customHeight="1">
      <c r="A189" s="836"/>
      <c r="B189" s="836"/>
      <c r="C189" s="836"/>
      <c r="D189" s="836"/>
      <c r="E189" s="836"/>
      <c r="F189" s="836"/>
      <c r="G189" s="836"/>
      <c r="H189" s="836"/>
      <c r="I189" s="836"/>
      <c r="J189" s="836"/>
      <c r="K189" s="836"/>
      <c r="L189" s="836"/>
      <c r="M189" s="836"/>
      <c r="N189" s="836"/>
      <c r="O189" s="836"/>
      <c r="P189" s="836"/>
    </row>
    <row r="190" spans="1:16" ht="15.75" customHeight="1">
      <c r="A190" s="836"/>
      <c r="B190" s="836"/>
      <c r="C190" s="836"/>
      <c r="D190" s="836"/>
      <c r="E190" s="836"/>
      <c r="F190" s="836"/>
      <c r="G190" s="836"/>
      <c r="H190" s="836"/>
      <c r="I190" s="836"/>
      <c r="J190" s="836"/>
      <c r="K190" s="836"/>
      <c r="L190" s="836"/>
      <c r="M190" s="836"/>
      <c r="N190" s="836"/>
      <c r="O190" s="836"/>
      <c r="P190" s="836"/>
    </row>
    <row r="191" spans="1:16" ht="15.75" customHeight="1">
      <c r="A191" s="836"/>
      <c r="B191" s="836"/>
      <c r="C191" s="836"/>
      <c r="D191" s="836"/>
      <c r="E191" s="836"/>
      <c r="F191" s="836"/>
      <c r="G191" s="836"/>
      <c r="H191" s="836"/>
      <c r="I191" s="836"/>
      <c r="J191" s="836"/>
      <c r="K191" s="836"/>
      <c r="L191" s="836"/>
      <c r="M191" s="836"/>
      <c r="N191" s="836"/>
      <c r="O191" s="836"/>
      <c r="P191" s="836"/>
    </row>
    <row r="192" spans="1:16" ht="15.75" customHeight="1">
      <c r="A192" s="836"/>
      <c r="B192" s="836"/>
      <c r="C192" s="836"/>
      <c r="D192" s="836"/>
      <c r="E192" s="836"/>
      <c r="F192" s="836"/>
      <c r="G192" s="836"/>
      <c r="H192" s="836"/>
      <c r="I192" s="836"/>
      <c r="J192" s="836"/>
      <c r="K192" s="836"/>
      <c r="L192" s="836"/>
      <c r="M192" s="836"/>
      <c r="N192" s="836"/>
      <c r="O192" s="836"/>
      <c r="P192" s="836"/>
    </row>
    <row r="193" spans="1:16" ht="15.75" customHeight="1">
      <c r="A193" s="836"/>
      <c r="B193" s="836"/>
      <c r="C193" s="836"/>
      <c r="D193" s="836"/>
      <c r="E193" s="836"/>
      <c r="F193" s="836"/>
      <c r="G193" s="836"/>
      <c r="H193" s="836"/>
      <c r="I193" s="836"/>
      <c r="J193" s="836"/>
      <c r="K193" s="836"/>
      <c r="L193" s="836"/>
      <c r="M193" s="836"/>
      <c r="N193" s="836"/>
      <c r="O193" s="836"/>
      <c r="P193" s="836"/>
    </row>
    <row r="194" spans="1:16" ht="15.75" customHeight="1">
      <c r="A194" s="836"/>
      <c r="B194" s="836"/>
      <c r="C194" s="836"/>
      <c r="D194" s="836"/>
      <c r="E194" s="836"/>
      <c r="F194" s="836"/>
      <c r="G194" s="836"/>
      <c r="H194" s="836"/>
      <c r="I194" s="836"/>
      <c r="J194" s="836"/>
      <c r="K194" s="836"/>
      <c r="L194" s="836"/>
      <c r="M194" s="836"/>
      <c r="N194" s="836"/>
      <c r="O194" s="836"/>
      <c r="P194" s="836"/>
    </row>
    <row r="195" spans="1:16" ht="15.75" customHeight="1">
      <c r="A195" s="836"/>
      <c r="B195" s="836"/>
      <c r="C195" s="836"/>
      <c r="D195" s="836"/>
      <c r="E195" s="836"/>
      <c r="F195" s="836"/>
      <c r="G195" s="836"/>
      <c r="H195" s="836"/>
      <c r="I195" s="836"/>
      <c r="J195" s="836"/>
      <c r="K195" s="836"/>
      <c r="L195" s="836"/>
      <c r="M195" s="836"/>
      <c r="N195" s="836"/>
      <c r="O195" s="836"/>
      <c r="P195" s="836"/>
    </row>
    <row r="196" spans="1:16" ht="15.75" customHeight="1">
      <c r="A196" s="836"/>
      <c r="B196" s="836"/>
      <c r="C196" s="836"/>
      <c r="D196" s="836"/>
      <c r="E196" s="836"/>
      <c r="F196" s="836"/>
      <c r="G196" s="836"/>
      <c r="H196" s="836"/>
      <c r="I196" s="836"/>
      <c r="J196" s="836"/>
      <c r="K196" s="836"/>
      <c r="L196" s="836"/>
      <c r="M196" s="836"/>
      <c r="N196" s="836"/>
      <c r="O196" s="836"/>
      <c r="P196" s="836"/>
    </row>
    <row r="197" spans="1:16" ht="15.75" customHeight="1">
      <c r="A197" s="836"/>
      <c r="B197" s="836"/>
      <c r="C197" s="836"/>
      <c r="D197" s="836"/>
      <c r="E197" s="836"/>
      <c r="F197" s="836"/>
      <c r="G197" s="836"/>
      <c r="H197" s="836"/>
      <c r="I197" s="836"/>
      <c r="J197" s="836"/>
      <c r="K197" s="836"/>
      <c r="L197" s="836"/>
      <c r="M197" s="836"/>
      <c r="N197" s="836"/>
      <c r="O197" s="836"/>
      <c r="P197" s="836"/>
    </row>
    <row r="198" spans="1:16" ht="15.75" customHeight="1">
      <c r="A198" s="836"/>
      <c r="B198" s="836"/>
      <c r="C198" s="836"/>
      <c r="D198" s="836"/>
      <c r="E198" s="836"/>
      <c r="F198" s="836"/>
      <c r="G198" s="836"/>
      <c r="H198" s="836"/>
      <c r="I198" s="836"/>
      <c r="J198" s="836"/>
      <c r="K198" s="836"/>
      <c r="L198" s="836"/>
      <c r="M198" s="836"/>
      <c r="N198" s="836"/>
      <c r="O198" s="836"/>
      <c r="P198" s="836"/>
    </row>
    <row r="199" spans="1:16" ht="15.75" customHeight="1">
      <c r="A199" s="836"/>
      <c r="B199" s="836"/>
      <c r="C199" s="836"/>
      <c r="D199" s="836"/>
      <c r="E199" s="836"/>
      <c r="F199" s="836"/>
      <c r="G199" s="836"/>
      <c r="H199" s="836"/>
      <c r="I199" s="836"/>
      <c r="J199" s="836"/>
      <c r="K199" s="836"/>
      <c r="L199" s="836"/>
      <c r="M199" s="836"/>
      <c r="N199" s="836"/>
      <c r="O199" s="836"/>
      <c r="P199" s="836"/>
    </row>
    <row r="200" spans="1:16" ht="15.75" customHeight="1">
      <c r="A200" s="836"/>
      <c r="B200" s="836"/>
      <c r="C200" s="836"/>
      <c r="D200" s="836"/>
      <c r="E200" s="836"/>
      <c r="F200" s="836"/>
      <c r="G200" s="836"/>
      <c r="H200" s="836"/>
      <c r="I200" s="836"/>
      <c r="J200" s="836"/>
      <c r="K200" s="836"/>
      <c r="L200" s="836"/>
      <c r="M200" s="836"/>
      <c r="N200" s="836"/>
      <c r="O200" s="836"/>
      <c r="P200" s="836"/>
    </row>
    <row r="201" spans="1:16" ht="15.75" customHeight="1">
      <c r="A201" s="836"/>
      <c r="B201" s="836"/>
      <c r="C201" s="836"/>
      <c r="D201" s="836"/>
      <c r="E201" s="836"/>
      <c r="F201" s="836"/>
      <c r="G201" s="836"/>
      <c r="H201" s="836"/>
      <c r="I201" s="836"/>
      <c r="J201" s="836"/>
      <c r="K201" s="836"/>
      <c r="L201" s="836"/>
      <c r="M201" s="836"/>
      <c r="N201" s="836"/>
      <c r="O201" s="836"/>
      <c r="P201" s="836"/>
    </row>
    <row r="202" spans="1:16" ht="15.75" customHeight="1">
      <c r="A202" s="836"/>
      <c r="B202" s="836"/>
      <c r="C202" s="836"/>
      <c r="D202" s="836"/>
      <c r="E202" s="836"/>
      <c r="F202" s="836"/>
      <c r="G202" s="836"/>
      <c r="H202" s="836"/>
      <c r="I202" s="836"/>
      <c r="J202" s="836"/>
      <c r="K202" s="836"/>
      <c r="L202" s="836"/>
      <c r="M202" s="836"/>
      <c r="N202" s="836"/>
      <c r="O202" s="836"/>
      <c r="P202" s="836"/>
    </row>
    <row r="203" spans="1:16" ht="15.75" customHeight="1">
      <c r="A203" s="836"/>
      <c r="B203" s="836"/>
      <c r="C203" s="836"/>
      <c r="D203" s="836"/>
      <c r="E203" s="836"/>
      <c r="F203" s="836"/>
      <c r="G203" s="836"/>
      <c r="H203" s="836"/>
      <c r="I203" s="836"/>
      <c r="J203" s="836"/>
      <c r="K203" s="836"/>
      <c r="L203" s="836"/>
      <c r="M203" s="836"/>
      <c r="N203" s="836"/>
      <c r="O203" s="836"/>
      <c r="P203" s="836"/>
    </row>
    <row r="204" spans="1:16" ht="15.75" customHeight="1">
      <c r="A204" s="836"/>
      <c r="B204" s="836"/>
      <c r="C204" s="836"/>
      <c r="D204" s="836"/>
      <c r="E204" s="836"/>
      <c r="F204" s="836"/>
      <c r="G204" s="836"/>
      <c r="H204" s="836"/>
      <c r="I204" s="836"/>
      <c r="J204" s="836"/>
      <c r="K204" s="836"/>
      <c r="L204" s="836"/>
      <c r="M204" s="836"/>
      <c r="N204" s="836"/>
      <c r="O204" s="836"/>
      <c r="P204" s="836"/>
    </row>
    <row r="205" spans="1:16" ht="15.75" customHeight="1">
      <c r="A205" s="836"/>
      <c r="B205" s="836"/>
      <c r="C205" s="836"/>
      <c r="D205" s="836"/>
      <c r="E205" s="836"/>
      <c r="F205" s="836"/>
      <c r="G205" s="836"/>
      <c r="H205" s="836"/>
      <c r="I205" s="836"/>
      <c r="J205" s="836"/>
      <c r="K205" s="836"/>
      <c r="L205" s="836"/>
      <c r="M205" s="836"/>
      <c r="N205" s="836"/>
      <c r="O205" s="836"/>
      <c r="P205" s="836"/>
    </row>
    <row r="206" spans="1:16" ht="15.75" customHeight="1">
      <c r="A206" s="836"/>
      <c r="B206" s="836"/>
      <c r="C206" s="836"/>
      <c r="D206" s="836"/>
      <c r="E206" s="836"/>
      <c r="F206" s="836"/>
      <c r="G206" s="836"/>
      <c r="H206" s="836"/>
      <c r="I206" s="836"/>
      <c r="J206" s="836"/>
      <c r="K206" s="836"/>
      <c r="L206" s="836"/>
      <c r="M206" s="836"/>
      <c r="N206" s="836"/>
      <c r="O206" s="836"/>
      <c r="P206" s="836"/>
    </row>
    <row r="207" spans="1:16" ht="15.75" customHeight="1">
      <c r="A207" s="836"/>
      <c r="B207" s="836"/>
      <c r="C207" s="836"/>
      <c r="D207" s="836"/>
      <c r="E207" s="836"/>
      <c r="F207" s="836"/>
      <c r="G207" s="836"/>
      <c r="H207" s="836"/>
      <c r="I207" s="836"/>
      <c r="J207" s="836"/>
      <c r="K207" s="836"/>
      <c r="L207" s="836"/>
      <c r="M207" s="836"/>
      <c r="N207" s="836"/>
      <c r="O207" s="836"/>
      <c r="P207" s="836"/>
    </row>
    <row r="208" spans="1:16" ht="15.75" customHeight="1">
      <c r="A208" s="836"/>
      <c r="B208" s="836"/>
      <c r="C208" s="836"/>
      <c r="D208" s="836"/>
      <c r="E208" s="836"/>
      <c r="F208" s="836"/>
      <c r="G208" s="836"/>
      <c r="H208" s="836"/>
      <c r="I208" s="836"/>
      <c r="J208" s="836"/>
      <c r="K208" s="836"/>
      <c r="L208" s="836"/>
      <c r="M208" s="836"/>
      <c r="N208" s="836"/>
      <c r="O208" s="836"/>
      <c r="P208" s="836"/>
    </row>
    <row r="209" spans="1:16" ht="15.75" customHeight="1">
      <c r="A209" s="836"/>
      <c r="B209" s="836"/>
      <c r="C209" s="836"/>
      <c r="D209" s="836"/>
      <c r="E209" s="836"/>
      <c r="F209" s="836"/>
      <c r="G209" s="836"/>
      <c r="H209" s="836"/>
      <c r="I209" s="836"/>
      <c r="J209" s="836"/>
      <c r="K209" s="836"/>
      <c r="L209" s="836"/>
      <c r="M209" s="836"/>
      <c r="N209" s="836"/>
      <c r="O209" s="836"/>
      <c r="P209" s="836"/>
    </row>
    <row r="210" spans="1:16" ht="15.75" customHeight="1">
      <c r="A210" s="836"/>
      <c r="B210" s="836"/>
      <c r="C210" s="836"/>
      <c r="D210" s="836"/>
      <c r="E210" s="836"/>
      <c r="F210" s="836"/>
      <c r="G210" s="836"/>
      <c r="H210" s="836"/>
      <c r="I210" s="836"/>
      <c r="J210" s="836"/>
      <c r="K210" s="836"/>
      <c r="L210" s="836"/>
      <c r="M210" s="836"/>
      <c r="N210" s="836"/>
      <c r="O210" s="836"/>
      <c r="P210" s="836"/>
    </row>
    <row r="211" spans="1:16" ht="15.75" customHeight="1">
      <c r="A211" s="836"/>
      <c r="B211" s="836"/>
      <c r="C211" s="836"/>
      <c r="D211" s="836"/>
      <c r="E211" s="836"/>
      <c r="F211" s="836"/>
      <c r="G211" s="836"/>
      <c r="H211" s="836"/>
      <c r="I211" s="836"/>
      <c r="J211" s="836"/>
      <c r="K211" s="836"/>
      <c r="L211" s="836"/>
      <c r="M211" s="836"/>
      <c r="N211" s="836"/>
      <c r="O211" s="836"/>
      <c r="P211" s="836"/>
    </row>
    <row r="212" spans="1:16" ht="15.75" customHeight="1">
      <c r="A212" s="836"/>
      <c r="B212" s="836"/>
      <c r="C212" s="836"/>
      <c r="D212" s="836"/>
      <c r="E212" s="836"/>
      <c r="F212" s="836"/>
      <c r="G212" s="836"/>
      <c r="H212" s="836"/>
      <c r="I212" s="836"/>
      <c r="J212" s="836"/>
      <c r="K212" s="836"/>
      <c r="L212" s="836"/>
      <c r="M212" s="836"/>
      <c r="N212" s="836"/>
      <c r="O212" s="836"/>
      <c r="P212" s="836"/>
    </row>
    <row r="213" spans="1:16" ht="15.75" customHeight="1">
      <c r="A213" s="836"/>
      <c r="B213" s="836"/>
      <c r="C213" s="836"/>
      <c r="D213" s="836"/>
      <c r="E213" s="836"/>
      <c r="F213" s="836"/>
      <c r="G213" s="836"/>
      <c r="H213" s="836"/>
      <c r="I213" s="836"/>
      <c r="J213" s="836"/>
      <c r="K213" s="836"/>
      <c r="L213" s="836"/>
      <c r="M213" s="836"/>
      <c r="N213" s="836"/>
      <c r="O213" s="836"/>
      <c r="P213" s="836"/>
    </row>
    <row r="214" spans="1:16" ht="15.75" customHeight="1">
      <c r="A214" s="836"/>
      <c r="B214" s="836"/>
      <c r="C214" s="836"/>
      <c r="D214" s="836"/>
      <c r="E214" s="836"/>
      <c r="F214" s="836"/>
      <c r="G214" s="836"/>
      <c r="H214" s="836"/>
      <c r="I214" s="836"/>
      <c r="J214" s="836"/>
      <c r="K214" s="836"/>
      <c r="L214" s="836"/>
      <c r="M214" s="836"/>
      <c r="N214" s="836"/>
      <c r="O214" s="836"/>
      <c r="P214" s="836"/>
    </row>
    <row r="215" spans="1:16" ht="15.75" customHeight="1">
      <c r="A215" s="836"/>
      <c r="B215" s="836"/>
      <c r="C215" s="836"/>
      <c r="D215" s="836"/>
      <c r="E215" s="836"/>
      <c r="F215" s="836"/>
      <c r="G215" s="836"/>
      <c r="H215" s="836"/>
      <c r="I215" s="836"/>
      <c r="J215" s="836"/>
      <c r="K215" s="836"/>
      <c r="L215" s="836"/>
      <c r="M215" s="836"/>
      <c r="N215" s="836"/>
      <c r="O215" s="836"/>
      <c r="P215" s="836"/>
    </row>
    <row r="216" spans="1:16" ht="15.75" customHeight="1">
      <c r="A216" s="836"/>
      <c r="B216" s="836"/>
      <c r="C216" s="836"/>
      <c r="D216" s="836"/>
      <c r="E216" s="836"/>
      <c r="F216" s="836"/>
      <c r="G216" s="836"/>
      <c r="H216" s="836"/>
      <c r="I216" s="836"/>
      <c r="J216" s="836"/>
      <c r="K216" s="836"/>
      <c r="L216" s="836"/>
      <c r="M216" s="836"/>
      <c r="N216" s="836"/>
      <c r="O216" s="836"/>
      <c r="P216" s="836"/>
    </row>
    <row r="217" spans="1:16" ht="15.75" customHeight="1">
      <c r="A217" s="836"/>
      <c r="B217" s="836"/>
      <c r="C217" s="836"/>
      <c r="D217" s="836"/>
      <c r="E217" s="836"/>
      <c r="F217" s="836"/>
      <c r="G217" s="836"/>
      <c r="H217" s="836"/>
      <c r="I217" s="836"/>
      <c r="J217" s="836"/>
      <c r="K217" s="836"/>
      <c r="L217" s="836"/>
      <c r="M217" s="836"/>
      <c r="N217" s="836"/>
      <c r="O217" s="836"/>
      <c r="P217" s="836"/>
    </row>
    <row r="218" spans="1:16" ht="15.75" customHeight="1">
      <c r="A218" s="836"/>
      <c r="B218" s="836"/>
      <c r="C218" s="836"/>
      <c r="D218" s="836"/>
      <c r="E218" s="836"/>
      <c r="F218" s="836"/>
      <c r="G218" s="836"/>
      <c r="H218" s="836"/>
      <c r="I218" s="836"/>
      <c r="J218" s="836"/>
      <c r="K218" s="836"/>
      <c r="L218" s="836"/>
      <c r="M218" s="836"/>
      <c r="N218" s="836"/>
      <c r="O218" s="836"/>
      <c r="P218" s="836"/>
    </row>
    <row r="219" spans="1:16" ht="15.75" customHeight="1">
      <c r="A219" s="836"/>
      <c r="B219" s="836"/>
      <c r="C219" s="836"/>
      <c r="D219" s="836"/>
      <c r="E219" s="836"/>
      <c r="F219" s="836"/>
      <c r="G219" s="836"/>
      <c r="H219" s="836"/>
      <c r="I219" s="836"/>
      <c r="J219" s="836"/>
      <c r="K219" s="836"/>
      <c r="L219" s="836"/>
      <c r="M219" s="836"/>
      <c r="N219" s="836"/>
      <c r="O219" s="836"/>
      <c r="P219" s="836"/>
    </row>
    <row r="220" spans="1:16" ht="15.75" customHeight="1">
      <c r="A220" s="836"/>
      <c r="B220" s="836"/>
      <c r="C220" s="836"/>
      <c r="D220" s="836"/>
      <c r="E220" s="836"/>
      <c r="F220" s="836"/>
      <c r="G220" s="836"/>
      <c r="H220" s="836"/>
      <c r="I220" s="836"/>
      <c r="J220" s="836"/>
      <c r="K220" s="836"/>
      <c r="L220" s="836"/>
      <c r="M220" s="836"/>
      <c r="N220" s="836"/>
      <c r="O220" s="836"/>
      <c r="P220" s="836"/>
    </row>
    <row r="221" spans="1:16" ht="15.75" customHeight="1">
      <c r="A221" s="836"/>
      <c r="B221" s="836"/>
      <c r="C221" s="836"/>
      <c r="D221" s="836"/>
      <c r="E221" s="836"/>
      <c r="F221" s="836"/>
      <c r="G221" s="836"/>
      <c r="H221" s="836"/>
      <c r="I221" s="836"/>
      <c r="J221" s="836"/>
      <c r="K221" s="836"/>
      <c r="L221" s="836"/>
      <c r="M221" s="836"/>
      <c r="N221" s="836"/>
      <c r="O221" s="836"/>
      <c r="P221" s="836"/>
    </row>
    <row r="222" spans="1:16" ht="15.75" customHeight="1">
      <c r="A222" s="836"/>
      <c r="B222" s="836"/>
      <c r="C222" s="836"/>
      <c r="D222" s="836"/>
      <c r="E222" s="836"/>
      <c r="F222" s="836"/>
      <c r="G222" s="836"/>
      <c r="H222" s="836"/>
      <c r="I222" s="836"/>
      <c r="J222" s="836"/>
      <c r="K222" s="836"/>
      <c r="L222" s="836"/>
      <c r="M222" s="836"/>
      <c r="N222" s="836"/>
      <c r="O222" s="836"/>
      <c r="P222" s="836"/>
    </row>
    <row r="223" spans="1:16" ht="15.75" customHeight="1">
      <c r="A223" s="836"/>
      <c r="B223" s="836"/>
      <c r="C223" s="836"/>
      <c r="D223" s="836"/>
      <c r="E223" s="836"/>
      <c r="F223" s="836"/>
      <c r="G223" s="836"/>
      <c r="H223" s="836"/>
      <c r="I223" s="836"/>
      <c r="J223" s="836"/>
      <c r="K223" s="836"/>
      <c r="L223" s="836"/>
      <c r="M223" s="836"/>
      <c r="N223" s="836"/>
      <c r="O223" s="836"/>
      <c r="P223" s="836"/>
    </row>
    <row r="224" spans="1:16" ht="15.75" customHeight="1">
      <c r="A224" s="836"/>
      <c r="B224" s="836"/>
      <c r="C224" s="836"/>
      <c r="D224" s="836"/>
      <c r="E224" s="836"/>
      <c r="F224" s="836"/>
      <c r="G224" s="836"/>
      <c r="H224" s="836"/>
      <c r="I224" s="836"/>
      <c r="J224" s="836"/>
      <c r="K224" s="836"/>
      <c r="L224" s="836"/>
      <c r="M224" s="836"/>
      <c r="N224" s="836"/>
      <c r="O224" s="836"/>
      <c r="P224" s="836"/>
    </row>
    <row r="225" spans="1:16" ht="15.75" customHeight="1">
      <c r="A225" s="836"/>
      <c r="B225" s="836"/>
      <c r="C225" s="836"/>
      <c r="D225" s="836"/>
      <c r="E225" s="836"/>
      <c r="F225" s="836"/>
      <c r="G225" s="836"/>
      <c r="H225" s="836"/>
      <c r="I225" s="836"/>
      <c r="J225" s="836"/>
      <c r="K225" s="836"/>
      <c r="L225" s="836"/>
      <c r="M225" s="836"/>
      <c r="N225" s="836"/>
      <c r="O225" s="836"/>
      <c r="P225" s="836"/>
    </row>
    <row r="226" spans="1:16" ht="15.75" customHeight="1">
      <c r="A226" s="836"/>
      <c r="B226" s="836"/>
      <c r="C226" s="836"/>
      <c r="D226" s="836"/>
      <c r="E226" s="836"/>
      <c r="F226" s="836"/>
      <c r="G226" s="836"/>
      <c r="H226" s="836"/>
      <c r="I226" s="836"/>
      <c r="J226" s="836"/>
      <c r="K226" s="836"/>
      <c r="L226" s="836"/>
      <c r="M226" s="836"/>
      <c r="N226" s="836"/>
      <c r="O226" s="836"/>
      <c r="P226" s="836"/>
    </row>
    <row r="227" spans="1:16" ht="15.75" customHeight="1">
      <c r="A227" s="836"/>
      <c r="B227" s="836"/>
      <c r="C227" s="836"/>
      <c r="D227" s="836"/>
      <c r="E227" s="836"/>
      <c r="F227" s="836"/>
      <c r="G227" s="836"/>
      <c r="H227" s="836"/>
      <c r="I227" s="836"/>
      <c r="J227" s="836"/>
      <c r="K227" s="836"/>
      <c r="L227" s="836"/>
      <c r="M227" s="836"/>
      <c r="N227" s="836"/>
      <c r="O227" s="836"/>
      <c r="P227" s="836"/>
    </row>
    <row r="228" spans="1:16" ht="15.75" customHeight="1">
      <c r="A228" s="836"/>
      <c r="B228" s="836"/>
      <c r="C228" s="836"/>
      <c r="D228" s="836"/>
      <c r="E228" s="836"/>
      <c r="F228" s="836"/>
      <c r="G228" s="836"/>
      <c r="H228" s="836"/>
      <c r="I228" s="836"/>
      <c r="J228" s="836"/>
      <c r="K228" s="836"/>
      <c r="L228" s="836"/>
      <c r="M228" s="836"/>
      <c r="N228" s="836"/>
      <c r="O228" s="836"/>
      <c r="P228" s="836"/>
    </row>
    <row r="229" spans="1:16" ht="15.75" customHeight="1">
      <c r="A229" s="836"/>
      <c r="B229" s="836"/>
      <c r="C229" s="836"/>
      <c r="D229" s="836"/>
      <c r="E229" s="836"/>
      <c r="F229" s="836"/>
      <c r="G229" s="836"/>
      <c r="H229" s="836"/>
      <c r="I229" s="836"/>
      <c r="J229" s="836"/>
      <c r="K229" s="836"/>
      <c r="L229" s="836"/>
      <c r="M229" s="836"/>
      <c r="N229" s="836"/>
      <c r="O229" s="836"/>
      <c r="P229" s="836"/>
    </row>
    <row r="230" spans="1:16" ht="15.75" customHeight="1">
      <c r="A230" s="836"/>
      <c r="B230" s="836"/>
      <c r="C230" s="836"/>
      <c r="D230" s="836"/>
      <c r="E230" s="836"/>
      <c r="F230" s="836"/>
      <c r="G230" s="836"/>
      <c r="H230" s="836"/>
      <c r="I230" s="836"/>
      <c r="J230" s="836"/>
      <c r="K230" s="836"/>
      <c r="L230" s="836"/>
      <c r="M230" s="836"/>
      <c r="N230" s="836"/>
      <c r="O230" s="836"/>
      <c r="P230" s="836"/>
    </row>
    <row r="231" spans="1:16" ht="15.75" customHeight="1">
      <c r="A231" s="836"/>
      <c r="B231" s="836"/>
      <c r="C231" s="836"/>
      <c r="D231" s="836"/>
      <c r="E231" s="836"/>
      <c r="F231" s="836"/>
      <c r="G231" s="836"/>
      <c r="H231" s="836"/>
      <c r="I231" s="836"/>
      <c r="J231" s="836"/>
      <c r="K231" s="836"/>
      <c r="L231" s="836"/>
      <c r="M231" s="836"/>
      <c r="N231" s="836"/>
      <c r="O231" s="836"/>
      <c r="P231" s="836"/>
    </row>
    <row r="232" spans="1:16" ht="15.75" customHeight="1">
      <c r="A232" s="836"/>
      <c r="B232" s="836"/>
      <c r="C232" s="836"/>
      <c r="D232" s="836"/>
      <c r="E232" s="836"/>
      <c r="F232" s="836"/>
      <c r="G232" s="836"/>
      <c r="H232" s="836"/>
      <c r="I232" s="836"/>
      <c r="J232" s="836"/>
      <c r="K232" s="836"/>
      <c r="L232" s="836"/>
      <c r="M232" s="836"/>
      <c r="N232" s="836"/>
      <c r="O232" s="836"/>
      <c r="P232" s="836"/>
    </row>
    <row r="233" spans="1:16" ht="15.75" customHeight="1">
      <c r="A233" s="836"/>
      <c r="B233" s="836"/>
      <c r="C233" s="836"/>
      <c r="D233" s="836"/>
      <c r="E233" s="836"/>
      <c r="F233" s="836"/>
      <c r="G233" s="836"/>
      <c r="H233" s="836"/>
      <c r="I233" s="836"/>
      <c r="J233" s="836"/>
      <c r="K233" s="836"/>
      <c r="L233" s="836"/>
      <c r="M233" s="836"/>
      <c r="N233" s="836"/>
      <c r="O233" s="836"/>
      <c r="P233" s="836"/>
    </row>
    <row r="234" spans="1:16" ht="15.75" customHeight="1">
      <c r="A234" s="836"/>
      <c r="B234" s="836"/>
      <c r="C234" s="836"/>
      <c r="D234" s="836"/>
      <c r="E234" s="836"/>
      <c r="F234" s="836"/>
      <c r="G234" s="836"/>
      <c r="H234" s="836"/>
      <c r="I234" s="836"/>
      <c r="J234" s="836"/>
      <c r="K234" s="836"/>
      <c r="L234" s="836"/>
      <c r="M234" s="836"/>
      <c r="N234" s="836"/>
      <c r="O234" s="836"/>
      <c r="P234" s="836"/>
    </row>
    <row r="235" spans="1:16" ht="15.75" customHeight="1">
      <c r="A235" s="836"/>
      <c r="B235" s="836"/>
      <c r="C235" s="836"/>
      <c r="D235" s="836"/>
      <c r="E235" s="836"/>
      <c r="F235" s="836"/>
      <c r="G235" s="836"/>
      <c r="H235" s="836"/>
      <c r="I235" s="836"/>
      <c r="J235" s="836"/>
      <c r="K235" s="836"/>
      <c r="L235" s="836"/>
      <c r="M235" s="836"/>
      <c r="N235" s="836"/>
      <c r="O235" s="836"/>
      <c r="P235" s="836"/>
    </row>
    <row r="236" spans="1:16" ht="15.75" customHeight="1">
      <c r="A236" s="836"/>
      <c r="B236" s="836"/>
      <c r="C236" s="836"/>
      <c r="D236" s="836"/>
      <c r="E236" s="836"/>
      <c r="F236" s="836"/>
      <c r="G236" s="836"/>
      <c r="H236" s="836"/>
      <c r="I236" s="836"/>
      <c r="J236" s="836"/>
      <c r="K236" s="836"/>
      <c r="L236" s="836"/>
      <c r="M236" s="836"/>
      <c r="N236" s="836"/>
      <c r="O236" s="836"/>
      <c r="P236" s="836"/>
    </row>
    <row r="237" spans="1:16" ht="15.75" customHeight="1">
      <c r="A237" s="836"/>
      <c r="B237" s="836"/>
      <c r="C237" s="836"/>
      <c r="D237" s="836"/>
      <c r="E237" s="836"/>
      <c r="F237" s="836"/>
      <c r="G237" s="836"/>
      <c r="H237" s="836"/>
      <c r="I237" s="836"/>
      <c r="J237" s="836"/>
      <c r="K237" s="836"/>
      <c r="L237" s="836"/>
      <c r="M237" s="836"/>
      <c r="N237" s="836"/>
      <c r="O237" s="836"/>
      <c r="P237" s="836"/>
    </row>
    <row r="238" spans="1:16" ht="15.75" customHeight="1">
      <c r="A238" s="836"/>
      <c r="B238" s="836"/>
      <c r="C238" s="836"/>
      <c r="D238" s="836"/>
      <c r="E238" s="836"/>
      <c r="F238" s="836"/>
      <c r="G238" s="836"/>
      <c r="H238" s="836"/>
      <c r="I238" s="836"/>
      <c r="J238" s="836"/>
      <c r="K238" s="836"/>
      <c r="L238" s="836"/>
      <c r="M238" s="836"/>
      <c r="N238" s="836"/>
      <c r="O238" s="836"/>
      <c r="P238" s="836"/>
    </row>
    <row r="239" spans="1:16" ht="15.75" customHeight="1">
      <c r="A239" s="836"/>
      <c r="B239" s="836"/>
      <c r="C239" s="836"/>
      <c r="D239" s="836"/>
      <c r="E239" s="836"/>
      <c r="F239" s="836"/>
      <c r="G239" s="836"/>
      <c r="H239" s="836"/>
      <c r="I239" s="836"/>
      <c r="J239" s="836"/>
      <c r="K239" s="836"/>
      <c r="L239" s="836"/>
      <c r="M239" s="836"/>
      <c r="N239" s="836"/>
      <c r="O239" s="836"/>
      <c r="P239" s="836"/>
    </row>
    <row r="240" spans="1:16" ht="15.75" customHeight="1">
      <c r="A240" s="836"/>
      <c r="B240" s="836"/>
      <c r="C240" s="836"/>
      <c r="D240" s="836"/>
      <c r="E240" s="836"/>
      <c r="F240" s="836"/>
      <c r="G240" s="836"/>
      <c r="H240" s="836"/>
      <c r="I240" s="836"/>
      <c r="J240" s="836"/>
      <c r="K240" s="836"/>
      <c r="L240" s="836"/>
      <c r="M240" s="836"/>
      <c r="N240" s="836"/>
      <c r="O240" s="836"/>
      <c r="P240" s="836"/>
    </row>
    <row r="241" spans="1:16" ht="15.75" customHeight="1">
      <c r="A241" s="836"/>
      <c r="B241" s="836"/>
      <c r="C241" s="836"/>
      <c r="D241" s="836"/>
      <c r="E241" s="836"/>
      <c r="F241" s="836"/>
      <c r="G241" s="836"/>
      <c r="H241" s="836"/>
      <c r="I241" s="836"/>
      <c r="J241" s="836"/>
      <c r="K241" s="836"/>
      <c r="L241" s="836"/>
      <c r="M241" s="836"/>
      <c r="N241" s="836"/>
      <c r="O241" s="836"/>
      <c r="P241" s="836"/>
    </row>
    <row r="242" spans="1:16" ht="15.75" customHeight="1">
      <c r="A242" s="836"/>
      <c r="B242" s="836"/>
      <c r="C242" s="836"/>
      <c r="D242" s="836"/>
      <c r="E242" s="836"/>
      <c r="F242" s="836"/>
      <c r="G242" s="836"/>
      <c r="H242" s="836"/>
      <c r="I242" s="836"/>
      <c r="J242" s="836"/>
      <c r="K242" s="836"/>
      <c r="L242" s="836"/>
      <c r="M242" s="836"/>
      <c r="N242" s="836"/>
      <c r="O242" s="836"/>
      <c r="P242" s="836"/>
    </row>
    <row r="243" spans="1:16" ht="15.75" customHeight="1">
      <c r="A243" s="836"/>
      <c r="B243" s="836"/>
      <c r="C243" s="836"/>
      <c r="D243" s="836"/>
      <c r="E243" s="836"/>
      <c r="F243" s="836"/>
      <c r="G243" s="836"/>
      <c r="H243" s="836"/>
      <c r="I243" s="836"/>
      <c r="J243" s="836"/>
      <c r="K243" s="836"/>
      <c r="L243" s="836"/>
      <c r="M243" s="836"/>
      <c r="N243" s="836"/>
      <c r="O243" s="836"/>
      <c r="P243" s="836"/>
    </row>
    <row r="244" spans="1:16" ht="15.75" customHeight="1">
      <c r="A244" s="836"/>
      <c r="B244" s="836"/>
      <c r="C244" s="836"/>
      <c r="D244" s="836"/>
      <c r="E244" s="836"/>
      <c r="F244" s="836"/>
      <c r="G244" s="836"/>
      <c r="H244" s="836"/>
      <c r="I244" s="836"/>
      <c r="J244" s="836"/>
      <c r="K244" s="836"/>
      <c r="L244" s="836"/>
      <c r="M244" s="836"/>
      <c r="N244" s="836"/>
      <c r="O244" s="836"/>
      <c r="P244" s="836"/>
    </row>
    <row r="245" spans="1:16" ht="15.75" customHeight="1">
      <c r="A245" s="836"/>
      <c r="B245" s="836"/>
      <c r="C245" s="836"/>
      <c r="D245" s="836"/>
      <c r="E245" s="836"/>
      <c r="F245" s="836"/>
      <c r="G245" s="836"/>
      <c r="H245" s="836"/>
      <c r="I245" s="836"/>
      <c r="J245" s="836"/>
      <c r="K245" s="836"/>
      <c r="L245" s="836"/>
      <c r="M245" s="836"/>
      <c r="N245" s="836"/>
      <c r="O245" s="836"/>
      <c r="P245" s="836"/>
    </row>
    <row r="246" spans="1:16" ht="15.75" customHeight="1">
      <c r="A246" s="836"/>
      <c r="B246" s="836"/>
      <c r="C246" s="836"/>
      <c r="D246" s="836"/>
      <c r="E246" s="836"/>
      <c r="F246" s="836"/>
      <c r="G246" s="836"/>
      <c r="H246" s="836"/>
      <c r="I246" s="836"/>
      <c r="J246" s="836"/>
      <c r="K246" s="836"/>
      <c r="L246" s="836"/>
      <c r="M246" s="836"/>
      <c r="N246" s="836"/>
      <c r="O246" s="836"/>
      <c r="P246" s="836"/>
    </row>
    <row r="247" spans="1:16" ht="15.75" customHeight="1">
      <c r="A247" s="836"/>
      <c r="B247" s="836"/>
      <c r="C247" s="836"/>
      <c r="D247" s="836"/>
      <c r="E247" s="836"/>
      <c r="F247" s="836"/>
      <c r="G247" s="836"/>
      <c r="H247" s="836"/>
      <c r="I247" s="836"/>
      <c r="J247" s="836"/>
      <c r="K247" s="836"/>
      <c r="L247" s="836"/>
      <c r="M247" s="836"/>
      <c r="N247" s="836"/>
      <c r="O247" s="836"/>
      <c r="P247" s="836"/>
    </row>
    <row r="248" spans="1:16" ht="15.75" customHeight="1">
      <c r="A248" s="836"/>
      <c r="B248" s="836"/>
      <c r="C248" s="836"/>
      <c r="D248" s="836"/>
      <c r="E248" s="836"/>
      <c r="F248" s="836"/>
      <c r="G248" s="836"/>
      <c r="H248" s="836"/>
      <c r="I248" s="836"/>
      <c r="J248" s="836"/>
      <c r="K248" s="836"/>
      <c r="L248" s="836"/>
      <c r="M248" s="836"/>
      <c r="N248" s="836"/>
      <c r="O248" s="836"/>
      <c r="P248" s="836"/>
    </row>
    <row r="249" spans="1:16" ht="15.75" customHeight="1">
      <c r="A249" s="836"/>
      <c r="B249" s="836"/>
      <c r="C249" s="836"/>
      <c r="D249" s="836"/>
      <c r="E249" s="836"/>
      <c r="F249" s="836"/>
      <c r="G249" s="836"/>
      <c r="H249" s="836"/>
      <c r="I249" s="836"/>
      <c r="J249" s="836"/>
      <c r="K249" s="836"/>
      <c r="L249" s="836"/>
      <c r="M249" s="836"/>
      <c r="N249" s="836"/>
      <c r="O249" s="836"/>
      <c r="P249" s="836"/>
    </row>
    <row r="250" spans="1:16" ht="15.75" customHeight="1">
      <c r="A250" s="836"/>
      <c r="B250" s="836"/>
      <c r="C250" s="836"/>
      <c r="D250" s="836"/>
      <c r="E250" s="836"/>
      <c r="F250" s="836"/>
      <c r="G250" s="836"/>
      <c r="H250" s="836"/>
      <c r="I250" s="836"/>
      <c r="J250" s="836"/>
      <c r="K250" s="836"/>
      <c r="L250" s="836"/>
      <c r="M250" s="836"/>
      <c r="N250" s="836"/>
      <c r="O250" s="836"/>
      <c r="P250" s="836"/>
    </row>
    <row r="251" spans="1:16" ht="15.75" customHeight="1">
      <c r="A251" s="836"/>
      <c r="B251" s="836"/>
      <c r="C251" s="836"/>
      <c r="D251" s="836"/>
      <c r="E251" s="836"/>
      <c r="F251" s="836"/>
      <c r="G251" s="836"/>
      <c r="H251" s="836"/>
      <c r="I251" s="836"/>
      <c r="J251" s="836"/>
      <c r="K251" s="836"/>
      <c r="L251" s="836"/>
      <c r="M251" s="836"/>
      <c r="N251" s="836"/>
      <c r="O251" s="836"/>
      <c r="P251" s="836"/>
    </row>
    <row r="252" spans="1:16" ht="15.75" customHeight="1">
      <c r="A252" s="836"/>
      <c r="B252" s="836"/>
      <c r="C252" s="836"/>
      <c r="D252" s="836"/>
      <c r="E252" s="836"/>
      <c r="F252" s="836"/>
      <c r="G252" s="836"/>
      <c r="H252" s="836"/>
      <c r="I252" s="836"/>
      <c r="J252" s="836"/>
      <c r="K252" s="836"/>
      <c r="L252" s="836"/>
      <c r="M252" s="836"/>
      <c r="N252" s="836"/>
      <c r="O252" s="836"/>
      <c r="P252" s="836"/>
    </row>
    <row r="253" spans="1:16" ht="15.75" customHeight="1">
      <c r="A253" s="836"/>
      <c r="B253" s="836"/>
      <c r="C253" s="836"/>
      <c r="D253" s="836"/>
      <c r="E253" s="836"/>
      <c r="F253" s="836"/>
      <c r="G253" s="836"/>
      <c r="H253" s="836"/>
      <c r="I253" s="836"/>
      <c r="J253" s="836"/>
      <c r="K253" s="836"/>
      <c r="L253" s="836"/>
      <c r="M253" s="836"/>
      <c r="N253" s="836"/>
      <c r="O253" s="836"/>
      <c r="P253" s="836"/>
    </row>
    <row r="254" spans="1:16" ht="15.75" customHeight="1">
      <c r="A254" s="836"/>
      <c r="B254" s="836"/>
      <c r="C254" s="836"/>
      <c r="D254" s="836"/>
      <c r="E254" s="836"/>
      <c r="F254" s="836"/>
      <c r="G254" s="836"/>
      <c r="H254" s="836"/>
      <c r="I254" s="836"/>
      <c r="J254" s="836"/>
      <c r="K254" s="836"/>
      <c r="L254" s="836"/>
      <c r="M254" s="836"/>
      <c r="N254" s="836"/>
      <c r="O254" s="836"/>
      <c r="P254" s="836"/>
    </row>
    <row r="255" spans="1:16" ht="15.75" customHeight="1">
      <c r="A255" s="836"/>
      <c r="B255" s="836"/>
      <c r="C255" s="836"/>
      <c r="D255" s="836"/>
      <c r="E255" s="836"/>
      <c r="F255" s="836"/>
      <c r="G255" s="836"/>
      <c r="H255" s="836"/>
      <c r="I255" s="836"/>
      <c r="J255" s="836"/>
      <c r="K255" s="836"/>
      <c r="L255" s="836"/>
      <c r="M255" s="836"/>
      <c r="N255" s="836"/>
      <c r="O255" s="836"/>
      <c r="P255" s="836"/>
    </row>
    <row r="256" spans="1:16" ht="15.75" customHeight="1">
      <c r="A256" s="836"/>
      <c r="B256" s="836"/>
      <c r="C256" s="836"/>
      <c r="D256" s="836"/>
      <c r="E256" s="836"/>
      <c r="F256" s="836"/>
      <c r="G256" s="836"/>
      <c r="H256" s="836"/>
      <c r="I256" s="836"/>
      <c r="J256" s="836"/>
      <c r="K256" s="836"/>
      <c r="L256" s="836"/>
      <c r="M256" s="836"/>
      <c r="N256" s="836"/>
      <c r="O256" s="836"/>
      <c r="P256" s="836"/>
    </row>
    <row r="257" spans="1:16" ht="15.75" customHeight="1">
      <c r="A257" s="836"/>
      <c r="B257" s="836"/>
      <c r="C257" s="836"/>
      <c r="D257" s="836"/>
      <c r="E257" s="836"/>
      <c r="F257" s="836"/>
      <c r="G257" s="836"/>
      <c r="H257" s="836"/>
      <c r="I257" s="836"/>
      <c r="J257" s="836"/>
      <c r="K257" s="836"/>
      <c r="L257" s="836"/>
      <c r="M257" s="836"/>
      <c r="N257" s="836"/>
      <c r="O257" s="836"/>
      <c r="P257" s="836"/>
    </row>
    <row r="258" spans="1:16" ht="15.75" customHeight="1">
      <c r="A258" s="836"/>
      <c r="B258" s="836"/>
      <c r="C258" s="836"/>
      <c r="D258" s="836"/>
      <c r="E258" s="836"/>
      <c r="F258" s="836"/>
      <c r="G258" s="836"/>
      <c r="H258" s="836"/>
      <c r="I258" s="836"/>
      <c r="J258" s="836"/>
      <c r="K258" s="836"/>
      <c r="L258" s="836"/>
      <c r="M258" s="836"/>
      <c r="N258" s="836"/>
      <c r="O258" s="836"/>
      <c r="P258" s="836"/>
    </row>
    <row r="259" spans="1:16" ht="15.75" customHeight="1">
      <c r="A259" s="836"/>
      <c r="B259" s="836"/>
      <c r="C259" s="836"/>
      <c r="D259" s="836"/>
      <c r="E259" s="836"/>
      <c r="F259" s="836"/>
      <c r="G259" s="836"/>
      <c r="H259" s="836"/>
      <c r="I259" s="836"/>
      <c r="J259" s="836"/>
      <c r="K259" s="836"/>
      <c r="L259" s="836"/>
      <c r="M259" s="836"/>
      <c r="N259" s="836"/>
      <c r="O259" s="836"/>
      <c r="P259" s="836"/>
    </row>
    <row r="260" spans="1:16" ht="15.75" customHeight="1">
      <c r="A260" s="836"/>
      <c r="B260" s="836"/>
      <c r="C260" s="836"/>
      <c r="D260" s="836"/>
      <c r="E260" s="836"/>
      <c r="F260" s="836"/>
      <c r="G260" s="836"/>
      <c r="H260" s="836"/>
      <c r="I260" s="836"/>
      <c r="J260" s="836"/>
      <c r="K260" s="836"/>
      <c r="L260" s="836"/>
      <c r="M260" s="836"/>
      <c r="N260" s="836"/>
      <c r="O260" s="836"/>
      <c r="P260" s="836"/>
    </row>
    <row r="261" spans="1:16" ht="15.75" customHeight="1">
      <c r="A261" s="836"/>
      <c r="B261" s="836"/>
      <c r="C261" s="836"/>
      <c r="D261" s="836"/>
      <c r="E261" s="836"/>
      <c r="F261" s="836"/>
      <c r="G261" s="836"/>
      <c r="H261" s="836"/>
      <c r="I261" s="836"/>
      <c r="J261" s="836"/>
      <c r="K261" s="836"/>
      <c r="L261" s="836"/>
      <c r="M261" s="836"/>
      <c r="N261" s="836"/>
      <c r="O261" s="836"/>
      <c r="P261" s="836"/>
    </row>
    <row r="262" spans="1:16" ht="15.75" customHeight="1">
      <c r="A262" s="836"/>
      <c r="B262" s="836"/>
      <c r="C262" s="836"/>
      <c r="D262" s="836"/>
      <c r="E262" s="836"/>
      <c r="F262" s="836"/>
      <c r="G262" s="836"/>
      <c r="H262" s="836"/>
      <c r="I262" s="836"/>
      <c r="J262" s="836"/>
      <c r="K262" s="836"/>
      <c r="L262" s="836"/>
      <c r="M262" s="836"/>
      <c r="N262" s="836"/>
      <c r="O262" s="836"/>
      <c r="P262" s="836"/>
    </row>
    <row r="263" spans="1:16" ht="15.75" customHeight="1">
      <c r="A263" s="836"/>
      <c r="B263" s="836"/>
      <c r="C263" s="836"/>
      <c r="D263" s="836"/>
      <c r="E263" s="836"/>
      <c r="F263" s="836"/>
      <c r="G263" s="836"/>
      <c r="H263" s="836"/>
      <c r="I263" s="836"/>
      <c r="J263" s="836"/>
      <c r="K263" s="836"/>
      <c r="L263" s="836"/>
      <c r="M263" s="836"/>
      <c r="N263" s="836"/>
      <c r="O263" s="836"/>
      <c r="P263" s="836"/>
    </row>
    <row r="264" spans="1:16" ht="15.75" customHeight="1">
      <c r="A264" s="836"/>
      <c r="B264" s="836"/>
      <c r="C264" s="836"/>
      <c r="D264" s="836"/>
      <c r="E264" s="836"/>
      <c r="F264" s="836"/>
      <c r="G264" s="836"/>
      <c r="H264" s="836"/>
      <c r="I264" s="836"/>
      <c r="J264" s="836"/>
      <c r="K264" s="836"/>
      <c r="L264" s="836"/>
      <c r="M264" s="836"/>
      <c r="N264" s="836"/>
      <c r="O264" s="836"/>
      <c r="P264" s="836"/>
    </row>
    <row r="265" spans="1:16" ht="15.75" customHeight="1">
      <c r="A265" s="836"/>
      <c r="B265" s="836"/>
      <c r="C265" s="836"/>
      <c r="D265" s="836"/>
      <c r="E265" s="836"/>
      <c r="F265" s="836"/>
      <c r="G265" s="836"/>
      <c r="H265" s="836"/>
      <c r="I265" s="836"/>
      <c r="J265" s="836"/>
      <c r="K265" s="836"/>
      <c r="L265" s="836"/>
      <c r="M265" s="836"/>
      <c r="N265" s="836"/>
      <c r="O265" s="836"/>
      <c r="P265" s="836"/>
    </row>
    <row r="266" spans="1:16" ht="15.75" customHeight="1">
      <c r="A266" s="836"/>
      <c r="B266" s="836"/>
      <c r="C266" s="836"/>
      <c r="D266" s="836"/>
      <c r="E266" s="836"/>
      <c r="F266" s="836"/>
      <c r="G266" s="836"/>
      <c r="H266" s="836"/>
      <c r="I266" s="836"/>
      <c r="J266" s="836"/>
      <c r="K266" s="836"/>
      <c r="L266" s="836"/>
      <c r="M266" s="836"/>
      <c r="N266" s="836"/>
      <c r="O266" s="836"/>
      <c r="P266" s="836"/>
    </row>
    <row r="267" spans="1:16" ht="15.75" customHeight="1">
      <c r="A267" s="836"/>
      <c r="B267" s="836"/>
      <c r="C267" s="836"/>
      <c r="D267" s="836"/>
      <c r="E267" s="836"/>
      <c r="F267" s="836"/>
      <c r="G267" s="836"/>
      <c r="H267" s="836"/>
      <c r="I267" s="836"/>
      <c r="J267" s="836"/>
      <c r="K267" s="836"/>
      <c r="L267" s="836"/>
      <c r="M267" s="836"/>
      <c r="N267" s="836"/>
      <c r="O267" s="836"/>
      <c r="P267" s="836"/>
    </row>
    <row r="268" spans="1:16" ht="15.75" customHeight="1">
      <c r="A268" s="836"/>
      <c r="B268" s="836"/>
      <c r="C268" s="836"/>
      <c r="D268" s="836"/>
      <c r="E268" s="836"/>
      <c r="F268" s="836"/>
      <c r="G268" s="836"/>
      <c r="H268" s="836"/>
      <c r="I268" s="836"/>
      <c r="J268" s="836"/>
      <c r="K268" s="836"/>
      <c r="L268" s="836"/>
      <c r="M268" s="836"/>
      <c r="N268" s="836"/>
      <c r="O268" s="836"/>
      <c r="P268" s="836"/>
    </row>
    <row r="269" spans="1:16" ht="15.75" customHeight="1">
      <c r="A269" s="836"/>
      <c r="B269" s="836"/>
      <c r="C269" s="836"/>
      <c r="D269" s="836"/>
      <c r="E269" s="836"/>
      <c r="F269" s="836"/>
      <c r="G269" s="836"/>
      <c r="H269" s="836"/>
      <c r="I269" s="836"/>
      <c r="J269" s="836"/>
      <c r="K269" s="836"/>
      <c r="L269" s="836"/>
      <c r="M269" s="836"/>
      <c r="N269" s="836"/>
      <c r="O269" s="836"/>
      <c r="P269" s="836"/>
    </row>
    <row r="270" spans="1:16" ht="15.75" customHeight="1">
      <c r="A270" s="836"/>
      <c r="B270" s="836"/>
      <c r="C270" s="836"/>
      <c r="D270" s="836"/>
      <c r="E270" s="836"/>
      <c r="F270" s="836"/>
      <c r="G270" s="836"/>
      <c r="H270" s="836"/>
      <c r="I270" s="836"/>
      <c r="J270" s="836"/>
      <c r="K270" s="836"/>
      <c r="L270" s="836"/>
      <c r="M270" s="836"/>
      <c r="N270" s="836"/>
      <c r="O270" s="836"/>
      <c r="P270" s="836"/>
    </row>
    <row r="271" spans="1:16" ht="15.75" customHeight="1">
      <c r="A271" s="836"/>
      <c r="B271" s="836"/>
      <c r="C271" s="836"/>
      <c r="D271" s="836"/>
      <c r="E271" s="836"/>
      <c r="F271" s="836"/>
      <c r="G271" s="836"/>
      <c r="H271" s="836"/>
      <c r="I271" s="836"/>
      <c r="J271" s="836"/>
      <c r="K271" s="836"/>
      <c r="L271" s="836"/>
      <c r="M271" s="836"/>
      <c r="N271" s="836"/>
      <c r="O271" s="836"/>
      <c r="P271" s="836"/>
    </row>
    <row r="272" spans="1:16" ht="15.75" customHeight="1">
      <c r="A272" s="836"/>
      <c r="B272" s="836"/>
      <c r="C272" s="836"/>
      <c r="D272" s="836"/>
      <c r="E272" s="836"/>
      <c r="F272" s="836"/>
      <c r="G272" s="836"/>
      <c r="H272" s="836"/>
      <c r="I272" s="836"/>
      <c r="J272" s="836"/>
      <c r="K272" s="836"/>
      <c r="L272" s="836"/>
      <c r="M272" s="836"/>
      <c r="N272" s="836"/>
      <c r="O272" s="836"/>
      <c r="P272" s="836"/>
    </row>
    <row r="273" spans="1:16" ht="15.75" customHeight="1">
      <c r="A273" s="836"/>
      <c r="B273" s="836"/>
      <c r="C273" s="836"/>
      <c r="D273" s="836"/>
      <c r="E273" s="836"/>
      <c r="F273" s="836"/>
      <c r="G273" s="836"/>
      <c r="H273" s="836"/>
      <c r="I273" s="836"/>
      <c r="J273" s="836"/>
      <c r="K273" s="836"/>
      <c r="L273" s="836"/>
      <c r="M273" s="836"/>
      <c r="N273" s="836"/>
      <c r="O273" s="836"/>
      <c r="P273" s="836"/>
    </row>
    <row r="274" spans="1:16" ht="15.75" customHeight="1">
      <c r="A274" s="836"/>
      <c r="B274" s="836"/>
      <c r="C274" s="836"/>
      <c r="D274" s="836"/>
      <c r="E274" s="836"/>
      <c r="F274" s="836"/>
      <c r="G274" s="836"/>
      <c r="H274" s="836"/>
      <c r="I274" s="836"/>
      <c r="J274" s="836"/>
      <c r="K274" s="836"/>
      <c r="L274" s="836"/>
      <c r="M274" s="836"/>
      <c r="N274" s="836"/>
      <c r="O274" s="836"/>
      <c r="P274" s="836"/>
    </row>
    <row r="275" spans="1:16" ht="15.75" customHeight="1">
      <c r="A275" s="836"/>
      <c r="B275" s="836"/>
      <c r="C275" s="836"/>
      <c r="D275" s="836"/>
      <c r="E275" s="836"/>
      <c r="F275" s="836"/>
      <c r="G275" s="836"/>
      <c r="H275" s="836"/>
      <c r="I275" s="836"/>
      <c r="J275" s="836"/>
      <c r="K275" s="836"/>
      <c r="L275" s="836"/>
      <c r="M275" s="836"/>
      <c r="N275" s="836"/>
      <c r="O275" s="836"/>
      <c r="P275" s="836"/>
    </row>
    <row r="276" spans="1:16" ht="15.75" customHeight="1">
      <c r="A276" s="836"/>
      <c r="B276" s="836"/>
      <c r="C276" s="836"/>
      <c r="D276" s="836"/>
      <c r="E276" s="836"/>
      <c r="F276" s="836"/>
      <c r="G276" s="836"/>
      <c r="H276" s="836"/>
      <c r="I276" s="836"/>
      <c r="J276" s="836"/>
      <c r="K276" s="836"/>
      <c r="L276" s="836"/>
      <c r="M276" s="836"/>
      <c r="N276" s="836"/>
      <c r="O276" s="836"/>
      <c r="P276" s="836"/>
    </row>
    <row r="277" spans="1:16" ht="15.75" customHeight="1">
      <c r="A277" s="836"/>
      <c r="B277" s="836"/>
      <c r="C277" s="836"/>
      <c r="D277" s="836"/>
      <c r="E277" s="836"/>
      <c r="F277" s="836"/>
      <c r="G277" s="836"/>
      <c r="H277" s="836"/>
      <c r="I277" s="836"/>
      <c r="J277" s="836"/>
      <c r="K277" s="836"/>
      <c r="L277" s="836"/>
      <c r="M277" s="836"/>
      <c r="N277" s="836"/>
      <c r="O277" s="836"/>
      <c r="P277" s="836"/>
    </row>
    <row r="278" spans="1:16" ht="15.75" customHeight="1">
      <c r="A278" s="836"/>
      <c r="B278" s="836"/>
      <c r="C278" s="836"/>
      <c r="D278" s="836"/>
      <c r="E278" s="836"/>
      <c r="F278" s="836"/>
      <c r="G278" s="836"/>
      <c r="H278" s="836"/>
      <c r="I278" s="836"/>
      <c r="J278" s="836"/>
      <c r="K278" s="836"/>
      <c r="L278" s="836"/>
      <c r="M278" s="836"/>
      <c r="N278" s="836"/>
      <c r="O278" s="836"/>
      <c r="P278" s="836"/>
    </row>
    <row r="279" spans="1:16" ht="15.75" customHeight="1">
      <c r="A279" s="836"/>
      <c r="B279" s="836"/>
      <c r="C279" s="836"/>
      <c r="D279" s="836"/>
      <c r="E279" s="836"/>
      <c r="F279" s="836"/>
      <c r="G279" s="836"/>
      <c r="H279" s="836"/>
      <c r="I279" s="836"/>
      <c r="J279" s="836"/>
      <c r="K279" s="836"/>
      <c r="L279" s="836"/>
      <c r="M279" s="836"/>
      <c r="N279" s="836"/>
      <c r="O279" s="836"/>
      <c r="P279" s="836"/>
    </row>
    <row r="280" spans="1:16" ht="15.75" customHeight="1">
      <c r="A280" s="836"/>
      <c r="B280" s="836"/>
      <c r="C280" s="836"/>
      <c r="D280" s="836"/>
      <c r="E280" s="836"/>
      <c r="F280" s="836"/>
      <c r="G280" s="836"/>
      <c r="H280" s="836"/>
      <c r="I280" s="836"/>
      <c r="J280" s="836"/>
      <c r="K280" s="836"/>
      <c r="L280" s="836"/>
      <c r="M280" s="836"/>
      <c r="N280" s="836"/>
      <c r="O280" s="836"/>
      <c r="P280" s="836"/>
    </row>
    <row r="281" spans="1:16" ht="15.75" customHeight="1">
      <c r="A281" s="836"/>
      <c r="B281" s="836"/>
      <c r="C281" s="836"/>
      <c r="D281" s="836"/>
      <c r="E281" s="836"/>
      <c r="F281" s="836"/>
      <c r="G281" s="836"/>
      <c r="H281" s="836"/>
      <c r="I281" s="836"/>
      <c r="J281" s="836"/>
      <c r="K281" s="836"/>
      <c r="L281" s="836"/>
      <c r="M281" s="836"/>
      <c r="N281" s="836"/>
      <c r="O281" s="836"/>
      <c r="P281" s="836"/>
    </row>
    <row r="282" spans="1:16" ht="15.75" customHeight="1">
      <c r="A282" s="836"/>
      <c r="B282" s="836"/>
      <c r="C282" s="836"/>
      <c r="D282" s="836"/>
      <c r="E282" s="836"/>
      <c r="F282" s="836"/>
      <c r="G282" s="836"/>
      <c r="H282" s="836"/>
      <c r="I282" s="836"/>
      <c r="J282" s="836"/>
      <c r="K282" s="836"/>
      <c r="L282" s="836"/>
      <c r="M282" s="836"/>
      <c r="N282" s="836"/>
      <c r="O282" s="836"/>
      <c r="P282" s="836"/>
    </row>
    <row r="283" spans="1:16" ht="15.75" customHeight="1">
      <c r="A283" s="836"/>
      <c r="B283" s="836"/>
      <c r="C283" s="836"/>
      <c r="D283" s="836"/>
      <c r="E283" s="836"/>
      <c r="F283" s="836"/>
      <c r="G283" s="836"/>
      <c r="H283" s="836"/>
      <c r="I283" s="836"/>
      <c r="J283" s="836"/>
      <c r="K283" s="836"/>
      <c r="L283" s="836"/>
      <c r="M283" s="836"/>
      <c r="N283" s="836"/>
      <c r="O283" s="836"/>
      <c r="P283" s="836"/>
    </row>
    <row r="284" spans="1:16" ht="15.75" customHeight="1">
      <c r="A284" s="836"/>
      <c r="B284" s="836"/>
      <c r="C284" s="836"/>
      <c r="D284" s="836"/>
      <c r="E284" s="836"/>
      <c r="F284" s="836"/>
      <c r="G284" s="836"/>
      <c r="H284" s="836"/>
      <c r="I284" s="836"/>
      <c r="J284" s="836"/>
      <c r="K284" s="836"/>
      <c r="L284" s="836"/>
      <c r="M284" s="836"/>
      <c r="N284" s="836"/>
      <c r="O284" s="836"/>
      <c r="P284" s="836"/>
    </row>
    <row r="285" spans="1:16" ht="15.75" customHeight="1">
      <c r="A285" s="836"/>
      <c r="B285" s="836"/>
      <c r="C285" s="836"/>
      <c r="D285" s="836"/>
      <c r="E285" s="836"/>
      <c r="F285" s="836"/>
      <c r="G285" s="836"/>
      <c r="H285" s="836"/>
      <c r="I285" s="836"/>
      <c r="J285" s="836"/>
      <c r="K285" s="836"/>
      <c r="L285" s="836"/>
      <c r="M285" s="836"/>
      <c r="N285" s="836"/>
      <c r="O285" s="836"/>
      <c r="P285" s="836"/>
    </row>
    <row r="286" spans="1:16" ht="15.75" customHeight="1">
      <c r="A286" s="836"/>
      <c r="B286" s="836"/>
      <c r="C286" s="836"/>
      <c r="D286" s="836"/>
      <c r="E286" s="836"/>
      <c r="F286" s="836"/>
      <c r="G286" s="836"/>
      <c r="H286" s="836"/>
      <c r="I286" s="836"/>
      <c r="J286" s="836"/>
      <c r="K286" s="836"/>
      <c r="L286" s="836"/>
      <c r="M286" s="836"/>
      <c r="N286" s="836"/>
      <c r="O286" s="836"/>
      <c r="P286" s="836"/>
    </row>
    <row r="287" spans="1:16" ht="15.75" customHeight="1">
      <c r="A287" s="836"/>
      <c r="B287" s="836"/>
      <c r="C287" s="836"/>
      <c r="D287" s="836"/>
      <c r="E287" s="836"/>
      <c r="F287" s="836"/>
      <c r="G287" s="836"/>
      <c r="H287" s="836"/>
      <c r="I287" s="836"/>
      <c r="J287" s="836"/>
      <c r="K287" s="836"/>
      <c r="L287" s="836"/>
      <c r="M287" s="836"/>
      <c r="N287" s="836"/>
      <c r="O287" s="836"/>
      <c r="P287" s="836"/>
    </row>
    <row r="288" spans="1:16" ht="15.75" customHeight="1">
      <c r="A288" s="836"/>
      <c r="B288" s="836"/>
      <c r="C288" s="836"/>
      <c r="D288" s="836"/>
      <c r="E288" s="836"/>
      <c r="F288" s="836"/>
      <c r="G288" s="836"/>
      <c r="H288" s="836"/>
      <c r="I288" s="836"/>
      <c r="J288" s="836"/>
      <c r="K288" s="836"/>
      <c r="L288" s="836"/>
      <c r="M288" s="836"/>
      <c r="N288" s="836"/>
      <c r="O288" s="836"/>
      <c r="P288" s="836"/>
    </row>
    <row r="289" spans="1:16" ht="15.75" customHeight="1">
      <c r="A289" s="836"/>
      <c r="B289" s="836"/>
      <c r="C289" s="836"/>
      <c r="D289" s="836"/>
      <c r="E289" s="836"/>
      <c r="F289" s="836"/>
      <c r="G289" s="836"/>
      <c r="H289" s="836"/>
      <c r="I289" s="836"/>
      <c r="J289" s="836"/>
      <c r="K289" s="836"/>
      <c r="L289" s="836"/>
      <c r="M289" s="836"/>
      <c r="N289" s="836"/>
      <c r="O289" s="836"/>
      <c r="P289" s="836"/>
    </row>
    <row r="290" spans="1:16" ht="15.75" customHeight="1">
      <c r="A290" s="836"/>
      <c r="B290" s="836"/>
      <c r="C290" s="836"/>
      <c r="D290" s="836"/>
      <c r="E290" s="836"/>
      <c r="F290" s="836"/>
      <c r="G290" s="836"/>
      <c r="H290" s="836"/>
      <c r="I290" s="836"/>
      <c r="J290" s="836"/>
      <c r="K290" s="836"/>
      <c r="L290" s="836"/>
      <c r="M290" s="836"/>
      <c r="N290" s="836"/>
      <c r="O290" s="836"/>
      <c r="P290" s="836"/>
    </row>
    <row r="291" spans="1:16" ht="15.75" customHeight="1">
      <c r="A291" s="836"/>
      <c r="B291" s="836"/>
      <c r="C291" s="836"/>
      <c r="D291" s="836"/>
      <c r="E291" s="836"/>
      <c r="F291" s="836"/>
      <c r="G291" s="836"/>
      <c r="H291" s="836"/>
      <c r="I291" s="836"/>
      <c r="J291" s="836"/>
      <c r="K291" s="836"/>
      <c r="L291" s="836"/>
      <c r="M291" s="836"/>
      <c r="N291" s="836"/>
      <c r="O291" s="836"/>
      <c r="P291" s="836"/>
    </row>
    <row r="292" spans="1:16" ht="15.75" customHeight="1">
      <c r="A292" s="836"/>
      <c r="B292" s="836"/>
      <c r="C292" s="836"/>
      <c r="D292" s="836"/>
      <c r="E292" s="836"/>
      <c r="F292" s="836"/>
      <c r="G292" s="836"/>
      <c r="H292" s="836"/>
      <c r="I292" s="836"/>
      <c r="J292" s="836"/>
      <c r="K292" s="836"/>
      <c r="L292" s="836"/>
      <c r="M292" s="836"/>
      <c r="N292" s="836"/>
      <c r="O292" s="836"/>
      <c r="P292" s="836"/>
    </row>
    <row r="293" spans="1:16" ht="15.75" customHeight="1">
      <c r="A293" s="836"/>
      <c r="B293" s="836"/>
      <c r="C293" s="836"/>
      <c r="D293" s="836"/>
      <c r="E293" s="836"/>
      <c r="F293" s="836"/>
      <c r="G293" s="836"/>
      <c r="H293" s="836"/>
      <c r="I293" s="836"/>
      <c r="J293" s="836"/>
      <c r="K293" s="836"/>
      <c r="L293" s="836"/>
      <c r="M293" s="836"/>
      <c r="N293" s="836"/>
      <c r="O293" s="836"/>
      <c r="P293" s="836"/>
    </row>
    <row r="294" spans="1:16" ht="15.75" customHeight="1">
      <c r="A294" s="836"/>
      <c r="B294" s="836"/>
      <c r="C294" s="836"/>
      <c r="D294" s="836"/>
      <c r="E294" s="836"/>
      <c r="F294" s="836"/>
      <c r="G294" s="836"/>
      <c r="H294" s="836"/>
      <c r="I294" s="836"/>
      <c r="J294" s="836"/>
      <c r="K294" s="836"/>
      <c r="L294" s="836"/>
      <c r="M294" s="836"/>
      <c r="N294" s="836"/>
      <c r="O294" s="836"/>
      <c r="P294" s="836"/>
    </row>
    <row r="295" spans="1:16" ht="15.75" customHeight="1">
      <c r="A295" s="836"/>
      <c r="B295" s="836"/>
      <c r="C295" s="836"/>
      <c r="D295" s="836"/>
      <c r="E295" s="836"/>
      <c r="F295" s="836"/>
      <c r="G295" s="836"/>
      <c r="H295" s="836"/>
      <c r="I295" s="836"/>
      <c r="J295" s="836"/>
      <c r="K295" s="836"/>
      <c r="L295" s="836"/>
      <c r="M295" s="836"/>
      <c r="N295" s="836"/>
      <c r="O295" s="836"/>
      <c r="P295" s="836"/>
    </row>
    <row r="296" spans="1:16" ht="15.75" customHeight="1">
      <c r="A296" s="836"/>
      <c r="B296" s="836"/>
      <c r="C296" s="836"/>
      <c r="D296" s="836"/>
      <c r="E296" s="836"/>
      <c r="F296" s="836"/>
      <c r="G296" s="836"/>
      <c r="H296" s="836"/>
      <c r="I296" s="836"/>
      <c r="J296" s="836"/>
      <c r="K296" s="836"/>
      <c r="L296" s="836"/>
      <c r="M296" s="836"/>
      <c r="N296" s="836"/>
      <c r="O296" s="836"/>
      <c r="P296" s="836"/>
    </row>
    <row r="297" spans="1:16" ht="15.75" customHeight="1">
      <c r="A297" s="836"/>
      <c r="B297" s="836"/>
      <c r="C297" s="836"/>
      <c r="D297" s="836"/>
      <c r="E297" s="836"/>
      <c r="F297" s="836"/>
      <c r="G297" s="836"/>
      <c r="H297" s="836"/>
      <c r="I297" s="836"/>
      <c r="J297" s="836"/>
      <c r="K297" s="836"/>
      <c r="L297" s="836"/>
      <c r="M297" s="836"/>
      <c r="N297" s="836"/>
      <c r="O297" s="836"/>
      <c r="P297" s="836"/>
    </row>
    <row r="298" spans="1:16" ht="15.75" customHeight="1">
      <c r="A298" s="836"/>
      <c r="B298" s="836"/>
      <c r="C298" s="836"/>
      <c r="D298" s="836"/>
      <c r="E298" s="836"/>
      <c r="F298" s="836"/>
      <c r="G298" s="836"/>
      <c r="H298" s="836"/>
      <c r="I298" s="836"/>
      <c r="J298" s="836"/>
      <c r="K298" s="836"/>
      <c r="L298" s="836"/>
      <c r="M298" s="836"/>
      <c r="N298" s="836"/>
      <c r="O298" s="836"/>
      <c r="P298" s="836"/>
    </row>
    <row r="299" spans="1:16" ht="15.75" customHeight="1">
      <c r="A299" s="836"/>
      <c r="B299" s="836"/>
      <c r="C299" s="836"/>
      <c r="D299" s="836"/>
      <c r="E299" s="836"/>
      <c r="F299" s="836"/>
      <c r="G299" s="836"/>
      <c r="H299" s="836"/>
      <c r="I299" s="836"/>
      <c r="J299" s="836"/>
      <c r="K299" s="836"/>
      <c r="L299" s="836"/>
      <c r="M299" s="836"/>
      <c r="N299" s="836"/>
      <c r="O299" s="836"/>
      <c r="P299" s="836"/>
    </row>
    <row r="300" spans="1:16" ht="15.75" customHeight="1">
      <c r="A300" s="836"/>
      <c r="B300" s="836"/>
      <c r="C300" s="836"/>
      <c r="D300" s="836"/>
      <c r="E300" s="836"/>
      <c r="F300" s="836"/>
      <c r="G300" s="836"/>
      <c r="H300" s="836"/>
      <c r="I300" s="836"/>
      <c r="J300" s="836"/>
      <c r="K300" s="836"/>
      <c r="L300" s="836"/>
      <c r="M300" s="836"/>
      <c r="N300" s="836"/>
      <c r="O300" s="836"/>
      <c r="P300" s="836"/>
    </row>
    <row r="301" spans="1:16" ht="15.75" customHeight="1">
      <c r="A301" s="836"/>
      <c r="B301" s="836"/>
      <c r="C301" s="836"/>
      <c r="D301" s="836"/>
      <c r="E301" s="836"/>
      <c r="F301" s="836"/>
      <c r="G301" s="836"/>
      <c r="H301" s="836"/>
      <c r="I301" s="836"/>
      <c r="J301" s="836"/>
      <c r="K301" s="836"/>
      <c r="L301" s="836"/>
      <c r="M301" s="836"/>
      <c r="N301" s="836"/>
      <c r="O301" s="836"/>
      <c r="P301" s="836"/>
    </row>
    <row r="302" spans="1:16" ht="15.75" customHeight="1">
      <c r="A302" s="836"/>
      <c r="B302" s="836"/>
      <c r="C302" s="836"/>
      <c r="D302" s="836"/>
      <c r="E302" s="836"/>
      <c r="F302" s="836"/>
      <c r="G302" s="836"/>
      <c r="H302" s="836"/>
      <c r="I302" s="836"/>
      <c r="J302" s="836"/>
      <c r="K302" s="836"/>
      <c r="L302" s="836"/>
      <c r="M302" s="836"/>
      <c r="N302" s="836"/>
      <c r="O302" s="836"/>
      <c r="P302" s="836"/>
    </row>
    <row r="303" spans="1:16" ht="15.75" customHeight="1">
      <c r="A303" s="836"/>
      <c r="B303" s="836"/>
      <c r="C303" s="836"/>
      <c r="D303" s="836"/>
      <c r="E303" s="836"/>
      <c r="F303" s="836"/>
      <c r="G303" s="836"/>
      <c r="H303" s="836"/>
      <c r="I303" s="836"/>
      <c r="J303" s="836"/>
      <c r="K303" s="836"/>
      <c r="L303" s="836"/>
      <c r="M303" s="836"/>
      <c r="N303" s="836"/>
      <c r="O303" s="836"/>
      <c r="P303" s="836"/>
    </row>
    <row r="304" spans="1:16" ht="15.75" customHeight="1">
      <c r="A304" s="836"/>
      <c r="B304" s="836"/>
      <c r="C304" s="836"/>
      <c r="D304" s="836"/>
      <c r="E304" s="836"/>
      <c r="F304" s="836"/>
      <c r="G304" s="836"/>
      <c r="H304" s="836"/>
      <c r="I304" s="836"/>
      <c r="J304" s="836"/>
      <c r="K304" s="836"/>
      <c r="L304" s="836"/>
      <c r="M304" s="836"/>
      <c r="N304" s="836"/>
      <c r="O304" s="836"/>
      <c r="P304" s="836"/>
    </row>
    <row r="305" spans="1:16" ht="15.75" customHeight="1">
      <c r="A305" s="836"/>
      <c r="B305" s="836"/>
      <c r="C305" s="836"/>
      <c r="D305" s="836"/>
      <c r="E305" s="836"/>
      <c r="F305" s="836"/>
      <c r="G305" s="836"/>
      <c r="H305" s="836"/>
      <c r="I305" s="836"/>
      <c r="J305" s="836"/>
      <c r="K305" s="836"/>
      <c r="L305" s="836"/>
      <c r="M305" s="836"/>
      <c r="N305" s="836"/>
      <c r="O305" s="836"/>
      <c r="P305" s="836"/>
    </row>
    <row r="306" spans="1:16" ht="15.75" customHeight="1">
      <c r="A306" s="836"/>
      <c r="B306" s="836"/>
      <c r="C306" s="836"/>
      <c r="D306" s="836"/>
      <c r="E306" s="836"/>
      <c r="F306" s="836"/>
      <c r="G306" s="836"/>
      <c r="H306" s="836"/>
      <c r="I306" s="836"/>
      <c r="J306" s="836"/>
      <c r="K306" s="836"/>
      <c r="L306" s="836"/>
      <c r="M306" s="836"/>
      <c r="N306" s="836"/>
      <c r="O306" s="836"/>
      <c r="P306" s="836"/>
    </row>
    <row r="307" spans="1:16" ht="15.75" customHeight="1">
      <c r="A307" s="836"/>
      <c r="B307" s="836"/>
      <c r="C307" s="836"/>
      <c r="D307" s="836"/>
      <c r="E307" s="836"/>
      <c r="F307" s="836"/>
      <c r="G307" s="836"/>
      <c r="H307" s="836"/>
      <c r="I307" s="836"/>
      <c r="J307" s="836"/>
      <c r="K307" s="836"/>
      <c r="L307" s="836"/>
      <c r="M307" s="836"/>
      <c r="N307" s="836"/>
      <c r="O307" s="836"/>
      <c r="P307" s="836"/>
    </row>
    <row r="308" spans="1:16" ht="15.75" customHeight="1">
      <c r="A308" s="836"/>
      <c r="B308" s="836"/>
      <c r="C308" s="836"/>
      <c r="D308" s="836"/>
      <c r="E308" s="836"/>
      <c r="F308" s="836"/>
      <c r="G308" s="836"/>
      <c r="H308" s="836"/>
      <c r="I308" s="836"/>
      <c r="J308" s="836"/>
      <c r="K308" s="836"/>
      <c r="L308" s="836"/>
      <c r="M308" s="836"/>
      <c r="N308" s="836"/>
      <c r="O308" s="836"/>
      <c r="P308" s="836"/>
    </row>
    <row r="309" spans="1:16" ht="15.75" customHeight="1">
      <c r="A309" s="836"/>
      <c r="B309" s="836"/>
      <c r="C309" s="836"/>
      <c r="D309" s="836"/>
      <c r="E309" s="836"/>
      <c r="F309" s="836"/>
      <c r="G309" s="836"/>
      <c r="H309" s="836"/>
      <c r="I309" s="836"/>
      <c r="J309" s="836"/>
      <c r="K309" s="836"/>
      <c r="L309" s="836"/>
      <c r="M309" s="836"/>
      <c r="N309" s="836"/>
      <c r="O309" s="836"/>
      <c r="P309" s="836"/>
    </row>
    <row r="310" spans="1:16" ht="15.75" customHeight="1">
      <c r="A310" s="836"/>
      <c r="B310" s="836"/>
      <c r="C310" s="836"/>
      <c r="D310" s="836"/>
      <c r="E310" s="836"/>
      <c r="F310" s="836"/>
      <c r="G310" s="836"/>
      <c r="H310" s="836"/>
      <c r="I310" s="836"/>
      <c r="J310" s="836"/>
      <c r="K310" s="836"/>
      <c r="L310" s="836"/>
      <c r="M310" s="836"/>
      <c r="N310" s="836"/>
      <c r="O310" s="836"/>
      <c r="P310" s="836"/>
    </row>
    <row r="311" spans="1:16" ht="15.75" customHeight="1">
      <c r="A311" s="836"/>
      <c r="B311" s="836"/>
      <c r="C311" s="836"/>
      <c r="D311" s="836"/>
      <c r="E311" s="836"/>
      <c r="F311" s="836"/>
      <c r="G311" s="836"/>
      <c r="H311" s="836"/>
      <c r="I311" s="836"/>
      <c r="J311" s="836"/>
      <c r="K311" s="836"/>
      <c r="L311" s="836"/>
      <c r="M311" s="836"/>
      <c r="N311" s="836"/>
      <c r="O311" s="836"/>
      <c r="P311" s="836"/>
    </row>
    <row r="312" spans="1:16" ht="15.75" customHeight="1">
      <c r="A312" s="836"/>
      <c r="B312" s="836"/>
      <c r="C312" s="836"/>
      <c r="D312" s="836"/>
      <c r="E312" s="836"/>
      <c r="F312" s="836"/>
      <c r="G312" s="836"/>
      <c r="H312" s="836"/>
      <c r="I312" s="836"/>
      <c r="J312" s="836"/>
      <c r="K312" s="836"/>
      <c r="L312" s="836"/>
      <c r="M312" s="836"/>
      <c r="N312" s="836"/>
      <c r="O312" s="836"/>
      <c r="P312" s="836"/>
    </row>
    <row r="313" spans="1:16" ht="15.75" customHeight="1">
      <c r="A313" s="836"/>
      <c r="B313" s="836"/>
      <c r="C313" s="836"/>
      <c r="D313" s="836"/>
      <c r="E313" s="836"/>
      <c r="F313" s="836"/>
      <c r="G313" s="836"/>
      <c r="H313" s="836"/>
      <c r="I313" s="836"/>
      <c r="J313" s="836"/>
      <c r="K313" s="836"/>
      <c r="L313" s="836"/>
      <c r="M313" s="836"/>
      <c r="N313" s="836"/>
      <c r="O313" s="836"/>
      <c r="P313" s="836"/>
    </row>
    <row r="314" spans="1:16" ht="15.75" customHeight="1">
      <c r="A314" s="836"/>
      <c r="B314" s="836"/>
      <c r="C314" s="836"/>
      <c r="D314" s="836"/>
      <c r="E314" s="836"/>
      <c r="F314" s="836"/>
      <c r="G314" s="836"/>
      <c r="H314" s="836"/>
      <c r="I314" s="836"/>
      <c r="J314" s="836"/>
      <c r="K314" s="836"/>
      <c r="L314" s="836"/>
      <c r="M314" s="836"/>
      <c r="N314" s="836"/>
      <c r="O314" s="836"/>
      <c r="P314" s="836"/>
    </row>
    <row r="315" spans="1:16" ht="15.75" customHeight="1">
      <c r="A315" s="836"/>
      <c r="B315" s="836"/>
      <c r="C315" s="836"/>
      <c r="D315" s="836"/>
      <c r="E315" s="836"/>
      <c r="F315" s="836"/>
      <c r="G315" s="836"/>
      <c r="H315" s="836"/>
      <c r="I315" s="836"/>
      <c r="J315" s="836"/>
      <c r="K315" s="836"/>
      <c r="L315" s="836"/>
      <c r="M315" s="836"/>
      <c r="N315" s="836"/>
      <c r="O315" s="836"/>
      <c r="P315" s="836"/>
    </row>
    <row r="316" spans="1:16" ht="15.75" customHeight="1">
      <c r="A316" s="836"/>
      <c r="B316" s="836"/>
      <c r="C316" s="836"/>
      <c r="D316" s="836"/>
      <c r="E316" s="836"/>
      <c r="F316" s="836"/>
      <c r="G316" s="836"/>
      <c r="H316" s="836"/>
      <c r="I316" s="836"/>
      <c r="J316" s="836"/>
      <c r="K316" s="836"/>
      <c r="L316" s="836"/>
      <c r="M316" s="836"/>
      <c r="N316" s="836"/>
      <c r="O316" s="836"/>
      <c r="P316" s="836"/>
    </row>
    <row r="317" spans="1:16" ht="15.75" customHeight="1">
      <c r="A317" s="836"/>
      <c r="B317" s="836"/>
      <c r="C317" s="836"/>
      <c r="D317" s="836"/>
      <c r="E317" s="836"/>
      <c r="F317" s="836"/>
      <c r="G317" s="836"/>
      <c r="H317" s="836"/>
      <c r="I317" s="836"/>
      <c r="J317" s="836"/>
      <c r="K317" s="836"/>
      <c r="L317" s="836"/>
      <c r="M317" s="836"/>
      <c r="N317" s="836"/>
      <c r="O317" s="836"/>
      <c r="P317" s="836"/>
    </row>
    <row r="318" spans="1:16" ht="15.75" customHeight="1">
      <c r="A318" s="836"/>
      <c r="B318" s="836"/>
      <c r="C318" s="836"/>
      <c r="D318" s="836"/>
      <c r="E318" s="836"/>
      <c r="F318" s="836"/>
      <c r="G318" s="836"/>
      <c r="H318" s="836"/>
      <c r="I318" s="836"/>
      <c r="J318" s="836"/>
      <c r="K318" s="836"/>
      <c r="L318" s="836"/>
      <c r="M318" s="836"/>
      <c r="N318" s="836"/>
      <c r="O318" s="836"/>
      <c r="P318" s="836"/>
    </row>
    <row r="319" spans="1:16" ht="15.75" customHeight="1">
      <c r="A319" s="836"/>
      <c r="B319" s="836"/>
      <c r="C319" s="836"/>
      <c r="D319" s="836"/>
      <c r="E319" s="836"/>
      <c r="F319" s="836"/>
      <c r="G319" s="836"/>
      <c r="H319" s="836"/>
      <c r="I319" s="836"/>
      <c r="J319" s="836"/>
      <c r="K319" s="836"/>
      <c r="L319" s="836"/>
      <c r="M319" s="836"/>
      <c r="N319" s="836"/>
      <c r="O319" s="836"/>
      <c r="P319" s="836"/>
    </row>
    <row r="320" spans="1:16" ht="15.75" customHeight="1">
      <c r="A320" s="836"/>
      <c r="B320" s="836"/>
      <c r="C320" s="836"/>
      <c r="D320" s="836"/>
      <c r="E320" s="836"/>
      <c r="F320" s="836"/>
      <c r="G320" s="836"/>
      <c r="H320" s="836"/>
      <c r="I320" s="836"/>
      <c r="J320" s="836"/>
      <c r="K320" s="836"/>
      <c r="L320" s="836"/>
      <c r="M320" s="836"/>
      <c r="N320" s="836"/>
      <c r="O320" s="836"/>
      <c r="P320" s="836"/>
    </row>
    <row r="321" spans="1:16" ht="15.75" customHeight="1">
      <c r="A321" s="836"/>
      <c r="B321" s="836"/>
      <c r="C321" s="836"/>
      <c r="D321" s="836"/>
      <c r="E321" s="836"/>
      <c r="F321" s="836"/>
      <c r="G321" s="836"/>
      <c r="H321" s="836"/>
      <c r="I321" s="836"/>
      <c r="J321" s="836"/>
      <c r="K321" s="836"/>
      <c r="L321" s="836"/>
      <c r="M321" s="836"/>
      <c r="N321" s="836"/>
      <c r="O321" s="836"/>
      <c r="P321" s="836"/>
    </row>
    <row r="322" spans="1:16" ht="15.75" customHeight="1">
      <c r="A322" s="836"/>
      <c r="B322" s="836"/>
      <c r="C322" s="836"/>
      <c r="D322" s="836"/>
      <c r="E322" s="836"/>
      <c r="F322" s="836"/>
      <c r="G322" s="836"/>
      <c r="H322" s="836"/>
      <c r="I322" s="836"/>
      <c r="J322" s="836"/>
      <c r="K322" s="836"/>
      <c r="L322" s="836"/>
      <c r="M322" s="836"/>
      <c r="N322" s="836"/>
      <c r="O322" s="836"/>
      <c r="P322" s="836"/>
    </row>
    <row r="323" spans="1:16" ht="15.75" customHeight="1">
      <c r="A323" s="836"/>
      <c r="B323" s="836"/>
      <c r="C323" s="836"/>
      <c r="D323" s="836"/>
      <c r="E323" s="836"/>
      <c r="F323" s="836"/>
      <c r="G323" s="836"/>
      <c r="H323" s="836"/>
      <c r="I323" s="836"/>
      <c r="J323" s="836"/>
      <c r="K323" s="836"/>
      <c r="L323" s="836"/>
      <c r="M323" s="836"/>
      <c r="N323" s="836"/>
      <c r="O323" s="836"/>
      <c r="P323" s="836"/>
    </row>
    <row r="324" spans="1:16" ht="15.75" customHeight="1">
      <c r="A324" s="836"/>
      <c r="B324" s="836"/>
      <c r="C324" s="836"/>
      <c r="D324" s="836"/>
      <c r="E324" s="836"/>
      <c r="F324" s="836"/>
      <c r="G324" s="836"/>
      <c r="H324" s="836"/>
      <c r="I324" s="836"/>
      <c r="J324" s="836"/>
      <c r="K324" s="836"/>
      <c r="L324" s="836"/>
      <c r="M324" s="836"/>
      <c r="N324" s="836"/>
      <c r="O324" s="836"/>
      <c r="P324" s="836"/>
    </row>
    <row r="325" spans="1:16" ht="15.75" customHeight="1">
      <c r="A325" s="836"/>
      <c r="B325" s="836"/>
      <c r="C325" s="836"/>
      <c r="D325" s="836"/>
      <c r="E325" s="836"/>
      <c r="F325" s="836"/>
      <c r="G325" s="836"/>
      <c r="H325" s="836"/>
      <c r="I325" s="836"/>
      <c r="J325" s="836"/>
      <c r="K325" s="836"/>
      <c r="L325" s="836"/>
      <c r="M325" s="836"/>
      <c r="N325" s="836"/>
      <c r="O325" s="836"/>
      <c r="P325" s="836"/>
    </row>
    <row r="326" spans="1:16" ht="15.75" customHeight="1">
      <c r="A326" s="836"/>
      <c r="B326" s="836"/>
      <c r="C326" s="836"/>
      <c r="D326" s="836"/>
      <c r="E326" s="836"/>
      <c r="F326" s="836"/>
      <c r="G326" s="836"/>
      <c r="H326" s="836"/>
      <c r="I326" s="836"/>
      <c r="J326" s="836"/>
      <c r="K326" s="836"/>
      <c r="L326" s="836"/>
      <c r="M326" s="836"/>
      <c r="N326" s="836"/>
      <c r="O326" s="836"/>
      <c r="P326" s="836"/>
    </row>
    <row r="327" spans="1:16" ht="15.75" customHeight="1">
      <c r="A327" s="836"/>
      <c r="B327" s="836"/>
      <c r="C327" s="836"/>
      <c r="D327" s="836"/>
      <c r="E327" s="836"/>
      <c r="F327" s="836"/>
      <c r="G327" s="836"/>
      <c r="H327" s="836"/>
      <c r="I327" s="836"/>
      <c r="J327" s="836"/>
      <c r="K327" s="836"/>
      <c r="L327" s="836"/>
      <c r="M327" s="836"/>
      <c r="N327" s="836"/>
      <c r="O327" s="836"/>
      <c r="P327" s="836"/>
    </row>
    <row r="328" spans="1:16" ht="15.75" customHeight="1">
      <c r="A328" s="836"/>
      <c r="B328" s="836"/>
      <c r="C328" s="836"/>
      <c r="D328" s="836"/>
      <c r="E328" s="836"/>
      <c r="F328" s="836"/>
      <c r="G328" s="836"/>
      <c r="H328" s="836"/>
      <c r="I328" s="836"/>
      <c r="J328" s="836"/>
      <c r="K328" s="836"/>
      <c r="L328" s="836"/>
      <c r="M328" s="836"/>
      <c r="N328" s="836"/>
      <c r="O328" s="836"/>
      <c r="P328" s="836"/>
    </row>
    <row r="329" spans="1:16" ht="15.75" customHeight="1">
      <c r="A329" s="836"/>
      <c r="B329" s="836"/>
      <c r="C329" s="836"/>
      <c r="D329" s="836"/>
      <c r="E329" s="836"/>
      <c r="F329" s="836"/>
      <c r="G329" s="836"/>
      <c r="H329" s="836"/>
      <c r="I329" s="836"/>
      <c r="J329" s="836"/>
      <c r="K329" s="836"/>
      <c r="L329" s="836"/>
      <c r="M329" s="836"/>
      <c r="N329" s="836"/>
      <c r="O329" s="836"/>
      <c r="P329" s="836"/>
    </row>
    <row r="330" spans="1:16" ht="15.75" customHeight="1">
      <c r="A330" s="836"/>
      <c r="B330" s="836"/>
      <c r="C330" s="836"/>
      <c r="D330" s="836"/>
      <c r="E330" s="836"/>
      <c r="F330" s="836"/>
      <c r="G330" s="836"/>
      <c r="H330" s="836"/>
      <c r="I330" s="836"/>
      <c r="J330" s="836"/>
      <c r="K330" s="836"/>
      <c r="L330" s="836"/>
      <c r="M330" s="836"/>
      <c r="N330" s="836"/>
      <c r="O330" s="836"/>
      <c r="P330" s="836"/>
    </row>
    <row r="331" spans="1:16" ht="15.75" customHeight="1">
      <c r="A331" s="836"/>
      <c r="B331" s="836"/>
      <c r="C331" s="836"/>
      <c r="D331" s="836"/>
      <c r="E331" s="836"/>
      <c r="F331" s="836"/>
      <c r="G331" s="836"/>
      <c r="H331" s="836"/>
      <c r="I331" s="836"/>
      <c r="J331" s="836"/>
      <c r="K331" s="836"/>
      <c r="L331" s="836"/>
      <c r="M331" s="836"/>
      <c r="N331" s="836"/>
      <c r="O331" s="836"/>
      <c r="P331" s="836"/>
    </row>
    <row r="332" spans="1:16" ht="15.75" customHeight="1">
      <c r="A332" s="836"/>
      <c r="B332" s="836"/>
      <c r="C332" s="836"/>
      <c r="D332" s="836"/>
      <c r="E332" s="836"/>
      <c r="F332" s="836"/>
      <c r="G332" s="836"/>
      <c r="H332" s="836"/>
      <c r="I332" s="836"/>
      <c r="J332" s="836"/>
      <c r="K332" s="836"/>
      <c r="L332" s="836"/>
      <c r="M332" s="836"/>
      <c r="N332" s="836"/>
      <c r="O332" s="836"/>
      <c r="P332" s="836"/>
    </row>
    <row r="333" spans="1:16" ht="15.75" customHeight="1">
      <c r="A333" s="836"/>
      <c r="B333" s="836"/>
      <c r="C333" s="836"/>
      <c r="D333" s="836"/>
      <c r="E333" s="836"/>
      <c r="F333" s="836"/>
      <c r="G333" s="836"/>
      <c r="H333" s="836"/>
      <c r="I333" s="836"/>
      <c r="J333" s="836"/>
      <c r="K333" s="836"/>
      <c r="L333" s="836"/>
      <c r="M333" s="836"/>
      <c r="N333" s="836"/>
      <c r="O333" s="836"/>
      <c r="P333" s="836"/>
    </row>
    <row r="334" spans="1:16" ht="15.75" customHeight="1">
      <c r="A334" s="836"/>
      <c r="B334" s="836"/>
      <c r="C334" s="836"/>
      <c r="D334" s="836"/>
      <c r="E334" s="836"/>
      <c r="F334" s="836"/>
      <c r="G334" s="836"/>
      <c r="H334" s="836"/>
      <c r="I334" s="836"/>
      <c r="J334" s="836"/>
      <c r="K334" s="836"/>
      <c r="L334" s="836"/>
      <c r="M334" s="836"/>
      <c r="N334" s="836"/>
      <c r="O334" s="836"/>
      <c r="P334" s="836"/>
    </row>
    <row r="335" spans="1:16" ht="15.75" customHeight="1">
      <c r="A335" s="836"/>
      <c r="B335" s="836"/>
      <c r="C335" s="836"/>
      <c r="D335" s="836"/>
      <c r="E335" s="836"/>
      <c r="F335" s="836"/>
      <c r="G335" s="836"/>
      <c r="H335" s="836"/>
      <c r="I335" s="836"/>
      <c r="J335" s="836"/>
      <c r="K335" s="836"/>
      <c r="L335" s="836"/>
      <c r="M335" s="836"/>
      <c r="N335" s="836"/>
      <c r="O335" s="836"/>
      <c r="P335" s="836"/>
    </row>
    <row r="336" spans="1:16" ht="15.75" customHeight="1">
      <c r="A336" s="836"/>
      <c r="B336" s="836"/>
      <c r="C336" s="836"/>
      <c r="D336" s="836"/>
      <c r="E336" s="836"/>
      <c r="F336" s="836"/>
      <c r="G336" s="836"/>
      <c r="H336" s="836"/>
      <c r="I336" s="836"/>
      <c r="J336" s="836"/>
      <c r="K336" s="836"/>
      <c r="L336" s="836"/>
      <c r="M336" s="836"/>
      <c r="N336" s="836"/>
      <c r="O336" s="836"/>
      <c r="P336" s="836"/>
    </row>
    <row r="337" spans="1:16" ht="15.75" customHeight="1">
      <c r="A337" s="836"/>
      <c r="B337" s="836"/>
      <c r="C337" s="836"/>
      <c r="D337" s="836"/>
      <c r="E337" s="836"/>
      <c r="F337" s="836"/>
      <c r="G337" s="836"/>
      <c r="H337" s="836"/>
      <c r="I337" s="836"/>
      <c r="J337" s="836"/>
      <c r="K337" s="836"/>
      <c r="L337" s="836"/>
      <c r="M337" s="836"/>
      <c r="N337" s="836"/>
      <c r="O337" s="836"/>
      <c r="P337" s="836"/>
    </row>
    <row r="338" spans="1:16" ht="15.75" customHeight="1">
      <c r="A338" s="836"/>
      <c r="B338" s="836"/>
      <c r="C338" s="836"/>
      <c r="D338" s="836"/>
      <c r="E338" s="836"/>
      <c r="F338" s="836"/>
      <c r="G338" s="836"/>
      <c r="H338" s="836"/>
      <c r="I338" s="836"/>
      <c r="J338" s="836"/>
      <c r="K338" s="836"/>
      <c r="L338" s="836"/>
      <c r="M338" s="836"/>
      <c r="N338" s="836"/>
      <c r="O338" s="836"/>
      <c r="P338" s="836"/>
    </row>
    <row r="339" spans="1:16" ht="15.75" customHeight="1">
      <c r="A339" s="836"/>
      <c r="B339" s="836"/>
      <c r="C339" s="836"/>
      <c r="D339" s="836"/>
      <c r="E339" s="836"/>
      <c r="F339" s="836"/>
      <c r="G339" s="836"/>
      <c r="H339" s="836"/>
      <c r="I339" s="836"/>
      <c r="J339" s="836"/>
      <c r="K339" s="836"/>
      <c r="L339" s="836"/>
      <c r="M339" s="836"/>
      <c r="N339" s="836"/>
      <c r="O339" s="836"/>
      <c r="P339" s="836"/>
    </row>
    <row r="340" spans="1:16" ht="15.75" customHeight="1">
      <c r="A340" s="836"/>
      <c r="B340" s="836"/>
      <c r="C340" s="836"/>
      <c r="D340" s="836"/>
      <c r="E340" s="836"/>
      <c r="F340" s="836"/>
      <c r="G340" s="836"/>
      <c r="H340" s="836"/>
      <c r="I340" s="836"/>
      <c r="J340" s="836"/>
      <c r="K340" s="836"/>
      <c r="L340" s="836"/>
      <c r="M340" s="836"/>
      <c r="N340" s="836"/>
      <c r="O340" s="836"/>
      <c r="P340" s="836"/>
    </row>
    <row r="341" spans="1:16" ht="15.75" customHeight="1">
      <c r="A341" s="836"/>
      <c r="B341" s="836"/>
      <c r="C341" s="836"/>
      <c r="D341" s="836"/>
      <c r="E341" s="836"/>
      <c r="F341" s="836"/>
      <c r="G341" s="836"/>
      <c r="H341" s="836"/>
      <c r="I341" s="836"/>
      <c r="J341" s="836"/>
      <c r="K341" s="836"/>
      <c r="L341" s="836"/>
      <c r="M341" s="836"/>
      <c r="N341" s="836"/>
      <c r="O341" s="836"/>
      <c r="P341" s="836"/>
    </row>
    <row r="342" spans="1:16" ht="15.75" customHeight="1">
      <c r="A342" s="836"/>
      <c r="B342" s="836"/>
      <c r="C342" s="836"/>
      <c r="D342" s="836"/>
      <c r="E342" s="836"/>
      <c r="F342" s="836"/>
      <c r="G342" s="836"/>
      <c r="H342" s="836"/>
      <c r="I342" s="836"/>
      <c r="J342" s="836"/>
      <c r="K342" s="836"/>
      <c r="L342" s="836"/>
      <c r="M342" s="836"/>
      <c r="N342" s="836"/>
      <c r="O342" s="836"/>
      <c r="P342" s="836"/>
    </row>
    <row r="343" spans="1:16" ht="15.75" customHeight="1">
      <c r="A343" s="836"/>
      <c r="B343" s="836"/>
      <c r="C343" s="836"/>
      <c r="D343" s="836"/>
      <c r="E343" s="836"/>
      <c r="F343" s="836"/>
      <c r="G343" s="836"/>
      <c r="H343" s="836"/>
      <c r="I343" s="836"/>
      <c r="J343" s="836"/>
      <c r="K343" s="836"/>
      <c r="L343" s="836"/>
      <c r="M343" s="836"/>
      <c r="N343" s="836"/>
      <c r="O343" s="836"/>
      <c r="P343" s="836"/>
    </row>
    <row r="344" spans="1:16" ht="15.75" customHeight="1">
      <c r="A344" s="836"/>
      <c r="B344" s="836"/>
      <c r="C344" s="836"/>
      <c r="D344" s="836"/>
      <c r="E344" s="836"/>
      <c r="F344" s="836"/>
      <c r="G344" s="836"/>
      <c r="H344" s="836"/>
      <c r="I344" s="836"/>
      <c r="J344" s="836"/>
      <c r="K344" s="836"/>
      <c r="L344" s="836"/>
      <c r="M344" s="836"/>
      <c r="N344" s="836"/>
      <c r="O344" s="836"/>
      <c r="P344" s="836"/>
    </row>
    <row r="345" spans="1:16" ht="15.75" customHeight="1">
      <c r="A345" s="836"/>
      <c r="B345" s="836"/>
      <c r="C345" s="836"/>
      <c r="D345" s="836"/>
      <c r="E345" s="836"/>
      <c r="F345" s="836"/>
      <c r="G345" s="836"/>
      <c r="H345" s="836"/>
      <c r="I345" s="836"/>
      <c r="J345" s="836"/>
      <c r="K345" s="836"/>
      <c r="L345" s="836"/>
      <c r="M345" s="836"/>
      <c r="N345" s="836"/>
      <c r="O345" s="836"/>
      <c r="P345" s="836"/>
    </row>
    <row r="346" spans="1:16" ht="15.75" customHeight="1">
      <c r="A346" s="836"/>
      <c r="B346" s="836"/>
      <c r="C346" s="836"/>
      <c r="D346" s="836"/>
      <c r="E346" s="836"/>
      <c r="F346" s="836"/>
      <c r="G346" s="836"/>
      <c r="H346" s="836"/>
      <c r="I346" s="836"/>
      <c r="J346" s="836"/>
      <c r="K346" s="836"/>
      <c r="L346" s="836"/>
      <c r="M346" s="836"/>
      <c r="N346" s="836"/>
      <c r="O346" s="836"/>
      <c r="P346" s="836"/>
    </row>
    <row r="347" spans="1:16" ht="15.75" customHeight="1">
      <c r="A347" s="836"/>
      <c r="B347" s="836"/>
      <c r="C347" s="836"/>
      <c r="D347" s="836"/>
      <c r="E347" s="836"/>
      <c r="F347" s="836"/>
      <c r="G347" s="836"/>
      <c r="H347" s="836"/>
      <c r="I347" s="836"/>
      <c r="J347" s="836"/>
      <c r="K347" s="836"/>
      <c r="L347" s="836"/>
      <c r="M347" s="836"/>
      <c r="N347" s="836"/>
      <c r="O347" s="836"/>
      <c r="P347" s="836"/>
    </row>
    <row r="348" spans="1:16" ht="15.75" customHeight="1">
      <c r="A348" s="836"/>
      <c r="B348" s="836"/>
      <c r="C348" s="836"/>
      <c r="D348" s="836"/>
      <c r="E348" s="836"/>
      <c r="F348" s="836"/>
      <c r="G348" s="836"/>
      <c r="H348" s="836"/>
      <c r="I348" s="836"/>
      <c r="J348" s="836"/>
      <c r="K348" s="836"/>
      <c r="L348" s="836"/>
      <c r="M348" s="836"/>
      <c r="N348" s="836"/>
      <c r="O348" s="836"/>
      <c r="P348" s="836"/>
    </row>
    <row r="349" spans="1:16" ht="15.75" customHeight="1">
      <c r="A349" s="836"/>
      <c r="B349" s="836"/>
      <c r="C349" s="836"/>
      <c r="D349" s="836"/>
      <c r="E349" s="836"/>
      <c r="F349" s="836"/>
      <c r="G349" s="836"/>
      <c r="H349" s="836"/>
      <c r="I349" s="836"/>
      <c r="J349" s="836"/>
      <c r="K349" s="836"/>
      <c r="L349" s="836"/>
      <c r="M349" s="836"/>
      <c r="N349" s="836"/>
      <c r="O349" s="836"/>
      <c r="P349" s="836"/>
    </row>
    <row r="350" spans="1:16" ht="15.75" customHeight="1">
      <c r="A350" s="836"/>
      <c r="B350" s="836"/>
      <c r="C350" s="836"/>
      <c r="D350" s="836"/>
      <c r="E350" s="836"/>
      <c r="F350" s="836"/>
      <c r="G350" s="836"/>
      <c r="H350" s="836"/>
      <c r="I350" s="836"/>
      <c r="J350" s="836"/>
      <c r="K350" s="836"/>
      <c r="L350" s="836"/>
      <c r="M350" s="836"/>
      <c r="N350" s="836"/>
      <c r="O350" s="836"/>
      <c r="P350" s="836"/>
    </row>
    <row r="351" spans="1:16" ht="15.75" customHeight="1">
      <c r="A351" s="836"/>
      <c r="B351" s="836"/>
      <c r="C351" s="836"/>
      <c r="D351" s="836"/>
      <c r="E351" s="836"/>
      <c r="F351" s="836"/>
      <c r="G351" s="836"/>
      <c r="H351" s="836"/>
      <c r="I351" s="836"/>
      <c r="J351" s="836"/>
      <c r="K351" s="836"/>
      <c r="L351" s="836"/>
      <c r="M351" s="836"/>
      <c r="N351" s="836"/>
      <c r="O351" s="836"/>
      <c r="P351" s="836"/>
    </row>
    <row r="352" spans="1:16" ht="15.75" customHeight="1">
      <c r="A352" s="836"/>
      <c r="B352" s="836"/>
      <c r="C352" s="836"/>
      <c r="D352" s="836"/>
      <c r="E352" s="836"/>
      <c r="F352" s="836"/>
      <c r="G352" s="836"/>
      <c r="H352" s="836"/>
      <c r="I352" s="836"/>
      <c r="J352" s="836"/>
      <c r="K352" s="836"/>
      <c r="L352" s="836"/>
      <c r="M352" s="836"/>
      <c r="N352" s="836"/>
      <c r="O352" s="836"/>
      <c r="P352" s="836"/>
    </row>
    <row r="353" spans="1:16" ht="15.75" customHeight="1">
      <c r="A353" s="836"/>
      <c r="B353" s="836"/>
      <c r="C353" s="836"/>
      <c r="D353" s="836"/>
      <c r="E353" s="836"/>
      <c r="F353" s="836"/>
      <c r="G353" s="836"/>
      <c r="H353" s="836"/>
      <c r="I353" s="836"/>
      <c r="J353" s="836"/>
      <c r="K353" s="836"/>
      <c r="L353" s="836"/>
      <c r="M353" s="836"/>
      <c r="N353" s="836"/>
      <c r="O353" s="836"/>
      <c r="P353" s="836"/>
    </row>
    <row r="354" spans="1:16" ht="15.75" customHeight="1">
      <c r="A354" s="836"/>
      <c r="B354" s="836"/>
      <c r="C354" s="836"/>
      <c r="D354" s="836"/>
      <c r="E354" s="836"/>
      <c r="F354" s="836"/>
      <c r="G354" s="836"/>
      <c r="H354" s="836"/>
      <c r="I354" s="836"/>
      <c r="J354" s="836"/>
      <c r="K354" s="836"/>
      <c r="L354" s="836"/>
      <c r="M354" s="836"/>
      <c r="N354" s="836"/>
      <c r="O354" s="836"/>
      <c r="P354" s="836"/>
    </row>
    <row r="355" spans="1:16" ht="15.75" customHeight="1">
      <c r="A355" s="836"/>
      <c r="B355" s="836"/>
      <c r="C355" s="836"/>
      <c r="D355" s="836"/>
      <c r="E355" s="836"/>
      <c r="F355" s="836"/>
      <c r="G355" s="836"/>
      <c r="H355" s="836"/>
      <c r="I355" s="836"/>
      <c r="J355" s="836"/>
      <c r="K355" s="836"/>
      <c r="L355" s="836"/>
      <c r="M355" s="836"/>
      <c r="N355" s="836"/>
      <c r="O355" s="836"/>
      <c r="P355" s="836"/>
    </row>
    <row r="356" spans="1:16" ht="15.75" customHeight="1">
      <c r="A356" s="836"/>
      <c r="B356" s="836"/>
      <c r="C356" s="836"/>
      <c r="D356" s="836"/>
      <c r="E356" s="836"/>
      <c r="F356" s="836"/>
      <c r="G356" s="836"/>
      <c r="H356" s="836"/>
      <c r="I356" s="836"/>
      <c r="J356" s="836"/>
      <c r="K356" s="836"/>
      <c r="L356" s="836"/>
      <c r="M356" s="836"/>
      <c r="N356" s="836"/>
      <c r="O356" s="836"/>
      <c r="P356" s="836"/>
    </row>
    <row r="357" spans="1:16" ht="15.75" customHeight="1">
      <c r="A357" s="836"/>
      <c r="B357" s="836"/>
      <c r="C357" s="836"/>
      <c r="D357" s="836"/>
      <c r="E357" s="836"/>
      <c r="F357" s="836"/>
      <c r="G357" s="836"/>
      <c r="H357" s="836"/>
      <c r="I357" s="836"/>
      <c r="J357" s="836"/>
      <c r="K357" s="836"/>
      <c r="L357" s="836"/>
      <c r="M357" s="836"/>
      <c r="N357" s="836"/>
      <c r="O357" s="836"/>
      <c r="P357" s="836"/>
    </row>
    <row r="358" spans="1:16" ht="15.75" customHeight="1">
      <c r="A358" s="836"/>
      <c r="B358" s="836"/>
      <c r="C358" s="836"/>
      <c r="D358" s="836"/>
      <c r="E358" s="836"/>
      <c r="F358" s="836"/>
      <c r="G358" s="836"/>
      <c r="H358" s="836"/>
      <c r="I358" s="836"/>
      <c r="J358" s="836"/>
      <c r="K358" s="836"/>
      <c r="L358" s="836"/>
      <c r="M358" s="836"/>
      <c r="N358" s="836"/>
      <c r="O358" s="836"/>
      <c r="P358" s="836"/>
    </row>
    <row r="359" spans="1:16" ht="15.75" customHeight="1">
      <c r="A359" s="836"/>
      <c r="B359" s="836"/>
      <c r="C359" s="836"/>
      <c r="D359" s="836"/>
      <c r="E359" s="836"/>
      <c r="F359" s="836"/>
      <c r="G359" s="836"/>
      <c r="H359" s="836"/>
      <c r="I359" s="836"/>
      <c r="J359" s="836"/>
      <c r="K359" s="836"/>
      <c r="L359" s="836"/>
      <c r="M359" s="836"/>
      <c r="N359" s="836"/>
      <c r="O359" s="836"/>
      <c r="P359" s="836"/>
    </row>
    <row r="360" spans="1:16" ht="15.75" customHeight="1">
      <c r="A360" s="836"/>
      <c r="B360" s="836"/>
      <c r="C360" s="836"/>
      <c r="D360" s="836"/>
      <c r="E360" s="836"/>
      <c r="F360" s="836"/>
      <c r="G360" s="836"/>
      <c r="H360" s="836"/>
      <c r="I360" s="836"/>
      <c r="J360" s="836"/>
      <c r="K360" s="836"/>
      <c r="L360" s="836"/>
      <c r="M360" s="836"/>
      <c r="N360" s="836"/>
      <c r="O360" s="836"/>
      <c r="P360" s="836"/>
    </row>
    <row r="361" spans="1:16" ht="15.75" customHeight="1">
      <c r="A361" s="836"/>
      <c r="B361" s="836"/>
      <c r="C361" s="836"/>
      <c r="D361" s="836"/>
      <c r="E361" s="836"/>
      <c r="F361" s="836"/>
      <c r="G361" s="836"/>
      <c r="H361" s="836"/>
      <c r="I361" s="836"/>
      <c r="J361" s="836"/>
      <c r="K361" s="836"/>
      <c r="L361" s="836"/>
      <c r="M361" s="836"/>
      <c r="N361" s="836"/>
      <c r="O361" s="836"/>
      <c r="P361" s="836"/>
    </row>
    <row r="362" spans="1:16" ht="15.75" customHeight="1">
      <c r="A362" s="836"/>
      <c r="B362" s="836"/>
      <c r="C362" s="836"/>
      <c r="D362" s="836"/>
      <c r="E362" s="836"/>
      <c r="F362" s="836"/>
      <c r="G362" s="836"/>
      <c r="H362" s="836"/>
      <c r="I362" s="836"/>
      <c r="J362" s="836"/>
      <c r="K362" s="836"/>
      <c r="L362" s="836"/>
      <c r="M362" s="836"/>
      <c r="N362" s="836"/>
      <c r="O362" s="836"/>
      <c r="P362" s="836"/>
    </row>
    <row r="363" spans="1:16" ht="15.75" customHeight="1">
      <c r="A363" s="836"/>
      <c r="B363" s="836"/>
      <c r="C363" s="836"/>
      <c r="D363" s="836"/>
      <c r="E363" s="836"/>
      <c r="F363" s="836"/>
      <c r="G363" s="836"/>
      <c r="H363" s="836"/>
      <c r="I363" s="836"/>
      <c r="J363" s="836"/>
      <c r="K363" s="836"/>
      <c r="L363" s="836"/>
      <c r="M363" s="836"/>
      <c r="N363" s="836"/>
      <c r="O363" s="836"/>
      <c r="P363" s="836"/>
    </row>
    <row r="364" spans="1:16" ht="15.75" customHeight="1">
      <c r="A364" s="836"/>
      <c r="B364" s="836"/>
      <c r="C364" s="836"/>
      <c r="D364" s="836"/>
      <c r="E364" s="836"/>
      <c r="F364" s="836"/>
      <c r="G364" s="836"/>
      <c r="H364" s="836"/>
      <c r="I364" s="836"/>
      <c r="J364" s="836"/>
      <c r="K364" s="836"/>
      <c r="L364" s="836"/>
      <c r="M364" s="836"/>
      <c r="N364" s="836"/>
      <c r="O364" s="836"/>
      <c r="P364" s="836"/>
    </row>
    <row r="365" spans="1:16" ht="15.75" customHeight="1">
      <c r="A365" s="836"/>
      <c r="B365" s="836"/>
      <c r="C365" s="836"/>
      <c r="D365" s="836"/>
      <c r="E365" s="836"/>
      <c r="F365" s="836"/>
      <c r="G365" s="836"/>
      <c r="H365" s="836"/>
      <c r="I365" s="836"/>
      <c r="J365" s="836"/>
      <c r="K365" s="836"/>
      <c r="L365" s="836"/>
      <c r="M365" s="836"/>
      <c r="N365" s="836"/>
      <c r="O365" s="836"/>
      <c r="P365" s="836"/>
    </row>
    <row r="366" spans="1:16" ht="15.75" customHeight="1">
      <c r="A366" s="836"/>
      <c r="B366" s="836"/>
      <c r="C366" s="836"/>
      <c r="D366" s="836"/>
      <c r="E366" s="836"/>
      <c r="F366" s="836"/>
      <c r="G366" s="836"/>
      <c r="H366" s="836"/>
      <c r="I366" s="836"/>
      <c r="J366" s="836"/>
      <c r="K366" s="836"/>
      <c r="L366" s="836"/>
      <c r="M366" s="836"/>
      <c r="N366" s="836"/>
      <c r="O366" s="836"/>
      <c r="P366" s="836"/>
    </row>
    <row r="367" spans="1:16" ht="15.75" customHeight="1">
      <c r="A367" s="836"/>
      <c r="B367" s="836"/>
      <c r="C367" s="836"/>
      <c r="D367" s="836"/>
      <c r="E367" s="836"/>
      <c r="F367" s="836"/>
      <c r="G367" s="836"/>
      <c r="H367" s="836"/>
      <c r="I367" s="836"/>
      <c r="J367" s="836"/>
      <c r="K367" s="836"/>
      <c r="L367" s="836"/>
      <c r="M367" s="836"/>
      <c r="N367" s="836"/>
      <c r="O367" s="836"/>
      <c r="P367" s="836"/>
    </row>
    <row r="368" spans="1:16" ht="15.75" customHeight="1">
      <c r="A368" s="836"/>
      <c r="B368" s="836"/>
      <c r="C368" s="836"/>
      <c r="D368" s="836"/>
      <c r="E368" s="836"/>
      <c r="F368" s="836"/>
      <c r="G368" s="836"/>
      <c r="H368" s="836"/>
      <c r="I368" s="836"/>
      <c r="J368" s="836"/>
      <c r="K368" s="836"/>
      <c r="L368" s="836"/>
      <c r="M368" s="836"/>
      <c r="N368" s="836"/>
      <c r="O368" s="836"/>
      <c r="P368" s="836"/>
    </row>
    <row r="369" spans="1:16" ht="15.75" customHeight="1">
      <c r="A369" s="836"/>
      <c r="B369" s="836"/>
      <c r="C369" s="836"/>
      <c r="D369" s="836"/>
      <c r="E369" s="836"/>
      <c r="F369" s="836"/>
      <c r="G369" s="836"/>
      <c r="H369" s="836"/>
      <c r="I369" s="836"/>
      <c r="J369" s="836"/>
      <c r="K369" s="836"/>
      <c r="L369" s="836"/>
      <c r="M369" s="836"/>
      <c r="N369" s="836"/>
      <c r="O369" s="836"/>
      <c r="P369" s="836"/>
    </row>
    <row r="370" spans="1:16" ht="15.75" customHeight="1">
      <c r="A370" s="836"/>
      <c r="B370" s="836"/>
      <c r="C370" s="836"/>
      <c r="D370" s="836"/>
      <c r="E370" s="836"/>
      <c r="F370" s="836"/>
      <c r="G370" s="836"/>
      <c r="H370" s="836"/>
      <c r="I370" s="836"/>
      <c r="J370" s="836"/>
      <c r="K370" s="836"/>
      <c r="L370" s="836"/>
      <c r="M370" s="836"/>
      <c r="N370" s="836"/>
      <c r="O370" s="836"/>
      <c r="P370" s="836"/>
    </row>
    <row r="371" spans="1:16" ht="15.75" customHeight="1">
      <c r="A371" s="836"/>
      <c r="B371" s="836"/>
      <c r="C371" s="836"/>
      <c r="D371" s="836"/>
      <c r="E371" s="836"/>
      <c r="F371" s="836"/>
      <c r="G371" s="836"/>
      <c r="H371" s="836"/>
      <c r="I371" s="836"/>
      <c r="J371" s="836"/>
      <c r="K371" s="836"/>
      <c r="L371" s="836"/>
      <c r="M371" s="836"/>
      <c r="N371" s="836"/>
      <c r="O371" s="836"/>
      <c r="P371" s="836"/>
    </row>
    <row r="372" spans="1:16" ht="15.75" customHeight="1">
      <c r="A372" s="836"/>
      <c r="B372" s="836"/>
      <c r="C372" s="836"/>
      <c r="D372" s="836"/>
      <c r="E372" s="836"/>
      <c r="F372" s="836"/>
      <c r="G372" s="836"/>
      <c r="H372" s="836"/>
      <c r="I372" s="836"/>
      <c r="J372" s="836"/>
      <c r="K372" s="836"/>
      <c r="L372" s="836"/>
      <c r="M372" s="836"/>
      <c r="N372" s="836"/>
      <c r="O372" s="836"/>
      <c r="P372" s="836"/>
    </row>
    <row r="373" spans="1:16" ht="15.75" customHeight="1">
      <c r="A373" s="836"/>
      <c r="B373" s="836"/>
      <c r="C373" s="836"/>
      <c r="D373" s="836"/>
      <c r="E373" s="836"/>
      <c r="F373" s="836"/>
      <c r="G373" s="836"/>
      <c r="H373" s="836"/>
      <c r="I373" s="836"/>
      <c r="J373" s="836"/>
      <c r="K373" s="836"/>
      <c r="L373" s="836"/>
      <c r="M373" s="836"/>
      <c r="N373" s="836"/>
      <c r="O373" s="836"/>
      <c r="P373" s="836"/>
    </row>
    <row r="374" spans="1:16" ht="15.75" customHeight="1">
      <c r="A374" s="836"/>
      <c r="B374" s="836"/>
      <c r="C374" s="836"/>
      <c r="D374" s="836"/>
      <c r="E374" s="836"/>
      <c r="F374" s="836"/>
      <c r="G374" s="836"/>
      <c r="H374" s="836"/>
      <c r="I374" s="836"/>
      <c r="J374" s="836"/>
      <c r="K374" s="836"/>
      <c r="L374" s="836"/>
      <c r="M374" s="836"/>
      <c r="N374" s="836"/>
      <c r="O374" s="836"/>
      <c r="P374" s="836"/>
    </row>
    <row r="375" spans="1:16" ht="15.75" customHeight="1">
      <c r="A375" s="836"/>
      <c r="B375" s="836"/>
      <c r="C375" s="836"/>
      <c r="D375" s="836"/>
      <c r="E375" s="836"/>
      <c r="F375" s="836"/>
      <c r="G375" s="836"/>
      <c r="H375" s="836"/>
      <c r="I375" s="836"/>
      <c r="J375" s="836"/>
      <c r="K375" s="836"/>
      <c r="L375" s="836"/>
      <c r="M375" s="836"/>
      <c r="N375" s="836"/>
      <c r="O375" s="836"/>
      <c r="P375" s="836"/>
    </row>
    <row r="376" spans="1:16" ht="15.75" customHeight="1">
      <c r="A376" s="836"/>
      <c r="B376" s="836"/>
      <c r="C376" s="836"/>
      <c r="D376" s="836"/>
      <c r="E376" s="836"/>
      <c r="F376" s="836"/>
      <c r="G376" s="836"/>
      <c r="H376" s="836"/>
      <c r="I376" s="836"/>
      <c r="J376" s="836"/>
      <c r="K376" s="836"/>
      <c r="L376" s="836"/>
      <c r="M376" s="836"/>
      <c r="N376" s="836"/>
      <c r="O376" s="836"/>
      <c r="P376" s="836"/>
    </row>
    <row r="377" spans="1:16" ht="15.75" customHeight="1">
      <c r="A377" s="836"/>
      <c r="B377" s="836"/>
      <c r="C377" s="836"/>
      <c r="D377" s="836"/>
      <c r="E377" s="836"/>
      <c r="F377" s="836"/>
      <c r="G377" s="836"/>
      <c r="H377" s="836"/>
      <c r="I377" s="836"/>
      <c r="J377" s="836"/>
      <c r="K377" s="836"/>
      <c r="L377" s="836"/>
      <c r="M377" s="836"/>
      <c r="N377" s="836"/>
      <c r="O377" s="836"/>
      <c r="P377" s="836"/>
    </row>
    <row r="378" spans="1:16" ht="15.75" customHeight="1">
      <c r="A378" s="836"/>
      <c r="B378" s="836"/>
      <c r="C378" s="836"/>
      <c r="D378" s="836"/>
      <c r="E378" s="836"/>
      <c r="F378" s="836"/>
      <c r="G378" s="836"/>
      <c r="H378" s="836"/>
      <c r="I378" s="836"/>
      <c r="J378" s="836"/>
      <c r="K378" s="836"/>
      <c r="L378" s="836"/>
      <c r="M378" s="836"/>
      <c r="N378" s="836"/>
      <c r="O378" s="836"/>
      <c r="P378" s="836"/>
    </row>
    <row r="379" spans="1:16" ht="15.75" customHeight="1">
      <c r="A379" s="836"/>
      <c r="B379" s="836"/>
      <c r="C379" s="836"/>
      <c r="D379" s="836"/>
      <c r="E379" s="836"/>
      <c r="F379" s="836"/>
      <c r="G379" s="836"/>
      <c r="H379" s="836"/>
      <c r="I379" s="836"/>
      <c r="J379" s="836"/>
      <c r="K379" s="836"/>
      <c r="L379" s="836"/>
      <c r="M379" s="836"/>
      <c r="N379" s="836"/>
      <c r="O379" s="836"/>
      <c r="P379" s="836"/>
    </row>
    <row r="380" spans="1:16" ht="15.75" customHeight="1">
      <c r="A380" s="836"/>
      <c r="B380" s="836"/>
      <c r="C380" s="836"/>
      <c r="D380" s="836"/>
      <c r="E380" s="836"/>
      <c r="F380" s="836"/>
      <c r="G380" s="836"/>
      <c r="H380" s="836"/>
      <c r="I380" s="836"/>
      <c r="J380" s="836"/>
      <c r="K380" s="836"/>
      <c r="L380" s="836"/>
      <c r="M380" s="836"/>
      <c r="N380" s="836"/>
      <c r="O380" s="836"/>
      <c r="P380" s="836"/>
    </row>
    <row r="381" spans="1:16" ht="15.75" customHeight="1">
      <c r="A381" s="836"/>
      <c r="B381" s="836"/>
      <c r="C381" s="836"/>
      <c r="D381" s="836"/>
      <c r="E381" s="836"/>
      <c r="F381" s="836"/>
      <c r="G381" s="836"/>
      <c r="H381" s="836"/>
      <c r="I381" s="836"/>
      <c r="J381" s="836"/>
      <c r="K381" s="836"/>
      <c r="L381" s="836"/>
      <c r="M381" s="836"/>
      <c r="N381" s="836"/>
      <c r="O381" s="836"/>
      <c r="P381" s="836"/>
    </row>
    <row r="382" spans="1:16" ht="15.75" customHeight="1">
      <c r="A382" s="836"/>
      <c r="B382" s="836"/>
      <c r="C382" s="836"/>
      <c r="D382" s="836"/>
      <c r="E382" s="836"/>
      <c r="F382" s="836"/>
      <c r="G382" s="836"/>
      <c r="H382" s="836"/>
      <c r="I382" s="836"/>
      <c r="J382" s="836"/>
      <c r="K382" s="836"/>
      <c r="L382" s="836"/>
      <c r="M382" s="836"/>
      <c r="N382" s="836"/>
      <c r="O382" s="836"/>
      <c r="P382" s="836"/>
    </row>
    <row r="383" spans="1:16" ht="15.75" customHeight="1">
      <c r="A383" s="836"/>
      <c r="B383" s="836"/>
      <c r="C383" s="836"/>
      <c r="D383" s="836"/>
      <c r="E383" s="836"/>
      <c r="F383" s="836"/>
      <c r="G383" s="836"/>
      <c r="H383" s="836"/>
      <c r="I383" s="836"/>
      <c r="J383" s="836"/>
      <c r="K383" s="836"/>
      <c r="L383" s="836"/>
      <c r="M383" s="836"/>
      <c r="N383" s="836"/>
      <c r="O383" s="836"/>
      <c r="P383" s="836"/>
    </row>
    <row r="384" spans="1:16" ht="15.75" customHeight="1">
      <c r="A384" s="836"/>
      <c r="B384" s="836"/>
      <c r="C384" s="836"/>
      <c r="D384" s="836"/>
      <c r="E384" s="836"/>
      <c r="F384" s="836"/>
      <c r="G384" s="836"/>
      <c r="H384" s="836"/>
      <c r="I384" s="836"/>
      <c r="J384" s="836"/>
      <c r="K384" s="836"/>
      <c r="L384" s="836"/>
      <c r="M384" s="836"/>
      <c r="N384" s="836"/>
      <c r="O384" s="836"/>
      <c r="P384" s="836"/>
    </row>
    <row r="385" spans="1:16" ht="15.75" customHeight="1">
      <c r="A385" s="836"/>
      <c r="B385" s="836"/>
      <c r="C385" s="836"/>
      <c r="D385" s="836"/>
      <c r="E385" s="836"/>
      <c r="F385" s="836"/>
      <c r="G385" s="836"/>
      <c r="H385" s="836"/>
      <c r="I385" s="836"/>
      <c r="J385" s="836"/>
      <c r="K385" s="836"/>
      <c r="L385" s="836"/>
      <c r="M385" s="836"/>
      <c r="N385" s="836"/>
      <c r="O385" s="836"/>
      <c r="P385" s="836"/>
    </row>
    <row r="386" spans="1:16" ht="15.75" customHeight="1">
      <c r="A386" s="836"/>
      <c r="B386" s="836"/>
      <c r="C386" s="836"/>
      <c r="D386" s="836"/>
      <c r="E386" s="836"/>
      <c r="F386" s="836"/>
      <c r="G386" s="836"/>
      <c r="H386" s="836"/>
      <c r="I386" s="836"/>
      <c r="J386" s="836"/>
      <c r="K386" s="836"/>
      <c r="L386" s="836"/>
      <c r="M386" s="836"/>
      <c r="N386" s="836"/>
      <c r="O386" s="836"/>
      <c r="P386" s="836"/>
    </row>
    <row r="387" spans="1:16" ht="15.75" customHeight="1">
      <c r="A387" s="836"/>
      <c r="B387" s="836"/>
      <c r="C387" s="836"/>
      <c r="D387" s="836"/>
      <c r="E387" s="836"/>
      <c r="F387" s="836"/>
      <c r="G387" s="836"/>
      <c r="H387" s="836"/>
      <c r="I387" s="836"/>
      <c r="J387" s="836"/>
      <c r="K387" s="836"/>
      <c r="L387" s="836"/>
      <c r="M387" s="836"/>
      <c r="N387" s="836"/>
      <c r="O387" s="836"/>
      <c r="P387" s="836"/>
    </row>
    <row r="388" spans="1:16" ht="15.75" customHeight="1">
      <c r="A388" s="836"/>
      <c r="B388" s="836"/>
      <c r="C388" s="836"/>
      <c r="D388" s="836"/>
      <c r="E388" s="836"/>
      <c r="F388" s="836"/>
      <c r="G388" s="836"/>
      <c r="H388" s="836"/>
      <c r="I388" s="836"/>
      <c r="J388" s="836"/>
      <c r="K388" s="836"/>
      <c r="L388" s="836"/>
      <c r="M388" s="836"/>
      <c r="N388" s="836"/>
      <c r="O388" s="836"/>
      <c r="P388" s="836"/>
    </row>
    <row r="389" spans="1:16" ht="15.75" customHeight="1">
      <c r="A389" s="836"/>
      <c r="B389" s="836"/>
      <c r="C389" s="836"/>
      <c r="D389" s="836"/>
      <c r="E389" s="836"/>
      <c r="F389" s="836"/>
      <c r="G389" s="836"/>
      <c r="H389" s="836"/>
      <c r="I389" s="836"/>
      <c r="J389" s="836"/>
      <c r="K389" s="836"/>
      <c r="L389" s="836"/>
      <c r="M389" s="836"/>
      <c r="N389" s="836"/>
      <c r="O389" s="836"/>
      <c r="P389" s="836"/>
    </row>
    <row r="390" spans="1:16" ht="15.75" customHeight="1">
      <c r="A390" s="836"/>
      <c r="B390" s="836"/>
      <c r="C390" s="836"/>
      <c r="D390" s="836"/>
      <c r="E390" s="836"/>
      <c r="F390" s="836"/>
      <c r="G390" s="836"/>
      <c r="H390" s="836"/>
      <c r="I390" s="836"/>
      <c r="J390" s="836"/>
      <c r="K390" s="836"/>
      <c r="L390" s="836"/>
      <c r="M390" s="836"/>
      <c r="N390" s="836"/>
      <c r="O390" s="836"/>
      <c r="P390" s="836"/>
    </row>
    <row r="391" spans="1:16" ht="15.75" customHeight="1">
      <c r="A391" s="836"/>
      <c r="B391" s="836"/>
      <c r="C391" s="836"/>
      <c r="D391" s="836"/>
      <c r="E391" s="836"/>
      <c r="F391" s="836"/>
      <c r="G391" s="836"/>
      <c r="H391" s="836"/>
      <c r="I391" s="836"/>
      <c r="J391" s="836"/>
      <c r="K391" s="836"/>
      <c r="L391" s="836"/>
      <c r="M391" s="836"/>
      <c r="N391" s="836"/>
      <c r="O391" s="836"/>
      <c r="P391" s="836"/>
    </row>
    <row r="392" spans="1:16" ht="15.75" customHeight="1">
      <c r="A392" s="836"/>
      <c r="B392" s="836"/>
      <c r="C392" s="836"/>
      <c r="D392" s="836"/>
      <c r="E392" s="836"/>
      <c r="F392" s="836"/>
      <c r="G392" s="836"/>
      <c r="H392" s="836"/>
      <c r="I392" s="836"/>
      <c r="J392" s="836"/>
      <c r="K392" s="836"/>
      <c r="L392" s="836"/>
      <c r="M392" s="836"/>
      <c r="N392" s="836"/>
      <c r="O392" s="836"/>
      <c r="P392" s="836"/>
    </row>
    <row r="393" spans="1:16" ht="15.75" customHeight="1">
      <c r="A393" s="836"/>
      <c r="B393" s="836"/>
      <c r="C393" s="836"/>
      <c r="D393" s="836"/>
      <c r="E393" s="836"/>
      <c r="F393" s="836"/>
      <c r="G393" s="836"/>
      <c r="H393" s="836"/>
      <c r="I393" s="836"/>
      <c r="J393" s="836"/>
      <c r="K393" s="836"/>
      <c r="L393" s="836"/>
      <c r="M393" s="836"/>
      <c r="N393" s="836"/>
      <c r="O393" s="836"/>
      <c r="P393" s="836"/>
    </row>
    <row r="394" spans="1:16" ht="15.75" customHeight="1">
      <c r="A394" s="836"/>
      <c r="B394" s="836"/>
      <c r="C394" s="836"/>
      <c r="D394" s="836"/>
      <c r="E394" s="836"/>
      <c r="F394" s="836"/>
      <c r="G394" s="836"/>
      <c r="H394" s="836"/>
      <c r="I394" s="836"/>
      <c r="J394" s="836"/>
      <c r="K394" s="836"/>
      <c r="L394" s="836"/>
      <c r="M394" s="836"/>
      <c r="N394" s="836"/>
      <c r="O394" s="836"/>
      <c r="P394" s="836"/>
    </row>
    <row r="395" spans="1:16" ht="15.75" customHeight="1">
      <c r="A395" s="836"/>
      <c r="B395" s="836"/>
      <c r="C395" s="836"/>
      <c r="D395" s="836"/>
      <c r="E395" s="836"/>
      <c r="F395" s="836"/>
      <c r="G395" s="836"/>
      <c r="H395" s="836"/>
      <c r="I395" s="836"/>
      <c r="J395" s="836"/>
      <c r="K395" s="836"/>
      <c r="L395" s="836"/>
      <c r="M395" s="836"/>
      <c r="N395" s="836"/>
      <c r="O395" s="836"/>
      <c r="P395" s="836"/>
    </row>
    <row r="396" spans="1:16" ht="15.75" customHeight="1">
      <c r="A396" s="836"/>
      <c r="B396" s="836"/>
      <c r="C396" s="836"/>
      <c r="D396" s="836"/>
      <c r="E396" s="836"/>
      <c r="F396" s="836"/>
      <c r="G396" s="836"/>
      <c r="H396" s="836"/>
      <c r="I396" s="836"/>
      <c r="J396" s="836"/>
      <c r="K396" s="836"/>
      <c r="L396" s="836"/>
      <c r="M396" s="836"/>
      <c r="N396" s="836"/>
      <c r="O396" s="836"/>
      <c r="P396" s="836"/>
    </row>
    <row r="397" spans="1:16" ht="15.75" customHeight="1">
      <c r="A397" s="836"/>
      <c r="B397" s="836"/>
      <c r="C397" s="836"/>
      <c r="D397" s="836"/>
      <c r="E397" s="836"/>
      <c r="F397" s="836"/>
      <c r="G397" s="836"/>
      <c r="H397" s="836"/>
      <c r="I397" s="836"/>
      <c r="J397" s="836"/>
      <c r="K397" s="836"/>
      <c r="L397" s="836"/>
      <c r="M397" s="836"/>
      <c r="N397" s="836"/>
      <c r="O397" s="836"/>
      <c r="P397" s="836"/>
    </row>
    <row r="398" spans="1:16" ht="15.75" customHeight="1">
      <c r="A398" s="836"/>
      <c r="B398" s="836"/>
      <c r="C398" s="836"/>
      <c r="D398" s="836"/>
      <c r="E398" s="836"/>
      <c r="F398" s="836"/>
      <c r="G398" s="836"/>
      <c r="H398" s="836"/>
      <c r="I398" s="836"/>
      <c r="J398" s="836"/>
      <c r="K398" s="836"/>
      <c r="L398" s="836"/>
      <c r="M398" s="836"/>
      <c r="N398" s="836"/>
      <c r="O398" s="836"/>
      <c r="P398" s="836"/>
    </row>
    <row r="399" spans="1:16" ht="15.75" customHeight="1">
      <c r="A399" s="836"/>
      <c r="B399" s="836"/>
      <c r="C399" s="836"/>
      <c r="D399" s="836"/>
      <c r="E399" s="836"/>
      <c r="F399" s="836"/>
      <c r="G399" s="836"/>
      <c r="H399" s="836"/>
      <c r="I399" s="836"/>
      <c r="J399" s="836"/>
      <c r="K399" s="836"/>
      <c r="L399" s="836"/>
      <c r="M399" s="836"/>
      <c r="N399" s="836"/>
      <c r="O399" s="836"/>
      <c r="P399" s="836"/>
    </row>
    <row r="400" spans="1:16" ht="15.75" customHeight="1">
      <c r="A400" s="836"/>
      <c r="B400" s="836"/>
      <c r="C400" s="836"/>
      <c r="D400" s="836"/>
      <c r="E400" s="836"/>
      <c r="F400" s="836"/>
      <c r="G400" s="836"/>
      <c r="H400" s="836"/>
      <c r="I400" s="836"/>
      <c r="J400" s="836"/>
      <c r="K400" s="836"/>
      <c r="L400" s="836"/>
      <c r="M400" s="836"/>
      <c r="N400" s="836"/>
      <c r="O400" s="836"/>
      <c r="P400" s="836"/>
    </row>
    <row r="401" spans="1:16" ht="15.75" customHeight="1">
      <c r="A401" s="836"/>
      <c r="B401" s="836"/>
      <c r="C401" s="836"/>
      <c r="D401" s="836"/>
      <c r="E401" s="836"/>
      <c r="F401" s="836"/>
      <c r="G401" s="836"/>
      <c r="H401" s="836"/>
      <c r="I401" s="836"/>
      <c r="J401" s="836"/>
      <c r="K401" s="836"/>
      <c r="L401" s="836"/>
      <c r="M401" s="836"/>
      <c r="N401" s="836"/>
      <c r="O401" s="836"/>
      <c r="P401" s="836"/>
    </row>
    <row r="402" spans="1:16" ht="15.75" customHeight="1">
      <c r="A402" s="836"/>
      <c r="B402" s="836"/>
      <c r="C402" s="836"/>
      <c r="D402" s="836"/>
      <c r="E402" s="836"/>
      <c r="F402" s="836"/>
      <c r="G402" s="836"/>
      <c r="H402" s="836"/>
      <c r="I402" s="836"/>
      <c r="J402" s="836"/>
      <c r="K402" s="836"/>
      <c r="L402" s="836"/>
      <c r="M402" s="836"/>
      <c r="N402" s="836"/>
      <c r="O402" s="836"/>
      <c r="P402" s="836"/>
    </row>
    <row r="403" spans="1:16" ht="15.75" customHeight="1">
      <c r="A403" s="836"/>
      <c r="B403" s="836"/>
      <c r="C403" s="836"/>
      <c r="D403" s="836"/>
      <c r="E403" s="836"/>
      <c r="F403" s="836"/>
      <c r="G403" s="836"/>
      <c r="H403" s="836"/>
      <c r="I403" s="836"/>
      <c r="J403" s="836"/>
      <c r="K403" s="836"/>
      <c r="L403" s="836"/>
      <c r="M403" s="836"/>
      <c r="N403" s="836"/>
      <c r="O403" s="836"/>
      <c r="P403" s="836"/>
    </row>
    <row r="404" spans="1:16" ht="15.75" customHeight="1">
      <c r="A404" s="836"/>
      <c r="B404" s="836"/>
      <c r="C404" s="836"/>
      <c r="D404" s="836"/>
      <c r="E404" s="836"/>
      <c r="F404" s="836"/>
      <c r="G404" s="836"/>
      <c r="H404" s="836"/>
      <c r="I404" s="836"/>
      <c r="J404" s="836"/>
      <c r="K404" s="836"/>
      <c r="L404" s="836"/>
      <c r="M404" s="836"/>
      <c r="N404" s="836"/>
      <c r="O404" s="836"/>
      <c r="P404" s="836"/>
    </row>
    <row r="405" spans="1:16" ht="15.75" customHeight="1">
      <c r="A405" s="836"/>
      <c r="B405" s="836"/>
      <c r="C405" s="836"/>
      <c r="D405" s="836"/>
      <c r="E405" s="836"/>
      <c r="F405" s="836"/>
      <c r="G405" s="836"/>
      <c r="H405" s="836"/>
      <c r="I405" s="836"/>
      <c r="J405" s="836"/>
      <c r="K405" s="836"/>
      <c r="L405" s="836"/>
      <c r="M405" s="836"/>
      <c r="N405" s="836"/>
      <c r="O405" s="836"/>
      <c r="P405" s="836"/>
    </row>
    <row r="406" spans="1:16" ht="15.75" customHeight="1">
      <c r="A406" s="836"/>
      <c r="B406" s="836"/>
      <c r="C406" s="836"/>
      <c r="D406" s="836"/>
      <c r="E406" s="836"/>
      <c r="F406" s="836"/>
      <c r="G406" s="836"/>
      <c r="H406" s="836"/>
      <c r="I406" s="836"/>
      <c r="J406" s="836"/>
      <c r="K406" s="836"/>
      <c r="L406" s="836"/>
      <c r="M406" s="836"/>
      <c r="N406" s="836"/>
      <c r="O406" s="836"/>
      <c r="P406" s="836"/>
    </row>
    <row r="407" spans="1:16" ht="15.75" customHeight="1">
      <c r="A407" s="836"/>
      <c r="B407" s="836"/>
      <c r="C407" s="836"/>
      <c r="D407" s="836"/>
      <c r="E407" s="836"/>
      <c r="F407" s="836"/>
      <c r="G407" s="836"/>
      <c r="H407" s="836"/>
      <c r="I407" s="836"/>
      <c r="J407" s="836"/>
      <c r="K407" s="836"/>
      <c r="L407" s="836"/>
      <c r="M407" s="836"/>
      <c r="N407" s="836"/>
      <c r="O407" s="836"/>
      <c r="P407" s="836"/>
    </row>
    <row r="408" spans="1:16" ht="15.75" customHeight="1">
      <c r="A408" s="836"/>
      <c r="B408" s="836"/>
      <c r="C408" s="836"/>
      <c r="D408" s="836"/>
      <c r="E408" s="836"/>
      <c r="F408" s="836"/>
      <c r="G408" s="836"/>
      <c r="H408" s="836"/>
      <c r="I408" s="836"/>
      <c r="J408" s="836"/>
      <c r="K408" s="836"/>
      <c r="L408" s="836"/>
      <c r="M408" s="836"/>
      <c r="N408" s="836"/>
      <c r="O408" s="836"/>
      <c r="P408" s="836"/>
    </row>
    <row r="409" spans="1:16" ht="15.75" customHeight="1">
      <c r="A409" s="836"/>
      <c r="B409" s="836"/>
      <c r="C409" s="836"/>
      <c r="D409" s="836"/>
      <c r="E409" s="836"/>
      <c r="F409" s="836"/>
      <c r="G409" s="836"/>
      <c r="H409" s="836"/>
      <c r="I409" s="836"/>
      <c r="J409" s="836"/>
      <c r="K409" s="836"/>
      <c r="L409" s="836"/>
      <c r="M409" s="836"/>
      <c r="N409" s="836"/>
      <c r="O409" s="836"/>
      <c r="P409" s="836"/>
    </row>
    <row r="410" spans="1:16" ht="15.75" customHeight="1">
      <c r="A410" s="836"/>
      <c r="B410" s="836"/>
      <c r="C410" s="836"/>
      <c r="D410" s="836"/>
      <c r="E410" s="836"/>
      <c r="F410" s="836"/>
      <c r="G410" s="836"/>
      <c r="H410" s="836"/>
      <c r="I410" s="836"/>
      <c r="J410" s="836"/>
      <c r="K410" s="836"/>
      <c r="L410" s="836"/>
      <c r="M410" s="836"/>
      <c r="N410" s="836"/>
      <c r="O410" s="836"/>
      <c r="P410" s="836"/>
    </row>
    <row r="411" spans="1:16" ht="15.75" customHeight="1">
      <c r="A411" s="836"/>
      <c r="B411" s="836"/>
      <c r="C411" s="836"/>
      <c r="D411" s="836"/>
      <c r="E411" s="836"/>
      <c r="F411" s="836"/>
      <c r="G411" s="836"/>
      <c r="H411" s="836"/>
      <c r="I411" s="836"/>
      <c r="J411" s="836"/>
      <c r="K411" s="836"/>
      <c r="L411" s="836"/>
      <c r="M411" s="836"/>
      <c r="N411" s="836"/>
      <c r="O411" s="836"/>
      <c r="P411" s="836"/>
    </row>
    <row r="412" spans="1:16" ht="15.75" customHeight="1">
      <c r="A412" s="836"/>
      <c r="B412" s="836"/>
      <c r="C412" s="836"/>
      <c r="D412" s="836"/>
      <c r="E412" s="836"/>
      <c r="F412" s="836"/>
      <c r="G412" s="836"/>
      <c r="H412" s="836"/>
      <c r="I412" s="836"/>
      <c r="J412" s="836"/>
      <c r="K412" s="836"/>
      <c r="L412" s="836"/>
      <c r="M412" s="836"/>
      <c r="N412" s="836"/>
      <c r="O412" s="836"/>
      <c r="P412" s="836"/>
    </row>
    <row r="413" spans="1:16" ht="15.75" customHeight="1">
      <c r="A413" s="836"/>
      <c r="B413" s="836"/>
      <c r="C413" s="836"/>
      <c r="D413" s="836"/>
      <c r="E413" s="836"/>
      <c r="F413" s="836"/>
      <c r="G413" s="836"/>
      <c r="H413" s="836"/>
      <c r="I413" s="836"/>
      <c r="J413" s="836"/>
      <c r="K413" s="836"/>
      <c r="L413" s="836"/>
      <c r="M413" s="836"/>
      <c r="N413" s="836"/>
      <c r="O413" s="836"/>
      <c r="P413" s="836"/>
    </row>
    <row r="414" spans="1:16" ht="15.75" customHeight="1">
      <c r="A414" s="836"/>
      <c r="B414" s="836"/>
      <c r="C414" s="836"/>
      <c r="D414" s="836"/>
      <c r="E414" s="836"/>
      <c r="F414" s="836"/>
      <c r="G414" s="836"/>
      <c r="H414" s="836"/>
      <c r="I414" s="836"/>
      <c r="J414" s="836"/>
      <c r="K414" s="836"/>
      <c r="L414" s="836"/>
      <c r="M414" s="836"/>
      <c r="N414" s="836"/>
      <c r="O414" s="836"/>
      <c r="P414" s="836"/>
    </row>
    <row r="415" spans="1:16" ht="15.75" customHeight="1">
      <c r="A415" s="836"/>
      <c r="B415" s="836"/>
      <c r="C415" s="836"/>
      <c r="D415" s="836"/>
      <c r="E415" s="836"/>
      <c r="F415" s="836"/>
      <c r="G415" s="836"/>
      <c r="H415" s="836"/>
      <c r="I415" s="836"/>
      <c r="J415" s="836"/>
      <c r="K415" s="836"/>
      <c r="L415" s="836"/>
      <c r="M415" s="836"/>
      <c r="N415" s="836"/>
      <c r="O415" s="836"/>
      <c r="P415" s="836"/>
    </row>
    <row r="416" spans="1:16" ht="15.75" customHeight="1">
      <c r="A416" s="836"/>
      <c r="B416" s="836"/>
      <c r="C416" s="836"/>
      <c r="D416" s="836"/>
      <c r="E416" s="836"/>
      <c r="F416" s="836"/>
      <c r="G416" s="836"/>
      <c r="H416" s="836"/>
      <c r="I416" s="836"/>
      <c r="J416" s="836"/>
      <c r="K416" s="836"/>
      <c r="L416" s="836"/>
      <c r="M416" s="836"/>
      <c r="N416" s="836"/>
      <c r="O416" s="836"/>
      <c r="P416" s="836"/>
    </row>
    <row r="417" spans="1:16" ht="15.75" customHeight="1">
      <c r="A417" s="836"/>
      <c r="B417" s="836"/>
      <c r="C417" s="836"/>
      <c r="D417" s="836"/>
      <c r="E417" s="836"/>
      <c r="F417" s="836"/>
      <c r="G417" s="836"/>
      <c r="H417" s="836"/>
      <c r="I417" s="836"/>
      <c r="J417" s="836"/>
      <c r="K417" s="836"/>
      <c r="L417" s="836"/>
      <c r="M417" s="836"/>
      <c r="N417" s="836"/>
      <c r="O417" s="836"/>
      <c r="P417" s="836"/>
    </row>
    <row r="418" spans="1:16" ht="15.75" customHeight="1">
      <c r="A418" s="836"/>
      <c r="B418" s="836"/>
      <c r="C418" s="836"/>
      <c r="D418" s="836"/>
      <c r="E418" s="836"/>
      <c r="F418" s="836"/>
      <c r="G418" s="836"/>
      <c r="H418" s="836"/>
      <c r="I418" s="836"/>
      <c r="J418" s="836"/>
      <c r="K418" s="836"/>
      <c r="L418" s="836"/>
      <c r="M418" s="836"/>
      <c r="N418" s="836"/>
      <c r="O418" s="836"/>
      <c r="P418" s="836"/>
    </row>
    <row r="419" spans="1:16" ht="15.75" customHeight="1">
      <c r="A419" s="836"/>
      <c r="B419" s="836"/>
      <c r="C419" s="836"/>
      <c r="D419" s="836"/>
      <c r="E419" s="836"/>
      <c r="F419" s="836"/>
      <c r="G419" s="836"/>
      <c r="H419" s="836"/>
      <c r="I419" s="836"/>
      <c r="J419" s="836"/>
      <c r="K419" s="836"/>
      <c r="L419" s="836"/>
      <c r="M419" s="836"/>
      <c r="N419" s="836"/>
      <c r="O419" s="836"/>
      <c r="P419" s="836"/>
    </row>
    <row r="420" spans="1:16" ht="15.75" customHeight="1">
      <c r="A420" s="836"/>
      <c r="B420" s="836"/>
      <c r="C420" s="836"/>
      <c r="D420" s="836"/>
      <c r="E420" s="836"/>
      <c r="F420" s="836"/>
      <c r="G420" s="836"/>
      <c r="H420" s="836"/>
      <c r="I420" s="836"/>
      <c r="J420" s="836"/>
      <c r="K420" s="836"/>
      <c r="L420" s="836"/>
      <c r="M420" s="836"/>
      <c r="N420" s="836"/>
      <c r="O420" s="836"/>
      <c r="P420" s="836"/>
    </row>
    <row r="421" spans="1:16" ht="15.75" customHeight="1">
      <c r="A421" s="836"/>
      <c r="B421" s="836"/>
      <c r="C421" s="836"/>
      <c r="D421" s="836"/>
      <c r="E421" s="836"/>
      <c r="F421" s="836"/>
      <c r="G421" s="836"/>
      <c r="H421" s="836"/>
      <c r="I421" s="836"/>
      <c r="J421" s="836"/>
      <c r="K421" s="836"/>
      <c r="L421" s="836"/>
      <c r="M421" s="836"/>
      <c r="N421" s="836"/>
      <c r="O421" s="836"/>
      <c r="P421" s="836"/>
    </row>
    <row r="422" spans="1:16" ht="15.75" customHeight="1">
      <c r="A422" s="836"/>
      <c r="B422" s="836"/>
      <c r="C422" s="836"/>
      <c r="D422" s="836"/>
      <c r="E422" s="836"/>
      <c r="F422" s="836"/>
      <c r="G422" s="836"/>
      <c r="H422" s="836"/>
      <c r="I422" s="836"/>
      <c r="J422" s="836"/>
      <c r="K422" s="836"/>
      <c r="L422" s="836"/>
      <c r="M422" s="836"/>
      <c r="N422" s="836"/>
      <c r="O422" s="836"/>
      <c r="P422" s="836"/>
    </row>
    <row r="423" spans="1:16" ht="15.75" customHeight="1">
      <c r="A423" s="836"/>
      <c r="B423" s="836"/>
      <c r="C423" s="836"/>
      <c r="D423" s="836"/>
      <c r="E423" s="836"/>
      <c r="F423" s="836"/>
      <c r="G423" s="836"/>
      <c r="H423" s="836"/>
      <c r="I423" s="836"/>
      <c r="J423" s="836"/>
      <c r="K423" s="836"/>
      <c r="L423" s="836"/>
      <c r="M423" s="836"/>
      <c r="N423" s="836"/>
      <c r="O423" s="836"/>
      <c r="P423" s="836"/>
    </row>
    <row r="424" spans="1:16" ht="15.75" customHeight="1">
      <c r="A424" s="836"/>
      <c r="B424" s="836"/>
      <c r="C424" s="836"/>
      <c r="D424" s="836"/>
      <c r="E424" s="836"/>
      <c r="F424" s="836"/>
      <c r="G424" s="836"/>
      <c r="H424" s="836"/>
      <c r="I424" s="836"/>
      <c r="J424" s="836"/>
      <c r="K424" s="836"/>
      <c r="L424" s="836"/>
      <c r="M424" s="836"/>
      <c r="N424" s="836"/>
      <c r="O424" s="836"/>
      <c r="P424" s="836"/>
    </row>
    <row r="425" spans="1:16" ht="15.75" customHeight="1">
      <c r="A425" s="836"/>
      <c r="B425" s="836"/>
      <c r="C425" s="836"/>
      <c r="D425" s="836"/>
      <c r="E425" s="836"/>
      <c r="F425" s="836"/>
      <c r="G425" s="836"/>
      <c r="H425" s="836"/>
      <c r="I425" s="836"/>
      <c r="J425" s="836"/>
      <c r="K425" s="836"/>
      <c r="L425" s="836"/>
      <c r="M425" s="836"/>
      <c r="N425" s="836"/>
      <c r="O425" s="836"/>
      <c r="P425" s="836"/>
    </row>
    <row r="426" spans="1:16" ht="15.75" customHeight="1">
      <c r="A426" s="836"/>
      <c r="B426" s="836"/>
      <c r="C426" s="836"/>
      <c r="D426" s="836"/>
      <c r="E426" s="836"/>
      <c r="F426" s="836"/>
      <c r="G426" s="836"/>
      <c r="H426" s="836"/>
      <c r="I426" s="836"/>
      <c r="J426" s="836"/>
      <c r="K426" s="836"/>
      <c r="L426" s="836"/>
      <c r="M426" s="836"/>
      <c r="N426" s="836"/>
      <c r="O426" s="836"/>
      <c r="P426" s="836"/>
    </row>
    <row r="427" spans="1:16" ht="15.75" customHeight="1">
      <c r="A427" s="836"/>
      <c r="B427" s="836"/>
      <c r="C427" s="836"/>
      <c r="D427" s="836"/>
      <c r="E427" s="836"/>
      <c r="F427" s="836"/>
      <c r="G427" s="836"/>
      <c r="H427" s="836"/>
      <c r="I427" s="836"/>
      <c r="J427" s="836"/>
      <c r="K427" s="836"/>
      <c r="L427" s="836"/>
      <c r="M427" s="836"/>
      <c r="N427" s="836"/>
      <c r="O427" s="836"/>
      <c r="P427" s="836"/>
    </row>
    <row r="428" spans="1:16" ht="15.75" customHeight="1">
      <c r="A428" s="836"/>
      <c r="B428" s="836"/>
      <c r="C428" s="836"/>
      <c r="D428" s="836"/>
      <c r="E428" s="836"/>
      <c r="F428" s="836"/>
      <c r="G428" s="836"/>
      <c r="H428" s="836"/>
      <c r="I428" s="836"/>
      <c r="J428" s="836"/>
      <c r="K428" s="836"/>
      <c r="L428" s="836"/>
      <c r="M428" s="836"/>
      <c r="N428" s="836"/>
      <c r="O428" s="836"/>
      <c r="P428" s="836"/>
    </row>
    <row r="429" spans="1:16" ht="15.75" customHeight="1">
      <c r="A429" s="836"/>
      <c r="B429" s="836"/>
      <c r="C429" s="836"/>
      <c r="D429" s="836"/>
      <c r="E429" s="836"/>
      <c r="F429" s="836"/>
      <c r="G429" s="836"/>
      <c r="H429" s="836"/>
      <c r="I429" s="836"/>
      <c r="J429" s="836"/>
      <c r="K429" s="836"/>
      <c r="L429" s="836"/>
      <c r="M429" s="836"/>
      <c r="N429" s="836"/>
      <c r="O429" s="836"/>
      <c r="P429" s="836"/>
    </row>
    <row r="430" spans="1:16" ht="15.75" customHeight="1">
      <c r="A430" s="836"/>
      <c r="B430" s="836"/>
      <c r="C430" s="836"/>
      <c r="D430" s="836"/>
      <c r="E430" s="836"/>
      <c r="F430" s="836"/>
      <c r="G430" s="836"/>
      <c r="H430" s="836"/>
      <c r="I430" s="836"/>
      <c r="J430" s="836"/>
      <c r="K430" s="836"/>
      <c r="L430" s="836"/>
      <c r="M430" s="836"/>
      <c r="N430" s="836"/>
      <c r="O430" s="836"/>
      <c r="P430" s="836"/>
    </row>
    <row r="431" spans="1:16" ht="15.75" customHeight="1">
      <c r="A431" s="836"/>
      <c r="B431" s="836"/>
      <c r="C431" s="836"/>
      <c r="D431" s="836"/>
      <c r="E431" s="836"/>
      <c r="F431" s="836"/>
      <c r="G431" s="836"/>
      <c r="H431" s="836"/>
      <c r="I431" s="836"/>
      <c r="J431" s="836"/>
      <c r="K431" s="836"/>
      <c r="L431" s="836"/>
      <c r="M431" s="836"/>
      <c r="N431" s="836"/>
      <c r="O431" s="836"/>
      <c r="P431" s="836"/>
    </row>
    <row r="432" spans="1:16" ht="15.75" customHeight="1">
      <c r="A432" s="836"/>
      <c r="B432" s="836"/>
      <c r="C432" s="836"/>
      <c r="D432" s="836"/>
      <c r="E432" s="836"/>
      <c r="F432" s="836"/>
      <c r="G432" s="836"/>
      <c r="H432" s="836"/>
      <c r="I432" s="836"/>
      <c r="J432" s="836"/>
      <c r="K432" s="836"/>
      <c r="L432" s="836"/>
      <c r="M432" s="836"/>
      <c r="N432" s="836"/>
      <c r="O432" s="836"/>
      <c r="P432" s="836"/>
    </row>
    <row r="433" spans="1:16" ht="15.75" customHeight="1">
      <c r="A433" s="836"/>
      <c r="B433" s="836"/>
      <c r="C433" s="836"/>
      <c r="D433" s="836"/>
      <c r="E433" s="836"/>
      <c r="F433" s="836"/>
      <c r="G433" s="836"/>
      <c r="H433" s="836"/>
      <c r="I433" s="836"/>
      <c r="J433" s="836"/>
      <c r="K433" s="836"/>
      <c r="L433" s="836"/>
      <c r="M433" s="836"/>
      <c r="N433" s="836"/>
      <c r="O433" s="836"/>
      <c r="P433" s="836"/>
    </row>
    <row r="434" spans="1:16" ht="15.75" customHeight="1">
      <c r="A434" s="836"/>
      <c r="B434" s="836"/>
      <c r="C434" s="836"/>
      <c r="D434" s="836"/>
      <c r="E434" s="836"/>
      <c r="F434" s="836"/>
      <c r="G434" s="836"/>
      <c r="H434" s="836"/>
      <c r="I434" s="836"/>
      <c r="J434" s="836"/>
      <c r="K434" s="836"/>
      <c r="L434" s="836"/>
      <c r="M434" s="836"/>
      <c r="N434" s="836"/>
      <c r="O434" s="836"/>
      <c r="P434" s="836"/>
    </row>
    <row r="435" spans="1:16" ht="15.75" customHeight="1">
      <c r="A435" s="836"/>
      <c r="B435" s="836"/>
      <c r="C435" s="836"/>
      <c r="D435" s="836"/>
      <c r="E435" s="836"/>
      <c r="F435" s="836"/>
      <c r="G435" s="836"/>
      <c r="H435" s="836"/>
      <c r="I435" s="836"/>
      <c r="J435" s="836"/>
      <c r="K435" s="836"/>
      <c r="L435" s="836"/>
      <c r="M435" s="836"/>
      <c r="N435" s="836"/>
      <c r="O435" s="836"/>
      <c r="P435" s="836"/>
    </row>
    <row r="436" spans="1:16" ht="15.75" customHeight="1">
      <c r="A436" s="836"/>
      <c r="B436" s="836"/>
      <c r="C436" s="836"/>
      <c r="D436" s="836"/>
      <c r="E436" s="836"/>
      <c r="F436" s="836"/>
      <c r="G436" s="836"/>
      <c r="H436" s="836"/>
      <c r="I436" s="836"/>
      <c r="J436" s="836"/>
      <c r="K436" s="836"/>
      <c r="L436" s="836"/>
      <c r="M436" s="836"/>
      <c r="N436" s="836"/>
      <c r="O436" s="836"/>
      <c r="P436" s="836"/>
    </row>
    <row r="437" spans="1:16" ht="15.75" customHeight="1">
      <c r="A437" s="836"/>
      <c r="B437" s="836"/>
      <c r="C437" s="836"/>
      <c r="D437" s="836"/>
      <c r="E437" s="836"/>
      <c r="F437" s="836"/>
      <c r="G437" s="836"/>
      <c r="H437" s="836"/>
      <c r="I437" s="836"/>
      <c r="J437" s="836"/>
      <c r="K437" s="836"/>
      <c r="L437" s="836"/>
      <c r="M437" s="836"/>
      <c r="N437" s="836"/>
      <c r="O437" s="836"/>
      <c r="P437" s="836"/>
    </row>
    <row r="438" spans="1:16" ht="15.75" customHeight="1">
      <c r="A438" s="836"/>
      <c r="B438" s="836"/>
      <c r="C438" s="836"/>
      <c r="D438" s="836"/>
      <c r="E438" s="836"/>
      <c r="F438" s="836"/>
      <c r="G438" s="836"/>
      <c r="H438" s="836"/>
      <c r="I438" s="836"/>
      <c r="J438" s="836"/>
      <c r="K438" s="836"/>
      <c r="L438" s="836"/>
      <c r="M438" s="836"/>
      <c r="N438" s="836"/>
      <c r="O438" s="836"/>
      <c r="P438" s="836"/>
    </row>
    <row r="439" spans="1:16" ht="15.75" customHeight="1">
      <c r="A439" s="836"/>
      <c r="B439" s="836"/>
      <c r="C439" s="836"/>
      <c r="D439" s="836"/>
      <c r="E439" s="836"/>
      <c r="F439" s="836"/>
      <c r="G439" s="836"/>
      <c r="H439" s="836"/>
      <c r="I439" s="836"/>
      <c r="J439" s="836"/>
      <c r="K439" s="836"/>
      <c r="L439" s="836"/>
      <c r="M439" s="836"/>
      <c r="N439" s="836"/>
      <c r="O439" s="836"/>
      <c r="P439" s="836"/>
    </row>
    <row r="440" spans="1:16" ht="15.75" customHeight="1">
      <c r="A440" s="836"/>
      <c r="B440" s="836"/>
      <c r="C440" s="836"/>
      <c r="D440" s="836"/>
      <c r="E440" s="836"/>
      <c r="F440" s="836"/>
      <c r="G440" s="836"/>
      <c r="H440" s="836"/>
      <c r="I440" s="836"/>
      <c r="J440" s="836"/>
      <c r="K440" s="836"/>
      <c r="L440" s="836"/>
      <c r="M440" s="836"/>
      <c r="N440" s="836"/>
      <c r="O440" s="836"/>
      <c r="P440" s="836"/>
    </row>
    <row r="441" spans="1:16" ht="15.75" customHeight="1">
      <c r="A441" s="836"/>
      <c r="B441" s="836"/>
      <c r="C441" s="836"/>
      <c r="D441" s="836"/>
      <c r="E441" s="836"/>
      <c r="F441" s="836"/>
      <c r="G441" s="836"/>
      <c r="H441" s="836"/>
      <c r="I441" s="836"/>
      <c r="J441" s="836"/>
      <c r="K441" s="836"/>
      <c r="L441" s="836"/>
      <c r="M441" s="836"/>
      <c r="N441" s="836"/>
      <c r="O441" s="836"/>
      <c r="P441" s="836"/>
    </row>
    <row r="442" spans="1:16" ht="15.75" customHeight="1">
      <c r="A442" s="836"/>
      <c r="B442" s="836"/>
      <c r="C442" s="836"/>
      <c r="D442" s="836"/>
      <c r="E442" s="836"/>
      <c r="F442" s="836"/>
      <c r="G442" s="836"/>
      <c r="H442" s="836"/>
      <c r="I442" s="836"/>
      <c r="J442" s="836"/>
      <c r="K442" s="836"/>
      <c r="L442" s="836"/>
      <c r="M442" s="836"/>
      <c r="N442" s="836"/>
      <c r="O442" s="836"/>
      <c r="P442" s="836"/>
    </row>
    <row r="443" spans="1:16" ht="15.75" customHeight="1">
      <c r="A443" s="836"/>
      <c r="B443" s="836"/>
      <c r="C443" s="836"/>
      <c r="D443" s="836"/>
      <c r="E443" s="836"/>
      <c r="F443" s="836"/>
      <c r="G443" s="836"/>
      <c r="H443" s="836"/>
      <c r="I443" s="836"/>
      <c r="J443" s="836"/>
      <c r="K443" s="836"/>
      <c r="L443" s="836"/>
      <c r="M443" s="836"/>
      <c r="N443" s="836"/>
      <c r="O443" s="836"/>
      <c r="P443" s="836"/>
    </row>
    <row r="444" spans="1:16" ht="15.75" customHeight="1">
      <c r="A444" s="836"/>
      <c r="B444" s="836"/>
      <c r="C444" s="836"/>
      <c r="D444" s="836"/>
      <c r="E444" s="836"/>
      <c r="F444" s="836"/>
      <c r="G444" s="836"/>
      <c r="H444" s="836"/>
      <c r="I444" s="836"/>
      <c r="J444" s="836"/>
      <c r="K444" s="836"/>
      <c r="L444" s="836"/>
      <c r="M444" s="836"/>
      <c r="N444" s="836"/>
      <c r="O444" s="836"/>
      <c r="P444" s="836"/>
    </row>
    <row r="445" spans="1:16" ht="15.75" customHeight="1">
      <c r="A445" s="836"/>
      <c r="B445" s="836"/>
      <c r="C445" s="836"/>
      <c r="D445" s="836"/>
      <c r="E445" s="836"/>
      <c r="F445" s="836"/>
      <c r="G445" s="836"/>
      <c r="H445" s="836"/>
      <c r="I445" s="836"/>
      <c r="J445" s="836"/>
      <c r="K445" s="836"/>
      <c r="L445" s="836"/>
      <c r="M445" s="836"/>
      <c r="N445" s="836"/>
      <c r="O445" s="836"/>
      <c r="P445" s="836"/>
    </row>
    <row r="446" spans="1:16" ht="15.75" customHeight="1">
      <c r="A446" s="836"/>
      <c r="B446" s="836"/>
      <c r="C446" s="836"/>
      <c r="D446" s="836"/>
      <c r="E446" s="836"/>
      <c r="F446" s="836"/>
      <c r="G446" s="836"/>
      <c r="H446" s="836"/>
      <c r="I446" s="836"/>
      <c r="J446" s="836"/>
      <c r="K446" s="836"/>
      <c r="L446" s="836"/>
      <c r="M446" s="836"/>
      <c r="N446" s="836"/>
      <c r="O446" s="836"/>
      <c r="P446" s="836"/>
    </row>
    <row r="447" spans="1:16" ht="15.75" customHeight="1">
      <c r="A447" s="836"/>
      <c r="B447" s="836"/>
      <c r="C447" s="836"/>
      <c r="D447" s="836"/>
      <c r="E447" s="836"/>
      <c r="F447" s="836"/>
      <c r="G447" s="836"/>
      <c r="H447" s="836"/>
      <c r="I447" s="836"/>
      <c r="J447" s="836"/>
      <c r="K447" s="836"/>
      <c r="L447" s="836"/>
      <c r="M447" s="836"/>
      <c r="N447" s="836"/>
      <c r="O447" s="836"/>
      <c r="P447" s="836"/>
    </row>
    <row r="448" spans="1:16" ht="15.75" customHeight="1">
      <c r="A448" s="836"/>
      <c r="B448" s="836"/>
      <c r="C448" s="836"/>
      <c r="D448" s="836"/>
      <c r="E448" s="836"/>
      <c r="F448" s="836"/>
      <c r="G448" s="836"/>
      <c r="H448" s="836"/>
      <c r="I448" s="836"/>
      <c r="J448" s="836"/>
      <c r="K448" s="836"/>
      <c r="L448" s="836"/>
      <c r="M448" s="836"/>
      <c r="N448" s="836"/>
      <c r="O448" s="836"/>
      <c r="P448" s="836"/>
    </row>
    <row r="449" spans="1:16" ht="15.75" customHeight="1">
      <c r="A449" s="836"/>
      <c r="B449" s="836"/>
      <c r="C449" s="836"/>
      <c r="D449" s="836"/>
      <c r="E449" s="836"/>
      <c r="F449" s="836"/>
      <c r="G449" s="836"/>
      <c r="H449" s="836"/>
      <c r="I449" s="836"/>
      <c r="J449" s="836"/>
      <c r="K449" s="836"/>
      <c r="L449" s="836"/>
      <c r="M449" s="836"/>
      <c r="N449" s="836"/>
      <c r="O449" s="836"/>
      <c r="P449" s="836"/>
    </row>
    <row r="450" spans="1:16" ht="15.75" customHeight="1">
      <c r="A450" s="836"/>
      <c r="B450" s="836"/>
      <c r="C450" s="836"/>
      <c r="D450" s="836"/>
      <c r="E450" s="836"/>
      <c r="F450" s="836"/>
      <c r="G450" s="836"/>
      <c r="H450" s="836"/>
      <c r="I450" s="836"/>
      <c r="J450" s="836"/>
      <c r="K450" s="836"/>
      <c r="L450" s="836"/>
      <c r="M450" s="836"/>
      <c r="N450" s="836"/>
      <c r="O450" s="836"/>
      <c r="P450" s="836"/>
    </row>
    <row r="451" spans="1:16" ht="15.75" customHeight="1">
      <c r="A451" s="836"/>
      <c r="B451" s="836"/>
      <c r="C451" s="836"/>
      <c r="D451" s="836"/>
      <c r="E451" s="836"/>
      <c r="F451" s="836"/>
      <c r="G451" s="836"/>
      <c r="H451" s="836"/>
      <c r="I451" s="836"/>
      <c r="J451" s="836"/>
      <c r="K451" s="836"/>
      <c r="L451" s="836"/>
      <c r="M451" s="836"/>
      <c r="N451" s="836"/>
      <c r="O451" s="836"/>
      <c r="P451" s="836"/>
    </row>
    <row r="452" spans="1:16" ht="15.75" customHeight="1">
      <c r="A452" s="836"/>
      <c r="B452" s="836"/>
      <c r="C452" s="836"/>
      <c r="D452" s="836"/>
      <c r="E452" s="836"/>
      <c r="F452" s="836"/>
      <c r="G452" s="836"/>
      <c r="H452" s="836"/>
      <c r="I452" s="836"/>
      <c r="J452" s="836"/>
      <c r="K452" s="836"/>
      <c r="L452" s="836"/>
      <c r="M452" s="836"/>
      <c r="N452" s="836"/>
      <c r="O452" s="836"/>
      <c r="P452" s="836"/>
    </row>
    <row r="453" spans="1:16" ht="15.75" customHeight="1">
      <c r="A453" s="836"/>
      <c r="B453" s="836"/>
      <c r="C453" s="836"/>
      <c r="D453" s="836"/>
      <c r="E453" s="836"/>
      <c r="F453" s="836"/>
      <c r="G453" s="836"/>
      <c r="H453" s="836"/>
      <c r="I453" s="836"/>
      <c r="J453" s="836"/>
      <c r="K453" s="836"/>
      <c r="L453" s="836"/>
      <c r="M453" s="836"/>
      <c r="N453" s="836"/>
      <c r="O453" s="836"/>
      <c r="P453" s="836"/>
    </row>
    <row r="454" spans="1:16" ht="15.75" customHeight="1">
      <c r="A454" s="836"/>
      <c r="B454" s="836"/>
      <c r="C454" s="836"/>
      <c r="D454" s="836"/>
      <c r="E454" s="836"/>
      <c r="F454" s="836"/>
      <c r="G454" s="836"/>
      <c r="H454" s="836"/>
      <c r="I454" s="836"/>
      <c r="J454" s="836"/>
      <c r="K454" s="836"/>
      <c r="L454" s="836"/>
      <c r="M454" s="836"/>
      <c r="N454" s="836"/>
      <c r="O454" s="836"/>
      <c r="P454" s="836"/>
    </row>
    <row r="455" spans="1:16" ht="15.75" customHeight="1">
      <c r="A455" s="836"/>
      <c r="B455" s="836"/>
      <c r="C455" s="836"/>
      <c r="D455" s="836"/>
      <c r="E455" s="836"/>
      <c r="F455" s="836"/>
      <c r="G455" s="836"/>
      <c r="H455" s="836"/>
      <c r="I455" s="836"/>
      <c r="J455" s="836"/>
      <c r="K455" s="836"/>
      <c r="L455" s="836"/>
      <c r="M455" s="836"/>
      <c r="N455" s="836"/>
      <c r="O455" s="836"/>
      <c r="P455" s="836"/>
    </row>
    <row r="456" spans="1:16" ht="15.75" customHeight="1">
      <c r="A456" s="836"/>
      <c r="B456" s="836"/>
      <c r="C456" s="836"/>
      <c r="D456" s="836"/>
      <c r="E456" s="836"/>
      <c r="F456" s="836"/>
      <c r="G456" s="836"/>
      <c r="H456" s="836"/>
      <c r="I456" s="836"/>
      <c r="J456" s="836"/>
      <c r="K456" s="836"/>
      <c r="L456" s="836"/>
      <c r="M456" s="836"/>
      <c r="N456" s="836"/>
      <c r="O456" s="836"/>
      <c r="P456" s="836"/>
    </row>
    <row r="457" spans="1:16" ht="15.75" customHeight="1">
      <c r="A457" s="836"/>
      <c r="B457" s="836"/>
      <c r="C457" s="836"/>
      <c r="D457" s="836"/>
      <c r="E457" s="836"/>
      <c r="F457" s="836"/>
      <c r="G457" s="836"/>
      <c r="H457" s="836"/>
      <c r="I457" s="836"/>
      <c r="J457" s="836"/>
      <c r="K457" s="836"/>
      <c r="L457" s="836"/>
      <c r="M457" s="836"/>
      <c r="N457" s="836"/>
      <c r="O457" s="836"/>
      <c r="P457" s="836"/>
    </row>
    <row r="458" spans="1:16" ht="15.75" customHeight="1">
      <c r="A458" s="836"/>
      <c r="B458" s="836"/>
      <c r="C458" s="836"/>
      <c r="D458" s="836"/>
      <c r="E458" s="836"/>
      <c r="F458" s="836"/>
      <c r="G458" s="836"/>
      <c r="H458" s="836"/>
      <c r="I458" s="836"/>
      <c r="J458" s="836"/>
      <c r="K458" s="836"/>
      <c r="L458" s="836"/>
      <c r="M458" s="836"/>
      <c r="N458" s="836"/>
      <c r="O458" s="836"/>
      <c r="P458" s="836"/>
    </row>
    <row r="459" spans="1:16" ht="15.75" customHeight="1">
      <c r="A459" s="836"/>
      <c r="B459" s="836"/>
      <c r="C459" s="836"/>
      <c r="D459" s="836"/>
      <c r="E459" s="836"/>
      <c r="F459" s="836"/>
      <c r="G459" s="836"/>
      <c r="H459" s="836"/>
      <c r="I459" s="836"/>
      <c r="J459" s="836"/>
      <c r="K459" s="836"/>
      <c r="L459" s="836"/>
      <c r="M459" s="836"/>
      <c r="N459" s="836"/>
      <c r="O459" s="836"/>
      <c r="P459" s="836"/>
    </row>
    <row r="460" spans="1:16" ht="15.75" customHeight="1">
      <c r="A460" s="836"/>
      <c r="B460" s="836"/>
      <c r="C460" s="836"/>
      <c r="D460" s="836"/>
      <c r="E460" s="836"/>
      <c r="F460" s="836"/>
      <c r="G460" s="836"/>
      <c r="H460" s="836"/>
      <c r="I460" s="836"/>
      <c r="J460" s="836"/>
      <c r="K460" s="836"/>
      <c r="L460" s="836"/>
      <c r="M460" s="836"/>
      <c r="N460" s="836"/>
      <c r="O460" s="836"/>
      <c r="P460" s="836"/>
    </row>
    <row r="461" spans="1:16" ht="15.75" customHeight="1">
      <c r="A461" s="836"/>
      <c r="B461" s="836"/>
      <c r="C461" s="836"/>
      <c r="D461" s="836"/>
      <c r="E461" s="836"/>
      <c r="F461" s="836"/>
      <c r="G461" s="836"/>
      <c r="H461" s="836"/>
      <c r="I461" s="836"/>
      <c r="J461" s="836"/>
      <c r="K461" s="836"/>
      <c r="L461" s="836"/>
      <c r="M461" s="836"/>
      <c r="N461" s="836"/>
      <c r="O461" s="836"/>
      <c r="P461" s="836"/>
    </row>
    <row r="462" spans="1:16" ht="15.75" customHeight="1">
      <c r="A462" s="836"/>
      <c r="B462" s="836"/>
      <c r="C462" s="836"/>
      <c r="D462" s="836"/>
      <c r="E462" s="836"/>
      <c r="F462" s="836"/>
      <c r="G462" s="836"/>
      <c r="H462" s="836"/>
      <c r="I462" s="836"/>
      <c r="J462" s="836"/>
      <c r="K462" s="836"/>
      <c r="L462" s="836"/>
      <c r="M462" s="836"/>
      <c r="N462" s="836"/>
      <c r="O462" s="836"/>
      <c r="P462" s="836"/>
    </row>
    <row r="463" spans="1:16" ht="15.75" customHeight="1">
      <c r="A463" s="836"/>
      <c r="B463" s="836"/>
      <c r="C463" s="836"/>
      <c r="D463" s="836"/>
      <c r="E463" s="836"/>
      <c r="F463" s="836"/>
      <c r="G463" s="836"/>
      <c r="H463" s="836"/>
      <c r="I463" s="836"/>
      <c r="J463" s="836"/>
      <c r="K463" s="836"/>
      <c r="L463" s="836"/>
      <c r="M463" s="836"/>
      <c r="N463" s="836"/>
      <c r="O463" s="836"/>
      <c r="P463" s="836"/>
    </row>
    <row r="464" spans="1:16" ht="15.75" customHeight="1">
      <c r="A464" s="836"/>
      <c r="B464" s="836"/>
      <c r="C464" s="836"/>
      <c r="D464" s="836"/>
      <c r="E464" s="836"/>
      <c r="F464" s="836"/>
      <c r="G464" s="836"/>
      <c r="H464" s="836"/>
      <c r="I464" s="836"/>
      <c r="J464" s="836"/>
      <c r="K464" s="836"/>
      <c r="L464" s="836"/>
      <c r="M464" s="836"/>
      <c r="N464" s="836"/>
      <c r="O464" s="836"/>
      <c r="P464" s="836"/>
    </row>
    <row r="465" spans="1:16" ht="15.75" customHeight="1">
      <c r="A465" s="836"/>
      <c r="B465" s="836"/>
      <c r="C465" s="836"/>
      <c r="D465" s="836"/>
      <c r="E465" s="836"/>
      <c r="F465" s="836"/>
      <c r="G465" s="836"/>
      <c r="H465" s="836"/>
      <c r="I465" s="836"/>
      <c r="J465" s="836"/>
      <c r="K465" s="836"/>
      <c r="L465" s="836"/>
      <c r="M465" s="836"/>
      <c r="N465" s="836"/>
      <c r="O465" s="836"/>
      <c r="P465" s="836"/>
    </row>
    <row r="466" spans="1:16" ht="15.75" customHeight="1">
      <c r="A466" s="836"/>
      <c r="B466" s="836"/>
      <c r="C466" s="836"/>
      <c r="D466" s="836"/>
      <c r="E466" s="836"/>
      <c r="F466" s="836"/>
      <c r="G466" s="836"/>
      <c r="H466" s="836"/>
      <c r="I466" s="836"/>
      <c r="J466" s="836"/>
      <c r="K466" s="836"/>
      <c r="L466" s="836"/>
      <c r="M466" s="836"/>
      <c r="N466" s="836"/>
      <c r="O466" s="836"/>
      <c r="P466" s="836"/>
    </row>
    <row r="467" spans="1:16" ht="15.75" customHeight="1">
      <c r="A467" s="836"/>
      <c r="B467" s="836"/>
      <c r="C467" s="836"/>
      <c r="D467" s="836"/>
      <c r="E467" s="836"/>
      <c r="F467" s="836"/>
      <c r="G467" s="836"/>
      <c r="H467" s="836"/>
      <c r="I467" s="836"/>
      <c r="J467" s="836"/>
      <c r="K467" s="836"/>
      <c r="L467" s="836"/>
      <c r="M467" s="836"/>
      <c r="N467" s="836"/>
      <c r="O467" s="836"/>
      <c r="P467" s="836"/>
    </row>
    <row r="468" spans="1:16" ht="15.75" customHeight="1">
      <c r="A468" s="836"/>
      <c r="B468" s="836"/>
      <c r="C468" s="836"/>
      <c r="D468" s="836"/>
      <c r="E468" s="836"/>
      <c r="F468" s="836"/>
      <c r="G468" s="836"/>
      <c r="H468" s="836"/>
      <c r="I468" s="836"/>
      <c r="J468" s="836"/>
      <c r="K468" s="836"/>
      <c r="L468" s="836"/>
      <c r="M468" s="836"/>
      <c r="N468" s="836"/>
      <c r="O468" s="836"/>
      <c r="P468" s="836"/>
    </row>
    <row r="469" spans="1:16" ht="15.75" customHeight="1">
      <c r="A469" s="836"/>
      <c r="B469" s="836"/>
      <c r="C469" s="836"/>
      <c r="D469" s="836"/>
      <c r="E469" s="836"/>
      <c r="F469" s="836"/>
      <c r="G469" s="836"/>
      <c r="H469" s="836"/>
      <c r="I469" s="836"/>
      <c r="J469" s="836"/>
      <c r="K469" s="836"/>
      <c r="L469" s="836"/>
      <c r="M469" s="836"/>
      <c r="N469" s="836"/>
      <c r="O469" s="836"/>
      <c r="P469" s="836"/>
    </row>
    <row r="470" spans="1:16" ht="15.75" customHeight="1">
      <c r="A470" s="836"/>
      <c r="B470" s="836"/>
      <c r="C470" s="836"/>
      <c r="D470" s="836"/>
      <c r="E470" s="836"/>
      <c r="F470" s="836"/>
      <c r="G470" s="836"/>
      <c r="H470" s="836"/>
      <c r="I470" s="836"/>
      <c r="J470" s="836"/>
      <c r="K470" s="836"/>
      <c r="L470" s="836"/>
      <c r="M470" s="836"/>
      <c r="N470" s="836"/>
      <c r="O470" s="836"/>
      <c r="P470" s="836"/>
    </row>
    <row r="471" spans="1:16" ht="15.75" customHeight="1">
      <c r="A471" s="836"/>
      <c r="B471" s="836"/>
      <c r="C471" s="836"/>
      <c r="D471" s="836"/>
      <c r="E471" s="836"/>
      <c r="F471" s="836"/>
      <c r="G471" s="836"/>
      <c r="H471" s="836"/>
      <c r="I471" s="836"/>
      <c r="J471" s="836"/>
      <c r="K471" s="836"/>
      <c r="L471" s="836"/>
      <c r="M471" s="836"/>
      <c r="N471" s="836"/>
      <c r="O471" s="836"/>
      <c r="P471" s="836"/>
    </row>
    <row r="472" spans="1:16" ht="15.75" customHeight="1">
      <c r="A472" s="836"/>
      <c r="B472" s="836"/>
      <c r="C472" s="836"/>
      <c r="D472" s="836"/>
      <c r="E472" s="836"/>
      <c r="F472" s="836"/>
      <c r="G472" s="836"/>
      <c r="H472" s="836"/>
      <c r="I472" s="836"/>
      <c r="J472" s="836"/>
      <c r="K472" s="836"/>
      <c r="L472" s="836"/>
      <c r="M472" s="836"/>
      <c r="N472" s="836"/>
      <c r="O472" s="836"/>
      <c r="P472" s="836"/>
    </row>
    <row r="473" spans="1:16" ht="15.75" customHeight="1">
      <c r="A473" s="836"/>
      <c r="B473" s="836"/>
      <c r="C473" s="836"/>
      <c r="D473" s="836"/>
      <c r="E473" s="836"/>
      <c r="F473" s="836"/>
      <c r="G473" s="836"/>
      <c r="H473" s="836"/>
      <c r="I473" s="836"/>
      <c r="J473" s="836"/>
      <c r="K473" s="836"/>
      <c r="L473" s="836"/>
      <c r="M473" s="836"/>
      <c r="N473" s="836"/>
      <c r="O473" s="836"/>
      <c r="P473" s="836"/>
    </row>
    <row r="474" spans="1:16" ht="15.75" customHeight="1">
      <c r="A474" s="836"/>
      <c r="B474" s="836"/>
      <c r="C474" s="836"/>
      <c r="D474" s="836"/>
      <c r="E474" s="836"/>
      <c r="F474" s="836"/>
      <c r="G474" s="836"/>
      <c r="H474" s="836"/>
      <c r="I474" s="836"/>
      <c r="J474" s="836"/>
      <c r="K474" s="836"/>
      <c r="L474" s="836"/>
      <c r="M474" s="836"/>
      <c r="N474" s="836"/>
      <c r="O474" s="836"/>
      <c r="P474" s="836"/>
    </row>
    <row r="475" spans="1:16" ht="15.75" customHeight="1">
      <c r="A475" s="836"/>
      <c r="B475" s="836"/>
      <c r="C475" s="836"/>
      <c r="D475" s="836"/>
      <c r="E475" s="836"/>
      <c r="F475" s="836"/>
      <c r="G475" s="836"/>
      <c r="H475" s="836"/>
      <c r="I475" s="836"/>
      <c r="J475" s="836"/>
      <c r="K475" s="836"/>
      <c r="L475" s="836"/>
      <c r="M475" s="836"/>
      <c r="N475" s="836"/>
      <c r="O475" s="836"/>
      <c r="P475" s="836"/>
    </row>
    <row r="476" spans="1:16" ht="15.75" customHeight="1">
      <c r="A476" s="836"/>
      <c r="B476" s="836"/>
      <c r="C476" s="836"/>
      <c r="D476" s="836"/>
      <c r="E476" s="836"/>
      <c r="F476" s="836"/>
      <c r="G476" s="836"/>
      <c r="H476" s="836"/>
      <c r="I476" s="836"/>
      <c r="J476" s="836"/>
      <c r="K476" s="836"/>
      <c r="L476" s="836"/>
      <c r="M476" s="836"/>
      <c r="N476" s="836"/>
      <c r="O476" s="836"/>
      <c r="P476" s="836"/>
    </row>
    <row r="477" spans="1:16" ht="15.75" customHeight="1">
      <c r="A477" s="836"/>
      <c r="B477" s="836"/>
      <c r="C477" s="836"/>
      <c r="D477" s="836"/>
      <c r="E477" s="836"/>
      <c r="F477" s="836"/>
      <c r="G477" s="836"/>
      <c r="H477" s="836"/>
      <c r="I477" s="836"/>
      <c r="J477" s="836"/>
      <c r="K477" s="836"/>
      <c r="L477" s="836"/>
      <c r="M477" s="836"/>
      <c r="N477" s="836"/>
      <c r="O477" s="836"/>
      <c r="P477" s="836"/>
    </row>
    <row r="478" spans="1:16" ht="15.75" customHeight="1">
      <c r="A478" s="836"/>
      <c r="B478" s="836"/>
      <c r="C478" s="836"/>
      <c r="D478" s="836"/>
      <c r="E478" s="836"/>
      <c r="F478" s="836"/>
      <c r="G478" s="836"/>
      <c r="H478" s="836"/>
      <c r="I478" s="836"/>
      <c r="J478" s="836"/>
      <c r="K478" s="836"/>
      <c r="L478" s="836"/>
      <c r="M478" s="836"/>
      <c r="N478" s="836"/>
      <c r="O478" s="836"/>
      <c r="P478" s="836"/>
    </row>
    <row r="479" spans="1:16" ht="15.75" customHeight="1">
      <c r="A479" s="836"/>
      <c r="B479" s="836"/>
      <c r="C479" s="836"/>
      <c r="D479" s="836"/>
      <c r="E479" s="836"/>
      <c r="F479" s="836"/>
      <c r="G479" s="836"/>
      <c r="H479" s="836"/>
      <c r="I479" s="836"/>
      <c r="J479" s="836"/>
      <c r="K479" s="836"/>
      <c r="L479" s="836"/>
      <c r="M479" s="836"/>
      <c r="N479" s="836"/>
      <c r="O479" s="836"/>
      <c r="P479" s="836"/>
    </row>
    <row r="480" spans="1:16" ht="15.75" customHeight="1">
      <c r="A480" s="836"/>
      <c r="B480" s="836"/>
      <c r="C480" s="836"/>
      <c r="D480" s="836"/>
      <c r="E480" s="836"/>
      <c r="F480" s="836"/>
      <c r="G480" s="836"/>
      <c r="H480" s="836"/>
      <c r="I480" s="836"/>
      <c r="J480" s="836"/>
      <c r="K480" s="836"/>
      <c r="L480" s="836"/>
      <c r="M480" s="836"/>
      <c r="N480" s="836"/>
      <c r="O480" s="836"/>
      <c r="P480" s="836"/>
    </row>
    <row r="481" spans="1:16" ht="15.75" customHeight="1">
      <c r="A481" s="836"/>
      <c r="B481" s="836"/>
      <c r="C481" s="836"/>
      <c r="D481" s="836"/>
      <c r="E481" s="836"/>
      <c r="F481" s="836"/>
      <c r="G481" s="836"/>
      <c r="H481" s="836"/>
      <c r="I481" s="836"/>
      <c r="J481" s="836"/>
      <c r="K481" s="836"/>
      <c r="L481" s="836"/>
      <c r="M481" s="836"/>
      <c r="N481" s="836"/>
      <c r="O481" s="836"/>
      <c r="P481" s="836"/>
    </row>
    <row r="482" spans="1:16" ht="15.75" customHeight="1">
      <c r="A482" s="836"/>
      <c r="B482" s="836"/>
      <c r="C482" s="836"/>
      <c r="D482" s="836"/>
      <c r="E482" s="836"/>
      <c r="F482" s="836"/>
      <c r="G482" s="836"/>
      <c r="H482" s="836"/>
      <c r="I482" s="836"/>
      <c r="J482" s="836"/>
      <c r="K482" s="836"/>
      <c r="L482" s="836"/>
      <c r="M482" s="836"/>
      <c r="N482" s="836"/>
      <c r="O482" s="836"/>
      <c r="P482" s="836"/>
    </row>
    <row r="483" spans="1:16" ht="15.75" customHeight="1">
      <c r="A483" s="836"/>
      <c r="B483" s="836"/>
      <c r="C483" s="836"/>
      <c r="D483" s="836"/>
      <c r="E483" s="836"/>
      <c r="F483" s="836"/>
      <c r="G483" s="836"/>
      <c r="H483" s="836"/>
      <c r="I483" s="836"/>
      <c r="J483" s="836"/>
      <c r="K483" s="836"/>
      <c r="L483" s="836"/>
      <c r="M483" s="836"/>
      <c r="N483" s="836"/>
      <c r="O483" s="836"/>
      <c r="P483" s="836"/>
    </row>
    <row r="484" spans="1:16" ht="15.75" customHeight="1">
      <c r="A484" s="836"/>
      <c r="B484" s="836"/>
      <c r="C484" s="836"/>
      <c r="D484" s="836"/>
      <c r="E484" s="836"/>
      <c r="F484" s="836"/>
      <c r="G484" s="836"/>
      <c r="H484" s="836"/>
      <c r="I484" s="836"/>
      <c r="J484" s="836"/>
      <c r="K484" s="836"/>
      <c r="L484" s="836"/>
      <c r="M484" s="836"/>
      <c r="N484" s="836"/>
      <c r="O484" s="836"/>
      <c r="P484" s="836"/>
    </row>
    <row r="485" spans="1:16" ht="15.75" customHeight="1">
      <c r="A485" s="836"/>
      <c r="B485" s="836"/>
      <c r="C485" s="836"/>
      <c r="D485" s="836"/>
      <c r="E485" s="836"/>
      <c r="F485" s="836"/>
      <c r="G485" s="836"/>
      <c r="H485" s="836"/>
      <c r="I485" s="836"/>
      <c r="J485" s="836"/>
      <c r="K485" s="836"/>
      <c r="L485" s="836"/>
      <c r="M485" s="836"/>
      <c r="N485" s="836"/>
      <c r="O485" s="836"/>
      <c r="P485" s="836"/>
    </row>
    <row r="486" spans="1:16" ht="15.75" customHeight="1">
      <c r="A486" s="836"/>
      <c r="B486" s="836"/>
      <c r="C486" s="836"/>
      <c r="D486" s="836"/>
      <c r="E486" s="836"/>
      <c r="F486" s="836"/>
      <c r="G486" s="836"/>
      <c r="H486" s="836"/>
      <c r="I486" s="836"/>
      <c r="J486" s="836"/>
      <c r="K486" s="836"/>
      <c r="L486" s="836"/>
      <c r="M486" s="836"/>
      <c r="N486" s="836"/>
      <c r="O486" s="836"/>
      <c r="P486" s="836"/>
    </row>
    <row r="487" spans="1:16" ht="15.75" customHeight="1">
      <c r="A487" s="836"/>
      <c r="B487" s="836"/>
      <c r="C487" s="836"/>
      <c r="D487" s="836"/>
      <c r="E487" s="836"/>
      <c r="F487" s="836"/>
      <c r="G487" s="836"/>
      <c r="H487" s="836"/>
      <c r="I487" s="836"/>
      <c r="J487" s="836"/>
      <c r="K487" s="836"/>
      <c r="L487" s="836"/>
      <c r="M487" s="836"/>
      <c r="N487" s="836"/>
      <c r="O487" s="836"/>
      <c r="P487" s="836"/>
    </row>
    <row r="488" spans="1:16" ht="15.75" customHeight="1">
      <c r="A488" s="836"/>
      <c r="B488" s="836"/>
      <c r="C488" s="836"/>
      <c r="D488" s="836"/>
      <c r="E488" s="836"/>
      <c r="F488" s="836"/>
      <c r="G488" s="836"/>
      <c r="H488" s="836"/>
      <c r="I488" s="836"/>
      <c r="J488" s="836"/>
      <c r="K488" s="836"/>
      <c r="L488" s="836"/>
      <c r="M488" s="836"/>
      <c r="N488" s="836"/>
      <c r="O488" s="836"/>
      <c r="P488" s="836"/>
    </row>
    <row r="489" spans="1:16" ht="15.75" customHeight="1">
      <c r="A489" s="836"/>
      <c r="B489" s="836"/>
      <c r="C489" s="836"/>
      <c r="D489" s="836"/>
      <c r="E489" s="836"/>
      <c r="F489" s="836"/>
      <c r="G489" s="836"/>
      <c r="H489" s="836"/>
      <c r="I489" s="836"/>
      <c r="J489" s="836"/>
      <c r="K489" s="836"/>
      <c r="L489" s="836"/>
      <c r="M489" s="836"/>
      <c r="N489" s="836"/>
      <c r="O489" s="836"/>
      <c r="P489" s="836"/>
    </row>
    <row r="490" spans="1:16" ht="15.75" customHeight="1">
      <c r="A490" s="836"/>
      <c r="B490" s="836"/>
      <c r="C490" s="836"/>
      <c r="D490" s="836"/>
      <c r="E490" s="836"/>
      <c r="F490" s="836"/>
      <c r="G490" s="836"/>
      <c r="H490" s="836"/>
      <c r="I490" s="836"/>
      <c r="J490" s="836"/>
      <c r="K490" s="836"/>
      <c r="L490" s="836"/>
      <c r="M490" s="836"/>
      <c r="N490" s="836"/>
      <c r="O490" s="836"/>
      <c r="P490" s="836"/>
    </row>
    <row r="491" spans="1:16" ht="15.75" customHeight="1">
      <c r="A491" s="836"/>
      <c r="B491" s="836"/>
      <c r="C491" s="836"/>
      <c r="D491" s="836"/>
      <c r="E491" s="836"/>
      <c r="F491" s="836"/>
      <c r="G491" s="836"/>
      <c r="H491" s="836"/>
      <c r="I491" s="836"/>
      <c r="J491" s="836"/>
      <c r="K491" s="836"/>
      <c r="L491" s="836"/>
      <c r="M491" s="836"/>
      <c r="N491" s="836"/>
      <c r="O491" s="836"/>
      <c r="P491" s="836"/>
    </row>
    <row r="492" spans="1:16" ht="15.75" customHeight="1">
      <c r="A492" s="836"/>
      <c r="B492" s="836"/>
      <c r="C492" s="836"/>
      <c r="D492" s="836"/>
      <c r="E492" s="836"/>
      <c r="F492" s="836"/>
      <c r="G492" s="836"/>
      <c r="H492" s="836"/>
      <c r="I492" s="836"/>
      <c r="J492" s="836"/>
      <c r="K492" s="836"/>
      <c r="L492" s="836"/>
      <c r="M492" s="836"/>
      <c r="N492" s="836"/>
      <c r="O492" s="836"/>
      <c r="P492" s="836"/>
    </row>
    <row r="493" spans="1:16" ht="15.75" customHeight="1">
      <c r="A493" s="836"/>
      <c r="B493" s="836"/>
      <c r="C493" s="836"/>
      <c r="D493" s="836"/>
      <c r="E493" s="836"/>
      <c r="F493" s="836"/>
      <c r="G493" s="836"/>
      <c r="H493" s="836"/>
      <c r="I493" s="836"/>
      <c r="J493" s="836"/>
      <c r="K493" s="836"/>
      <c r="L493" s="836"/>
      <c r="M493" s="836"/>
      <c r="N493" s="836"/>
      <c r="O493" s="836"/>
      <c r="P493" s="836"/>
    </row>
    <row r="494" spans="1:16" ht="15.75" customHeight="1">
      <c r="A494" s="836"/>
      <c r="B494" s="836"/>
      <c r="C494" s="836"/>
      <c r="D494" s="836"/>
      <c r="E494" s="836"/>
      <c r="F494" s="836"/>
      <c r="G494" s="836"/>
      <c r="H494" s="836"/>
      <c r="I494" s="836"/>
      <c r="J494" s="836"/>
      <c r="K494" s="836"/>
      <c r="L494" s="836"/>
      <c r="M494" s="836"/>
      <c r="N494" s="836"/>
      <c r="O494" s="836"/>
      <c r="P494" s="836"/>
    </row>
    <row r="495" spans="1:16" ht="15.75" customHeight="1">
      <c r="A495" s="836"/>
      <c r="B495" s="836"/>
      <c r="C495" s="836"/>
      <c r="D495" s="836"/>
      <c r="E495" s="836"/>
      <c r="F495" s="836"/>
      <c r="G495" s="836"/>
      <c r="H495" s="836"/>
      <c r="I495" s="836"/>
      <c r="J495" s="836"/>
      <c r="K495" s="836"/>
      <c r="L495" s="836"/>
      <c r="M495" s="836"/>
      <c r="N495" s="836"/>
      <c r="O495" s="836"/>
      <c r="P495" s="836"/>
    </row>
    <row r="496" spans="1:16" ht="15.75" customHeight="1">
      <c r="A496" s="836"/>
      <c r="B496" s="836"/>
      <c r="C496" s="836"/>
      <c r="D496" s="836"/>
      <c r="E496" s="836"/>
      <c r="F496" s="836"/>
      <c r="G496" s="836"/>
      <c r="H496" s="836"/>
      <c r="I496" s="836"/>
      <c r="J496" s="836"/>
      <c r="K496" s="836"/>
      <c r="L496" s="836"/>
      <c r="M496" s="836"/>
      <c r="N496" s="836"/>
      <c r="O496" s="836"/>
      <c r="P496" s="836"/>
    </row>
    <row r="497" spans="1:16" ht="15.75" customHeight="1">
      <c r="A497" s="836"/>
      <c r="B497" s="836"/>
      <c r="C497" s="836"/>
      <c r="D497" s="836"/>
      <c r="E497" s="836"/>
      <c r="F497" s="836"/>
      <c r="G497" s="836"/>
      <c r="H497" s="836"/>
      <c r="I497" s="836"/>
      <c r="J497" s="836"/>
      <c r="K497" s="836"/>
      <c r="L497" s="836"/>
      <c r="M497" s="836"/>
      <c r="N497" s="836"/>
      <c r="O497" s="836"/>
      <c r="P497" s="836"/>
    </row>
    <row r="498" spans="1:16" ht="15.75" customHeight="1">
      <c r="A498" s="836"/>
      <c r="B498" s="836"/>
      <c r="C498" s="836"/>
      <c r="D498" s="836"/>
      <c r="E498" s="836"/>
      <c r="F498" s="836"/>
      <c r="G498" s="836"/>
      <c r="H498" s="836"/>
      <c r="I498" s="836"/>
      <c r="J498" s="836"/>
      <c r="K498" s="836"/>
      <c r="L498" s="836"/>
      <c r="M498" s="836"/>
      <c r="N498" s="836"/>
      <c r="O498" s="836"/>
      <c r="P498" s="836"/>
    </row>
    <row r="499" spans="1:16" ht="15.75" customHeight="1">
      <c r="A499" s="836"/>
      <c r="B499" s="836"/>
      <c r="C499" s="836"/>
      <c r="D499" s="836"/>
      <c r="E499" s="836"/>
      <c r="F499" s="836"/>
      <c r="G499" s="836"/>
      <c r="H499" s="836"/>
      <c r="I499" s="836"/>
      <c r="J499" s="836"/>
      <c r="K499" s="836"/>
      <c r="L499" s="836"/>
      <c r="M499" s="836"/>
      <c r="N499" s="836"/>
      <c r="O499" s="836"/>
      <c r="P499" s="836"/>
    </row>
    <row r="500" spans="1:16" ht="15.75" customHeight="1">
      <c r="A500" s="836"/>
      <c r="B500" s="836"/>
      <c r="C500" s="836"/>
      <c r="D500" s="836"/>
      <c r="E500" s="836"/>
      <c r="F500" s="836"/>
      <c r="G500" s="836"/>
      <c r="H500" s="836"/>
      <c r="I500" s="836"/>
      <c r="J500" s="836"/>
      <c r="K500" s="836"/>
      <c r="L500" s="836"/>
      <c r="M500" s="836"/>
      <c r="N500" s="836"/>
      <c r="O500" s="836"/>
      <c r="P500" s="836"/>
    </row>
    <row r="501" spans="1:16" ht="15.75" customHeight="1">
      <c r="A501" s="836"/>
      <c r="B501" s="836"/>
      <c r="C501" s="836"/>
      <c r="D501" s="836"/>
      <c r="E501" s="836"/>
      <c r="F501" s="836"/>
      <c r="G501" s="836"/>
      <c r="H501" s="836"/>
      <c r="I501" s="836"/>
      <c r="J501" s="836"/>
      <c r="K501" s="836"/>
      <c r="L501" s="836"/>
      <c r="M501" s="836"/>
      <c r="N501" s="836"/>
      <c r="O501" s="836"/>
      <c r="P501" s="836"/>
    </row>
    <row r="502" spans="1:16" ht="15.75" customHeight="1">
      <c r="A502" s="836"/>
      <c r="B502" s="836"/>
      <c r="C502" s="836"/>
      <c r="D502" s="836"/>
      <c r="E502" s="836"/>
      <c r="F502" s="836"/>
      <c r="G502" s="836"/>
      <c r="H502" s="836"/>
      <c r="I502" s="836"/>
      <c r="J502" s="836"/>
      <c r="K502" s="836"/>
      <c r="L502" s="836"/>
      <c r="M502" s="836"/>
      <c r="N502" s="836"/>
      <c r="O502" s="836"/>
      <c r="P502" s="836"/>
    </row>
    <row r="503" spans="1:16" ht="15.75" customHeight="1">
      <c r="A503" s="836"/>
      <c r="B503" s="836"/>
      <c r="C503" s="836"/>
      <c r="D503" s="836"/>
      <c r="E503" s="836"/>
      <c r="F503" s="836"/>
      <c r="G503" s="836"/>
      <c r="H503" s="836"/>
      <c r="I503" s="836"/>
      <c r="J503" s="836"/>
      <c r="K503" s="836"/>
      <c r="L503" s="836"/>
      <c r="M503" s="836"/>
      <c r="N503" s="836"/>
      <c r="O503" s="836"/>
      <c r="P503" s="836"/>
    </row>
    <row r="504" spans="1:16" ht="15.75" customHeight="1">
      <c r="A504" s="836"/>
      <c r="B504" s="836"/>
      <c r="C504" s="836"/>
      <c r="D504" s="836"/>
      <c r="E504" s="836"/>
      <c r="F504" s="836"/>
      <c r="G504" s="836"/>
      <c r="H504" s="836"/>
      <c r="I504" s="836"/>
      <c r="J504" s="836"/>
      <c r="K504" s="836"/>
      <c r="L504" s="836"/>
      <c r="M504" s="836"/>
      <c r="N504" s="836"/>
      <c r="O504" s="836"/>
      <c r="P504" s="836"/>
    </row>
    <row r="505" spans="1:16" ht="15.75" customHeight="1">
      <c r="A505" s="836"/>
      <c r="B505" s="836"/>
      <c r="C505" s="836"/>
      <c r="D505" s="836"/>
      <c r="E505" s="836"/>
      <c r="F505" s="836"/>
      <c r="G505" s="836"/>
      <c r="H505" s="836"/>
      <c r="I505" s="836"/>
      <c r="J505" s="836"/>
      <c r="K505" s="836"/>
      <c r="L505" s="836"/>
      <c r="M505" s="836"/>
      <c r="N505" s="836"/>
      <c r="O505" s="836"/>
      <c r="P505" s="836"/>
    </row>
    <row r="506" spans="1:16" ht="15.75" customHeight="1">
      <c r="A506" s="836"/>
      <c r="B506" s="836"/>
      <c r="C506" s="836"/>
      <c r="D506" s="836"/>
      <c r="E506" s="836"/>
      <c r="F506" s="836"/>
      <c r="G506" s="836"/>
      <c r="H506" s="836"/>
      <c r="I506" s="836"/>
      <c r="J506" s="836"/>
      <c r="K506" s="836"/>
      <c r="L506" s="836"/>
      <c r="M506" s="836"/>
      <c r="N506" s="836"/>
      <c r="O506" s="836"/>
      <c r="P506" s="836"/>
    </row>
    <row r="507" spans="1:16" ht="15.75" customHeight="1">
      <c r="A507" s="836"/>
      <c r="B507" s="836"/>
      <c r="C507" s="836"/>
      <c r="D507" s="836"/>
      <c r="E507" s="836"/>
      <c r="F507" s="836"/>
      <c r="G507" s="836"/>
      <c r="H507" s="836"/>
      <c r="I507" s="836"/>
      <c r="J507" s="836"/>
      <c r="K507" s="836"/>
      <c r="L507" s="836"/>
      <c r="M507" s="836"/>
      <c r="N507" s="836"/>
      <c r="O507" s="836"/>
      <c r="P507" s="836"/>
    </row>
    <row r="508" spans="1:16" ht="15.75" customHeight="1">
      <c r="A508" s="836"/>
      <c r="B508" s="836"/>
      <c r="C508" s="836"/>
      <c r="D508" s="836"/>
      <c r="E508" s="836"/>
      <c r="F508" s="836"/>
      <c r="G508" s="836"/>
      <c r="H508" s="836"/>
      <c r="I508" s="836"/>
      <c r="J508" s="836"/>
      <c r="K508" s="836"/>
      <c r="L508" s="836"/>
      <c r="M508" s="836"/>
      <c r="N508" s="836"/>
      <c r="O508" s="836"/>
      <c r="P508" s="836"/>
    </row>
    <row r="509" spans="1:16" ht="15.75" customHeight="1">
      <c r="A509" s="836"/>
      <c r="B509" s="836"/>
      <c r="C509" s="836"/>
      <c r="D509" s="836"/>
      <c r="E509" s="836"/>
      <c r="F509" s="836"/>
      <c r="G509" s="836"/>
      <c r="H509" s="836"/>
      <c r="I509" s="836"/>
      <c r="J509" s="836"/>
      <c r="K509" s="836"/>
      <c r="L509" s="836"/>
      <c r="M509" s="836"/>
      <c r="N509" s="836"/>
      <c r="O509" s="836"/>
      <c r="P509" s="836"/>
    </row>
    <row r="510" spans="1:16" ht="15.75" customHeight="1">
      <c r="A510" s="836"/>
      <c r="B510" s="836"/>
      <c r="C510" s="836"/>
      <c r="D510" s="836"/>
      <c r="E510" s="836"/>
      <c r="F510" s="836"/>
      <c r="G510" s="836"/>
      <c r="H510" s="836"/>
      <c r="I510" s="836"/>
      <c r="J510" s="836"/>
      <c r="K510" s="836"/>
      <c r="L510" s="836"/>
      <c r="M510" s="836"/>
      <c r="N510" s="836"/>
      <c r="O510" s="836"/>
      <c r="P510" s="836"/>
    </row>
    <row r="511" spans="1:16" ht="15.75" customHeight="1">
      <c r="A511" s="836"/>
      <c r="B511" s="836"/>
      <c r="C511" s="836"/>
      <c r="D511" s="836"/>
      <c r="E511" s="836"/>
      <c r="F511" s="836"/>
      <c r="G511" s="836"/>
      <c r="H511" s="836"/>
      <c r="I511" s="836"/>
      <c r="J511" s="836"/>
      <c r="K511" s="836"/>
      <c r="L511" s="836"/>
      <c r="M511" s="836"/>
      <c r="N511" s="836"/>
      <c r="O511" s="836"/>
      <c r="P511" s="836"/>
    </row>
    <row r="512" spans="1:16" ht="15.75" customHeight="1">
      <c r="A512" s="836"/>
      <c r="B512" s="836"/>
      <c r="C512" s="836"/>
      <c r="D512" s="836"/>
      <c r="E512" s="836"/>
      <c r="F512" s="836"/>
      <c r="G512" s="836"/>
      <c r="H512" s="836"/>
      <c r="I512" s="836"/>
      <c r="J512" s="836"/>
      <c r="K512" s="836"/>
      <c r="L512" s="836"/>
      <c r="M512" s="836"/>
      <c r="N512" s="836"/>
      <c r="O512" s="836"/>
      <c r="P512" s="836"/>
    </row>
    <row r="513" spans="1:16" ht="15.75" customHeight="1">
      <c r="A513" s="836"/>
      <c r="B513" s="836"/>
      <c r="C513" s="836"/>
      <c r="D513" s="836"/>
      <c r="E513" s="836"/>
      <c r="F513" s="836"/>
      <c r="G513" s="836"/>
      <c r="H513" s="836"/>
      <c r="I513" s="836"/>
      <c r="J513" s="836"/>
      <c r="K513" s="836"/>
      <c r="L513" s="836"/>
      <c r="M513" s="836"/>
      <c r="N513" s="836"/>
      <c r="O513" s="836"/>
      <c r="P513" s="836"/>
    </row>
    <row r="514" spans="1:16" ht="15.75" customHeight="1">
      <c r="A514" s="836"/>
      <c r="B514" s="836"/>
      <c r="C514" s="836"/>
      <c r="D514" s="836"/>
      <c r="E514" s="836"/>
      <c r="F514" s="836"/>
      <c r="G514" s="836"/>
      <c r="H514" s="836"/>
      <c r="I514" s="836"/>
      <c r="J514" s="836"/>
      <c r="K514" s="836"/>
      <c r="L514" s="836"/>
      <c r="M514" s="836"/>
      <c r="N514" s="836"/>
      <c r="O514" s="836"/>
      <c r="P514" s="836"/>
    </row>
    <row r="515" spans="1:16" ht="15.75" customHeight="1">
      <c r="A515" s="836"/>
      <c r="B515" s="836"/>
      <c r="C515" s="836"/>
      <c r="D515" s="836"/>
      <c r="E515" s="836"/>
      <c r="F515" s="836"/>
      <c r="G515" s="836"/>
      <c r="H515" s="836"/>
      <c r="I515" s="836"/>
      <c r="J515" s="836"/>
      <c r="K515" s="836"/>
      <c r="L515" s="836"/>
      <c r="M515" s="836"/>
      <c r="N515" s="836"/>
      <c r="O515" s="836"/>
      <c r="P515" s="836"/>
    </row>
    <row r="516" spans="1:16" ht="15.75" customHeight="1">
      <c r="A516" s="836"/>
      <c r="B516" s="836"/>
      <c r="C516" s="836"/>
      <c r="D516" s="836"/>
      <c r="E516" s="836"/>
      <c r="F516" s="836"/>
      <c r="G516" s="836"/>
      <c r="H516" s="836"/>
      <c r="I516" s="836"/>
      <c r="J516" s="836"/>
      <c r="K516" s="836"/>
      <c r="L516" s="836"/>
      <c r="M516" s="836"/>
      <c r="N516" s="836"/>
      <c r="O516" s="836"/>
      <c r="P516" s="836"/>
    </row>
    <row r="517" spans="1:16" ht="15.75" customHeight="1">
      <c r="A517" s="836"/>
      <c r="B517" s="836"/>
      <c r="C517" s="836"/>
      <c r="D517" s="836"/>
      <c r="E517" s="836"/>
      <c r="F517" s="836"/>
      <c r="G517" s="836"/>
      <c r="H517" s="836"/>
      <c r="I517" s="836"/>
      <c r="J517" s="836"/>
      <c r="K517" s="836"/>
      <c r="L517" s="836"/>
      <c r="M517" s="836"/>
      <c r="N517" s="836"/>
      <c r="O517" s="836"/>
      <c r="P517" s="836"/>
    </row>
    <row r="518" spans="1:16" ht="15.75" customHeight="1">
      <c r="A518" s="836"/>
      <c r="B518" s="836"/>
      <c r="C518" s="836"/>
      <c r="D518" s="836"/>
      <c r="E518" s="836"/>
      <c r="F518" s="836"/>
      <c r="G518" s="836"/>
      <c r="H518" s="836"/>
      <c r="I518" s="836"/>
      <c r="J518" s="836"/>
      <c r="K518" s="836"/>
      <c r="L518" s="836"/>
      <c r="M518" s="836"/>
      <c r="N518" s="836"/>
      <c r="O518" s="836"/>
      <c r="P518" s="836"/>
    </row>
    <row r="519" spans="1:16" ht="15.75" customHeight="1">
      <c r="A519" s="836"/>
      <c r="B519" s="836"/>
      <c r="C519" s="836"/>
      <c r="D519" s="836"/>
      <c r="E519" s="836"/>
      <c r="F519" s="836"/>
      <c r="G519" s="836"/>
      <c r="H519" s="836"/>
      <c r="I519" s="836"/>
      <c r="J519" s="836"/>
      <c r="K519" s="836"/>
      <c r="L519" s="836"/>
      <c r="M519" s="836"/>
      <c r="N519" s="836"/>
      <c r="O519" s="836"/>
      <c r="P519" s="836"/>
    </row>
    <row r="520" spans="1:16" ht="15.75" customHeight="1">
      <c r="A520" s="836"/>
      <c r="B520" s="836"/>
      <c r="C520" s="836"/>
      <c r="D520" s="836"/>
      <c r="E520" s="836"/>
      <c r="F520" s="836"/>
      <c r="G520" s="836"/>
      <c r="H520" s="836"/>
      <c r="I520" s="836"/>
      <c r="J520" s="836"/>
      <c r="K520" s="836"/>
      <c r="L520" s="836"/>
      <c r="M520" s="836"/>
      <c r="N520" s="836"/>
      <c r="O520" s="836"/>
      <c r="P520" s="836"/>
    </row>
    <row r="521" spans="1:16" ht="15.75" customHeight="1">
      <c r="A521" s="836"/>
      <c r="B521" s="836"/>
      <c r="C521" s="836"/>
      <c r="D521" s="836"/>
      <c r="E521" s="836"/>
      <c r="F521" s="836"/>
      <c r="G521" s="836"/>
      <c r="H521" s="836"/>
      <c r="I521" s="836"/>
      <c r="J521" s="836"/>
      <c r="K521" s="836"/>
      <c r="L521" s="836"/>
      <c r="M521" s="836"/>
      <c r="N521" s="836"/>
      <c r="O521" s="836"/>
      <c r="P521" s="836"/>
    </row>
    <row r="522" spans="1:16" ht="15.75" customHeight="1">
      <c r="A522" s="836"/>
      <c r="B522" s="836"/>
      <c r="C522" s="836"/>
      <c r="D522" s="836"/>
      <c r="E522" s="836"/>
      <c r="F522" s="836"/>
      <c r="G522" s="836"/>
      <c r="H522" s="836"/>
      <c r="I522" s="836"/>
      <c r="J522" s="836"/>
      <c r="K522" s="836"/>
      <c r="L522" s="836"/>
      <c r="M522" s="836"/>
      <c r="N522" s="836"/>
      <c r="O522" s="836"/>
      <c r="P522" s="836"/>
    </row>
    <row r="523" spans="1:16" ht="15.75" customHeight="1">
      <c r="A523" s="836"/>
      <c r="B523" s="836"/>
      <c r="C523" s="836"/>
      <c r="D523" s="836"/>
      <c r="E523" s="836"/>
      <c r="F523" s="836"/>
      <c r="G523" s="836"/>
      <c r="H523" s="836"/>
      <c r="I523" s="836"/>
      <c r="J523" s="836"/>
      <c r="K523" s="836"/>
      <c r="L523" s="836"/>
      <c r="M523" s="836"/>
      <c r="N523" s="836"/>
      <c r="O523" s="836"/>
      <c r="P523" s="836"/>
    </row>
    <row r="524" spans="1:16" ht="15.75" customHeight="1">
      <c r="A524" s="836"/>
      <c r="B524" s="836"/>
      <c r="C524" s="836"/>
      <c r="D524" s="836"/>
      <c r="E524" s="836"/>
      <c r="F524" s="836"/>
      <c r="G524" s="836"/>
      <c r="H524" s="836"/>
      <c r="I524" s="836"/>
      <c r="J524" s="836"/>
      <c r="K524" s="836"/>
      <c r="L524" s="836"/>
      <c r="M524" s="836"/>
      <c r="N524" s="836"/>
      <c r="O524" s="836"/>
      <c r="P524" s="836"/>
    </row>
    <row r="525" spans="1:16" ht="15.75" customHeight="1">
      <c r="A525" s="836"/>
      <c r="B525" s="836"/>
      <c r="C525" s="836"/>
      <c r="D525" s="836"/>
      <c r="E525" s="836"/>
      <c r="F525" s="836"/>
      <c r="G525" s="836"/>
      <c r="H525" s="836"/>
      <c r="I525" s="836"/>
      <c r="J525" s="836"/>
      <c r="K525" s="836"/>
      <c r="L525" s="836"/>
      <c r="M525" s="836"/>
      <c r="N525" s="836"/>
      <c r="O525" s="836"/>
      <c r="P525" s="836"/>
    </row>
    <row r="526" spans="1:16" ht="15.75" customHeight="1">
      <c r="A526" s="836"/>
      <c r="B526" s="836"/>
      <c r="C526" s="836"/>
      <c r="D526" s="836"/>
      <c r="E526" s="836"/>
      <c r="F526" s="836"/>
      <c r="G526" s="836"/>
      <c r="H526" s="836"/>
      <c r="I526" s="836"/>
      <c r="J526" s="836"/>
      <c r="K526" s="836"/>
      <c r="L526" s="836"/>
      <c r="M526" s="836"/>
      <c r="N526" s="836"/>
      <c r="O526" s="836"/>
      <c r="P526" s="836"/>
    </row>
    <row r="527" spans="1:16" ht="15.75" customHeight="1">
      <c r="A527" s="836"/>
      <c r="B527" s="836"/>
      <c r="C527" s="836"/>
      <c r="D527" s="836"/>
      <c r="E527" s="836"/>
      <c r="F527" s="836"/>
      <c r="G527" s="836"/>
      <c r="H527" s="836"/>
      <c r="I527" s="836"/>
      <c r="J527" s="836"/>
      <c r="K527" s="836"/>
      <c r="L527" s="836"/>
      <c r="M527" s="836"/>
      <c r="N527" s="836"/>
      <c r="O527" s="836"/>
      <c r="P527" s="836"/>
    </row>
    <row r="528" spans="1:16" ht="15.75" customHeight="1">
      <c r="A528" s="836"/>
      <c r="B528" s="836"/>
      <c r="C528" s="836"/>
      <c r="D528" s="836"/>
      <c r="E528" s="836"/>
      <c r="F528" s="836"/>
      <c r="G528" s="836"/>
      <c r="H528" s="836"/>
      <c r="I528" s="836"/>
      <c r="J528" s="836"/>
      <c r="K528" s="836"/>
      <c r="L528" s="836"/>
      <c r="M528" s="836"/>
      <c r="N528" s="836"/>
      <c r="O528" s="836"/>
      <c r="P528" s="836"/>
    </row>
    <row r="529" spans="1:16" ht="15.75" customHeight="1">
      <c r="A529" s="836"/>
      <c r="B529" s="836"/>
      <c r="C529" s="836"/>
      <c r="D529" s="836"/>
      <c r="E529" s="836"/>
      <c r="F529" s="836"/>
      <c r="G529" s="836"/>
      <c r="H529" s="836"/>
      <c r="I529" s="836"/>
      <c r="J529" s="836"/>
      <c r="K529" s="836"/>
      <c r="L529" s="836"/>
      <c r="M529" s="836"/>
      <c r="N529" s="836"/>
      <c r="O529" s="836"/>
      <c r="P529" s="836"/>
    </row>
    <row r="530" spans="1:16" ht="15.75" customHeight="1">
      <c r="A530" s="836"/>
      <c r="B530" s="836"/>
      <c r="C530" s="836"/>
      <c r="D530" s="836"/>
      <c r="E530" s="836"/>
      <c r="F530" s="836"/>
      <c r="G530" s="836"/>
      <c r="H530" s="836"/>
      <c r="I530" s="836"/>
      <c r="J530" s="836"/>
      <c r="K530" s="836"/>
      <c r="L530" s="836"/>
      <c r="M530" s="836"/>
      <c r="N530" s="836"/>
      <c r="O530" s="836"/>
      <c r="P530" s="836"/>
    </row>
    <row r="531" spans="1:16" ht="15.75" customHeight="1">
      <c r="A531" s="836"/>
      <c r="B531" s="836"/>
      <c r="C531" s="836"/>
      <c r="D531" s="836"/>
      <c r="E531" s="836"/>
      <c r="F531" s="836"/>
      <c r="G531" s="836"/>
      <c r="H531" s="836"/>
      <c r="I531" s="836"/>
      <c r="J531" s="836"/>
      <c r="K531" s="836"/>
      <c r="L531" s="836"/>
      <c r="M531" s="836"/>
      <c r="N531" s="836"/>
      <c r="O531" s="836"/>
      <c r="P531" s="836"/>
    </row>
    <row r="532" spans="1:16" ht="15.75" customHeight="1">
      <c r="A532" s="836"/>
      <c r="B532" s="836"/>
      <c r="C532" s="836"/>
      <c r="D532" s="836"/>
      <c r="E532" s="836"/>
      <c r="F532" s="836"/>
      <c r="G532" s="836"/>
      <c r="H532" s="836"/>
      <c r="I532" s="836"/>
      <c r="J532" s="836"/>
      <c r="K532" s="836"/>
      <c r="L532" s="836"/>
      <c r="M532" s="836"/>
      <c r="N532" s="836"/>
      <c r="O532" s="836"/>
      <c r="P532" s="836"/>
    </row>
    <row r="533" spans="1:16" ht="15.75" customHeight="1">
      <c r="A533" s="836"/>
      <c r="B533" s="836"/>
      <c r="C533" s="836"/>
      <c r="D533" s="836"/>
      <c r="E533" s="836"/>
      <c r="F533" s="836"/>
      <c r="G533" s="836"/>
      <c r="H533" s="836"/>
      <c r="I533" s="836"/>
      <c r="J533" s="836"/>
      <c r="K533" s="836"/>
      <c r="L533" s="836"/>
      <c r="M533" s="836"/>
      <c r="N533" s="836"/>
      <c r="O533" s="836"/>
      <c r="P533" s="836"/>
    </row>
    <row r="534" spans="1:16" ht="15.75" customHeight="1">
      <c r="A534" s="836"/>
      <c r="B534" s="836"/>
      <c r="C534" s="836"/>
      <c r="D534" s="836"/>
      <c r="E534" s="836"/>
      <c r="F534" s="836"/>
      <c r="G534" s="836"/>
      <c r="H534" s="836"/>
      <c r="I534" s="836"/>
      <c r="J534" s="836"/>
      <c r="K534" s="836"/>
      <c r="L534" s="836"/>
      <c r="M534" s="836"/>
      <c r="N534" s="836"/>
      <c r="O534" s="836"/>
      <c r="P534" s="836"/>
    </row>
    <row r="535" spans="1:16" ht="15.75" customHeight="1">
      <c r="A535" s="836"/>
      <c r="B535" s="836"/>
      <c r="C535" s="836"/>
      <c r="D535" s="836"/>
      <c r="E535" s="836"/>
      <c r="F535" s="836"/>
      <c r="G535" s="836"/>
      <c r="H535" s="836"/>
      <c r="I535" s="836"/>
      <c r="J535" s="836"/>
      <c r="K535" s="836"/>
      <c r="L535" s="836"/>
      <c r="M535" s="836"/>
      <c r="N535" s="836"/>
      <c r="O535" s="836"/>
      <c r="P535" s="836"/>
    </row>
    <row r="536" spans="1:16" ht="15.75" customHeight="1">
      <c r="A536" s="836"/>
      <c r="B536" s="836"/>
      <c r="C536" s="836"/>
      <c r="D536" s="836"/>
      <c r="E536" s="836"/>
      <c r="F536" s="836"/>
      <c r="G536" s="836"/>
      <c r="H536" s="836"/>
      <c r="I536" s="836"/>
      <c r="J536" s="836"/>
      <c r="K536" s="836"/>
      <c r="L536" s="836"/>
      <c r="M536" s="836"/>
      <c r="N536" s="836"/>
      <c r="O536" s="836"/>
      <c r="P536" s="836"/>
    </row>
    <row r="537" spans="1:16" ht="15.75" customHeight="1">
      <c r="A537" s="836"/>
      <c r="B537" s="836"/>
      <c r="C537" s="836"/>
      <c r="D537" s="836"/>
      <c r="E537" s="836"/>
      <c r="F537" s="836"/>
      <c r="G537" s="836"/>
      <c r="H537" s="836"/>
      <c r="I537" s="836"/>
      <c r="J537" s="836"/>
      <c r="K537" s="836"/>
      <c r="L537" s="836"/>
      <c r="M537" s="836"/>
      <c r="N537" s="836"/>
      <c r="O537" s="836"/>
      <c r="P537" s="836"/>
    </row>
    <row r="538" spans="1:16" ht="15.75" customHeight="1">
      <c r="A538" s="836"/>
      <c r="B538" s="836"/>
      <c r="C538" s="836"/>
      <c r="D538" s="836"/>
      <c r="E538" s="836"/>
      <c r="F538" s="836"/>
      <c r="G538" s="836"/>
      <c r="H538" s="836"/>
      <c r="I538" s="836"/>
      <c r="J538" s="836"/>
      <c r="K538" s="836"/>
      <c r="L538" s="836"/>
      <c r="M538" s="836"/>
      <c r="N538" s="836"/>
      <c r="O538" s="836"/>
      <c r="P538" s="836"/>
    </row>
    <row r="539" spans="1:16" ht="15.75" customHeight="1">
      <c r="A539" s="836"/>
      <c r="B539" s="836"/>
      <c r="C539" s="836"/>
      <c r="D539" s="836"/>
      <c r="E539" s="836"/>
      <c r="F539" s="836"/>
      <c r="G539" s="836"/>
      <c r="H539" s="836"/>
      <c r="I539" s="836"/>
      <c r="J539" s="836"/>
      <c r="K539" s="836"/>
      <c r="L539" s="836"/>
      <c r="M539" s="836"/>
      <c r="N539" s="836"/>
      <c r="O539" s="836"/>
      <c r="P539" s="836"/>
    </row>
    <row r="540" spans="1:16" ht="15.75" customHeight="1">
      <c r="A540" s="836"/>
      <c r="B540" s="836"/>
      <c r="C540" s="836"/>
      <c r="D540" s="836"/>
      <c r="E540" s="836"/>
      <c r="F540" s="836"/>
      <c r="G540" s="836"/>
      <c r="H540" s="836"/>
      <c r="I540" s="836"/>
      <c r="J540" s="836"/>
      <c r="K540" s="836"/>
      <c r="L540" s="836"/>
      <c r="M540" s="836"/>
      <c r="N540" s="836"/>
      <c r="O540" s="836"/>
      <c r="P540" s="836"/>
    </row>
    <row r="541" spans="1:16" ht="15.75" customHeight="1">
      <c r="A541" s="836"/>
      <c r="B541" s="836"/>
      <c r="C541" s="836"/>
      <c r="D541" s="836"/>
      <c r="E541" s="836"/>
      <c r="F541" s="836"/>
      <c r="G541" s="836"/>
      <c r="H541" s="836"/>
      <c r="I541" s="836"/>
      <c r="J541" s="836"/>
      <c r="K541" s="836"/>
      <c r="L541" s="836"/>
      <c r="M541" s="836"/>
      <c r="N541" s="836"/>
      <c r="O541" s="836"/>
      <c r="P541" s="836"/>
    </row>
    <row r="542" spans="1:16" ht="15.75" customHeight="1">
      <c r="A542" s="836"/>
      <c r="B542" s="836"/>
      <c r="C542" s="836"/>
      <c r="D542" s="836"/>
      <c r="E542" s="836"/>
      <c r="F542" s="836"/>
      <c r="G542" s="836"/>
      <c r="H542" s="836"/>
      <c r="I542" s="836"/>
      <c r="J542" s="836"/>
      <c r="K542" s="836"/>
      <c r="L542" s="836"/>
      <c r="M542" s="836"/>
      <c r="N542" s="836"/>
      <c r="O542" s="836"/>
      <c r="P542" s="836"/>
    </row>
    <row r="543" spans="1:16" ht="15.75" customHeight="1">
      <c r="A543" s="836"/>
      <c r="B543" s="836"/>
      <c r="C543" s="836"/>
      <c r="D543" s="836"/>
      <c r="E543" s="836"/>
      <c r="F543" s="836"/>
      <c r="G543" s="836"/>
      <c r="H543" s="836"/>
      <c r="I543" s="836"/>
      <c r="J543" s="836"/>
      <c r="K543" s="836"/>
      <c r="L543" s="836"/>
      <c r="M543" s="836"/>
      <c r="N543" s="836"/>
      <c r="O543" s="836"/>
      <c r="P543" s="836"/>
    </row>
    <row r="544" spans="1:16" ht="15.75" customHeight="1">
      <c r="A544" s="836"/>
      <c r="B544" s="836"/>
      <c r="C544" s="836"/>
      <c r="D544" s="836"/>
      <c r="E544" s="836"/>
      <c r="F544" s="836"/>
      <c r="G544" s="836"/>
      <c r="H544" s="836"/>
      <c r="I544" s="836"/>
      <c r="J544" s="836"/>
      <c r="K544" s="836"/>
      <c r="L544" s="836"/>
      <c r="M544" s="836"/>
      <c r="N544" s="836"/>
      <c r="O544" s="836"/>
      <c r="P544" s="836"/>
    </row>
    <row r="545" spans="1:16" ht="15.75" customHeight="1">
      <c r="A545" s="836"/>
      <c r="B545" s="836"/>
      <c r="C545" s="836"/>
      <c r="D545" s="836"/>
      <c r="E545" s="836"/>
      <c r="F545" s="836"/>
      <c r="G545" s="836"/>
      <c r="H545" s="836"/>
      <c r="I545" s="836"/>
      <c r="J545" s="836"/>
      <c r="K545" s="836"/>
      <c r="L545" s="836"/>
      <c r="M545" s="836"/>
      <c r="N545" s="836"/>
      <c r="O545" s="836"/>
      <c r="P545" s="836"/>
    </row>
    <row r="546" spans="1:16" ht="15.75" customHeight="1">
      <c r="A546" s="836"/>
      <c r="B546" s="836"/>
      <c r="C546" s="836"/>
      <c r="D546" s="836"/>
      <c r="E546" s="836"/>
      <c r="F546" s="836"/>
      <c r="G546" s="836"/>
      <c r="H546" s="836"/>
      <c r="I546" s="836"/>
      <c r="J546" s="836"/>
      <c r="K546" s="836"/>
      <c r="L546" s="836"/>
      <c r="M546" s="836"/>
      <c r="N546" s="836"/>
      <c r="O546" s="836"/>
      <c r="P546" s="836"/>
    </row>
    <row r="547" spans="1:16" ht="15.75" customHeight="1">
      <c r="A547" s="836"/>
      <c r="B547" s="836"/>
      <c r="C547" s="836"/>
      <c r="D547" s="836"/>
      <c r="E547" s="836"/>
      <c r="F547" s="836"/>
      <c r="G547" s="836"/>
      <c r="H547" s="836"/>
      <c r="I547" s="836"/>
      <c r="J547" s="836"/>
      <c r="K547" s="836"/>
      <c r="L547" s="836"/>
      <c r="M547" s="836"/>
      <c r="N547" s="836"/>
      <c r="O547" s="836"/>
      <c r="P547" s="836"/>
    </row>
    <row r="548" spans="1:16" ht="15.75" customHeight="1">
      <c r="A548" s="836"/>
      <c r="B548" s="836"/>
      <c r="C548" s="836"/>
      <c r="D548" s="836"/>
      <c r="E548" s="836"/>
      <c r="F548" s="836"/>
      <c r="G548" s="836"/>
      <c r="H548" s="836"/>
      <c r="I548" s="836"/>
      <c r="J548" s="836"/>
      <c r="K548" s="836"/>
      <c r="L548" s="836"/>
      <c r="M548" s="836"/>
      <c r="N548" s="836"/>
      <c r="O548" s="836"/>
      <c r="P548" s="836"/>
    </row>
    <row r="549" spans="1:16" ht="15.75" customHeight="1">
      <c r="A549" s="836"/>
      <c r="B549" s="836"/>
      <c r="C549" s="836"/>
      <c r="D549" s="836"/>
      <c r="E549" s="836"/>
      <c r="F549" s="836"/>
      <c r="G549" s="836"/>
      <c r="H549" s="836"/>
      <c r="I549" s="836"/>
      <c r="J549" s="836"/>
      <c r="K549" s="836"/>
      <c r="L549" s="836"/>
      <c r="M549" s="836"/>
      <c r="N549" s="836"/>
      <c r="O549" s="836"/>
      <c r="P549" s="836"/>
    </row>
    <row r="550" spans="1:16" ht="15.75" customHeight="1">
      <c r="A550" s="836"/>
      <c r="B550" s="836"/>
      <c r="C550" s="836"/>
      <c r="D550" s="836"/>
      <c r="E550" s="836"/>
      <c r="F550" s="836"/>
      <c r="G550" s="836"/>
      <c r="H550" s="836"/>
      <c r="I550" s="836"/>
      <c r="J550" s="836"/>
      <c r="K550" s="836"/>
      <c r="L550" s="836"/>
      <c r="M550" s="836"/>
      <c r="N550" s="836"/>
      <c r="O550" s="836"/>
      <c r="P550" s="836"/>
    </row>
    <row r="551" spans="1:16" ht="15.75" customHeight="1">
      <c r="A551" s="836"/>
      <c r="B551" s="836"/>
      <c r="C551" s="836"/>
      <c r="D551" s="836"/>
      <c r="E551" s="836"/>
      <c r="F551" s="836"/>
      <c r="G551" s="836"/>
      <c r="H551" s="836"/>
      <c r="I551" s="836"/>
      <c r="J551" s="836"/>
      <c r="K551" s="836"/>
      <c r="L551" s="836"/>
      <c r="M551" s="836"/>
      <c r="N551" s="836"/>
      <c r="O551" s="836"/>
      <c r="P551" s="836"/>
    </row>
    <row r="552" spans="1:16" ht="15.75" customHeight="1">
      <c r="A552" s="836"/>
      <c r="B552" s="836"/>
      <c r="C552" s="836"/>
      <c r="D552" s="836"/>
      <c r="E552" s="836"/>
      <c r="F552" s="836"/>
      <c r="G552" s="836"/>
      <c r="H552" s="836"/>
      <c r="I552" s="836"/>
      <c r="J552" s="836"/>
      <c r="K552" s="836"/>
      <c r="L552" s="836"/>
      <c r="M552" s="836"/>
      <c r="N552" s="836"/>
      <c r="O552" s="836"/>
      <c r="P552" s="836"/>
    </row>
    <row r="553" spans="1:16" ht="15.75" customHeight="1">
      <c r="A553" s="836"/>
      <c r="B553" s="836"/>
      <c r="C553" s="836"/>
      <c r="D553" s="836"/>
      <c r="E553" s="836"/>
      <c r="F553" s="836"/>
      <c r="G553" s="836"/>
      <c r="H553" s="836"/>
      <c r="I553" s="836"/>
      <c r="J553" s="836"/>
      <c r="K553" s="836"/>
      <c r="L553" s="836"/>
      <c r="M553" s="836"/>
      <c r="N553" s="836"/>
      <c r="O553" s="836"/>
      <c r="P553" s="836"/>
    </row>
    <row r="554" spans="1:16" ht="15.75" customHeight="1">
      <c r="A554" s="836"/>
      <c r="B554" s="836"/>
      <c r="C554" s="836"/>
      <c r="D554" s="836"/>
      <c r="E554" s="836"/>
      <c r="F554" s="836"/>
      <c r="G554" s="836"/>
      <c r="H554" s="836"/>
      <c r="I554" s="836"/>
      <c r="J554" s="836"/>
      <c r="K554" s="836"/>
      <c r="L554" s="836"/>
      <c r="M554" s="836"/>
      <c r="N554" s="836"/>
      <c r="O554" s="836"/>
      <c r="P554" s="836"/>
    </row>
    <row r="555" spans="1:16" ht="15.75" customHeight="1">
      <c r="A555" s="836"/>
      <c r="B555" s="836"/>
      <c r="C555" s="836"/>
      <c r="D555" s="836"/>
      <c r="E555" s="836"/>
      <c r="F555" s="836"/>
      <c r="G555" s="836"/>
      <c r="H555" s="836"/>
      <c r="I555" s="836"/>
      <c r="J555" s="836"/>
      <c r="K555" s="836"/>
      <c r="L555" s="836"/>
      <c r="M555" s="836"/>
      <c r="N555" s="836"/>
      <c r="O555" s="836"/>
      <c r="P555" s="836"/>
    </row>
    <row r="556" spans="1:16" ht="15.75" customHeight="1">
      <c r="A556" s="836"/>
      <c r="B556" s="836"/>
      <c r="C556" s="836"/>
      <c r="D556" s="836"/>
      <c r="E556" s="836"/>
      <c r="F556" s="836"/>
      <c r="G556" s="836"/>
      <c r="H556" s="836"/>
      <c r="I556" s="836"/>
      <c r="J556" s="836"/>
      <c r="K556" s="836"/>
      <c r="L556" s="836"/>
      <c r="M556" s="836"/>
      <c r="N556" s="836"/>
      <c r="O556" s="836"/>
      <c r="P556" s="836"/>
    </row>
    <row r="557" spans="1:16" ht="15.75" customHeight="1">
      <c r="A557" s="836"/>
      <c r="B557" s="836"/>
      <c r="C557" s="836"/>
      <c r="D557" s="836"/>
      <c r="E557" s="836"/>
      <c r="F557" s="836"/>
      <c r="G557" s="836"/>
      <c r="H557" s="836"/>
      <c r="I557" s="836"/>
      <c r="J557" s="836"/>
      <c r="K557" s="836"/>
      <c r="L557" s="836"/>
      <c r="M557" s="836"/>
      <c r="N557" s="836"/>
      <c r="O557" s="836"/>
      <c r="P557" s="836"/>
    </row>
    <row r="558" spans="1:16" ht="15.75" customHeight="1">
      <c r="A558" s="836"/>
      <c r="B558" s="836"/>
      <c r="C558" s="836"/>
      <c r="D558" s="836"/>
      <c r="E558" s="836"/>
      <c r="F558" s="836"/>
      <c r="G558" s="836"/>
      <c r="H558" s="836"/>
      <c r="I558" s="836"/>
      <c r="J558" s="836"/>
      <c r="K558" s="836"/>
      <c r="L558" s="836"/>
      <c r="M558" s="836"/>
      <c r="N558" s="836"/>
      <c r="O558" s="836"/>
      <c r="P558" s="836"/>
    </row>
    <row r="559" spans="1:16" ht="15.75" customHeight="1">
      <c r="A559" s="836"/>
      <c r="B559" s="836"/>
      <c r="C559" s="836"/>
      <c r="D559" s="836"/>
      <c r="E559" s="836"/>
      <c r="F559" s="836"/>
      <c r="G559" s="836"/>
      <c r="H559" s="836"/>
      <c r="I559" s="836"/>
      <c r="J559" s="836"/>
      <c r="K559" s="836"/>
      <c r="L559" s="836"/>
      <c r="M559" s="836"/>
      <c r="N559" s="836"/>
      <c r="O559" s="836"/>
      <c r="P559" s="836"/>
    </row>
    <row r="560" spans="1:16" ht="15.75" customHeight="1">
      <c r="A560" s="836"/>
      <c r="B560" s="836"/>
      <c r="C560" s="836"/>
      <c r="D560" s="836"/>
      <c r="E560" s="836"/>
      <c r="F560" s="836"/>
      <c r="G560" s="836"/>
      <c r="H560" s="836"/>
      <c r="I560" s="836"/>
      <c r="J560" s="836"/>
      <c r="K560" s="836"/>
      <c r="L560" s="836"/>
      <c r="M560" s="836"/>
      <c r="N560" s="836"/>
      <c r="O560" s="836"/>
      <c r="P560" s="836"/>
    </row>
    <row r="561" spans="1:16" ht="15.75" customHeight="1">
      <c r="A561" s="836"/>
      <c r="B561" s="836"/>
      <c r="C561" s="836"/>
      <c r="D561" s="836"/>
      <c r="E561" s="836"/>
      <c r="F561" s="836"/>
      <c r="G561" s="836"/>
      <c r="H561" s="836"/>
      <c r="I561" s="836"/>
      <c r="J561" s="836"/>
      <c r="K561" s="836"/>
      <c r="L561" s="836"/>
      <c r="M561" s="836"/>
      <c r="N561" s="836"/>
      <c r="O561" s="836"/>
      <c r="P561" s="836"/>
    </row>
    <row r="562" spans="1:16" ht="15.75" customHeight="1">
      <c r="A562" s="836"/>
      <c r="B562" s="836"/>
      <c r="C562" s="836"/>
      <c r="D562" s="836"/>
      <c r="E562" s="836"/>
      <c r="F562" s="836"/>
      <c r="G562" s="836"/>
      <c r="H562" s="836"/>
      <c r="I562" s="836"/>
      <c r="J562" s="836"/>
      <c r="K562" s="836"/>
      <c r="L562" s="836"/>
      <c r="M562" s="836"/>
      <c r="N562" s="836"/>
      <c r="O562" s="836"/>
      <c r="P562" s="836"/>
    </row>
    <row r="563" spans="1:16" ht="15.75" customHeight="1">
      <c r="A563" s="836"/>
      <c r="B563" s="836"/>
      <c r="C563" s="836"/>
      <c r="D563" s="836"/>
      <c r="E563" s="836"/>
      <c r="F563" s="836"/>
      <c r="G563" s="836"/>
      <c r="H563" s="836"/>
      <c r="I563" s="836"/>
      <c r="J563" s="836"/>
      <c r="K563" s="836"/>
      <c r="L563" s="836"/>
      <c r="M563" s="836"/>
      <c r="N563" s="836"/>
      <c r="O563" s="836"/>
      <c r="P563" s="836"/>
    </row>
    <row r="564" spans="1:16" ht="15.75" customHeight="1">
      <c r="A564" s="836"/>
      <c r="B564" s="836"/>
      <c r="C564" s="836"/>
      <c r="D564" s="836"/>
      <c r="E564" s="836"/>
      <c r="F564" s="836"/>
      <c r="G564" s="836"/>
      <c r="H564" s="836"/>
      <c r="I564" s="836"/>
      <c r="J564" s="836"/>
      <c r="K564" s="836"/>
      <c r="L564" s="836"/>
      <c r="M564" s="836"/>
      <c r="N564" s="836"/>
      <c r="O564" s="836"/>
      <c r="P564" s="836"/>
    </row>
    <row r="565" spans="1:16" ht="15.75" customHeight="1">
      <c r="A565" s="836"/>
      <c r="B565" s="836"/>
      <c r="C565" s="836"/>
      <c r="D565" s="836"/>
      <c r="E565" s="836"/>
      <c r="F565" s="836"/>
      <c r="G565" s="836"/>
      <c r="H565" s="836"/>
      <c r="I565" s="836"/>
      <c r="J565" s="836"/>
      <c r="K565" s="836"/>
      <c r="L565" s="836"/>
      <c r="M565" s="836"/>
      <c r="N565" s="836"/>
      <c r="O565" s="836"/>
      <c r="P565" s="836"/>
    </row>
    <row r="566" spans="1:16" ht="15.75" customHeight="1">
      <c r="A566" s="836"/>
      <c r="B566" s="836"/>
      <c r="C566" s="836"/>
      <c r="D566" s="836"/>
      <c r="E566" s="836"/>
      <c r="F566" s="836"/>
      <c r="G566" s="836"/>
      <c r="H566" s="836"/>
      <c r="I566" s="836"/>
      <c r="J566" s="836"/>
      <c r="K566" s="836"/>
      <c r="L566" s="836"/>
      <c r="M566" s="836"/>
      <c r="N566" s="836"/>
      <c r="O566" s="836"/>
      <c r="P566" s="836"/>
    </row>
    <row r="567" spans="1:16" ht="15.75" customHeight="1">
      <c r="A567" s="836"/>
      <c r="B567" s="836"/>
      <c r="C567" s="836"/>
      <c r="D567" s="836"/>
      <c r="E567" s="836"/>
      <c r="F567" s="836"/>
      <c r="G567" s="836"/>
      <c r="H567" s="836"/>
      <c r="I567" s="836"/>
      <c r="J567" s="836"/>
      <c r="K567" s="836"/>
      <c r="L567" s="836"/>
      <c r="M567" s="836"/>
      <c r="N567" s="836"/>
      <c r="O567" s="836"/>
      <c r="P567" s="836"/>
    </row>
    <row r="568" spans="1:16" ht="15.75" customHeight="1">
      <c r="A568" s="836"/>
      <c r="B568" s="836"/>
      <c r="C568" s="836"/>
      <c r="D568" s="836"/>
      <c r="E568" s="836"/>
      <c r="F568" s="836"/>
      <c r="G568" s="836"/>
      <c r="H568" s="836"/>
      <c r="I568" s="836"/>
      <c r="J568" s="836"/>
      <c r="K568" s="836"/>
      <c r="L568" s="836"/>
      <c r="M568" s="836"/>
      <c r="N568" s="836"/>
      <c r="O568" s="836"/>
      <c r="P568" s="836"/>
    </row>
    <row r="569" spans="1:16" ht="15.75" customHeight="1">
      <c r="A569" s="836"/>
      <c r="B569" s="836"/>
      <c r="C569" s="836"/>
      <c r="D569" s="836"/>
      <c r="E569" s="836"/>
      <c r="F569" s="836"/>
      <c r="G569" s="836"/>
      <c r="H569" s="836"/>
      <c r="I569" s="836"/>
      <c r="J569" s="836"/>
      <c r="K569" s="836"/>
      <c r="L569" s="836"/>
      <c r="M569" s="836"/>
      <c r="N569" s="836"/>
      <c r="O569" s="836"/>
      <c r="P569" s="836"/>
    </row>
    <row r="570" spans="1:16" ht="15.75" customHeight="1">
      <c r="A570" s="836"/>
      <c r="B570" s="836"/>
      <c r="C570" s="836"/>
      <c r="D570" s="836"/>
      <c r="E570" s="836"/>
      <c r="F570" s="836"/>
      <c r="G570" s="836"/>
      <c r="H570" s="836"/>
      <c r="I570" s="836"/>
      <c r="J570" s="836"/>
      <c r="K570" s="836"/>
      <c r="L570" s="836"/>
      <c r="M570" s="836"/>
      <c r="N570" s="836"/>
      <c r="O570" s="836"/>
      <c r="P570" s="836"/>
    </row>
    <row r="571" spans="1:16" ht="15.75" customHeight="1">
      <c r="A571" s="836"/>
      <c r="B571" s="836"/>
      <c r="C571" s="836"/>
      <c r="D571" s="836"/>
      <c r="E571" s="836"/>
      <c r="F571" s="836"/>
      <c r="G571" s="836"/>
      <c r="H571" s="836"/>
      <c r="I571" s="836"/>
      <c r="J571" s="836"/>
      <c r="K571" s="836"/>
      <c r="L571" s="836"/>
      <c r="M571" s="836"/>
      <c r="N571" s="836"/>
      <c r="O571" s="836"/>
      <c r="P571" s="836"/>
    </row>
    <row r="572" spans="1:16" ht="15.75" customHeight="1">
      <c r="A572" s="836"/>
      <c r="B572" s="836"/>
      <c r="C572" s="836"/>
      <c r="D572" s="836"/>
      <c r="E572" s="836"/>
      <c r="F572" s="836"/>
      <c r="G572" s="836"/>
      <c r="H572" s="836"/>
      <c r="I572" s="836"/>
      <c r="J572" s="836"/>
      <c r="K572" s="836"/>
      <c r="L572" s="836"/>
      <c r="M572" s="836"/>
      <c r="N572" s="836"/>
      <c r="O572" s="836"/>
      <c r="P572" s="836"/>
    </row>
    <row r="573" spans="1:16" ht="15.75" customHeight="1">
      <c r="A573" s="836"/>
      <c r="B573" s="836"/>
      <c r="C573" s="836"/>
      <c r="D573" s="836"/>
      <c r="E573" s="836"/>
      <c r="F573" s="836"/>
      <c r="G573" s="836"/>
      <c r="H573" s="836"/>
      <c r="I573" s="836"/>
      <c r="J573" s="836"/>
      <c r="K573" s="836"/>
      <c r="L573" s="836"/>
      <c r="M573" s="836"/>
      <c r="N573" s="836"/>
      <c r="O573" s="836"/>
      <c r="P573" s="836"/>
    </row>
    <row r="574" spans="1:16" ht="15.75" customHeight="1">
      <c r="A574" s="836"/>
      <c r="B574" s="836"/>
      <c r="C574" s="836"/>
      <c r="D574" s="836"/>
      <c r="E574" s="836"/>
      <c r="F574" s="836"/>
      <c r="G574" s="836"/>
      <c r="H574" s="836"/>
      <c r="I574" s="836"/>
      <c r="J574" s="836"/>
      <c r="K574" s="836"/>
      <c r="L574" s="836"/>
      <c r="M574" s="836"/>
      <c r="N574" s="836"/>
      <c r="O574" s="836"/>
      <c r="P574" s="836"/>
    </row>
    <row r="575" spans="1:16" ht="15.75" customHeight="1">
      <c r="A575" s="836"/>
      <c r="B575" s="836"/>
      <c r="C575" s="836"/>
      <c r="D575" s="836"/>
      <c r="E575" s="836"/>
      <c r="F575" s="836"/>
      <c r="G575" s="836"/>
      <c r="H575" s="836"/>
      <c r="I575" s="836"/>
      <c r="J575" s="836"/>
      <c r="K575" s="836"/>
      <c r="L575" s="836"/>
      <c r="M575" s="836"/>
      <c r="N575" s="836"/>
      <c r="O575" s="836"/>
      <c r="P575" s="836"/>
    </row>
    <row r="576" spans="1:16" ht="15.75" customHeight="1">
      <c r="A576" s="836"/>
      <c r="B576" s="836"/>
      <c r="C576" s="836"/>
      <c r="D576" s="836"/>
      <c r="E576" s="836"/>
      <c r="F576" s="836"/>
      <c r="G576" s="836"/>
      <c r="H576" s="836"/>
      <c r="I576" s="836"/>
      <c r="J576" s="836"/>
      <c r="K576" s="836"/>
      <c r="L576" s="836"/>
      <c r="M576" s="836"/>
      <c r="N576" s="836"/>
      <c r="O576" s="836"/>
      <c r="P576" s="836"/>
    </row>
    <row r="577" spans="1:16" ht="15.75" customHeight="1">
      <c r="A577" s="836"/>
      <c r="B577" s="836"/>
      <c r="C577" s="836"/>
      <c r="D577" s="836"/>
      <c r="E577" s="836"/>
      <c r="F577" s="836"/>
      <c r="G577" s="836"/>
      <c r="H577" s="836"/>
      <c r="I577" s="836"/>
      <c r="J577" s="836"/>
      <c r="K577" s="836"/>
      <c r="L577" s="836"/>
      <c r="M577" s="836"/>
      <c r="N577" s="836"/>
      <c r="O577" s="836"/>
      <c r="P577" s="836"/>
    </row>
    <row r="578" spans="1:16" ht="15.75" customHeight="1">
      <c r="A578" s="836"/>
      <c r="B578" s="836"/>
      <c r="C578" s="836"/>
      <c r="D578" s="836"/>
      <c r="E578" s="836"/>
      <c r="F578" s="836"/>
      <c r="G578" s="836"/>
      <c r="H578" s="836"/>
      <c r="I578" s="836"/>
      <c r="J578" s="836"/>
      <c r="K578" s="836"/>
      <c r="L578" s="836"/>
      <c r="M578" s="836"/>
      <c r="N578" s="836"/>
      <c r="O578" s="836"/>
      <c r="P578" s="836"/>
    </row>
    <row r="579" spans="1:16" ht="15.75" customHeight="1">
      <c r="A579" s="836"/>
      <c r="B579" s="836"/>
      <c r="C579" s="836"/>
      <c r="D579" s="836"/>
      <c r="E579" s="836"/>
      <c r="F579" s="836"/>
      <c r="G579" s="836"/>
      <c r="H579" s="836"/>
      <c r="I579" s="836"/>
      <c r="J579" s="836"/>
      <c r="K579" s="836"/>
      <c r="L579" s="836"/>
      <c r="M579" s="836"/>
      <c r="N579" s="836"/>
      <c r="O579" s="836"/>
      <c r="P579" s="836"/>
    </row>
    <row r="580" spans="1:16" ht="15.75" customHeight="1">
      <c r="A580" s="836"/>
      <c r="B580" s="836"/>
      <c r="C580" s="836"/>
      <c r="D580" s="836"/>
      <c r="E580" s="836"/>
      <c r="F580" s="836"/>
      <c r="G580" s="836"/>
      <c r="H580" s="836"/>
      <c r="I580" s="836"/>
      <c r="J580" s="836"/>
      <c r="K580" s="836"/>
      <c r="L580" s="836"/>
      <c r="M580" s="836"/>
      <c r="N580" s="836"/>
      <c r="O580" s="836"/>
      <c r="P580" s="836"/>
    </row>
    <row r="581" spans="1:16" ht="15.75" customHeight="1">
      <c r="A581" s="836"/>
      <c r="B581" s="836"/>
      <c r="C581" s="836"/>
      <c r="D581" s="836"/>
      <c r="E581" s="836"/>
      <c r="F581" s="836"/>
      <c r="G581" s="836"/>
      <c r="H581" s="836"/>
      <c r="I581" s="836"/>
      <c r="J581" s="836"/>
      <c r="K581" s="836"/>
      <c r="L581" s="836"/>
      <c r="M581" s="836"/>
      <c r="N581" s="836"/>
      <c r="O581" s="836"/>
      <c r="P581" s="836"/>
    </row>
    <row r="582" spans="1:16" ht="15.75" customHeight="1">
      <c r="A582" s="836"/>
      <c r="B582" s="836"/>
      <c r="C582" s="836"/>
      <c r="D582" s="836"/>
      <c r="E582" s="836"/>
      <c r="F582" s="836"/>
      <c r="G582" s="836"/>
      <c r="H582" s="836"/>
      <c r="I582" s="836"/>
      <c r="J582" s="836"/>
      <c r="K582" s="836"/>
      <c r="L582" s="836"/>
      <c r="M582" s="836"/>
      <c r="N582" s="836"/>
      <c r="O582" s="836"/>
      <c r="P582" s="836"/>
    </row>
    <row r="583" spans="1:16" ht="15.75" customHeight="1">
      <c r="A583" s="836"/>
      <c r="B583" s="836"/>
      <c r="C583" s="836"/>
      <c r="D583" s="836"/>
      <c r="E583" s="836"/>
      <c r="F583" s="836"/>
      <c r="G583" s="836"/>
      <c r="H583" s="836"/>
      <c r="I583" s="836"/>
      <c r="J583" s="836"/>
      <c r="K583" s="836"/>
      <c r="L583" s="836"/>
      <c r="M583" s="836"/>
      <c r="N583" s="836"/>
      <c r="O583" s="836"/>
      <c r="P583" s="836"/>
    </row>
    <row r="584" spans="1:16" ht="15.75" customHeight="1">
      <c r="A584" s="836"/>
      <c r="B584" s="836"/>
      <c r="C584" s="836"/>
      <c r="D584" s="836"/>
      <c r="E584" s="836"/>
      <c r="F584" s="836"/>
      <c r="G584" s="836"/>
      <c r="H584" s="836"/>
      <c r="I584" s="836"/>
      <c r="J584" s="836"/>
      <c r="K584" s="836"/>
      <c r="L584" s="836"/>
      <c r="M584" s="836"/>
      <c r="N584" s="836"/>
      <c r="O584" s="836"/>
      <c r="P584" s="836"/>
    </row>
    <row r="585" spans="1:16" ht="15.75" customHeight="1">
      <c r="A585" s="836"/>
      <c r="B585" s="836"/>
      <c r="C585" s="836"/>
      <c r="D585" s="836"/>
      <c r="E585" s="836"/>
      <c r="F585" s="836"/>
      <c r="G585" s="836"/>
      <c r="H585" s="836"/>
      <c r="I585" s="836"/>
      <c r="J585" s="836"/>
      <c r="K585" s="836"/>
      <c r="L585" s="836"/>
      <c r="M585" s="836"/>
      <c r="N585" s="836"/>
      <c r="O585" s="836"/>
      <c r="P585" s="836"/>
    </row>
    <row r="586" spans="1:16" ht="15.75" customHeight="1">
      <c r="A586" s="836"/>
      <c r="B586" s="836"/>
      <c r="C586" s="836"/>
      <c r="D586" s="836"/>
      <c r="E586" s="836"/>
      <c r="F586" s="836"/>
      <c r="G586" s="836"/>
      <c r="H586" s="836"/>
      <c r="I586" s="836"/>
      <c r="J586" s="836"/>
      <c r="K586" s="836"/>
      <c r="L586" s="836"/>
      <c r="M586" s="836"/>
      <c r="N586" s="836"/>
      <c r="O586" s="836"/>
      <c r="P586" s="836"/>
    </row>
    <row r="587" spans="1:16" ht="15.75" customHeight="1">
      <c r="A587" s="836"/>
      <c r="B587" s="836"/>
      <c r="C587" s="836"/>
      <c r="D587" s="836"/>
      <c r="E587" s="836"/>
      <c r="F587" s="836"/>
      <c r="G587" s="836"/>
      <c r="H587" s="836"/>
      <c r="I587" s="836"/>
      <c r="J587" s="836"/>
      <c r="K587" s="836"/>
      <c r="L587" s="836"/>
      <c r="M587" s="836"/>
      <c r="N587" s="836"/>
      <c r="O587" s="836"/>
      <c r="P587" s="836"/>
    </row>
    <row r="588" spans="1:16" ht="15.75" customHeight="1">
      <c r="A588" s="836"/>
      <c r="B588" s="836"/>
      <c r="C588" s="836"/>
      <c r="D588" s="836"/>
      <c r="E588" s="836"/>
      <c r="F588" s="836"/>
      <c r="G588" s="836"/>
      <c r="H588" s="836"/>
      <c r="I588" s="836"/>
      <c r="J588" s="836"/>
      <c r="K588" s="836"/>
      <c r="L588" s="836"/>
      <c r="M588" s="836"/>
      <c r="N588" s="836"/>
      <c r="O588" s="836"/>
      <c r="P588" s="836"/>
    </row>
    <row r="589" spans="1:16" ht="15.75" customHeight="1">
      <c r="A589" s="836"/>
      <c r="B589" s="836"/>
      <c r="C589" s="836"/>
      <c r="D589" s="836"/>
      <c r="E589" s="836"/>
      <c r="F589" s="836"/>
      <c r="G589" s="836"/>
      <c r="H589" s="836"/>
      <c r="I589" s="836"/>
      <c r="J589" s="836"/>
      <c r="K589" s="836"/>
      <c r="L589" s="836"/>
      <c r="M589" s="836"/>
      <c r="N589" s="836"/>
      <c r="O589" s="836"/>
      <c r="P589" s="836"/>
    </row>
    <row r="590" spans="1:16" ht="15.75" customHeight="1">
      <c r="A590" s="836"/>
      <c r="B590" s="836"/>
      <c r="C590" s="836"/>
      <c r="D590" s="836"/>
      <c r="E590" s="836"/>
      <c r="F590" s="836"/>
      <c r="G590" s="836"/>
      <c r="H590" s="836"/>
      <c r="I590" s="836"/>
      <c r="J590" s="836"/>
      <c r="K590" s="836"/>
      <c r="L590" s="836"/>
      <c r="M590" s="836"/>
      <c r="N590" s="836"/>
      <c r="O590" s="836"/>
      <c r="P590" s="836"/>
    </row>
    <row r="591" spans="1:16" ht="15.75" customHeight="1">
      <c r="A591" s="836"/>
      <c r="B591" s="836"/>
      <c r="C591" s="836"/>
      <c r="D591" s="836"/>
      <c r="E591" s="836"/>
      <c r="F591" s="836"/>
      <c r="G591" s="836"/>
      <c r="H591" s="836"/>
      <c r="I591" s="836"/>
      <c r="J591" s="836"/>
      <c r="K591" s="836"/>
      <c r="L591" s="836"/>
      <c r="M591" s="836"/>
      <c r="N591" s="836"/>
      <c r="O591" s="836"/>
      <c r="P591" s="836"/>
    </row>
    <row r="592" spans="1:16" ht="15.75" customHeight="1">
      <c r="A592" s="836"/>
      <c r="B592" s="836"/>
      <c r="C592" s="836"/>
      <c r="D592" s="836"/>
      <c r="E592" s="836"/>
      <c r="F592" s="836"/>
      <c r="G592" s="836"/>
      <c r="H592" s="836"/>
      <c r="I592" s="836"/>
      <c r="J592" s="836"/>
      <c r="K592" s="836"/>
      <c r="L592" s="836"/>
      <c r="M592" s="836"/>
      <c r="N592" s="836"/>
      <c r="O592" s="836"/>
      <c r="P592" s="836"/>
    </row>
    <row r="593" spans="1:16" ht="15.75" customHeight="1">
      <c r="A593" s="836"/>
      <c r="B593" s="836"/>
      <c r="C593" s="836"/>
      <c r="D593" s="836"/>
      <c r="E593" s="836"/>
      <c r="F593" s="836"/>
      <c r="G593" s="836"/>
      <c r="H593" s="836"/>
      <c r="I593" s="836"/>
      <c r="J593" s="836"/>
      <c r="K593" s="836"/>
      <c r="L593" s="836"/>
      <c r="M593" s="836"/>
      <c r="N593" s="836"/>
      <c r="O593" s="836"/>
      <c r="P593" s="836"/>
    </row>
    <row r="594" spans="1:16" ht="15.75" customHeight="1">
      <c r="A594" s="836"/>
      <c r="B594" s="836"/>
      <c r="C594" s="836"/>
      <c r="D594" s="836"/>
      <c r="E594" s="836"/>
      <c r="F594" s="836"/>
      <c r="G594" s="836"/>
      <c r="H594" s="836"/>
      <c r="I594" s="836"/>
      <c r="J594" s="836"/>
      <c r="K594" s="836"/>
      <c r="L594" s="836"/>
      <c r="M594" s="836"/>
      <c r="N594" s="836"/>
      <c r="O594" s="836"/>
      <c r="P594" s="836"/>
    </row>
    <row r="595" spans="1:16" ht="15.75" customHeight="1">
      <c r="A595" s="836"/>
      <c r="B595" s="836"/>
      <c r="C595" s="836"/>
      <c r="D595" s="836"/>
      <c r="E595" s="836"/>
      <c r="F595" s="836"/>
      <c r="G595" s="836"/>
      <c r="H595" s="836"/>
      <c r="I595" s="836"/>
      <c r="J595" s="836"/>
      <c r="K595" s="836"/>
      <c r="L595" s="836"/>
      <c r="M595" s="836"/>
      <c r="N595" s="836"/>
      <c r="O595" s="836"/>
      <c r="P595" s="836"/>
    </row>
    <row r="596" spans="1:16" ht="15.75" customHeight="1">
      <c r="A596" s="836"/>
      <c r="B596" s="836"/>
      <c r="C596" s="836"/>
      <c r="D596" s="836"/>
      <c r="E596" s="836"/>
      <c r="F596" s="836"/>
      <c r="G596" s="836"/>
      <c r="H596" s="836"/>
      <c r="I596" s="836"/>
      <c r="J596" s="836"/>
      <c r="K596" s="836"/>
      <c r="L596" s="836"/>
      <c r="M596" s="836"/>
      <c r="N596" s="836"/>
      <c r="O596" s="836"/>
      <c r="P596" s="836"/>
    </row>
    <row r="597" spans="1:16" ht="15.75" customHeight="1">
      <c r="A597" s="836"/>
      <c r="B597" s="836"/>
      <c r="C597" s="836"/>
      <c r="D597" s="836"/>
      <c r="E597" s="836"/>
      <c r="F597" s="836"/>
      <c r="G597" s="836"/>
      <c r="H597" s="836"/>
      <c r="I597" s="836"/>
      <c r="J597" s="836"/>
      <c r="K597" s="836"/>
      <c r="L597" s="836"/>
      <c r="M597" s="836"/>
      <c r="N597" s="836"/>
      <c r="O597" s="836"/>
      <c r="P597" s="836"/>
    </row>
    <row r="598" spans="1:16" ht="15.75" customHeight="1">
      <c r="A598" s="836"/>
      <c r="B598" s="836"/>
      <c r="C598" s="836"/>
      <c r="D598" s="836"/>
      <c r="E598" s="836"/>
      <c r="F598" s="836"/>
      <c r="G598" s="836"/>
      <c r="H598" s="836"/>
      <c r="I598" s="836"/>
      <c r="J598" s="836"/>
      <c r="K598" s="836"/>
      <c r="L598" s="836"/>
      <c r="M598" s="836"/>
      <c r="N598" s="836"/>
      <c r="O598" s="836"/>
      <c r="P598" s="836"/>
    </row>
    <row r="599" spans="1:16" ht="15.75" customHeight="1">
      <c r="A599" s="836"/>
      <c r="B599" s="836"/>
      <c r="C599" s="836"/>
      <c r="D599" s="836"/>
      <c r="E599" s="836"/>
      <c r="F599" s="836"/>
      <c r="G599" s="836"/>
      <c r="H599" s="836"/>
      <c r="I599" s="836"/>
      <c r="J599" s="836"/>
      <c r="K599" s="836"/>
      <c r="L599" s="836"/>
      <c r="M599" s="836"/>
      <c r="N599" s="836"/>
      <c r="O599" s="836"/>
      <c r="P599" s="836"/>
    </row>
    <row r="600" spans="1:16" ht="15.75" customHeight="1">
      <c r="A600" s="836"/>
      <c r="B600" s="836"/>
      <c r="C600" s="836"/>
      <c r="D600" s="836"/>
      <c r="E600" s="836"/>
      <c r="F600" s="836"/>
      <c r="G600" s="836"/>
      <c r="H600" s="836"/>
      <c r="I600" s="836"/>
      <c r="J600" s="836"/>
      <c r="K600" s="836"/>
      <c r="L600" s="836"/>
      <c r="M600" s="836"/>
      <c r="N600" s="836"/>
      <c r="O600" s="836"/>
      <c r="P600" s="836"/>
    </row>
    <row r="601" spans="1:16" ht="15.75" customHeight="1">
      <c r="A601" s="836"/>
      <c r="B601" s="836"/>
      <c r="C601" s="836"/>
      <c r="D601" s="836"/>
      <c r="E601" s="836"/>
      <c r="F601" s="836"/>
      <c r="G601" s="836"/>
      <c r="H601" s="836"/>
      <c r="I601" s="836"/>
      <c r="J601" s="836"/>
      <c r="K601" s="836"/>
      <c r="L601" s="836"/>
      <c r="M601" s="836"/>
      <c r="N601" s="836"/>
      <c r="O601" s="836"/>
      <c r="P601" s="836"/>
    </row>
    <row r="602" spans="1:16" ht="15.75" customHeight="1">
      <c r="A602" s="836"/>
      <c r="B602" s="836"/>
      <c r="C602" s="836"/>
      <c r="D602" s="836"/>
      <c r="E602" s="836"/>
      <c r="F602" s="836"/>
      <c r="G602" s="836"/>
      <c r="H602" s="836"/>
      <c r="I602" s="836"/>
      <c r="J602" s="836"/>
      <c r="K602" s="836"/>
      <c r="L602" s="836"/>
      <c r="M602" s="836"/>
      <c r="N602" s="836"/>
      <c r="O602" s="836"/>
      <c r="P602" s="836"/>
    </row>
    <row r="603" spans="1:16" ht="15.75" customHeight="1">
      <c r="A603" s="836"/>
      <c r="B603" s="836"/>
      <c r="C603" s="836"/>
      <c r="D603" s="836"/>
      <c r="E603" s="836"/>
      <c r="F603" s="836"/>
      <c r="G603" s="836"/>
      <c r="H603" s="836"/>
      <c r="I603" s="836"/>
      <c r="J603" s="836"/>
      <c r="K603" s="836"/>
      <c r="L603" s="836"/>
      <c r="M603" s="836"/>
      <c r="N603" s="836"/>
      <c r="O603" s="836"/>
      <c r="P603" s="836"/>
    </row>
    <row r="604" spans="1:16" ht="15.75" customHeight="1">
      <c r="A604" s="836"/>
      <c r="B604" s="836"/>
      <c r="C604" s="836"/>
      <c r="D604" s="836"/>
      <c r="E604" s="836"/>
      <c r="F604" s="836"/>
      <c r="G604" s="836"/>
      <c r="H604" s="836"/>
      <c r="I604" s="836"/>
      <c r="J604" s="836"/>
      <c r="K604" s="836"/>
      <c r="L604" s="836"/>
      <c r="M604" s="836"/>
      <c r="N604" s="836"/>
      <c r="O604" s="836"/>
      <c r="P604" s="836"/>
    </row>
    <row r="605" spans="1:16" ht="15.75" customHeight="1">
      <c r="A605" s="836"/>
      <c r="B605" s="836"/>
      <c r="C605" s="836"/>
      <c r="D605" s="836"/>
      <c r="E605" s="836"/>
      <c r="F605" s="836"/>
      <c r="G605" s="836"/>
      <c r="H605" s="836"/>
      <c r="I605" s="836"/>
      <c r="J605" s="836"/>
      <c r="K605" s="836"/>
      <c r="L605" s="836"/>
      <c r="M605" s="836"/>
      <c r="N605" s="836"/>
      <c r="O605" s="836"/>
      <c r="P605" s="836"/>
    </row>
    <row r="606" spans="1:16" ht="15.75" customHeight="1">
      <c r="A606" s="836"/>
      <c r="B606" s="836"/>
      <c r="C606" s="836"/>
      <c r="D606" s="836"/>
      <c r="E606" s="836"/>
      <c r="F606" s="836"/>
      <c r="G606" s="836"/>
      <c r="H606" s="836"/>
      <c r="I606" s="836"/>
      <c r="J606" s="836"/>
      <c r="K606" s="836"/>
      <c r="L606" s="836"/>
      <c r="M606" s="836"/>
      <c r="N606" s="836"/>
      <c r="O606" s="836"/>
      <c r="P606" s="836"/>
    </row>
    <row r="607" spans="1:16" ht="15.75" customHeight="1">
      <c r="A607" s="836"/>
      <c r="B607" s="836"/>
      <c r="C607" s="836"/>
      <c r="D607" s="836"/>
      <c r="E607" s="836"/>
      <c r="F607" s="836"/>
      <c r="G607" s="836"/>
      <c r="H607" s="836"/>
      <c r="I607" s="836"/>
      <c r="J607" s="836"/>
      <c r="K607" s="836"/>
      <c r="L607" s="836"/>
      <c r="M607" s="836"/>
      <c r="N607" s="836"/>
      <c r="O607" s="836"/>
      <c r="P607" s="836"/>
    </row>
    <row r="608" spans="1:16" ht="15.75" customHeight="1">
      <c r="A608" s="836"/>
      <c r="B608" s="836"/>
      <c r="C608" s="836"/>
      <c r="D608" s="836"/>
      <c r="E608" s="836"/>
      <c r="F608" s="836"/>
      <c r="G608" s="836"/>
      <c r="H608" s="836"/>
      <c r="I608" s="836"/>
      <c r="J608" s="836"/>
      <c r="K608" s="836"/>
      <c r="L608" s="836"/>
      <c r="M608" s="836"/>
      <c r="N608" s="836"/>
      <c r="O608" s="836"/>
      <c r="P608" s="836"/>
    </row>
    <row r="609" spans="1:16" ht="15.75" customHeight="1">
      <c r="A609" s="836"/>
      <c r="B609" s="836"/>
      <c r="C609" s="836"/>
      <c r="D609" s="836"/>
      <c r="E609" s="836"/>
      <c r="F609" s="836"/>
      <c r="G609" s="836"/>
      <c r="H609" s="836"/>
      <c r="I609" s="836"/>
      <c r="J609" s="836"/>
      <c r="K609" s="836"/>
      <c r="L609" s="836"/>
      <c r="M609" s="836"/>
      <c r="N609" s="836"/>
      <c r="O609" s="836"/>
      <c r="P609" s="836"/>
    </row>
    <row r="610" spans="1:16" ht="15.75" customHeight="1">
      <c r="A610" s="836"/>
      <c r="B610" s="836"/>
      <c r="C610" s="836"/>
      <c r="D610" s="836"/>
      <c r="E610" s="836"/>
      <c r="F610" s="836"/>
      <c r="G610" s="836"/>
      <c r="H610" s="836"/>
      <c r="I610" s="836"/>
      <c r="J610" s="836"/>
      <c r="K610" s="836"/>
      <c r="L610" s="836"/>
      <c r="M610" s="836"/>
      <c r="N610" s="836"/>
      <c r="O610" s="836"/>
      <c r="P610" s="836"/>
    </row>
    <row r="611" spans="1:16" ht="15.75" customHeight="1">
      <c r="A611" s="836"/>
      <c r="B611" s="836"/>
      <c r="C611" s="836"/>
      <c r="D611" s="836"/>
      <c r="E611" s="836"/>
      <c r="F611" s="836"/>
      <c r="G611" s="836"/>
      <c r="H611" s="836"/>
      <c r="I611" s="836"/>
      <c r="J611" s="836"/>
      <c r="K611" s="836"/>
      <c r="L611" s="836"/>
      <c r="M611" s="836"/>
      <c r="N611" s="836"/>
      <c r="O611" s="836"/>
      <c r="P611" s="836"/>
    </row>
    <row r="612" spans="1:16" ht="15.75" customHeight="1">
      <c r="A612" s="836"/>
      <c r="B612" s="836"/>
      <c r="C612" s="836"/>
      <c r="D612" s="836"/>
      <c r="E612" s="836"/>
      <c r="F612" s="836"/>
      <c r="G612" s="836"/>
      <c r="H612" s="836"/>
      <c r="I612" s="836"/>
      <c r="J612" s="836"/>
      <c r="K612" s="836"/>
      <c r="L612" s="836"/>
      <c r="M612" s="836"/>
      <c r="N612" s="836"/>
      <c r="O612" s="836"/>
      <c r="P612" s="836"/>
    </row>
    <row r="613" spans="1:16" ht="15.75" customHeight="1">
      <c r="A613" s="836"/>
      <c r="B613" s="836"/>
      <c r="C613" s="836"/>
      <c r="D613" s="836"/>
      <c r="E613" s="836"/>
      <c r="F613" s="836"/>
      <c r="G613" s="836"/>
      <c r="H613" s="836"/>
      <c r="I613" s="836"/>
      <c r="J613" s="836"/>
      <c r="K613" s="836"/>
      <c r="L613" s="836"/>
      <c r="M613" s="836"/>
      <c r="N613" s="836"/>
      <c r="O613" s="836"/>
      <c r="P613" s="836"/>
    </row>
    <row r="614" spans="1:16" ht="15.75" customHeight="1">
      <c r="A614" s="836"/>
      <c r="B614" s="836"/>
      <c r="C614" s="836"/>
      <c r="D614" s="836"/>
      <c r="E614" s="836"/>
      <c r="F614" s="836"/>
      <c r="G614" s="836"/>
      <c r="H614" s="836"/>
      <c r="I614" s="836"/>
      <c r="J614" s="836"/>
      <c r="K614" s="836"/>
      <c r="L614" s="836"/>
      <c r="M614" s="836"/>
      <c r="N614" s="836"/>
      <c r="O614" s="836"/>
      <c r="P614" s="836"/>
    </row>
    <row r="615" spans="1:16" ht="15.75" customHeight="1">
      <c r="A615" s="836"/>
      <c r="B615" s="836"/>
      <c r="C615" s="836"/>
      <c r="D615" s="836"/>
      <c r="E615" s="836"/>
      <c r="F615" s="836"/>
      <c r="G615" s="836"/>
      <c r="H615" s="836"/>
      <c r="I615" s="836"/>
      <c r="J615" s="836"/>
      <c r="K615" s="836"/>
      <c r="L615" s="836"/>
      <c r="M615" s="836"/>
      <c r="N615" s="836"/>
      <c r="O615" s="836"/>
      <c r="P615" s="836"/>
    </row>
    <row r="616" spans="1:16" ht="15.75" customHeight="1">
      <c r="A616" s="836"/>
      <c r="B616" s="836"/>
      <c r="C616" s="836"/>
      <c r="D616" s="836"/>
      <c r="E616" s="836"/>
      <c r="F616" s="836"/>
      <c r="G616" s="836"/>
      <c r="H616" s="836"/>
      <c r="I616" s="836"/>
      <c r="J616" s="836"/>
      <c r="K616" s="836"/>
      <c r="L616" s="836"/>
      <c r="M616" s="836"/>
      <c r="N616" s="836"/>
      <c r="O616" s="836"/>
      <c r="P616" s="836"/>
    </row>
    <row r="617" spans="1:16" ht="15.75" customHeight="1">
      <c r="A617" s="836"/>
      <c r="B617" s="836"/>
      <c r="C617" s="836"/>
      <c r="D617" s="836"/>
      <c r="E617" s="836"/>
      <c r="F617" s="836"/>
      <c r="G617" s="836"/>
      <c r="H617" s="836"/>
      <c r="I617" s="836"/>
      <c r="J617" s="836"/>
      <c r="K617" s="836"/>
      <c r="L617" s="836"/>
      <c r="M617" s="836"/>
      <c r="N617" s="836"/>
      <c r="O617" s="836"/>
      <c r="P617" s="836"/>
    </row>
    <row r="618" spans="1:16" ht="15.75" customHeight="1">
      <c r="A618" s="836"/>
      <c r="B618" s="836"/>
      <c r="C618" s="836"/>
      <c r="D618" s="836"/>
      <c r="E618" s="836"/>
      <c r="F618" s="836"/>
      <c r="G618" s="836"/>
      <c r="H618" s="836"/>
      <c r="I618" s="836"/>
      <c r="J618" s="836"/>
      <c r="K618" s="836"/>
      <c r="L618" s="836"/>
      <c r="M618" s="836"/>
      <c r="N618" s="836"/>
      <c r="O618" s="836"/>
      <c r="P618" s="836"/>
    </row>
    <row r="619" spans="1:16" ht="15.75" customHeight="1">
      <c r="A619" s="836"/>
      <c r="B619" s="836"/>
      <c r="C619" s="836"/>
      <c r="D619" s="836"/>
      <c r="E619" s="836"/>
      <c r="F619" s="836"/>
      <c r="G619" s="836"/>
      <c r="H619" s="836"/>
      <c r="I619" s="836"/>
      <c r="J619" s="836"/>
      <c r="K619" s="836"/>
      <c r="L619" s="836"/>
      <c r="M619" s="836"/>
      <c r="N619" s="836"/>
      <c r="O619" s="836"/>
      <c r="P619" s="836"/>
    </row>
    <row r="620" spans="1:16" ht="15.75" customHeight="1">
      <c r="A620" s="836"/>
      <c r="B620" s="836"/>
      <c r="C620" s="836"/>
      <c r="D620" s="836"/>
      <c r="E620" s="836"/>
      <c r="F620" s="836"/>
      <c r="G620" s="836"/>
      <c r="H620" s="836"/>
      <c r="I620" s="836"/>
      <c r="J620" s="836"/>
      <c r="K620" s="836"/>
      <c r="L620" s="836"/>
      <c r="M620" s="836"/>
      <c r="N620" s="836"/>
      <c r="O620" s="836"/>
      <c r="P620" s="836"/>
    </row>
    <row r="621" spans="1:16" ht="15.75" customHeight="1">
      <c r="A621" s="836"/>
      <c r="B621" s="836"/>
      <c r="C621" s="836"/>
      <c r="D621" s="836"/>
      <c r="E621" s="836"/>
      <c r="F621" s="836"/>
      <c r="G621" s="836"/>
      <c r="H621" s="836"/>
      <c r="I621" s="836"/>
      <c r="J621" s="836"/>
      <c r="K621" s="836"/>
      <c r="L621" s="836"/>
      <c r="M621" s="836"/>
      <c r="N621" s="836"/>
      <c r="O621" s="836"/>
      <c r="P621" s="836"/>
    </row>
    <row r="622" spans="1:16" ht="15.75" customHeight="1">
      <c r="A622" s="836"/>
      <c r="B622" s="836"/>
      <c r="C622" s="836"/>
      <c r="D622" s="836"/>
      <c r="E622" s="836"/>
      <c r="F622" s="836"/>
      <c r="G622" s="836"/>
      <c r="H622" s="836"/>
      <c r="I622" s="836"/>
      <c r="J622" s="836"/>
      <c r="K622" s="836"/>
      <c r="L622" s="836"/>
      <c r="M622" s="836"/>
      <c r="N622" s="836"/>
      <c r="O622" s="836"/>
      <c r="P622" s="836"/>
    </row>
    <row r="623" spans="1:16" ht="15.75" customHeight="1">
      <c r="A623" s="836"/>
      <c r="B623" s="836"/>
      <c r="C623" s="836"/>
      <c r="D623" s="836"/>
      <c r="E623" s="836"/>
      <c r="F623" s="836"/>
      <c r="G623" s="836"/>
      <c r="H623" s="836"/>
      <c r="I623" s="836"/>
      <c r="J623" s="836"/>
      <c r="K623" s="836"/>
      <c r="L623" s="836"/>
      <c r="M623" s="836"/>
      <c r="N623" s="836"/>
      <c r="O623" s="836"/>
      <c r="P623" s="836"/>
    </row>
    <row r="624" spans="1:16" ht="15.75" customHeight="1">
      <c r="A624" s="836"/>
      <c r="B624" s="836"/>
      <c r="C624" s="836"/>
      <c r="D624" s="836"/>
      <c r="E624" s="836"/>
      <c r="F624" s="836"/>
      <c r="G624" s="836"/>
      <c r="H624" s="836"/>
      <c r="I624" s="836"/>
      <c r="J624" s="836"/>
      <c r="K624" s="836"/>
      <c r="L624" s="836"/>
      <c r="M624" s="836"/>
      <c r="N624" s="836"/>
      <c r="O624" s="836"/>
      <c r="P624" s="836"/>
    </row>
    <row r="625" spans="1:16" ht="15.75" customHeight="1">
      <c r="A625" s="836"/>
      <c r="B625" s="836"/>
      <c r="C625" s="836"/>
      <c r="D625" s="836"/>
      <c r="E625" s="836"/>
      <c r="F625" s="836"/>
      <c r="G625" s="836"/>
      <c r="H625" s="836"/>
      <c r="I625" s="836"/>
      <c r="J625" s="836"/>
      <c r="K625" s="836"/>
      <c r="L625" s="836"/>
      <c r="M625" s="836"/>
      <c r="N625" s="836"/>
      <c r="O625" s="836"/>
      <c r="P625" s="836"/>
    </row>
    <row r="626" spans="1:16" ht="15.75" customHeight="1">
      <c r="A626" s="836"/>
      <c r="B626" s="836"/>
      <c r="C626" s="836"/>
      <c r="D626" s="836"/>
      <c r="E626" s="836"/>
      <c r="F626" s="836"/>
      <c r="G626" s="836"/>
      <c r="H626" s="836"/>
      <c r="I626" s="836"/>
      <c r="J626" s="836"/>
      <c r="K626" s="836"/>
      <c r="L626" s="836"/>
      <c r="M626" s="836"/>
      <c r="N626" s="836"/>
      <c r="O626" s="836"/>
      <c r="P626" s="836"/>
    </row>
    <row r="627" spans="1:16" ht="15.75" customHeight="1">
      <c r="A627" s="836"/>
      <c r="B627" s="836"/>
      <c r="C627" s="836"/>
      <c r="D627" s="836"/>
      <c r="E627" s="836"/>
      <c r="F627" s="836"/>
      <c r="G627" s="836"/>
      <c r="H627" s="836"/>
      <c r="I627" s="836"/>
      <c r="J627" s="836"/>
      <c r="K627" s="836"/>
      <c r="L627" s="836"/>
      <c r="M627" s="836"/>
      <c r="N627" s="836"/>
      <c r="O627" s="836"/>
      <c r="P627" s="836"/>
    </row>
    <row r="628" spans="1:16" ht="15.75" customHeight="1">
      <c r="A628" s="836"/>
      <c r="B628" s="836"/>
      <c r="C628" s="836"/>
      <c r="D628" s="836"/>
      <c r="E628" s="836"/>
      <c r="F628" s="836"/>
      <c r="G628" s="836"/>
      <c r="H628" s="836"/>
      <c r="I628" s="836"/>
      <c r="J628" s="836"/>
      <c r="K628" s="836"/>
      <c r="L628" s="836"/>
      <c r="M628" s="836"/>
      <c r="N628" s="836"/>
      <c r="O628" s="836"/>
      <c r="P628" s="836"/>
    </row>
    <row r="629" spans="1:16" ht="15.75" customHeight="1">
      <c r="A629" s="836"/>
      <c r="B629" s="836"/>
      <c r="C629" s="836"/>
      <c r="D629" s="836"/>
      <c r="E629" s="836"/>
      <c r="F629" s="836"/>
      <c r="G629" s="836"/>
      <c r="H629" s="836"/>
      <c r="I629" s="836"/>
      <c r="J629" s="836"/>
      <c r="K629" s="836"/>
      <c r="L629" s="836"/>
      <c r="M629" s="836"/>
      <c r="N629" s="836"/>
      <c r="O629" s="836"/>
      <c r="P629" s="836"/>
    </row>
    <row r="630" spans="1:16" ht="15.75" customHeight="1">
      <c r="A630" s="836"/>
      <c r="B630" s="836"/>
      <c r="C630" s="836"/>
      <c r="D630" s="836"/>
      <c r="E630" s="836"/>
      <c r="F630" s="836"/>
      <c r="G630" s="836"/>
      <c r="H630" s="836"/>
      <c r="I630" s="836"/>
      <c r="J630" s="836"/>
      <c r="K630" s="836"/>
      <c r="L630" s="836"/>
      <c r="M630" s="836"/>
      <c r="N630" s="836"/>
      <c r="O630" s="836"/>
      <c r="P630" s="836"/>
    </row>
    <row r="631" spans="1:16" ht="15.75" customHeight="1">
      <c r="A631" s="836"/>
      <c r="B631" s="836"/>
      <c r="C631" s="836"/>
      <c r="D631" s="836"/>
      <c r="E631" s="836"/>
      <c r="F631" s="836"/>
      <c r="G631" s="836"/>
      <c r="H631" s="836"/>
      <c r="I631" s="836"/>
      <c r="J631" s="836"/>
      <c r="K631" s="836"/>
      <c r="L631" s="836"/>
      <c r="M631" s="836"/>
      <c r="N631" s="836"/>
      <c r="O631" s="836"/>
      <c r="P631" s="836"/>
    </row>
    <row r="632" spans="1:16" ht="15.75" customHeight="1">
      <c r="A632" s="836"/>
      <c r="B632" s="836"/>
      <c r="C632" s="836"/>
      <c r="D632" s="836"/>
      <c r="E632" s="836"/>
      <c r="F632" s="836"/>
      <c r="G632" s="836"/>
      <c r="H632" s="836"/>
      <c r="I632" s="836"/>
      <c r="J632" s="836"/>
      <c r="K632" s="836"/>
      <c r="L632" s="836"/>
      <c r="M632" s="836"/>
      <c r="N632" s="836"/>
      <c r="O632" s="836"/>
      <c r="P632" s="836"/>
    </row>
    <row r="633" spans="1:16" ht="15.75" customHeight="1">
      <c r="A633" s="836"/>
      <c r="B633" s="836"/>
      <c r="C633" s="836"/>
      <c r="D633" s="836"/>
      <c r="E633" s="836"/>
      <c r="F633" s="836"/>
      <c r="G633" s="836"/>
      <c r="H633" s="836"/>
      <c r="I633" s="836"/>
      <c r="J633" s="836"/>
      <c r="K633" s="836"/>
      <c r="L633" s="836"/>
      <c r="M633" s="836"/>
      <c r="N633" s="836"/>
      <c r="O633" s="836"/>
      <c r="P633" s="836"/>
    </row>
    <row r="634" spans="1:16" ht="15.75" customHeight="1">
      <c r="A634" s="836"/>
      <c r="B634" s="836"/>
      <c r="C634" s="836"/>
      <c r="D634" s="836"/>
      <c r="E634" s="836"/>
      <c r="F634" s="836"/>
      <c r="G634" s="836"/>
      <c r="H634" s="836"/>
      <c r="I634" s="836"/>
      <c r="J634" s="836"/>
      <c r="K634" s="836"/>
      <c r="L634" s="836"/>
      <c r="M634" s="836"/>
      <c r="N634" s="836"/>
      <c r="O634" s="836"/>
      <c r="P634" s="836"/>
    </row>
    <row r="635" spans="1:16" ht="15.75" customHeight="1">
      <c r="A635" s="836"/>
      <c r="B635" s="836"/>
      <c r="C635" s="836"/>
      <c r="D635" s="836"/>
      <c r="E635" s="836"/>
      <c r="F635" s="836"/>
      <c r="G635" s="836"/>
      <c r="H635" s="836"/>
      <c r="I635" s="836"/>
      <c r="J635" s="836"/>
      <c r="K635" s="836"/>
      <c r="L635" s="836"/>
      <c r="M635" s="836"/>
      <c r="N635" s="836"/>
      <c r="O635" s="836"/>
      <c r="P635" s="836"/>
    </row>
    <row r="636" spans="1:16" ht="15.75" customHeight="1">
      <c r="A636" s="836"/>
      <c r="B636" s="836"/>
      <c r="C636" s="836"/>
      <c r="D636" s="836"/>
      <c r="E636" s="836"/>
      <c r="F636" s="836"/>
      <c r="G636" s="836"/>
      <c r="H636" s="836"/>
      <c r="I636" s="836"/>
      <c r="J636" s="836"/>
      <c r="K636" s="836"/>
      <c r="L636" s="836"/>
      <c r="M636" s="836"/>
      <c r="N636" s="836"/>
      <c r="O636" s="836"/>
      <c r="P636" s="836"/>
    </row>
    <row r="637" spans="1:16" ht="15.75" customHeight="1">
      <c r="A637" s="836"/>
      <c r="B637" s="836"/>
      <c r="C637" s="836"/>
      <c r="D637" s="836"/>
      <c r="E637" s="836"/>
      <c r="F637" s="836"/>
      <c r="G637" s="836"/>
      <c r="H637" s="836"/>
      <c r="I637" s="836"/>
      <c r="J637" s="836"/>
      <c r="K637" s="836"/>
      <c r="L637" s="836"/>
      <c r="M637" s="836"/>
      <c r="N637" s="836"/>
      <c r="O637" s="836"/>
      <c r="P637" s="836"/>
    </row>
    <row r="638" spans="1:16" ht="15.75" customHeight="1">
      <c r="A638" s="836"/>
      <c r="B638" s="836"/>
      <c r="C638" s="836"/>
      <c r="D638" s="836"/>
      <c r="E638" s="836"/>
      <c r="F638" s="836"/>
      <c r="G638" s="836"/>
      <c r="H638" s="836"/>
      <c r="I638" s="836"/>
      <c r="J638" s="836"/>
      <c r="K638" s="836"/>
      <c r="L638" s="836"/>
      <c r="M638" s="836"/>
      <c r="N638" s="836"/>
      <c r="O638" s="836"/>
      <c r="P638" s="836"/>
    </row>
    <row r="639" spans="1:16" ht="15.75" customHeight="1">
      <c r="A639" s="836"/>
      <c r="B639" s="836"/>
      <c r="C639" s="836"/>
      <c r="D639" s="836"/>
      <c r="E639" s="836"/>
      <c r="F639" s="836"/>
      <c r="G639" s="836"/>
      <c r="H639" s="836"/>
      <c r="I639" s="836"/>
      <c r="J639" s="836"/>
      <c r="K639" s="836"/>
      <c r="L639" s="836"/>
      <c r="M639" s="836"/>
      <c r="N639" s="836"/>
      <c r="O639" s="836"/>
      <c r="P639" s="836"/>
    </row>
    <row r="640" spans="1:16" ht="15.75" customHeight="1">
      <c r="A640" s="836"/>
      <c r="B640" s="836"/>
      <c r="C640" s="836"/>
      <c r="D640" s="836"/>
      <c r="E640" s="836"/>
      <c r="F640" s="836"/>
      <c r="G640" s="836"/>
      <c r="H640" s="836"/>
      <c r="I640" s="836"/>
      <c r="J640" s="836"/>
      <c r="K640" s="836"/>
      <c r="L640" s="836"/>
      <c r="M640" s="836"/>
      <c r="N640" s="836"/>
      <c r="O640" s="836"/>
      <c r="P640" s="836"/>
    </row>
    <row r="641" spans="1:16" ht="15.75" customHeight="1">
      <c r="A641" s="836"/>
      <c r="B641" s="836"/>
      <c r="C641" s="836"/>
      <c r="D641" s="836"/>
      <c r="E641" s="836"/>
      <c r="F641" s="836"/>
      <c r="G641" s="836"/>
      <c r="H641" s="836"/>
      <c r="I641" s="836"/>
      <c r="J641" s="836"/>
      <c r="K641" s="836"/>
      <c r="L641" s="836"/>
      <c r="M641" s="836"/>
      <c r="N641" s="836"/>
      <c r="O641" s="836"/>
      <c r="P641" s="836"/>
    </row>
    <row r="642" spans="1:16" ht="15.75" customHeight="1">
      <c r="A642" s="836"/>
      <c r="B642" s="836"/>
      <c r="C642" s="836"/>
      <c r="D642" s="836"/>
      <c r="E642" s="836"/>
      <c r="F642" s="836"/>
      <c r="G642" s="836"/>
      <c r="H642" s="836"/>
      <c r="I642" s="836"/>
      <c r="J642" s="836"/>
      <c r="K642" s="836"/>
      <c r="L642" s="836"/>
      <c r="M642" s="836"/>
      <c r="N642" s="836"/>
      <c r="O642" s="836"/>
      <c r="P642" s="836"/>
    </row>
    <row r="643" spans="1:16" ht="15.75" customHeight="1">
      <c r="A643" s="836"/>
      <c r="B643" s="836"/>
      <c r="C643" s="836"/>
      <c r="D643" s="836"/>
      <c r="E643" s="836"/>
      <c r="F643" s="836"/>
      <c r="G643" s="836"/>
      <c r="H643" s="836"/>
      <c r="I643" s="836"/>
      <c r="J643" s="836"/>
      <c r="K643" s="836"/>
      <c r="L643" s="836"/>
      <c r="M643" s="836"/>
      <c r="N643" s="836"/>
      <c r="O643" s="836"/>
      <c r="P643" s="836"/>
    </row>
    <row r="644" spans="1:16" ht="15.75" customHeight="1">
      <c r="A644" s="836"/>
      <c r="B644" s="836"/>
      <c r="C644" s="836"/>
      <c r="D644" s="836"/>
      <c r="E644" s="836"/>
      <c r="F644" s="836"/>
      <c r="G644" s="836"/>
      <c r="H644" s="836"/>
      <c r="I644" s="836"/>
      <c r="J644" s="836"/>
      <c r="K644" s="836"/>
      <c r="L644" s="836"/>
      <c r="M644" s="836"/>
      <c r="N644" s="836"/>
      <c r="O644" s="836"/>
      <c r="P644" s="836"/>
    </row>
    <row r="645" spans="1:16" ht="15.75" customHeight="1">
      <c r="A645" s="836"/>
      <c r="B645" s="836"/>
      <c r="C645" s="836"/>
      <c r="D645" s="836"/>
      <c r="E645" s="836"/>
      <c r="F645" s="836"/>
      <c r="G645" s="836"/>
      <c r="H645" s="836"/>
      <c r="I645" s="836"/>
      <c r="J645" s="836"/>
      <c r="K645" s="836"/>
      <c r="L645" s="836"/>
      <c r="M645" s="836"/>
      <c r="N645" s="836"/>
      <c r="O645" s="836"/>
      <c r="P645" s="836"/>
    </row>
    <row r="646" spans="1:16" ht="15.75" customHeight="1">
      <c r="A646" s="836"/>
      <c r="B646" s="836"/>
      <c r="C646" s="836"/>
      <c r="D646" s="836"/>
      <c r="E646" s="836"/>
      <c r="F646" s="836"/>
      <c r="G646" s="836"/>
      <c r="H646" s="836"/>
      <c r="I646" s="836"/>
      <c r="J646" s="836"/>
      <c r="K646" s="836"/>
      <c r="L646" s="836"/>
      <c r="M646" s="836"/>
      <c r="N646" s="836"/>
      <c r="O646" s="836"/>
      <c r="P646" s="836"/>
    </row>
    <row r="647" spans="1:16" ht="15.75" customHeight="1">
      <c r="A647" s="836"/>
      <c r="B647" s="836"/>
      <c r="C647" s="836"/>
      <c r="D647" s="836"/>
      <c r="E647" s="836"/>
      <c r="F647" s="836"/>
      <c r="G647" s="836"/>
      <c r="H647" s="836"/>
      <c r="I647" s="836"/>
      <c r="J647" s="836"/>
      <c r="K647" s="836"/>
      <c r="L647" s="836"/>
      <c r="M647" s="836"/>
      <c r="N647" s="836"/>
      <c r="O647" s="836"/>
      <c r="P647" s="836"/>
    </row>
    <row r="648" spans="1:16" ht="15.75" customHeight="1">
      <c r="A648" s="836"/>
      <c r="B648" s="836"/>
      <c r="C648" s="836"/>
      <c r="D648" s="836"/>
      <c r="E648" s="836"/>
      <c r="F648" s="836"/>
      <c r="G648" s="836"/>
      <c r="H648" s="836"/>
      <c r="I648" s="836"/>
      <c r="J648" s="836"/>
      <c r="K648" s="836"/>
      <c r="L648" s="836"/>
      <c r="M648" s="836"/>
      <c r="N648" s="836"/>
      <c r="O648" s="836"/>
      <c r="P648" s="836"/>
    </row>
    <row r="649" spans="1:16" ht="15.75" customHeight="1">
      <c r="A649" s="836"/>
      <c r="B649" s="836"/>
      <c r="C649" s="836"/>
      <c r="D649" s="836"/>
      <c r="E649" s="836"/>
      <c r="F649" s="836"/>
      <c r="G649" s="836"/>
      <c r="H649" s="836"/>
      <c r="I649" s="836"/>
      <c r="J649" s="836"/>
      <c r="K649" s="836"/>
      <c r="L649" s="836"/>
      <c r="M649" s="836"/>
      <c r="N649" s="836"/>
      <c r="O649" s="836"/>
      <c r="P649" s="836"/>
    </row>
    <row r="650" spans="1:16" ht="15.75" customHeight="1">
      <c r="A650" s="836"/>
      <c r="B650" s="836"/>
      <c r="C650" s="836"/>
      <c r="D650" s="836"/>
      <c r="E650" s="836"/>
      <c r="F650" s="836"/>
      <c r="G650" s="836"/>
      <c r="H650" s="836"/>
      <c r="I650" s="836"/>
      <c r="J650" s="836"/>
      <c r="K650" s="836"/>
      <c r="L650" s="836"/>
      <c r="M650" s="836"/>
      <c r="N650" s="836"/>
      <c r="O650" s="836"/>
      <c r="P650" s="836"/>
    </row>
    <row r="651" spans="1:16" ht="15.75" customHeight="1">
      <c r="A651" s="836"/>
      <c r="B651" s="836"/>
      <c r="C651" s="836"/>
      <c r="D651" s="836"/>
      <c r="E651" s="836"/>
      <c r="F651" s="836"/>
      <c r="G651" s="836"/>
      <c r="H651" s="836"/>
      <c r="I651" s="836"/>
      <c r="J651" s="836"/>
      <c r="K651" s="836"/>
      <c r="L651" s="836"/>
      <c r="M651" s="836"/>
      <c r="N651" s="836"/>
      <c r="O651" s="836"/>
      <c r="P651" s="836"/>
    </row>
    <row r="652" spans="1:16" ht="15.75" customHeight="1">
      <c r="A652" s="836"/>
      <c r="B652" s="836"/>
      <c r="C652" s="836"/>
      <c r="D652" s="836"/>
      <c r="E652" s="836"/>
      <c r="F652" s="836"/>
      <c r="G652" s="836"/>
      <c r="H652" s="836"/>
      <c r="I652" s="836"/>
      <c r="J652" s="836"/>
      <c r="K652" s="836"/>
      <c r="L652" s="836"/>
      <c r="M652" s="836"/>
      <c r="N652" s="836"/>
      <c r="O652" s="836"/>
      <c r="P652" s="836"/>
    </row>
    <row r="653" spans="1:16" ht="15.75" customHeight="1">
      <c r="A653" s="836"/>
      <c r="B653" s="836"/>
      <c r="C653" s="836"/>
      <c r="D653" s="836"/>
      <c r="E653" s="836"/>
      <c r="F653" s="836"/>
      <c r="G653" s="836"/>
      <c r="H653" s="836"/>
      <c r="I653" s="836"/>
      <c r="J653" s="836"/>
      <c r="K653" s="836"/>
      <c r="L653" s="836"/>
      <c r="M653" s="836"/>
      <c r="N653" s="836"/>
      <c r="O653" s="836"/>
      <c r="P653" s="836"/>
    </row>
    <row r="654" spans="1:16" ht="15.75" customHeight="1">
      <c r="A654" s="836"/>
      <c r="B654" s="836"/>
      <c r="C654" s="836"/>
      <c r="D654" s="836"/>
      <c r="E654" s="836"/>
      <c r="F654" s="836"/>
      <c r="G654" s="836"/>
      <c r="H654" s="836"/>
      <c r="I654" s="836"/>
      <c r="J654" s="836"/>
      <c r="K654" s="836"/>
      <c r="L654" s="836"/>
      <c r="M654" s="836"/>
      <c r="N654" s="836"/>
      <c r="O654" s="836"/>
      <c r="P654" s="836"/>
    </row>
    <row r="655" spans="1:16" ht="15.75" customHeight="1">
      <c r="A655" s="836"/>
      <c r="B655" s="836"/>
      <c r="C655" s="836"/>
      <c r="D655" s="836"/>
      <c r="E655" s="836"/>
      <c r="F655" s="836"/>
      <c r="G655" s="836"/>
      <c r="H655" s="836"/>
      <c r="I655" s="836"/>
      <c r="J655" s="836"/>
      <c r="K655" s="836"/>
      <c r="L655" s="836"/>
      <c r="M655" s="836"/>
      <c r="N655" s="836"/>
      <c r="O655" s="836"/>
      <c r="P655" s="836"/>
    </row>
    <row r="656" spans="1:16" ht="15.75" customHeight="1">
      <c r="A656" s="836"/>
      <c r="B656" s="836"/>
      <c r="C656" s="836"/>
      <c r="D656" s="836"/>
      <c r="E656" s="836"/>
      <c r="F656" s="836"/>
      <c r="G656" s="836"/>
      <c r="H656" s="836"/>
      <c r="I656" s="836"/>
      <c r="J656" s="836"/>
      <c r="K656" s="836"/>
      <c r="L656" s="836"/>
      <c r="M656" s="836"/>
      <c r="N656" s="836"/>
      <c r="O656" s="836"/>
      <c r="P656" s="836"/>
    </row>
    <row r="657" spans="1:16" ht="15.75" customHeight="1">
      <c r="A657" s="836"/>
      <c r="B657" s="836"/>
      <c r="C657" s="836"/>
      <c r="D657" s="836"/>
      <c r="E657" s="836"/>
      <c r="F657" s="836"/>
      <c r="G657" s="836"/>
      <c r="H657" s="836"/>
      <c r="I657" s="836"/>
      <c r="J657" s="836"/>
      <c r="K657" s="836"/>
      <c r="L657" s="836"/>
      <c r="M657" s="836"/>
      <c r="N657" s="836"/>
      <c r="O657" s="836"/>
      <c r="P657" s="836"/>
    </row>
    <row r="658" spans="1:16" ht="15.75" customHeight="1">
      <c r="A658" s="836"/>
      <c r="B658" s="836"/>
      <c r="C658" s="836"/>
      <c r="D658" s="836"/>
      <c r="E658" s="836"/>
      <c r="F658" s="836"/>
      <c r="G658" s="836"/>
      <c r="H658" s="836"/>
      <c r="I658" s="836"/>
      <c r="J658" s="836"/>
      <c r="K658" s="836"/>
      <c r="L658" s="836"/>
      <c r="M658" s="836"/>
      <c r="N658" s="836"/>
      <c r="O658" s="836"/>
      <c r="P658" s="836"/>
    </row>
    <row r="659" spans="1:16" ht="15.75" customHeight="1">
      <c r="A659" s="836"/>
      <c r="B659" s="836"/>
      <c r="C659" s="836"/>
      <c r="D659" s="836"/>
      <c r="E659" s="836"/>
      <c r="F659" s="836"/>
      <c r="G659" s="836"/>
      <c r="H659" s="836"/>
      <c r="I659" s="836"/>
      <c r="J659" s="836"/>
      <c r="K659" s="836"/>
      <c r="L659" s="836"/>
      <c r="M659" s="836"/>
      <c r="N659" s="836"/>
      <c r="O659" s="836"/>
      <c r="P659" s="836"/>
    </row>
    <row r="660" spans="1:16" ht="15.75" customHeight="1">
      <c r="A660" s="836"/>
      <c r="B660" s="836"/>
      <c r="C660" s="836"/>
      <c r="D660" s="836"/>
      <c r="E660" s="836"/>
      <c r="F660" s="836"/>
      <c r="G660" s="836"/>
      <c r="H660" s="836"/>
      <c r="I660" s="836"/>
      <c r="J660" s="836"/>
      <c r="K660" s="836"/>
      <c r="L660" s="836"/>
      <c r="M660" s="836"/>
      <c r="N660" s="836"/>
      <c r="O660" s="836"/>
      <c r="P660" s="836"/>
    </row>
    <row r="661" spans="1:16" ht="15.75" customHeight="1">
      <c r="A661" s="836"/>
      <c r="B661" s="836"/>
      <c r="C661" s="836"/>
      <c r="D661" s="836"/>
      <c r="E661" s="836"/>
      <c r="F661" s="836"/>
      <c r="G661" s="836"/>
      <c r="H661" s="836"/>
      <c r="I661" s="836"/>
      <c r="J661" s="836"/>
      <c r="K661" s="836"/>
      <c r="L661" s="836"/>
      <c r="M661" s="836"/>
      <c r="N661" s="836"/>
      <c r="O661" s="836"/>
      <c r="P661" s="836"/>
    </row>
    <row r="662" spans="1:16" ht="15.75" customHeight="1">
      <c r="A662" s="836"/>
      <c r="B662" s="836"/>
      <c r="C662" s="836"/>
      <c r="D662" s="836"/>
      <c r="E662" s="836"/>
      <c r="F662" s="836"/>
      <c r="G662" s="836"/>
      <c r="H662" s="836"/>
      <c r="I662" s="836"/>
      <c r="J662" s="836"/>
      <c r="K662" s="836"/>
      <c r="L662" s="836"/>
      <c r="M662" s="836"/>
      <c r="N662" s="836"/>
      <c r="O662" s="836"/>
      <c r="P662" s="836"/>
    </row>
    <row r="663" spans="1:16" ht="15.75" customHeight="1">
      <c r="A663" s="836"/>
      <c r="B663" s="836"/>
      <c r="C663" s="836"/>
      <c r="D663" s="836"/>
      <c r="E663" s="836"/>
      <c r="F663" s="836"/>
      <c r="G663" s="836"/>
      <c r="H663" s="836"/>
      <c r="I663" s="836"/>
      <c r="J663" s="836"/>
      <c r="K663" s="836"/>
      <c r="L663" s="836"/>
      <c r="M663" s="836"/>
      <c r="N663" s="836"/>
      <c r="O663" s="836"/>
      <c r="P663" s="836"/>
    </row>
    <row r="664" spans="1:16" ht="15.75" customHeight="1">
      <c r="A664" s="836"/>
      <c r="B664" s="836"/>
      <c r="C664" s="836"/>
      <c r="D664" s="836"/>
      <c r="E664" s="836"/>
      <c r="F664" s="836"/>
      <c r="G664" s="836"/>
      <c r="H664" s="836"/>
      <c r="I664" s="836"/>
      <c r="J664" s="836"/>
      <c r="K664" s="836"/>
      <c r="L664" s="836"/>
      <c r="M664" s="836"/>
      <c r="N664" s="836"/>
      <c r="O664" s="836"/>
      <c r="P664" s="836"/>
    </row>
    <row r="665" spans="1:16" ht="15.75" customHeight="1">
      <c r="A665" s="836"/>
      <c r="B665" s="836"/>
      <c r="C665" s="836"/>
      <c r="D665" s="836"/>
      <c r="E665" s="836"/>
      <c r="F665" s="836"/>
      <c r="G665" s="836"/>
      <c r="H665" s="836"/>
      <c r="I665" s="836"/>
      <c r="J665" s="836"/>
      <c r="K665" s="836"/>
      <c r="L665" s="836"/>
      <c r="M665" s="836"/>
      <c r="N665" s="836"/>
      <c r="O665" s="836"/>
      <c r="P665" s="836"/>
    </row>
    <row r="666" spans="1:16" ht="15.75" customHeight="1">
      <c r="A666" s="836"/>
      <c r="B666" s="836"/>
      <c r="C666" s="836"/>
      <c r="D666" s="836"/>
      <c r="E666" s="836"/>
      <c r="F666" s="836"/>
      <c r="G666" s="836"/>
      <c r="H666" s="836"/>
      <c r="I666" s="836"/>
      <c r="J666" s="836"/>
      <c r="K666" s="836"/>
      <c r="L666" s="836"/>
      <c r="M666" s="836"/>
      <c r="N666" s="836"/>
      <c r="O666" s="836"/>
      <c r="P666" s="836"/>
    </row>
    <row r="667" spans="1:16" ht="15.75" customHeight="1">
      <c r="A667" s="836"/>
      <c r="B667" s="836"/>
      <c r="C667" s="836"/>
      <c r="D667" s="836"/>
      <c r="E667" s="836"/>
      <c r="F667" s="836"/>
      <c r="G667" s="836"/>
      <c r="H667" s="836"/>
      <c r="I667" s="836"/>
      <c r="J667" s="836"/>
      <c r="K667" s="836"/>
      <c r="L667" s="836"/>
      <c r="M667" s="836"/>
      <c r="N667" s="836"/>
      <c r="O667" s="836"/>
      <c r="P667" s="836"/>
    </row>
    <row r="668" spans="1:16" ht="15.75" customHeight="1">
      <c r="A668" s="836"/>
      <c r="B668" s="836"/>
      <c r="C668" s="836"/>
      <c r="D668" s="836"/>
      <c r="E668" s="836"/>
      <c r="F668" s="836"/>
      <c r="G668" s="836"/>
      <c r="H668" s="836"/>
      <c r="I668" s="836"/>
      <c r="J668" s="836"/>
      <c r="K668" s="836"/>
      <c r="L668" s="836"/>
      <c r="M668" s="836"/>
      <c r="N668" s="836"/>
      <c r="O668" s="836"/>
      <c r="P668" s="836"/>
    </row>
    <row r="669" spans="1:16" ht="15.75" customHeight="1">
      <c r="A669" s="836"/>
      <c r="B669" s="836"/>
      <c r="C669" s="836"/>
      <c r="D669" s="836"/>
      <c r="E669" s="836"/>
      <c r="F669" s="836"/>
      <c r="G669" s="836"/>
      <c r="H669" s="836"/>
      <c r="I669" s="836"/>
      <c r="J669" s="836"/>
      <c r="K669" s="836"/>
      <c r="L669" s="836"/>
      <c r="M669" s="836"/>
      <c r="N669" s="836"/>
      <c r="O669" s="836"/>
      <c r="P669" s="836"/>
    </row>
    <row r="670" spans="1:16" ht="15.75" customHeight="1">
      <c r="A670" s="836"/>
      <c r="B670" s="836"/>
      <c r="C670" s="836"/>
      <c r="D670" s="836"/>
      <c r="E670" s="836"/>
      <c r="F670" s="836"/>
      <c r="G670" s="836"/>
      <c r="H670" s="836"/>
      <c r="I670" s="836"/>
      <c r="J670" s="836"/>
      <c r="K670" s="836"/>
      <c r="L670" s="836"/>
      <c r="M670" s="836"/>
      <c r="N670" s="836"/>
      <c r="O670" s="836"/>
      <c r="P670" s="836"/>
    </row>
    <row r="671" spans="1:16" ht="15.75" customHeight="1">
      <c r="A671" s="836"/>
      <c r="B671" s="836"/>
      <c r="C671" s="836"/>
      <c r="D671" s="836"/>
      <c r="E671" s="836"/>
      <c r="F671" s="836"/>
      <c r="G671" s="836"/>
      <c r="H671" s="836"/>
      <c r="I671" s="836"/>
      <c r="J671" s="836"/>
      <c r="K671" s="836"/>
      <c r="L671" s="836"/>
      <c r="M671" s="836"/>
      <c r="N671" s="836"/>
      <c r="O671" s="836"/>
      <c r="P671" s="836"/>
    </row>
    <row r="672" spans="1:16" ht="15.75" customHeight="1">
      <c r="A672" s="836"/>
      <c r="B672" s="836"/>
      <c r="C672" s="836"/>
      <c r="D672" s="836"/>
      <c r="E672" s="836"/>
      <c r="F672" s="836"/>
      <c r="G672" s="836"/>
      <c r="H672" s="836"/>
      <c r="I672" s="836"/>
      <c r="J672" s="836"/>
      <c r="K672" s="836"/>
      <c r="L672" s="836"/>
      <c r="M672" s="836"/>
      <c r="N672" s="836"/>
      <c r="O672" s="836"/>
      <c r="P672" s="836"/>
    </row>
    <row r="673" spans="1:16" ht="15.75" customHeight="1">
      <c r="A673" s="836"/>
      <c r="B673" s="836"/>
      <c r="C673" s="836"/>
      <c r="D673" s="836"/>
      <c r="E673" s="836"/>
      <c r="F673" s="836"/>
      <c r="G673" s="836"/>
      <c r="H673" s="836"/>
      <c r="I673" s="836"/>
      <c r="J673" s="836"/>
      <c r="K673" s="836"/>
      <c r="L673" s="836"/>
      <c r="M673" s="836"/>
      <c r="N673" s="836"/>
      <c r="O673" s="836"/>
      <c r="P673" s="836"/>
    </row>
    <row r="674" spans="1:16" ht="15.75" customHeight="1">
      <c r="A674" s="836"/>
      <c r="B674" s="836"/>
      <c r="C674" s="836"/>
      <c r="D674" s="836"/>
      <c r="E674" s="836"/>
      <c r="F674" s="836"/>
      <c r="G674" s="836"/>
      <c r="H674" s="836"/>
      <c r="I674" s="836"/>
      <c r="J674" s="836"/>
      <c r="K674" s="836"/>
      <c r="L674" s="836"/>
      <c r="M674" s="836"/>
      <c r="N674" s="836"/>
      <c r="O674" s="836"/>
      <c r="P674" s="836"/>
    </row>
    <row r="675" spans="1:16" ht="15.75" customHeight="1">
      <c r="A675" s="836"/>
      <c r="B675" s="836"/>
      <c r="C675" s="836"/>
      <c r="D675" s="836"/>
      <c r="E675" s="836"/>
      <c r="F675" s="836"/>
      <c r="G675" s="836"/>
      <c r="H675" s="836"/>
      <c r="I675" s="836"/>
      <c r="J675" s="836"/>
      <c r="K675" s="836"/>
      <c r="L675" s="836"/>
      <c r="M675" s="836"/>
      <c r="N675" s="836"/>
      <c r="O675" s="836"/>
      <c r="P675" s="836"/>
    </row>
    <row r="676" spans="1:16" ht="15.75" customHeight="1">
      <c r="A676" s="836"/>
      <c r="B676" s="836"/>
      <c r="C676" s="836"/>
      <c r="D676" s="836"/>
      <c r="E676" s="836"/>
      <c r="F676" s="836"/>
      <c r="G676" s="836"/>
      <c r="H676" s="836"/>
      <c r="I676" s="836"/>
      <c r="J676" s="836"/>
      <c r="K676" s="836"/>
      <c r="L676" s="836"/>
      <c r="M676" s="836"/>
      <c r="N676" s="836"/>
      <c r="O676" s="836"/>
      <c r="P676" s="836"/>
    </row>
    <row r="677" spans="1:16" ht="15.75" customHeight="1">
      <c r="A677" s="836"/>
      <c r="B677" s="836"/>
      <c r="C677" s="836"/>
      <c r="D677" s="836"/>
      <c r="E677" s="836"/>
      <c r="F677" s="836"/>
      <c r="G677" s="836"/>
      <c r="H677" s="836"/>
      <c r="I677" s="836"/>
      <c r="J677" s="836"/>
      <c r="K677" s="836"/>
      <c r="L677" s="836"/>
      <c r="M677" s="836"/>
      <c r="N677" s="836"/>
      <c r="O677" s="836"/>
      <c r="P677" s="836"/>
    </row>
    <row r="678" spans="1:16" ht="15.75" customHeight="1">
      <c r="A678" s="836"/>
      <c r="B678" s="836"/>
      <c r="C678" s="836"/>
      <c r="D678" s="836"/>
      <c r="E678" s="836"/>
      <c r="F678" s="836"/>
      <c r="G678" s="836"/>
      <c r="H678" s="836"/>
      <c r="I678" s="836"/>
      <c r="J678" s="836"/>
      <c r="K678" s="836"/>
      <c r="L678" s="836"/>
      <c r="M678" s="836"/>
      <c r="N678" s="836"/>
      <c r="O678" s="836"/>
      <c r="P678" s="836"/>
    </row>
    <row r="679" spans="1:16" ht="15.75" customHeight="1">
      <c r="A679" s="836"/>
      <c r="B679" s="836"/>
      <c r="C679" s="836"/>
      <c r="D679" s="836"/>
      <c r="E679" s="836"/>
      <c r="F679" s="836"/>
      <c r="G679" s="836"/>
      <c r="H679" s="836"/>
      <c r="I679" s="836"/>
      <c r="J679" s="836"/>
      <c r="K679" s="836"/>
      <c r="L679" s="836"/>
      <c r="M679" s="836"/>
      <c r="N679" s="836"/>
      <c r="O679" s="836"/>
      <c r="P679" s="836"/>
    </row>
    <row r="680" spans="1:16" ht="15.75" customHeight="1">
      <c r="A680" s="836"/>
      <c r="B680" s="836"/>
      <c r="C680" s="836"/>
      <c r="D680" s="836"/>
      <c r="E680" s="836"/>
      <c r="F680" s="836"/>
      <c r="G680" s="836"/>
      <c r="H680" s="836"/>
      <c r="I680" s="836"/>
      <c r="J680" s="836"/>
      <c r="K680" s="836"/>
      <c r="L680" s="836"/>
      <c r="M680" s="836"/>
      <c r="N680" s="836"/>
      <c r="O680" s="836"/>
      <c r="P680" s="836"/>
    </row>
    <row r="681" spans="1:16" ht="15.75" customHeight="1">
      <c r="A681" s="836"/>
      <c r="B681" s="836"/>
      <c r="C681" s="836"/>
      <c r="D681" s="836"/>
      <c r="E681" s="836"/>
      <c r="F681" s="836"/>
      <c r="G681" s="836"/>
      <c r="H681" s="836"/>
      <c r="I681" s="836"/>
      <c r="J681" s="836"/>
      <c r="K681" s="836"/>
      <c r="L681" s="836"/>
      <c r="M681" s="836"/>
      <c r="N681" s="836"/>
      <c r="O681" s="836"/>
      <c r="P681" s="836"/>
    </row>
    <row r="682" spans="1:16" ht="15.75" customHeight="1">
      <c r="A682" s="836"/>
      <c r="B682" s="836"/>
      <c r="C682" s="836"/>
      <c r="D682" s="836"/>
      <c r="E682" s="836"/>
      <c r="F682" s="836"/>
      <c r="G682" s="836"/>
      <c r="H682" s="836"/>
      <c r="I682" s="836"/>
      <c r="J682" s="836"/>
      <c r="K682" s="836"/>
      <c r="L682" s="836"/>
      <c r="M682" s="836"/>
      <c r="N682" s="836"/>
      <c r="O682" s="836"/>
      <c r="P682" s="836"/>
    </row>
    <row r="683" spans="1:16" ht="15.75" customHeight="1">
      <c r="A683" s="836"/>
      <c r="B683" s="836"/>
      <c r="C683" s="836"/>
      <c r="D683" s="836"/>
      <c r="E683" s="836"/>
      <c r="F683" s="836"/>
      <c r="G683" s="836"/>
      <c r="H683" s="836"/>
      <c r="I683" s="836"/>
      <c r="J683" s="836"/>
      <c r="K683" s="836"/>
      <c r="L683" s="836"/>
      <c r="M683" s="836"/>
      <c r="N683" s="836"/>
      <c r="O683" s="836"/>
      <c r="P683" s="836"/>
    </row>
    <row r="684" spans="1:16" ht="15.75" customHeight="1">
      <c r="A684" s="836"/>
      <c r="B684" s="836"/>
      <c r="C684" s="836"/>
      <c r="D684" s="836"/>
      <c r="E684" s="836"/>
      <c r="F684" s="836"/>
      <c r="G684" s="836"/>
      <c r="H684" s="836"/>
      <c r="I684" s="836"/>
      <c r="J684" s="836"/>
      <c r="K684" s="836"/>
      <c r="L684" s="836"/>
      <c r="M684" s="836"/>
      <c r="N684" s="836"/>
      <c r="O684" s="836"/>
      <c r="P684" s="836"/>
    </row>
    <row r="685" spans="1:16" ht="15.75" customHeight="1">
      <c r="A685" s="836"/>
      <c r="B685" s="836"/>
      <c r="C685" s="836"/>
      <c r="D685" s="836"/>
      <c r="E685" s="836"/>
      <c r="F685" s="836"/>
      <c r="G685" s="836"/>
      <c r="H685" s="836"/>
      <c r="I685" s="836"/>
      <c r="J685" s="836"/>
      <c r="K685" s="836"/>
      <c r="L685" s="836"/>
      <c r="M685" s="836"/>
      <c r="N685" s="836"/>
      <c r="O685" s="836"/>
      <c r="P685" s="836"/>
    </row>
    <row r="686" spans="1:16" ht="15.75" customHeight="1">
      <c r="A686" s="836"/>
      <c r="B686" s="836"/>
      <c r="C686" s="836"/>
      <c r="D686" s="836"/>
      <c r="E686" s="836"/>
      <c r="F686" s="836"/>
      <c r="G686" s="836"/>
      <c r="H686" s="836"/>
      <c r="I686" s="836"/>
      <c r="J686" s="836"/>
      <c r="K686" s="836"/>
      <c r="L686" s="836"/>
      <c r="M686" s="836"/>
      <c r="N686" s="836"/>
      <c r="O686" s="836"/>
      <c r="P686" s="836"/>
    </row>
    <row r="687" spans="1:16" ht="15.75" customHeight="1">
      <c r="A687" s="836"/>
      <c r="B687" s="836"/>
      <c r="C687" s="836"/>
      <c r="D687" s="836"/>
      <c r="E687" s="836"/>
      <c r="F687" s="836"/>
      <c r="G687" s="836"/>
      <c r="H687" s="836"/>
      <c r="I687" s="836"/>
      <c r="J687" s="836"/>
      <c r="K687" s="836"/>
      <c r="L687" s="836"/>
      <c r="M687" s="836"/>
      <c r="N687" s="836"/>
      <c r="O687" s="836"/>
      <c r="P687" s="836"/>
    </row>
    <row r="688" spans="1:16" ht="15.75" customHeight="1">
      <c r="A688" s="836"/>
      <c r="B688" s="836"/>
      <c r="C688" s="836"/>
      <c r="D688" s="836"/>
      <c r="E688" s="836"/>
      <c r="F688" s="836"/>
      <c r="G688" s="836"/>
      <c r="H688" s="836"/>
      <c r="I688" s="836"/>
      <c r="J688" s="836"/>
      <c r="K688" s="836"/>
      <c r="L688" s="836"/>
      <c r="M688" s="836"/>
      <c r="N688" s="836"/>
      <c r="O688" s="836"/>
      <c r="P688" s="836"/>
    </row>
    <row r="689" spans="1:16" ht="15.75" customHeight="1">
      <c r="A689" s="836"/>
      <c r="B689" s="836"/>
      <c r="C689" s="836"/>
      <c r="D689" s="836"/>
      <c r="E689" s="836"/>
      <c r="F689" s="836"/>
      <c r="G689" s="836"/>
      <c r="H689" s="836"/>
      <c r="I689" s="836"/>
      <c r="J689" s="836"/>
      <c r="K689" s="836"/>
      <c r="L689" s="836"/>
      <c r="M689" s="836"/>
      <c r="N689" s="836"/>
      <c r="O689" s="836"/>
      <c r="P689" s="836"/>
    </row>
    <row r="690" spans="1:16" ht="15.75" customHeight="1">
      <c r="A690" s="836"/>
      <c r="B690" s="836"/>
      <c r="C690" s="836"/>
      <c r="D690" s="836"/>
      <c r="E690" s="836"/>
      <c r="F690" s="836"/>
      <c r="G690" s="836"/>
      <c r="H690" s="836"/>
      <c r="I690" s="836"/>
      <c r="J690" s="836"/>
      <c r="K690" s="836"/>
      <c r="L690" s="836"/>
      <c r="M690" s="836"/>
      <c r="N690" s="836"/>
      <c r="O690" s="836"/>
      <c r="P690" s="836"/>
    </row>
    <row r="691" spans="1:16" ht="15.75" customHeight="1">
      <c r="A691" s="836"/>
      <c r="B691" s="836"/>
      <c r="C691" s="836"/>
      <c r="D691" s="836"/>
      <c r="E691" s="836"/>
      <c r="F691" s="836"/>
      <c r="G691" s="836"/>
      <c r="H691" s="836"/>
      <c r="I691" s="836"/>
      <c r="J691" s="836"/>
      <c r="K691" s="836"/>
      <c r="L691" s="836"/>
      <c r="M691" s="836"/>
      <c r="N691" s="836"/>
      <c r="O691" s="836"/>
      <c r="P691" s="836"/>
    </row>
    <row r="692" spans="1:16" ht="15.75" customHeight="1">
      <c r="A692" s="836"/>
      <c r="B692" s="836"/>
      <c r="C692" s="836"/>
      <c r="D692" s="836"/>
      <c r="E692" s="836"/>
      <c r="F692" s="836"/>
      <c r="G692" s="836"/>
      <c r="H692" s="836"/>
      <c r="I692" s="836"/>
      <c r="J692" s="836"/>
      <c r="K692" s="836"/>
      <c r="L692" s="836"/>
      <c r="M692" s="836"/>
      <c r="N692" s="836"/>
      <c r="O692" s="836"/>
      <c r="P692" s="836"/>
    </row>
    <row r="693" spans="1:16" ht="15.75" customHeight="1">
      <c r="A693" s="836"/>
      <c r="B693" s="836"/>
      <c r="C693" s="836"/>
      <c r="D693" s="836"/>
      <c r="E693" s="836"/>
      <c r="F693" s="836"/>
      <c r="G693" s="836"/>
      <c r="H693" s="836"/>
      <c r="I693" s="836"/>
      <c r="J693" s="836"/>
      <c r="K693" s="836"/>
      <c r="L693" s="836"/>
      <c r="M693" s="836"/>
      <c r="N693" s="836"/>
      <c r="O693" s="836"/>
      <c r="P693" s="836"/>
    </row>
    <row r="694" spans="1:16" ht="15.75" customHeight="1">
      <c r="A694" s="836"/>
      <c r="B694" s="836"/>
      <c r="C694" s="836"/>
      <c r="D694" s="836"/>
      <c r="E694" s="836"/>
      <c r="F694" s="836"/>
      <c r="G694" s="836"/>
      <c r="H694" s="836"/>
      <c r="I694" s="836"/>
      <c r="J694" s="836"/>
      <c r="K694" s="836"/>
      <c r="L694" s="836"/>
      <c r="M694" s="836"/>
      <c r="N694" s="836"/>
      <c r="O694" s="836"/>
      <c r="P694" s="836"/>
    </row>
    <row r="695" spans="1:16" ht="15.75" customHeight="1">
      <c r="A695" s="836"/>
      <c r="B695" s="836"/>
      <c r="C695" s="836"/>
      <c r="D695" s="836"/>
      <c r="E695" s="836"/>
      <c r="F695" s="836"/>
      <c r="G695" s="836"/>
      <c r="H695" s="836"/>
      <c r="I695" s="836"/>
      <c r="J695" s="836"/>
      <c r="K695" s="836"/>
      <c r="L695" s="836"/>
      <c r="M695" s="836"/>
      <c r="N695" s="836"/>
      <c r="O695" s="836"/>
      <c r="P695" s="836"/>
    </row>
    <row r="696" spans="1:16" ht="15.75" customHeight="1">
      <c r="A696" s="836"/>
      <c r="B696" s="836"/>
      <c r="C696" s="836"/>
      <c r="D696" s="836"/>
      <c r="E696" s="836"/>
      <c r="F696" s="836"/>
      <c r="G696" s="836"/>
      <c r="H696" s="836"/>
      <c r="I696" s="836"/>
      <c r="J696" s="836"/>
      <c r="K696" s="836"/>
      <c r="L696" s="836"/>
      <c r="M696" s="836"/>
      <c r="N696" s="836"/>
      <c r="O696" s="836"/>
      <c r="P696" s="836"/>
    </row>
    <row r="697" spans="1:16" ht="15.75" customHeight="1">
      <c r="A697" s="836"/>
      <c r="B697" s="836"/>
      <c r="C697" s="836"/>
      <c r="D697" s="836"/>
      <c r="E697" s="836"/>
      <c r="F697" s="836"/>
      <c r="G697" s="836"/>
      <c r="H697" s="836"/>
      <c r="I697" s="836"/>
      <c r="J697" s="836"/>
      <c r="K697" s="836"/>
      <c r="L697" s="836"/>
      <c r="M697" s="836"/>
      <c r="N697" s="836"/>
      <c r="O697" s="836"/>
      <c r="P697" s="836"/>
    </row>
    <row r="698" spans="1:16" ht="15.75" customHeight="1">
      <c r="A698" s="836"/>
      <c r="B698" s="836"/>
      <c r="C698" s="836"/>
      <c r="D698" s="836"/>
      <c r="E698" s="836"/>
      <c r="F698" s="836"/>
      <c r="G698" s="836"/>
      <c r="H698" s="836"/>
      <c r="I698" s="836"/>
      <c r="J698" s="836"/>
      <c r="K698" s="836"/>
      <c r="L698" s="836"/>
      <c r="M698" s="836"/>
      <c r="N698" s="836"/>
      <c r="O698" s="836"/>
      <c r="P698" s="836"/>
    </row>
    <row r="699" spans="1:16" ht="15.75" customHeight="1">
      <c r="A699" s="836"/>
      <c r="B699" s="836"/>
      <c r="C699" s="836"/>
      <c r="D699" s="836"/>
      <c r="E699" s="836"/>
      <c r="F699" s="836"/>
      <c r="G699" s="836"/>
      <c r="H699" s="836"/>
      <c r="I699" s="836"/>
      <c r="J699" s="836"/>
      <c r="K699" s="836"/>
      <c r="L699" s="836"/>
      <c r="M699" s="836"/>
      <c r="N699" s="836"/>
      <c r="O699" s="836"/>
      <c r="P699" s="836"/>
    </row>
    <row r="700" spans="1:16" ht="15.75" customHeight="1">
      <c r="A700" s="836"/>
      <c r="B700" s="836"/>
      <c r="C700" s="836"/>
      <c r="D700" s="836"/>
      <c r="E700" s="836"/>
      <c r="F700" s="836"/>
      <c r="G700" s="836"/>
      <c r="H700" s="836"/>
      <c r="I700" s="836"/>
      <c r="J700" s="836"/>
      <c r="K700" s="836"/>
      <c r="L700" s="836"/>
      <c r="M700" s="836"/>
      <c r="N700" s="836"/>
      <c r="O700" s="836"/>
      <c r="P700" s="836"/>
    </row>
    <row r="701" spans="1:16" ht="15.75" customHeight="1">
      <c r="A701" s="836"/>
      <c r="B701" s="836"/>
      <c r="C701" s="836"/>
      <c r="D701" s="836"/>
      <c r="E701" s="836"/>
      <c r="F701" s="836"/>
      <c r="G701" s="836"/>
      <c r="H701" s="836"/>
      <c r="I701" s="836"/>
      <c r="J701" s="836"/>
      <c r="K701" s="836"/>
      <c r="L701" s="836"/>
      <c r="M701" s="836"/>
      <c r="N701" s="836"/>
      <c r="O701" s="836"/>
      <c r="P701" s="836"/>
    </row>
    <row r="702" spans="1:16" ht="15.75" customHeight="1">
      <c r="A702" s="836"/>
      <c r="B702" s="836"/>
      <c r="C702" s="836"/>
      <c r="D702" s="836"/>
      <c r="E702" s="836"/>
      <c r="F702" s="836"/>
      <c r="G702" s="836"/>
      <c r="H702" s="836"/>
      <c r="I702" s="836"/>
      <c r="J702" s="836"/>
      <c r="K702" s="836"/>
      <c r="L702" s="836"/>
      <c r="M702" s="836"/>
      <c r="N702" s="836"/>
      <c r="O702" s="836"/>
      <c r="P702" s="836"/>
    </row>
    <row r="703" spans="1:16" ht="15.75" customHeight="1">
      <c r="A703" s="836"/>
      <c r="B703" s="836"/>
      <c r="C703" s="836"/>
      <c r="D703" s="836"/>
      <c r="E703" s="836"/>
      <c r="F703" s="836"/>
      <c r="G703" s="836"/>
      <c r="H703" s="836"/>
      <c r="I703" s="836"/>
      <c r="J703" s="836"/>
      <c r="K703" s="836"/>
      <c r="L703" s="836"/>
      <c r="M703" s="836"/>
      <c r="N703" s="836"/>
      <c r="O703" s="836"/>
      <c r="P703" s="836"/>
    </row>
    <row r="704" spans="1:16" ht="15.75" customHeight="1">
      <c r="A704" s="836"/>
      <c r="B704" s="836"/>
      <c r="C704" s="836"/>
      <c r="D704" s="836"/>
      <c r="E704" s="836"/>
      <c r="F704" s="836"/>
      <c r="G704" s="836"/>
      <c r="H704" s="836"/>
      <c r="I704" s="836"/>
      <c r="J704" s="836"/>
      <c r="K704" s="836"/>
      <c r="L704" s="836"/>
      <c r="M704" s="836"/>
      <c r="N704" s="836"/>
      <c r="O704" s="836"/>
      <c r="P704" s="836"/>
    </row>
    <row r="705" spans="1:16" ht="15.75" customHeight="1">
      <c r="A705" s="836"/>
      <c r="B705" s="836"/>
      <c r="C705" s="836"/>
      <c r="D705" s="836"/>
      <c r="E705" s="836"/>
      <c r="F705" s="836"/>
      <c r="G705" s="836"/>
      <c r="H705" s="836"/>
      <c r="I705" s="836"/>
      <c r="J705" s="836"/>
      <c r="K705" s="836"/>
      <c r="L705" s="836"/>
      <c r="M705" s="836"/>
      <c r="N705" s="836"/>
      <c r="O705" s="836"/>
      <c r="P705" s="836"/>
    </row>
    <row r="706" spans="1:16" ht="15.75" customHeight="1">
      <c r="A706" s="836"/>
      <c r="B706" s="836"/>
      <c r="C706" s="836"/>
      <c r="D706" s="836"/>
      <c r="E706" s="836"/>
      <c r="F706" s="836"/>
      <c r="G706" s="836"/>
      <c r="H706" s="836"/>
      <c r="I706" s="836"/>
      <c r="J706" s="836"/>
      <c r="K706" s="836"/>
      <c r="L706" s="836"/>
      <c r="M706" s="836"/>
      <c r="N706" s="836"/>
      <c r="O706" s="836"/>
      <c r="P706" s="836"/>
    </row>
    <row r="707" spans="1:16" ht="15.75" customHeight="1">
      <c r="A707" s="836"/>
      <c r="B707" s="836"/>
      <c r="C707" s="836"/>
      <c r="D707" s="836"/>
      <c r="E707" s="836"/>
      <c r="F707" s="836"/>
      <c r="G707" s="836"/>
      <c r="H707" s="836"/>
      <c r="I707" s="836"/>
      <c r="J707" s="836"/>
      <c r="K707" s="836"/>
      <c r="L707" s="836"/>
      <c r="M707" s="836"/>
      <c r="N707" s="836"/>
      <c r="O707" s="836"/>
      <c r="P707" s="836"/>
    </row>
    <row r="708" spans="1:16" ht="15.75" customHeight="1">
      <c r="A708" s="836"/>
      <c r="B708" s="836"/>
      <c r="C708" s="836"/>
      <c r="D708" s="836"/>
      <c r="E708" s="836"/>
      <c r="F708" s="836"/>
      <c r="G708" s="836"/>
      <c r="H708" s="836"/>
      <c r="I708" s="836"/>
      <c r="J708" s="836"/>
      <c r="K708" s="836"/>
      <c r="L708" s="836"/>
      <c r="M708" s="836"/>
      <c r="N708" s="836"/>
      <c r="O708" s="836"/>
      <c r="P708" s="836"/>
    </row>
    <row r="709" spans="1:16" ht="15.75" customHeight="1">
      <c r="A709" s="836"/>
      <c r="B709" s="836"/>
      <c r="C709" s="836"/>
      <c r="D709" s="836"/>
      <c r="E709" s="836"/>
      <c r="F709" s="836"/>
      <c r="G709" s="836"/>
      <c r="H709" s="836"/>
      <c r="I709" s="836"/>
      <c r="J709" s="836"/>
      <c r="K709" s="836"/>
      <c r="L709" s="836"/>
      <c r="M709" s="836"/>
      <c r="N709" s="836"/>
      <c r="O709" s="836"/>
      <c r="P709" s="836"/>
    </row>
    <row r="710" spans="1:16" ht="15.75" customHeight="1">
      <c r="A710" s="836"/>
      <c r="B710" s="836"/>
      <c r="C710" s="836"/>
      <c r="D710" s="836"/>
      <c r="E710" s="836"/>
      <c r="F710" s="836"/>
      <c r="G710" s="836"/>
      <c r="H710" s="836"/>
      <c r="I710" s="836"/>
      <c r="J710" s="836"/>
      <c r="K710" s="836"/>
      <c r="L710" s="836"/>
      <c r="M710" s="836"/>
      <c r="N710" s="836"/>
      <c r="O710" s="836"/>
      <c r="P710" s="836"/>
    </row>
    <row r="711" spans="1:16" ht="15.75" customHeight="1">
      <c r="A711" s="836"/>
      <c r="B711" s="836"/>
      <c r="C711" s="836"/>
      <c r="D711" s="836"/>
      <c r="E711" s="836"/>
      <c r="F711" s="836"/>
      <c r="G711" s="836"/>
      <c r="H711" s="836"/>
      <c r="I711" s="836"/>
      <c r="J711" s="836"/>
      <c r="K711" s="836"/>
      <c r="L711" s="836"/>
      <c r="M711" s="836"/>
      <c r="N711" s="836"/>
      <c r="O711" s="836"/>
      <c r="P711" s="836"/>
    </row>
    <row r="712" spans="1:16" ht="15.75" customHeight="1">
      <c r="A712" s="836"/>
      <c r="B712" s="836"/>
      <c r="C712" s="836"/>
      <c r="D712" s="836"/>
      <c r="E712" s="836"/>
      <c r="F712" s="836"/>
      <c r="G712" s="836"/>
      <c r="H712" s="836"/>
      <c r="I712" s="836"/>
      <c r="J712" s="836"/>
      <c r="K712" s="836"/>
      <c r="L712" s="836"/>
      <c r="M712" s="836"/>
      <c r="N712" s="836"/>
      <c r="O712" s="836"/>
      <c r="P712" s="836"/>
    </row>
    <row r="713" spans="1:16" ht="15.75" customHeight="1">
      <c r="A713" s="836"/>
      <c r="B713" s="836"/>
      <c r="C713" s="836"/>
      <c r="D713" s="836"/>
      <c r="E713" s="836"/>
      <c r="F713" s="836"/>
      <c r="G713" s="836"/>
      <c r="H713" s="836"/>
      <c r="I713" s="836"/>
      <c r="J713" s="836"/>
      <c r="K713" s="836"/>
      <c r="L713" s="836"/>
      <c r="M713" s="836"/>
      <c r="N713" s="836"/>
      <c r="O713" s="836"/>
      <c r="P713" s="836"/>
    </row>
    <row r="714" spans="1:16" ht="15.75" customHeight="1">
      <c r="A714" s="836"/>
      <c r="B714" s="836"/>
      <c r="C714" s="836"/>
      <c r="D714" s="836"/>
      <c r="E714" s="836"/>
      <c r="F714" s="836"/>
      <c r="G714" s="836"/>
      <c r="H714" s="836"/>
      <c r="I714" s="836"/>
      <c r="J714" s="836"/>
      <c r="K714" s="836"/>
      <c r="L714" s="836"/>
      <c r="M714" s="836"/>
      <c r="N714" s="836"/>
      <c r="O714" s="836"/>
      <c r="P714" s="836"/>
    </row>
    <row r="715" spans="1:16" ht="15.75" customHeight="1">
      <c r="A715" s="836"/>
      <c r="B715" s="836"/>
      <c r="C715" s="836"/>
      <c r="D715" s="836"/>
      <c r="E715" s="836"/>
      <c r="F715" s="836"/>
      <c r="G715" s="836"/>
      <c r="H715" s="836"/>
      <c r="I715" s="836"/>
      <c r="J715" s="836"/>
      <c r="K715" s="836"/>
      <c r="L715" s="836"/>
      <c r="M715" s="836"/>
      <c r="N715" s="836"/>
      <c r="O715" s="836"/>
      <c r="P715" s="836"/>
    </row>
    <row r="716" spans="1:16" ht="15.75" customHeight="1">
      <c r="A716" s="836"/>
      <c r="B716" s="836"/>
      <c r="C716" s="836"/>
      <c r="D716" s="836"/>
      <c r="E716" s="836"/>
      <c r="F716" s="836"/>
      <c r="G716" s="836"/>
      <c r="H716" s="836"/>
      <c r="I716" s="836"/>
      <c r="J716" s="836"/>
      <c r="K716" s="836"/>
      <c r="L716" s="836"/>
      <c r="M716" s="836"/>
      <c r="N716" s="836"/>
      <c r="O716" s="836"/>
      <c r="P716" s="836"/>
    </row>
    <row r="717" spans="1:16" ht="15.75" customHeight="1">
      <c r="A717" s="836"/>
      <c r="B717" s="836"/>
      <c r="C717" s="836"/>
      <c r="D717" s="836"/>
      <c r="E717" s="836"/>
      <c r="F717" s="836"/>
      <c r="G717" s="836"/>
      <c r="H717" s="836"/>
      <c r="I717" s="836"/>
      <c r="J717" s="836"/>
      <c r="K717" s="836"/>
      <c r="L717" s="836"/>
      <c r="M717" s="836"/>
      <c r="N717" s="836"/>
      <c r="O717" s="836"/>
      <c r="P717" s="836"/>
    </row>
    <row r="718" spans="1:16" ht="15.75" customHeight="1">
      <c r="A718" s="836"/>
      <c r="B718" s="836"/>
      <c r="C718" s="836"/>
      <c r="D718" s="836"/>
      <c r="E718" s="836"/>
      <c r="F718" s="836"/>
      <c r="G718" s="836"/>
      <c r="H718" s="836"/>
      <c r="I718" s="836"/>
      <c r="J718" s="836"/>
      <c r="K718" s="836"/>
      <c r="L718" s="836"/>
      <c r="M718" s="836"/>
      <c r="N718" s="836"/>
      <c r="O718" s="836"/>
      <c r="P718" s="836"/>
    </row>
    <row r="719" spans="1:16" ht="15.75" customHeight="1">
      <c r="A719" s="836"/>
      <c r="B719" s="836"/>
      <c r="C719" s="836"/>
      <c r="D719" s="836"/>
      <c r="E719" s="836"/>
      <c r="F719" s="836"/>
      <c r="G719" s="836"/>
      <c r="H719" s="836"/>
      <c r="I719" s="836"/>
      <c r="J719" s="836"/>
      <c r="K719" s="836"/>
      <c r="L719" s="836"/>
      <c r="M719" s="836"/>
      <c r="N719" s="836"/>
      <c r="O719" s="836"/>
      <c r="P719" s="836"/>
    </row>
    <row r="720" spans="1:16" ht="15.75" customHeight="1">
      <c r="A720" s="836"/>
      <c r="B720" s="836"/>
      <c r="C720" s="836"/>
      <c r="D720" s="836"/>
      <c r="E720" s="836"/>
      <c r="F720" s="836"/>
      <c r="G720" s="836"/>
      <c r="H720" s="836"/>
      <c r="I720" s="836"/>
      <c r="J720" s="836"/>
      <c r="K720" s="836"/>
      <c r="L720" s="836"/>
      <c r="M720" s="836"/>
      <c r="N720" s="836"/>
      <c r="O720" s="836"/>
      <c r="P720" s="836"/>
    </row>
    <row r="721" spans="1:16" ht="15.75" customHeight="1">
      <c r="A721" s="836"/>
      <c r="B721" s="836"/>
      <c r="C721" s="836"/>
      <c r="D721" s="836"/>
      <c r="E721" s="836"/>
      <c r="F721" s="836"/>
      <c r="G721" s="836"/>
      <c r="H721" s="836"/>
      <c r="I721" s="836"/>
      <c r="J721" s="836"/>
      <c r="K721" s="836"/>
      <c r="L721" s="836"/>
      <c r="M721" s="836"/>
      <c r="N721" s="836"/>
      <c r="O721" s="836"/>
      <c r="P721" s="836"/>
    </row>
    <row r="722" spans="1:16" ht="15.75" customHeight="1">
      <c r="A722" s="836"/>
      <c r="B722" s="836"/>
      <c r="C722" s="836"/>
      <c r="D722" s="836"/>
      <c r="E722" s="836"/>
      <c r="F722" s="836"/>
      <c r="G722" s="836"/>
      <c r="H722" s="836"/>
      <c r="I722" s="836"/>
      <c r="J722" s="836"/>
      <c r="K722" s="836"/>
      <c r="L722" s="836"/>
      <c r="M722" s="836"/>
      <c r="N722" s="836"/>
      <c r="O722" s="836"/>
      <c r="P722" s="836"/>
    </row>
    <row r="723" spans="1:16" ht="15.75" customHeight="1">
      <c r="A723" s="836"/>
      <c r="B723" s="836"/>
      <c r="C723" s="836"/>
      <c r="D723" s="836"/>
      <c r="E723" s="836"/>
      <c r="F723" s="836"/>
      <c r="G723" s="836"/>
      <c r="H723" s="836"/>
      <c r="I723" s="836"/>
      <c r="J723" s="836"/>
      <c r="K723" s="836"/>
      <c r="L723" s="836"/>
      <c r="M723" s="836"/>
      <c r="N723" s="836"/>
      <c r="O723" s="836"/>
      <c r="P723" s="836"/>
    </row>
    <row r="724" spans="1:16" ht="15.75" customHeight="1">
      <c r="A724" s="836"/>
      <c r="B724" s="836"/>
      <c r="C724" s="836"/>
      <c r="D724" s="836"/>
      <c r="E724" s="836"/>
      <c r="F724" s="836"/>
      <c r="G724" s="836"/>
      <c r="H724" s="836"/>
      <c r="I724" s="836"/>
      <c r="J724" s="836"/>
      <c r="K724" s="836"/>
      <c r="L724" s="836"/>
      <c r="M724" s="836"/>
      <c r="N724" s="836"/>
      <c r="O724" s="836"/>
      <c r="P724" s="836"/>
    </row>
    <row r="725" spans="1:16" ht="15.75" customHeight="1">
      <c r="A725" s="836"/>
      <c r="B725" s="836"/>
      <c r="C725" s="836"/>
      <c r="D725" s="836"/>
      <c r="E725" s="836"/>
      <c r="F725" s="836"/>
      <c r="G725" s="836"/>
      <c r="H725" s="836"/>
      <c r="I725" s="836"/>
      <c r="J725" s="836"/>
      <c r="K725" s="836"/>
      <c r="L725" s="836"/>
      <c r="M725" s="836"/>
      <c r="N725" s="836"/>
      <c r="O725" s="836"/>
      <c r="P725" s="836"/>
    </row>
    <row r="726" spans="1:16" ht="15.75" customHeight="1">
      <c r="A726" s="836"/>
      <c r="B726" s="836"/>
      <c r="C726" s="836"/>
      <c r="D726" s="836"/>
      <c r="E726" s="836"/>
      <c r="F726" s="836"/>
      <c r="G726" s="836"/>
      <c r="H726" s="836"/>
      <c r="I726" s="836"/>
      <c r="J726" s="836"/>
      <c r="K726" s="836"/>
      <c r="L726" s="836"/>
      <c r="M726" s="836"/>
      <c r="N726" s="836"/>
      <c r="O726" s="836"/>
      <c r="P726" s="836"/>
    </row>
    <row r="727" spans="1:16" ht="15.75" customHeight="1">
      <c r="A727" s="836"/>
      <c r="B727" s="836"/>
      <c r="C727" s="836"/>
      <c r="D727" s="836"/>
      <c r="E727" s="836"/>
      <c r="F727" s="836"/>
      <c r="G727" s="836"/>
      <c r="H727" s="836"/>
      <c r="I727" s="836"/>
      <c r="J727" s="836"/>
      <c r="K727" s="836"/>
      <c r="L727" s="836"/>
      <c r="M727" s="836"/>
      <c r="N727" s="836"/>
      <c r="O727" s="836"/>
      <c r="P727" s="836"/>
    </row>
    <row r="728" spans="1:16" ht="15.75" customHeight="1">
      <c r="A728" s="836"/>
      <c r="B728" s="836"/>
      <c r="C728" s="836"/>
      <c r="D728" s="836"/>
      <c r="E728" s="836"/>
      <c r="F728" s="836"/>
      <c r="G728" s="836"/>
      <c r="H728" s="836"/>
      <c r="I728" s="836"/>
      <c r="J728" s="836"/>
      <c r="K728" s="836"/>
      <c r="L728" s="836"/>
      <c r="M728" s="836"/>
      <c r="N728" s="836"/>
      <c r="O728" s="836"/>
      <c r="P728" s="836"/>
    </row>
    <row r="729" spans="1:16" ht="15.75" customHeight="1">
      <c r="A729" s="836"/>
      <c r="B729" s="836"/>
      <c r="C729" s="836"/>
      <c r="D729" s="836"/>
      <c r="E729" s="836"/>
      <c r="F729" s="836"/>
      <c r="G729" s="836"/>
      <c r="H729" s="836"/>
      <c r="I729" s="836"/>
      <c r="J729" s="836"/>
      <c r="K729" s="836"/>
      <c r="L729" s="836"/>
      <c r="M729" s="836"/>
      <c r="N729" s="836"/>
      <c r="O729" s="836"/>
      <c r="P729" s="836"/>
    </row>
    <row r="730" spans="1:16" ht="15.75" customHeight="1">
      <c r="A730" s="836"/>
      <c r="B730" s="836"/>
      <c r="C730" s="836"/>
      <c r="D730" s="836"/>
      <c r="E730" s="836"/>
      <c r="F730" s="836"/>
      <c r="G730" s="836"/>
      <c r="H730" s="836"/>
      <c r="I730" s="836"/>
      <c r="J730" s="836"/>
      <c r="K730" s="836"/>
      <c r="L730" s="836"/>
      <c r="M730" s="836"/>
      <c r="N730" s="836"/>
      <c r="O730" s="836"/>
      <c r="P730" s="836"/>
    </row>
    <row r="731" spans="1:16" ht="15.75" customHeight="1">
      <c r="A731" s="836"/>
      <c r="B731" s="836"/>
      <c r="C731" s="836"/>
      <c r="D731" s="836"/>
      <c r="E731" s="836"/>
      <c r="F731" s="836"/>
      <c r="G731" s="836"/>
      <c r="H731" s="836"/>
      <c r="I731" s="836"/>
      <c r="J731" s="836"/>
      <c r="K731" s="836"/>
      <c r="L731" s="836"/>
      <c r="M731" s="836"/>
      <c r="N731" s="836"/>
      <c r="O731" s="836"/>
      <c r="P731" s="836"/>
    </row>
    <row r="732" spans="1:16" ht="15.75" customHeight="1">
      <c r="A732" s="836"/>
      <c r="B732" s="836"/>
      <c r="C732" s="836"/>
      <c r="D732" s="836"/>
      <c r="E732" s="836"/>
      <c r="F732" s="836"/>
      <c r="G732" s="836"/>
      <c r="H732" s="836"/>
      <c r="I732" s="836"/>
      <c r="J732" s="836"/>
      <c r="K732" s="836"/>
      <c r="L732" s="836"/>
      <c r="M732" s="836"/>
      <c r="N732" s="836"/>
      <c r="O732" s="836"/>
      <c r="P732" s="836"/>
    </row>
    <row r="733" spans="1:16" ht="15.75" customHeight="1">
      <c r="A733" s="836"/>
      <c r="B733" s="836"/>
      <c r="C733" s="836"/>
      <c r="D733" s="836"/>
      <c r="E733" s="836"/>
      <c r="F733" s="836"/>
      <c r="G733" s="836"/>
      <c r="H733" s="836"/>
      <c r="I733" s="836"/>
      <c r="J733" s="836"/>
      <c r="K733" s="836"/>
      <c r="L733" s="836"/>
      <c r="M733" s="836"/>
      <c r="N733" s="836"/>
      <c r="O733" s="836"/>
      <c r="P733" s="836"/>
    </row>
    <row r="734" spans="1:16" ht="15.75" customHeight="1">
      <c r="A734" s="836"/>
      <c r="B734" s="836"/>
      <c r="C734" s="836"/>
      <c r="D734" s="836"/>
      <c r="E734" s="836"/>
      <c r="F734" s="836"/>
      <c r="G734" s="836"/>
      <c r="H734" s="836"/>
      <c r="I734" s="836"/>
      <c r="J734" s="836"/>
      <c r="K734" s="836"/>
      <c r="L734" s="836"/>
      <c r="M734" s="836"/>
      <c r="N734" s="836"/>
      <c r="O734" s="836"/>
      <c r="P734" s="836"/>
    </row>
    <row r="735" spans="1:16" ht="15.75" customHeight="1">
      <c r="A735" s="836"/>
      <c r="B735" s="836"/>
      <c r="C735" s="836"/>
      <c r="D735" s="836"/>
      <c r="E735" s="836"/>
      <c r="F735" s="836"/>
      <c r="G735" s="836"/>
      <c r="H735" s="836"/>
      <c r="I735" s="836"/>
      <c r="J735" s="836"/>
      <c r="K735" s="836"/>
      <c r="L735" s="836"/>
      <c r="M735" s="836"/>
      <c r="N735" s="836"/>
      <c r="O735" s="836"/>
      <c r="P735" s="836"/>
    </row>
    <row r="736" spans="1:16" ht="15.75" customHeight="1">
      <c r="A736" s="836"/>
      <c r="B736" s="836"/>
      <c r="C736" s="836"/>
      <c r="D736" s="836"/>
      <c r="E736" s="836"/>
      <c r="F736" s="836"/>
      <c r="G736" s="836"/>
      <c r="H736" s="836"/>
      <c r="I736" s="836"/>
      <c r="J736" s="836"/>
      <c r="K736" s="836"/>
      <c r="L736" s="836"/>
      <c r="M736" s="836"/>
      <c r="N736" s="836"/>
      <c r="O736" s="836"/>
      <c r="P736" s="836"/>
    </row>
    <row r="737" spans="1:16" ht="15.75" customHeight="1">
      <c r="A737" s="836"/>
      <c r="B737" s="836"/>
      <c r="C737" s="836"/>
      <c r="D737" s="836"/>
      <c r="E737" s="836"/>
      <c r="F737" s="836"/>
      <c r="G737" s="836"/>
      <c r="H737" s="836"/>
      <c r="I737" s="836"/>
      <c r="J737" s="836"/>
      <c r="K737" s="836"/>
      <c r="L737" s="836"/>
      <c r="M737" s="836"/>
      <c r="N737" s="836"/>
      <c r="O737" s="836"/>
      <c r="P737" s="836"/>
    </row>
    <row r="738" spans="1:16" ht="15.75" customHeight="1">
      <c r="A738" s="836"/>
      <c r="B738" s="836"/>
      <c r="C738" s="836"/>
      <c r="D738" s="836"/>
      <c r="E738" s="836"/>
      <c r="F738" s="836"/>
      <c r="G738" s="836"/>
      <c r="H738" s="836"/>
      <c r="I738" s="836"/>
      <c r="J738" s="836"/>
      <c r="K738" s="836"/>
      <c r="L738" s="836"/>
      <c r="M738" s="836"/>
      <c r="N738" s="836"/>
      <c r="O738" s="836"/>
      <c r="P738" s="836"/>
    </row>
    <row r="739" spans="1:16" ht="15.75" customHeight="1">
      <c r="A739" s="836"/>
      <c r="B739" s="836"/>
      <c r="C739" s="836"/>
      <c r="D739" s="836"/>
      <c r="E739" s="836"/>
      <c r="F739" s="836"/>
      <c r="G739" s="836"/>
      <c r="H739" s="836"/>
      <c r="I739" s="836"/>
      <c r="J739" s="836"/>
      <c r="K739" s="836"/>
      <c r="L739" s="836"/>
      <c r="M739" s="836"/>
      <c r="N739" s="836"/>
      <c r="O739" s="836"/>
      <c r="P739" s="836"/>
    </row>
    <row r="740" spans="1:16" ht="15.75" customHeight="1">
      <c r="A740" s="836"/>
      <c r="B740" s="836"/>
      <c r="C740" s="836"/>
      <c r="D740" s="836"/>
      <c r="E740" s="836"/>
      <c r="F740" s="836"/>
      <c r="G740" s="836"/>
      <c r="H740" s="836"/>
      <c r="I740" s="836"/>
      <c r="J740" s="836"/>
      <c r="K740" s="836"/>
      <c r="L740" s="836"/>
      <c r="M740" s="836"/>
      <c r="N740" s="836"/>
      <c r="O740" s="836"/>
      <c r="P740" s="836"/>
    </row>
    <row r="741" spans="1:16" ht="15.75" customHeight="1">
      <c r="A741" s="836"/>
      <c r="B741" s="836"/>
      <c r="C741" s="836"/>
      <c r="D741" s="836"/>
      <c r="E741" s="836"/>
      <c r="F741" s="836"/>
      <c r="G741" s="836"/>
      <c r="H741" s="836"/>
      <c r="I741" s="836"/>
      <c r="J741" s="836"/>
      <c r="K741" s="836"/>
      <c r="L741" s="836"/>
      <c r="M741" s="836"/>
      <c r="N741" s="836"/>
      <c r="O741" s="836"/>
      <c r="P741" s="836"/>
    </row>
    <row r="742" spans="1:16" ht="15.75" customHeight="1">
      <c r="A742" s="836"/>
      <c r="B742" s="836"/>
      <c r="C742" s="836"/>
      <c r="D742" s="836"/>
      <c r="E742" s="836"/>
      <c r="F742" s="836"/>
      <c r="G742" s="836"/>
      <c r="H742" s="836"/>
      <c r="I742" s="836"/>
      <c r="J742" s="836"/>
      <c r="K742" s="836"/>
      <c r="L742" s="836"/>
      <c r="M742" s="836"/>
      <c r="N742" s="836"/>
      <c r="O742" s="836"/>
      <c r="P742" s="836"/>
    </row>
    <row r="743" spans="1:16" ht="15.75" customHeight="1">
      <c r="A743" s="836"/>
      <c r="B743" s="836"/>
      <c r="C743" s="836"/>
      <c r="D743" s="836"/>
      <c r="E743" s="836"/>
      <c r="F743" s="836"/>
      <c r="G743" s="836"/>
      <c r="H743" s="836"/>
      <c r="I743" s="836"/>
      <c r="J743" s="836"/>
      <c r="K743" s="836"/>
      <c r="L743" s="836"/>
      <c r="M743" s="836"/>
      <c r="N743" s="836"/>
      <c r="O743" s="836"/>
      <c r="P743" s="836"/>
    </row>
    <row r="744" spans="1:16" ht="15.75" customHeight="1">
      <c r="A744" s="836"/>
      <c r="B744" s="836"/>
      <c r="C744" s="836"/>
      <c r="D744" s="836"/>
      <c r="E744" s="836"/>
      <c r="F744" s="836"/>
      <c r="G744" s="836"/>
      <c r="H744" s="836"/>
      <c r="I744" s="836"/>
      <c r="J744" s="836"/>
      <c r="K744" s="836"/>
      <c r="L744" s="836"/>
      <c r="M744" s="836"/>
      <c r="N744" s="836"/>
      <c r="O744" s="836"/>
      <c r="P744" s="836"/>
    </row>
    <row r="745" spans="1:16" ht="15.75" customHeight="1">
      <c r="A745" s="836"/>
      <c r="B745" s="836"/>
      <c r="C745" s="836"/>
      <c r="D745" s="836"/>
      <c r="E745" s="836"/>
      <c r="F745" s="836"/>
      <c r="G745" s="836"/>
      <c r="H745" s="836"/>
      <c r="I745" s="836"/>
      <c r="J745" s="836"/>
      <c r="K745" s="836"/>
      <c r="L745" s="836"/>
      <c r="M745" s="836"/>
      <c r="N745" s="836"/>
      <c r="O745" s="836"/>
      <c r="P745" s="836"/>
    </row>
  </sheetData>
  <sheetProtection algorithmName="SHA-512" hashValue="Vsq8+//YcDRfTQaTwdAJHTL4t+dA7hudIx4+LJt/6gFGGE6Rihlf0Q3XdCd4Icdt+yWWqt6aG4F6nWi5dgRpDw==" saltValue="w1alP8iHUnk2BOkrZVPwaQ==" spinCount="100000" sheet="1" objects="1" scenarios="1"/>
  <mergeCells count="78">
    <mergeCell ref="B1:P1"/>
    <mergeCell ref="B2:P2"/>
    <mergeCell ref="D3:F3"/>
    <mergeCell ref="H3:I3"/>
    <mergeCell ref="J3:K3"/>
    <mergeCell ref="M3:N3"/>
    <mergeCell ref="O3:P3"/>
    <mergeCell ref="B4:C4"/>
    <mergeCell ref="D4:G4"/>
    <mergeCell ref="H4:I4"/>
    <mergeCell ref="J4:P4"/>
    <mergeCell ref="B5:C5"/>
    <mergeCell ref="G5:H5"/>
    <mergeCell ref="J5:P5"/>
    <mergeCell ref="B6:E6"/>
    <mergeCell ref="F6:O6"/>
    <mergeCell ref="A7:E7"/>
    <mergeCell ref="F7:P7"/>
    <mergeCell ref="B9:C13"/>
    <mergeCell ref="D9:M10"/>
    <mergeCell ref="N9:O13"/>
    <mergeCell ref="D12:D13"/>
    <mergeCell ref="E12:E13"/>
    <mergeCell ref="F12:F13"/>
    <mergeCell ref="M12:M13"/>
    <mergeCell ref="L12:L13"/>
    <mergeCell ref="G12:G13"/>
    <mergeCell ref="H12:H13"/>
    <mergeCell ref="I12:I13"/>
    <mergeCell ref="J12:J13"/>
    <mergeCell ref="K12:K13"/>
    <mergeCell ref="L14:L15"/>
    <mergeCell ref="M14:M15"/>
    <mergeCell ref="N14:O15"/>
    <mergeCell ref="B15:C15"/>
    <mergeCell ref="B17:G17"/>
    <mergeCell ref="I17:O17"/>
    <mergeCell ref="H14:H15"/>
    <mergeCell ref="I14:I15"/>
    <mergeCell ref="J14:J15"/>
    <mergeCell ref="K14:K15"/>
    <mergeCell ref="B14:C14"/>
    <mergeCell ref="D14:D15"/>
    <mergeCell ref="E14:E15"/>
    <mergeCell ref="F14:F15"/>
    <mergeCell ref="G14:G15"/>
    <mergeCell ref="B18:C19"/>
    <mergeCell ref="D18:G18"/>
    <mergeCell ref="I18:J19"/>
    <mergeCell ref="K18:O18"/>
    <mergeCell ref="D19:E19"/>
    <mergeCell ref="F19:G19"/>
    <mergeCell ref="K19:L19"/>
    <mergeCell ref="M19:O19"/>
    <mergeCell ref="M21:O21"/>
    <mergeCell ref="B20:C20"/>
    <mergeCell ref="D20:E20"/>
    <mergeCell ref="F20:G20"/>
    <mergeCell ref="I20:J20"/>
    <mergeCell ref="K20:L20"/>
    <mergeCell ref="M20:O20"/>
    <mergeCell ref="B21:C21"/>
    <mergeCell ref="D21:E21"/>
    <mergeCell ref="F21:G21"/>
    <mergeCell ref="I21:J21"/>
    <mergeCell ref="K21:L21"/>
    <mergeCell ref="M23:O23"/>
    <mergeCell ref="B22:C22"/>
    <mergeCell ref="D22:E22"/>
    <mergeCell ref="F22:G22"/>
    <mergeCell ref="I22:J22"/>
    <mergeCell ref="K22:L22"/>
    <mergeCell ref="M22:O22"/>
    <mergeCell ref="B23:C23"/>
    <mergeCell ref="D23:E23"/>
    <mergeCell ref="F23:G23"/>
    <mergeCell ref="I23:J23"/>
    <mergeCell ref="K23:L23"/>
  </mergeCells>
  <conditionalFormatting sqref="D9:O10 N11:O15">
    <cfRule type="cellIs" dxfId="3" priority="1" operator="equal">
      <formula>0</formula>
    </cfRule>
  </conditionalFormatting>
  <pageMargins left="0.7" right="0.7" top="0.75" bottom="0.75" header="0.3" footer="0.3"/>
  <pageSetup paperSize="9" scale="91"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5CE13-905A-44E5-AE32-FE0CA680370D}">
  <sheetPr codeName="Sheet16">
    <tabColor rgb="FFFFFF00"/>
  </sheetPr>
  <dimension ref="A1:F968"/>
  <sheetViews>
    <sheetView workbookViewId="0">
      <selection activeCell="I7" sqref="I7"/>
    </sheetView>
  </sheetViews>
  <sheetFormatPr defaultColWidth="14.375" defaultRowHeight="16.899999999999999" customHeight="1"/>
  <cols>
    <col min="1" max="1" width="5.625" style="772" customWidth="1"/>
    <col min="2" max="2" width="6.25" style="772" customWidth="1"/>
    <col min="3" max="3" width="8.875" style="772" customWidth="1"/>
    <col min="4" max="4" width="36.25" style="772" customWidth="1"/>
    <col min="5" max="5" width="14.375" style="772" customWidth="1"/>
    <col min="6" max="6" width="13.75" style="772" customWidth="1"/>
    <col min="7" max="26" width="9.125" style="772" customWidth="1"/>
    <col min="27" max="16384" width="14.375" style="772"/>
  </cols>
  <sheetData>
    <row r="1" spans="1:6" ht="42" customHeight="1" thickBot="1">
      <c r="A1" s="1493" t="str">
        <f>"รายชื่อนักเรียนที่มีผลการเรียน 0 ร มส รายวิชา"&amp;" "&amp;'1 ข้อมูลรายวิชา'!N7&amp;" ภาคเรียนที่ "&amp;'1 ข้อมูลรายวิชา'!N14&amp;"/"&amp;'1 ข้อมูลรายวิชา'!N13</f>
        <v>รายชื่อนักเรียนที่มีผลการเรียน 0 ร มส รายวิชา  ภาคเรียนที่ /</v>
      </c>
      <c r="B1" s="1494"/>
      <c r="C1" s="1494"/>
      <c r="D1" s="1494"/>
      <c r="E1" s="1494"/>
      <c r="F1" s="1495"/>
    </row>
    <row r="2" spans="1:6" ht="21.6" customHeight="1" thickBot="1">
      <c r="A2" s="773" t="s">
        <v>433</v>
      </c>
      <c r="B2" s="774" t="s">
        <v>0</v>
      </c>
      <c r="C2" s="775" t="s">
        <v>1</v>
      </c>
      <c r="D2" s="776" t="s">
        <v>176</v>
      </c>
      <c r="E2" s="776" t="s">
        <v>273</v>
      </c>
      <c r="F2" s="777" t="s">
        <v>434</v>
      </c>
    </row>
    <row r="3" spans="1:6" ht="16.899999999999999" customHeight="1">
      <c r="A3" s="778">
        <v>1</v>
      </c>
      <c r="B3" s="808" t="str">
        <f>ส่งรายงาน0รมส!I4</f>
        <v/>
      </c>
      <c r="C3" s="779" t="str">
        <f>ส่งรายงาน0รมส!J4</f>
        <v/>
      </c>
      <c r="D3" s="780" t="str">
        <f>ส่งรายงาน0รมส!K4</f>
        <v/>
      </c>
      <c r="E3" s="781" t="str">
        <f>ส่งรายงาน0รมส!L4</f>
        <v/>
      </c>
      <c r="F3" s="782"/>
    </row>
    <row r="4" spans="1:6" ht="16.899999999999999" customHeight="1">
      <c r="A4" s="783">
        <v>2</v>
      </c>
      <c r="B4" s="809" t="str">
        <f>ส่งรายงาน0รมส!I5</f>
        <v/>
      </c>
      <c r="C4" s="784" t="str">
        <f>ส่งรายงาน0รมส!J5</f>
        <v/>
      </c>
      <c r="D4" s="785" t="str">
        <f>ส่งรายงาน0รมส!K5</f>
        <v/>
      </c>
      <c r="E4" s="786" t="str">
        <f>ส่งรายงาน0รมส!L5</f>
        <v/>
      </c>
      <c r="F4" s="787"/>
    </row>
    <row r="5" spans="1:6" ht="16.899999999999999" customHeight="1">
      <c r="A5" s="783">
        <v>3</v>
      </c>
      <c r="B5" s="809" t="str">
        <f>ส่งรายงาน0รมส!I6</f>
        <v/>
      </c>
      <c r="C5" s="784" t="str">
        <f>ส่งรายงาน0รมส!J6</f>
        <v/>
      </c>
      <c r="D5" s="785" t="str">
        <f>ส่งรายงาน0รมส!K6</f>
        <v/>
      </c>
      <c r="E5" s="786" t="str">
        <f>ส่งรายงาน0รมส!L6</f>
        <v/>
      </c>
      <c r="F5" s="787"/>
    </row>
    <row r="6" spans="1:6" ht="16.899999999999999" customHeight="1">
      <c r="A6" s="783">
        <v>4</v>
      </c>
      <c r="B6" s="809" t="str">
        <f>ส่งรายงาน0รมส!I7</f>
        <v/>
      </c>
      <c r="C6" s="784" t="str">
        <f>ส่งรายงาน0รมส!J7</f>
        <v/>
      </c>
      <c r="D6" s="785" t="str">
        <f>ส่งรายงาน0รมส!K7</f>
        <v/>
      </c>
      <c r="E6" s="786" t="str">
        <f>ส่งรายงาน0รมส!L7</f>
        <v/>
      </c>
      <c r="F6" s="787"/>
    </row>
    <row r="7" spans="1:6" ht="16.899999999999999" customHeight="1" thickBot="1">
      <c r="A7" s="783">
        <v>5</v>
      </c>
      <c r="B7" s="810" t="str">
        <f>ส่งรายงาน0รมส!I8</f>
        <v/>
      </c>
      <c r="C7" s="788" t="str">
        <f>ส่งรายงาน0รมส!J8</f>
        <v/>
      </c>
      <c r="D7" s="811" t="str">
        <f>ส่งรายงาน0รมส!K8</f>
        <v/>
      </c>
      <c r="E7" s="812" t="str">
        <f>ส่งรายงาน0รมส!L8</f>
        <v/>
      </c>
      <c r="F7" s="789"/>
    </row>
    <row r="8" spans="1:6" ht="16.899999999999999" customHeight="1">
      <c r="A8" s="778">
        <v>6</v>
      </c>
      <c r="B8" s="808" t="str">
        <f>ส่งรายงาน0รมส!I9</f>
        <v/>
      </c>
      <c r="C8" s="779" t="str">
        <f>ส่งรายงาน0รมส!J9</f>
        <v/>
      </c>
      <c r="D8" s="780" t="str">
        <f>ส่งรายงาน0รมส!K9</f>
        <v/>
      </c>
      <c r="E8" s="781" t="str">
        <f>ส่งรายงาน0รมส!L9</f>
        <v/>
      </c>
      <c r="F8" s="782"/>
    </row>
    <row r="9" spans="1:6" ht="16.899999999999999" customHeight="1">
      <c r="A9" s="783">
        <v>7</v>
      </c>
      <c r="B9" s="809" t="str">
        <f>ส่งรายงาน0รมส!I10</f>
        <v/>
      </c>
      <c r="C9" s="784" t="str">
        <f>ส่งรายงาน0รมส!J10</f>
        <v/>
      </c>
      <c r="D9" s="785" t="str">
        <f>ส่งรายงาน0รมส!K10</f>
        <v/>
      </c>
      <c r="E9" s="786" t="str">
        <f>ส่งรายงาน0รมส!L10</f>
        <v/>
      </c>
      <c r="F9" s="787"/>
    </row>
    <row r="10" spans="1:6" ht="16.899999999999999" customHeight="1">
      <c r="A10" s="783">
        <v>8</v>
      </c>
      <c r="B10" s="809" t="str">
        <f>ส่งรายงาน0รมส!I11</f>
        <v/>
      </c>
      <c r="C10" s="784" t="str">
        <f>ส่งรายงาน0รมส!J11</f>
        <v/>
      </c>
      <c r="D10" s="785" t="str">
        <f>ส่งรายงาน0รมส!K11</f>
        <v/>
      </c>
      <c r="E10" s="786" t="str">
        <f>ส่งรายงาน0รมส!L11</f>
        <v/>
      </c>
      <c r="F10" s="787"/>
    </row>
    <row r="11" spans="1:6" ht="16.899999999999999" customHeight="1">
      <c r="A11" s="783">
        <v>9</v>
      </c>
      <c r="B11" s="809" t="str">
        <f>ส่งรายงาน0รมส!I12</f>
        <v/>
      </c>
      <c r="C11" s="784" t="str">
        <f>ส่งรายงาน0รมส!J12</f>
        <v/>
      </c>
      <c r="D11" s="785" t="str">
        <f>ส่งรายงาน0รมส!K12</f>
        <v/>
      </c>
      <c r="E11" s="786" t="str">
        <f>ส่งรายงาน0รมส!L12</f>
        <v/>
      </c>
      <c r="F11" s="787"/>
    </row>
    <row r="12" spans="1:6" ht="16.899999999999999" customHeight="1" thickBot="1">
      <c r="A12" s="783">
        <v>10</v>
      </c>
      <c r="B12" s="810" t="str">
        <f>ส่งรายงาน0รมส!I13</f>
        <v/>
      </c>
      <c r="C12" s="788" t="str">
        <f>ส่งรายงาน0รมส!J13</f>
        <v/>
      </c>
      <c r="D12" s="811" t="str">
        <f>ส่งรายงาน0รมส!K13</f>
        <v/>
      </c>
      <c r="E12" s="812" t="str">
        <f>ส่งรายงาน0รมส!L13</f>
        <v/>
      </c>
      <c r="F12" s="789"/>
    </row>
    <row r="13" spans="1:6" ht="16.899999999999999" customHeight="1">
      <c r="A13" s="778">
        <v>11</v>
      </c>
      <c r="B13" s="808" t="str">
        <f>ส่งรายงาน0รมส!I14</f>
        <v/>
      </c>
      <c r="C13" s="779" t="str">
        <f>ส่งรายงาน0รมส!J14</f>
        <v/>
      </c>
      <c r="D13" s="780" t="str">
        <f>ส่งรายงาน0รมส!K14</f>
        <v/>
      </c>
      <c r="E13" s="781" t="str">
        <f>ส่งรายงาน0รมส!L14</f>
        <v/>
      </c>
      <c r="F13" s="782"/>
    </row>
    <row r="14" spans="1:6" ht="16.899999999999999" customHeight="1">
      <c r="A14" s="783">
        <v>12</v>
      </c>
      <c r="B14" s="809" t="str">
        <f>ส่งรายงาน0รมส!I15</f>
        <v/>
      </c>
      <c r="C14" s="784" t="str">
        <f>ส่งรายงาน0รมส!J15</f>
        <v/>
      </c>
      <c r="D14" s="785" t="str">
        <f>ส่งรายงาน0รมส!K15</f>
        <v/>
      </c>
      <c r="E14" s="786" t="str">
        <f>ส่งรายงาน0รมส!L15</f>
        <v/>
      </c>
      <c r="F14" s="787"/>
    </row>
    <row r="15" spans="1:6" ht="16.899999999999999" customHeight="1">
      <c r="A15" s="783">
        <v>13</v>
      </c>
      <c r="B15" s="809" t="str">
        <f>ส่งรายงาน0รมส!I16</f>
        <v/>
      </c>
      <c r="C15" s="784" t="str">
        <f>ส่งรายงาน0รมส!J16</f>
        <v/>
      </c>
      <c r="D15" s="785" t="str">
        <f>ส่งรายงาน0รมส!K16</f>
        <v/>
      </c>
      <c r="E15" s="786" t="str">
        <f>ส่งรายงาน0รมส!L16</f>
        <v/>
      </c>
      <c r="F15" s="787"/>
    </row>
    <row r="16" spans="1:6" ht="16.899999999999999" customHeight="1">
      <c r="A16" s="783">
        <v>14</v>
      </c>
      <c r="B16" s="809" t="str">
        <f>ส่งรายงาน0รมส!I17</f>
        <v/>
      </c>
      <c r="C16" s="784" t="str">
        <f>ส่งรายงาน0รมส!J17</f>
        <v/>
      </c>
      <c r="D16" s="785" t="str">
        <f>ส่งรายงาน0รมส!K17</f>
        <v/>
      </c>
      <c r="E16" s="786" t="str">
        <f>ส่งรายงาน0รมส!L17</f>
        <v/>
      </c>
      <c r="F16" s="787"/>
    </row>
    <row r="17" spans="1:6" ht="16.899999999999999" customHeight="1" thickBot="1">
      <c r="A17" s="783">
        <v>15</v>
      </c>
      <c r="B17" s="810" t="str">
        <f>ส่งรายงาน0รมส!I18</f>
        <v/>
      </c>
      <c r="C17" s="788" t="str">
        <f>ส่งรายงาน0รมส!J18</f>
        <v/>
      </c>
      <c r="D17" s="811" t="str">
        <f>ส่งรายงาน0รมส!K18</f>
        <v/>
      </c>
      <c r="E17" s="812" t="str">
        <f>ส่งรายงาน0รมส!L18</f>
        <v/>
      </c>
      <c r="F17" s="789"/>
    </row>
    <row r="18" spans="1:6" ht="16.899999999999999" customHeight="1">
      <c r="A18" s="778">
        <v>16</v>
      </c>
      <c r="B18" s="808" t="str">
        <f>ส่งรายงาน0รมส!I19</f>
        <v/>
      </c>
      <c r="C18" s="779" t="str">
        <f>ส่งรายงาน0รมส!J19</f>
        <v/>
      </c>
      <c r="D18" s="780" t="str">
        <f>ส่งรายงาน0รมส!K19</f>
        <v/>
      </c>
      <c r="E18" s="781" t="str">
        <f>ส่งรายงาน0รมส!L19</f>
        <v/>
      </c>
      <c r="F18" s="782"/>
    </row>
    <row r="19" spans="1:6" ht="16.899999999999999" customHeight="1">
      <c r="A19" s="783">
        <v>17</v>
      </c>
      <c r="B19" s="809" t="str">
        <f>ส่งรายงาน0รมส!I20</f>
        <v/>
      </c>
      <c r="C19" s="784" t="str">
        <f>ส่งรายงาน0รมส!J20</f>
        <v/>
      </c>
      <c r="D19" s="785" t="str">
        <f>ส่งรายงาน0รมส!K20</f>
        <v/>
      </c>
      <c r="E19" s="786" t="str">
        <f>ส่งรายงาน0รมส!L20</f>
        <v/>
      </c>
      <c r="F19" s="787"/>
    </row>
    <row r="20" spans="1:6" ht="16.899999999999999" customHeight="1">
      <c r="A20" s="783">
        <v>18</v>
      </c>
      <c r="B20" s="809" t="str">
        <f>ส่งรายงาน0รมส!I21</f>
        <v/>
      </c>
      <c r="C20" s="784" t="str">
        <f>ส่งรายงาน0รมส!J21</f>
        <v/>
      </c>
      <c r="D20" s="785" t="str">
        <f>ส่งรายงาน0รมส!K21</f>
        <v/>
      </c>
      <c r="E20" s="786" t="str">
        <f>ส่งรายงาน0รมส!L21</f>
        <v/>
      </c>
      <c r="F20" s="787"/>
    </row>
    <row r="21" spans="1:6" ht="16.899999999999999" customHeight="1">
      <c r="A21" s="783">
        <v>19</v>
      </c>
      <c r="B21" s="809" t="str">
        <f>ส่งรายงาน0รมส!I22</f>
        <v/>
      </c>
      <c r="C21" s="784" t="str">
        <f>ส่งรายงาน0รมส!J22</f>
        <v/>
      </c>
      <c r="D21" s="785" t="str">
        <f>ส่งรายงาน0รมส!K22</f>
        <v/>
      </c>
      <c r="E21" s="786" t="str">
        <f>ส่งรายงาน0รมส!L22</f>
        <v/>
      </c>
      <c r="F21" s="787"/>
    </row>
    <row r="22" spans="1:6" ht="16.899999999999999" customHeight="1" thickBot="1">
      <c r="A22" s="783">
        <v>20</v>
      </c>
      <c r="B22" s="810" t="str">
        <f>ส่งรายงาน0รมส!I23</f>
        <v/>
      </c>
      <c r="C22" s="788" t="str">
        <f>ส่งรายงาน0รมส!J23</f>
        <v/>
      </c>
      <c r="D22" s="811" t="str">
        <f>ส่งรายงาน0รมส!K23</f>
        <v/>
      </c>
      <c r="E22" s="812" t="str">
        <f>ส่งรายงาน0รมส!L23</f>
        <v/>
      </c>
      <c r="F22" s="789"/>
    </row>
    <row r="23" spans="1:6" ht="16.899999999999999" customHeight="1">
      <c r="A23" s="778">
        <v>21</v>
      </c>
      <c r="B23" s="808" t="str">
        <f>ส่งรายงาน0รมส!I24</f>
        <v/>
      </c>
      <c r="C23" s="779" t="str">
        <f>ส่งรายงาน0รมส!J24</f>
        <v/>
      </c>
      <c r="D23" s="780" t="str">
        <f>ส่งรายงาน0รมส!K24</f>
        <v/>
      </c>
      <c r="E23" s="781" t="str">
        <f>ส่งรายงาน0รมส!L24</f>
        <v/>
      </c>
      <c r="F23" s="782"/>
    </row>
    <row r="24" spans="1:6" ht="16.899999999999999" customHeight="1">
      <c r="A24" s="783">
        <v>22</v>
      </c>
      <c r="B24" s="809" t="str">
        <f>ส่งรายงาน0รมส!I25</f>
        <v/>
      </c>
      <c r="C24" s="784" t="str">
        <f>ส่งรายงาน0รมส!J25</f>
        <v/>
      </c>
      <c r="D24" s="785" t="str">
        <f>ส่งรายงาน0รมส!K25</f>
        <v/>
      </c>
      <c r="E24" s="786" t="str">
        <f>ส่งรายงาน0รมส!L25</f>
        <v/>
      </c>
      <c r="F24" s="787"/>
    </row>
    <row r="25" spans="1:6" ht="16.899999999999999" customHeight="1">
      <c r="A25" s="783">
        <v>23</v>
      </c>
      <c r="B25" s="809" t="str">
        <f>ส่งรายงาน0รมส!I26</f>
        <v/>
      </c>
      <c r="C25" s="784" t="str">
        <f>ส่งรายงาน0รมส!J26</f>
        <v/>
      </c>
      <c r="D25" s="785" t="str">
        <f>ส่งรายงาน0รมส!K26</f>
        <v/>
      </c>
      <c r="E25" s="786" t="str">
        <f>ส่งรายงาน0รมส!L26</f>
        <v/>
      </c>
      <c r="F25" s="787"/>
    </row>
    <row r="26" spans="1:6" ht="16.899999999999999" customHeight="1">
      <c r="A26" s="783">
        <v>24</v>
      </c>
      <c r="B26" s="809" t="str">
        <f>ส่งรายงาน0รมส!I27</f>
        <v/>
      </c>
      <c r="C26" s="784" t="str">
        <f>ส่งรายงาน0รมส!J27</f>
        <v/>
      </c>
      <c r="D26" s="785" t="str">
        <f>ส่งรายงาน0รมส!K27</f>
        <v/>
      </c>
      <c r="E26" s="786" t="str">
        <f>ส่งรายงาน0รมส!L27</f>
        <v/>
      </c>
      <c r="F26" s="787"/>
    </row>
    <row r="27" spans="1:6" ht="16.899999999999999" customHeight="1" thickBot="1">
      <c r="A27" s="783">
        <v>25</v>
      </c>
      <c r="B27" s="810" t="str">
        <f>ส่งรายงาน0รมส!I28</f>
        <v/>
      </c>
      <c r="C27" s="788" t="str">
        <f>ส่งรายงาน0รมส!J28</f>
        <v/>
      </c>
      <c r="D27" s="811" t="str">
        <f>ส่งรายงาน0รมส!K28</f>
        <v/>
      </c>
      <c r="E27" s="812" t="str">
        <f>ส่งรายงาน0รมส!L28</f>
        <v/>
      </c>
      <c r="F27" s="789"/>
    </row>
    <row r="28" spans="1:6" ht="16.899999999999999" customHeight="1">
      <c r="A28" s="778">
        <v>26</v>
      </c>
      <c r="B28" s="808" t="str">
        <f>ส่งรายงาน0รมส!I29</f>
        <v/>
      </c>
      <c r="C28" s="779" t="str">
        <f>ส่งรายงาน0รมส!J29</f>
        <v/>
      </c>
      <c r="D28" s="780" t="str">
        <f>ส่งรายงาน0รมส!K29</f>
        <v/>
      </c>
      <c r="E28" s="781" t="str">
        <f>ส่งรายงาน0รมส!L29</f>
        <v/>
      </c>
      <c r="F28" s="782"/>
    </row>
    <row r="29" spans="1:6" ht="16.899999999999999" customHeight="1">
      <c r="A29" s="783">
        <v>27</v>
      </c>
      <c r="B29" s="809" t="str">
        <f>ส่งรายงาน0รมส!I30</f>
        <v/>
      </c>
      <c r="C29" s="784" t="str">
        <f>ส่งรายงาน0รมส!J30</f>
        <v/>
      </c>
      <c r="D29" s="785" t="str">
        <f>ส่งรายงาน0รมส!K30</f>
        <v/>
      </c>
      <c r="E29" s="786" t="str">
        <f>ส่งรายงาน0รมส!L30</f>
        <v/>
      </c>
      <c r="F29" s="787"/>
    </row>
    <row r="30" spans="1:6" ht="16.899999999999999" customHeight="1">
      <c r="A30" s="783">
        <v>28</v>
      </c>
      <c r="B30" s="809" t="str">
        <f>ส่งรายงาน0รมส!I31</f>
        <v/>
      </c>
      <c r="C30" s="784" t="str">
        <f>ส่งรายงาน0รมส!J31</f>
        <v/>
      </c>
      <c r="D30" s="785" t="str">
        <f>ส่งรายงาน0รมส!K31</f>
        <v/>
      </c>
      <c r="E30" s="786" t="str">
        <f>ส่งรายงาน0รมส!L31</f>
        <v/>
      </c>
      <c r="F30" s="787"/>
    </row>
    <row r="31" spans="1:6" ht="16.899999999999999" customHeight="1">
      <c r="A31" s="783">
        <v>29</v>
      </c>
      <c r="B31" s="809" t="str">
        <f>ส่งรายงาน0รมส!I32</f>
        <v/>
      </c>
      <c r="C31" s="784" t="str">
        <f>ส่งรายงาน0รมส!J32</f>
        <v/>
      </c>
      <c r="D31" s="785" t="str">
        <f>ส่งรายงาน0รมส!K32</f>
        <v/>
      </c>
      <c r="E31" s="786" t="str">
        <f>ส่งรายงาน0รมส!L32</f>
        <v/>
      </c>
      <c r="F31" s="787"/>
    </row>
    <row r="32" spans="1:6" ht="16.899999999999999" customHeight="1" thickBot="1">
      <c r="A32" s="790">
        <v>30</v>
      </c>
      <c r="B32" s="810" t="str">
        <f>ส่งรายงาน0รมส!I33</f>
        <v/>
      </c>
      <c r="C32" s="788" t="str">
        <f>ส่งรายงาน0รมส!J33</f>
        <v/>
      </c>
      <c r="D32" s="811" t="str">
        <f>ส่งรายงาน0รมส!K33</f>
        <v/>
      </c>
      <c r="E32" s="812" t="str">
        <f>ส่งรายงาน0รมส!L33</f>
        <v/>
      </c>
      <c r="F32" s="789"/>
    </row>
    <row r="33" spans="2:6" ht="16.899999999999999" customHeight="1">
      <c r="B33" s="791"/>
      <c r="C33" s="791"/>
      <c r="D33" s="791"/>
      <c r="E33" s="791"/>
      <c r="F33" s="791"/>
    </row>
    <row r="34" spans="2:6" ht="16.899999999999999" customHeight="1">
      <c r="B34" s="791"/>
      <c r="C34" s="791"/>
      <c r="D34" s="791"/>
      <c r="E34" s="791"/>
      <c r="F34" s="791"/>
    </row>
    <row r="35" spans="2:6" ht="16.899999999999999" customHeight="1">
      <c r="B35" s="791"/>
      <c r="C35" s="791"/>
      <c r="D35" s="791"/>
      <c r="E35" s="791"/>
      <c r="F35" s="791"/>
    </row>
    <row r="36" spans="2:6" ht="16.899999999999999" customHeight="1">
      <c r="B36" s="791"/>
      <c r="C36" s="791"/>
      <c r="D36" s="791"/>
      <c r="E36" s="791"/>
      <c r="F36" s="791"/>
    </row>
    <row r="37" spans="2:6" ht="16.899999999999999" customHeight="1">
      <c r="B37" s="791"/>
      <c r="C37" s="791"/>
      <c r="D37" s="791"/>
      <c r="E37" s="791"/>
      <c r="F37" s="791"/>
    </row>
    <row r="38" spans="2:6" ht="16.899999999999999" customHeight="1">
      <c r="B38" s="791"/>
      <c r="C38" s="791"/>
      <c r="D38" s="791"/>
      <c r="E38" s="791"/>
      <c r="F38" s="791"/>
    </row>
    <row r="39" spans="2:6" ht="16.899999999999999" customHeight="1">
      <c r="B39" s="791"/>
      <c r="C39" s="791"/>
      <c r="D39" s="791"/>
      <c r="E39" s="791"/>
      <c r="F39" s="791"/>
    </row>
    <row r="40" spans="2:6" ht="16.899999999999999" customHeight="1">
      <c r="B40" s="791"/>
      <c r="C40" s="791"/>
      <c r="D40" s="791"/>
      <c r="E40" s="791"/>
      <c r="F40" s="791"/>
    </row>
    <row r="41" spans="2:6" ht="16.899999999999999" customHeight="1">
      <c r="B41" s="791"/>
      <c r="C41" s="791"/>
      <c r="D41" s="791"/>
      <c r="E41" s="791"/>
      <c r="F41" s="791"/>
    </row>
    <row r="42" spans="2:6" ht="16.899999999999999" customHeight="1">
      <c r="B42" s="791"/>
      <c r="C42" s="791"/>
      <c r="D42" s="791"/>
      <c r="E42" s="791"/>
      <c r="F42" s="791"/>
    </row>
    <row r="43" spans="2:6" ht="16.899999999999999" customHeight="1">
      <c r="B43" s="791"/>
      <c r="C43" s="791"/>
      <c r="D43" s="791"/>
      <c r="E43" s="791"/>
      <c r="F43" s="791"/>
    </row>
    <row r="44" spans="2:6" ht="16.899999999999999" customHeight="1">
      <c r="B44" s="791"/>
      <c r="C44" s="791"/>
      <c r="D44" s="791"/>
      <c r="E44" s="791"/>
      <c r="F44" s="791"/>
    </row>
    <row r="45" spans="2:6" ht="16.899999999999999" customHeight="1">
      <c r="B45" s="791"/>
      <c r="C45" s="791"/>
      <c r="D45" s="791"/>
      <c r="E45" s="791"/>
      <c r="F45" s="791"/>
    </row>
    <row r="46" spans="2:6" ht="16.899999999999999" customHeight="1">
      <c r="B46" s="791"/>
      <c r="C46" s="791"/>
      <c r="D46" s="791"/>
      <c r="E46" s="791"/>
      <c r="F46" s="791"/>
    </row>
    <row r="47" spans="2:6" ht="16.899999999999999" customHeight="1">
      <c r="B47" s="791"/>
      <c r="C47" s="791"/>
      <c r="D47" s="791"/>
      <c r="E47" s="791"/>
      <c r="F47" s="791"/>
    </row>
    <row r="48" spans="2:6" ht="16.899999999999999" customHeight="1">
      <c r="B48" s="791"/>
      <c r="C48" s="791"/>
      <c r="D48" s="791"/>
      <c r="E48" s="791"/>
      <c r="F48" s="791"/>
    </row>
    <row r="49" spans="2:6" ht="16.899999999999999" customHeight="1">
      <c r="B49" s="791"/>
      <c r="C49" s="791"/>
      <c r="D49" s="791"/>
      <c r="E49" s="791"/>
      <c r="F49" s="791"/>
    </row>
    <row r="50" spans="2:6" ht="16.899999999999999" customHeight="1">
      <c r="B50" s="791"/>
      <c r="C50" s="791"/>
      <c r="D50" s="791"/>
      <c r="E50" s="791"/>
      <c r="F50" s="791"/>
    </row>
    <row r="51" spans="2:6" ht="16.899999999999999" customHeight="1">
      <c r="B51" s="791"/>
      <c r="C51" s="791"/>
      <c r="D51" s="791"/>
      <c r="E51" s="791"/>
      <c r="F51" s="791"/>
    </row>
    <row r="52" spans="2:6" ht="16.899999999999999" customHeight="1">
      <c r="B52" s="791"/>
      <c r="C52" s="791"/>
      <c r="D52" s="791"/>
      <c r="E52" s="791"/>
      <c r="F52" s="791"/>
    </row>
    <row r="53" spans="2:6" ht="16.899999999999999" customHeight="1">
      <c r="B53" s="791"/>
      <c r="C53" s="791"/>
      <c r="D53" s="791"/>
      <c r="E53" s="791"/>
      <c r="F53" s="791"/>
    </row>
    <row r="54" spans="2:6" ht="16.899999999999999" customHeight="1">
      <c r="B54" s="791"/>
      <c r="C54" s="791"/>
      <c r="D54" s="791"/>
      <c r="E54" s="791"/>
      <c r="F54" s="791"/>
    </row>
    <row r="55" spans="2:6" ht="16.899999999999999" customHeight="1">
      <c r="B55" s="791"/>
      <c r="C55" s="791"/>
      <c r="D55" s="791"/>
      <c r="E55" s="791"/>
      <c r="F55" s="791"/>
    </row>
    <row r="56" spans="2:6" ht="16.899999999999999" customHeight="1">
      <c r="B56" s="791"/>
      <c r="C56" s="791"/>
      <c r="D56" s="791"/>
      <c r="E56" s="791"/>
      <c r="F56" s="791"/>
    </row>
    <row r="57" spans="2:6" ht="16.899999999999999" customHeight="1">
      <c r="B57" s="791"/>
      <c r="C57" s="791"/>
      <c r="D57" s="791"/>
      <c r="E57" s="791"/>
      <c r="F57" s="791"/>
    </row>
    <row r="58" spans="2:6" ht="16.899999999999999" customHeight="1">
      <c r="B58" s="791"/>
      <c r="C58" s="791"/>
      <c r="D58" s="791"/>
      <c r="E58" s="791"/>
      <c r="F58" s="791"/>
    </row>
    <row r="59" spans="2:6" ht="16.899999999999999" customHeight="1">
      <c r="B59" s="791"/>
      <c r="C59" s="791"/>
      <c r="D59" s="791"/>
      <c r="E59" s="791"/>
      <c r="F59" s="791"/>
    </row>
    <row r="60" spans="2:6" ht="16.899999999999999" customHeight="1">
      <c r="B60" s="791"/>
      <c r="C60" s="791"/>
      <c r="D60" s="791"/>
      <c r="E60" s="791"/>
      <c r="F60" s="791"/>
    </row>
    <row r="61" spans="2:6" ht="16.899999999999999" customHeight="1">
      <c r="B61" s="791"/>
      <c r="C61" s="791"/>
      <c r="D61" s="791"/>
      <c r="E61" s="791"/>
      <c r="F61" s="791"/>
    </row>
    <row r="62" spans="2:6" ht="16.899999999999999" customHeight="1">
      <c r="B62" s="791"/>
      <c r="C62" s="791"/>
      <c r="D62" s="791"/>
      <c r="E62" s="791"/>
      <c r="F62" s="791"/>
    </row>
    <row r="63" spans="2:6" ht="16.899999999999999" customHeight="1">
      <c r="B63" s="791"/>
      <c r="C63" s="791"/>
      <c r="D63" s="791"/>
      <c r="E63" s="791"/>
      <c r="F63" s="791"/>
    </row>
    <row r="64" spans="2:6" ht="16.899999999999999" customHeight="1">
      <c r="B64" s="791"/>
      <c r="C64" s="791"/>
      <c r="D64" s="791"/>
      <c r="E64" s="791"/>
      <c r="F64" s="791"/>
    </row>
    <row r="65" spans="2:6" ht="16.899999999999999" customHeight="1">
      <c r="B65" s="791"/>
      <c r="C65" s="791"/>
      <c r="D65" s="791"/>
      <c r="E65" s="791"/>
      <c r="F65" s="791"/>
    </row>
    <row r="66" spans="2:6" ht="16.899999999999999" customHeight="1">
      <c r="B66" s="791"/>
      <c r="C66" s="791"/>
      <c r="D66" s="791"/>
      <c r="E66" s="791"/>
      <c r="F66" s="791"/>
    </row>
    <row r="67" spans="2:6" ht="16.899999999999999" customHeight="1">
      <c r="B67" s="791"/>
      <c r="C67" s="791"/>
      <c r="D67" s="791"/>
      <c r="E67" s="791"/>
      <c r="F67" s="791"/>
    </row>
    <row r="68" spans="2:6" ht="16.899999999999999" customHeight="1">
      <c r="B68" s="791"/>
      <c r="C68" s="791"/>
      <c r="D68" s="791"/>
      <c r="E68" s="791"/>
      <c r="F68" s="791"/>
    </row>
    <row r="69" spans="2:6" ht="16.899999999999999" customHeight="1">
      <c r="B69" s="791"/>
      <c r="C69" s="791"/>
      <c r="D69" s="791"/>
      <c r="E69" s="791"/>
      <c r="F69" s="791"/>
    </row>
    <row r="70" spans="2:6" ht="16.899999999999999" customHeight="1">
      <c r="B70" s="791"/>
      <c r="C70" s="791"/>
      <c r="D70" s="791"/>
      <c r="E70" s="791"/>
      <c r="F70" s="791"/>
    </row>
    <row r="71" spans="2:6" ht="16.899999999999999" customHeight="1">
      <c r="B71" s="791"/>
      <c r="C71" s="791"/>
      <c r="D71" s="791"/>
      <c r="E71" s="791"/>
      <c r="F71" s="791"/>
    </row>
    <row r="72" spans="2:6" ht="16.899999999999999" customHeight="1">
      <c r="B72" s="791"/>
      <c r="C72" s="791"/>
      <c r="D72" s="791"/>
      <c r="E72" s="791"/>
      <c r="F72" s="791"/>
    </row>
    <row r="73" spans="2:6" ht="16.899999999999999" customHeight="1">
      <c r="B73" s="791"/>
      <c r="C73" s="791"/>
      <c r="D73" s="791"/>
      <c r="E73" s="791"/>
      <c r="F73" s="791"/>
    </row>
    <row r="74" spans="2:6" ht="16.899999999999999" customHeight="1">
      <c r="B74" s="791"/>
      <c r="C74" s="791"/>
      <c r="D74" s="791"/>
      <c r="E74" s="791"/>
      <c r="F74" s="791"/>
    </row>
    <row r="75" spans="2:6" ht="16.899999999999999" customHeight="1">
      <c r="B75" s="791"/>
      <c r="C75" s="791"/>
      <c r="D75" s="791"/>
      <c r="E75" s="791"/>
      <c r="F75" s="791"/>
    </row>
    <row r="76" spans="2:6" ht="16.899999999999999" customHeight="1">
      <c r="B76" s="791"/>
      <c r="C76" s="791"/>
      <c r="D76" s="791"/>
      <c r="E76" s="791"/>
      <c r="F76" s="791"/>
    </row>
    <row r="77" spans="2:6" ht="16.899999999999999" customHeight="1">
      <c r="B77" s="791"/>
      <c r="C77" s="791"/>
      <c r="D77" s="791"/>
      <c r="E77" s="791"/>
      <c r="F77" s="791"/>
    </row>
    <row r="78" spans="2:6" ht="16.899999999999999" customHeight="1">
      <c r="B78" s="791"/>
      <c r="C78" s="791"/>
      <c r="D78" s="791"/>
      <c r="E78" s="791"/>
      <c r="F78" s="791"/>
    </row>
    <row r="79" spans="2:6" ht="16.899999999999999" customHeight="1">
      <c r="B79" s="791"/>
      <c r="C79" s="791"/>
      <c r="D79" s="791"/>
      <c r="E79" s="791"/>
      <c r="F79" s="791"/>
    </row>
    <row r="80" spans="2:6" ht="16.899999999999999" customHeight="1">
      <c r="B80" s="791"/>
      <c r="C80" s="791"/>
      <c r="D80" s="791"/>
      <c r="E80" s="791"/>
      <c r="F80" s="791"/>
    </row>
    <row r="81" spans="2:6" ht="16.899999999999999" customHeight="1">
      <c r="B81" s="791"/>
      <c r="C81" s="791"/>
      <c r="D81" s="791"/>
      <c r="E81" s="791"/>
      <c r="F81" s="791"/>
    </row>
    <row r="82" spans="2:6" ht="16.899999999999999" customHeight="1">
      <c r="B82" s="791"/>
      <c r="C82" s="791"/>
      <c r="D82" s="791"/>
      <c r="E82" s="791"/>
      <c r="F82" s="791"/>
    </row>
    <row r="83" spans="2:6" ht="16.899999999999999" customHeight="1">
      <c r="B83" s="791"/>
      <c r="C83" s="791"/>
      <c r="D83" s="791"/>
      <c r="E83" s="791"/>
      <c r="F83" s="791"/>
    </row>
    <row r="84" spans="2:6" ht="16.899999999999999" customHeight="1">
      <c r="B84" s="791"/>
      <c r="C84" s="791"/>
      <c r="D84" s="791"/>
      <c r="E84" s="791"/>
      <c r="F84" s="791"/>
    </row>
    <row r="85" spans="2:6" ht="16.899999999999999" customHeight="1">
      <c r="B85" s="791"/>
      <c r="C85" s="791"/>
      <c r="D85" s="791"/>
      <c r="E85" s="791"/>
      <c r="F85" s="791"/>
    </row>
    <row r="86" spans="2:6" ht="16.899999999999999" customHeight="1">
      <c r="B86" s="791"/>
      <c r="C86" s="791"/>
      <c r="D86" s="791"/>
      <c r="E86" s="791"/>
      <c r="F86" s="791"/>
    </row>
    <row r="87" spans="2:6" ht="16.899999999999999" customHeight="1">
      <c r="B87" s="791"/>
      <c r="C87" s="791"/>
      <c r="D87" s="791"/>
      <c r="E87" s="791"/>
      <c r="F87" s="791"/>
    </row>
    <row r="88" spans="2:6" ht="16.899999999999999" customHeight="1">
      <c r="B88" s="791"/>
      <c r="C88" s="791"/>
      <c r="D88" s="791"/>
      <c r="E88" s="791"/>
      <c r="F88" s="791"/>
    </row>
    <row r="89" spans="2:6" ht="16.899999999999999" customHeight="1">
      <c r="B89" s="791"/>
      <c r="C89" s="791"/>
      <c r="D89" s="791"/>
      <c r="E89" s="791"/>
      <c r="F89" s="791"/>
    </row>
    <row r="90" spans="2:6" ht="16.899999999999999" customHeight="1">
      <c r="B90" s="791"/>
      <c r="C90" s="791"/>
      <c r="D90" s="791"/>
      <c r="E90" s="791"/>
      <c r="F90" s="791"/>
    </row>
    <row r="91" spans="2:6" ht="16.899999999999999" customHeight="1">
      <c r="B91" s="791"/>
      <c r="C91" s="791"/>
      <c r="D91" s="791"/>
      <c r="E91" s="791"/>
      <c r="F91" s="791"/>
    </row>
    <row r="92" spans="2:6" ht="16.899999999999999" customHeight="1">
      <c r="B92" s="791"/>
      <c r="C92" s="791"/>
      <c r="D92" s="791"/>
      <c r="E92" s="791"/>
      <c r="F92" s="791"/>
    </row>
    <row r="93" spans="2:6" ht="16.899999999999999" customHeight="1">
      <c r="B93" s="791"/>
      <c r="C93" s="791"/>
      <c r="D93" s="791"/>
      <c r="E93" s="791"/>
      <c r="F93" s="791"/>
    </row>
    <row r="94" spans="2:6" ht="16.899999999999999" customHeight="1">
      <c r="B94" s="791"/>
      <c r="C94" s="791"/>
      <c r="D94" s="791"/>
      <c r="E94" s="791"/>
      <c r="F94" s="791"/>
    </row>
    <row r="95" spans="2:6" ht="16.899999999999999" customHeight="1">
      <c r="B95" s="791"/>
      <c r="C95" s="791"/>
      <c r="D95" s="791"/>
      <c r="E95" s="791"/>
      <c r="F95" s="791"/>
    </row>
    <row r="96" spans="2:6" ht="16.899999999999999" customHeight="1">
      <c r="B96" s="791"/>
      <c r="C96" s="791"/>
      <c r="D96" s="791"/>
      <c r="E96" s="791"/>
      <c r="F96" s="791"/>
    </row>
    <row r="97" spans="2:6" ht="16.899999999999999" customHeight="1">
      <c r="B97" s="791"/>
      <c r="C97" s="791"/>
      <c r="D97" s="791"/>
      <c r="E97" s="791"/>
      <c r="F97" s="791"/>
    </row>
    <row r="98" spans="2:6" ht="16.899999999999999" customHeight="1">
      <c r="B98" s="791"/>
      <c r="C98" s="791"/>
      <c r="D98" s="791"/>
      <c r="E98" s="791"/>
      <c r="F98" s="791"/>
    </row>
    <row r="99" spans="2:6" ht="16.899999999999999" customHeight="1">
      <c r="B99" s="791"/>
      <c r="C99" s="791"/>
      <c r="D99" s="791"/>
      <c r="E99" s="791"/>
      <c r="F99" s="791"/>
    </row>
    <row r="100" spans="2:6" ht="16.899999999999999" customHeight="1">
      <c r="B100" s="791"/>
      <c r="C100" s="791"/>
      <c r="D100" s="791"/>
      <c r="E100" s="791"/>
      <c r="F100" s="791"/>
    </row>
    <row r="101" spans="2:6" ht="16.899999999999999" customHeight="1">
      <c r="B101" s="791"/>
      <c r="C101" s="791"/>
      <c r="D101" s="791"/>
      <c r="E101" s="791"/>
      <c r="F101" s="791"/>
    </row>
    <row r="102" spans="2:6" ht="16.899999999999999" customHeight="1">
      <c r="B102" s="791"/>
      <c r="C102" s="791"/>
      <c r="D102" s="791"/>
      <c r="E102" s="791"/>
      <c r="F102" s="791"/>
    </row>
    <row r="103" spans="2:6" ht="16.899999999999999" customHeight="1">
      <c r="B103" s="791"/>
      <c r="C103" s="791"/>
      <c r="D103" s="791"/>
      <c r="E103" s="791"/>
      <c r="F103" s="791"/>
    </row>
    <row r="104" spans="2:6" ht="16.899999999999999" customHeight="1">
      <c r="B104" s="791"/>
      <c r="C104" s="791"/>
      <c r="D104" s="791"/>
      <c r="E104" s="791"/>
      <c r="F104" s="791"/>
    </row>
    <row r="105" spans="2:6" ht="16.899999999999999" customHeight="1">
      <c r="B105" s="791"/>
      <c r="C105" s="791"/>
      <c r="D105" s="791"/>
      <c r="E105" s="791"/>
      <c r="F105" s="791"/>
    </row>
    <row r="106" spans="2:6" ht="16.899999999999999" customHeight="1">
      <c r="B106" s="791"/>
      <c r="C106" s="791"/>
      <c r="D106" s="791"/>
      <c r="E106" s="791"/>
      <c r="F106" s="791"/>
    </row>
    <row r="107" spans="2:6" ht="16.899999999999999" customHeight="1">
      <c r="B107" s="791"/>
      <c r="C107" s="791"/>
      <c r="D107" s="791"/>
      <c r="E107" s="791"/>
      <c r="F107" s="791"/>
    </row>
    <row r="108" spans="2:6" ht="16.899999999999999" customHeight="1">
      <c r="B108" s="791"/>
      <c r="C108" s="791"/>
      <c r="D108" s="791"/>
      <c r="E108" s="791"/>
      <c r="F108" s="791"/>
    </row>
    <row r="109" spans="2:6" ht="16.899999999999999" customHeight="1">
      <c r="B109" s="791"/>
      <c r="C109" s="791"/>
      <c r="D109" s="791"/>
      <c r="E109" s="791"/>
      <c r="F109" s="791"/>
    </row>
    <row r="110" spans="2:6" ht="16.899999999999999" customHeight="1">
      <c r="B110" s="791"/>
      <c r="C110" s="791"/>
      <c r="D110" s="791"/>
      <c r="E110" s="791"/>
      <c r="F110" s="791"/>
    </row>
    <row r="111" spans="2:6" ht="16.899999999999999" customHeight="1">
      <c r="B111" s="791"/>
      <c r="C111" s="791"/>
      <c r="D111" s="791"/>
      <c r="E111" s="791"/>
      <c r="F111" s="791"/>
    </row>
    <row r="112" spans="2:6" ht="16.899999999999999" customHeight="1">
      <c r="B112" s="791"/>
      <c r="C112" s="791"/>
      <c r="D112" s="791"/>
      <c r="E112" s="791"/>
      <c r="F112" s="791"/>
    </row>
    <row r="113" spans="2:6" ht="16.899999999999999" customHeight="1">
      <c r="B113" s="791"/>
      <c r="C113" s="791"/>
      <c r="D113" s="791"/>
      <c r="E113" s="791"/>
      <c r="F113" s="791"/>
    </row>
    <row r="114" spans="2:6" ht="16.899999999999999" customHeight="1">
      <c r="B114" s="791"/>
      <c r="C114" s="791"/>
      <c r="D114" s="791"/>
      <c r="E114" s="791"/>
      <c r="F114" s="791"/>
    </row>
    <row r="115" spans="2:6" ht="16.899999999999999" customHeight="1">
      <c r="B115" s="791"/>
      <c r="C115" s="791"/>
      <c r="D115" s="791"/>
      <c r="E115" s="791"/>
      <c r="F115" s="791"/>
    </row>
    <row r="116" spans="2:6" ht="16.899999999999999" customHeight="1">
      <c r="B116" s="791"/>
      <c r="C116" s="791"/>
      <c r="D116" s="791"/>
      <c r="E116" s="791"/>
      <c r="F116" s="791"/>
    </row>
    <row r="117" spans="2:6" ht="16.899999999999999" customHeight="1">
      <c r="B117" s="791"/>
      <c r="C117" s="791"/>
      <c r="D117" s="791"/>
      <c r="E117" s="791"/>
      <c r="F117" s="791"/>
    </row>
    <row r="118" spans="2:6" ht="16.899999999999999" customHeight="1">
      <c r="B118" s="791"/>
      <c r="C118" s="791"/>
      <c r="D118" s="791"/>
      <c r="E118" s="791"/>
      <c r="F118" s="791"/>
    </row>
    <row r="119" spans="2:6" ht="16.899999999999999" customHeight="1">
      <c r="B119" s="791"/>
      <c r="C119" s="791"/>
      <c r="D119" s="791"/>
      <c r="E119" s="791"/>
      <c r="F119" s="791"/>
    </row>
    <row r="120" spans="2:6" ht="16.899999999999999" customHeight="1">
      <c r="B120" s="791"/>
      <c r="C120" s="791"/>
      <c r="D120" s="791"/>
      <c r="E120" s="791"/>
      <c r="F120" s="791"/>
    </row>
    <row r="121" spans="2:6" ht="16.899999999999999" customHeight="1">
      <c r="B121" s="791"/>
      <c r="C121" s="791"/>
      <c r="D121" s="791"/>
      <c r="E121" s="791"/>
      <c r="F121" s="791"/>
    </row>
    <row r="122" spans="2:6" ht="16.899999999999999" customHeight="1">
      <c r="B122" s="791"/>
      <c r="C122" s="791"/>
      <c r="D122" s="791"/>
      <c r="E122" s="791"/>
      <c r="F122" s="791"/>
    </row>
    <row r="123" spans="2:6" ht="16.899999999999999" customHeight="1">
      <c r="B123" s="791"/>
      <c r="C123" s="791"/>
      <c r="D123" s="791"/>
      <c r="E123" s="791"/>
      <c r="F123" s="791"/>
    </row>
    <row r="124" spans="2:6" ht="16.899999999999999" customHeight="1">
      <c r="B124" s="791"/>
      <c r="C124" s="791"/>
      <c r="D124" s="791"/>
      <c r="E124" s="791"/>
      <c r="F124" s="791"/>
    </row>
    <row r="125" spans="2:6" ht="16.899999999999999" customHeight="1">
      <c r="B125" s="791"/>
      <c r="C125" s="791"/>
      <c r="D125" s="791"/>
      <c r="E125" s="791"/>
      <c r="F125" s="791"/>
    </row>
    <row r="126" spans="2:6" ht="16.899999999999999" customHeight="1">
      <c r="B126" s="791"/>
      <c r="C126" s="791"/>
      <c r="D126" s="791"/>
      <c r="E126" s="791"/>
      <c r="F126" s="791"/>
    </row>
    <row r="127" spans="2:6" ht="16.899999999999999" customHeight="1">
      <c r="B127" s="791"/>
      <c r="C127" s="791"/>
      <c r="D127" s="791"/>
      <c r="E127" s="791"/>
      <c r="F127" s="791"/>
    </row>
    <row r="128" spans="2:6" ht="16.899999999999999" customHeight="1">
      <c r="B128" s="791"/>
      <c r="C128" s="791"/>
      <c r="D128" s="791"/>
      <c r="E128" s="791"/>
      <c r="F128" s="791"/>
    </row>
    <row r="129" spans="2:6" ht="16.899999999999999" customHeight="1">
      <c r="B129" s="791"/>
      <c r="C129" s="791"/>
      <c r="D129" s="791"/>
      <c r="E129" s="791"/>
      <c r="F129" s="791"/>
    </row>
    <row r="130" spans="2:6" ht="16.899999999999999" customHeight="1">
      <c r="B130" s="791"/>
      <c r="C130" s="791"/>
      <c r="D130" s="791"/>
      <c r="E130" s="791"/>
      <c r="F130" s="791"/>
    </row>
    <row r="131" spans="2:6" ht="16.899999999999999" customHeight="1">
      <c r="B131" s="791"/>
      <c r="C131" s="791"/>
      <c r="D131" s="791"/>
      <c r="E131" s="791"/>
      <c r="F131" s="791"/>
    </row>
    <row r="132" spans="2:6" ht="16.899999999999999" customHeight="1">
      <c r="B132" s="791"/>
      <c r="C132" s="791"/>
      <c r="D132" s="791"/>
      <c r="E132" s="791"/>
      <c r="F132" s="791"/>
    </row>
    <row r="133" spans="2:6" ht="16.899999999999999" customHeight="1">
      <c r="B133" s="791"/>
      <c r="C133" s="791"/>
      <c r="D133" s="791"/>
      <c r="E133" s="791"/>
      <c r="F133" s="791"/>
    </row>
    <row r="134" spans="2:6" ht="16.899999999999999" customHeight="1">
      <c r="B134" s="791"/>
      <c r="C134" s="791"/>
      <c r="D134" s="791"/>
      <c r="E134" s="791"/>
      <c r="F134" s="791"/>
    </row>
    <row r="135" spans="2:6" ht="16.899999999999999" customHeight="1">
      <c r="B135" s="791"/>
      <c r="C135" s="791"/>
      <c r="D135" s="791"/>
      <c r="E135" s="791"/>
      <c r="F135" s="791"/>
    </row>
    <row r="136" spans="2:6" ht="16.899999999999999" customHeight="1">
      <c r="B136" s="791"/>
      <c r="C136" s="791"/>
      <c r="D136" s="791"/>
      <c r="E136" s="791"/>
      <c r="F136" s="791"/>
    </row>
    <row r="137" spans="2:6" ht="16.899999999999999" customHeight="1">
      <c r="B137" s="791"/>
      <c r="C137" s="791"/>
      <c r="D137" s="791"/>
      <c r="E137" s="791"/>
      <c r="F137" s="791"/>
    </row>
    <row r="138" spans="2:6" ht="16.899999999999999" customHeight="1">
      <c r="B138" s="791"/>
      <c r="C138" s="791"/>
      <c r="D138" s="791"/>
      <c r="E138" s="791"/>
      <c r="F138" s="791"/>
    </row>
    <row r="139" spans="2:6" ht="16.899999999999999" customHeight="1">
      <c r="B139" s="791"/>
      <c r="C139" s="791"/>
      <c r="D139" s="791"/>
      <c r="E139" s="791"/>
      <c r="F139" s="791"/>
    </row>
    <row r="140" spans="2:6" ht="16.899999999999999" customHeight="1">
      <c r="B140" s="791"/>
      <c r="C140" s="791"/>
      <c r="D140" s="791"/>
      <c r="E140" s="791"/>
      <c r="F140" s="791"/>
    </row>
    <row r="141" spans="2:6" ht="16.899999999999999" customHeight="1">
      <c r="B141" s="791"/>
      <c r="C141" s="791"/>
      <c r="D141" s="791"/>
      <c r="E141" s="791"/>
      <c r="F141" s="791"/>
    </row>
    <row r="142" spans="2:6" ht="16.899999999999999" customHeight="1">
      <c r="B142" s="791"/>
      <c r="C142" s="791"/>
      <c r="D142" s="791"/>
      <c r="E142" s="791"/>
      <c r="F142" s="791"/>
    </row>
    <row r="143" spans="2:6" ht="16.899999999999999" customHeight="1">
      <c r="B143" s="791"/>
      <c r="C143" s="791"/>
      <c r="D143" s="791"/>
      <c r="E143" s="791"/>
      <c r="F143" s="791"/>
    </row>
    <row r="144" spans="2:6" ht="16.899999999999999" customHeight="1">
      <c r="B144" s="791"/>
      <c r="C144" s="791"/>
      <c r="D144" s="791"/>
      <c r="E144" s="791"/>
      <c r="F144" s="791"/>
    </row>
    <row r="145" spans="2:6" ht="16.899999999999999" customHeight="1">
      <c r="B145" s="791"/>
      <c r="C145" s="791"/>
      <c r="D145" s="791"/>
      <c r="E145" s="791"/>
      <c r="F145" s="791"/>
    </row>
    <row r="146" spans="2:6" ht="16.899999999999999" customHeight="1">
      <c r="B146" s="791"/>
      <c r="C146" s="791"/>
      <c r="D146" s="791"/>
      <c r="E146" s="791"/>
      <c r="F146" s="791"/>
    </row>
    <row r="147" spans="2:6" ht="16.899999999999999" customHeight="1">
      <c r="B147" s="791"/>
      <c r="C147" s="791"/>
      <c r="D147" s="791"/>
      <c r="E147" s="791"/>
      <c r="F147" s="791"/>
    </row>
    <row r="148" spans="2:6" ht="16.899999999999999" customHeight="1">
      <c r="B148" s="791"/>
      <c r="C148" s="791"/>
      <c r="D148" s="791"/>
      <c r="E148" s="791"/>
      <c r="F148" s="791"/>
    </row>
    <row r="149" spans="2:6" ht="16.899999999999999" customHeight="1">
      <c r="B149" s="791"/>
      <c r="C149" s="791"/>
      <c r="D149" s="791"/>
      <c r="E149" s="791"/>
      <c r="F149" s="791"/>
    </row>
    <row r="150" spans="2:6" ht="16.899999999999999" customHeight="1">
      <c r="B150" s="791"/>
      <c r="C150" s="791"/>
      <c r="D150" s="791"/>
      <c r="E150" s="791"/>
      <c r="F150" s="791"/>
    </row>
    <row r="151" spans="2:6" ht="16.899999999999999" customHeight="1">
      <c r="B151" s="791"/>
      <c r="C151" s="791"/>
      <c r="D151" s="791"/>
      <c r="E151" s="791"/>
      <c r="F151" s="791"/>
    </row>
    <row r="152" spans="2:6" ht="16.899999999999999" customHeight="1">
      <c r="B152" s="791"/>
      <c r="C152" s="791"/>
      <c r="D152" s="791"/>
      <c r="E152" s="791"/>
      <c r="F152" s="791"/>
    </row>
    <row r="153" spans="2:6" ht="16.899999999999999" customHeight="1">
      <c r="B153" s="791"/>
      <c r="C153" s="791"/>
      <c r="D153" s="791"/>
      <c r="E153" s="791"/>
      <c r="F153" s="791"/>
    </row>
    <row r="154" spans="2:6" ht="16.899999999999999" customHeight="1">
      <c r="B154" s="791"/>
      <c r="C154" s="791"/>
      <c r="D154" s="791"/>
      <c r="E154" s="791"/>
      <c r="F154" s="791"/>
    </row>
    <row r="155" spans="2:6" ht="16.899999999999999" customHeight="1">
      <c r="B155" s="791"/>
      <c r="C155" s="791"/>
      <c r="D155" s="791"/>
      <c r="E155" s="791"/>
      <c r="F155" s="791"/>
    </row>
    <row r="156" spans="2:6" ht="16.899999999999999" customHeight="1">
      <c r="B156" s="791"/>
      <c r="C156" s="791"/>
      <c r="D156" s="791"/>
      <c r="E156" s="791"/>
      <c r="F156" s="791"/>
    </row>
    <row r="157" spans="2:6" ht="16.899999999999999" customHeight="1">
      <c r="B157" s="791"/>
      <c r="C157" s="791"/>
      <c r="D157" s="791"/>
      <c r="E157" s="791"/>
      <c r="F157" s="791"/>
    </row>
    <row r="158" spans="2:6" ht="16.899999999999999" customHeight="1">
      <c r="B158" s="791"/>
      <c r="C158" s="791"/>
      <c r="D158" s="791"/>
      <c r="E158" s="791"/>
      <c r="F158" s="791"/>
    </row>
    <row r="159" spans="2:6" ht="16.899999999999999" customHeight="1">
      <c r="B159" s="791"/>
      <c r="C159" s="791"/>
      <c r="D159" s="791"/>
      <c r="E159" s="791"/>
      <c r="F159" s="791"/>
    </row>
    <row r="160" spans="2:6" ht="16.899999999999999" customHeight="1">
      <c r="B160" s="791"/>
      <c r="C160" s="791"/>
      <c r="D160" s="791"/>
      <c r="E160" s="791"/>
      <c r="F160" s="791"/>
    </row>
    <row r="161" spans="2:6" ht="16.899999999999999" customHeight="1">
      <c r="B161" s="791"/>
      <c r="C161" s="791"/>
      <c r="D161" s="791"/>
      <c r="E161" s="791"/>
      <c r="F161" s="791"/>
    </row>
    <row r="162" spans="2:6" ht="16.899999999999999" customHeight="1">
      <c r="B162" s="791"/>
      <c r="C162" s="791"/>
      <c r="D162" s="791"/>
      <c r="E162" s="791"/>
      <c r="F162" s="791"/>
    </row>
    <row r="163" spans="2:6" ht="16.899999999999999" customHeight="1">
      <c r="B163" s="791"/>
      <c r="C163" s="791"/>
      <c r="D163" s="791"/>
      <c r="E163" s="791"/>
      <c r="F163" s="791"/>
    </row>
    <row r="164" spans="2:6" ht="16.899999999999999" customHeight="1">
      <c r="B164" s="791"/>
      <c r="C164" s="791"/>
      <c r="D164" s="791"/>
      <c r="E164" s="791"/>
      <c r="F164" s="791"/>
    </row>
    <row r="165" spans="2:6" ht="16.899999999999999" customHeight="1">
      <c r="B165" s="791"/>
      <c r="C165" s="791"/>
      <c r="D165" s="791"/>
      <c r="E165" s="791"/>
      <c r="F165" s="791"/>
    </row>
    <row r="166" spans="2:6" ht="16.899999999999999" customHeight="1">
      <c r="B166" s="791"/>
      <c r="C166" s="791"/>
      <c r="D166" s="791"/>
      <c r="E166" s="791"/>
      <c r="F166" s="791"/>
    </row>
    <row r="167" spans="2:6" ht="16.899999999999999" customHeight="1">
      <c r="B167" s="791"/>
      <c r="C167" s="791"/>
      <c r="D167" s="791"/>
      <c r="E167" s="791"/>
      <c r="F167" s="791"/>
    </row>
    <row r="168" spans="2:6" ht="16.899999999999999" customHeight="1">
      <c r="B168" s="791"/>
      <c r="C168" s="791"/>
      <c r="D168" s="791"/>
      <c r="E168" s="791"/>
      <c r="F168" s="791"/>
    </row>
    <row r="169" spans="2:6" ht="16.899999999999999" customHeight="1">
      <c r="B169" s="791"/>
      <c r="C169" s="791"/>
      <c r="D169" s="791"/>
      <c r="E169" s="791"/>
      <c r="F169" s="791"/>
    </row>
    <row r="170" spans="2:6" ht="16.899999999999999" customHeight="1">
      <c r="B170" s="791"/>
      <c r="C170" s="791"/>
      <c r="D170" s="791"/>
      <c r="E170" s="791"/>
      <c r="F170" s="791"/>
    </row>
    <row r="171" spans="2:6" ht="16.899999999999999" customHeight="1">
      <c r="B171" s="791"/>
      <c r="C171" s="791"/>
      <c r="D171" s="791"/>
      <c r="E171" s="791"/>
      <c r="F171" s="791"/>
    </row>
    <row r="172" spans="2:6" ht="16.899999999999999" customHeight="1">
      <c r="B172" s="791"/>
      <c r="C172" s="791"/>
      <c r="D172" s="791"/>
      <c r="E172" s="791"/>
      <c r="F172" s="791"/>
    </row>
    <row r="173" spans="2:6" ht="16.899999999999999" customHeight="1">
      <c r="B173" s="791"/>
      <c r="C173" s="791"/>
      <c r="D173" s="791"/>
      <c r="E173" s="791"/>
      <c r="F173" s="791"/>
    </row>
    <row r="174" spans="2:6" ht="16.899999999999999" customHeight="1">
      <c r="B174" s="791"/>
      <c r="C174" s="791"/>
      <c r="D174" s="791"/>
      <c r="E174" s="791"/>
      <c r="F174" s="791"/>
    </row>
    <row r="175" spans="2:6" ht="16.899999999999999" customHeight="1">
      <c r="B175" s="791"/>
      <c r="C175" s="791"/>
      <c r="D175" s="791"/>
      <c r="E175" s="791"/>
      <c r="F175" s="791"/>
    </row>
    <row r="176" spans="2:6" ht="16.899999999999999" customHeight="1">
      <c r="B176" s="791"/>
      <c r="C176" s="791"/>
      <c r="D176" s="791"/>
      <c r="E176" s="791"/>
      <c r="F176" s="791"/>
    </row>
    <row r="177" spans="2:6" ht="16.899999999999999" customHeight="1">
      <c r="B177" s="791"/>
      <c r="C177" s="791"/>
      <c r="D177" s="791"/>
      <c r="E177" s="791"/>
      <c r="F177" s="791"/>
    </row>
    <row r="178" spans="2:6" ht="16.899999999999999" customHeight="1">
      <c r="B178" s="791"/>
      <c r="C178" s="791"/>
      <c r="D178" s="791"/>
      <c r="E178" s="791"/>
      <c r="F178" s="791"/>
    </row>
    <row r="179" spans="2:6" ht="16.899999999999999" customHeight="1">
      <c r="B179" s="791"/>
      <c r="C179" s="791"/>
      <c r="D179" s="791"/>
      <c r="E179" s="791"/>
      <c r="F179" s="791"/>
    </row>
    <row r="180" spans="2:6" ht="16.899999999999999" customHeight="1">
      <c r="B180" s="791"/>
      <c r="C180" s="791"/>
      <c r="D180" s="791"/>
      <c r="E180" s="791"/>
      <c r="F180" s="791"/>
    </row>
    <row r="181" spans="2:6" ht="16.899999999999999" customHeight="1">
      <c r="B181" s="791"/>
      <c r="C181" s="791"/>
      <c r="D181" s="791"/>
      <c r="E181" s="791"/>
      <c r="F181" s="791"/>
    </row>
    <row r="182" spans="2:6" ht="16.899999999999999" customHeight="1">
      <c r="B182" s="791"/>
      <c r="C182" s="791"/>
      <c r="D182" s="791"/>
      <c r="E182" s="791"/>
      <c r="F182" s="791"/>
    </row>
    <row r="183" spans="2:6" ht="16.899999999999999" customHeight="1">
      <c r="B183" s="791"/>
      <c r="C183" s="791"/>
      <c r="D183" s="791"/>
      <c r="E183" s="791"/>
      <c r="F183" s="791"/>
    </row>
    <row r="184" spans="2:6" ht="16.899999999999999" customHeight="1">
      <c r="B184" s="791"/>
      <c r="C184" s="791"/>
      <c r="D184" s="791"/>
      <c r="E184" s="791"/>
      <c r="F184" s="791"/>
    </row>
    <row r="185" spans="2:6" ht="16.899999999999999" customHeight="1">
      <c r="B185" s="791"/>
      <c r="C185" s="791"/>
      <c r="D185" s="791"/>
      <c r="E185" s="791"/>
      <c r="F185" s="791"/>
    </row>
    <row r="186" spans="2:6" ht="16.899999999999999" customHeight="1">
      <c r="B186" s="791"/>
      <c r="C186" s="791"/>
      <c r="D186" s="791"/>
      <c r="E186" s="791"/>
      <c r="F186" s="791"/>
    </row>
    <row r="187" spans="2:6" ht="16.899999999999999" customHeight="1">
      <c r="B187" s="791"/>
      <c r="C187" s="791"/>
      <c r="D187" s="791"/>
      <c r="E187" s="791"/>
      <c r="F187" s="791"/>
    </row>
    <row r="188" spans="2:6" ht="16.899999999999999" customHeight="1">
      <c r="B188" s="791"/>
      <c r="C188" s="791"/>
      <c r="D188" s="791"/>
      <c r="E188" s="791"/>
      <c r="F188" s="791"/>
    </row>
    <row r="189" spans="2:6" ht="16.899999999999999" customHeight="1">
      <c r="B189" s="791"/>
      <c r="C189" s="791"/>
      <c r="D189" s="791"/>
      <c r="E189" s="791"/>
      <c r="F189" s="791"/>
    </row>
    <row r="190" spans="2:6" ht="16.899999999999999" customHeight="1">
      <c r="B190" s="791"/>
      <c r="C190" s="791"/>
      <c r="D190" s="791"/>
      <c r="E190" s="791"/>
      <c r="F190" s="791"/>
    </row>
    <row r="191" spans="2:6" ht="16.899999999999999" customHeight="1">
      <c r="B191" s="791"/>
      <c r="C191" s="791"/>
      <c r="D191" s="791"/>
      <c r="E191" s="791"/>
      <c r="F191" s="791"/>
    </row>
    <row r="192" spans="2:6" ht="16.899999999999999" customHeight="1">
      <c r="B192" s="791"/>
      <c r="C192" s="791"/>
      <c r="D192" s="791"/>
      <c r="E192" s="791"/>
      <c r="F192" s="791"/>
    </row>
    <row r="193" spans="2:6" ht="16.899999999999999" customHeight="1">
      <c r="B193" s="791"/>
      <c r="C193" s="791"/>
      <c r="D193" s="791"/>
      <c r="E193" s="791"/>
      <c r="F193" s="791"/>
    </row>
    <row r="194" spans="2:6" ht="16.899999999999999" customHeight="1">
      <c r="B194" s="791"/>
      <c r="C194" s="791"/>
      <c r="D194" s="791"/>
      <c r="E194" s="791"/>
      <c r="F194" s="791"/>
    </row>
    <row r="195" spans="2:6" ht="16.899999999999999" customHeight="1">
      <c r="B195" s="791"/>
      <c r="C195" s="791"/>
      <c r="D195" s="791"/>
      <c r="E195" s="791"/>
      <c r="F195" s="791"/>
    </row>
    <row r="196" spans="2:6" ht="16.899999999999999" customHeight="1">
      <c r="B196" s="791"/>
      <c r="C196" s="791"/>
      <c r="D196" s="791"/>
      <c r="E196" s="791"/>
      <c r="F196" s="791"/>
    </row>
    <row r="197" spans="2:6" ht="16.899999999999999" customHeight="1">
      <c r="B197" s="791"/>
      <c r="C197" s="791"/>
      <c r="D197" s="791"/>
      <c r="E197" s="791"/>
      <c r="F197" s="791"/>
    </row>
    <row r="198" spans="2:6" ht="16.899999999999999" customHeight="1">
      <c r="B198" s="791"/>
      <c r="C198" s="791"/>
      <c r="D198" s="791"/>
      <c r="E198" s="791"/>
      <c r="F198" s="791"/>
    </row>
    <row r="199" spans="2:6" ht="16.899999999999999" customHeight="1">
      <c r="B199" s="791"/>
      <c r="C199" s="791"/>
      <c r="D199" s="791"/>
      <c r="E199" s="791"/>
      <c r="F199" s="791"/>
    </row>
    <row r="200" spans="2:6" ht="16.899999999999999" customHeight="1">
      <c r="B200" s="791"/>
      <c r="C200" s="791"/>
      <c r="D200" s="791"/>
      <c r="E200" s="791"/>
      <c r="F200" s="791"/>
    </row>
    <row r="201" spans="2:6" ht="16.899999999999999" customHeight="1">
      <c r="B201" s="791"/>
      <c r="C201" s="791"/>
      <c r="D201" s="791"/>
      <c r="E201" s="791"/>
      <c r="F201" s="791"/>
    </row>
    <row r="202" spans="2:6" ht="16.899999999999999" customHeight="1">
      <c r="B202" s="791"/>
      <c r="C202" s="791"/>
      <c r="D202" s="791"/>
      <c r="E202" s="791"/>
      <c r="F202" s="791"/>
    </row>
    <row r="203" spans="2:6" ht="16.899999999999999" customHeight="1">
      <c r="B203" s="791"/>
      <c r="C203" s="791"/>
      <c r="D203" s="791"/>
      <c r="E203" s="791"/>
      <c r="F203" s="791"/>
    </row>
    <row r="204" spans="2:6" ht="16.899999999999999" customHeight="1">
      <c r="B204" s="791"/>
      <c r="C204" s="791"/>
      <c r="D204" s="791"/>
      <c r="E204" s="791"/>
      <c r="F204" s="791"/>
    </row>
    <row r="205" spans="2:6" ht="16.899999999999999" customHeight="1">
      <c r="B205" s="791"/>
      <c r="C205" s="791"/>
      <c r="D205" s="791"/>
      <c r="E205" s="791"/>
      <c r="F205" s="791"/>
    </row>
    <row r="206" spans="2:6" ht="16.899999999999999" customHeight="1">
      <c r="B206" s="791"/>
      <c r="C206" s="791"/>
      <c r="D206" s="791"/>
      <c r="E206" s="791"/>
      <c r="F206" s="791"/>
    </row>
    <row r="207" spans="2:6" ht="16.899999999999999" customHeight="1">
      <c r="B207" s="791"/>
      <c r="C207" s="791"/>
      <c r="D207" s="791"/>
      <c r="E207" s="791"/>
      <c r="F207" s="791"/>
    </row>
    <row r="208" spans="2:6" ht="16.899999999999999" customHeight="1">
      <c r="B208" s="791"/>
      <c r="C208" s="791"/>
      <c r="D208" s="791"/>
      <c r="E208" s="791"/>
      <c r="F208" s="791"/>
    </row>
    <row r="209" spans="2:6" ht="16.899999999999999" customHeight="1">
      <c r="B209" s="791"/>
      <c r="C209" s="791"/>
      <c r="D209" s="791"/>
      <c r="E209" s="791"/>
      <c r="F209" s="791"/>
    </row>
    <row r="210" spans="2:6" ht="16.899999999999999" customHeight="1">
      <c r="B210" s="791"/>
      <c r="C210" s="791"/>
      <c r="D210" s="791"/>
      <c r="E210" s="791"/>
      <c r="F210" s="791"/>
    </row>
    <row r="211" spans="2:6" ht="16.899999999999999" customHeight="1">
      <c r="B211" s="791"/>
      <c r="C211" s="791"/>
      <c r="D211" s="791"/>
      <c r="E211" s="791"/>
      <c r="F211" s="791"/>
    </row>
    <row r="212" spans="2:6" ht="16.899999999999999" customHeight="1">
      <c r="B212" s="791"/>
      <c r="C212" s="791"/>
      <c r="D212" s="791"/>
      <c r="E212" s="791"/>
      <c r="F212" s="791"/>
    </row>
    <row r="213" spans="2:6" ht="16.899999999999999" customHeight="1">
      <c r="B213" s="791"/>
      <c r="C213" s="791"/>
      <c r="D213" s="791"/>
      <c r="E213" s="791"/>
      <c r="F213" s="791"/>
    </row>
    <row r="214" spans="2:6" ht="16.899999999999999" customHeight="1">
      <c r="B214" s="791"/>
      <c r="C214" s="791"/>
      <c r="D214" s="791"/>
      <c r="E214" s="791"/>
      <c r="F214" s="791"/>
    </row>
    <row r="215" spans="2:6" ht="16.899999999999999" customHeight="1">
      <c r="B215" s="791"/>
      <c r="C215" s="791"/>
      <c r="D215" s="791"/>
      <c r="E215" s="791"/>
      <c r="F215" s="791"/>
    </row>
    <row r="216" spans="2:6" ht="16.899999999999999" customHeight="1">
      <c r="B216" s="791"/>
      <c r="C216" s="791"/>
      <c r="D216" s="791"/>
      <c r="E216" s="791"/>
      <c r="F216" s="791"/>
    </row>
    <row r="217" spans="2:6" ht="16.899999999999999" customHeight="1">
      <c r="B217" s="791"/>
      <c r="C217" s="791"/>
      <c r="D217" s="791"/>
      <c r="E217" s="791"/>
      <c r="F217" s="791"/>
    </row>
    <row r="218" spans="2:6" ht="16.899999999999999" customHeight="1">
      <c r="B218" s="791"/>
      <c r="C218" s="791"/>
      <c r="D218" s="791"/>
      <c r="E218" s="791"/>
      <c r="F218" s="791"/>
    </row>
    <row r="219" spans="2:6" ht="16.899999999999999" customHeight="1">
      <c r="B219" s="791"/>
      <c r="C219" s="791"/>
      <c r="D219" s="791"/>
      <c r="E219" s="791"/>
      <c r="F219" s="791"/>
    </row>
    <row r="220" spans="2:6" ht="16.899999999999999" customHeight="1">
      <c r="B220" s="791"/>
      <c r="C220" s="791"/>
      <c r="D220" s="791"/>
      <c r="E220" s="791"/>
      <c r="F220" s="791"/>
    </row>
    <row r="221" spans="2:6" ht="16.899999999999999" customHeight="1">
      <c r="B221" s="791"/>
      <c r="C221" s="791"/>
      <c r="D221" s="791"/>
      <c r="E221" s="791"/>
      <c r="F221" s="791"/>
    </row>
    <row r="222" spans="2:6" ht="16.899999999999999" customHeight="1">
      <c r="B222" s="791"/>
      <c r="C222" s="791"/>
      <c r="D222" s="791"/>
      <c r="E222" s="791"/>
      <c r="F222" s="791"/>
    </row>
    <row r="223" spans="2:6" ht="16.899999999999999" customHeight="1">
      <c r="B223" s="791"/>
      <c r="C223" s="791"/>
      <c r="D223" s="791"/>
      <c r="E223" s="791"/>
      <c r="F223" s="791"/>
    </row>
    <row r="224" spans="2:6" ht="16.899999999999999" customHeight="1">
      <c r="B224" s="791"/>
      <c r="C224" s="791"/>
      <c r="D224" s="791"/>
      <c r="E224" s="791"/>
      <c r="F224" s="791"/>
    </row>
    <row r="225" spans="2:6" ht="16.899999999999999" customHeight="1">
      <c r="B225" s="791"/>
      <c r="C225" s="791"/>
      <c r="D225" s="791"/>
      <c r="E225" s="791"/>
      <c r="F225" s="791"/>
    </row>
    <row r="226" spans="2:6" ht="16.899999999999999" customHeight="1">
      <c r="B226" s="791"/>
      <c r="C226" s="791"/>
      <c r="D226" s="791"/>
      <c r="E226" s="791"/>
      <c r="F226" s="791"/>
    </row>
    <row r="227" spans="2:6" ht="16.899999999999999" customHeight="1">
      <c r="B227" s="791"/>
      <c r="C227" s="791"/>
      <c r="D227" s="791"/>
      <c r="E227" s="791"/>
      <c r="F227" s="791"/>
    </row>
    <row r="228" spans="2:6" ht="16.899999999999999" customHeight="1">
      <c r="B228" s="791"/>
      <c r="C228" s="791"/>
      <c r="D228" s="791"/>
      <c r="E228" s="791"/>
      <c r="F228" s="791"/>
    </row>
    <row r="229" spans="2:6" ht="16.899999999999999" customHeight="1">
      <c r="B229" s="791"/>
      <c r="C229" s="791"/>
      <c r="D229" s="791"/>
      <c r="E229" s="791"/>
      <c r="F229" s="791"/>
    </row>
    <row r="230" spans="2:6" ht="16.899999999999999" customHeight="1">
      <c r="B230" s="791"/>
      <c r="C230" s="791"/>
      <c r="D230" s="791"/>
      <c r="E230" s="791"/>
      <c r="F230" s="791"/>
    </row>
    <row r="231" spans="2:6" ht="16.899999999999999" customHeight="1">
      <c r="B231" s="791"/>
      <c r="C231" s="791"/>
      <c r="D231" s="791"/>
      <c r="E231" s="791"/>
      <c r="F231" s="791"/>
    </row>
    <row r="232" spans="2:6" ht="16.899999999999999" customHeight="1">
      <c r="B232" s="791"/>
      <c r="C232" s="791"/>
      <c r="D232" s="791"/>
      <c r="E232" s="791"/>
      <c r="F232" s="791"/>
    </row>
    <row r="233" spans="2:6" ht="16.899999999999999" customHeight="1">
      <c r="B233" s="791"/>
      <c r="C233" s="791"/>
      <c r="D233" s="791"/>
      <c r="E233" s="791"/>
      <c r="F233" s="791"/>
    </row>
    <row r="234" spans="2:6" ht="16.899999999999999" customHeight="1">
      <c r="B234" s="791"/>
      <c r="C234" s="791"/>
      <c r="D234" s="791"/>
      <c r="E234" s="791"/>
      <c r="F234" s="791"/>
    </row>
    <row r="235" spans="2:6" ht="16.899999999999999" customHeight="1">
      <c r="B235" s="791"/>
      <c r="C235" s="791"/>
      <c r="D235" s="791"/>
      <c r="E235" s="791"/>
      <c r="F235" s="791"/>
    </row>
    <row r="236" spans="2:6" ht="16.899999999999999" customHeight="1">
      <c r="B236" s="791"/>
      <c r="C236" s="791"/>
      <c r="D236" s="791"/>
      <c r="E236" s="791"/>
      <c r="F236" s="791"/>
    </row>
    <row r="237" spans="2:6" ht="16.899999999999999" customHeight="1">
      <c r="B237" s="791"/>
      <c r="C237" s="791"/>
      <c r="D237" s="791"/>
      <c r="E237" s="791"/>
      <c r="F237" s="791"/>
    </row>
    <row r="238" spans="2:6" ht="16.899999999999999" customHeight="1">
      <c r="B238" s="791"/>
      <c r="C238" s="791"/>
      <c r="D238" s="791"/>
      <c r="E238" s="791"/>
      <c r="F238" s="791"/>
    </row>
    <row r="239" spans="2:6" ht="16.899999999999999" customHeight="1">
      <c r="B239" s="791"/>
      <c r="C239" s="791"/>
      <c r="D239" s="791"/>
      <c r="E239" s="791"/>
      <c r="F239" s="791"/>
    </row>
    <row r="240" spans="2:6" ht="16.899999999999999" customHeight="1">
      <c r="B240" s="791"/>
      <c r="C240" s="791"/>
      <c r="D240" s="791"/>
      <c r="E240" s="791"/>
      <c r="F240" s="791"/>
    </row>
    <row r="241" spans="2:6" ht="16.899999999999999" customHeight="1">
      <c r="B241" s="791"/>
      <c r="C241" s="791"/>
      <c r="D241" s="791"/>
      <c r="E241" s="791"/>
      <c r="F241" s="791"/>
    </row>
    <row r="242" spans="2:6" ht="16.899999999999999" customHeight="1">
      <c r="B242" s="791"/>
      <c r="C242" s="791"/>
      <c r="D242" s="791"/>
      <c r="E242" s="791"/>
      <c r="F242" s="791"/>
    </row>
    <row r="243" spans="2:6" ht="16.899999999999999" customHeight="1">
      <c r="B243" s="791"/>
      <c r="C243" s="791"/>
      <c r="D243" s="791"/>
      <c r="E243" s="791"/>
      <c r="F243" s="791"/>
    </row>
    <row r="244" spans="2:6" ht="16.899999999999999" customHeight="1">
      <c r="B244" s="791"/>
      <c r="C244" s="791"/>
      <c r="D244" s="791"/>
      <c r="E244" s="791"/>
      <c r="F244" s="791"/>
    </row>
    <row r="245" spans="2:6" ht="16.899999999999999" customHeight="1">
      <c r="B245" s="791"/>
      <c r="C245" s="791"/>
      <c r="D245" s="791"/>
      <c r="E245" s="791"/>
      <c r="F245" s="791"/>
    </row>
    <row r="246" spans="2:6" ht="16.899999999999999" customHeight="1">
      <c r="B246" s="791"/>
      <c r="C246" s="791"/>
      <c r="D246" s="791"/>
      <c r="E246" s="791"/>
      <c r="F246" s="791"/>
    </row>
    <row r="247" spans="2:6" ht="16.899999999999999" customHeight="1">
      <c r="B247" s="791"/>
      <c r="C247" s="791"/>
      <c r="D247" s="791"/>
      <c r="E247" s="791"/>
      <c r="F247" s="791"/>
    </row>
    <row r="248" spans="2:6" ht="16.899999999999999" customHeight="1">
      <c r="B248" s="791"/>
      <c r="C248" s="791"/>
      <c r="D248" s="791"/>
      <c r="E248" s="791"/>
      <c r="F248" s="791"/>
    </row>
    <row r="249" spans="2:6" ht="16.899999999999999" customHeight="1">
      <c r="B249" s="791"/>
      <c r="C249" s="791"/>
      <c r="D249" s="791"/>
      <c r="E249" s="791"/>
      <c r="F249" s="791"/>
    </row>
    <row r="250" spans="2:6" ht="16.899999999999999" customHeight="1">
      <c r="B250" s="791"/>
      <c r="C250" s="791"/>
      <c r="D250" s="791"/>
      <c r="E250" s="791"/>
      <c r="F250" s="791"/>
    </row>
    <row r="251" spans="2:6" ht="16.899999999999999" customHeight="1">
      <c r="B251" s="791"/>
      <c r="C251" s="791"/>
      <c r="D251" s="791"/>
      <c r="E251" s="791"/>
      <c r="F251" s="791"/>
    </row>
    <row r="252" spans="2:6" ht="16.899999999999999" customHeight="1">
      <c r="B252" s="791"/>
      <c r="C252" s="791"/>
      <c r="D252" s="791"/>
      <c r="E252" s="791"/>
      <c r="F252" s="791"/>
    </row>
    <row r="253" spans="2:6" ht="16.899999999999999" customHeight="1">
      <c r="B253" s="791"/>
      <c r="C253" s="791"/>
      <c r="D253" s="791"/>
      <c r="E253" s="791"/>
      <c r="F253" s="791"/>
    </row>
    <row r="254" spans="2:6" ht="16.899999999999999" customHeight="1">
      <c r="B254" s="791"/>
      <c r="C254" s="791"/>
      <c r="D254" s="791"/>
      <c r="E254" s="791"/>
      <c r="F254" s="791"/>
    </row>
    <row r="255" spans="2:6" ht="16.899999999999999" customHeight="1">
      <c r="B255" s="791"/>
      <c r="C255" s="791"/>
      <c r="D255" s="791"/>
      <c r="E255" s="791"/>
      <c r="F255" s="791"/>
    </row>
    <row r="256" spans="2:6" ht="16.899999999999999" customHeight="1">
      <c r="B256" s="791"/>
      <c r="C256" s="791"/>
      <c r="D256" s="791"/>
      <c r="E256" s="791"/>
      <c r="F256" s="791"/>
    </row>
    <row r="257" spans="2:6" ht="16.899999999999999" customHeight="1">
      <c r="B257" s="791"/>
      <c r="C257" s="791"/>
      <c r="D257" s="791"/>
      <c r="E257" s="791"/>
      <c r="F257" s="791"/>
    </row>
    <row r="258" spans="2:6" ht="16.899999999999999" customHeight="1">
      <c r="B258" s="791"/>
      <c r="C258" s="791"/>
      <c r="D258" s="791"/>
      <c r="E258" s="791"/>
      <c r="F258" s="791"/>
    </row>
    <row r="259" spans="2:6" ht="16.899999999999999" customHeight="1">
      <c r="B259" s="791"/>
      <c r="C259" s="791"/>
      <c r="D259" s="791"/>
      <c r="E259" s="791"/>
      <c r="F259" s="791"/>
    </row>
    <row r="260" spans="2:6" ht="16.899999999999999" customHeight="1">
      <c r="B260" s="791"/>
      <c r="C260" s="791"/>
      <c r="D260" s="791"/>
      <c r="E260" s="791"/>
      <c r="F260" s="791"/>
    </row>
    <row r="261" spans="2:6" ht="16.899999999999999" customHeight="1">
      <c r="B261" s="791"/>
      <c r="C261" s="791"/>
      <c r="D261" s="791"/>
      <c r="E261" s="791"/>
      <c r="F261" s="791"/>
    </row>
    <row r="262" spans="2:6" ht="16.899999999999999" customHeight="1">
      <c r="B262" s="791"/>
      <c r="C262" s="791"/>
      <c r="D262" s="791"/>
      <c r="E262" s="791"/>
      <c r="F262" s="791"/>
    </row>
    <row r="263" spans="2:6" ht="16.899999999999999" customHeight="1">
      <c r="B263" s="791"/>
      <c r="C263" s="791"/>
      <c r="D263" s="791"/>
      <c r="E263" s="791"/>
      <c r="F263" s="791"/>
    </row>
    <row r="264" spans="2:6" ht="16.899999999999999" customHeight="1">
      <c r="B264" s="791"/>
      <c r="C264" s="791"/>
      <c r="D264" s="791"/>
      <c r="E264" s="791"/>
      <c r="F264" s="791"/>
    </row>
    <row r="265" spans="2:6" ht="16.899999999999999" customHeight="1">
      <c r="B265" s="791"/>
      <c r="C265" s="791"/>
      <c r="D265" s="791"/>
      <c r="E265" s="791"/>
      <c r="F265" s="791"/>
    </row>
    <row r="266" spans="2:6" ht="16.899999999999999" customHeight="1">
      <c r="B266" s="791"/>
      <c r="C266" s="791"/>
      <c r="D266" s="791"/>
      <c r="E266" s="791"/>
      <c r="F266" s="791"/>
    </row>
    <row r="267" spans="2:6" ht="16.899999999999999" customHeight="1">
      <c r="B267" s="791"/>
      <c r="C267" s="791"/>
      <c r="D267" s="791"/>
      <c r="E267" s="791"/>
      <c r="F267" s="791"/>
    </row>
    <row r="268" spans="2:6" ht="16.899999999999999" customHeight="1">
      <c r="B268" s="791"/>
      <c r="C268" s="791"/>
      <c r="D268" s="791"/>
      <c r="E268" s="791"/>
      <c r="F268" s="791"/>
    </row>
    <row r="269" spans="2:6" ht="16.899999999999999" customHeight="1">
      <c r="B269" s="791"/>
      <c r="C269" s="791"/>
      <c r="D269" s="791"/>
      <c r="E269" s="791"/>
      <c r="F269" s="791"/>
    </row>
    <row r="270" spans="2:6" ht="16.899999999999999" customHeight="1">
      <c r="B270" s="791"/>
      <c r="C270" s="791"/>
      <c r="D270" s="791"/>
      <c r="E270" s="791"/>
      <c r="F270" s="791"/>
    </row>
    <row r="271" spans="2:6" ht="16.899999999999999" customHeight="1">
      <c r="B271" s="791"/>
      <c r="C271" s="791"/>
      <c r="D271" s="791"/>
      <c r="E271" s="791"/>
      <c r="F271" s="791"/>
    </row>
    <row r="272" spans="2:6" ht="16.899999999999999" customHeight="1">
      <c r="B272" s="791"/>
      <c r="C272" s="791"/>
      <c r="D272" s="791"/>
      <c r="E272" s="791"/>
      <c r="F272" s="791"/>
    </row>
    <row r="273" spans="2:6" ht="16.899999999999999" customHeight="1">
      <c r="B273" s="791"/>
      <c r="C273" s="791"/>
      <c r="D273" s="791"/>
      <c r="E273" s="791"/>
      <c r="F273" s="791"/>
    </row>
    <row r="274" spans="2:6" ht="16.899999999999999" customHeight="1">
      <c r="B274" s="791"/>
      <c r="C274" s="791"/>
      <c r="D274" s="791"/>
      <c r="E274" s="791"/>
      <c r="F274" s="791"/>
    </row>
    <row r="275" spans="2:6" ht="16.899999999999999" customHeight="1">
      <c r="B275" s="791"/>
      <c r="C275" s="791"/>
      <c r="D275" s="791"/>
      <c r="E275" s="791"/>
      <c r="F275" s="791"/>
    </row>
    <row r="276" spans="2:6" ht="16.899999999999999" customHeight="1">
      <c r="B276" s="791"/>
      <c r="C276" s="791"/>
      <c r="D276" s="791"/>
      <c r="E276" s="791"/>
      <c r="F276" s="791"/>
    </row>
    <row r="277" spans="2:6" ht="16.899999999999999" customHeight="1">
      <c r="B277" s="791"/>
      <c r="C277" s="791"/>
      <c r="D277" s="791"/>
      <c r="E277" s="791"/>
      <c r="F277" s="791"/>
    </row>
    <row r="278" spans="2:6" ht="16.899999999999999" customHeight="1">
      <c r="B278" s="791"/>
      <c r="C278" s="791"/>
      <c r="D278" s="791"/>
      <c r="E278" s="791"/>
      <c r="F278" s="791"/>
    </row>
    <row r="279" spans="2:6" ht="16.899999999999999" customHeight="1">
      <c r="B279" s="791"/>
      <c r="C279" s="791"/>
      <c r="D279" s="791"/>
      <c r="E279" s="791"/>
      <c r="F279" s="791"/>
    </row>
    <row r="280" spans="2:6" ht="16.899999999999999" customHeight="1">
      <c r="B280" s="791"/>
      <c r="C280" s="791"/>
      <c r="D280" s="791"/>
      <c r="E280" s="791"/>
      <c r="F280" s="791"/>
    </row>
    <row r="281" spans="2:6" ht="16.899999999999999" customHeight="1">
      <c r="B281" s="791"/>
      <c r="C281" s="791"/>
      <c r="D281" s="791"/>
      <c r="E281" s="791"/>
      <c r="F281" s="791"/>
    </row>
    <row r="282" spans="2:6" ht="16.899999999999999" customHeight="1">
      <c r="B282" s="791"/>
      <c r="C282" s="791"/>
      <c r="D282" s="791"/>
      <c r="E282" s="791"/>
      <c r="F282" s="791"/>
    </row>
    <row r="283" spans="2:6" ht="16.899999999999999" customHeight="1">
      <c r="B283" s="791"/>
      <c r="C283" s="791"/>
      <c r="D283" s="791"/>
      <c r="E283" s="791"/>
      <c r="F283" s="791"/>
    </row>
    <row r="284" spans="2:6" ht="16.899999999999999" customHeight="1">
      <c r="B284" s="791"/>
      <c r="C284" s="791"/>
      <c r="D284" s="791"/>
      <c r="E284" s="791"/>
      <c r="F284" s="791"/>
    </row>
    <row r="285" spans="2:6" ht="16.899999999999999" customHeight="1">
      <c r="B285" s="791"/>
      <c r="C285" s="791"/>
      <c r="D285" s="791"/>
      <c r="E285" s="791"/>
      <c r="F285" s="791"/>
    </row>
    <row r="286" spans="2:6" ht="16.899999999999999" customHeight="1">
      <c r="B286" s="791"/>
      <c r="C286" s="791"/>
      <c r="D286" s="791"/>
      <c r="E286" s="791"/>
      <c r="F286" s="791"/>
    </row>
    <row r="287" spans="2:6" ht="16.899999999999999" customHeight="1">
      <c r="B287" s="791"/>
      <c r="C287" s="791"/>
      <c r="D287" s="791"/>
      <c r="E287" s="791"/>
      <c r="F287" s="791"/>
    </row>
    <row r="288" spans="2:6" ht="16.899999999999999" customHeight="1">
      <c r="B288" s="791"/>
      <c r="C288" s="791"/>
      <c r="D288" s="791"/>
      <c r="E288" s="791"/>
      <c r="F288" s="791"/>
    </row>
    <row r="289" spans="2:6" ht="16.899999999999999" customHeight="1">
      <c r="B289" s="791"/>
      <c r="C289" s="791"/>
      <c r="D289" s="791"/>
      <c r="E289" s="791"/>
      <c r="F289" s="791"/>
    </row>
    <row r="290" spans="2:6" ht="16.899999999999999" customHeight="1">
      <c r="B290" s="791"/>
      <c r="C290" s="791"/>
      <c r="D290" s="791"/>
      <c r="E290" s="791"/>
      <c r="F290" s="791"/>
    </row>
    <row r="291" spans="2:6" ht="16.899999999999999" customHeight="1">
      <c r="B291" s="791"/>
      <c r="C291" s="791"/>
      <c r="D291" s="791"/>
      <c r="E291" s="791"/>
      <c r="F291" s="791"/>
    </row>
    <row r="292" spans="2:6" ht="16.899999999999999" customHeight="1">
      <c r="B292" s="791"/>
      <c r="C292" s="791"/>
      <c r="D292" s="791"/>
      <c r="E292" s="791"/>
      <c r="F292" s="791"/>
    </row>
    <row r="293" spans="2:6" ht="16.899999999999999" customHeight="1">
      <c r="B293" s="791"/>
      <c r="C293" s="791"/>
      <c r="D293" s="791"/>
      <c r="E293" s="791"/>
      <c r="F293" s="791"/>
    </row>
    <row r="294" spans="2:6" ht="16.899999999999999" customHeight="1">
      <c r="B294" s="791"/>
      <c r="C294" s="791"/>
      <c r="D294" s="791"/>
      <c r="E294" s="791"/>
      <c r="F294" s="791"/>
    </row>
    <row r="295" spans="2:6" ht="16.899999999999999" customHeight="1">
      <c r="B295" s="791"/>
      <c r="C295" s="791"/>
      <c r="D295" s="791"/>
      <c r="E295" s="791"/>
      <c r="F295" s="791"/>
    </row>
    <row r="296" spans="2:6" ht="16.899999999999999" customHeight="1">
      <c r="B296" s="791"/>
      <c r="C296" s="791"/>
      <c r="D296" s="791"/>
      <c r="E296" s="791"/>
      <c r="F296" s="791"/>
    </row>
    <row r="297" spans="2:6" ht="16.899999999999999" customHeight="1">
      <c r="B297" s="791"/>
      <c r="C297" s="791"/>
      <c r="D297" s="791"/>
      <c r="E297" s="791"/>
      <c r="F297" s="791"/>
    </row>
    <row r="298" spans="2:6" ht="16.899999999999999" customHeight="1">
      <c r="B298" s="791"/>
      <c r="C298" s="791"/>
      <c r="D298" s="791"/>
      <c r="E298" s="791"/>
      <c r="F298" s="791"/>
    </row>
    <row r="299" spans="2:6" ht="16.899999999999999" customHeight="1">
      <c r="B299" s="791"/>
      <c r="C299" s="791"/>
      <c r="D299" s="791"/>
      <c r="E299" s="791"/>
      <c r="F299" s="791"/>
    </row>
    <row r="300" spans="2:6" ht="16.899999999999999" customHeight="1">
      <c r="B300" s="791"/>
      <c r="C300" s="791"/>
      <c r="D300" s="791"/>
      <c r="E300" s="791"/>
      <c r="F300" s="791"/>
    </row>
    <row r="301" spans="2:6" ht="16.899999999999999" customHeight="1">
      <c r="B301" s="791"/>
      <c r="C301" s="791"/>
      <c r="D301" s="791"/>
      <c r="E301" s="791"/>
      <c r="F301" s="791"/>
    </row>
    <row r="302" spans="2:6" ht="16.899999999999999" customHeight="1">
      <c r="B302" s="791"/>
      <c r="C302" s="791"/>
      <c r="D302" s="791"/>
      <c r="E302" s="791"/>
      <c r="F302" s="791"/>
    </row>
    <row r="303" spans="2:6" ht="16.899999999999999" customHeight="1">
      <c r="B303" s="791"/>
      <c r="C303" s="791"/>
      <c r="D303" s="791"/>
      <c r="E303" s="791"/>
      <c r="F303" s="791"/>
    </row>
    <row r="304" spans="2:6" ht="16.899999999999999" customHeight="1">
      <c r="B304" s="791"/>
      <c r="C304" s="791"/>
      <c r="D304" s="791"/>
      <c r="E304" s="791"/>
      <c r="F304" s="791"/>
    </row>
    <row r="305" spans="2:6" ht="16.899999999999999" customHeight="1">
      <c r="B305" s="791"/>
      <c r="C305" s="791"/>
      <c r="D305" s="791"/>
      <c r="E305" s="791"/>
      <c r="F305" s="791"/>
    </row>
    <row r="306" spans="2:6" ht="16.899999999999999" customHeight="1">
      <c r="B306" s="791"/>
      <c r="C306" s="791"/>
      <c r="D306" s="791"/>
      <c r="E306" s="791"/>
      <c r="F306" s="791"/>
    </row>
    <row r="307" spans="2:6" ht="16.899999999999999" customHeight="1">
      <c r="B307" s="791"/>
      <c r="C307" s="791"/>
      <c r="D307" s="791"/>
      <c r="E307" s="791"/>
      <c r="F307" s="791"/>
    </row>
    <row r="308" spans="2:6" ht="16.899999999999999" customHeight="1">
      <c r="B308" s="791"/>
      <c r="C308" s="791"/>
      <c r="D308" s="791"/>
      <c r="E308" s="791"/>
      <c r="F308" s="791"/>
    </row>
    <row r="309" spans="2:6" ht="16.899999999999999" customHeight="1">
      <c r="B309" s="791"/>
      <c r="C309" s="791"/>
      <c r="D309" s="791"/>
      <c r="E309" s="791"/>
      <c r="F309" s="791"/>
    </row>
    <row r="310" spans="2:6" ht="16.899999999999999" customHeight="1">
      <c r="B310" s="791"/>
      <c r="C310" s="791"/>
      <c r="D310" s="791"/>
      <c r="E310" s="791"/>
      <c r="F310" s="791"/>
    </row>
    <row r="311" spans="2:6" ht="16.899999999999999" customHeight="1">
      <c r="B311" s="791"/>
      <c r="C311" s="791"/>
      <c r="D311" s="791"/>
      <c r="E311" s="791"/>
      <c r="F311" s="791"/>
    </row>
    <row r="312" spans="2:6" ht="16.899999999999999" customHeight="1">
      <c r="B312" s="791"/>
      <c r="C312" s="791"/>
      <c r="D312" s="791"/>
      <c r="E312" s="791"/>
      <c r="F312" s="791"/>
    </row>
    <row r="313" spans="2:6" ht="16.899999999999999" customHeight="1">
      <c r="B313" s="791"/>
      <c r="C313" s="791"/>
      <c r="D313" s="791"/>
      <c r="E313" s="791"/>
      <c r="F313" s="791"/>
    </row>
    <row r="314" spans="2:6" ht="16.899999999999999" customHeight="1">
      <c r="B314" s="791"/>
      <c r="C314" s="791"/>
      <c r="D314" s="791"/>
      <c r="E314" s="791"/>
      <c r="F314" s="791"/>
    </row>
    <row r="315" spans="2:6" ht="16.899999999999999" customHeight="1">
      <c r="B315" s="791"/>
      <c r="C315" s="791"/>
      <c r="D315" s="791"/>
      <c r="E315" s="791"/>
      <c r="F315" s="791"/>
    </row>
    <row r="316" spans="2:6" ht="16.899999999999999" customHeight="1">
      <c r="B316" s="791"/>
      <c r="C316" s="791"/>
      <c r="D316" s="791"/>
      <c r="E316" s="791"/>
      <c r="F316" s="791"/>
    </row>
    <row r="317" spans="2:6" ht="16.899999999999999" customHeight="1">
      <c r="B317" s="791"/>
      <c r="C317" s="791"/>
      <c r="D317" s="791"/>
      <c r="E317" s="791"/>
      <c r="F317" s="791"/>
    </row>
    <row r="318" spans="2:6" ht="16.899999999999999" customHeight="1">
      <c r="B318" s="791"/>
      <c r="C318" s="791"/>
      <c r="D318" s="791"/>
      <c r="E318" s="791"/>
      <c r="F318" s="791"/>
    </row>
    <row r="319" spans="2:6" ht="16.899999999999999" customHeight="1">
      <c r="B319" s="791"/>
      <c r="C319" s="791"/>
      <c r="D319" s="791"/>
      <c r="E319" s="791"/>
      <c r="F319" s="791"/>
    </row>
    <row r="320" spans="2:6" ht="16.899999999999999" customHeight="1">
      <c r="B320" s="791"/>
      <c r="C320" s="791"/>
      <c r="D320" s="791"/>
      <c r="E320" s="791"/>
      <c r="F320" s="791"/>
    </row>
    <row r="321" spans="2:6" ht="16.899999999999999" customHeight="1">
      <c r="B321" s="791"/>
      <c r="C321" s="791"/>
      <c r="D321" s="791"/>
      <c r="E321" s="791"/>
      <c r="F321" s="791"/>
    </row>
    <row r="322" spans="2:6" ht="16.899999999999999" customHeight="1">
      <c r="B322" s="791"/>
      <c r="C322" s="791"/>
      <c r="D322" s="791"/>
      <c r="E322" s="791"/>
      <c r="F322" s="791"/>
    </row>
    <row r="323" spans="2:6" ht="16.899999999999999" customHeight="1">
      <c r="B323" s="791"/>
      <c r="C323" s="791"/>
      <c r="D323" s="791"/>
      <c r="E323" s="791"/>
      <c r="F323" s="791"/>
    </row>
    <row r="324" spans="2:6" ht="16.899999999999999" customHeight="1">
      <c r="B324" s="791"/>
      <c r="C324" s="791"/>
      <c r="D324" s="791"/>
      <c r="E324" s="791"/>
      <c r="F324" s="791"/>
    </row>
    <row r="325" spans="2:6" ht="16.899999999999999" customHeight="1">
      <c r="B325" s="791"/>
      <c r="C325" s="791"/>
      <c r="D325" s="791"/>
      <c r="E325" s="791"/>
      <c r="F325" s="791"/>
    </row>
    <row r="326" spans="2:6" ht="16.899999999999999" customHeight="1">
      <c r="B326" s="791"/>
      <c r="C326" s="791"/>
      <c r="D326" s="791"/>
      <c r="E326" s="791"/>
      <c r="F326" s="791"/>
    </row>
    <row r="327" spans="2:6" ht="16.899999999999999" customHeight="1">
      <c r="B327" s="791"/>
      <c r="C327" s="791"/>
      <c r="D327" s="791"/>
      <c r="E327" s="791"/>
      <c r="F327" s="791"/>
    </row>
    <row r="328" spans="2:6" ht="16.899999999999999" customHeight="1">
      <c r="B328" s="791"/>
      <c r="C328" s="791"/>
      <c r="D328" s="791"/>
      <c r="E328" s="791"/>
      <c r="F328" s="791"/>
    </row>
    <row r="329" spans="2:6" ht="16.899999999999999" customHeight="1">
      <c r="B329" s="791"/>
      <c r="C329" s="791"/>
      <c r="D329" s="791"/>
      <c r="E329" s="791"/>
      <c r="F329" s="791"/>
    </row>
    <row r="330" spans="2:6" ht="16.899999999999999" customHeight="1">
      <c r="B330" s="791"/>
      <c r="C330" s="791"/>
      <c r="D330" s="791"/>
      <c r="E330" s="791"/>
      <c r="F330" s="791"/>
    </row>
    <row r="331" spans="2:6" ht="16.899999999999999" customHeight="1">
      <c r="B331" s="791"/>
      <c r="C331" s="791"/>
      <c r="D331" s="791"/>
      <c r="E331" s="791"/>
      <c r="F331" s="791"/>
    </row>
    <row r="332" spans="2:6" ht="16.899999999999999" customHeight="1">
      <c r="B332" s="791"/>
      <c r="C332" s="791"/>
      <c r="D332" s="791"/>
      <c r="E332" s="791"/>
      <c r="F332" s="791"/>
    </row>
    <row r="333" spans="2:6" ht="16.899999999999999" customHeight="1">
      <c r="B333" s="791"/>
      <c r="C333" s="791"/>
      <c r="D333" s="791"/>
      <c r="E333" s="791"/>
      <c r="F333" s="791"/>
    </row>
    <row r="334" spans="2:6" ht="16.899999999999999" customHeight="1">
      <c r="B334" s="791"/>
      <c r="C334" s="791"/>
      <c r="D334" s="791"/>
      <c r="E334" s="791"/>
      <c r="F334" s="791"/>
    </row>
    <row r="335" spans="2:6" ht="16.899999999999999" customHeight="1">
      <c r="B335" s="791"/>
      <c r="C335" s="791"/>
      <c r="D335" s="791"/>
      <c r="E335" s="791"/>
      <c r="F335" s="791"/>
    </row>
    <row r="336" spans="2:6" ht="16.899999999999999" customHeight="1">
      <c r="B336" s="791"/>
      <c r="C336" s="791"/>
      <c r="D336" s="791"/>
      <c r="E336" s="791"/>
      <c r="F336" s="791"/>
    </row>
    <row r="337" spans="2:6" ht="16.899999999999999" customHeight="1">
      <c r="B337" s="791"/>
      <c r="C337" s="791"/>
      <c r="D337" s="791"/>
      <c r="E337" s="791"/>
      <c r="F337" s="791"/>
    </row>
    <row r="338" spans="2:6" ht="16.899999999999999" customHeight="1">
      <c r="B338" s="791"/>
      <c r="C338" s="791"/>
      <c r="D338" s="791"/>
      <c r="E338" s="791"/>
      <c r="F338" s="791"/>
    </row>
    <row r="339" spans="2:6" ht="16.899999999999999" customHeight="1">
      <c r="B339" s="791"/>
      <c r="C339" s="791"/>
      <c r="D339" s="791"/>
      <c r="E339" s="791"/>
      <c r="F339" s="791"/>
    </row>
    <row r="340" spans="2:6" ht="16.899999999999999" customHeight="1">
      <c r="B340" s="791"/>
      <c r="C340" s="791"/>
      <c r="D340" s="791"/>
      <c r="E340" s="791"/>
      <c r="F340" s="791"/>
    </row>
    <row r="341" spans="2:6" ht="16.899999999999999" customHeight="1">
      <c r="B341" s="791"/>
      <c r="C341" s="791"/>
      <c r="D341" s="791"/>
      <c r="E341" s="791"/>
      <c r="F341" s="791"/>
    </row>
    <row r="342" spans="2:6" ht="16.899999999999999" customHeight="1">
      <c r="B342" s="791"/>
      <c r="C342" s="791"/>
      <c r="D342" s="791"/>
      <c r="E342" s="791"/>
      <c r="F342" s="791"/>
    </row>
    <row r="343" spans="2:6" ht="16.899999999999999" customHeight="1">
      <c r="B343" s="791"/>
      <c r="C343" s="791"/>
      <c r="D343" s="791"/>
      <c r="E343" s="791"/>
      <c r="F343" s="791"/>
    </row>
    <row r="344" spans="2:6" ht="16.899999999999999" customHeight="1">
      <c r="B344" s="791"/>
      <c r="C344" s="791"/>
      <c r="D344" s="791"/>
      <c r="E344" s="791"/>
      <c r="F344" s="791"/>
    </row>
    <row r="345" spans="2:6" ht="16.899999999999999" customHeight="1">
      <c r="B345" s="791"/>
      <c r="C345" s="791"/>
      <c r="D345" s="791"/>
      <c r="E345" s="791"/>
      <c r="F345" s="791"/>
    </row>
    <row r="346" spans="2:6" ht="16.899999999999999" customHeight="1">
      <c r="B346" s="791"/>
      <c r="C346" s="791"/>
      <c r="D346" s="791"/>
      <c r="E346" s="791"/>
      <c r="F346" s="791"/>
    </row>
    <row r="347" spans="2:6" ht="16.899999999999999" customHeight="1">
      <c r="B347" s="791"/>
      <c r="C347" s="791"/>
      <c r="D347" s="791"/>
      <c r="E347" s="791"/>
      <c r="F347" s="791"/>
    </row>
    <row r="348" spans="2:6" ht="16.899999999999999" customHeight="1">
      <c r="B348" s="791"/>
      <c r="C348" s="791"/>
      <c r="D348" s="791"/>
      <c r="E348" s="791"/>
      <c r="F348" s="791"/>
    </row>
    <row r="349" spans="2:6" ht="16.899999999999999" customHeight="1">
      <c r="B349" s="791"/>
      <c r="C349" s="791"/>
      <c r="D349" s="791"/>
      <c r="E349" s="791"/>
      <c r="F349" s="791"/>
    </row>
    <row r="350" spans="2:6" ht="16.899999999999999" customHeight="1">
      <c r="B350" s="791"/>
      <c r="C350" s="791"/>
      <c r="D350" s="791"/>
      <c r="E350" s="791"/>
      <c r="F350" s="791"/>
    </row>
    <row r="351" spans="2:6" ht="16.899999999999999" customHeight="1">
      <c r="B351" s="791"/>
      <c r="C351" s="791"/>
      <c r="D351" s="791"/>
      <c r="E351" s="791"/>
      <c r="F351" s="791"/>
    </row>
    <row r="352" spans="2:6" ht="16.899999999999999" customHeight="1">
      <c r="B352" s="791"/>
      <c r="C352" s="791"/>
      <c r="D352" s="791"/>
      <c r="E352" s="791"/>
      <c r="F352" s="791"/>
    </row>
    <row r="353" spans="2:6" ht="16.899999999999999" customHeight="1">
      <c r="B353" s="791"/>
      <c r="C353" s="791"/>
      <c r="D353" s="791"/>
      <c r="E353" s="791"/>
      <c r="F353" s="791"/>
    </row>
    <row r="354" spans="2:6" ht="16.899999999999999" customHeight="1">
      <c r="B354" s="791"/>
      <c r="C354" s="791"/>
      <c r="D354" s="791"/>
      <c r="E354" s="791"/>
      <c r="F354" s="791"/>
    </row>
    <row r="355" spans="2:6" ht="16.899999999999999" customHeight="1">
      <c r="B355" s="791"/>
      <c r="C355" s="791"/>
      <c r="D355" s="791"/>
      <c r="E355" s="791"/>
      <c r="F355" s="791"/>
    </row>
    <row r="356" spans="2:6" ht="16.899999999999999" customHeight="1">
      <c r="B356" s="791"/>
      <c r="C356" s="791"/>
      <c r="D356" s="791"/>
      <c r="E356" s="791"/>
      <c r="F356" s="791"/>
    </row>
    <row r="357" spans="2:6" ht="16.899999999999999" customHeight="1">
      <c r="B357" s="791"/>
      <c r="C357" s="791"/>
      <c r="D357" s="791"/>
      <c r="E357" s="791"/>
      <c r="F357" s="791"/>
    </row>
    <row r="358" spans="2:6" ht="16.899999999999999" customHeight="1">
      <c r="B358" s="791"/>
      <c r="C358" s="791"/>
      <c r="D358" s="791"/>
      <c r="E358" s="791"/>
      <c r="F358" s="791"/>
    </row>
    <row r="359" spans="2:6" ht="16.899999999999999" customHeight="1">
      <c r="B359" s="791"/>
      <c r="C359" s="791"/>
      <c r="D359" s="791"/>
      <c r="E359" s="791"/>
      <c r="F359" s="791"/>
    </row>
    <row r="360" spans="2:6" ht="16.899999999999999" customHeight="1">
      <c r="B360" s="791"/>
      <c r="C360" s="791"/>
      <c r="D360" s="791"/>
      <c r="E360" s="791"/>
      <c r="F360" s="791"/>
    </row>
    <row r="361" spans="2:6" ht="16.899999999999999" customHeight="1">
      <c r="B361" s="791"/>
      <c r="C361" s="791"/>
      <c r="D361" s="791"/>
      <c r="E361" s="791"/>
      <c r="F361" s="791"/>
    </row>
    <row r="362" spans="2:6" ht="16.899999999999999" customHeight="1">
      <c r="B362" s="791"/>
      <c r="C362" s="791"/>
      <c r="D362" s="791"/>
      <c r="E362" s="791"/>
      <c r="F362" s="791"/>
    </row>
    <row r="363" spans="2:6" ht="16.899999999999999" customHeight="1">
      <c r="B363" s="791"/>
      <c r="C363" s="791"/>
      <c r="D363" s="791"/>
      <c r="E363" s="791"/>
      <c r="F363" s="791"/>
    </row>
    <row r="364" spans="2:6" ht="16.899999999999999" customHeight="1">
      <c r="B364" s="791"/>
      <c r="C364" s="791"/>
      <c r="D364" s="791"/>
      <c r="E364" s="791"/>
      <c r="F364" s="791"/>
    </row>
    <row r="365" spans="2:6" ht="16.899999999999999" customHeight="1">
      <c r="B365" s="791"/>
      <c r="C365" s="791"/>
      <c r="D365" s="791"/>
      <c r="E365" s="791"/>
      <c r="F365" s="791"/>
    </row>
    <row r="366" spans="2:6" ht="16.899999999999999" customHeight="1">
      <c r="B366" s="791"/>
      <c r="C366" s="791"/>
      <c r="D366" s="791"/>
      <c r="E366" s="791"/>
      <c r="F366" s="791"/>
    </row>
    <row r="367" spans="2:6" ht="16.899999999999999" customHeight="1">
      <c r="B367" s="791"/>
      <c r="C367" s="791"/>
      <c r="D367" s="791"/>
      <c r="E367" s="791"/>
      <c r="F367" s="791"/>
    </row>
    <row r="368" spans="2:6" ht="16.899999999999999" customHeight="1">
      <c r="B368" s="791"/>
      <c r="C368" s="791"/>
      <c r="D368" s="791"/>
      <c r="E368" s="791"/>
      <c r="F368" s="791"/>
    </row>
    <row r="369" spans="2:6" ht="16.899999999999999" customHeight="1">
      <c r="B369" s="791"/>
      <c r="C369" s="791"/>
      <c r="D369" s="791"/>
      <c r="E369" s="791"/>
      <c r="F369" s="791"/>
    </row>
    <row r="370" spans="2:6" ht="16.899999999999999" customHeight="1">
      <c r="B370" s="791"/>
      <c r="C370" s="791"/>
      <c r="D370" s="791"/>
      <c r="E370" s="791"/>
      <c r="F370" s="791"/>
    </row>
    <row r="371" spans="2:6" ht="16.899999999999999" customHeight="1">
      <c r="B371" s="791"/>
      <c r="C371" s="791"/>
      <c r="D371" s="791"/>
      <c r="E371" s="791"/>
      <c r="F371" s="791"/>
    </row>
    <row r="372" spans="2:6" ht="16.899999999999999" customHeight="1">
      <c r="B372" s="791"/>
      <c r="C372" s="791"/>
      <c r="D372" s="791"/>
      <c r="E372" s="791"/>
      <c r="F372" s="791"/>
    </row>
    <row r="373" spans="2:6" ht="16.899999999999999" customHeight="1">
      <c r="B373" s="791"/>
      <c r="C373" s="791"/>
      <c r="D373" s="791"/>
      <c r="E373" s="791"/>
      <c r="F373" s="791"/>
    </row>
    <row r="374" spans="2:6" ht="16.899999999999999" customHeight="1">
      <c r="B374" s="791"/>
      <c r="C374" s="791"/>
      <c r="D374" s="791"/>
      <c r="E374" s="791"/>
      <c r="F374" s="791"/>
    </row>
    <row r="375" spans="2:6" ht="16.899999999999999" customHeight="1">
      <c r="B375" s="791"/>
      <c r="C375" s="791"/>
      <c r="D375" s="791"/>
      <c r="E375" s="791"/>
      <c r="F375" s="791"/>
    </row>
    <row r="376" spans="2:6" ht="16.899999999999999" customHeight="1">
      <c r="B376" s="791"/>
      <c r="C376" s="791"/>
      <c r="D376" s="791"/>
      <c r="E376" s="791"/>
      <c r="F376" s="791"/>
    </row>
    <row r="377" spans="2:6" ht="16.899999999999999" customHeight="1">
      <c r="B377" s="791"/>
      <c r="C377" s="791"/>
      <c r="D377" s="791"/>
      <c r="E377" s="791"/>
      <c r="F377" s="791"/>
    </row>
    <row r="378" spans="2:6" ht="16.899999999999999" customHeight="1">
      <c r="B378" s="791"/>
      <c r="C378" s="791"/>
      <c r="D378" s="791"/>
      <c r="E378" s="791"/>
      <c r="F378" s="791"/>
    </row>
    <row r="379" spans="2:6" ht="16.899999999999999" customHeight="1">
      <c r="B379" s="791"/>
      <c r="C379" s="791"/>
      <c r="D379" s="791"/>
      <c r="E379" s="791"/>
      <c r="F379" s="791"/>
    </row>
    <row r="380" spans="2:6" ht="16.899999999999999" customHeight="1">
      <c r="B380" s="791"/>
      <c r="C380" s="791"/>
      <c r="D380" s="791"/>
      <c r="E380" s="791"/>
      <c r="F380" s="791"/>
    </row>
    <row r="381" spans="2:6" ht="16.899999999999999" customHeight="1">
      <c r="B381" s="791"/>
      <c r="C381" s="791"/>
      <c r="D381" s="791"/>
      <c r="E381" s="791"/>
      <c r="F381" s="791"/>
    </row>
    <row r="382" spans="2:6" ht="16.899999999999999" customHeight="1">
      <c r="B382" s="791"/>
      <c r="C382" s="791"/>
      <c r="D382" s="791"/>
      <c r="E382" s="791"/>
      <c r="F382" s="791"/>
    </row>
    <row r="383" spans="2:6" ht="16.899999999999999" customHeight="1">
      <c r="B383" s="791"/>
      <c r="C383" s="791"/>
      <c r="D383" s="791"/>
      <c r="E383" s="791"/>
      <c r="F383" s="791"/>
    </row>
    <row r="384" spans="2:6" ht="16.899999999999999" customHeight="1">
      <c r="B384" s="791"/>
      <c r="C384" s="791"/>
      <c r="D384" s="791"/>
      <c r="E384" s="791"/>
      <c r="F384" s="791"/>
    </row>
    <row r="385" spans="2:6" ht="16.899999999999999" customHeight="1">
      <c r="B385" s="791"/>
      <c r="C385" s="791"/>
      <c r="D385" s="791"/>
      <c r="E385" s="791"/>
      <c r="F385" s="791"/>
    </row>
    <row r="386" spans="2:6" ht="16.899999999999999" customHeight="1">
      <c r="B386" s="791"/>
      <c r="C386" s="791"/>
      <c r="D386" s="791"/>
      <c r="E386" s="791"/>
      <c r="F386" s="791"/>
    </row>
    <row r="387" spans="2:6" ht="16.899999999999999" customHeight="1">
      <c r="B387" s="791"/>
      <c r="C387" s="791"/>
      <c r="D387" s="791"/>
      <c r="E387" s="791"/>
      <c r="F387" s="791"/>
    </row>
    <row r="388" spans="2:6" ht="16.899999999999999" customHeight="1">
      <c r="B388" s="791"/>
      <c r="C388" s="791"/>
      <c r="D388" s="791"/>
      <c r="E388" s="791"/>
      <c r="F388" s="791"/>
    </row>
    <row r="389" spans="2:6" ht="16.899999999999999" customHeight="1">
      <c r="B389" s="791"/>
      <c r="C389" s="791"/>
      <c r="D389" s="791"/>
      <c r="E389" s="791"/>
      <c r="F389" s="791"/>
    </row>
    <row r="390" spans="2:6" ht="16.899999999999999" customHeight="1">
      <c r="B390" s="791"/>
      <c r="C390" s="791"/>
      <c r="D390" s="791"/>
      <c r="E390" s="791"/>
      <c r="F390" s="791"/>
    </row>
    <row r="391" spans="2:6" ht="16.899999999999999" customHeight="1">
      <c r="B391" s="791"/>
      <c r="C391" s="791"/>
      <c r="D391" s="791"/>
      <c r="E391" s="791"/>
      <c r="F391" s="791"/>
    </row>
    <row r="392" spans="2:6" ht="16.899999999999999" customHeight="1">
      <c r="B392" s="791"/>
      <c r="C392" s="791"/>
      <c r="D392" s="791"/>
      <c r="E392" s="791"/>
      <c r="F392" s="791"/>
    </row>
    <row r="393" spans="2:6" ht="16.899999999999999" customHeight="1">
      <c r="B393" s="791"/>
      <c r="C393" s="791"/>
      <c r="D393" s="791"/>
      <c r="E393" s="791"/>
      <c r="F393" s="791"/>
    </row>
    <row r="394" spans="2:6" ht="16.899999999999999" customHeight="1">
      <c r="B394" s="791"/>
      <c r="C394" s="791"/>
      <c r="D394" s="791"/>
      <c r="E394" s="791"/>
      <c r="F394" s="791"/>
    </row>
    <row r="395" spans="2:6" ht="16.899999999999999" customHeight="1">
      <c r="B395" s="791"/>
      <c r="C395" s="791"/>
      <c r="D395" s="791"/>
      <c r="E395" s="791"/>
      <c r="F395" s="791"/>
    </row>
    <row r="396" spans="2:6" ht="16.899999999999999" customHeight="1">
      <c r="B396" s="791"/>
      <c r="C396" s="791"/>
      <c r="D396" s="791"/>
      <c r="E396" s="791"/>
      <c r="F396" s="791"/>
    </row>
    <row r="397" spans="2:6" ht="16.899999999999999" customHeight="1">
      <c r="B397" s="791"/>
      <c r="C397" s="791"/>
      <c r="D397" s="791"/>
      <c r="E397" s="791"/>
      <c r="F397" s="791"/>
    </row>
    <row r="398" spans="2:6" ht="16.899999999999999" customHeight="1">
      <c r="B398" s="791"/>
      <c r="C398" s="791"/>
      <c r="D398" s="791"/>
      <c r="E398" s="791"/>
      <c r="F398" s="791"/>
    </row>
    <row r="399" spans="2:6" ht="16.899999999999999" customHeight="1">
      <c r="B399" s="791"/>
      <c r="C399" s="791"/>
      <c r="D399" s="791"/>
      <c r="E399" s="791"/>
      <c r="F399" s="791"/>
    </row>
    <row r="400" spans="2:6" ht="16.899999999999999" customHeight="1">
      <c r="B400" s="791"/>
      <c r="C400" s="791"/>
      <c r="D400" s="791"/>
      <c r="E400" s="791"/>
      <c r="F400" s="791"/>
    </row>
    <row r="401" spans="2:6" ht="16.899999999999999" customHeight="1">
      <c r="B401" s="791"/>
      <c r="C401" s="791"/>
      <c r="D401" s="791"/>
      <c r="E401" s="791"/>
      <c r="F401" s="791"/>
    </row>
    <row r="402" spans="2:6" ht="16.899999999999999" customHeight="1">
      <c r="B402" s="791"/>
      <c r="C402" s="791"/>
      <c r="D402" s="791"/>
      <c r="E402" s="791"/>
      <c r="F402" s="791"/>
    </row>
    <row r="403" spans="2:6" ht="16.899999999999999" customHeight="1">
      <c r="B403" s="791"/>
      <c r="C403" s="791"/>
      <c r="D403" s="791"/>
      <c r="E403" s="791"/>
      <c r="F403" s="791"/>
    </row>
    <row r="404" spans="2:6" ht="16.899999999999999" customHeight="1">
      <c r="B404" s="791"/>
      <c r="C404" s="791"/>
      <c r="D404" s="791"/>
      <c r="E404" s="791"/>
      <c r="F404" s="791"/>
    </row>
    <row r="405" spans="2:6" ht="16.899999999999999" customHeight="1">
      <c r="B405" s="791"/>
      <c r="C405" s="791"/>
      <c r="D405" s="791"/>
      <c r="E405" s="791"/>
      <c r="F405" s="791"/>
    </row>
    <row r="406" spans="2:6" ht="16.899999999999999" customHeight="1">
      <c r="B406" s="791"/>
      <c r="C406" s="791"/>
      <c r="D406" s="791"/>
      <c r="E406" s="791"/>
      <c r="F406" s="791"/>
    </row>
    <row r="407" spans="2:6" ht="16.899999999999999" customHeight="1">
      <c r="B407" s="791"/>
      <c r="C407" s="791"/>
      <c r="D407" s="791"/>
      <c r="E407" s="791"/>
      <c r="F407" s="791"/>
    </row>
    <row r="408" spans="2:6" ht="16.899999999999999" customHeight="1">
      <c r="B408" s="791"/>
      <c r="C408" s="791"/>
      <c r="D408" s="791"/>
      <c r="E408" s="791"/>
      <c r="F408" s="791"/>
    </row>
    <row r="409" spans="2:6" ht="16.899999999999999" customHeight="1">
      <c r="B409" s="791"/>
      <c r="C409" s="791"/>
      <c r="D409" s="791"/>
      <c r="E409" s="791"/>
      <c r="F409" s="791"/>
    </row>
    <row r="410" spans="2:6" ht="16.899999999999999" customHeight="1">
      <c r="B410" s="791"/>
      <c r="C410" s="791"/>
      <c r="D410" s="791"/>
      <c r="E410" s="791"/>
      <c r="F410" s="791"/>
    </row>
    <row r="411" spans="2:6" ht="16.899999999999999" customHeight="1">
      <c r="B411" s="791"/>
      <c r="C411" s="791"/>
      <c r="D411" s="791"/>
      <c r="E411" s="791"/>
      <c r="F411" s="791"/>
    </row>
    <row r="412" spans="2:6" ht="16.899999999999999" customHeight="1">
      <c r="B412" s="791"/>
      <c r="C412" s="791"/>
      <c r="D412" s="791"/>
      <c r="E412" s="791"/>
      <c r="F412" s="791"/>
    </row>
    <row r="413" spans="2:6" ht="16.899999999999999" customHeight="1">
      <c r="B413" s="791"/>
      <c r="C413" s="791"/>
      <c r="D413" s="791"/>
      <c r="E413" s="791"/>
      <c r="F413" s="791"/>
    </row>
    <row r="414" spans="2:6" ht="16.899999999999999" customHeight="1">
      <c r="B414" s="791"/>
      <c r="C414" s="791"/>
      <c r="D414" s="791"/>
      <c r="E414" s="791"/>
      <c r="F414" s="791"/>
    </row>
    <row r="415" spans="2:6" ht="16.899999999999999" customHeight="1">
      <c r="B415" s="791"/>
      <c r="C415" s="791"/>
      <c r="D415" s="791"/>
      <c r="E415" s="791"/>
      <c r="F415" s="791"/>
    </row>
    <row r="416" spans="2:6" ht="16.899999999999999" customHeight="1">
      <c r="B416" s="791"/>
      <c r="C416" s="791"/>
      <c r="D416" s="791"/>
      <c r="E416" s="791"/>
      <c r="F416" s="791"/>
    </row>
    <row r="417" spans="2:6" ht="16.899999999999999" customHeight="1">
      <c r="B417" s="791"/>
      <c r="C417" s="791"/>
      <c r="D417" s="791"/>
      <c r="E417" s="791"/>
      <c r="F417" s="791"/>
    </row>
    <row r="418" spans="2:6" ht="16.899999999999999" customHeight="1">
      <c r="B418" s="791"/>
      <c r="C418" s="791"/>
      <c r="D418" s="791"/>
      <c r="E418" s="791"/>
      <c r="F418" s="791"/>
    </row>
    <row r="419" spans="2:6" ht="16.899999999999999" customHeight="1">
      <c r="B419" s="791"/>
      <c r="C419" s="791"/>
      <c r="D419" s="791"/>
      <c r="E419" s="791"/>
      <c r="F419" s="791"/>
    </row>
    <row r="420" spans="2:6" ht="16.899999999999999" customHeight="1">
      <c r="B420" s="791"/>
      <c r="C420" s="791"/>
      <c r="D420" s="791"/>
      <c r="E420" s="791"/>
      <c r="F420" s="791"/>
    </row>
    <row r="421" spans="2:6" ht="16.899999999999999" customHeight="1">
      <c r="B421" s="791"/>
      <c r="C421" s="791"/>
      <c r="D421" s="791"/>
      <c r="E421" s="791"/>
      <c r="F421" s="791"/>
    </row>
    <row r="422" spans="2:6" ht="16.899999999999999" customHeight="1">
      <c r="B422" s="791"/>
      <c r="C422" s="791"/>
      <c r="D422" s="791"/>
      <c r="E422" s="791"/>
      <c r="F422" s="791"/>
    </row>
    <row r="423" spans="2:6" ht="16.899999999999999" customHeight="1">
      <c r="B423" s="791"/>
      <c r="C423" s="791"/>
      <c r="D423" s="791"/>
      <c r="E423" s="791"/>
      <c r="F423" s="791"/>
    </row>
    <row r="424" spans="2:6" ht="16.899999999999999" customHeight="1">
      <c r="B424" s="791"/>
      <c r="C424" s="791"/>
      <c r="D424" s="791"/>
      <c r="E424" s="791"/>
      <c r="F424" s="791"/>
    </row>
    <row r="425" spans="2:6" ht="16.899999999999999" customHeight="1">
      <c r="B425" s="791"/>
      <c r="C425" s="791"/>
      <c r="D425" s="791"/>
      <c r="E425" s="791"/>
      <c r="F425" s="791"/>
    </row>
    <row r="426" spans="2:6" ht="16.899999999999999" customHeight="1">
      <c r="B426" s="791"/>
      <c r="C426" s="791"/>
      <c r="D426" s="791"/>
      <c r="E426" s="791"/>
      <c r="F426" s="791"/>
    </row>
    <row r="427" spans="2:6" ht="16.899999999999999" customHeight="1">
      <c r="B427" s="791"/>
      <c r="C427" s="791"/>
      <c r="D427" s="791"/>
      <c r="E427" s="791"/>
      <c r="F427" s="791"/>
    </row>
    <row r="428" spans="2:6" ht="16.899999999999999" customHeight="1">
      <c r="B428" s="791"/>
      <c r="C428" s="791"/>
      <c r="D428" s="791"/>
      <c r="E428" s="791"/>
      <c r="F428" s="791"/>
    </row>
    <row r="429" spans="2:6" ht="16.899999999999999" customHeight="1">
      <c r="B429" s="791"/>
      <c r="C429" s="791"/>
      <c r="D429" s="791"/>
      <c r="E429" s="791"/>
      <c r="F429" s="791"/>
    </row>
    <row r="430" spans="2:6" ht="16.899999999999999" customHeight="1">
      <c r="B430" s="791"/>
      <c r="C430" s="791"/>
      <c r="D430" s="791"/>
      <c r="E430" s="791"/>
      <c r="F430" s="791"/>
    </row>
    <row r="431" spans="2:6" ht="16.899999999999999" customHeight="1">
      <c r="B431" s="791"/>
      <c r="C431" s="791"/>
      <c r="D431" s="791"/>
      <c r="E431" s="791"/>
      <c r="F431" s="791"/>
    </row>
    <row r="432" spans="2:6" ht="16.899999999999999" customHeight="1">
      <c r="B432" s="791"/>
      <c r="C432" s="791"/>
      <c r="D432" s="791"/>
      <c r="E432" s="791"/>
      <c r="F432" s="791"/>
    </row>
    <row r="433" spans="2:6" ht="16.899999999999999" customHeight="1">
      <c r="B433" s="791"/>
      <c r="C433" s="791"/>
      <c r="D433" s="791"/>
      <c r="E433" s="791"/>
      <c r="F433" s="791"/>
    </row>
    <row r="434" spans="2:6" ht="16.899999999999999" customHeight="1">
      <c r="B434" s="791"/>
      <c r="C434" s="791"/>
      <c r="D434" s="791"/>
      <c r="E434" s="791"/>
      <c r="F434" s="791"/>
    </row>
    <row r="435" spans="2:6" ht="16.899999999999999" customHeight="1">
      <c r="B435" s="791"/>
      <c r="C435" s="791"/>
      <c r="D435" s="791"/>
      <c r="E435" s="791"/>
      <c r="F435" s="791"/>
    </row>
    <row r="436" spans="2:6" ht="16.899999999999999" customHeight="1">
      <c r="B436" s="791"/>
      <c r="C436" s="791"/>
      <c r="D436" s="791"/>
      <c r="E436" s="791"/>
      <c r="F436" s="791"/>
    </row>
    <row r="437" spans="2:6" ht="16.899999999999999" customHeight="1">
      <c r="B437" s="791"/>
      <c r="C437" s="791"/>
      <c r="D437" s="791"/>
      <c r="E437" s="791"/>
      <c r="F437" s="791"/>
    </row>
    <row r="438" spans="2:6" ht="16.899999999999999" customHeight="1">
      <c r="B438" s="791"/>
      <c r="C438" s="791"/>
      <c r="D438" s="791"/>
      <c r="E438" s="791"/>
      <c r="F438" s="791"/>
    </row>
    <row r="439" spans="2:6" ht="16.899999999999999" customHeight="1">
      <c r="B439" s="791"/>
      <c r="C439" s="791"/>
      <c r="D439" s="791"/>
      <c r="E439" s="791"/>
      <c r="F439" s="791"/>
    </row>
    <row r="440" spans="2:6" ht="16.899999999999999" customHeight="1">
      <c r="B440" s="791"/>
      <c r="C440" s="791"/>
      <c r="D440" s="791"/>
      <c r="E440" s="791"/>
      <c r="F440" s="791"/>
    </row>
    <row r="441" spans="2:6" ht="16.899999999999999" customHeight="1">
      <c r="B441" s="791"/>
      <c r="C441" s="791"/>
      <c r="D441" s="791"/>
      <c r="E441" s="791"/>
      <c r="F441" s="791"/>
    </row>
    <row r="442" spans="2:6" ht="16.899999999999999" customHeight="1">
      <c r="B442" s="791"/>
      <c r="C442" s="791"/>
      <c r="D442" s="791"/>
      <c r="E442" s="791"/>
      <c r="F442" s="791"/>
    </row>
    <row r="443" spans="2:6" ht="16.899999999999999" customHeight="1">
      <c r="B443" s="791"/>
      <c r="C443" s="791"/>
      <c r="D443" s="791"/>
      <c r="E443" s="791"/>
      <c r="F443" s="791"/>
    </row>
    <row r="444" spans="2:6" ht="16.899999999999999" customHeight="1">
      <c r="B444" s="791"/>
      <c r="C444" s="791"/>
      <c r="D444" s="791"/>
      <c r="E444" s="791"/>
      <c r="F444" s="791"/>
    </row>
    <row r="445" spans="2:6" ht="16.899999999999999" customHeight="1">
      <c r="B445" s="791"/>
      <c r="C445" s="791"/>
      <c r="D445" s="791"/>
      <c r="E445" s="791"/>
      <c r="F445" s="791"/>
    </row>
    <row r="446" spans="2:6" ht="16.899999999999999" customHeight="1">
      <c r="B446" s="791"/>
      <c r="C446" s="791"/>
      <c r="D446" s="791"/>
      <c r="E446" s="791"/>
      <c r="F446" s="791"/>
    </row>
    <row r="447" spans="2:6" ht="16.899999999999999" customHeight="1">
      <c r="B447" s="791"/>
      <c r="C447" s="791"/>
      <c r="D447" s="791"/>
      <c r="E447" s="791"/>
      <c r="F447" s="791"/>
    </row>
    <row r="448" spans="2:6" ht="16.899999999999999" customHeight="1">
      <c r="B448" s="791"/>
      <c r="C448" s="791"/>
      <c r="D448" s="791"/>
      <c r="E448" s="791"/>
      <c r="F448" s="791"/>
    </row>
    <row r="449" spans="2:6" ht="16.899999999999999" customHeight="1">
      <c r="B449" s="791"/>
      <c r="C449" s="791"/>
      <c r="D449" s="791"/>
      <c r="E449" s="791"/>
      <c r="F449" s="791"/>
    </row>
    <row r="450" spans="2:6" ht="16.899999999999999" customHeight="1">
      <c r="B450" s="791"/>
      <c r="C450" s="791"/>
      <c r="D450" s="791"/>
      <c r="E450" s="791"/>
      <c r="F450" s="791"/>
    </row>
    <row r="451" spans="2:6" ht="16.899999999999999" customHeight="1">
      <c r="B451" s="791"/>
      <c r="C451" s="791"/>
      <c r="D451" s="791"/>
      <c r="E451" s="791"/>
      <c r="F451" s="791"/>
    </row>
    <row r="452" spans="2:6" ht="16.899999999999999" customHeight="1">
      <c r="B452" s="791"/>
      <c r="C452" s="791"/>
      <c r="D452" s="791"/>
      <c r="E452" s="791"/>
      <c r="F452" s="791"/>
    </row>
    <row r="453" spans="2:6" ht="16.899999999999999" customHeight="1">
      <c r="B453" s="791"/>
      <c r="C453" s="791"/>
      <c r="D453" s="791"/>
      <c r="E453" s="791"/>
      <c r="F453" s="791"/>
    </row>
    <row r="454" spans="2:6" ht="16.899999999999999" customHeight="1">
      <c r="B454" s="791"/>
      <c r="C454" s="791"/>
      <c r="D454" s="791"/>
      <c r="E454" s="791"/>
      <c r="F454" s="791"/>
    </row>
    <row r="455" spans="2:6" ht="16.899999999999999" customHeight="1">
      <c r="B455" s="791"/>
      <c r="C455" s="791"/>
      <c r="D455" s="791"/>
      <c r="E455" s="791"/>
      <c r="F455" s="791"/>
    </row>
    <row r="456" spans="2:6" ht="16.899999999999999" customHeight="1">
      <c r="B456" s="791"/>
      <c r="C456" s="791"/>
      <c r="D456" s="791"/>
      <c r="E456" s="791"/>
      <c r="F456" s="791"/>
    </row>
    <row r="457" spans="2:6" ht="16.899999999999999" customHeight="1">
      <c r="B457" s="791"/>
      <c r="C457" s="791"/>
      <c r="D457" s="791"/>
      <c r="E457" s="791"/>
      <c r="F457" s="791"/>
    </row>
    <row r="458" spans="2:6" ht="16.899999999999999" customHeight="1">
      <c r="B458" s="791"/>
      <c r="C458" s="791"/>
      <c r="D458" s="791"/>
      <c r="E458" s="791"/>
      <c r="F458" s="791"/>
    </row>
    <row r="459" spans="2:6" ht="16.899999999999999" customHeight="1">
      <c r="B459" s="791"/>
      <c r="C459" s="791"/>
      <c r="D459" s="791"/>
      <c r="E459" s="791"/>
      <c r="F459" s="791"/>
    </row>
    <row r="460" spans="2:6" ht="16.899999999999999" customHeight="1">
      <c r="B460" s="791"/>
      <c r="C460" s="791"/>
      <c r="D460" s="791"/>
      <c r="E460" s="791"/>
      <c r="F460" s="791"/>
    </row>
    <row r="461" spans="2:6" ht="16.899999999999999" customHeight="1">
      <c r="B461" s="791"/>
      <c r="C461" s="791"/>
      <c r="D461" s="791"/>
      <c r="E461" s="791"/>
      <c r="F461" s="791"/>
    </row>
    <row r="462" spans="2:6" ht="16.899999999999999" customHeight="1">
      <c r="B462" s="791"/>
      <c r="C462" s="791"/>
      <c r="D462" s="791"/>
      <c r="E462" s="791"/>
      <c r="F462" s="791"/>
    </row>
    <row r="463" spans="2:6" ht="16.899999999999999" customHeight="1">
      <c r="B463" s="791"/>
      <c r="C463" s="791"/>
      <c r="D463" s="791"/>
      <c r="E463" s="791"/>
      <c r="F463" s="791"/>
    </row>
    <row r="464" spans="2:6" ht="16.899999999999999" customHeight="1">
      <c r="B464" s="791"/>
      <c r="C464" s="791"/>
      <c r="D464" s="791"/>
      <c r="E464" s="791"/>
      <c r="F464" s="791"/>
    </row>
    <row r="465" spans="2:6" ht="16.899999999999999" customHeight="1">
      <c r="B465" s="791"/>
      <c r="C465" s="791"/>
      <c r="D465" s="791"/>
      <c r="E465" s="791"/>
      <c r="F465" s="791"/>
    </row>
    <row r="466" spans="2:6" ht="16.899999999999999" customHeight="1">
      <c r="B466" s="791"/>
      <c r="C466" s="791"/>
      <c r="D466" s="791"/>
      <c r="E466" s="791"/>
      <c r="F466" s="791"/>
    </row>
    <row r="467" spans="2:6" ht="16.899999999999999" customHeight="1">
      <c r="B467" s="791"/>
      <c r="C467" s="791"/>
      <c r="D467" s="791"/>
      <c r="E467" s="791"/>
      <c r="F467" s="791"/>
    </row>
    <row r="468" spans="2:6" ht="16.899999999999999" customHeight="1">
      <c r="B468" s="791"/>
      <c r="C468" s="791"/>
      <c r="D468" s="791"/>
      <c r="E468" s="791"/>
      <c r="F468" s="791"/>
    </row>
    <row r="469" spans="2:6" ht="16.899999999999999" customHeight="1">
      <c r="B469" s="791"/>
      <c r="C469" s="791"/>
      <c r="D469" s="791"/>
      <c r="E469" s="791"/>
      <c r="F469" s="791"/>
    </row>
    <row r="470" spans="2:6" ht="16.899999999999999" customHeight="1">
      <c r="B470" s="791"/>
      <c r="C470" s="791"/>
      <c r="D470" s="791"/>
      <c r="E470" s="791"/>
      <c r="F470" s="791"/>
    </row>
    <row r="471" spans="2:6" ht="16.899999999999999" customHeight="1">
      <c r="B471" s="791"/>
      <c r="C471" s="791"/>
      <c r="D471" s="791"/>
      <c r="E471" s="791"/>
      <c r="F471" s="791"/>
    </row>
    <row r="472" spans="2:6" ht="16.899999999999999" customHeight="1">
      <c r="B472" s="791"/>
      <c r="C472" s="791"/>
      <c r="D472" s="791"/>
      <c r="E472" s="791"/>
      <c r="F472" s="791"/>
    </row>
    <row r="473" spans="2:6" ht="16.899999999999999" customHeight="1">
      <c r="B473" s="791"/>
      <c r="C473" s="791"/>
      <c r="D473" s="791"/>
      <c r="E473" s="791"/>
      <c r="F473" s="791"/>
    </row>
    <row r="474" spans="2:6" ht="16.899999999999999" customHeight="1">
      <c r="B474" s="791"/>
      <c r="C474" s="791"/>
      <c r="D474" s="791"/>
      <c r="E474" s="791"/>
      <c r="F474" s="791"/>
    </row>
    <row r="475" spans="2:6" ht="16.899999999999999" customHeight="1">
      <c r="B475" s="791"/>
      <c r="C475" s="791"/>
      <c r="D475" s="791"/>
      <c r="E475" s="791"/>
      <c r="F475" s="791"/>
    </row>
    <row r="476" spans="2:6" ht="16.899999999999999" customHeight="1">
      <c r="B476" s="791"/>
      <c r="C476" s="791"/>
      <c r="D476" s="791"/>
      <c r="E476" s="791"/>
      <c r="F476" s="791"/>
    </row>
    <row r="477" spans="2:6" ht="16.899999999999999" customHeight="1">
      <c r="B477" s="791"/>
      <c r="C477" s="791"/>
      <c r="D477" s="791"/>
      <c r="E477" s="791"/>
      <c r="F477" s="791"/>
    </row>
    <row r="478" spans="2:6" ht="16.899999999999999" customHeight="1">
      <c r="B478" s="791"/>
      <c r="C478" s="791"/>
      <c r="D478" s="791"/>
      <c r="E478" s="791"/>
      <c r="F478" s="791"/>
    </row>
    <row r="479" spans="2:6" ht="16.899999999999999" customHeight="1">
      <c r="B479" s="791"/>
      <c r="C479" s="791"/>
      <c r="D479" s="791"/>
      <c r="E479" s="791"/>
      <c r="F479" s="791"/>
    </row>
    <row r="480" spans="2:6" ht="16.899999999999999" customHeight="1">
      <c r="B480" s="791"/>
      <c r="C480" s="791"/>
      <c r="D480" s="791"/>
      <c r="E480" s="791"/>
      <c r="F480" s="791"/>
    </row>
    <row r="481" spans="2:6" ht="16.899999999999999" customHeight="1">
      <c r="B481" s="791"/>
      <c r="C481" s="791"/>
      <c r="D481" s="791"/>
      <c r="E481" s="791"/>
      <c r="F481" s="791"/>
    </row>
    <row r="482" spans="2:6" ht="16.899999999999999" customHeight="1">
      <c r="B482" s="791"/>
      <c r="C482" s="791"/>
      <c r="D482" s="791"/>
      <c r="E482" s="791"/>
      <c r="F482" s="791"/>
    </row>
    <row r="483" spans="2:6" ht="16.899999999999999" customHeight="1">
      <c r="B483" s="791"/>
      <c r="C483" s="791"/>
      <c r="D483" s="791"/>
      <c r="E483" s="791"/>
      <c r="F483" s="791"/>
    </row>
    <row r="484" spans="2:6" ht="16.899999999999999" customHeight="1">
      <c r="B484" s="791"/>
      <c r="C484" s="791"/>
      <c r="D484" s="791"/>
      <c r="E484" s="791"/>
      <c r="F484" s="791"/>
    </row>
    <row r="485" spans="2:6" ht="16.899999999999999" customHeight="1">
      <c r="B485" s="791"/>
      <c r="C485" s="791"/>
      <c r="D485" s="791"/>
      <c r="E485" s="791"/>
      <c r="F485" s="791"/>
    </row>
    <row r="486" spans="2:6" ht="16.899999999999999" customHeight="1">
      <c r="B486" s="791"/>
      <c r="C486" s="791"/>
      <c r="D486" s="791"/>
      <c r="E486" s="791"/>
      <c r="F486" s="791"/>
    </row>
    <row r="487" spans="2:6" ht="16.899999999999999" customHeight="1">
      <c r="B487" s="791"/>
      <c r="C487" s="791"/>
      <c r="D487" s="791"/>
      <c r="E487" s="791"/>
      <c r="F487" s="791"/>
    </row>
    <row r="488" spans="2:6" ht="16.899999999999999" customHeight="1">
      <c r="B488" s="791"/>
      <c r="C488" s="791"/>
      <c r="D488" s="791"/>
      <c r="E488" s="791"/>
      <c r="F488" s="791"/>
    </row>
    <row r="489" spans="2:6" ht="16.899999999999999" customHeight="1">
      <c r="B489" s="791"/>
      <c r="C489" s="791"/>
      <c r="D489" s="791"/>
      <c r="E489" s="791"/>
      <c r="F489" s="791"/>
    </row>
    <row r="490" spans="2:6" ht="16.899999999999999" customHeight="1">
      <c r="B490" s="791"/>
      <c r="C490" s="791"/>
      <c r="D490" s="791"/>
      <c r="E490" s="791"/>
      <c r="F490" s="791"/>
    </row>
    <row r="491" spans="2:6" ht="16.899999999999999" customHeight="1">
      <c r="B491" s="791"/>
      <c r="C491" s="791"/>
      <c r="D491" s="791"/>
      <c r="E491" s="791"/>
      <c r="F491" s="791"/>
    </row>
    <row r="492" spans="2:6" ht="16.899999999999999" customHeight="1">
      <c r="B492" s="791"/>
      <c r="C492" s="791"/>
      <c r="D492" s="791"/>
      <c r="E492" s="791"/>
      <c r="F492" s="791"/>
    </row>
    <row r="493" spans="2:6" ht="16.899999999999999" customHeight="1">
      <c r="B493" s="791"/>
      <c r="C493" s="791"/>
      <c r="D493" s="791"/>
      <c r="E493" s="791"/>
      <c r="F493" s="791"/>
    </row>
    <row r="494" spans="2:6" ht="16.899999999999999" customHeight="1">
      <c r="B494" s="791"/>
      <c r="C494" s="791"/>
      <c r="D494" s="791"/>
      <c r="E494" s="791"/>
      <c r="F494" s="791"/>
    </row>
    <row r="495" spans="2:6" ht="16.899999999999999" customHeight="1">
      <c r="B495" s="791"/>
      <c r="C495" s="791"/>
      <c r="D495" s="791"/>
      <c r="E495" s="791"/>
      <c r="F495" s="791"/>
    </row>
    <row r="496" spans="2:6" ht="16.899999999999999" customHeight="1">
      <c r="B496" s="791"/>
      <c r="C496" s="791"/>
      <c r="D496" s="791"/>
      <c r="E496" s="791"/>
      <c r="F496" s="791"/>
    </row>
    <row r="497" spans="2:6" ht="16.899999999999999" customHeight="1">
      <c r="B497" s="791"/>
      <c r="C497" s="791"/>
      <c r="D497" s="791"/>
      <c r="E497" s="791"/>
      <c r="F497" s="791"/>
    </row>
    <row r="498" spans="2:6" ht="16.899999999999999" customHeight="1">
      <c r="B498" s="791"/>
      <c r="C498" s="791"/>
      <c r="D498" s="791"/>
      <c r="E498" s="791"/>
      <c r="F498" s="791"/>
    </row>
    <row r="499" spans="2:6" ht="16.899999999999999" customHeight="1">
      <c r="B499" s="791"/>
      <c r="C499" s="791"/>
      <c r="D499" s="791"/>
      <c r="E499" s="791"/>
      <c r="F499" s="791"/>
    </row>
    <row r="500" spans="2:6" ht="16.899999999999999" customHeight="1">
      <c r="B500" s="791"/>
      <c r="C500" s="791"/>
      <c r="D500" s="791"/>
      <c r="E500" s="791"/>
      <c r="F500" s="791"/>
    </row>
    <row r="501" spans="2:6" ht="16.899999999999999" customHeight="1">
      <c r="B501" s="791"/>
      <c r="C501" s="791"/>
      <c r="D501" s="791"/>
      <c r="E501" s="791"/>
      <c r="F501" s="791"/>
    </row>
    <row r="502" spans="2:6" ht="16.899999999999999" customHeight="1">
      <c r="B502" s="791"/>
      <c r="C502" s="791"/>
      <c r="D502" s="791"/>
      <c r="E502" s="791"/>
      <c r="F502" s="791"/>
    </row>
    <row r="503" spans="2:6" ht="16.899999999999999" customHeight="1">
      <c r="B503" s="791"/>
      <c r="C503" s="791"/>
      <c r="D503" s="791"/>
      <c r="E503" s="791"/>
      <c r="F503" s="791"/>
    </row>
    <row r="504" spans="2:6" ht="16.899999999999999" customHeight="1">
      <c r="B504" s="791"/>
      <c r="C504" s="791"/>
      <c r="D504" s="791"/>
      <c r="E504" s="791"/>
      <c r="F504" s="791"/>
    </row>
    <row r="505" spans="2:6" ht="16.899999999999999" customHeight="1">
      <c r="B505" s="791"/>
      <c r="C505" s="791"/>
      <c r="D505" s="791"/>
      <c r="E505" s="791"/>
      <c r="F505" s="791"/>
    </row>
    <row r="506" spans="2:6" ht="16.899999999999999" customHeight="1">
      <c r="B506" s="791"/>
      <c r="C506" s="791"/>
      <c r="D506" s="791"/>
      <c r="E506" s="791"/>
      <c r="F506" s="791"/>
    </row>
    <row r="507" spans="2:6" ht="16.899999999999999" customHeight="1">
      <c r="B507" s="791"/>
      <c r="C507" s="791"/>
      <c r="D507" s="791"/>
      <c r="E507" s="791"/>
      <c r="F507" s="791"/>
    </row>
    <row r="508" spans="2:6" ht="16.899999999999999" customHeight="1">
      <c r="B508" s="791"/>
      <c r="C508" s="791"/>
      <c r="D508" s="791"/>
      <c r="E508" s="791"/>
      <c r="F508" s="791"/>
    </row>
    <row r="509" spans="2:6" ht="16.899999999999999" customHeight="1">
      <c r="B509" s="791"/>
      <c r="C509" s="791"/>
      <c r="D509" s="791"/>
      <c r="E509" s="791"/>
      <c r="F509" s="791"/>
    </row>
    <row r="510" spans="2:6" ht="16.899999999999999" customHeight="1">
      <c r="B510" s="791"/>
      <c r="C510" s="791"/>
      <c r="D510" s="791"/>
      <c r="E510" s="791"/>
      <c r="F510" s="791"/>
    </row>
    <row r="511" spans="2:6" ht="16.899999999999999" customHeight="1">
      <c r="B511" s="791"/>
      <c r="C511" s="791"/>
      <c r="D511" s="791"/>
      <c r="E511" s="791"/>
      <c r="F511" s="791"/>
    </row>
    <row r="512" spans="2:6" ht="16.899999999999999" customHeight="1">
      <c r="B512" s="791"/>
      <c r="C512" s="791"/>
      <c r="D512" s="791"/>
      <c r="E512" s="791"/>
      <c r="F512" s="791"/>
    </row>
    <row r="513" spans="2:6" ht="16.899999999999999" customHeight="1">
      <c r="B513" s="791"/>
      <c r="C513" s="791"/>
      <c r="D513" s="791"/>
      <c r="E513" s="791"/>
      <c r="F513" s="791"/>
    </row>
    <row r="514" spans="2:6" ht="16.899999999999999" customHeight="1">
      <c r="B514" s="791"/>
      <c r="C514" s="791"/>
      <c r="D514" s="791"/>
      <c r="E514" s="791"/>
      <c r="F514" s="791"/>
    </row>
    <row r="515" spans="2:6" ht="16.899999999999999" customHeight="1">
      <c r="B515" s="791"/>
      <c r="C515" s="791"/>
      <c r="D515" s="791"/>
      <c r="E515" s="791"/>
      <c r="F515" s="791"/>
    </row>
    <row r="516" spans="2:6" ht="16.899999999999999" customHeight="1">
      <c r="B516" s="791"/>
      <c r="C516" s="791"/>
      <c r="D516" s="791"/>
      <c r="E516" s="791"/>
      <c r="F516" s="791"/>
    </row>
    <row r="517" spans="2:6" ht="16.899999999999999" customHeight="1">
      <c r="B517" s="791"/>
      <c r="C517" s="791"/>
      <c r="D517" s="791"/>
      <c r="E517" s="791"/>
      <c r="F517" s="791"/>
    </row>
    <row r="518" spans="2:6" ht="16.899999999999999" customHeight="1">
      <c r="B518" s="791"/>
      <c r="C518" s="791"/>
      <c r="D518" s="791"/>
      <c r="E518" s="791"/>
      <c r="F518" s="791"/>
    </row>
    <row r="519" spans="2:6" ht="16.899999999999999" customHeight="1">
      <c r="B519" s="791"/>
      <c r="C519" s="791"/>
      <c r="D519" s="791"/>
      <c r="E519" s="791"/>
      <c r="F519" s="791"/>
    </row>
    <row r="520" spans="2:6" ht="16.899999999999999" customHeight="1">
      <c r="B520" s="791"/>
      <c r="C520" s="791"/>
      <c r="D520" s="791"/>
      <c r="E520" s="791"/>
      <c r="F520" s="791"/>
    </row>
    <row r="521" spans="2:6" ht="16.899999999999999" customHeight="1">
      <c r="B521" s="791"/>
      <c r="C521" s="791"/>
      <c r="D521" s="791"/>
      <c r="E521" s="791"/>
      <c r="F521" s="791"/>
    </row>
    <row r="522" spans="2:6" ht="16.899999999999999" customHeight="1">
      <c r="B522" s="791"/>
      <c r="C522" s="791"/>
      <c r="D522" s="791"/>
      <c r="E522" s="791"/>
      <c r="F522" s="791"/>
    </row>
    <row r="523" spans="2:6" ht="16.899999999999999" customHeight="1">
      <c r="B523" s="791"/>
      <c r="C523" s="791"/>
      <c r="D523" s="791"/>
      <c r="E523" s="791"/>
      <c r="F523" s="791"/>
    </row>
    <row r="524" spans="2:6" ht="16.899999999999999" customHeight="1">
      <c r="B524" s="791"/>
      <c r="C524" s="791"/>
      <c r="D524" s="791"/>
      <c r="E524" s="791"/>
      <c r="F524" s="791"/>
    </row>
    <row r="525" spans="2:6" ht="16.899999999999999" customHeight="1">
      <c r="B525" s="791"/>
      <c r="C525" s="791"/>
      <c r="D525" s="791"/>
      <c r="E525" s="791"/>
      <c r="F525" s="791"/>
    </row>
    <row r="526" spans="2:6" ht="16.899999999999999" customHeight="1">
      <c r="B526" s="791"/>
      <c r="C526" s="791"/>
      <c r="D526" s="791"/>
      <c r="E526" s="791"/>
      <c r="F526" s="791"/>
    </row>
    <row r="527" spans="2:6" ht="16.899999999999999" customHeight="1">
      <c r="B527" s="791"/>
      <c r="C527" s="791"/>
      <c r="D527" s="791"/>
      <c r="E527" s="791"/>
      <c r="F527" s="791"/>
    </row>
    <row r="528" spans="2:6" ht="16.899999999999999" customHeight="1">
      <c r="B528" s="791"/>
      <c r="C528" s="791"/>
      <c r="D528" s="791"/>
      <c r="E528" s="791"/>
      <c r="F528" s="791"/>
    </row>
    <row r="529" spans="2:6" ht="16.899999999999999" customHeight="1">
      <c r="B529" s="791"/>
      <c r="C529" s="791"/>
      <c r="D529" s="791"/>
      <c r="E529" s="791"/>
      <c r="F529" s="791"/>
    </row>
    <row r="530" spans="2:6" ht="16.899999999999999" customHeight="1">
      <c r="B530" s="791"/>
      <c r="C530" s="791"/>
      <c r="D530" s="791"/>
      <c r="E530" s="791"/>
      <c r="F530" s="791"/>
    </row>
    <row r="531" spans="2:6" ht="16.899999999999999" customHeight="1">
      <c r="B531" s="791"/>
      <c r="C531" s="791"/>
      <c r="D531" s="791"/>
      <c r="E531" s="791"/>
      <c r="F531" s="791"/>
    </row>
    <row r="532" spans="2:6" ht="16.899999999999999" customHeight="1">
      <c r="B532" s="791"/>
      <c r="C532" s="791"/>
      <c r="D532" s="791"/>
      <c r="E532" s="791"/>
      <c r="F532" s="791"/>
    </row>
    <row r="533" spans="2:6" ht="16.899999999999999" customHeight="1">
      <c r="B533" s="791"/>
      <c r="C533" s="791"/>
      <c r="D533" s="791"/>
      <c r="E533" s="791"/>
      <c r="F533" s="791"/>
    </row>
    <row r="534" spans="2:6" ht="16.899999999999999" customHeight="1">
      <c r="B534" s="791"/>
      <c r="C534" s="791"/>
      <c r="D534" s="791"/>
      <c r="E534" s="791"/>
      <c r="F534" s="791"/>
    </row>
    <row r="535" spans="2:6" ht="16.899999999999999" customHeight="1">
      <c r="B535" s="791"/>
      <c r="C535" s="791"/>
      <c r="D535" s="791"/>
      <c r="E535" s="791"/>
      <c r="F535" s="791"/>
    </row>
    <row r="536" spans="2:6" ht="16.899999999999999" customHeight="1">
      <c r="B536" s="791"/>
      <c r="C536" s="791"/>
      <c r="D536" s="791"/>
      <c r="E536" s="791"/>
      <c r="F536" s="791"/>
    </row>
    <row r="537" spans="2:6" ht="16.899999999999999" customHeight="1">
      <c r="B537" s="791"/>
      <c r="C537" s="791"/>
      <c r="D537" s="791"/>
      <c r="E537" s="791"/>
      <c r="F537" s="791"/>
    </row>
    <row r="538" spans="2:6" ht="16.899999999999999" customHeight="1">
      <c r="B538" s="791"/>
      <c r="C538" s="791"/>
      <c r="D538" s="791"/>
      <c r="E538" s="791"/>
      <c r="F538" s="791"/>
    </row>
    <row r="539" spans="2:6" ht="16.899999999999999" customHeight="1">
      <c r="B539" s="791"/>
      <c r="C539" s="791"/>
      <c r="D539" s="791"/>
      <c r="E539" s="791"/>
      <c r="F539" s="791"/>
    </row>
    <row r="540" spans="2:6" ht="16.899999999999999" customHeight="1">
      <c r="B540" s="791"/>
      <c r="C540" s="791"/>
      <c r="D540" s="791"/>
      <c r="E540" s="791"/>
      <c r="F540" s="791"/>
    </row>
    <row r="541" spans="2:6" ht="16.899999999999999" customHeight="1">
      <c r="B541" s="791"/>
      <c r="C541" s="791"/>
      <c r="D541" s="791"/>
      <c r="E541" s="791"/>
      <c r="F541" s="791"/>
    </row>
    <row r="542" spans="2:6" ht="16.899999999999999" customHeight="1">
      <c r="B542" s="791"/>
      <c r="C542" s="791"/>
      <c r="D542" s="791"/>
      <c r="E542" s="791"/>
      <c r="F542" s="791"/>
    </row>
    <row r="543" spans="2:6" ht="16.899999999999999" customHeight="1">
      <c r="B543" s="791"/>
      <c r="C543" s="791"/>
      <c r="D543" s="791"/>
      <c r="E543" s="791"/>
      <c r="F543" s="791"/>
    </row>
    <row r="544" spans="2:6" ht="16.899999999999999" customHeight="1">
      <c r="B544" s="791"/>
      <c r="C544" s="791"/>
      <c r="D544" s="791"/>
      <c r="E544" s="791"/>
      <c r="F544" s="791"/>
    </row>
    <row r="545" spans="2:6" ht="16.899999999999999" customHeight="1">
      <c r="B545" s="791"/>
      <c r="C545" s="791"/>
      <c r="D545" s="791"/>
      <c r="E545" s="791"/>
      <c r="F545" s="791"/>
    </row>
    <row r="546" spans="2:6" ht="16.899999999999999" customHeight="1">
      <c r="B546" s="791"/>
      <c r="C546" s="791"/>
      <c r="D546" s="791"/>
      <c r="E546" s="791"/>
      <c r="F546" s="791"/>
    </row>
    <row r="547" spans="2:6" ht="16.899999999999999" customHeight="1">
      <c r="B547" s="791"/>
      <c r="C547" s="791"/>
      <c r="D547" s="791"/>
      <c r="E547" s="791"/>
      <c r="F547" s="791"/>
    </row>
    <row r="548" spans="2:6" ht="16.899999999999999" customHeight="1">
      <c r="B548" s="791"/>
      <c r="C548" s="791"/>
      <c r="D548" s="791"/>
      <c r="E548" s="791"/>
      <c r="F548" s="791"/>
    </row>
    <row r="549" spans="2:6" ht="16.899999999999999" customHeight="1">
      <c r="B549" s="791"/>
      <c r="C549" s="791"/>
      <c r="D549" s="791"/>
      <c r="E549" s="791"/>
      <c r="F549" s="791"/>
    </row>
    <row r="550" spans="2:6" ht="16.899999999999999" customHeight="1">
      <c r="B550" s="791"/>
      <c r="C550" s="791"/>
      <c r="D550" s="791"/>
      <c r="E550" s="791"/>
      <c r="F550" s="791"/>
    </row>
    <row r="551" spans="2:6" ht="16.899999999999999" customHeight="1">
      <c r="B551" s="791"/>
      <c r="C551" s="791"/>
      <c r="D551" s="791"/>
      <c r="E551" s="791"/>
      <c r="F551" s="791"/>
    </row>
    <row r="552" spans="2:6" ht="16.899999999999999" customHeight="1">
      <c r="B552" s="791"/>
      <c r="C552" s="791"/>
      <c r="D552" s="791"/>
      <c r="E552" s="791"/>
      <c r="F552" s="791"/>
    </row>
    <row r="553" spans="2:6" ht="16.899999999999999" customHeight="1">
      <c r="B553" s="791"/>
      <c r="C553" s="791"/>
      <c r="D553" s="791"/>
      <c r="E553" s="791"/>
      <c r="F553" s="791"/>
    </row>
    <row r="554" spans="2:6" ht="16.899999999999999" customHeight="1">
      <c r="B554" s="791"/>
      <c r="C554" s="791"/>
      <c r="D554" s="791"/>
      <c r="E554" s="791"/>
      <c r="F554" s="791"/>
    </row>
    <row r="555" spans="2:6" ht="16.899999999999999" customHeight="1">
      <c r="B555" s="791"/>
      <c r="C555" s="791"/>
      <c r="D555" s="791"/>
      <c r="E555" s="791"/>
      <c r="F555" s="791"/>
    </row>
    <row r="556" spans="2:6" ht="16.899999999999999" customHeight="1">
      <c r="B556" s="791"/>
      <c r="C556" s="791"/>
      <c r="D556" s="791"/>
      <c r="E556" s="791"/>
      <c r="F556" s="791"/>
    </row>
    <row r="557" spans="2:6" ht="16.899999999999999" customHeight="1">
      <c r="B557" s="791"/>
      <c r="C557" s="791"/>
      <c r="D557" s="791"/>
      <c r="E557" s="791"/>
      <c r="F557" s="791"/>
    </row>
    <row r="558" spans="2:6" ht="16.899999999999999" customHeight="1">
      <c r="B558" s="791"/>
      <c r="C558" s="791"/>
      <c r="D558" s="791"/>
      <c r="E558" s="791"/>
      <c r="F558" s="791"/>
    </row>
    <row r="559" spans="2:6" ht="16.899999999999999" customHeight="1">
      <c r="B559" s="791"/>
      <c r="C559" s="791"/>
      <c r="D559" s="791"/>
      <c r="E559" s="791"/>
      <c r="F559" s="791"/>
    </row>
    <row r="560" spans="2:6" ht="16.899999999999999" customHeight="1">
      <c r="B560" s="791"/>
      <c r="C560" s="791"/>
      <c r="D560" s="791"/>
      <c r="E560" s="791"/>
      <c r="F560" s="791"/>
    </row>
    <row r="561" spans="2:6" ht="16.899999999999999" customHeight="1">
      <c r="B561" s="791"/>
      <c r="C561" s="791"/>
      <c r="D561" s="791"/>
      <c r="E561" s="791"/>
      <c r="F561" s="791"/>
    </row>
    <row r="562" spans="2:6" ht="16.899999999999999" customHeight="1">
      <c r="B562" s="791"/>
      <c r="C562" s="791"/>
      <c r="D562" s="791"/>
      <c r="E562" s="791"/>
      <c r="F562" s="791"/>
    </row>
    <row r="563" spans="2:6" ht="16.899999999999999" customHeight="1">
      <c r="B563" s="791"/>
      <c r="C563" s="791"/>
      <c r="D563" s="791"/>
      <c r="E563" s="791"/>
      <c r="F563" s="791"/>
    </row>
    <row r="564" spans="2:6" ht="16.899999999999999" customHeight="1">
      <c r="B564" s="791"/>
      <c r="C564" s="791"/>
      <c r="D564" s="791"/>
      <c r="E564" s="791"/>
      <c r="F564" s="791"/>
    </row>
    <row r="565" spans="2:6" ht="16.899999999999999" customHeight="1">
      <c r="B565" s="791"/>
      <c r="C565" s="791"/>
      <c r="D565" s="791"/>
      <c r="E565" s="791"/>
      <c r="F565" s="791"/>
    </row>
    <row r="566" spans="2:6" ht="16.899999999999999" customHeight="1">
      <c r="B566" s="791"/>
      <c r="C566" s="791"/>
      <c r="D566" s="791"/>
      <c r="E566" s="791"/>
      <c r="F566" s="791"/>
    </row>
    <row r="567" spans="2:6" ht="16.899999999999999" customHeight="1">
      <c r="B567" s="791"/>
      <c r="C567" s="791"/>
      <c r="D567" s="791"/>
      <c r="E567" s="791"/>
      <c r="F567" s="791"/>
    </row>
    <row r="568" spans="2:6" ht="16.899999999999999" customHeight="1">
      <c r="B568" s="791"/>
      <c r="C568" s="791"/>
      <c r="D568" s="791"/>
      <c r="E568" s="791"/>
      <c r="F568" s="791"/>
    </row>
    <row r="569" spans="2:6" ht="16.899999999999999" customHeight="1">
      <c r="B569" s="791"/>
      <c r="C569" s="791"/>
      <c r="D569" s="791"/>
      <c r="E569" s="791"/>
      <c r="F569" s="791"/>
    </row>
    <row r="570" spans="2:6" ht="16.899999999999999" customHeight="1">
      <c r="B570" s="791"/>
      <c r="C570" s="791"/>
      <c r="D570" s="791"/>
      <c r="E570" s="791"/>
      <c r="F570" s="791"/>
    </row>
    <row r="571" spans="2:6" ht="16.899999999999999" customHeight="1">
      <c r="B571" s="791"/>
      <c r="C571" s="791"/>
      <c r="D571" s="791"/>
      <c r="E571" s="791"/>
      <c r="F571" s="791"/>
    </row>
    <row r="572" spans="2:6" ht="16.899999999999999" customHeight="1">
      <c r="B572" s="791"/>
      <c r="C572" s="791"/>
      <c r="D572" s="791"/>
      <c r="E572" s="791"/>
      <c r="F572" s="791"/>
    </row>
    <row r="573" spans="2:6" ht="16.899999999999999" customHeight="1">
      <c r="B573" s="791"/>
      <c r="C573" s="791"/>
      <c r="D573" s="791"/>
      <c r="E573" s="791"/>
      <c r="F573" s="791"/>
    </row>
    <row r="574" spans="2:6" ht="16.899999999999999" customHeight="1">
      <c r="B574" s="791"/>
      <c r="C574" s="791"/>
      <c r="D574" s="791"/>
      <c r="E574" s="791"/>
      <c r="F574" s="791"/>
    </row>
    <row r="575" spans="2:6" ht="16.899999999999999" customHeight="1">
      <c r="B575" s="791"/>
      <c r="C575" s="791"/>
      <c r="D575" s="791"/>
      <c r="E575" s="791"/>
      <c r="F575" s="791"/>
    </row>
    <row r="576" spans="2:6" ht="16.899999999999999" customHeight="1">
      <c r="B576" s="791"/>
      <c r="C576" s="791"/>
      <c r="D576" s="791"/>
      <c r="E576" s="791"/>
      <c r="F576" s="791"/>
    </row>
    <row r="577" spans="2:6" ht="16.899999999999999" customHeight="1">
      <c r="B577" s="791"/>
      <c r="C577" s="791"/>
      <c r="D577" s="791"/>
      <c r="E577" s="791"/>
      <c r="F577" s="791"/>
    </row>
    <row r="578" spans="2:6" ht="16.899999999999999" customHeight="1">
      <c r="B578" s="791"/>
      <c r="C578" s="791"/>
      <c r="D578" s="791"/>
      <c r="E578" s="791"/>
      <c r="F578" s="791"/>
    </row>
    <row r="579" spans="2:6" ht="16.899999999999999" customHeight="1">
      <c r="B579" s="791"/>
      <c r="C579" s="791"/>
      <c r="D579" s="791"/>
      <c r="E579" s="791"/>
      <c r="F579" s="791"/>
    </row>
    <row r="580" spans="2:6" ht="16.899999999999999" customHeight="1">
      <c r="B580" s="791"/>
      <c r="C580" s="791"/>
      <c r="D580" s="791"/>
      <c r="E580" s="791"/>
      <c r="F580" s="791"/>
    </row>
    <row r="581" spans="2:6" ht="16.899999999999999" customHeight="1">
      <c r="B581" s="791"/>
      <c r="C581" s="791"/>
      <c r="D581" s="791"/>
      <c r="E581" s="791"/>
      <c r="F581" s="791"/>
    </row>
    <row r="582" spans="2:6" ht="16.899999999999999" customHeight="1">
      <c r="B582" s="791"/>
      <c r="C582" s="791"/>
      <c r="D582" s="791"/>
      <c r="E582" s="791"/>
      <c r="F582" s="791"/>
    </row>
    <row r="583" spans="2:6" ht="16.899999999999999" customHeight="1">
      <c r="B583" s="791"/>
      <c r="C583" s="791"/>
      <c r="D583" s="791"/>
      <c r="E583" s="791"/>
      <c r="F583" s="791"/>
    </row>
    <row r="584" spans="2:6" ht="16.899999999999999" customHeight="1">
      <c r="B584" s="791"/>
      <c r="C584" s="791"/>
      <c r="D584" s="791"/>
      <c r="E584" s="791"/>
      <c r="F584" s="791"/>
    </row>
    <row r="585" spans="2:6" ht="16.899999999999999" customHeight="1">
      <c r="B585" s="791"/>
      <c r="C585" s="791"/>
      <c r="D585" s="791"/>
      <c r="E585" s="791"/>
      <c r="F585" s="791"/>
    </row>
    <row r="586" spans="2:6" ht="16.899999999999999" customHeight="1">
      <c r="B586" s="791"/>
      <c r="C586" s="791"/>
      <c r="D586" s="791"/>
      <c r="E586" s="791"/>
      <c r="F586" s="791"/>
    </row>
    <row r="587" spans="2:6" ht="16.899999999999999" customHeight="1">
      <c r="B587" s="791"/>
      <c r="C587" s="791"/>
      <c r="D587" s="791"/>
      <c r="E587" s="791"/>
      <c r="F587" s="791"/>
    </row>
    <row r="588" spans="2:6" ht="16.899999999999999" customHeight="1">
      <c r="B588" s="791"/>
      <c r="C588" s="791"/>
      <c r="D588" s="791"/>
      <c r="E588" s="791"/>
      <c r="F588" s="791"/>
    </row>
    <row r="589" spans="2:6" ht="16.899999999999999" customHeight="1">
      <c r="B589" s="791"/>
      <c r="C589" s="791"/>
      <c r="D589" s="791"/>
      <c r="E589" s="791"/>
      <c r="F589" s="791"/>
    </row>
    <row r="590" spans="2:6" ht="16.899999999999999" customHeight="1">
      <c r="B590" s="791"/>
      <c r="C590" s="791"/>
      <c r="D590" s="791"/>
      <c r="E590" s="791"/>
      <c r="F590" s="791"/>
    </row>
    <row r="591" spans="2:6" ht="16.899999999999999" customHeight="1">
      <c r="B591" s="791"/>
      <c r="C591" s="791"/>
      <c r="D591" s="791"/>
      <c r="E591" s="791"/>
      <c r="F591" s="791"/>
    </row>
    <row r="592" spans="2:6" ht="16.899999999999999" customHeight="1">
      <c r="B592" s="791"/>
      <c r="C592" s="791"/>
      <c r="D592" s="791"/>
      <c r="E592" s="791"/>
      <c r="F592" s="791"/>
    </row>
    <row r="593" spans="2:6" ht="16.899999999999999" customHeight="1">
      <c r="B593" s="791"/>
      <c r="C593" s="791"/>
      <c r="D593" s="791"/>
      <c r="E593" s="791"/>
      <c r="F593" s="791"/>
    </row>
    <row r="594" spans="2:6" ht="16.899999999999999" customHeight="1">
      <c r="B594" s="791"/>
      <c r="C594" s="791"/>
      <c r="D594" s="791"/>
      <c r="E594" s="791"/>
      <c r="F594" s="791"/>
    </row>
    <row r="595" spans="2:6" ht="16.899999999999999" customHeight="1">
      <c r="B595" s="791"/>
      <c r="C595" s="791"/>
      <c r="D595" s="791"/>
      <c r="E595" s="791"/>
      <c r="F595" s="791"/>
    </row>
    <row r="596" spans="2:6" ht="16.899999999999999" customHeight="1">
      <c r="B596" s="791"/>
      <c r="C596" s="791"/>
      <c r="D596" s="791"/>
      <c r="E596" s="791"/>
      <c r="F596" s="791"/>
    </row>
    <row r="597" spans="2:6" ht="16.899999999999999" customHeight="1">
      <c r="B597" s="791"/>
      <c r="C597" s="791"/>
      <c r="D597" s="791"/>
      <c r="E597" s="791"/>
      <c r="F597" s="791"/>
    </row>
    <row r="598" spans="2:6" ht="16.899999999999999" customHeight="1">
      <c r="B598" s="791"/>
      <c r="C598" s="791"/>
      <c r="D598" s="791"/>
      <c r="E598" s="791"/>
      <c r="F598" s="791"/>
    </row>
    <row r="599" spans="2:6" ht="16.899999999999999" customHeight="1">
      <c r="B599" s="791"/>
      <c r="C599" s="791"/>
      <c r="D599" s="791"/>
      <c r="E599" s="791"/>
      <c r="F599" s="791"/>
    </row>
    <row r="600" spans="2:6" ht="16.899999999999999" customHeight="1">
      <c r="B600" s="791"/>
      <c r="C600" s="791"/>
      <c r="D600" s="791"/>
      <c r="E600" s="791"/>
      <c r="F600" s="791"/>
    </row>
    <row r="601" spans="2:6" ht="16.899999999999999" customHeight="1">
      <c r="B601" s="791"/>
      <c r="C601" s="791"/>
      <c r="D601" s="791"/>
      <c r="E601" s="791"/>
      <c r="F601" s="791"/>
    </row>
    <row r="602" spans="2:6" ht="16.899999999999999" customHeight="1">
      <c r="B602" s="791"/>
      <c r="C602" s="791"/>
      <c r="D602" s="791"/>
      <c r="E602" s="791"/>
      <c r="F602" s="791"/>
    </row>
    <row r="603" spans="2:6" ht="16.899999999999999" customHeight="1">
      <c r="B603" s="791"/>
      <c r="C603" s="791"/>
      <c r="D603" s="791"/>
      <c r="E603" s="791"/>
      <c r="F603" s="791"/>
    </row>
    <row r="604" spans="2:6" ht="16.899999999999999" customHeight="1">
      <c r="B604" s="791"/>
      <c r="C604" s="791"/>
      <c r="D604" s="791"/>
      <c r="E604" s="791"/>
      <c r="F604" s="791"/>
    </row>
    <row r="605" spans="2:6" ht="16.899999999999999" customHeight="1">
      <c r="B605" s="791"/>
      <c r="C605" s="791"/>
      <c r="D605" s="791"/>
      <c r="E605" s="791"/>
      <c r="F605" s="791"/>
    </row>
    <row r="606" spans="2:6" ht="16.899999999999999" customHeight="1">
      <c r="B606" s="791"/>
      <c r="C606" s="791"/>
      <c r="D606" s="791"/>
      <c r="E606" s="791"/>
      <c r="F606" s="791"/>
    </row>
    <row r="607" spans="2:6" ht="16.899999999999999" customHeight="1">
      <c r="B607" s="791"/>
      <c r="C607" s="791"/>
      <c r="D607" s="791"/>
      <c r="E607" s="791"/>
      <c r="F607" s="791"/>
    </row>
    <row r="608" spans="2:6" ht="16.899999999999999" customHeight="1">
      <c r="B608" s="791"/>
      <c r="C608" s="791"/>
      <c r="D608" s="791"/>
      <c r="E608" s="791"/>
      <c r="F608" s="791"/>
    </row>
    <row r="609" spans="2:6" ht="16.899999999999999" customHeight="1">
      <c r="B609" s="791"/>
      <c r="C609" s="791"/>
      <c r="D609" s="791"/>
      <c r="E609" s="791"/>
      <c r="F609" s="791"/>
    </row>
    <row r="610" spans="2:6" ht="16.899999999999999" customHeight="1">
      <c r="B610" s="791"/>
      <c r="C610" s="791"/>
      <c r="D610" s="791"/>
      <c r="E610" s="791"/>
      <c r="F610" s="791"/>
    </row>
    <row r="611" spans="2:6" ht="16.899999999999999" customHeight="1">
      <c r="B611" s="791"/>
      <c r="C611" s="791"/>
      <c r="D611" s="791"/>
      <c r="E611" s="791"/>
      <c r="F611" s="791"/>
    </row>
    <row r="612" spans="2:6" ht="16.899999999999999" customHeight="1">
      <c r="B612" s="791"/>
      <c r="C612" s="791"/>
      <c r="D612" s="791"/>
      <c r="E612" s="791"/>
      <c r="F612" s="791"/>
    </row>
    <row r="613" spans="2:6" ht="16.899999999999999" customHeight="1">
      <c r="B613" s="791"/>
      <c r="C613" s="791"/>
      <c r="D613" s="791"/>
      <c r="E613" s="791"/>
      <c r="F613" s="791"/>
    </row>
    <row r="614" spans="2:6" ht="16.899999999999999" customHeight="1">
      <c r="B614" s="791"/>
      <c r="C614" s="791"/>
      <c r="D614" s="791"/>
      <c r="E614" s="791"/>
      <c r="F614" s="791"/>
    </row>
    <row r="615" spans="2:6" ht="16.899999999999999" customHeight="1">
      <c r="B615" s="791"/>
      <c r="C615" s="791"/>
      <c r="D615" s="791"/>
      <c r="E615" s="791"/>
      <c r="F615" s="791"/>
    </row>
    <row r="616" spans="2:6" ht="16.899999999999999" customHeight="1">
      <c r="B616" s="791"/>
      <c r="C616" s="791"/>
      <c r="D616" s="791"/>
      <c r="E616" s="791"/>
      <c r="F616" s="791"/>
    </row>
    <row r="617" spans="2:6" ht="16.899999999999999" customHeight="1">
      <c r="B617" s="791"/>
      <c r="C617" s="791"/>
      <c r="D617" s="791"/>
      <c r="E617" s="791"/>
      <c r="F617" s="791"/>
    </row>
    <row r="618" spans="2:6" ht="16.899999999999999" customHeight="1">
      <c r="B618" s="791"/>
      <c r="C618" s="791"/>
      <c r="D618" s="791"/>
      <c r="E618" s="791"/>
      <c r="F618" s="791"/>
    </row>
    <row r="619" spans="2:6" ht="16.899999999999999" customHeight="1">
      <c r="B619" s="791"/>
      <c r="C619" s="791"/>
      <c r="D619" s="791"/>
      <c r="E619" s="791"/>
      <c r="F619" s="791"/>
    </row>
    <row r="620" spans="2:6" ht="16.899999999999999" customHeight="1">
      <c r="B620" s="791"/>
      <c r="C620" s="791"/>
      <c r="D620" s="791"/>
      <c r="E620" s="791"/>
      <c r="F620" s="791"/>
    </row>
    <row r="621" spans="2:6" ht="16.899999999999999" customHeight="1">
      <c r="B621" s="791"/>
      <c r="C621" s="791"/>
      <c r="D621" s="791"/>
      <c r="E621" s="791"/>
      <c r="F621" s="791"/>
    </row>
    <row r="622" spans="2:6" ht="16.899999999999999" customHeight="1">
      <c r="B622" s="791"/>
      <c r="C622" s="791"/>
      <c r="D622" s="791"/>
      <c r="E622" s="791"/>
      <c r="F622" s="791"/>
    </row>
    <row r="623" spans="2:6" ht="16.899999999999999" customHeight="1">
      <c r="B623" s="791"/>
      <c r="C623" s="791"/>
      <c r="D623" s="791"/>
      <c r="E623" s="791"/>
      <c r="F623" s="791"/>
    </row>
    <row r="624" spans="2:6" ht="16.899999999999999" customHeight="1">
      <c r="B624" s="791"/>
      <c r="C624" s="791"/>
      <c r="D624" s="791"/>
      <c r="E624" s="791"/>
      <c r="F624" s="791"/>
    </row>
    <row r="625" spans="2:6" ht="16.899999999999999" customHeight="1">
      <c r="B625" s="791"/>
      <c r="C625" s="791"/>
      <c r="D625" s="791"/>
      <c r="E625" s="791"/>
      <c r="F625" s="791"/>
    </row>
    <row r="626" spans="2:6" ht="16.899999999999999" customHeight="1">
      <c r="B626" s="791"/>
      <c r="C626" s="791"/>
      <c r="D626" s="791"/>
      <c r="E626" s="791"/>
      <c r="F626" s="791"/>
    </row>
    <row r="627" spans="2:6" ht="16.899999999999999" customHeight="1">
      <c r="B627" s="791"/>
      <c r="C627" s="791"/>
      <c r="D627" s="791"/>
      <c r="E627" s="791"/>
      <c r="F627" s="791"/>
    </row>
    <row r="628" spans="2:6" ht="16.899999999999999" customHeight="1">
      <c r="B628" s="791"/>
      <c r="C628" s="791"/>
      <c r="D628" s="791"/>
      <c r="E628" s="791"/>
      <c r="F628" s="791"/>
    </row>
    <row r="629" spans="2:6" ht="16.899999999999999" customHeight="1">
      <c r="B629" s="791"/>
      <c r="C629" s="791"/>
      <c r="D629" s="791"/>
      <c r="E629" s="791"/>
      <c r="F629" s="791"/>
    </row>
    <row r="630" spans="2:6" ht="16.899999999999999" customHeight="1">
      <c r="B630" s="791"/>
      <c r="C630" s="791"/>
      <c r="D630" s="791"/>
      <c r="E630" s="791"/>
      <c r="F630" s="791"/>
    </row>
    <row r="631" spans="2:6" ht="16.899999999999999" customHeight="1">
      <c r="B631" s="791"/>
      <c r="C631" s="791"/>
      <c r="D631" s="791"/>
      <c r="E631" s="791"/>
      <c r="F631" s="791"/>
    </row>
    <row r="632" spans="2:6" ht="16.899999999999999" customHeight="1">
      <c r="B632" s="791"/>
      <c r="C632" s="791"/>
      <c r="D632" s="791"/>
      <c r="E632" s="791"/>
      <c r="F632" s="791"/>
    </row>
    <row r="633" spans="2:6" ht="16.899999999999999" customHeight="1">
      <c r="B633" s="791"/>
      <c r="C633" s="791"/>
      <c r="D633" s="791"/>
      <c r="E633" s="791"/>
      <c r="F633" s="791"/>
    </row>
    <row r="634" spans="2:6" ht="16.899999999999999" customHeight="1">
      <c r="B634" s="791"/>
      <c r="C634" s="791"/>
      <c r="D634" s="791"/>
      <c r="E634" s="791"/>
      <c r="F634" s="791"/>
    </row>
    <row r="635" spans="2:6" ht="16.899999999999999" customHeight="1">
      <c r="B635" s="791"/>
      <c r="C635" s="791"/>
      <c r="D635" s="791"/>
      <c r="E635" s="791"/>
      <c r="F635" s="791"/>
    </row>
    <row r="636" spans="2:6" ht="16.899999999999999" customHeight="1">
      <c r="B636" s="791"/>
      <c r="C636" s="791"/>
      <c r="D636" s="791"/>
      <c r="E636" s="791"/>
      <c r="F636" s="791"/>
    </row>
    <row r="637" spans="2:6" ht="16.899999999999999" customHeight="1">
      <c r="B637" s="791"/>
      <c r="C637" s="791"/>
      <c r="D637" s="791"/>
      <c r="E637" s="791"/>
      <c r="F637" s="791"/>
    </row>
    <row r="638" spans="2:6" ht="16.899999999999999" customHeight="1">
      <c r="B638" s="791"/>
      <c r="C638" s="791"/>
      <c r="D638" s="791"/>
      <c r="E638" s="791"/>
      <c r="F638" s="791"/>
    </row>
    <row r="639" spans="2:6" ht="16.899999999999999" customHeight="1">
      <c r="B639" s="791"/>
      <c r="C639" s="791"/>
      <c r="D639" s="791"/>
      <c r="E639" s="791"/>
      <c r="F639" s="791"/>
    </row>
    <row r="640" spans="2:6" ht="16.899999999999999" customHeight="1">
      <c r="B640" s="791"/>
      <c r="C640" s="791"/>
      <c r="D640" s="791"/>
      <c r="E640" s="791"/>
      <c r="F640" s="791"/>
    </row>
    <row r="641" spans="2:6" ht="16.899999999999999" customHeight="1">
      <c r="B641" s="791"/>
      <c r="C641" s="791"/>
      <c r="D641" s="791"/>
      <c r="E641" s="791"/>
      <c r="F641" s="791"/>
    </row>
    <row r="642" spans="2:6" ht="16.899999999999999" customHeight="1">
      <c r="B642" s="791"/>
      <c r="C642" s="791"/>
      <c r="D642" s="791"/>
      <c r="E642" s="791"/>
      <c r="F642" s="791"/>
    </row>
    <row r="643" spans="2:6" ht="16.899999999999999" customHeight="1">
      <c r="B643" s="791"/>
      <c r="C643" s="791"/>
      <c r="D643" s="791"/>
      <c r="E643" s="791"/>
      <c r="F643" s="791"/>
    </row>
    <row r="644" spans="2:6" ht="16.899999999999999" customHeight="1">
      <c r="B644" s="791"/>
      <c r="C644" s="791"/>
      <c r="D644" s="791"/>
      <c r="E644" s="791"/>
      <c r="F644" s="791"/>
    </row>
    <row r="645" spans="2:6" ht="16.899999999999999" customHeight="1">
      <c r="B645" s="791"/>
      <c r="C645" s="791"/>
      <c r="D645" s="791"/>
      <c r="E645" s="791"/>
      <c r="F645" s="791"/>
    </row>
    <row r="646" spans="2:6" ht="16.899999999999999" customHeight="1">
      <c r="B646" s="791"/>
      <c r="C646" s="791"/>
      <c r="D646" s="791"/>
      <c r="E646" s="791"/>
      <c r="F646" s="791"/>
    </row>
    <row r="647" spans="2:6" ht="16.899999999999999" customHeight="1">
      <c r="B647" s="791"/>
      <c r="C647" s="791"/>
      <c r="D647" s="791"/>
      <c r="E647" s="791"/>
      <c r="F647" s="791"/>
    </row>
    <row r="648" spans="2:6" ht="16.899999999999999" customHeight="1">
      <c r="B648" s="791"/>
      <c r="C648" s="791"/>
      <c r="D648" s="791"/>
      <c r="E648" s="791"/>
      <c r="F648" s="791"/>
    </row>
    <row r="649" spans="2:6" ht="16.899999999999999" customHeight="1">
      <c r="B649" s="791"/>
      <c r="C649" s="791"/>
      <c r="D649" s="791"/>
      <c r="E649" s="791"/>
      <c r="F649" s="791"/>
    </row>
    <row r="650" spans="2:6" ht="16.899999999999999" customHeight="1">
      <c r="B650" s="791"/>
      <c r="C650" s="791"/>
      <c r="D650" s="791"/>
      <c r="E650" s="791"/>
      <c r="F650" s="791"/>
    </row>
    <row r="651" spans="2:6" ht="16.899999999999999" customHeight="1">
      <c r="B651" s="791"/>
      <c r="C651" s="791"/>
      <c r="D651" s="791"/>
      <c r="E651" s="791"/>
      <c r="F651" s="791"/>
    </row>
    <row r="652" spans="2:6" ht="16.899999999999999" customHeight="1">
      <c r="B652" s="791"/>
      <c r="C652" s="791"/>
      <c r="D652" s="791"/>
      <c r="E652" s="791"/>
      <c r="F652" s="791"/>
    </row>
    <row r="653" spans="2:6" ht="16.899999999999999" customHeight="1">
      <c r="B653" s="791"/>
      <c r="C653" s="791"/>
      <c r="D653" s="791"/>
      <c r="E653" s="791"/>
      <c r="F653" s="791"/>
    </row>
    <row r="654" spans="2:6" ht="16.899999999999999" customHeight="1">
      <c r="B654" s="791"/>
      <c r="C654" s="791"/>
      <c r="D654" s="791"/>
      <c r="E654" s="791"/>
      <c r="F654" s="791"/>
    </row>
    <row r="655" spans="2:6" ht="16.899999999999999" customHeight="1">
      <c r="B655" s="791"/>
      <c r="C655" s="791"/>
      <c r="D655" s="791"/>
      <c r="E655" s="791"/>
      <c r="F655" s="791"/>
    </row>
    <row r="656" spans="2:6" ht="16.899999999999999" customHeight="1">
      <c r="B656" s="791"/>
      <c r="C656" s="791"/>
      <c r="D656" s="791"/>
      <c r="E656" s="791"/>
      <c r="F656" s="791"/>
    </row>
    <row r="657" spans="2:6" ht="16.899999999999999" customHeight="1">
      <c r="B657" s="791"/>
      <c r="C657" s="791"/>
      <c r="D657" s="791"/>
      <c r="E657" s="791"/>
      <c r="F657" s="791"/>
    </row>
    <row r="658" spans="2:6" ht="16.899999999999999" customHeight="1">
      <c r="B658" s="791"/>
      <c r="C658" s="791"/>
      <c r="D658" s="791"/>
      <c r="E658" s="791"/>
      <c r="F658" s="791"/>
    </row>
    <row r="659" spans="2:6" ht="16.899999999999999" customHeight="1">
      <c r="B659" s="791"/>
      <c r="C659" s="791"/>
      <c r="D659" s="791"/>
      <c r="E659" s="791"/>
      <c r="F659" s="791"/>
    </row>
    <row r="660" spans="2:6" ht="16.899999999999999" customHeight="1">
      <c r="B660" s="791"/>
      <c r="C660" s="791"/>
      <c r="D660" s="791"/>
      <c r="E660" s="791"/>
      <c r="F660" s="791"/>
    </row>
    <row r="661" spans="2:6" ht="16.899999999999999" customHeight="1">
      <c r="B661" s="791"/>
      <c r="C661" s="791"/>
      <c r="D661" s="791"/>
      <c r="E661" s="791"/>
      <c r="F661" s="791"/>
    </row>
    <row r="662" spans="2:6" ht="16.899999999999999" customHeight="1">
      <c r="B662" s="791"/>
      <c r="C662" s="791"/>
      <c r="D662" s="791"/>
      <c r="E662" s="791"/>
      <c r="F662" s="791"/>
    </row>
    <row r="663" spans="2:6" ht="16.899999999999999" customHeight="1">
      <c r="B663" s="791"/>
      <c r="C663" s="791"/>
      <c r="D663" s="791"/>
      <c r="E663" s="791"/>
      <c r="F663" s="791"/>
    </row>
    <row r="664" spans="2:6" ht="16.899999999999999" customHeight="1">
      <c r="B664" s="791"/>
      <c r="C664" s="791"/>
      <c r="D664" s="791"/>
      <c r="E664" s="791"/>
      <c r="F664" s="791"/>
    </row>
    <row r="665" spans="2:6" ht="16.899999999999999" customHeight="1">
      <c r="B665" s="791"/>
      <c r="C665" s="791"/>
      <c r="D665" s="791"/>
      <c r="E665" s="791"/>
      <c r="F665" s="791"/>
    </row>
    <row r="666" spans="2:6" ht="16.899999999999999" customHeight="1">
      <c r="B666" s="791"/>
      <c r="C666" s="791"/>
      <c r="D666" s="791"/>
      <c r="E666" s="791"/>
      <c r="F666" s="791"/>
    </row>
    <row r="667" spans="2:6" ht="16.899999999999999" customHeight="1">
      <c r="B667" s="791"/>
      <c r="C667" s="791"/>
      <c r="D667" s="791"/>
      <c r="E667" s="791"/>
      <c r="F667" s="791"/>
    </row>
    <row r="668" spans="2:6" ht="16.899999999999999" customHeight="1">
      <c r="B668" s="791"/>
      <c r="C668" s="791"/>
      <c r="D668" s="791"/>
      <c r="E668" s="791"/>
      <c r="F668" s="791"/>
    </row>
    <row r="669" spans="2:6" ht="16.899999999999999" customHeight="1">
      <c r="B669" s="791"/>
      <c r="C669" s="791"/>
      <c r="D669" s="791"/>
      <c r="E669" s="791"/>
      <c r="F669" s="791"/>
    </row>
    <row r="670" spans="2:6" ht="16.899999999999999" customHeight="1">
      <c r="B670" s="791"/>
      <c r="C670" s="791"/>
      <c r="D670" s="791"/>
      <c r="E670" s="791"/>
      <c r="F670" s="791"/>
    </row>
    <row r="671" spans="2:6" ht="16.899999999999999" customHeight="1">
      <c r="B671" s="791"/>
      <c r="C671" s="791"/>
      <c r="D671" s="791"/>
      <c r="E671" s="791"/>
      <c r="F671" s="791"/>
    </row>
    <row r="672" spans="2:6" ht="16.899999999999999" customHeight="1">
      <c r="B672" s="791"/>
      <c r="C672" s="791"/>
      <c r="D672" s="791"/>
      <c r="E672" s="791"/>
      <c r="F672" s="791"/>
    </row>
    <row r="673" spans="2:6" ht="16.899999999999999" customHeight="1">
      <c r="B673" s="791"/>
      <c r="C673" s="791"/>
      <c r="D673" s="791"/>
      <c r="E673" s="791"/>
      <c r="F673" s="791"/>
    </row>
    <row r="674" spans="2:6" ht="16.899999999999999" customHeight="1">
      <c r="B674" s="791"/>
      <c r="C674" s="791"/>
      <c r="D674" s="791"/>
      <c r="E674" s="791"/>
      <c r="F674" s="791"/>
    </row>
    <row r="675" spans="2:6" ht="16.899999999999999" customHeight="1">
      <c r="B675" s="791"/>
      <c r="C675" s="791"/>
      <c r="D675" s="791"/>
      <c r="E675" s="791"/>
      <c r="F675" s="791"/>
    </row>
    <row r="676" spans="2:6" ht="16.899999999999999" customHeight="1">
      <c r="B676" s="791"/>
      <c r="C676" s="791"/>
      <c r="D676" s="791"/>
      <c r="E676" s="791"/>
      <c r="F676" s="791"/>
    </row>
    <row r="677" spans="2:6" ht="16.899999999999999" customHeight="1">
      <c r="B677" s="791"/>
      <c r="C677" s="791"/>
      <c r="D677" s="791"/>
      <c r="E677" s="791"/>
      <c r="F677" s="791"/>
    </row>
    <row r="678" spans="2:6" ht="16.899999999999999" customHeight="1">
      <c r="B678" s="791"/>
      <c r="C678" s="791"/>
      <c r="D678" s="791"/>
      <c r="E678" s="791"/>
      <c r="F678" s="791"/>
    </row>
    <row r="679" spans="2:6" ht="16.899999999999999" customHeight="1">
      <c r="B679" s="791"/>
      <c r="C679" s="791"/>
      <c r="D679" s="791"/>
      <c r="E679" s="791"/>
      <c r="F679" s="791"/>
    </row>
    <row r="680" spans="2:6" ht="16.899999999999999" customHeight="1">
      <c r="B680" s="791"/>
      <c r="C680" s="791"/>
      <c r="D680" s="791"/>
      <c r="E680" s="791"/>
      <c r="F680" s="791"/>
    </row>
    <row r="681" spans="2:6" ht="16.899999999999999" customHeight="1">
      <c r="B681" s="791"/>
      <c r="C681" s="791"/>
      <c r="D681" s="791"/>
      <c r="E681" s="791"/>
      <c r="F681" s="791"/>
    </row>
    <row r="682" spans="2:6" ht="16.899999999999999" customHeight="1">
      <c r="B682" s="791"/>
      <c r="C682" s="791"/>
      <c r="D682" s="791"/>
      <c r="E682" s="791"/>
      <c r="F682" s="791"/>
    </row>
    <row r="683" spans="2:6" ht="16.899999999999999" customHeight="1">
      <c r="B683" s="791"/>
      <c r="C683" s="791"/>
      <c r="D683" s="791"/>
      <c r="E683" s="791"/>
      <c r="F683" s="791"/>
    </row>
    <row r="684" spans="2:6" ht="16.899999999999999" customHeight="1">
      <c r="B684" s="791"/>
      <c r="C684" s="791"/>
      <c r="D684" s="791"/>
      <c r="E684" s="791"/>
      <c r="F684" s="791"/>
    </row>
    <row r="685" spans="2:6" ht="16.899999999999999" customHeight="1">
      <c r="B685" s="791"/>
      <c r="C685" s="791"/>
      <c r="D685" s="791"/>
      <c r="E685" s="791"/>
      <c r="F685" s="791"/>
    </row>
    <row r="686" spans="2:6" ht="16.899999999999999" customHeight="1">
      <c r="B686" s="791"/>
      <c r="C686" s="791"/>
      <c r="D686" s="791"/>
      <c r="E686" s="791"/>
      <c r="F686" s="791"/>
    </row>
    <row r="687" spans="2:6" ht="16.899999999999999" customHeight="1">
      <c r="B687" s="791"/>
      <c r="C687" s="791"/>
      <c r="D687" s="791"/>
      <c r="E687" s="791"/>
      <c r="F687" s="791"/>
    </row>
    <row r="688" spans="2:6" ht="16.899999999999999" customHeight="1">
      <c r="B688" s="791"/>
      <c r="C688" s="791"/>
      <c r="D688" s="791"/>
      <c r="E688" s="791"/>
      <c r="F688" s="791"/>
    </row>
    <row r="689" spans="2:6" ht="16.899999999999999" customHeight="1">
      <c r="B689" s="791"/>
      <c r="C689" s="791"/>
      <c r="D689" s="791"/>
      <c r="E689" s="791"/>
      <c r="F689" s="791"/>
    </row>
    <row r="690" spans="2:6" ht="16.899999999999999" customHeight="1">
      <c r="B690" s="791"/>
      <c r="C690" s="791"/>
      <c r="D690" s="791"/>
      <c r="E690" s="791"/>
      <c r="F690" s="791"/>
    </row>
    <row r="691" spans="2:6" ht="16.899999999999999" customHeight="1">
      <c r="B691" s="791"/>
      <c r="C691" s="791"/>
      <c r="D691" s="791"/>
      <c r="E691" s="791"/>
      <c r="F691" s="791"/>
    </row>
    <row r="692" spans="2:6" ht="16.899999999999999" customHeight="1">
      <c r="B692" s="791"/>
      <c r="C692" s="791"/>
      <c r="D692" s="791"/>
      <c r="E692" s="791"/>
      <c r="F692" s="791"/>
    </row>
    <row r="693" spans="2:6" ht="16.899999999999999" customHeight="1">
      <c r="B693" s="791"/>
      <c r="C693" s="791"/>
      <c r="D693" s="791"/>
      <c r="E693" s="791"/>
      <c r="F693" s="791"/>
    </row>
    <row r="694" spans="2:6" ht="16.899999999999999" customHeight="1">
      <c r="B694" s="791"/>
      <c r="C694" s="791"/>
      <c r="D694" s="791"/>
      <c r="E694" s="791"/>
      <c r="F694" s="791"/>
    </row>
    <row r="695" spans="2:6" ht="16.899999999999999" customHeight="1">
      <c r="B695" s="791"/>
      <c r="C695" s="791"/>
      <c r="D695" s="791"/>
      <c r="E695" s="791"/>
      <c r="F695" s="791"/>
    </row>
    <row r="696" spans="2:6" ht="16.899999999999999" customHeight="1">
      <c r="B696" s="791"/>
      <c r="C696" s="791"/>
      <c r="D696" s="791"/>
      <c r="E696" s="791"/>
      <c r="F696" s="791"/>
    </row>
    <row r="697" spans="2:6" ht="16.899999999999999" customHeight="1">
      <c r="B697" s="791"/>
      <c r="C697" s="791"/>
      <c r="D697" s="791"/>
      <c r="E697" s="791"/>
      <c r="F697" s="791"/>
    </row>
    <row r="698" spans="2:6" ht="16.899999999999999" customHeight="1">
      <c r="B698" s="791"/>
      <c r="C698" s="791"/>
      <c r="D698" s="791"/>
      <c r="E698" s="791"/>
      <c r="F698" s="791"/>
    </row>
    <row r="699" spans="2:6" ht="16.899999999999999" customHeight="1">
      <c r="B699" s="791"/>
      <c r="C699" s="791"/>
      <c r="D699" s="791"/>
      <c r="E699" s="791"/>
      <c r="F699" s="791"/>
    </row>
    <row r="700" spans="2:6" ht="16.899999999999999" customHeight="1">
      <c r="B700" s="791"/>
      <c r="C700" s="791"/>
      <c r="D700" s="791"/>
      <c r="E700" s="791"/>
      <c r="F700" s="791"/>
    </row>
    <row r="701" spans="2:6" ht="16.899999999999999" customHeight="1">
      <c r="B701" s="791"/>
      <c r="C701" s="791"/>
      <c r="D701" s="791"/>
      <c r="E701" s="791"/>
      <c r="F701" s="791"/>
    </row>
    <row r="702" spans="2:6" ht="16.899999999999999" customHeight="1">
      <c r="B702" s="791"/>
      <c r="C702" s="791"/>
      <c r="D702" s="791"/>
      <c r="E702" s="791"/>
      <c r="F702" s="791"/>
    </row>
    <row r="703" spans="2:6" ht="16.899999999999999" customHeight="1">
      <c r="B703" s="791"/>
      <c r="C703" s="791"/>
      <c r="D703" s="791"/>
      <c r="E703" s="791"/>
      <c r="F703" s="791"/>
    </row>
    <row r="704" spans="2:6" ht="16.899999999999999" customHeight="1">
      <c r="B704" s="791"/>
      <c r="C704" s="791"/>
      <c r="D704" s="791"/>
      <c r="E704" s="791"/>
      <c r="F704" s="791"/>
    </row>
    <row r="705" spans="2:6" ht="16.899999999999999" customHeight="1">
      <c r="B705" s="791"/>
      <c r="C705" s="791"/>
      <c r="D705" s="791"/>
      <c r="E705" s="791"/>
      <c r="F705" s="791"/>
    </row>
    <row r="706" spans="2:6" ht="16.899999999999999" customHeight="1">
      <c r="B706" s="791"/>
      <c r="C706" s="791"/>
      <c r="D706" s="791"/>
      <c r="E706" s="791"/>
      <c r="F706" s="791"/>
    </row>
    <row r="707" spans="2:6" ht="16.899999999999999" customHeight="1">
      <c r="B707" s="791"/>
      <c r="C707" s="791"/>
      <c r="D707" s="791"/>
      <c r="E707" s="791"/>
      <c r="F707" s="791"/>
    </row>
    <row r="708" spans="2:6" ht="16.899999999999999" customHeight="1">
      <c r="B708" s="791"/>
      <c r="C708" s="791"/>
      <c r="D708" s="791"/>
      <c r="E708" s="791"/>
      <c r="F708" s="791"/>
    </row>
    <row r="709" spans="2:6" ht="16.899999999999999" customHeight="1">
      <c r="B709" s="791"/>
      <c r="C709" s="791"/>
      <c r="D709" s="791"/>
      <c r="E709" s="791"/>
      <c r="F709" s="791"/>
    </row>
    <row r="710" spans="2:6" ht="16.899999999999999" customHeight="1">
      <c r="B710" s="791"/>
      <c r="C710" s="791"/>
      <c r="D710" s="791"/>
      <c r="E710" s="791"/>
      <c r="F710" s="791"/>
    </row>
    <row r="711" spans="2:6" ht="16.899999999999999" customHeight="1">
      <c r="B711" s="791"/>
      <c r="C711" s="791"/>
      <c r="D711" s="791"/>
      <c r="E711" s="791"/>
      <c r="F711" s="791"/>
    </row>
    <row r="712" spans="2:6" ht="16.899999999999999" customHeight="1">
      <c r="B712" s="791"/>
      <c r="C712" s="791"/>
      <c r="D712" s="791"/>
      <c r="E712" s="791"/>
      <c r="F712" s="791"/>
    </row>
    <row r="713" spans="2:6" ht="16.899999999999999" customHeight="1">
      <c r="B713" s="791"/>
      <c r="C713" s="791"/>
      <c r="D713" s="791"/>
      <c r="E713" s="791"/>
      <c r="F713" s="791"/>
    </row>
    <row r="714" spans="2:6" ht="16.899999999999999" customHeight="1">
      <c r="B714" s="791"/>
      <c r="C714" s="791"/>
      <c r="D714" s="791"/>
      <c r="E714" s="791"/>
      <c r="F714" s="791"/>
    </row>
    <row r="715" spans="2:6" ht="16.899999999999999" customHeight="1">
      <c r="B715" s="791"/>
      <c r="C715" s="791"/>
      <c r="D715" s="791"/>
      <c r="E715" s="791"/>
      <c r="F715" s="791"/>
    </row>
    <row r="716" spans="2:6" ht="16.899999999999999" customHeight="1">
      <c r="B716" s="791"/>
      <c r="C716" s="791"/>
      <c r="D716" s="791"/>
      <c r="E716" s="791"/>
      <c r="F716" s="791"/>
    </row>
    <row r="717" spans="2:6" ht="16.899999999999999" customHeight="1">
      <c r="B717" s="791"/>
      <c r="C717" s="791"/>
      <c r="D717" s="791"/>
      <c r="E717" s="791"/>
      <c r="F717" s="791"/>
    </row>
    <row r="718" spans="2:6" ht="16.899999999999999" customHeight="1">
      <c r="B718" s="791"/>
      <c r="C718" s="791"/>
      <c r="D718" s="791"/>
      <c r="E718" s="791"/>
      <c r="F718" s="791"/>
    </row>
    <row r="719" spans="2:6" ht="16.899999999999999" customHeight="1">
      <c r="B719" s="791"/>
      <c r="C719" s="791"/>
      <c r="D719" s="791"/>
      <c r="E719" s="791"/>
      <c r="F719" s="791"/>
    </row>
    <row r="720" spans="2:6" ht="16.899999999999999" customHeight="1">
      <c r="B720" s="791"/>
      <c r="C720" s="791"/>
      <c r="D720" s="791"/>
      <c r="E720" s="791"/>
      <c r="F720" s="791"/>
    </row>
    <row r="721" spans="2:6" ht="16.899999999999999" customHeight="1">
      <c r="B721" s="791"/>
      <c r="C721" s="791"/>
      <c r="D721" s="791"/>
      <c r="E721" s="791"/>
      <c r="F721" s="791"/>
    </row>
    <row r="722" spans="2:6" ht="16.899999999999999" customHeight="1">
      <c r="B722" s="791"/>
      <c r="C722" s="791"/>
      <c r="D722" s="791"/>
      <c r="E722" s="791"/>
      <c r="F722" s="791"/>
    </row>
    <row r="723" spans="2:6" ht="16.899999999999999" customHeight="1">
      <c r="B723" s="791"/>
      <c r="C723" s="791"/>
      <c r="D723" s="791"/>
      <c r="E723" s="791"/>
      <c r="F723" s="791"/>
    </row>
    <row r="724" spans="2:6" ht="16.899999999999999" customHeight="1">
      <c r="B724" s="791"/>
      <c r="C724" s="791"/>
      <c r="D724" s="791"/>
      <c r="E724" s="791"/>
      <c r="F724" s="791"/>
    </row>
    <row r="725" spans="2:6" ht="16.899999999999999" customHeight="1">
      <c r="B725" s="791"/>
      <c r="C725" s="791"/>
      <c r="D725" s="791"/>
      <c r="E725" s="791"/>
      <c r="F725" s="791"/>
    </row>
    <row r="726" spans="2:6" ht="16.899999999999999" customHeight="1">
      <c r="B726" s="791"/>
      <c r="C726" s="791"/>
      <c r="D726" s="791"/>
      <c r="E726" s="791"/>
      <c r="F726" s="791"/>
    </row>
    <row r="727" spans="2:6" ht="16.899999999999999" customHeight="1">
      <c r="B727" s="791"/>
      <c r="C727" s="791"/>
      <c r="D727" s="791"/>
      <c r="E727" s="791"/>
      <c r="F727" s="791"/>
    </row>
    <row r="728" spans="2:6" ht="16.899999999999999" customHeight="1">
      <c r="B728" s="791"/>
      <c r="C728" s="791"/>
      <c r="D728" s="791"/>
      <c r="E728" s="791"/>
      <c r="F728" s="791"/>
    </row>
    <row r="729" spans="2:6" ht="16.899999999999999" customHeight="1">
      <c r="B729" s="791"/>
      <c r="C729" s="791"/>
      <c r="D729" s="791"/>
      <c r="E729" s="791"/>
      <c r="F729" s="791"/>
    </row>
    <row r="730" spans="2:6" ht="16.899999999999999" customHeight="1">
      <c r="B730" s="791"/>
      <c r="C730" s="791"/>
      <c r="D730" s="791"/>
      <c r="E730" s="791"/>
      <c r="F730" s="791"/>
    </row>
    <row r="731" spans="2:6" ht="16.899999999999999" customHeight="1">
      <c r="B731" s="791"/>
      <c r="C731" s="791"/>
      <c r="D731" s="791"/>
      <c r="E731" s="791"/>
      <c r="F731" s="791"/>
    </row>
    <row r="732" spans="2:6" ht="16.899999999999999" customHeight="1">
      <c r="B732" s="791"/>
      <c r="C732" s="791"/>
      <c r="D732" s="791"/>
      <c r="E732" s="791"/>
      <c r="F732" s="791"/>
    </row>
    <row r="733" spans="2:6" ht="16.899999999999999" customHeight="1">
      <c r="B733" s="791"/>
      <c r="C733" s="791"/>
      <c r="D733" s="791"/>
      <c r="E733" s="791"/>
      <c r="F733" s="791"/>
    </row>
    <row r="734" spans="2:6" ht="16.899999999999999" customHeight="1">
      <c r="B734" s="791"/>
      <c r="C734" s="791"/>
      <c r="D734" s="791"/>
      <c r="E734" s="791"/>
      <c r="F734" s="791"/>
    </row>
    <row r="735" spans="2:6" ht="16.899999999999999" customHeight="1">
      <c r="B735" s="791"/>
      <c r="C735" s="791"/>
      <c r="D735" s="791"/>
      <c r="E735" s="791"/>
      <c r="F735" s="791"/>
    </row>
    <row r="736" spans="2:6" ht="16.899999999999999" customHeight="1">
      <c r="B736" s="791"/>
      <c r="C736" s="791"/>
      <c r="D736" s="791"/>
      <c r="E736" s="791"/>
      <c r="F736" s="791"/>
    </row>
    <row r="737" spans="2:6" ht="16.899999999999999" customHeight="1">
      <c r="B737" s="791"/>
      <c r="C737" s="791"/>
      <c r="D737" s="791"/>
      <c r="E737" s="791"/>
      <c r="F737" s="791"/>
    </row>
    <row r="738" spans="2:6" ht="16.899999999999999" customHeight="1">
      <c r="B738" s="791"/>
      <c r="C738" s="791"/>
      <c r="D738" s="791"/>
      <c r="E738" s="791"/>
      <c r="F738" s="791"/>
    </row>
    <row r="739" spans="2:6" ht="16.899999999999999" customHeight="1">
      <c r="B739" s="791"/>
      <c r="C739" s="791"/>
      <c r="D739" s="791"/>
      <c r="E739" s="791"/>
      <c r="F739" s="791"/>
    </row>
    <row r="740" spans="2:6" ht="16.899999999999999" customHeight="1">
      <c r="B740" s="791"/>
      <c r="C740" s="791"/>
      <c r="D740" s="791"/>
      <c r="E740" s="791"/>
      <c r="F740" s="791"/>
    </row>
    <row r="741" spans="2:6" ht="16.899999999999999" customHeight="1">
      <c r="B741" s="791"/>
      <c r="C741" s="791"/>
      <c r="D741" s="791"/>
      <c r="E741" s="791"/>
      <c r="F741" s="791"/>
    </row>
    <row r="742" spans="2:6" ht="16.899999999999999" customHeight="1">
      <c r="B742" s="791"/>
      <c r="C742" s="791"/>
      <c r="D742" s="791"/>
      <c r="E742" s="791"/>
      <c r="F742" s="791"/>
    </row>
    <row r="743" spans="2:6" ht="16.899999999999999" customHeight="1">
      <c r="B743" s="791"/>
      <c r="C743" s="791"/>
      <c r="D743" s="791"/>
      <c r="E743" s="791"/>
      <c r="F743" s="791"/>
    </row>
    <row r="744" spans="2:6" ht="16.899999999999999" customHeight="1">
      <c r="B744" s="791"/>
      <c r="C744" s="791"/>
      <c r="D744" s="791"/>
      <c r="E744" s="791"/>
      <c r="F744" s="791"/>
    </row>
    <row r="745" spans="2:6" ht="16.899999999999999" customHeight="1">
      <c r="B745" s="791"/>
      <c r="C745" s="791"/>
      <c r="D745" s="791"/>
      <c r="E745" s="791"/>
      <c r="F745" s="791"/>
    </row>
    <row r="746" spans="2:6" ht="16.899999999999999" customHeight="1">
      <c r="B746" s="791"/>
      <c r="C746" s="791"/>
      <c r="D746" s="791"/>
      <c r="E746" s="791"/>
      <c r="F746" s="791"/>
    </row>
    <row r="747" spans="2:6" ht="16.899999999999999" customHeight="1">
      <c r="B747" s="791"/>
      <c r="C747" s="791"/>
      <c r="D747" s="791"/>
      <c r="E747" s="791"/>
      <c r="F747" s="791"/>
    </row>
    <row r="748" spans="2:6" ht="16.899999999999999" customHeight="1">
      <c r="B748" s="791"/>
      <c r="C748" s="791"/>
      <c r="D748" s="791"/>
      <c r="E748" s="791"/>
      <c r="F748" s="791"/>
    </row>
    <row r="749" spans="2:6" ht="16.899999999999999" customHeight="1">
      <c r="B749" s="791"/>
      <c r="C749" s="791"/>
      <c r="D749" s="791"/>
      <c r="E749" s="791"/>
      <c r="F749" s="791"/>
    </row>
    <row r="750" spans="2:6" ht="16.899999999999999" customHeight="1">
      <c r="B750" s="791"/>
      <c r="C750" s="791"/>
      <c r="D750" s="791"/>
      <c r="E750" s="791"/>
      <c r="F750" s="791"/>
    </row>
    <row r="751" spans="2:6" ht="16.899999999999999" customHeight="1">
      <c r="B751" s="791"/>
      <c r="C751" s="791"/>
      <c r="D751" s="791"/>
      <c r="E751" s="791"/>
      <c r="F751" s="791"/>
    </row>
    <row r="752" spans="2:6" ht="16.899999999999999" customHeight="1">
      <c r="B752" s="791"/>
      <c r="C752" s="791"/>
      <c r="D752" s="791"/>
      <c r="E752" s="791"/>
      <c r="F752" s="791"/>
    </row>
    <row r="753" spans="2:6" ht="16.899999999999999" customHeight="1">
      <c r="B753" s="791"/>
      <c r="C753" s="791"/>
      <c r="D753" s="791"/>
      <c r="E753" s="791"/>
      <c r="F753" s="791"/>
    </row>
    <row r="754" spans="2:6" ht="16.899999999999999" customHeight="1">
      <c r="B754" s="791"/>
      <c r="C754" s="791"/>
      <c r="D754" s="791"/>
      <c r="E754" s="791"/>
      <c r="F754" s="791"/>
    </row>
    <row r="755" spans="2:6" ht="16.899999999999999" customHeight="1">
      <c r="B755" s="791"/>
      <c r="C755" s="791"/>
      <c r="D755" s="791"/>
      <c r="E755" s="791"/>
      <c r="F755" s="791"/>
    </row>
    <row r="756" spans="2:6" ht="16.899999999999999" customHeight="1">
      <c r="B756" s="791"/>
      <c r="C756" s="791"/>
      <c r="D756" s="791"/>
      <c r="E756" s="791"/>
      <c r="F756" s="791"/>
    </row>
    <row r="757" spans="2:6" ht="16.899999999999999" customHeight="1">
      <c r="B757" s="791"/>
      <c r="C757" s="791"/>
      <c r="D757" s="791"/>
      <c r="E757" s="791"/>
      <c r="F757" s="791"/>
    </row>
    <row r="758" spans="2:6" ht="16.899999999999999" customHeight="1">
      <c r="B758" s="791"/>
      <c r="C758" s="791"/>
      <c r="D758" s="791"/>
      <c r="E758" s="791"/>
      <c r="F758" s="791"/>
    </row>
    <row r="759" spans="2:6" ht="16.899999999999999" customHeight="1">
      <c r="B759" s="791"/>
      <c r="C759" s="791"/>
      <c r="D759" s="791"/>
      <c r="E759" s="791"/>
      <c r="F759" s="791"/>
    </row>
    <row r="760" spans="2:6" ht="16.899999999999999" customHeight="1">
      <c r="B760" s="791"/>
      <c r="C760" s="791"/>
      <c r="D760" s="791"/>
      <c r="E760" s="791"/>
      <c r="F760" s="791"/>
    </row>
    <row r="761" spans="2:6" ht="16.899999999999999" customHeight="1">
      <c r="B761" s="791"/>
      <c r="C761" s="791"/>
      <c r="D761" s="791"/>
      <c r="E761" s="791"/>
      <c r="F761" s="791"/>
    </row>
    <row r="762" spans="2:6" ht="16.899999999999999" customHeight="1">
      <c r="B762" s="791"/>
      <c r="C762" s="791"/>
      <c r="D762" s="791"/>
      <c r="E762" s="791"/>
      <c r="F762" s="791"/>
    </row>
    <row r="763" spans="2:6" ht="16.899999999999999" customHeight="1">
      <c r="B763" s="791"/>
      <c r="C763" s="791"/>
      <c r="D763" s="791"/>
      <c r="E763" s="791"/>
      <c r="F763" s="791"/>
    </row>
    <row r="764" spans="2:6" ht="16.899999999999999" customHeight="1">
      <c r="B764" s="791"/>
      <c r="C764" s="791"/>
      <c r="D764" s="791"/>
      <c r="E764" s="791"/>
      <c r="F764" s="791"/>
    </row>
    <row r="765" spans="2:6" ht="16.899999999999999" customHeight="1">
      <c r="B765" s="791"/>
      <c r="C765" s="791"/>
      <c r="D765" s="791"/>
      <c r="E765" s="791"/>
      <c r="F765" s="791"/>
    </row>
    <row r="766" spans="2:6" ht="16.899999999999999" customHeight="1">
      <c r="B766" s="791"/>
      <c r="C766" s="791"/>
      <c r="D766" s="791"/>
      <c r="E766" s="791"/>
      <c r="F766" s="791"/>
    </row>
    <row r="767" spans="2:6" ht="16.899999999999999" customHeight="1">
      <c r="B767" s="791"/>
      <c r="C767" s="791"/>
      <c r="D767" s="791"/>
      <c r="E767" s="791"/>
      <c r="F767" s="791"/>
    </row>
    <row r="768" spans="2:6" ht="16.899999999999999" customHeight="1">
      <c r="B768" s="791"/>
      <c r="C768" s="791"/>
      <c r="D768" s="791"/>
      <c r="E768" s="791"/>
      <c r="F768" s="791"/>
    </row>
    <row r="769" spans="2:6" ht="16.899999999999999" customHeight="1">
      <c r="B769" s="791"/>
      <c r="C769" s="791"/>
      <c r="D769" s="791"/>
      <c r="E769" s="791"/>
      <c r="F769" s="791"/>
    </row>
    <row r="770" spans="2:6" ht="16.899999999999999" customHeight="1">
      <c r="B770" s="791"/>
      <c r="C770" s="791"/>
      <c r="D770" s="791"/>
      <c r="E770" s="791"/>
      <c r="F770" s="791"/>
    </row>
    <row r="771" spans="2:6" ht="16.899999999999999" customHeight="1">
      <c r="B771" s="791"/>
      <c r="C771" s="791"/>
      <c r="D771" s="791"/>
      <c r="E771" s="791"/>
      <c r="F771" s="791"/>
    </row>
    <row r="772" spans="2:6" ht="16.899999999999999" customHeight="1">
      <c r="B772" s="791"/>
      <c r="C772" s="791"/>
      <c r="D772" s="791"/>
      <c r="E772" s="791"/>
      <c r="F772" s="791"/>
    </row>
    <row r="773" spans="2:6" ht="16.899999999999999" customHeight="1">
      <c r="B773" s="791"/>
      <c r="C773" s="791"/>
      <c r="D773" s="791"/>
      <c r="E773" s="791"/>
      <c r="F773" s="791"/>
    </row>
    <row r="774" spans="2:6" ht="16.899999999999999" customHeight="1">
      <c r="B774" s="791"/>
      <c r="C774" s="791"/>
      <c r="D774" s="791"/>
      <c r="E774" s="791"/>
      <c r="F774" s="791"/>
    </row>
    <row r="775" spans="2:6" ht="16.899999999999999" customHeight="1">
      <c r="B775" s="791"/>
      <c r="C775" s="791"/>
      <c r="D775" s="791"/>
      <c r="E775" s="791"/>
      <c r="F775" s="791"/>
    </row>
    <row r="776" spans="2:6" ht="16.899999999999999" customHeight="1">
      <c r="B776" s="791"/>
      <c r="C776" s="791"/>
      <c r="D776" s="791"/>
      <c r="E776" s="791"/>
      <c r="F776" s="791"/>
    </row>
    <row r="777" spans="2:6" ht="16.899999999999999" customHeight="1">
      <c r="B777" s="791"/>
      <c r="C777" s="791"/>
      <c r="D777" s="791"/>
      <c r="E777" s="791"/>
      <c r="F777" s="791"/>
    </row>
    <row r="778" spans="2:6" ht="16.899999999999999" customHeight="1">
      <c r="B778" s="791"/>
      <c r="C778" s="791"/>
      <c r="D778" s="791"/>
      <c r="E778" s="791"/>
      <c r="F778" s="791"/>
    </row>
    <row r="779" spans="2:6" ht="16.899999999999999" customHeight="1">
      <c r="B779" s="791"/>
      <c r="C779" s="791"/>
      <c r="D779" s="791"/>
      <c r="E779" s="791"/>
      <c r="F779" s="791"/>
    </row>
    <row r="780" spans="2:6" ht="16.899999999999999" customHeight="1">
      <c r="B780" s="791"/>
      <c r="C780" s="791"/>
      <c r="D780" s="791"/>
      <c r="E780" s="791"/>
      <c r="F780" s="791"/>
    </row>
    <row r="781" spans="2:6" ht="16.899999999999999" customHeight="1">
      <c r="B781" s="791"/>
      <c r="C781" s="791"/>
      <c r="D781" s="791"/>
      <c r="E781" s="791"/>
      <c r="F781" s="791"/>
    </row>
    <row r="782" spans="2:6" ht="16.899999999999999" customHeight="1">
      <c r="B782" s="791"/>
      <c r="C782" s="791"/>
      <c r="D782" s="791"/>
      <c r="E782" s="791"/>
      <c r="F782" s="791"/>
    </row>
    <row r="783" spans="2:6" ht="16.899999999999999" customHeight="1">
      <c r="B783" s="791"/>
      <c r="C783" s="791"/>
      <c r="D783" s="791"/>
      <c r="E783" s="791"/>
      <c r="F783" s="791"/>
    </row>
    <row r="784" spans="2:6" ht="16.899999999999999" customHeight="1">
      <c r="B784" s="791"/>
      <c r="C784" s="791"/>
      <c r="D784" s="791"/>
      <c r="E784" s="791"/>
      <c r="F784" s="791"/>
    </row>
    <row r="785" spans="2:6" ht="16.899999999999999" customHeight="1">
      <c r="B785" s="791"/>
      <c r="C785" s="791"/>
      <c r="D785" s="791"/>
      <c r="E785" s="791"/>
      <c r="F785" s="791"/>
    </row>
    <row r="786" spans="2:6" ht="16.899999999999999" customHeight="1">
      <c r="B786" s="791"/>
      <c r="C786" s="791"/>
      <c r="D786" s="791"/>
      <c r="E786" s="791"/>
      <c r="F786" s="791"/>
    </row>
    <row r="787" spans="2:6" ht="16.899999999999999" customHeight="1">
      <c r="B787" s="791"/>
      <c r="C787" s="791"/>
      <c r="D787" s="791"/>
      <c r="E787" s="791"/>
      <c r="F787" s="791"/>
    </row>
    <row r="788" spans="2:6" ht="16.899999999999999" customHeight="1">
      <c r="B788" s="791"/>
      <c r="C788" s="791"/>
      <c r="D788" s="791"/>
      <c r="E788" s="791"/>
      <c r="F788" s="791"/>
    </row>
    <row r="789" spans="2:6" ht="16.899999999999999" customHeight="1">
      <c r="B789" s="791"/>
      <c r="C789" s="791"/>
      <c r="D789" s="791"/>
      <c r="E789" s="791"/>
      <c r="F789" s="791"/>
    </row>
    <row r="790" spans="2:6" ht="16.899999999999999" customHeight="1">
      <c r="B790" s="791"/>
      <c r="C790" s="791"/>
      <c r="D790" s="791"/>
      <c r="E790" s="791"/>
      <c r="F790" s="791"/>
    </row>
    <row r="791" spans="2:6" ht="16.899999999999999" customHeight="1">
      <c r="B791" s="791"/>
      <c r="C791" s="791"/>
      <c r="D791" s="791"/>
      <c r="E791" s="791"/>
      <c r="F791" s="791"/>
    </row>
    <row r="792" spans="2:6" ht="16.899999999999999" customHeight="1">
      <c r="B792" s="791"/>
      <c r="C792" s="791"/>
      <c r="D792" s="791"/>
      <c r="E792" s="791"/>
      <c r="F792" s="791"/>
    </row>
    <row r="793" spans="2:6" ht="16.899999999999999" customHeight="1">
      <c r="B793" s="791"/>
      <c r="C793" s="791"/>
      <c r="D793" s="791"/>
      <c r="E793" s="791"/>
      <c r="F793" s="791"/>
    </row>
    <row r="794" spans="2:6" ht="16.899999999999999" customHeight="1">
      <c r="B794" s="791"/>
      <c r="C794" s="791"/>
      <c r="D794" s="791"/>
      <c r="E794" s="791"/>
      <c r="F794" s="791"/>
    </row>
    <row r="795" spans="2:6" ht="16.899999999999999" customHeight="1">
      <c r="B795" s="791"/>
      <c r="C795" s="791"/>
      <c r="D795" s="791"/>
      <c r="E795" s="791"/>
      <c r="F795" s="791"/>
    </row>
    <row r="796" spans="2:6" ht="16.899999999999999" customHeight="1">
      <c r="B796" s="791"/>
      <c r="C796" s="791"/>
      <c r="D796" s="791"/>
      <c r="E796" s="791"/>
      <c r="F796" s="791"/>
    </row>
    <row r="797" spans="2:6" ht="16.899999999999999" customHeight="1">
      <c r="B797" s="791"/>
      <c r="C797" s="791"/>
      <c r="D797" s="791"/>
      <c r="E797" s="791"/>
      <c r="F797" s="791"/>
    </row>
    <row r="798" spans="2:6" ht="16.899999999999999" customHeight="1">
      <c r="B798" s="791"/>
      <c r="C798" s="791"/>
      <c r="D798" s="791"/>
      <c r="E798" s="791"/>
      <c r="F798" s="791"/>
    </row>
    <row r="799" spans="2:6" ht="16.899999999999999" customHeight="1">
      <c r="B799" s="791"/>
      <c r="C799" s="791"/>
      <c r="D799" s="791"/>
      <c r="E799" s="791"/>
      <c r="F799" s="791"/>
    </row>
    <row r="800" spans="2:6" ht="16.899999999999999" customHeight="1">
      <c r="B800" s="791"/>
      <c r="C800" s="791"/>
      <c r="D800" s="791"/>
      <c r="E800" s="791"/>
      <c r="F800" s="791"/>
    </row>
    <row r="801" spans="2:6" ht="16.899999999999999" customHeight="1">
      <c r="B801" s="791"/>
      <c r="C801" s="791"/>
      <c r="D801" s="791"/>
      <c r="E801" s="791"/>
      <c r="F801" s="791"/>
    </row>
    <row r="802" spans="2:6" ht="16.899999999999999" customHeight="1">
      <c r="B802" s="791"/>
      <c r="C802" s="791"/>
      <c r="D802" s="791"/>
      <c r="E802" s="791"/>
      <c r="F802" s="791"/>
    </row>
    <row r="803" spans="2:6" ht="16.899999999999999" customHeight="1">
      <c r="B803" s="791"/>
      <c r="C803" s="791"/>
      <c r="D803" s="791"/>
      <c r="E803" s="791"/>
      <c r="F803" s="791"/>
    </row>
    <row r="804" spans="2:6" ht="16.899999999999999" customHeight="1">
      <c r="B804" s="791"/>
      <c r="C804" s="791"/>
      <c r="D804" s="791"/>
      <c r="E804" s="791"/>
      <c r="F804" s="791"/>
    </row>
    <row r="805" spans="2:6" ht="16.899999999999999" customHeight="1">
      <c r="B805" s="791"/>
      <c r="C805" s="791"/>
      <c r="D805" s="791"/>
      <c r="E805" s="791"/>
      <c r="F805" s="791"/>
    </row>
    <row r="806" spans="2:6" ht="16.899999999999999" customHeight="1">
      <c r="B806" s="791"/>
      <c r="C806" s="791"/>
      <c r="D806" s="791"/>
      <c r="E806" s="791"/>
      <c r="F806" s="791"/>
    </row>
    <row r="807" spans="2:6" ht="16.899999999999999" customHeight="1">
      <c r="B807" s="791"/>
      <c r="C807" s="791"/>
      <c r="D807" s="791"/>
      <c r="E807" s="791"/>
      <c r="F807" s="791"/>
    </row>
    <row r="808" spans="2:6" ht="16.899999999999999" customHeight="1">
      <c r="B808" s="791"/>
      <c r="C808" s="791"/>
      <c r="D808" s="791"/>
      <c r="E808" s="791"/>
      <c r="F808" s="791"/>
    </row>
    <row r="809" spans="2:6" ht="16.899999999999999" customHeight="1">
      <c r="B809" s="791"/>
      <c r="C809" s="791"/>
      <c r="D809" s="791"/>
      <c r="E809" s="791"/>
      <c r="F809" s="791"/>
    </row>
    <row r="810" spans="2:6" ht="16.899999999999999" customHeight="1">
      <c r="B810" s="791"/>
      <c r="C810" s="791"/>
      <c r="D810" s="791"/>
      <c r="E810" s="791"/>
      <c r="F810" s="791"/>
    </row>
    <row r="811" spans="2:6" ht="16.899999999999999" customHeight="1">
      <c r="B811" s="791"/>
      <c r="C811" s="791"/>
      <c r="D811" s="791"/>
      <c r="E811" s="791"/>
      <c r="F811" s="791"/>
    </row>
    <row r="812" spans="2:6" ht="16.899999999999999" customHeight="1">
      <c r="B812" s="791"/>
      <c r="C812" s="791"/>
      <c r="D812" s="791"/>
      <c r="E812" s="791"/>
      <c r="F812" s="791"/>
    </row>
    <row r="813" spans="2:6" ht="16.899999999999999" customHeight="1">
      <c r="B813" s="791"/>
      <c r="C813" s="791"/>
      <c r="D813" s="791"/>
      <c r="E813" s="791"/>
      <c r="F813" s="791"/>
    </row>
    <row r="814" spans="2:6" ht="16.899999999999999" customHeight="1">
      <c r="B814" s="791"/>
      <c r="C814" s="791"/>
      <c r="D814" s="791"/>
      <c r="E814" s="791"/>
      <c r="F814" s="791"/>
    </row>
    <row r="815" spans="2:6" ht="16.899999999999999" customHeight="1">
      <c r="B815" s="791"/>
      <c r="C815" s="791"/>
      <c r="D815" s="791"/>
      <c r="E815" s="791"/>
      <c r="F815" s="791"/>
    </row>
    <row r="816" spans="2:6" ht="16.899999999999999" customHeight="1">
      <c r="B816" s="791"/>
      <c r="C816" s="791"/>
      <c r="D816" s="791"/>
      <c r="E816" s="791"/>
      <c r="F816" s="791"/>
    </row>
    <row r="817" spans="2:6" ht="16.899999999999999" customHeight="1">
      <c r="B817" s="791"/>
      <c r="C817" s="791"/>
      <c r="D817" s="791"/>
      <c r="E817" s="791"/>
      <c r="F817" s="791"/>
    </row>
    <row r="818" spans="2:6" ht="16.899999999999999" customHeight="1">
      <c r="B818" s="791"/>
      <c r="C818" s="791"/>
      <c r="D818" s="791"/>
      <c r="E818" s="791"/>
      <c r="F818" s="791"/>
    </row>
    <row r="819" spans="2:6" ht="16.899999999999999" customHeight="1">
      <c r="B819" s="791"/>
      <c r="C819" s="791"/>
      <c r="D819" s="791"/>
      <c r="E819" s="791"/>
      <c r="F819" s="791"/>
    </row>
    <row r="820" spans="2:6" ht="16.899999999999999" customHeight="1">
      <c r="B820" s="791"/>
      <c r="C820" s="791"/>
      <c r="D820" s="791"/>
      <c r="E820" s="791"/>
      <c r="F820" s="791"/>
    </row>
    <row r="821" spans="2:6" ht="16.899999999999999" customHeight="1">
      <c r="B821" s="791"/>
      <c r="C821" s="791"/>
      <c r="D821" s="791"/>
      <c r="E821" s="791"/>
      <c r="F821" s="791"/>
    </row>
    <row r="822" spans="2:6" ht="16.899999999999999" customHeight="1">
      <c r="B822" s="791"/>
      <c r="C822" s="791"/>
      <c r="D822" s="791"/>
      <c r="E822" s="791"/>
      <c r="F822" s="791"/>
    </row>
    <row r="823" spans="2:6" ht="16.899999999999999" customHeight="1">
      <c r="B823" s="791"/>
      <c r="C823" s="791"/>
      <c r="D823" s="791"/>
      <c r="E823" s="791"/>
      <c r="F823" s="791"/>
    </row>
    <row r="824" spans="2:6" ht="16.899999999999999" customHeight="1">
      <c r="B824" s="791"/>
      <c r="C824" s="791"/>
      <c r="D824" s="791"/>
      <c r="E824" s="791"/>
      <c r="F824" s="791"/>
    </row>
    <row r="825" spans="2:6" ht="16.899999999999999" customHeight="1">
      <c r="B825" s="791"/>
      <c r="C825" s="791"/>
      <c r="D825" s="791"/>
      <c r="E825" s="791"/>
      <c r="F825" s="791"/>
    </row>
    <row r="826" spans="2:6" ht="16.899999999999999" customHeight="1">
      <c r="B826" s="791"/>
      <c r="C826" s="791"/>
      <c r="D826" s="791"/>
      <c r="E826" s="791"/>
      <c r="F826" s="791"/>
    </row>
    <row r="827" spans="2:6" ht="16.899999999999999" customHeight="1">
      <c r="B827" s="791"/>
      <c r="C827" s="791"/>
      <c r="D827" s="791"/>
      <c r="E827" s="791"/>
      <c r="F827" s="791"/>
    </row>
    <row r="828" spans="2:6" ht="16.899999999999999" customHeight="1">
      <c r="B828" s="791"/>
      <c r="C828" s="791"/>
      <c r="D828" s="791"/>
      <c r="E828" s="791"/>
      <c r="F828" s="791"/>
    </row>
    <row r="829" spans="2:6" ht="16.899999999999999" customHeight="1">
      <c r="B829" s="791"/>
      <c r="C829" s="791"/>
      <c r="D829" s="791"/>
      <c r="E829" s="791"/>
      <c r="F829" s="791"/>
    </row>
    <row r="830" spans="2:6" ht="16.899999999999999" customHeight="1">
      <c r="B830" s="791"/>
      <c r="C830" s="791"/>
      <c r="D830" s="791"/>
      <c r="E830" s="791"/>
      <c r="F830" s="791"/>
    </row>
    <row r="831" spans="2:6" ht="16.899999999999999" customHeight="1">
      <c r="B831" s="791"/>
      <c r="C831" s="791"/>
      <c r="D831" s="791"/>
      <c r="E831" s="791"/>
      <c r="F831" s="791"/>
    </row>
    <row r="832" spans="2:6" ht="16.899999999999999" customHeight="1">
      <c r="B832" s="791"/>
      <c r="C832" s="791"/>
      <c r="D832" s="791"/>
      <c r="E832" s="791"/>
      <c r="F832" s="791"/>
    </row>
    <row r="833" spans="2:6" ht="16.899999999999999" customHeight="1">
      <c r="B833" s="791"/>
      <c r="C833" s="791"/>
      <c r="D833" s="791"/>
      <c r="E833" s="791"/>
      <c r="F833" s="791"/>
    </row>
    <row r="834" spans="2:6" ht="16.899999999999999" customHeight="1">
      <c r="B834" s="791"/>
      <c r="C834" s="791"/>
      <c r="D834" s="791"/>
      <c r="E834" s="791"/>
      <c r="F834" s="791"/>
    </row>
    <row r="835" spans="2:6" ht="16.899999999999999" customHeight="1">
      <c r="B835" s="791"/>
      <c r="C835" s="791"/>
      <c r="D835" s="791"/>
      <c r="E835" s="791"/>
      <c r="F835" s="791"/>
    </row>
    <row r="836" spans="2:6" ht="16.899999999999999" customHeight="1">
      <c r="B836" s="791"/>
      <c r="C836" s="791"/>
      <c r="D836" s="791"/>
      <c r="E836" s="791"/>
      <c r="F836" s="791"/>
    </row>
    <row r="837" spans="2:6" ht="16.899999999999999" customHeight="1">
      <c r="B837" s="791"/>
      <c r="C837" s="791"/>
      <c r="D837" s="791"/>
      <c r="E837" s="791"/>
      <c r="F837" s="791"/>
    </row>
    <row r="838" spans="2:6" ht="16.899999999999999" customHeight="1">
      <c r="B838" s="791"/>
      <c r="C838" s="791"/>
      <c r="D838" s="791"/>
      <c r="E838" s="791"/>
      <c r="F838" s="791"/>
    </row>
    <row r="839" spans="2:6" ht="16.899999999999999" customHeight="1">
      <c r="B839" s="791"/>
      <c r="C839" s="791"/>
      <c r="D839" s="791"/>
      <c r="E839" s="791"/>
      <c r="F839" s="791"/>
    </row>
    <row r="840" spans="2:6" ht="16.899999999999999" customHeight="1">
      <c r="B840" s="791"/>
      <c r="C840" s="791"/>
      <c r="D840" s="791"/>
      <c r="E840" s="791"/>
      <c r="F840" s="791"/>
    </row>
    <row r="841" spans="2:6" ht="16.899999999999999" customHeight="1">
      <c r="B841" s="791"/>
      <c r="C841" s="791"/>
      <c r="D841" s="791"/>
      <c r="E841" s="791"/>
      <c r="F841" s="791"/>
    </row>
    <row r="842" spans="2:6" ht="16.899999999999999" customHeight="1">
      <c r="B842" s="791"/>
      <c r="C842" s="791"/>
      <c r="D842" s="791"/>
      <c r="E842" s="791"/>
      <c r="F842" s="791"/>
    </row>
    <row r="843" spans="2:6" ht="16.899999999999999" customHeight="1">
      <c r="B843" s="791"/>
      <c r="C843" s="791"/>
      <c r="D843" s="791"/>
      <c r="E843" s="791"/>
      <c r="F843" s="791"/>
    </row>
    <row r="844" spans="2:6" ht="16.899999999999999" customHeight="1">
      <c r="B844" s="791"/>
      <c r="C844" s="791"/>
      <c r="D844" s="791"/>
      <c r="E844" s="791"/>
      <c r="F844" s="791"/>
    </row>
    <row r="845" spans="2:6" ht="16.899999999999999" customHeight="1">
      <c r="B845" s="791"/>
      <c r="C845" s="791"/>
      <c r="D845" s="791"/>
      <c r="E845" s="791"/>
      <c r="F845" s="791"/>
    </row>
    <row r="846" spans="2:6" ht="16.899999999999999" customHeight="1">
      <c r="B846" s="791"/>
      <c r="C846" s="791"/>
      <c r="D846" s="791"/>
      <c r="E846" s="791"/>
      <c r="F846" s="791"/>
    </row>
    <row r="847" spans="2:6" ht="16.899999999999999" customHeight="1">
      <c r="B847" s="791"/>
      <c r="C847" s="791"/>
      <c r="D847" s="791"/>
      <c r="E847" s="791"/>
      <c r="F847" s="791"/>
    </row>
    <row r="848" spans="2:6" ht="16.899999999999999" customHeight="1">
      <c r="B848" s="791"/>
      <c r="C848" s="791"/>
      <c r="D848" s="791"/>
      <c r="E848" s="791"/>
      <c r="F848" s="791"/>
    </row>
    <row r="849" spans="2:6" ht="16.899999999999999" customHeight="1">
      <c r="B849" s="791"/>
      <c r="C849" s="791"/>
      <c r="D849" s="791"/>
      <c r="E849" s="791"/>
      <c r="F849" s="791"/>
    </row>
    <row r="850" spans="2:6" ht="16.899999999999999" customHeight="1">
      <c r="B850" s="791"/>
      <c r="C850" s="791"/>
      <c r="D850" s="791"/>
      <c r="E850" s="791"/>
      <c r="F850" s="791"/>
    </row>
    <row r="851" spans="2:6" ht="16.899999999999999" customHeight="1">
      <c r="B851" s="791"/>
      <c r="C851" s="791"/>
      <c r="D851" s="791"/>
      <c r="E851" s="791"/>
      <c r="F851" s="791"/>
    </row>
    <row r="852" spans="2:6" ht="16.899999999999999" customHeight="1">
      <c r="B852" s="791"/>
      <c r="C852" s="791"/>
      <c r="D852" s="791"/>
      <c r="E852" s="791"/>
      <c r="F852" s="791"/>
    </row>
    <row r="853" spans="2:6" ht="16.899999999999999" customHeight="1">
      <c r="B853" s="791"/>
      <c r="C853" s="791"/>
      <c r="D853" s="791"/>
      <c r="E853" s="791"/>
      <c r="F853" s="791"/>
    </row>
    <row r="854" spans="2:6" ht="16.899999999999999" customHeight="1">
      <c r="B854" s="791"/>
      <c r="C854" s="791"/>
      <c r="D854" s="791"/>
      <c r="E854" s="791"/>
      <c r="F854" s="791"/>
    </row>
    <row r="855" spans="2:6" ht="16.899999999999999" customHeight="1">
      <c r="B855" s="791"/>
      <c r="C855" s="791"/>
      <c r="D855" s="791"/>
      <c r="E855" s="791"/>
      <c r="F855" s="791"/>
    </row>
    <row r="856" spans="2:6" ht="16.899999999999999" customHeight="1">
      <c r="B856" s="791"/>
      <c r="C856" s="791"/>
      <c r="D856" s="791"/>
      <c r="E856" s="791"/>
      <c r="F856" s="791"/>
    </row>
    <row r="857" spans="2:6" ht="16.899999999999999" customHeight="1">
      <c r="B857" s="791"/>
      <c r="C857" s="791"/>
      <c r="D857" s="791"/>
      <c r="E857" s="791"/>
      <c r="F857" s="791"/>
    </row>
    <row r="858" spans="2:6" ht="16.899999999999999" customHeight="1">
      <c r="B858" s="791"/>
      <c r="C858" s="791"/>
      <c r="D858" s="791"/>
      <c r="E858" s="791"/>
      <c r="F858" s="791"/>
    </row>
    <row r="859" spans="2:6" ht="16.899999999999999" customHeight="1">
      <c r="B859" s="791"/>
      <c r="C859" s="791"/>
      <c r="D859" s="791"/>
      <c r="E859" s="791"/>
      <c r="F859" s="791"/>
    </row>
    <row r="860" spans="2:6" ht="16.899999999999999" customHeight="1">
      <c r="B860" s="791"/>
      <c r="C860" s="791"/>
      <c r="D860" s="791"/>
      <c r="E860" s="791"/>
      <c r="F860" s="791"/>
    </row>
    <row r="861" spans="2:6" ht="16.899999999999999" customHeight="1">
      <c r="B861" s="791"/>
      <c r="C861" s="791"/>
      <c r="D861" s="791"/>
      <c r="E861" s="791"/>
      <c r="F861" s="791"/>
    </row>
    <row r="862" spans="2:6" ht="16.899999999999999" customHeight="1">
      <c r="B862" s="791"/>
      <c r="C862" s="791"/>
      <c r="D862" s="791"/>
      <c r="E862" s="791"/>
      <c r="F862" s="791"/>
    </row>
    <row r="863" spans="2:6" ht="16.899999999999999" customHeight="1">
      <c r="B863" s="791"/>
      <c r="C863" s="791"/>
      <c r="D863" s="791"/>
      <c r="E863" s="791"/>
      <c r="F863" s="791"/>
    </row>
    <row r="864" spans="2:6" ht="16.899999999999999" customHeight="1">
      <c r="B864" s="791"/>
      <c r="C864" s="791"/>
      <c r="D864" s="791"/>
      <c r="E864" s="791"/>
      <c r="F864" s="791"/>
    </row>
    <row r="865" spans="2:6" ht="16.899999999999999" customHeight="1">
      <c r="B865" s="791"/>
      <c r="C865" s="791"/>
      <c r="D865" s="791"/>
      <c r="E865" s="791"/>
      <c r="F865" s="791"/>
    </row>
    <row r="866" spans="2:6" ht="16.899999999999999" customHeight="1">
      <c r="B866" s="791"/>
      <c r="C866" s="791"/>
      <c r="D866" s="791"/>
      <c r="E866" s="791"/>
      <c r="F866" s="791"/>
    </row>
    <row r="867" spans="2:6" ht="16.899999999999999" customHeight="1">
      <c r="B867" s="791"/>
      <c r="C867" s="791"/>
      <c r="D867" s="791"/>
      <c r="E867" s="791"/>
      <c r="F867" s="791"/>
    </row>
    <row r="868" spans="2:6" ht="16.899999999999999" customHeight="1">
      <c r="B868" s="791"/>
      <c r="C868" s="791"/>
      <c r="D868" s="791"/>
      <c r="E868" s="791"/>
      <c r="F868" s="791"/>
    </row>
    <row r="869" spans="2:6" ht="16.899999999999999" customHeight="1">
      <c r="B869" s="791"/>
      <c r="C869" s="791"/>
      <c r="D869" s="791"/>
      <c r="E869" s="791"/>
      <c r="F869" s="791"/>
    </row>
    <row r="870" spans="2:6" ht="16.899999999999999" customHeight="1">
      <c r="B870" s="791"/>
      <c r="C870" s="791"/>
      <c r="D870" s="791"/>
      <c r="E870" s="791"/>
      <c r="F870" s="791"/>
    </row>
    <row r="871" spans="2:6" ht="16.899999999999999" customHeight="1">
      <c r="B871" s="791"/>
      <c r="C871" s="791"/>
      <c r="D871" s="791"/>
      <c r="E871" s="791"/>
      <c r="F871" s="791"/>
    </row>
    <row r="872" spans="2:6" ht="16.899999999999999" customHeight="1">
      <c r="B872" s="791"/>
      <c r="C872" s="791"/>
      <c r="D872" s="791"/>
      <c r="E872" s="791"/>
      <c r="F872" s="791"/>
    </row>
    <row r="873" spans="2:6" ht="16.899999999999999" customHeight="1">
      <c r="B873" s="791"/>
      <c r="C873" s="791"/>
      <c r="D873" s="791"/>
      <c r="E873" s="791"/>
      <c r="F873" s="791"/>
    </row>
    <row r="874" spans="2:6" ht="16.899999999999999" customHeight="1">
      <c r="B874" s="791"/>
      <c r="C874" s="791"/>
      <c r="D874" s="791"/>
      <c r="E874" s="791"/>
      <c r="F874" s="791"/>
    </row>
    <row r="875" spans="2:6" ht="16.899999999999999" customHeight="1">
      <c r="B875" s="791"/>
      <c r="C875" s="791"/>
      <c r="D875" s="791"/>
      <c r="E875" s="791"/>
      <c r="F875" s="791"/>
    </row>
    <row r="876" spans="2:6" ht="16.899999999999999" customHeight="1">
      <c r="B876" s="791"/>
      <c r="C876" s="791"/>
      <c r="D876" s="791"/>
      <c r="E876" s="791"/>
      <c r="F876" s="791"/>
    </row>
    <row r="877" spans="2:6" ht="16.899999999999999" customHeight="1">
      <c r="B877" s="791"/>
      <c r="C877" s="791"/>
      <c r="D877" s="791"/>
      <c r="E877" s="791"/>
      <c r="F877" s="791"/>
    </row>
    <row r="878" spans="2:6" ht="16.899999999999999" customHeight="1">
      <c r="B878" s="791"/>
      <c r="C878" s="791"/>
      <c r="D878" s="791"/>
      <c r="E878" s="791"/>
      <c r="F878" s="791"/>
    </row>
    <row r="879" spans="2:6" ht="16.899999999999999" customHeight="1">
      <c r="B879" s="791"/>
      <c r="C879" s="791"/>
      <c r="D879" s="791"/>
      <c r="E879" s="791"/>
      <c r="F879" s="791"/>
    </row>
    <row r="880" spans="2:6" ht="16.899999999999999" customHeight="1">
      <c r="B880" s="791"/>
      <c r="C880" s="791"/>
      <c r="D880" s="791"/>
      <c r="E880" s="791"/>
      <c r="F880" s="791"/>
    </row>
    <row r="881" spans="2:6" ht="16.899999999999999" customHeight="1">
      <c r="B881" s="791"/>
      <c r="C881" s="791"/>
      <c r="D881" s="791"/>
      <c r="E881" s="791"/>
      <c r="F881" s="791"/>
    </row>
    <row r="882" spans="2:6" ht="16.899999999999999" customHeight="1">
      <c r="B882" s="791"/>
      <c r="C882" s="791"/>
      <c r="D882" s="791"/>
      <c r="E882" s="791"/>
      <c r="F882" s="791"/>
    </row>
    <row r="883" spans="2:6" ht="16.899999999999999" customHeight="1">
      <c r="B883" s="791"/>
      <c r="C883" s="791"/>
      <c r="D883" s="791"/>
      <c r="E883" s="791"/>
      <c r="F883" s="791"/>
    </row>
    <row r="884" spans="2:6" ht="16.899999999999999" customHeight="1">
      <c r="B884" s="791"/>
      <c r="C884" s="791"/>
      <c r="D884" s="791"/>
      <c r="E884" s="791"/>
      <c r="F884" s="791"/>
    </row>
    <row r="885" spans="2:6" ht="16.899999999999999" customHeight="1">
      <c r="B885" s="791"/>
      <c r="C885" s="791"/>
      <c r="D885" s="791"/>
      <c r="E885" s="791"/>
      <c r="F885" s="791"/>
    </row>
    <row r="886" spans="2:6" ht="16.899999999999999" customHeight="1">
      <c r="B886" s="791"/>
      <c r="C886" s="791"/>
      <c r="D886" s="791"/>
      <c r="E886" s="791"/>
      <c r="F886" s="791"/>
    </row>
    <row r="887" spans="2:6" ht="16.899999999999999" customHeight="1">
      <c r="B887" s="791"/>
      <c r="C887" s="791"/>
      <c r="D887" s="791"/>
      <c r="E887" s="791"/>
      <c r="F887" s="791"/>
    </row>
    <row r="888" spans="2:6" ht="16.899999999999999" customHeight="1">
      <c r="B888" s="791"/>
      <c r="C888" s="791"/>
      <c r="D888" s="791"/>
      <c r="E888" s="791"/>
      <c r="F888" s="791"/>
    </row>
    <row r="889" spans="2:6" ht="16.899999999999999" customHeight="1">
      <c r="B889" s="791"/>
      <c r="C889" s="791"/>
      <c r="D889" s="791"/>
      <c r="E889" s="791"/>
      <c r="F889" s="791"/>
    </row>
    <row r="890" spans="2:6" ht="16.899999999999999" customHeight="1">
      <c r="B890" s="791"/>
      <c r="C890" s="791"/>
      <c r="D890" s="791"/>
      <c r="E890" s="791"/>
      <c r="F890" s="791"/>
    </row>
    <row r="891" spans="2:6" ht="16.899999999999999" customHeight="1">
      <c r="B891" s="791"/>
      <c r="C891" s="791"/>
      <c r="D891" s="791"/>
      <c r="E891" s="791"/>
      <c r="F891" s="791"/>
    </row>
    <row r="892" spans="2:6" ht="16.899999999999999" customHeight="1">
      <c r="B892" s="791"/>
      <c r="C892" s="791"/>
      <c r="D892" s="791"/>
      <c r="E892" s="791"/>
      <c r="F892" s="791"/>
    </row>
    <row r="893" spans="2:6" ht="16.899999999999999" customHeight="1">
      <c r="B893" s="791"/>
      <c r="C893" s="791"/>
      <c r="D893" s="791"/>
      <c r="E893" s="791"/>
      <c r="F893" s="791"/>
    </row>
    <row r="894" spans="2:6" ht="16.899999999999999" customHeight="1">
      <c r="B894" s="791"/>
      <c r="C894" s="791"/>
      <c r="D894" s="791"/>
      <c r="E894" s="791"/>
      <c r="F894" s="791"/>
    </row>
    <row r="895" spans="2:6" ht="16.899999999999999" customHeight="1">
      <c r="B895" s="791"/>
      <c r="C895" s="791"/>
      <c r="D895" s="791"/>
      <c r="E895" s="791"/>
      <c r="F895" s="791"/>
    </row>
    <row r="896" spans="2:6" ht="16.899999999999999" customHeight="1">
      <c r="B896" s="791"/>
      <c r="C896" s="791"/>
      <c r="D896" s="791"/>
      <c r="E896" s="791"/>
      <c r="F896" s="791"/>
    </row>
    <row r="897" spans="2:6" ht="16.899999999999999" customHeight="1">
      <c r="B897" s="791"/>
      <c r="C897" s="791"/>
      <c r="D897" s="791"/>
      <c r="E897" s="791"/>
      <c r="F897" s="791"/>
    </row>
    <row r="898" spans="2:6" ht="16.899999999999999" customHeight="1">
      <c r="B898" s="791"/>
      <c r="C898" s="791"/>
      <c r="D898" s="791"/>
      <c r="E898" s="791"/>
      <c r="F898" s="791"/>
    </row>
    <row r="899" spans="2:6" ht="16.899999999999999" customHeight="1">
      <c r="B899" s="791"/>
      <c r="C899" s="791"/>
      <c r="D899" s="791"/>
      <c r="E899" s="791"/>
      <c r="F899" s="791"/>
    </row>
    <row r="900" spans="2:6" ht="16.899999999999999" customHeight="1">
      <c r="B900" s="791"/>
      <c r="C900" s="791"/>
      <c r="D900" s="791"/>
      <c r="E900" s="791"/>
      <c r="F900" s="791"/>
    </row>
    <row r="901" spans="2:6" ht="16.899999999999999" customHeight="1">
      <c r="B901" s="791"/>
      <c r="C901" s="791"/>
      <c r="D901" s="791"/>
      <c r="E901" s="791"/>
      <c r="F901" s="791"/>
    </row>
    <row r="902" spans="2:6" ht="16.899999999999999" customHeight="1">
      <c r="B902" s="791"/>
      <c r="C902" s="791"/>
      <c r="D902" s="791"/>
      <c r="E902" s="791"/>
      <c r="F902" s="791"/>
    </row>
    <row r="903" spans="2:6" ht="16.899999999999999" customHeight="1">
      <c r="B903" s="791"/>
      <c r="C903" s="791"/>
      <c r="D903" s="791"/>
      <c r="E903" s="791"/>
      <c r="F903" s="791"/>
    </row>
    <row r="904" spans="2:6" ht="16.899999999999999" customHeight="1">
      <c r="B904" s="791"/>
      <c r="C904" s="791"/>
      <c r="D904" s="791"/>
      <c r="E904" s="791"/>
      <c r="F904" s="791"/>
    </row>
    <row r="905" spans="2:6" ht="16.899999999999999" customHeight="1">
      <c r="B905" s="791"/>
      <c r="C905" s="791"/>
      <c r="D905" s="791"/>
      <c r="E905" s="791"/>
      <c r="F905" s="791"/>
    </row>
    <row r="906" spans="2:6" ht="16.899999999999999" customHeight="1">
      <c r="B906" s="791"/>
      <c r="C906" s="791"/>
      <c r="D906" s="791"/>
      <c r="E906" s="791"/>
      <c r="F906" s="791"/>
    </row>
    <row r="907" spans="2:6" ht="16.899999999999999" customHeight="1">
      <c r="B907" s="791"/>
      <c r="C907" s="791"/>
      <c r="D907" s="791"/>
      <c r="E907" s="791"/>
      <c r="F907" s="791"/>
    </row>
    <row r="908" spans="2:6" ht="16.899999999999999" customHeight="1">
      <c r="B908" s="791"/>
      <c r="C908" s="791"/>
      <c r="D908" s="791"/>
      <c r="E908" s="791"/>
      <c r="F908" s="791"/>
    </row>
    <row r="909" spans="2:6" ht="16.899999999999999" customHeight="1">
      <c r="B909" s="791"/>
      <c r="C909" s="791"/>
      <c r="D909" s="791"/>
      <c r="E909" s="791"/>
      <c r="F909" s="791"/>
    </row>
    <row r="910" spans="2:6" ht="16.899999999999999" customHeight="1">
      <c r="B910" s="791"/>
      <c r="C910" s="791"/>
      <c r="D910" s="791"/>
      <c r="E910" s="791"/>
      <c r="F910" s="791"/>
    </row>
    <row r="911" spans="2:6" ht="16.899999999999999" customHeight="1">
      <c r="B911" s="791"/>
      <c r="C911" s="791"/>
      <c r="D911" s="791"/>
      <c r="E911" s="791"/>
      <c r="F911" s="791"/>
    </row>
    <row r="912" spans="2:6" ht="16.899999999999999" customHeight="1">
      <c r="B912" s="791"/>
      <c r="C912" s="791"/>
      <c r="D912" s="791"/>
      <c r="E912" s="791"/>
      <c r="F912" s="791"/>
    </row>
    <row r="913" spans="2:6" ht="16.899999999999999" customHeight="1">
      <c r="B913" s="791"/>
      <c r="C913" s="791"/>
      <c r="D913" s="791"/>
      <c r="E913" s="791"/>
      <c r="F913" s="791"/>
    </row>
    <row r="914" spans="2:6" ht="16.899999999999999" customHeight="1">
      <c r="B914" s="791"/>
      <c r="C914" s="791"/>
      <c r="D914" s="791"/>
      <c r="E914" s="791"/>
      <c r="F914" s="791"/>
    </row>
    <row r="915" spans="2:6" ht="16.899999999999999" customHeight="1">
      <c r="B915" s="791"/>
      <c r="C915" s="791"/>
      <c r="D915" s="791"/>
      <c r="E915" s="791"/>
      <c r="F915" s="791"/>
    </row>
    <row r="916" spans="2:6" ht="16.899999999999999" customHeight="1">
      <c r="B916" s="791"/>
      <c r="C916" s="791"/>
      <c r="D916" s="791"/>
      <c r="E916" s="791"/>
      <c r="F916" s="791"/>
    </row>
    <row r="917" spans="2:6" ht="16.899999999999999" customHeight="1">
      <c r="B917" s="791"/>
      <c r="C917" s="791"/>
      <c r="D917" s="791"/>
      <c r="E917" s="791"/>
      <c r="F917" s="791"/>
    </row>
    <row r="918" spans="2:6" ht="16.899999999999999" customHeight="1">
      <c r="B918" s="791"/>
      <c r="C918" s="791"/>
      <c r="D918" s="791"/>
      <c r="E918" s="791"/>
      <c r="F918" s="791"/>
    </row>
    <row r="919" spans="2:6" ht="16.899999999999999" customHeight="1">
      <c r="B919" s="791"/>
      <c r="C919" s="791"/>
      <c r="D919" s="791"/>
      <c r="E919" s="791"/>
      <c r="F919" s="791"/>
    </row>
    <row r="920" spans="2:6" ht="16.899999999999999" customHeight="1">
      <c r="B920" s="791"/>
      <c r="C920" s="791"/>
      <c r="D920" s="791"/>
      <c r="E920" s="791"/>
      <c r="F920" s="791"/>
    </row>
    <row r="921" spans="2:6" ht="16.899999999999999" customHeight="1">
      <c r="B921" s="791"/>
      <c r="C921" s="791"/>
      <c r="D921" s="791"/>
      <c r="E921" s="791"/>
      <c r="F921" s="791"/>
    </row>
    <row r="922" spans="2:6" ht="16.899999999999999" customHeight="1">
      <c r="B922" s="791"/>
      <c r="C922" s="791"/>
      <c r="D922" s="791"/>
      <c r="E922" s="791"/>
      <c r="F922" s="791"/>
    </row>
    <row r="923" spans="2:6" ht="16.899999999999999" customHeight="1">
      <c r="B923" s="791"/>
      <c r="C923" s="791"/>
      <c r="D923" s="791"/>
      <c r="E923" s="791"/>
      <c r="F923" s="791"/>
    </row>
    <row r="924" spans="2:6" ht="16.899999999999999" customHeight="1">
      <c r="B924" s="791"/>
      <c r="C924" s="791"/>
      <c r="D924" s="791"/>
      <c r="E924" s="791"/>
      <c r="F924" s="791"/>
    </row>
    <row r="925" spans="2:6" ht="16.899999999999999" customHeight="1">
      <c r="B925" s="791"/>
      <c r="C925" s="791"/>
      <c r="D925" s="791"/>
      <c r="E925" s="791"/>
      <c r="F925" s="791"/>
    </row>
    <row r="926" spans="2:6" ht="16.899999999999999" customHeight="1">
      <c r="B926" s="791"/>
      <c r="C926" s="791"/>
      <c r="D926" s="791"/>
      <c r="E926" s="791"/>
      <c r="F926" s="791"/>
    </row>
    <row r="927" spans="2:6" ht="16.899999999999999" customHeight="1">
      <c r="B927" s="791"/>
      <c r="C927" s="791"/>
      <c r="D927" s="791"/>
      <c r="E927" s="791"/>
      <c r="F927" s="791"/>
    </row>
    <row r="928" spans="2:6" ht="16.899999999999999" customHeight="1">
      <c r="B928" s="791"/>
      <c r="C928" s="791"/>
      <c r="D928" s="791"/>
      <c r="E928" s="791"/>
      <c r="F928" s="791"/>
    </row>
    <row r="929" spans="2:6" ht="16.899999999999999" customHeight="1">
      <c r="B929" s="791"/>
      <c r="C929" s="791"/>
      <c r="D929" s="791"/>
      <c r="E929" s="791"/>
      <c r="F929" s="791"/>
    </row>
    <row r="930" spans="2:6" ht="16.899999999999999" customHeight="1">
      <c r="B930" s="791"/>
      <c r="C930" s="791"/>
      <c r="D930" s="791"/>
      <c r="E930" s="791"/>
      <c r="F930" s="791"/>
    </row>
    <row r="931" spans="2:6" ht="16.899999999999999" customHeight="1">
      <c r="B931" s="791"/>
      <c r="C931" s="791"/>
      <c r="D931" s="791"/>
      <c r="E931" s="791"/>
      <c r="F931" s="791"/>
    </row>
    <row r="932" spans="2:6" ht="16.899999999999999" customHeight="1">
      <c r="B932" s="791"/>
      <c r="C932" s="791"/>
      <c r="D932" s="791"/>
      <c r="E932" s="791"/>
      <c r="F932" s="791"/>
    </row>
    <row r="933" spans="2:6" ht="16.899999999999999" customHeight="1">
      <c r="B933" s="791"/>
      <c r="C933" s="791"/>
      <c r="D933" s="791"/>
      <c r="E933" s="791"/>
      <c r="F933" s="791"/>
    </row>
    <row r="934" spans="2:6" ht="16.899999999999999" customHeight="1">
      <c r="B934" s="791"/>
      <c r="C934" s="791"/>
      <c r="D934" s="791"/>
      <c r="E934" s="791"/>
      <c r="F934" s="791"/>
    </row>
    <row r="935" spans="2:6" ht="16.899999999999999" customHeight="1">
      <c r="B935" s="791"/>
      <c r="C935" s="791"/>
      <c r="D935" s="791"/>
      <c r="E935" s="791"/>
      <c r="F935" s="791"/>
    </row>
    <row r="936" spans="2:6" ht="16.899999999999999" customHeight="1">
      <c r="B936" s="791"/>
      <c r="C936" s="791"/>
      <c r="D936" s="791"/>
      <c r="E936" s="791"/>
      <c r="F936" s="791"/>
    </row>
    <row r="937" spans="2:6" ht="16.899999999999999" customHeight="1">
      <c r="B937" s="791"/>
      <c r="C937" s="791"/>
      <c r="D937" s="791"/>
      <c r="E937" s="791"/>
      <c r="F937" s="791"/>
    </row>
    <row r="938" spans="2:6" ht="16.899999999999999" customHeight="1">
      <c r="B938" s="791"/>
      <c r="C938" s="791"/>
      <c r="D938" s="791"/>
      <c r="E938" s="791"/>
      <c r="F938" s="791"/>
    </row>
    <row r="939" spans="2:6" ht="16.899999999999999" customHeight="1">
      <c r="B939" s="791"/>
      <c r="C939" s="791"/>
      <c r="D939" s="791"/>
      <c r="E939" s="791"/>
      <c r="F939" s="791"/>
    </row>
    <row r="940" spans="2:6" ht="16.899999999999999" customHeight="1">
      <c r="B940" s="791"/>
      <c r="C940" s="791"/>
      <c r="D940" s="791"/>
      <c r="E940" s="791"/>
      <c r="F940" s="791"/>
    </row>
    <row r="941" spans="2:6" ht="16.899999999999999" customHeight="1">
      <c r="B941" s="791"/>
      <c r="C941" s="791"/>
      <c r="D941" s="791"/>
      <c r="E941" s="791"/>
      <c r="F941" s="791"/>
    </row>
    <row r="942" spans="2:6" ht="16.899999999999999" customHeight="1">
      <c r="B942" s="791"/>
      <c r="C942" s="791"/>
      <c r="D942" s="791"/>
      <c r="E942" s="791"/>
      <c r="F942" s="791"/>
    </row>
    <row r="943" spans="2:6" ht="16.899999999999999" customHeight="1">
      <c r="B943" s="791"/>
      <c r="C943" s="791"/>
      <c r="D943" s="791"/>
      <c r="E943" s="791"/>
      <c r="F943" s="791"/>
    </row>
    <row r="944" spans="2:6" ht="16.899999999999999" customHeight="1">
      <c r="B944" s="791"/>
      <c r="C944" s="791"/>
      <c r="D944" s="791"/>
      <c r="E944" s="791"/>
      <c r="F944" s="791"/>
    </row>
    <row r="945" spans="2:6" ht="16.899999999999999" customHeight="1">
      <c r="B945" s="791"/>
      <c r="C945" s="791"/>
      <c r="D945" s="791"/>
      <c r="E945" s="791"/>
      <c r="F945" s="791"/>
    </row>
    <row r="946" spans="2:6" ht="16.899999999999999" customHeight="1">
      <c r="B946" s="791"/>
      <c r="C946" s="791"/>
      <c r="D946" s="791"/>
      <c r="E946" s="791"/>
      <c r="F946" s="791"/>
    </row>
    <row r="947" spans="2:6" ht="16.899999999999999" customHeight="1">
      <c r="B947" s="791"/>
      <c r="C947" s="791"/>
      <c r="D947" s="791"/>
      <c r="E947" s="791"/>
      <c r="F947" s="791"/>
    </row>
    <row r="948" spans="2:6" ht="16.899999999999999" customHeight="1">
      <c r="B948" s="791"/>
      <c r="C948" s="791"/>
      <c r="D948" s="791"/>
      <c r="E948" s="791"/>
      <c r="F948" s="791"/>
    </row>
    <row r="949" spans="2:6" ht="16.899999999999999" customHeight="1">
      <c r="B949" s="791"/>
      <c r="C949" s="791"/>
      <c r="D949" s="791"/>
      <c r="E949" s="791"/>
      <c r="F949" s="791"/>
    </row>
    <row r="950" spans="2:6" ht="16.899999999999999" customHeight="1">
      <c r="B950" s="791"/>
      <c r="C950" s="791"/>
      <c r="D950" s="791"/>
      <c r="E950" s="791"/>
      <c r="F950" s="791"/>
    </row>
    <row r="951" spans="2:6" ht="16.899999999999999" customHeight="1">
      <c r="B951" s="791"/>
      <c r="C951" s="791"/>
      <c r="D951" s="791"/>
      <c r="E951" s="791"/>
      <c r="F951" s="791"/>
    </row>
    <row r="952" spans="2:6" ht="16.899999999999999" customHeight="1">
      <c r="B952" s="791"/>
      <c r="C952" s="791"/>
      <c r="D952" s="791"/>
      <c r="E952" s="791"/>
      <c r="F952" s="791"/>
    </row>
    <row r="953" spans="2:6" ht="16.899999999999999" customHeight="1">
      <c r="B953" s="791"/>
      <c r="C953" s="791"/>
      <c r="D953" s="791"/>
      <c r="E953" s="791"/>
      <c r="F953" s="791"/>
    </row>
    <row r="954" spans="2:6" ht="16.899999999999999" customHeight="1">
      <c r="B954" s="791"/>
      <c r="C954" s="791"/>
      <c r="D954" s="791"/>
      <c r="E954" s="791"/>
      <c r="F954" s="791"/>
    </row>
    <row r="955" spans="2:6" ht="16.899999999999999" customHeight="1">
      <c r="B955" s="791"/>
      <c r="C955" s="791"/>
      <c r="D955" s="791"/>
      <c r="E955" s="791"/>
      <c r="F955" s="791"/>
    </row>
    <row r="956" spans="2:6" ht="16.899999999999999" customHeight="1">
      <c r="B956" s="791"/>
      <c r="C956" s="791"/>
      <c r="D956" s="791"/>
      <c r="E956" s="791"/>
      <c r="F956" s="791"/>
    </row>
    <row r="957" spans="2:6" ht="16.899999999999999" customHeight="1">
      <c r="B957" s="791"/>
      <c r="C957" s="791"/>
      <c r="D957" s="791"/>
      <c r="E957" s="791"/>
      <c r="F957" s="791"/>
    </row>
    <row r="958" spans="2:6" ht="16.899999999999999" customHeight="1">
      <c r="B958" s="791"/>
      <c r="C958" s="791"/>
      <c r="D958" s="791"/>
      <c r="E958" s="791"/>
      <c r="F958" s="791"/>
    </row>
    <row r="959" spans="2:6" ht="16.899999999999999" customHeight="1">
      <c r="B959" s="791"/>
      <c r="C959" s="791"/>
      <c r="D959" s="791"/>
      <c r="E959" s="791"/>
      <c r="F959" s="791"/>
    </row>
    <row r="960" spans="2:6" ht="16.899999999999999" customHeight="1">
      <c r="B960" s="791"/>
      <c r="C960" s="791"/>
      <c r="D960" s="791"/>
      <c r="E960" s="791"/>
      <c r="F960" s="791"/>
    </row>
    <row r="961" spans="2:6" ht="16.899999999999999" customHeight="1">
      <c r="B961" s="791"/>
      <c r="C961" s="791"/>
      <c r="D961" s="791"/>
      <c r="E961" s="791"/>
      <c r="F961" s="791"/>
    </row>
    <row r="962" spans="2:6" ht="16.899999999999999" customHeight="1">
      <c r="B962" s="791"/>
      <c r="C962" s="791"/>
      <c r="D962" s="791"/>
      <c r="E962" s="791"/>
      <c r="F962" s="791"/>
    </row>
    <row r="963" spans="2:6" ht="16.899999999999999" customHeight="1">
      <c r="B963" s="791"/>
      <c r="C963" s="791"/>
      <c r="D963" s="791"/>
      <c r="E963" s="791"/>
      <c r="F963" s="791"/>
    </row>
    <row r="964" spans="2:6" ht="16.899999999999999" customHeight="1">
      <c r="B964" s="791"/>
      <c r="C964" s="791"/>
      <c r="D964" s="791"/>
      <c r="E964" s="791"/>
      <c r="F964" s="791"/>
    </row>
    <row r="965" spans="2:6" ht="16.899999999999999" customHeight="1">
      <c r="B965" s="791"/>
      <c r="C965" s="791"/>
      <c r="D965" s="791"/>
      <c r="E965" s="791"/>
      <c r="F965" s="791"/>
    </row>
    <row r="966" spans="2:6" ht="16.899999999999999" customHeight="1">
      <c r="B966" s="791"/>
      <c r="C966" s="791"/>
      <c r="D966" s="791"/>
      <c r="E966" s="791"/>
      <c r="F966" s="791"/>
    </row>
    <row r="967" spans="2:6" ht="16.899999999999999" customHeight="1">
      <c r="B967" s="791"/>
      <c r="C967" s="791"/>
      <c r="D967" s="791"/>
      <c r="E967" s="791"/>
      <c r="F967" s="791"/>
    </row>
    <row r="968" spans="2:6" ht="16.899999999999999" customHeight="1">
      <c r="B968" s="791"/>
      <c r="C968" s="791"/>
      <c r="D968" s="791"/>
      <c r="E968" s="791"/>
      <c r="F968" s="791"/>
    </row>
  </sheetData>
  <sheetProtection algorithmName="SHA-512" hashValue="4Ekjl92O+dhCq97cAdhN16ZKss+VLhKluEaWOYozP65YB4oaUI5UXhhSTMX9JS5FAI3vb4JyCS72bXOmTUGg4A==" saltValue="tEggl8WKirDOgoUYXnrWdg==" spinCount="100000" sheet="1" objects="1" scenarios="1"/>
  <mergeCells count="1">
    <mergeCell ref="A1:F1"/>
  </mergeCells>
  <printOptions horizontalCentered="1"/>
  <pageMargins left="0.25" right="0.25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0D297-68F4-4732-A819-A42B1FE2B1BB}">
  <sheetPr codeName="Sheet17"/>
  <dimension ref="A2:R694"/>
  <sheetViews>
    <sheetView workbookViewId="0">
      <selection activeCell="I4" sqref="I4"/>
    </sheetView>
  </sheetViews>
  <sheetFormatPr defaultColWidth="14.375" defaultRowHeight="15" customHeight="1"/>
  <cols>
    <col min="1" max="1" width="2" style="772" customWidth="1"/>
    <col min="2" max="2" width="6.625" style="772" customWidth="1"/>
    <col min="3" max="3" width="5.375" style="772" customWidth="1"/>
    <col min="4" max="4" width="9.625" style="772" customWidth="1"/>
    <col min="5" max="5" width="29.75" style="807" customWidth="1"/>
    <col min="6" max="6" width="8.625" style="772" customWidth="1"/>
    <col min="7" max="7" width="3.625" style="772" customWidth="1"/>
    <col min="8" max="8" width="0.875" style="772" customWidth="1"/>
    <col min="9" max="9" width="5.125" style="772" customWidth="1"/>
    <col min="10" max="10" width="8.625" style="772" customWidth="1"/>
    <col min="11" max="11" width="23.75" style="772" customWidth="1"/>
    <col min="12" max="12" width="10.125" style="772" customWidth="1"/>
    <col min="13" max="13" width="1.625" style="772" customWidth="1"/>
    <col min="14" max="18" width="14.375" style="772" customWidth="1"/>
    <col min="19" max="16384" width="14.375" style="772"/>
  </cols>
  <sheetData>
    <row r="2" spans="1:18" ht="27" customHeight="1">
      <c r="A2" s="792"/>
      <c r="B2" s="793"/>
      <c r="C2" s="1496" t="s">
        <v>435</v>
      </c>
      <c r="D2" s="1497"/>
      <c r="E2" s="1497"/>
      <c r="F2" s="1498"/>
      <c r="G2" s="793"/>
      <c r="H2" s="793"/>
      <c r="I2" s="1496" t="s">
        <v>435</v>
      </c>
      <c r="J2" s="1497"/>
      <c r="K2" s="1497"/>
      <c r="L2" s="1498"/>
      <c r="M2" s="793"/>
      <c r="N2" s="794"/>
      <c r="O2" s="794"/>
      <c r="P2" s="794"/>
      <c r="Q2" s="794"/>
      <c r="R2" s="794"/>
    </row>
    <row r="3" spans="1:18" s="791" customFormat="1" ht="18.75" customHeight="1">
      <c r="A3" s="795"/>
      <c r="B3" s="795"/>
      <c r="C3" s="796" t="s">
        <v>0</v>
      </c>
      <c r="D3" s="797" t="s">
        <v>436</v>
      </c>
      <c r="E3" s="797" t="s">
        <v>118</v>
      </c>
      <c r="F3" s="798" t="s">
        <v>9</v>
      </c>
      <c r="G3" s="799"/>
      <c r="H3" s="799"/>
      <c r="I3" s="798" t="s">
        <v>0</v>
      </c>
      <c r="J3" s="797" t="s">
        <v>436</v>
      </c>
      <c r="K3" s="797" t="s">
        <v>118</v>
      </c>
      <c r="L3" s="798" t="s">
        <v>437</v>
      </c>
      <c r="M3" s="795"/>
      <c r="N3" s="800"/>
      <c r="O3" s="800"/>
      <c r="P3" s="800"/>
      <c r="Q3" s="800"/>
      <c r="R3" s="800"/>
    </row>
    <row r="4" spans="1:18" ht="17.25" customHeight="1">
      <c r="A4" s="792"/>
      <c r="B4" s="792">
        <f>IF(G4=1,COUNT(G$4:G4),0)</f>
        <v>0</v>
      </c>
      <c r="C4" s="796">
        <v>1</v>
      </c>
      <c r="D4" s="801" t="str">
        <f>'4บันทึกเวลาเรียน'!C7</f>
        <v/>
      </c>
      <c r="E4" s="802" t="str">
        <f>'4บันทึกเวลาเรียน'!D7</f>
        <v/>
      </c>
      <c r="F4" s="803" t="str">
        <f>'3พิมพ์คะแนน'!AW9</f>
        <v/>
      </c>
      <c r="G4" s="795" t="str">
        <f>IF(OR(F4="ร",F4="มส",F4=0),1,"")</f>
        <v/>
      </c>
      <c r="H4" s="795"/>
      <c r="I4" s="796" t="str">
        <f>IFERROR(VLOOKUP(C4,B4:E53,2,FALSE),"")</f>
        <v/>
      </c>
      <c r="J4" s="796" t="str">
        <f>IFERROR(VLOOKUP(C4,B4:E53,3,FALSE),"")</f>
        <v/>
      </c>
      <c r="K4" s="804" t="str">
        <f>IFERROR(VLOOKUP(C4,B4:E53,4,FALSE),"")</f>
        <v/>
      </c>
      <c r="L4" s="798" t="str">
        <f>IFERROR(VLOOKUP(C4,B4:F53,5,FALSE),"")</f>
        <v/>
      </c>
      <c r="M4" s="792"/>
      <c r="N4" s="794"/>
      <c r="O4" s="794"/>
      <c r="P4" s="794"/>
      <c r="Q4" s="794"/>
      <c r="R4" s="794"/>
    </row>
    <row r="5" spans="1:18" ht="15.75" customHeight="1">
      <c r="A5" s="792"/>
      <c r="B5" s="792">
        <f t="shared" ref="B5:B53" si="0">IF(G5=1,COUNT(G$4:G5),0)</f>
        <v>0</v>
      </c>
      <c r="C5" s="805">
        <v>2</v>
      </c>
      <c r="D5" s="801" t="str">
        <f>'4บันทึกเวลาเรียน'!C8</f>
        <v/>
      </c>
      <c r="E5" s="802" t="str">
        <f>'4บันทึกเวลาเรียน'!D8</f>
        <v/>
      </c>
      <c r="F5" s="803" t="str">
        <f>'3พิมพ์คะแนน'!AW10</f>
        <v/>
      </c>
      <c r="G5" s="795" t="str">
        <f t="shared" ref="G5:G53" si="1">IF(OR(F5="ร",F5="มส",F5=0),1,"")</f>
        <v/>
      </c>
      <c r="H5" s="795"/>
      <c r="I5" s="796" t="str">
        <f>IFERROR(VLOOKUP(C5,B5:E53,2,FALSE),"")</f>
        <v/>
      </c>
      <c r="J5" s="796" t="str">
        <f>IFERROR(VLOOKUP(C5,B5:E53,3,FALSE),"")</f>
        <v/>
      </c>
      <c r="K5" s="804" t="str">
        <f>IFERROR(VLOOKUP(C5,B5:E53,4,FALSE),"")</f>
        <v/>
      </c>
      <c r="L5" s="798" t="str">
        <f>IFERROR(VLOOKUP(C5,B5:F53,5,FALSE),"")</f>
        <v/>
      </c>
      <c r="M5" s="792"/>
      <c r="N5" s="794"/>
      <c r="O5" s="794"/>
      <c r="P5" s="794"/>
      <c r="Q5" s="794"/>
      <c r="R5" s="794"/>
    </row>
    <row r="6" spans="1:18" ht="15.75" customHeight="1">
      <c r="A6" s="792"/>
      <c r="B6" s="792">
        <f t="shared" si="0"/>
        <v>0</v>
      </c>
      <c r="C6" s="796">
        <v>3</v>
      </c>
      <c r="D6" s="801" t="str">
        <f>'4บันทึกเวลาเรียน'!C9</f>
        <v/>
      </c>
      <c r="E6" s="802" t="str">
        <f>'4บันทึกเวลาเรียน'!D9</f>
        <v/>
      </c>
      <c r="F6" s="803" t="str">
        <f>'3พิมพ์คะแนน'!AW11</f>
        <v/>
      </c>
      <c r="G6" s="795" t="str">
        <f t="shared" si="1"/>
        <v/>
      </c>
      <c r="H6" s="795"/>
      <c r="I6" s="796" t="str">
        <f>IFERROR(VLOOKUP(C6,B6:E53,2,FALSE),"")</f>
        <v/>
      </c>
      <c r="J6" s="796" t="str">
        <f>IFERROR(VLOOKUP(C6,B6:E53,3,FALSE),"")</f>
        <v/>
      </c>
      <c r="K6" s="804" t="str">
        <f>IFERROR(VLOOKUP(C6,B6:E53,4,FALSE),"")</f>
        <v/>
      </c>
      <c r="L6" s="798" t="str">
        <f>IFERROR(VLOOKUP(C6,B6:F53,5,FALSE),"")</f>
        <v/>
      </c>
      <c r="M6" s="792"/>
      <c r="N6" s="794"/>
      <c r="O6" s="794"/>
      <c r="P6" s="794"/>
      <c r="Q6" s="794"/>
      <c r="R6" s="794"/>
    </row>
    <row r="7" spans="1:18" ht="15.75" customHeight="1">
      <c r="A7" s="792"/>
      <c r="B7" s="792">
        <f t="shared" si="0"/>
        <v>0</v>
      </c>
      <c r="C7" s="805">
        <v>4</v>
      </c>
      <c r="D7" s="801" t="str">
        <f>'4บันทึกเวลาเรียน'!C10</f>
        <v/>
      </c>
      <c r="E7" s="802" t="str">
        <f>'4บันทึกเวลาเรียน'!D10</f>
        <v/>
      </c>
      <c r="F7" s="803" t="str">
        <f>'3พิมพ์คะแนน'!AW12</f>
        <v/>
      </c>
      <c r="G7" s="795" t="str">
        <f t="shared" si="1"/>
        <v/>
      </c>
      <c r="H7" s="795"/>
      <c r="I7" s="796" t="str">
        <f>IFERROR(VLOOKUP(C7,B7:E53,2,FALSE),"")</f>
        <v/>
      </c>
      <c r="J7" s="796" t="str">
        <f>IFERROR(VLOOKUP(C7,B7:E53,3,FALSE),"")</f>
        <v/>
      </c>
      <c r="K7" s="804" t="str">
        <f>IFERROR(VLOOKUP(C7,B7:E53,4,FALSE),"")</f>
        <v/>
      </c>
      <c r="L7" s="798" t="str">
        <f>IFERROR(VLOOKUP(C7,B7:F53,5,FALSE),"")</f>
        <v/>
      </c>
      <c r="M7" s="792"/>
      <c r="N7" s="794"/>
      <c r="O7" s="794"/>
      <c r="P7" s="794"/>
      <c r="Q7" s="794"/>
      <c r="R7" s="794"/>
    </row>
    <row r="8" spans="1:18" ht="15.75" customHeight="1">
      <c r="A8" s="792"/>
      <c r="B8" s="792">
        <f t="shared" si="0"/>
        <v>0</v>
      </c>
      <c r="C8" s="796">
        <v>5</v>
      </c>
      <c r="D8" s="801" t="str">
        <f>'4บันทึกเวลาเรียน'!C11</f>
        <v/>
      </c>
      <c r="E8" s="802" t="str">
        <f>'4บันทึกเวลาเรียน'!D11</f>
        <v/>
      </c>
      <c r="F8" s="803" t="str">
        <f>'3พิมพ์คะแนน'!AW13</f>
        <v/>
      </c>
      <c r="G8" s="795" t="str">
        <f t="shared" si="1"/>
        <v/>
      </c>
      <c r="H8" s="795"/>
      <c r="I8" s="796" t="str">
        <f>IFERROR(VLOOKUP(C8,B8:E53,2,FALSE),"")</f>
        <v/>
      </c>
      <c r="J8" s="796" t="str">
        <f>IFERROR(VLOOKUP(C8,B8:E53,3,FALSE),"")</f>
        <v/>
      </c>
      <c r="K8" s="804" t="str">
        <f>IFERROR(VLOOKUP(C8,B8:E53,4,FALSE),"")</f>
        <v/>
      </c>
      <c r="L8" s="798" t="str">
        <f>IFERROR(VLOOKUP(C8,B8:F53,5,FALSE),"")</f>
        <v/>
      </c>
      <c r="M8" s="792"/>
      <c r="N8" s="794"/>
      <c r="O8" s="794"/>
      <c r="P8" s="794"/>
      <c r="Q8" s="794"/>
      <c r="R8" s="794"/>
    </row>
    <row r="9" spans="1:18" ht="15.75" customHeight="1">
      <c r="A9" s="792"/>
      <c r="B9" s="792">
        <f t="shared" si="0"/>
        <v>0</v>
      </c>
      <c r="C9" s="805">
        <v>6</v>
      </c>
      <c r="D9" s="801" t="str">
        <f>'4บันทึกเวลาเรียน'!C12</f>
        <v/>
      </c>
      <c r="E9" s="802" t="str">
        <f>'4บันทึกเวลาเรียน'!D12</f>
        <v/>
      </c>
      <c r="F9" s="803" t="str">
        <f>'3พิมพ์คะแนน'!AW14</f>
        <v/>
      </c>
      <c r="G9" s="795" t="str">
        <f t="shared" si="1"/>
        <v/>
      </c>
      <c r="H9" s="795"/>
      <c r="I9" s="796" t="str">
        <f>IFERROR(VLOOKUP(C9,B9:E53,2,FALSE),"")</f>
        <v/>
      </c>
      <c r="J9" s="796" t="str">
        <f>IFERROR(VLOOKUP(C9,B9:E53,3,FALSE),"")</f>
        <v/>
      </c>
      <c r="K9" s="804" t="str">
        <f>IFERROR(VLOOKUP(C9,B9:E53,4,FALSE),"")</f>
        <v/>
      </c>
      <c r="L9" s="798" t="str">
        <f>IFERROR(VLOOKUP(C9,B9:F53,5,FALSE),"")</f>
        <v/>
      </c>
      <c r="M9" s="792"/>
      <c r="N9" s="794"/>
      <c r="O9" s="794"/>
      <c r="P9" s="794"/>
      <c r="Q9" s="794"/>
      <c r="R9" s="794"/>
    </row>
    <row r="10" spans="1:18" ht="15.75" customHeight="1">
      <c r="A10" s="792"/>
      <c r="B10" s="792">
        <f t="shared" si="0"/>
        <v>0</v>
      </c>
      <c r="C10" s="796">
        <v>7</v>
      </c>
      <c r="D10" s="801" t="str">
        <f>'4บันทึกเวลาเรียน'!C13</f>
        <v/>
      </c>
      <c r="E10" s="802" t="str">
        <f>'4บันทึกเวลาเรียน'!D13</f>
        <v/>
      </c>
      <c r="F10" s="803" t="str">
        <f>'3พิมพ์คะแนน'!AW15</f>
        <v/>
      </c>
      <c r="G10" s="795" t="str">
        <f t="shared" si="1"/>
        <v/>
      </c>
      <c r="H10" s="795"/>
      <c r="I10" s="796" t="str">
        <f>IFERROR(VLOOKUP(C10,B10:E53,2,FALSE),"")</f>
        <v/>
      </c>
      <c r="J10" s="796" t="str">
        <f>IFERROR(VLOOKUP(C10,B10:E53,3,FALSE),"")</f>
        <v/>
      </c>
      <c r="K10" s="804" t="str">
        <f>IFERROR(VLOOKUP(C10,B10:E53,4,FALSE),"")</f>
        <v/>
      </c>
      <c r="L10" s="798" t="str">
        <f>IFERROR(VLOOKUP(C10,B10:F53,5,FALSE),"")</f>
        <v/>
      </c>
      <c r="M10" s="792"/>
      <c r="N10" s="794"/>
      <c r="O10" s="794"/>
      <c r="P10" s="794"/>
      <c r="Q10" s="794"/>
      <c r="R10" s="794"/>
    </row>
    <row r="11" spans="1:18" ht="15.75" customHeight="1">
      <c r="A11" s="792"/>
      <c r="B11" s="792">
        <f t="shared" si="0"/>
        <v>0</v>
      </c>
      <c r="C11" s="805">
        <v>8</v>
      </c>
      <c r="D11" s="801" t="str">
        <f>'4บันทึกเวลาเรียน'!C14</f>
        <v/>
      </c>
      <c r="E11" s="802" t="str">
        <f>'4บันทึกเวลาเรียน'!D14</f>
        <v/>
      </c>
      <c r="F11" s="803" t="str">
        <f>'3พิมพ์คะแนน'!AW16</f>
        <v/>
      </c>
      <c r="G11" s="795" t="str">
        <f t="shared" si="1"/>
        <v/>
      </c>
      <c r="H11" s="795"/>
      <c r="I11" s="796" t="str">
        <f>IFERROR(VLOOKUP(C11,B11:E53,2,FALSE),"")</f>
        <v/>
      </c>
      <c r="J11" s="796" t="str">
        <f>IFERROR(VLOOKUP(C11,B11:E53,3,FALSE),"")</f>
        <v/>
      </c>
      <c r="K11" s="804" t="str">
        <f>IFERROR(VLOOKUP(C11,B11:E53,4,FALSE),"")</f>
        <v/>
      </c>
      <c r="L11" s="798" t="str">
        <f>IFERROR(VLOOKUP(C11,B11:F53,5,FALSE),"")</f>
        <v/>
      </c>
      <c r="M11" s="792"/>
      <c r="N11" s="794"/>
      <c r="O11" s="794"/>
      <c r="P11" s="794"/>
      <c r="Q11" s="794"/>
      <c r="R11" s="794"/>
    </row>
    <row r="12" spans="1:18" ht="15.75" customHeight="1">
      <c r="A12" s="792"/>
      <c r="B12" s="792">
        <f t="shared" si="0"/>
        <v>0</v>
      </c>
      <c r="C12" s="796">
        <v>9</v>
      </c>
      <c r="D12" s="801" t="str">
        <f>'4บันทึกเวลาเรียน'!C15</f>
        <v/>
      </c>
      <c r="E12" s="802" t="str">
        <f>'4บันทึกเวลาเรียน'!D15</f>
        <v/>
      </c>
      <c r="F12" s="803" t="str">
        <f>'3พิมพ์คะแนน'!AW17</f>
        <v/>
      </c>
      <c r="G12" s="795" t="str">
        <f t="shared" si="1"/>
        <v/>
      </c>
      <c r="H12" s="795"/>
      <c r="I12" s="796" t="str">
        <f>IFERROR(VLOOKUP(C12,B12:E53,2,FALSE),"")</f>
        <v/>
      </c>
      <c r="J12" s="796" t="str">
        <f>IFERROR(VLOOKUP(C12,B12:E53,3,FALSE),"")</f>
        <v/>
      </c>
      <c r="K12" s="804" t="str">
        <f>IFERROR(VLOOKUP(C12,B12:E53,4,FALSE),"")</f>
        <v/>
      </c>
      <c r="L12" s="798" t="str">
        <f>IFERROR(VLOOKUP(C12,B12:F53,5,FALSE),"")</f>
        <v/>
      </c>
      <c r="M12" s="792"/>
      <c r="N12" s="794"/>
      <c r="O12" s="794"/>
      <c r="P12" s="794"/>
      <c r="Q12" s="794"/>
      <c r="R12" s="794"/>
    </row>
    <row r="13" spans="1:18" ht="15.75" customHeight="1">
      <c r="A13" s="792"/>
      <c r="B13" s="792">
        <f t="shared" si="0"/>
        <v>0</v>
      </c>
      <c r="C13" s="805">
        <v>10</v>
      </c>
      <c r="D13" s="801" t="str">
        <f>'4บันทึกเวลาเรียน'!C16</f>
        <v/>
      </c>
      <c r="E13" s="802" t="str">
        <f>'4บันทึกเวลาเรียน'!D16</f>
        <v/>
      </c>
      <c r="F13" s="803" t="str">
        <f>'3พิมพ์คะแนน'!AW18</f>
        <v/>
      </c>
      <c r="G13" s="795" t="str">
        <f t="shared" si="1"/>
        <v/>
      </c>
      <c r="H13" s="795"/>
      <c r="I13" s="796" t="str">
        <f>IFERROR(VLOOKUP(C13,B13:E53,2,FALSE),"")</f>
        <v/>
      </c>
      <c r="J13" s="796" t="str">
        <f>IFERROR(VLOOKUP(C13,B13:E53,3,FALSE),"")</f>
        <v/>
      </c>
      <c r="K13" s="804" t="str">
        <f>IFERROR(VLOOKUP(C13,B13:E53,4,FALSE),"")</f>
        <v/>
      </c>
      <c r="L13" s="798" t="str">
        <f>IFERROR(VLOOKUP(C13,B13:F53,5,FALSE),"")</f>
        <v/>
      </c>
      <c r="M13" s="792"/>
      <c r="N13" s="794"/>
      <c r="O13" s="794"/>
      <c r="P13" s="794"/>
      <c r="Q13" s="794"/>
      <c r="R13" s="794"/>
    </row>
    <row r="14" spans="1:18" ht="15.75" customHeight="1">
      <c r="A14" s="792"/>
      <c r="B14" s="792">
        <f t="shared" si="0"/>
        <v>0</v>
      </c>
      <c r="C14" s="796">
        <v>11</v>
      </c>
      <c r="D14" s="801" t="str">
        <f>'4บันทึกเวลาเรียน'!C17</f>
        <v/>
      </c>
      <c r="E14" s="802" t="str">
        <f>'4บันทึกเวลาเรียน'!D17</f>
        <v/>
      </c>
      <c r="F14" s="803" t="str">
        <f>'3พิมพ์คะแนน'!AW19</f>
        <v/>
      </c>
      <c r="G14" s="795" t="str">
        <f t="shared" si="1"/>
        <v/>
      </c>
      <c r="H14" s="795"/>
      <c r="I14" s="796" t="str">
        <f>IFERROR(VLOOKUP(C14,B14:E53,2,FALSE),"")</f>
        <v/>
      </c>
      <c r="J14" s="796" t="str">
        <f>IFERROR(VLOOKUP(C14,B14:E53,3,FALSE),"")</f>
        <v/>
      </c>
      <c r="K14" s="804" t="str">
        <f>IFERROR(VLOOKUP(C14,B14:E53,4,FALSE),"")</f>
        <v/>
      </c>
      <c r="L14" s="798" t="str">
        <f>IFERROR(VLOOKUP(C14,B14:F53,5,FALSE),"")</f>
        <v/>
      </c>
      <c r="M14" s="792"/>
      <c r="N14" s="794"/>
      <c r="O14" s="794"/>
      <c r="P14" s="794"/>
      <c r="Q14" s="794"/>
      <c r="R14" s="794"/>
    </row>
    <row r="15" spans="1:18" ht="15.75" customHeight="1">
      <c r="A15" s="792"/>
      <c r="B15" s="792">
        <f t="shared" si="0"/>
        <v>0</v>
      </c>
      <c r="C15" s="805">
        <v>12</v>
      </c>
      <c r="D15" s="801" t="str">
        <f>'4บันทึกเวลาเรียน'!C18</f>
        <v/>
      </c>
      <c r="E15" s="802" t="str">
        <f>'4บันทึกเวลาเรียน'!D18</f>
        <v/>
      </c>
      <c r="F15" s="803" t="str">
        <f>'3พิมพ์คะแนน'!AW20</f>
        <v/>
      </c>
      <c r="G15" s="795" t="str">
        <f t="shared" si="1"/>
        <v/>
      </c>
      <c r="H15" s="795"/>
      <c r="I15" s="796" t="str">
        <f>IFERROR(VLOOKUP(C15,B15:E53,2,FALSE),"")</f>
        <v/>
      </c>
      <c r="J15" s="796" t="str">
        <f>IFERROR(VLOOKUP(C15,B15:E53,3,FALSE),"")</f>
        <v/>
      </c>
      <c r="K15" s="804" t="str">
        <f>IFERROR(VLOOKUP(C15,B15:E53,4,FALSE),"")</f>
        <v/>
      </c>
      <c r="L15" s="798" t="str">
        <f>IFERROR(VLOOKUP(C15,B15:F53,5,FALSE),"")</f>
        <v/>
      </c>
      <c r="M15" s="792"/>
      <c r="N15" s="794"/>
      <c r="O15" s="794"/>
      <c r="P15" s="794"/>
      <c r="Q15" s="794"/>
      <c r="R15" s="794"/>
    </row>
    <row r="16" spans="1:18" ht="15.75" customHeight="1">
      <c r="A16" s="792"/>
      <c r="B16" s="792">
        <f t="shared" si="0"/>
        <v>0</v>
      </c>
      <c r="C16" s="796">
        <v>13</v>
      </c>
      <c r="D16" s="801" t="str">
        <f>'4บันทึกเวลาเรียน'!C19</f>
        <v/>
      </c>
      <c r="E16" s="802" t="str">
        <f>'4บันทึกเวลาเรียน'!D19</f>
        <v/>
      </c>
      <c r="F16" s="803" t="str">
        <f>'3พิมพ์คะแนน'!AW21</f>
        <v/>
      </c>
      <c r="G16" s="795" t="str">
        <f t="shared" si="1"/>
        <v/>
      </c>
      <c r="H16" s="795"/>
      <c r="I16" s="796" t="str">
        <f>IFERROR(VLOOKUP(C16,B16:E53,2,FALSE),"")</f>
        <v/>
      </c>
      <c r="J16" s="796" t="str">
        <f>IFERROR(VLOOKUP(C16,B16:E53,3,FALSE),"")</f>
        <v/>
      </c>
      <c r="K16" s="804" t="str">
        <f>IFERROR(VLOOKUP(C16,B16:E53,4,FALSE),"")</f>
        <v/>
      </c>
      <c r="L16" s="798" t="str">
        <f>IFERROR(VLOOKUP(C16,B16:F53,5,FALSE),"")</f>
        <v/>
      </c>
      <c r="M16" s="792"/>
      <c r="N16" s="794"/>
      <c r="O16" s="794"/>
      <c r="P16" s="794"/>
      <c r="Q16" s="794"/>
      <c r="R16" s="794"/>
    </row>
    <row r="17" spans="1:18" ht="15.75" customHeight="1">
      <c r="A17" s="792"/>
      <c r="B17" s="792">
        <f t="shared" si="0"/>
        <v>0</v>
      </c>
      <c r="C17" s="805">
        <v>14</v>
      </c>
      <c r="D17" s="801" t="str">
        <f>'4บันทึกเวลาเรียน'!C20</f>
        <v/>
      </c>
      <c r="E17" s="802" t="str">
        <f>'4บันทึกเวลาเรียน'!D20</f>
        <v/>
      </c>
      <c r="F17" s="803" t="str">
        <f>'3พิมพ์คะแนน'!AW22</f>
        <v/>
      </c>
      <c r="G17" s="795" t="str">
        <f t="shared" si="1"/>
        <v/>
      </c>
      <c r="H17" s="795"/>
      <c r="I17" s="796" t="str">
        <f>IFERROR(VLOOKUP(C17,B17:E53,2,FALSE),"")</f>
        <v/>
      </c>
      <c r="J17" s="796" t="str">
        <f>IFERROR(VLOOKUP(C17,B17:E53,3,FALSE),"")</f>
        <v/>
      </c>
      <c r="K17" s="804" t="str">
        <f>IFERROR(VLOOKUP(C17,B17:E53,4,FALSE),"")</f>
        <v/>
      </c>
      <c r="L17" s="798" t="str">
        <f>IFERROR(VLOOKUP(C17,B17:F53,5,FALSE),"")</f>
        <v/>
      </c>
      <c r="M17" s="792"/>
      <c r="N17" s="794"/>
      <c r="O17" s="794"/>
      <c r="P17" s="794"/>
      <c r="Q17" s="794"/>
      <c r="R17" s="794"/>
    </row>
    <row r="18" spans="1:18" ht="15.75" customHeight="1">
      <c r="A18" s="792"/>
      <c r="B18" s="792">
        <f t="shared" si="0"/>
        <v>0</v>
      </c>
      <c r="C18" s="796">
        <v>15</v>
      </c>
      <c r="D18" s="801" t="str">
        <f>'4บันทึกเวลาเรียน'!C21</f>
        <v/>
      </c>
      <c r="E18" s="802" t="str">
        <f>'4บันทึกเวลาเรียน'!D21</f>
        <v/>
      </c>
      <c r="F18" s="803" t="str">
        <f>'3พิมพ์คะแนน'!AW23</f>
        <v/>
      </c>
      <c r="G18" s="795" t="str">
        <f t="shared" si="1"/>
        <v/>
      </c>
      <c r="H18" s="795"/>
      <c r="I18" s="796" t="str">
        <f>IFERROR(VLOOKUP(C18,B18:E53,2,FALSE),"")</f>
        <v/>
      </c>
      <c r="J18" s="796" t="str">
        <f>IFERROR(VLOOKUP(C18,B18:E53,3,FALSE),"")</f>
        <v/>
      </c>
      <c r="K18" s="804" t="str">
        <f>IFERROR(VLOOKUP(C18,B18:E53,4,FALSE),"")</f>
        <v/>
      </c>
      <c r="L18" s="798" t="str">
        <f>IFERROR(VLOOKUP(C18,B18:F53,5,FALSE),"")</f>
        <v/>
      </c>
      <c r="M18" s="792"/>
      <c r="N18" s="794"/>
      <c r="O18" s="794"/>
      <c r="P18" s="794"/>
      <c r="Q18" s="794"/>
      <c r="R18" s="794"/>
    </row>
    <row r="19" spans="1:18" ht="15.75" customHeight="1">
      <c r="A19" s="792"/>
      <c r="B19" s="792">
        <f t="shared" si="0"/>
        <v>0</v>
      </c>
      <c r="C19" s="805">
        <v>16</v>
      </c>
      <c r="D19" s="801" t="str">
        <f>'4บันทึกเวลาเรียน'!C22</f>
        <v/>
      </c>
      <c r="E19" s="802" t="str">
        <f>'4บันทึกเวลาเรียน'!D22</f>
        <v/>
      </c>
      <c r="F19" s="803" t="str">
        <f>'3พิมพ์คะแนน'!AW24</f>
        <v/>
      </c>
      <c r="G19" s="795" t="str">
        <f t="shared" si="1"/>
        <v/>
      </c>
      <c r="H19" s="795"/>
      <c r="I19" s="796" t="str">
        <f>IFERROR(VLOOKUP(C19,B19:E53,2,FALSE),"")</f>
        <v/>
      </c>
      <c r="J19" s="796" t="str">
        <f>IFERROR(VLOOKUP(C19,B19:E53,3,FALSE),"")</f>
        <v/>
      </c>
      <c r="K19" s="804" t="str">
        <f>IFERROR(VLOOKUP(C19,B19:E53,4,FALSE),"")</f>
        <v/>
      </c>
      <c r="L19" s="798" t="str">
        <f>IFERROR(VLOOKUP(C19,B19:F53,5,FALSE),"")</f>
        <v/>
      </c>
      <c r="M19" s="792"/>
      <c r="N19" s="794"/>
      <c r="O19" s="794"/>
      <c r="P19" s="794"/>
      <c r="Q19" s="794"/>
      <c r="R19" s="794"/>
    </row>
    <row r="20" spans="1:18" ht="15.75" customHeight="1">
      <c r="A20" s="792"/>
      <c r="B20" s="792">
        <f t="shared" si="0"/>
        <v>0</v>
      </c>
      <c r="C20" s="796">
        <v>17</v>
      </c>
      <c r="D20" s="801" t="str">
        <f>'4บันทึกเวลาเรียน'!C23</f>
        <v/>
      </c>
      <c r="E20" s="802" t="str">
        <f>'4บันทึกเวลาเรียน'!D23</f>
        <v/>
      </c>
      <c r="F20" s="803" t="str">
        <f>'3พิมพ์คะแนน'!AW25</f>
        <v/>
      </c>
      <c r="G20" s="795" t="str">
        <f t="shared" si="1"/>
        <v/>
      </c>
      <c r="H20" s="795"/>
      <c r="I20" s="796" t="str">
        <f>IFERROR(VLOOKUP(C20,B20:E53,2,FALSE),"")</f>
        <v/>
      </c>
      <c r="J20" s="796" t="str">
        <f>IFERROR(VLOOKUP(C20,B20:E53,3,FALSE),"")</f>
        <v/>
      </c>
      <c r="K20" s="804" t="str">
        <f>IFERROR(VLOOKUP(C20,B20:E53,4,FALSE),"")</f>
        <v/>
      </c>
      <c r="L20" s="798" t="str">
        <f>IFERROR(VLOOKUP(C20,B20:F53,5,FALSE),"")</f>
        <v/>
      </c>
      <c r="M20" s="792"/>
      <c r="N20" s="794"/>
      <c r="O20" s="794"/>
      <c r="P20" s="794"/>
      <c r="Q20" s="794"/>
      <c r="R20" s="794"/>
    </row>
    <row r="21" spans="1:18" ht="15.75" customHeight="1">
      <c r="A21" s="792"/>
      <c r="B21" s="792">
        <f t="shared" si="0"/>
        <v>0</v>
      </c>
      <c r="C21" s="805">
        <v>18</v>
      </c>
      <c r="D21" s="801" t="str">
        <f>'4บันทึกเวลาเรียน'!C24</f>
        <v/>
      </c>
      <c r="E21" s="802" t="str">
        <f>'4บันทึกเวลาเรียน'!D24</f>
        <v/>
      </c>
      <c r="F21" s="803" t="str">
        <f>'3พิมพ์คะแนน'!AW26</f>
        <v/>
      </c>
      <c r="G21" s="795" t="str">
        <f t="shared" si="1"/>
        <v/>
      </c>
      <c r="H21" s="795"/>
      <c r="I21" s="796" t="str">
        <f>IFERROR(VLOOKUP(C21,B21:E53,2,FALSE),"")</f>
        <v/>
      </c>
      <c r="J21" s="796" t="str">
        <f>IFERROR(VLOOKUP(C21,B21:E53,3,FALSE),"")</f>
        <v/>
      </c>
      <c r="K21" s="804" t="str">
        <f>IFERROR(VLOOKUP(C21,B21:E53,4,FALSE),"")</f>
        <v/>
      </c>
      <c r="L21" s="798" t="str">
        <f>IFERROR(VLOOKUP(C21,B21:F53,5,FALSE),"")</f>
        <v/>
      </c>
      <c r="M21" s="792"/>
      <c r="N21" s="794"/>
      <c r="O21" s="794"/>
      <c r="P21" s="794"/>
      <c r="Q21" s="794"/>
      <c r="R21" s="794"/>
    </row>
    <row r="22" spans="1:18" ht="15.75" customHeight="1">
      <c r="A22" s="792"/>
      <c r="B22" s="792">
        <f t="shared" si="0"/>
        <v>0</v>
      </c>
      <c r="C22" s="796">
        <v>19</v>
      </c>
      <c r="D22" s="801" t="str">
        <f>'4บันทึกเวลาเรียน'!C25</f>
        <v/>
      </c>
      <c r="E22" s="802" t="str">
        <f>'4บันทึกเวลาเรียน'!D25</f>
        <v/>
      </c>
      <c r="F22" s="803" t="str">
        <f>'3พิมพ์คะแนน'!AW27</f>
        <v/>
      </c>
      <c r="G22" s="795" t="str">
        <f t="shared" si="1"/>
        <v/>
      </c>
      <c r="H22" s="795"/>
      <c r="I22" s="796" t="str">
        <f>IFERROR(VLOOKUP(C22,B22:E53,2,FALSE),"")</f>
        <v/>
      </c>
      <c r="J22" s="796" t="str">
        <f>IFERROR(VLOOKUP(C22,B22:E53,3,FALSE),"")</f>
        <v/>
      </c>
      <c r="K22" s="804" t="str">
        <f>IFERROR(VLOOKUP(C22,B22:E53,4,FALSE),"")</f>
        <v/>
      </c>
      <c r="L22" s="798" t="str">
        <f>IFERROR(VLOOKUP(C22,B22:F53,5,FALSE),"")</f>
        <v/>
      </c>
      <c r="M22" s="792"/>
      <c r="N22" s="794"/>
      <c r="O22" s="794"/>
      <c r="P22" s="794"/>
      <c r="Q22" s="794"/>
      <c r="R22" s="794"/>
    </row>
    <row r="23" spans="1:18" ht="15.75" customHeight="1">
      <c r="A23" s="792"/>
      <c r="B23" s="792">
        <f t="shared" si="0"/>
        <v>0</v>
      </c>
      <c r="C23" s="805">
        <v>20</v>
      </c>
      <c r="D23" s="801" t="str">
        <f>'4บันทึกเวลาเรียน'!C26</f>
        <v/>
      </c>
      <c r="E23" s="802" t="str">
        <f>'4บันทึกเวลาเรียน'!D26</f>
        <v/>
      </c>
      <c r="F23" s="803" t="str">
        <f>'3พิมพ์คะแนน'!AW28</f>
        <v/>
      </c>
      <c r="G23" s="795" t="str">
        <f t="shared" si="1"/>
        <v/>
      </c>
      <c r="H23" s="795"/>
      <c r="I23" s="796" t="str">
        <f>IFERROR(VLOOKUP(C23,B23:E53,2,FALSE),"")</f>
        <v/>
      </c>
      <c r="J23" s="796" t="str">
        <f>IFERROR(VLOOKUP(C23,B23:E53,3,FALSE),"")</f>
        <v/>
      </c>
      <c r="K23" s="804" t="str">
        <f>IFERROR(VLOOKUP(C23,B23:E53,4,FALSE),"")</f>
        <v/>
      </c>
      <c r="L23" s="798" t="str">
        <f>IFERROR(VLOOKUP(C23,B23:F53,5,FALSE),"")</f>
        <v/>
      </c>
      <c r="M23" s="792"/>
      <c r="N23" s="794"/>
      <c r="O23" s="794"/>
      <c r="P23" s="794"/>
      <c r="Q23" s="794"/>
      <c r="R23" s="794"/>
    </row>
    <row r="24" spans="1:18" ht="15.75" customHeight="1">
      <c r="A24" s="792"/>
      <c r="B24" s="792">
        <f t="shared" si="0"/>
        <v>0</v>
      </c>
      <c r="C24" s="796">
        <v>21</v>
      </c>
      <c r="D24" s="801" t="str">
        <f>'4บันทึกเวลาเรียน'!C27</f>
        <v/>
      </c>
      <c r="E24" s="802" t="str">
        <f>'4บันทึกเวลาเรียน'!D27</f>
        <v/>
      </c>
      <c r="F24" s="803" t="str">
        <f>'3พิมพ์คะแนน'!AW29</f>
        <v/>
      </c>
      <c r="G24" s="795" t="str">
        <f t="shared" si="1"/>
        <v/>
      </c>
      <c r="H24" s="795"/>
      <c r="I24" s="796" t="str">
        <f>IFERROR(VLOOKUP(C24,B24:E53,2,FALSE),"")</f>
        <v/>
      </c>
      <c r="J24" s="796" t="str">
        <f>IFERROR(VLOOKUP(C24,B24:E53,3,FALSE),"")</f>
        <v/>
      </c>
      <c r="K24" s="804" t="str">
        <f>IFERROR(VLOOKUP(C24,B24:E53,4,FALSE),"")</f>
        <v/>
      </c>
      <c r="L24" s="798" t="str">
        <f>IFERROR(VLOOKUP(C24,B24:F53,5,FALSE),"")</f>
        <v/>
      </c>
      <c r="M24" s="792"/>
      <c r="N24" s="794"/>
      <c r="O24" s="794"/>
      <c r="P24" s="794"/>
      <c r="Q24" s="794"/>
      <c r="R24" s="794"/>
    </row>
    <row r="25" spans="1:18" ht="15.75" customHeight="1">
      <c r="A25" s="792"/>
      <c r="B25" s="792">
        <f t="shared" si="0"/>
        <v>0</v>
      </c>
      <c r="C25" s="805">
        <v>22</v>
      </c>
      <c r="D25" s="801" t="str">
        <f>'4บันทึกเวลาเรียน'!C28</f>
        <v/>
      </c>
      <c r="E25" s="802" t="str">
        <f>'4บันทึกเวลาเรียน'!D28</f>
        <v/>
      </c>
      <c r="F25" s="803" t="str">
        <f>'3พิมพ์คะแนน'!AW30</f>
        <v/>
      </c>
      <c r="G25" s="795" t="str">
        <f t="shared" si="1"/>
        <v/>
      </c>
      <c r="H25" s="795"/>
      <c r="I25" s="796" t="str">
        <f>IFERROR(VLOOKUP(C25,B25:E53,2,FALSE),"")</f>
        <v/>
      </c>
      <c r="J25" s="796" t="str">
        <f>IFERROR(VLOOKUP(C25,B25:E53,3,FALSE),"")</f>
        <v/>
      </c>
      <c r="K25" s="804" t="str">
        <f>IFERROR(VLOOKUP(C25,B25:E53,4,FALSE),"")</f>
        <v/>
      </c>
      <c r="L25" s="798" t="str">
        <f>IFERROR(VLOOKUP(C25,B25:F53,5,FALSE),"")</f>
        <v/>
      </c>
      <c r="M25" s="792"/>
      <c r="N25" s="794"/>
      <c r="O25" s="794"/>
      <c r="P25" s="794"/>
      <c r="Q25" s="794"/>
      <c r="R25" s="794"/>
    </row>
    <row r="26" spans="1:18" ht="15.75" customHeight="1">
      <c r="A26" s="792"/>
      <c r="B26" s="792">
        <f t="shared" si="0"/>
        <v>0</v>
      </c>
      <c r="C26" s="796">
        <v>23</v>
      </c>
      <c r="D26" s="801" t="str">
        <f>'4บันทึกเวลาเรียน'!C29</f>
        <v/>
      </c>
      <c r="E26" s="802" t="str">
        <f>'4บันทึกเวลาเรียน'!D29</f>
        <v/>
      </c>
      <c r="F26" s="803" t="str">
        <f>'3พิมพ์คะแนน'!AW31</f>
        <v/>
      </c>
      <c r="G26" s="795" t="str">
        <f t="shared" si="1"/>
        <v/>
      </c>
      <c r="H26" s="795"/>
      <c r="I26" s="796" t="str">
        <f>IFERROR(VLOOKUP(C26,B26:E53,2,FALSE),"")</f>
        <v/>
      </c>
      <c r="J26" s="796" t="str">
        <f>IFERROR(VLOOKUP(C26,B26:E53,3,FALSE),"")</f>
        <v/>
      </c>
      <c r="K26" s="804" t="str">
        <f>IFERROR(VLOOKUP(C26,B26:E53,4,FALSE),"")</f>
        <v/>
      </c>
      <c r="L26" s="798" t="str">
        <f>IFERROR(VLOOKUP(C26,B26:F53,5,FALSE),"")</f>
        <v/>
      </c>
      <c r="M26" s="792"/>
      <c r="N26" s="794"/>
      <c r="O26" s="794"/>
      <c r="P26" s="794"/>
      <c r="Q26" s="794"/>
      <c r="R26" s="794"/>
    </row>
    <row r="27" spans="1:18" ht="15.75" customHeight="1">
      <c r="A27" s="792"/>
      <c r="B27" s="792">
        <f t="shared" si="0"/>
        <v>0</v>
      </c>
      <c r="C27" s="805">
        <v>24</v>
      </c>
      <c r="D27" s="801" t="str">
        <f>'4บันทึกเวลาเรียน'!C30</f>
        <v/>
      </c>
      <c r="E27" s="802" t="str">
        <f>'4บันทึกเวลาเรียน'!D30</f>
        <v/>
      </c>
      <c r="F27" s="803" t="str">
        <f>'3พิมพ์คะแนน'!AW32</f>
        <v/>
      </c>
      <c r="G27" s="795" t="str">
        <f t="shared" si="1"/>
        <v/>
      </c>
      <c r="H27" s="795"/>
      <c r="I27" s="796" t="str">
        <f>IFERROR(VLOOKUP(C27,B27:E53,2,FALSE),"")</f>
        <v/>
      </c>
      <c r="J27" s="796" t="str">
        <f>IFERROR(VLOOKUP(C27,B27:E53,3,FALSE),"")</f>
        <v/>
      </c>
      <c r="K27" s="804" t="str">
        <f>IFERROR(VLOOKUP(C27,B27:E53,4,FALSE),"")</f>
        <v/>
      </c>
      <c r="L27" s="798" t="str">
        <f>IFERROR(VLOOKUP(C27,B27:F53,5,FALSE),"")</f>
        <v/>
      </c>
      <c r="M27" s="792"/>
      <c r="N27" s="794"/>
      <c r="O27" s="794"/>
      <c r="P27" s="794"/>
      <c r="Q27" s="794"/>
      <c r="R27" s="794"/>
    </row>
    <row r="28" spans="1:18" ht="15.75" customHeight="1">
      <c r="A28" s="792"/>
      <c r="B28" s="792">
        <f t="shared" si="0"/>
        <v>0</v>
      </c>
      <c r="C28" s="796">
        <v>25</v>
      </c>
      <c r="D28" s="801" t="str">
        <f>'4บันทึกเวลาเรียน'!C31</f>
        <v/>
      </c>
      <c r="E28" s="802" t="str">
        <f>'4บันทึกเวลาเรียน'!D31</f>
        <v/>
      </c>
      <c r="F28" s="803" t="str">
        <f>'3พิมพ์คะแนน'!AW33</f>
        <v/>
      </c>
      <c r="G28" s="795" t="str">
        <f t="shared" si="1"/>
        <v/>
      </c>
      <c r="H28" s="795"/>
      <c r="I28" s="796" t="str">
        <f>IFERROR(VLOOKUP(C28,B28:E53,2,FALSE),"")</f>
        <v/>
      </c>
      <c r="J28" s="796" t="str">
        <f>IFERROR(VLOOKUP(C28,B28:E53,3,FALSE),"")</f>
        <v/>
      </c>
      <c r="K28" s="804" t="str">
        <f>IFERROR(VLOOKUP(C28,B28:E53,4,FALSE),"")</f>
        <v/>
      </c>
      <c r="L28" s="798" t="str">
        <f>IFERROR(VLOOKUP(C28,B28:F53,5,FALSE),"")</f>
        <v/>
      </c>
      <c r="M28" s="792"/>
      <c r="N28" s="794"/>
      <c r="O28" s="794"/>
      <c r="P28" s="794"/>
      <c r="Q28" s="794"/>
      <c r="R28" s="794"/>
    </row>
    <row r="29" spans="1:18" ht="15.75" customHeight="1">
      <c r="A29" s="792"/>
      <c r="B29" s="792">
        <f t="shared" si="0"/>
        <v>0</v>
      </c>
      <c r="C29" s="805">
        <v>26</v>
      </c>
      <c r="D29" s="801" t="str">
        <f>'4บันทึกเวลาเรียน'!C32</f>
        <v/>
      </c>
      <c r="E29" s="802" t="str">
        <f>'4บันทึกเวลาเรียน'!D32</f>
        <v/>
      </c>
      <c r="F29" s="803" t="str">
        <f>'3พิมพ์คะแนน'!AW34</f>
        <v/>
      </c>
      <c r="G29" s="795" t="str">
        <f t="shared" si="1"/>
        <v/>
      </c>
      <c r="H29" s="795"/>
      <c r="I29" s="796" t="str">
        <f>IFERROR(VLOOKUP(C29,B29:E53,2,FALSE),"")</f>
        <v/>
      </c>
      <c r="J29" s="796" t="str">
        <f>IFERROR(VLOOKUP(C29,B29:E53,3,FALSE),"")</f>
        <v/>
      </c>
      <c r="K29" s="804" t="str">
        <f>IFERROR(VLOOKUP(C29,B29:E53,4,FALSE),"")</f>
        <v/>
      </c>
      <c r="L29" s="798" t="str">
        <f>IFERROR(VLOOKUP(C29,B29:F53,5,FALSE),"")</f>
        <v/>
      </c>
      <c r="M29" s="792"/>
      <c r="N29" s="794"/>
      <c r="O29" s="794"/>
      <c r="P29" s="794"/>
      <c r="Q29" s="794"/>
      <c r="R29" s="794"/>
    </row>
    <row r="30" spans="1:18" ht="15.75" customHeight="1">
      <c r="A30" s="792"/>
      <c r="B30" s="792">
        <f t="shared" si="0"/>
        <v>0</v>
      </c>
      <c r="C30" s="796">
        <v>27</v>
      </c>
      <c r="D30" s="801" t="str">
        <f>'4บันทึกเวลาเรียน'!C33</f>
        <v/>
      </c>
      <c r="E30" s="802" t="str">
        <f>'4บันทึกเวลาเรียน'!D33</f>
        <v/>
      </c>
      <c r="F30" s="803" t="str">
        <f>'3พิมพ์คะแนน'!AW35</f>
        <v/>
      </c>
      <c r="G30" s="795" t="str">
        <f t="shared" si="1"/>
        <v/>
      </c>
      <c r="H30" s="795"/>
      <c r="I30" s="796" t="str">
        <f>IFERROR(VLOOKUP(C30,B30:E53,2,FALSE),"")</f>
        <v/>
      </c>
      <c r="J30" s="796" t="str">
        <f>IFERROR(VLOOKUP(C30,B30:E53,3,FALSE),"")</f>
        <v/>
      </c>
      <c r="K30" s="804" t="str">
        <f>IFERROR(VLOOKUP(C30,B30:E53,4,FALSE),"")</f>
        <v/>
      </c>
      <c r="L30" s="798" t="str">
        <f>IFERROR(VLOOKUP(C30,B30:F53,5,FALSE),"")</f>
        <v/>
      </c>
      <c r="M30" s="792"/>
      <c r="N30" s="794"/>
      <c r="O30" s="794"/>
      <c r="P30" s="794"/>
      <c r="Q30" s="794"/>
      <c r="R30" s="794"/>
    </row>
    <row r="31" spans="1:18" ht="15.75" customHeight="1">
      <c r="A31" s="792"/>
      <c r="B31" s="792">
        <f t="shared" si="0"/>
        <v>0</v>
      </c>
      <c r="C31" s="805">
        <v>28</v>
      </c>
      <c r="D31" s="801" t="str">
        <f>'4บันทึกเวลาเรียน'!C34</f>
        <v/>
      </c>
      <c r="E31" s="802" t="str">
        <f>'4บันทึกเวลาเรียน'!D34</f>
        <v/>
      </c>
      <c r="F31" s="803" t="str">
        <f>'3พิมพ์คะแนน'!AW36</f>
        <v/>
      </c>
      <c r="G31" s="795" t="str">
        <f t="shared" si="1"/>
        <v/>
      </c>
      <c r="H31" s="795"/>
      <c r="I31" s="796" t="str">
        <f>IFERROR(VLOOKUP(C31,B31:E53,2,FALSE),"")</f>
        <v/>
      </c>
      <c r="J31" s="796" t="str">
        <f>IFERROR(VLOOKUP(C31,B31:E53,3,FALSE),"")</f>
        <v/>
      </c>
      <c r="K31" s="804" t="str">
        <f>IFERROR(VLOOKUP(C31,B31:E53,4,FALSE),"")</f>
        <v/>
      </c>
      <c r="L31" s="798" t="str">
        <f>IFERROR(VLOOKUP(C31,B31:F53,5,FALSE),"")</f>
        <v/>
      </c>
      <c r="M31" s="792"/>
      <c r="N31" s="794"/>
      <c r="O31" s="794"/>
      <c r="P31" s="794"/>
      <c r="Q31" s="794"/>
      <c r="R31" s="794"/>
    </row>
    <row r="32" spans="1:18" ht="15.75" customHeight="1">
      <c r="A32" s="792"/>
      <c r="B32" s="792">
        <f t="shared" si="0"/>
        <v>0</v>
      </c>
      <c r="C32" s="796">
        <v>29</v>
      </c>
      <c r="D32" s="801" t="str">
        <f>'4บันทึกเวลาเรียน'!C35</f>
        <v/>
      </c>
      <c r="E32" s="802" t="str">
        <f>'4บันทึกเวลาเรียน'!D35</f>
        <v/>
      </c>
      <c r="F32" s="803" t="str">
        <f>'3พิมพ์คะแนน'!AW37</f>
        <v/>
      </c>
      <c r="G32" s="795" t="str">
        <f t="shared" si="1"/>
        <v/>
      </c>
      <c r="H32" s="795"/>
      <c r="I32" s="796" t="str">
        <f>IFERROR(VLOOKUP(C32,B32:E53,2,FALSE),"")</f>
        <v/>
      </c>
      <c r="J32" s="796" t="str">
        <f>IFERROR(VLOOKUP(C32,B32:E53,3,FALSE),"")</f>
        <v/>
      </c>
      <c r="K32" s="804" t="str">
        <f>IFERROR(VLOOKUP(C32,B32:E53,4,FALSE),"")</f>
        <v/>
      </c>
      <c r="L32" s="798" t="str">
        <f>IFERROR(VLOOKUP(C32,B32:F53,5,FALSE),"")</f>
        <v/>
      </c>
      <c r="M32" s="792"/>
      <c r="N32" s="794"/>
      <c r="O32" s="794"/>
      <c r="P32" s="794"/>
      <c r="Q32" s="794"/>
      <c r="R32" s="794"/>
    </row>
    <row r="33" spans="1:18" ht="15.75" customHeight="1">
      <c r="A33" s="792"/>
      <c r="B33" s="792">
        <f t="shared" si="0"/>
        <v>0</v>
      </c>
      <c r="C33" s="805">
        <v>30</v>
      </c>
      <c r="D33" s="801" t="str">
        <f>'4บันทึกเวลาเรียน'!C36</f>
        <v/>
      </c>
      <c r="E33" s="802" t="str">
        <f>'4บันทึกเวลาเรียน'!D36</f>
        <v/>
      </c>
      <c r="F33" s="803" t="str">
        <f>'3พิมพ์คะแนน'!AW38</f>
        <v/>
      </c>
      <c r="G33" s="795" t="str">
        <f t="shared" si="1"/>
        <v/>
      </c>
      <c r="H33" s="795"/>
      <c r="I33" s="796" t="str">
        <f>IFERROR(VLOOKUP(C33,B33:E53,2,FALSE),"")</f>
        <v/>
      </c>
      <c r="J33" s="796" t="str">
        <f>IFERROR(VLOOKUP(C33,B33:E53,3,FALSE),"")</f>
        <v/>
      </c>
      <c r="K33" s="804" t="str">
        <f>IFERROR(VLOOKUP(C33,B33:E53,4,FALSE),"")</f>
        <v/>
      </c>
      <c r="L33" s="798" t="str">
        <f>IFERROR(VLOOKUP(C33,B33:F53,5,FALSE),"")</f>
        <v/>
      </c>
      <c r="M33" s="792"/>
      <c r="N33" s="794"/>
      <c r="O33" s="794"/>
      <c r="P33" s="794"/>
      <c r="Q33" s="794"/>
      <c r="R33" s="794"/>
    </row>
    <row r="34" spans="1:18" ht="15.75" customHeight="1">
      <c r="A34" s="792"/>
      <c r="B34" s="792">
        <f t="shared" si="0"/>
        <v>0</v>
      </c>
      <c r="C34" s="796">
        <v>31</v>
      </c>
      <c r="D34" s="801" t="str">
        <f>'4บันทึกเวลาเรียน'!C37</f>
        <v/>
      </c>
      <c r="E34" s="802" t="str">
        <f>'4บันทึกเวลาเรียน'!D37</f>
        <v/>
      </c>
      <c r="F34" s="803" t="str">
        <f>'3พิมพ์คะแนน'!AW39</f>
        <v/>
      </c>
      <c r="G34" s="795" t="str">
        <f t="shared" si="1"/>
        <v/>
      </c>
      <c r="H34" s="795"/>
      <c r="I34" s="796" t="str">
        <f>IFERROR(VLOOKUP(C34,B34:E53,2,FALSE),"")</f>
        <v/>
      </c>
      <c r="J34" s="796" t="str">
        <f>IFERROR(VLOOKUP(C34,B34:E53,3,FALSE),"")</f>
        <v/>
      </c>
      <c r="K34" s="804" t="str">
        <f>IFERROR(VLOOKUP(C34,B34:E53,4,FALSE),"")</f>
        <v/>
      </c>
      <c r="L34" s="798" t="str">
        <f>IFERROR(VLOOKUP(C34,B34:F53,5,FALSE),"")</f>
        <v/>
      </c>
      <c r="M34" s="792"/>
      <c r="N34" s="794"/>
      <c r="O34" s="794"/>
      <c r="P34" s="794"/>
      <c r="Q34" s="794"/>
      <c r="R34" s="794"/>
    </row>
    <row r="35" spans="1:18" ht="21">
      <c r="A35" s="792"/>
      <c r="B35" s="792">
        <f t="shared" si="0"/>
        <v>0</v>
      </c>
      <c r="C35" s="805">
        <v>32</v>
      </c>
      <c r="D35" s="801" t="str">
        <f>'4บันทึกเวลาเรียน'!C38</f>
        <v/>
      </c>
      <c r="E35" s="802" t="str">
        <f>'4บันทึกเวลาเรียน'!D38</f>
        <v/>
      </c>
      <c r="F35" s="803" t="str">
        <f>'3พิมพ์คะแนน'!AW40</f>
        <v/>
      </c>
      <c r="G35" s="795" t="str">
        <f t="shared" si="1"/>
        <v/>
      </c>
      <c r="H35" s="795"/>
      <c r="I35" s="796" t="str">
        <f>IFERROR(VLOOKUP(C35,B35:E53,2,FALSE),"")</f>
        <v/>
      </c>
      <c r="J35" s="796" t="str">
        <f>IFERROR(VLOOKUP(C35,B35:E53,3,FALSE),"")</f>
        <v/>
      </c>
      <c r="K35" s="804" t="str">
        <f>IFERROR(VLOOKUP(C35,B35:E53,4,FALSE),"")</f>
        <v/>
      </c>
      <c r="L35" s="798" t="str">
        <f>IFERROR(VLOOKUP(C35,B35:F53,5,FALSE),"")</f>
        <v/>
      </c>
      <c r="M35" s="792"/>
      <c r="N35" s="794"/>
      <c r="O35" s="794"/>
      <c r="P35" s="794"/>
      <c r="Q35" s="794"/>
      <c r="R35" s="794"/>
    </row>
    <row r="36" spans="1:18" ht="15.75" customHeight="1">
      <c r="A36" s="792"/>
      <c r="B36" s="792">
        <f t="shared" si="0"/>
        <v>0</v>
      </c>
      <c r="C36" s="796">
        <v>33</v>
      </c>
      <c r="D36" s="801" t="str">
        <f>'4บันทึกเวลาเรียน'!C39</f>
        <v/>
      </c>
      <c r="E36" s="802" t="str">
        <f>'4บันทึกเวลาเรียน'!D39</f>
        <v/>
      </c>
      <c r="F36" s="803" t="str">
        <f>'3พิมพ์คะแนน'!AW41</f>
        <v/>
      </c>
      <c r="G36" s="795" t="str">
        <f t="shared" si="1"/>
        <v/>
      </c>
      <c r="H36" s="795"/>
      <c r="I36" s="796" t="str">
        <f>IFERROR(VLOOKUP(C36,B36:E53,2,FALSE),"")</f>
        <v/>
      </c>
      <c r="J36" s="796" t="str">
        <f>IFERROR(VLOOKUP(C36,B36:E53,3,FALSE),"")</f>
        <v/>
      </c>
      <c r="K36" s="804" t="str">
        <f>IFERROR(VLOOKUP(C36,B36:E53,4,FALSE),"")</f>
        <v/>
      </c>
      <c r="L36" s="798" t="str">
        <f>IFERROR(VLOOKUP(C36,B36:F53,5,FALSE),"")</f>
        <v/>
      </c>
      <c r="M36" s="792"/>
      <c r="N36" s="794"/>
      <c r="O36" s="794"/>
      <c r="P36" s="794"/>
      <c r="Q36" s="794"/>
      <c r="R36" s="794"/>
    </row>
    <row r="37" spans="1:18" ht="15.75" customHeight="1">
      <c r="A37" s="792"/>
      <c r="B37" s="792">
        <f t="shared" si="0"/>
        <v>0</v>
      </c>
      <c r="C37" s="805">
        <v>34</v>
      </c>
      <c r="D37" s="801" t="str">
        <f>'4บันทึกเวลาเรียน'!C40</f>
        <v/>
      </c>
      <c r="E37" s="802" t="str">
        <f>'4บันทึกเวลาเรียน'!D40</f>
        <v/>
      </c>
      <c r="F37" s="803" t="str">
        <f>'3พิมพ์คะแนน'!AW42</f>
        <v/>
      </c>
      <c r="G37" s="795" t="str">
        <f t="shared" si="1"/>
        <v/>
      </c>
      <c r="H37" s="795"/>
      <c r="I37" s="796" t="str">
        <f>IFERROR(VLOOKUP(C37,B37:E53,2,FALSE),"")</f>
        <v/>
      </c>
      <c r="J37" s="796" t="str">
        <f>IFERROR(VLOOKUP(C37,B37:E53,3,FALSE),"")</f>
        <v/>
      </c>
      <c r="K37" s="804" t="str">
        <f>IFERROR(VLOOKUP(C37,B37:E53,4,FALSE),"")</f>
        <v/>
      </c>
      <c r="L37" s="798" t="str">
        <f>IFERROR(VLOOKUP(C37,B37:F53,5,FALSE),"")</f>
        <v/>
      </c>
      <c r="M37" s="792"/>
      <c r="N37" s="794"/>
      <c r="O37" s="794"/>
      <c r="P37" s="794"/>
      <c r="Q37" s="794"/>
      <c r="R37" s="794"/>
    </row>
    <row r="38" spans="1:18" ht="15.75" customHeight="1">
      <c r="A38" s="792"/>
      <c r="B38" s="792">
        <f t="shared" si="0"/>
        <v>0</v>
      </c>
      <c r="C38" s="796">
        <v>35</v>
      </c>
      <c r="D38" s="801" t="str">
        <f>'4บันทึกเวลาเรียน'!C41</f>
        <v/>
      </c>
      <c r="E38" s="802" t="str">
        <f>'4บันทึกเวลาเรียน'!D41</f>
        <v/>
      </c>
      <c r="F38" s="803" t="str">
        <f>'3พิมพ์คะแนน'!AW43</f>
        <v/>
      </c>
      <c r="G38" s="795" t="str">
        <f t="shared" si="1"/>
        <v/>
      </c>
      <c r="H38" s="795"/>
      <c r="I38" s="796" t="str">
        <f>IFERROR(VLOOKUP(C38,B38:E53,2,FALSE),"")</f>
        <v/>
      </c>
      <c r="J38" s="796" t="str">
        <f>IFERROR(VLOOKUP(C38,B38:E53,3,FALSE),"")</f>
        <v/>
      </c>
      <c r="K38" s="804" t="str">
        <f>IFERROR(VLOOKUP(C38,B38:E53,4,FALSE),"")</f>
        <v/>
      </c>
      <c r="L38" s="798" t="str">
        <f>IFERROR(VLOOKUP(C38,B38:F53,5,FALSE),"")</f>
        <v/>
      </c>
      <c r="M38" s="792"/>
      <c r="N38" s="794"/>
      <c r="O38" s="794"/>
      <c r="P38" s="794"/>
      <c r="Q38" s="794"/>
      <c r="R38" s="794"/>
    </row>
    <row r="39" spans="1:18" ht="15.75" customHeight="1">
      <c r="A39" s="792"/>
      <c r="B39" s="792">
        <f t="shared" si="0"/>
        <v>0</v>
      </c>
      <c r="C39" s="805">
        <v>36</v>
      </c>
      <c r="D39" s="801" t="str">
        <f>'4บันทึกเวลาเรียน'!C42</f>
        <v/>
      </c>
      <c r="E39" s="802" t="str">
        <f>'4บันทึกเวลาเรียน'!D42</f>
        <v/>
      </c>
      <c r="F39" s="803" t="str">
        <f>'3พิมพ์คะแนน'!AW44</f>
        <v/>
      </c>
      <c r="G39" s="795" t="str">
        <f t="shared" si="1"/>
        <v/>
      </c>
      <c r="H39" s="795"/>
      <c r="I39" s="796" t="str">
        <f>IFERROR(VLOOKUP(C39,B39:E53,2,FALSE),"")</f>
        <v/>
      </c>
      <c r="J39" s="796" t="str">
        <f>IFERROR(VLOOKUP(C39,B39:E53,3,FALSE),"")</f>
        <v/>
      </c>
      <c r="K39" s="804" t="str">
        <f>IFERROR(VLOOKUP(C39,B39:E53,4,FALSE),"")</f>
        <v/>
      </c>
      <c r="L39" s="798" t="str">
        <f>IFERROR(VLOOKUP(C39,B39:F53,5,FALSE),"")</f>
        <v/>
      </c>
      <c r="M39" s="792"/>
      <c r="N39" s="794"/>
      <c r="O39" s="794"/>
      <c r="P39" s="794"/>
      <c r="Q39" s="794"/>
      <c r="R39" s="794"/>
    </row>
    <row r="40" spans="1:18" ht="15.75" customHeight="1">
      <c r="A40" s="792"/>
      <c r="B40" s="792">
        <f t="shared" si="0"/>
        <v>0</v>
      </c>
      <c r="C40" s="796">
        <v>37</v>
      </c>
      <c r="D40" s="801" t="str">
        <f>'4บันทึกเวลาเรียน'!C43</f>
        <v/>
      </c>
      <c r="E40" s="802" t="str">
        <f>'4บันทึกเวลาเรียน'!D43</f>
        <v/>
      </c>
      <c r="F40" s="803" t="str">
        <f>'3พิมพ์คะแนน'!AW45</f>
        <v/>
      </c>
      <c r="G40" s="795" t="str">
        <f t="shared" si="1"/>
        <v/>
      </c>
      <c r="H40" s="795"/>
      <c r="I40" s="796" t="str">
        <f>IFERROR(VLOOKUP(C40,B40:E53,2,FALSE),"")</f>
        <v/>
      </c>
      <c r="J40" s="796" t="str">
        <f>IFERROR(VLOOKUP(C40,B40:E53,3,FALSE),"")</f>
        <v/>
      </c>
      <c r="K40" s="804" t="str">
        <f>IFERROR(VLOOKUP(C40,B40:E53,4,FALSE),"")</f>
        <v/>
      </c>
      <c r="L40" s="798" t="str">
        <f>IFERROR(VLOOKUP(C40,B40:F53,5,FALSE),"")</f>
        <v/>
      </c>
      <c r="M40" s="792"/>
      <c r="N40" s="794"/>
      <c r="O40" s="794"/>
      <c r="P40" s="794"/>
      <c r="Q40" s="794"/>
      <c r="R40" s="794"/>
    </row>
    <row r="41" spans="1:18" ht="15.75" customHeight="1">
      <c r="A41" s="792"/>
      <c r="B41" s="792">
        <f t="shared" si="0"/>
        <v>0</v>
      </c>
      <c r="C41" s="805">
        <v>38</v>
      </c>
      <c r="D41" s="801" t="str">
        <f>'4บันทึกเวลาเรียน'!C44</f>
        <v/>
      </c>
      <c r="E41" s="802" t="str">
        <f>'4บันทึกเวลาเรียน'!D44</f>
        <v/>
      </c>
      <c r="F41" s="803" t="str">
        <f>'3พิมพ์คะแนน'!AW46</f>
        <v/>
      </c>
      <c r="G41" s="795" t="str">
        <f t="shared" si="1"/>
        <v/>
      </c>
      <c r="H41" s="795"/>
      <c r="I41" s="796" t="str">
        <f>IFERROR(VLOOKUP(C41,B41:E53,2,FALSE),"")</f>
        <v/>
      </c>
      <c r="J41" s="796" t="str">
        <f>IFERROR(VLOOKUP(C41,B41:E53,3,FALSE),"")</f>
        <v/>
      </c>
      <c r="K41" s="804" t="str">
        <f>IFERROR(VLOOKUP(C41,B41:E53,4,FALSE),"")</f>
        <v/>
      </c>
      <c r="L41" s="798" t="str">
        <f>IFERROR(VLOOKUP(C41,B41:F53,5,FALSE),"")</f>
        <v/>
      </c>
      <c r="M41" s="792"/>
      <c r="N41" s="794"/>
      <c r="O41" s="794"/>
      <c r="P41" s="794"/>
      <c r="Q41" s="794"/>
      <c r="R41" s="794"/>
    </row>
    <row r="42" spans="1:18" ht="15.75" customHeight="1">
      <c r="A42" s="792"/>
      <c r="B42" s="792">
        <f t="shared" si="0"/>
        <v>0</v>
      </c>
      <c r="C42" s="796">
        <v>39</v>
      </c>
      <c r="D42" s="801" t="str">
        <f>'4บันทึกเวลาเรียน'!C45</f>
        <v/>
      </c>
      <c r="E42" s="802" t="str">
        <f>'4บันทึกเวลาเรียน'!D45</f>
        <v/>
      </c>
      <c r="F42" s="803" t="str">
        <f>'3พิมพ์คะแนน'!AW47</f>
        <v/>
      </c>
      <c r="G42" s="795" t="str">
        <f t="shared" si="1"/>
        <v/>
      </c>
      <c r="H42" s="795"/>
      <c r="I42" s="796" t="str">
        <f>IFERROR(VLOOKUP(C42,B42:E53,2,FALSE),"")</f>
        <v/>
      </c>
      <c r="J42" s="796" t="str">
        <f>IFERROR(VLOOKUP(C42,B42:E53,3,FALSE),"")</f>
        <v/>
      </c>
      <c r="K42" s="804" t="str">
        <f>IFERROR(VLOOKUP(C42,B42:E53,4,FALSE),"")</f>
        <v/>
      </c>
      <c r="L42" s="798" t="str">
        <f>IFERROR(VLOOKUP(C42,B42:F53,5,FALSE),"")</f>
        <v/>
      </c>
      <c r="M42" s="792"/>
      <c r="N42" s="794"/>
      <c r="O42" s="794"/>
      <c r="P42" s="794"/>
      <c r="Q42" s="794"/>
      <c r="R42" s="794"/>
    </row>
    <row r="43" spans="1:18" ht="15.75" customHeight="1">
      <c r="A43" s="792"/>
      <c r="B43" s="792">
        <f t="shared" si="0"/>
        <v>0</v>
      </c>
      <c r="C43" s="805">
        <v>40</v>
      </c>
      <c r="D43" s="801" t="str">
        <f>'4บันทึกเวลาเรียน'!C46</f>
        <v/>
      </c>
      <c r="E43" s="802" t="str">
        <f>'4บันทึกเวลาเรียน'!D46</f>
        <v/>
      </c>
      <c r="F43" s="803" t="str">
        <f>'3พิมพ์คะแนน'!AW48</f>
        <v/>
      </c>
      <c r="G43" s="795" t="str">
        <f t="shared" si="1"/>
        <v/>
      </c>
      <c r="H43" s="795"/>
      <c r="I43" s="796" t="str">
        <f>IFERROR(VLOOKUP(C43,B43:E53,2,FALSE),"")</f>
        <v/>
      </c>
      <c r="J43" s="796" t="str">
        <f>IFERROR(VLOOKUP(C43,B43:E53,3,FALSE),"")</f>
        <v/>
      </c>
      <c r="K43" s="804" t="str">
        <f>IFERROR(VLOOKUP(C43,B43:E53,4,FALSE),"")</f>
        <v/>
      </c>
      <c r="L43" s="798" t="str">
        <f>IFERROR(VLOOKUP(C43,B43:F53,5,FALSE),"")</f>
        <v/>
      </c>
      <c r="M43" s="792"/>
      <c r="N43" s="794"/>
      <c r="O43" s="794"/>
      <c r="P43" s="794"/>
      <c r="Q43" s="794"/>
      <c r="R43" s="794"/>
    </row>
    <row r="44" spans="1:18" ht="15.75" customHeight="1">
      <c r="A44" s="792"/>
      <c r="B44" s="792">
        <f t="shared" si="0"/>
        <v>0</v>
      </c>
      <c r="C44" s="796">
        <v>41</v>
      </c>
      <c r="D44" s="801" t="str">
        <f>'4บันทึกเวลาเรียน'!C47</f>
        <v/>
      </c>
      <c r="E44" s="802" t="str">
        <f>'4บันทึกเวลาเรียน'!D47</f>
        <v/>
      </c>
      <c r="F44" s="803" t="str">
        <f>'3พิมพ์คะแนน'!AW49</f>
        <v/>
      </c>
      <c r="G44" s="795" t="str">
        <f t="shared" si="1"/>
        <v/>
      </c>
      <c r="H44" s="795"/>
      <c r="I44" s="796" t="str">
        <f>IFERROR(VLOOKUP(C44,B44:E53,2,FALSE),"")</f>
        <v/>
      </c>
      <c r="J44" s="796" t="str">
        <f>IFERROR(VLOOKUP(C44,B44:E53,3,FALSE),"")</f>
        <v/>
      </c>
      <c r="K44" s="804" t="str">
        <f>IFERROR(VLOOKUP(C44,B44:E53,4,FALSE),"")</f>
        <v/>
      </c>
      <c r="L44" s="798" t="str">
        <f>IFERROR(VLOOKUP(C44,B44:F53,5,FALSE),"")</f>
        <v/>
      </c>
      <c r="M44" s="792"/>
      <c r="N44" s="794"/>
      <c r="O44" s="794"/>
      <c r="P44" s="794"/>
      <c r="Q44" s="794"/>
      <c r="R44" s="794"/>
    </row>
    <row r="45" spans="1:18" ht="15.75" customHeight="1">
      <c r="A45" s="792"/>
      <c r="B45" s="792">
        <f t="shared" si="0"/>
        <v>0</v>
      </c>
      <c r="C45" s="805">
        <v>42</v>
      </c>
      <c r="D45" s="801" t="str">
        <f>'4บันทึกเวลาเรียน'!C48</f>
        <v/>
      </c>
      <c r="E45" s="802" t="str">
        <f>'4บันทึกเวลาเรียน'!D48</f>
        <v/>
      </c>
      <c r="F45" s="803" t="str">
        <f>'3พิมพ์คะแนน'!AW50</f>
        <v/>
      </c>
      <c r="G45" s="795" t="str">
        <f t="shared" si="1"/>
        <v/>
      </c>
      <c r="H45" s="795"/>
      <c r="I45" s="796" t="str">
        <f>IFERROR(VLOOKUP(C45,B45:E53,2,FALSE),"")</f>
        <v/>
      </c>
      <c r="J45" s="796" t="str">
        <f>IFERROR(VLOOKUP(C45,B45:E53,3,FALSE),"")</f>
        <v/>
      </c>
      <c r="K45" s="804" t="str">
        <f>IFERROR(VLOOKUP(C45,B45:E53,4,FALSE),"")</f>
        <v/>
      </c>
      <c r="L45" s="798" t="str">
        <f>IFERROR(VLOOKUP(C45,B45:F53,5,FALSE),"")</f>
        <v/>
      </c>
      <c r="M45" s="792"/>
      <c r="N45" s="794"/>
      <c r="O45" s="794"/>
      <c r="P45" s="794"/>
      <c r="Q45" s="794"/>
      <c r="R45" s="794"/>
    </row>
    <row r="46" spans="1:18" ht="15.75" customHeight="1">
      <c r="A46" s="792"/>
      <c r="B46" s="792">
        <f t="shared" si="0"/>
        <v>0</v>
      </c>
      <c r="C46" s="796">
        <v>43</v>
      </c>
      <c r="D46" s="801" t="str">
        <f>'4บันทึกเวลาเรียน'!C49</f>
        <v/>
      </c>
      <c r="E46" s="802" t="str">
        <f>'4บันทึกเวลาเรียน'!D49</f>
        <v/>
      </c>
      <c r="F46" s="803" t="str">
        <f>'3พิมพ์คะแนน'!AW51</f>
        <v/>
      </c>
      <c r="G46" s="795" t="str">
        <f t="shared" si="1"/>
        <v/>
      </c>
      <c r="H46" s="795"/>
      <c r="I46" s="796" t="str">
        <f>IFERROR(VLOOKUP(C46,B46:E53,2,FALSE),"")</f>
        <v/>
      </c>
      <c r="J46" s="796" t="str">
        <f>IFERROR(VLOOKUP(C46,B46:E53,3,FALSE),"")</f>
        <v/>
      </c>
      <c r="K46" s="804" t="str">
        <f>IFERROR(VLOOKUP(C46,B46:E53,4,FALSE),"")</f>
        <v/>
      </c>
      <c r="L46" s="798" t="str">
        <f>IFERROR(VLOOKUP(C46,B46:F53,5,FALSE),"")</f>
        <v/>
      </c>
      <c r="M46" s="792"/>
      <c r="N46" s="794"/>
      <c r="O46" s="794"/>
      <c r="P46" s="794"/>
      <c r="Q46" s="794"/>
      <c r="R46" s="794"/>
    </row>
    <row r="47" spans="1:18" ht="15.75" customHeight="1">
      <c r="A47" s="792"/>
      <c r="B47" s="792">
        <f t="shared" si="0"/>
        <v>0</v>
      </c>
      <c r="C47" s="805">
        <v>44</v>
      </c>
      <c r="D47" s="801" t="str">
        <f>'4บันทึกเวลาเรียน'!C50</f>
        <v/>
      </c>
      <c r="E47" s="802" t="str">
        <f>'4บันทึกเวลาเรียน'!D50</f>
        <v/>
      </c>
      <c r="F47" s="803" t="str">
        <f>'3พิมพ์คะแนน'!AW52</f>
        <v/>
      </c>
      <c r="G47" s="795" t="str">
        <f t="shared" si="1"/>
        <v/>
      </c>
      <c r="H47" s="795"/>
      <c r="I47" s="796" t="str">
        <f>IFERROR(VLOOKUP(C47,B47:E53,2,FALSE),"")</f>
        <v/>
      </c>
      <c r="J47" s="796" t="str">
        <f>IFERROR(VLOOKUP(C47,B47:E53,3,FALSE),"")</f>
        <v/>
      </c>
      <c r="K47" s="804" t="str">
        <f>IFERROR(VLOOKUP(C47,B47:E53,4,FALSE),"")</f>
        <v/>
      </c>
      <c r="L47" s="798" t="str">
        <f>IFERROR(VLOOKUP(C47,B47:F53,5,FALSE),"")</f>
        <v/>
      </c>
      <c r="M47" s="792"/>
      <c r="N47" s="794"/>
      <c r="O47" s="794"/>
      <c r="P47" s="794"/>
      <c r="Q47" s="794"/>
      <c r="R47" s="794"/>
    </row>
    <row r="48" spans="1:18" ht="15.75" customHeight="1">
      <c r="A48" s="792"/>
      <c r="B48" s="792">
        <f t="shared" si="0"/>
        <v>0</v>
      </c>
      <c r="C48" s="796">
        <v>45</v>
      </c>
      <c r="D48" s="801" t="str">
        <f>'4บันทึกเวลาเรียน'!C51</f>
        <v/>
      </c>
      <c r="E48" s="802" t="str">
        <f>'4บันทึกเวลาเรียน'!D51</f>
        <v/>
      </c>
      <c r="F48" s="803" t="str">
        <f>'3พิมพ์คะแนน'!AW53</f>
        <v/>
      </c>
      <c r="G48" s="795" t="str">
        <f t="shared" si="1"/>
        <v/>
      </c>
      <c r="H48" s="795"/>
      <c r="I48" s="796" t="str">
        <f>IFERROR(VLOOKUP(C48,B48:E53,2,FALSE),"")</f>
        <v/>
      </c>
      <c r="J48" s="796" t="str">
        <f>IFERROR(VLOOKUP(C48,B48:E53,3,FALSE),"")</f>
        <v/>
      </c>
      <c r="K48" s="804" t="str">
        <f>IFERROR(VLOOKUP(C48,B48:E53,4,FALSE),"")</f>
        <v/>
      </c>
      <c r="L48" s="798" t="str">
        <f>IFERROR(VLOOKUP(C48,B48:F53,5,FALSE),"")</f>
        <v/>
      </c>
      <c r="M48" s="792"/>
      <c r="N48" s="794"/>
      <c r="O48" s="794"/>
      <c r="P48" s="794"/>
      <c r="Q48" s="794"/>
      <c r="R48" s="794"/>
    </row>
    <row r="49" spans="1:18" ht="15.75" customHeight="1">
      <c r="A49" s="792"/>
      <c r="B49" s="792">
        <f t="shared" si="0"/>
        <v>0</v>
      </c>
      <c r="C49" s="805">
        <v>46</v>
      </c>
      <c r="D49" s="801" t="str">
        <f>'4บันทึกเวลาเรียน'!C52</f>
        <v/>
      </c>
      <c r="E49" s="802" t="str">
        <f>'4บันทึกเวลาเรียน'!D52</f>
        <v/>
      </c>
      <c r="F49" s="803" t="str">
        <f>'3พิมพ์คะแนน'!AW54</f>
        <v/>
      </c>
      <c r="G49" s="795" t="str">
        <f t="shared" si="1"/>
        <v/>
      </c>
      <c r="H49" s="795"/>
      <c r="I49" s="796" t="str">
        <f>IFERROR(VLOOKUP(C49,B49:E53,2,FALSE),"")</f>
        <v/>
      </c>
      <c r="J49" s="796" t="str">
        <f>IFERROR(VLOOKUP(C49,B49:E53,3,FALSE),"")</f>
        <v/>
      </c>
      <c r="K49" s="804" t="str">
        <f>IFERROR(VLOOKUP(C49,B49:E53,4,FALSE),"")</f>
        <v/>
      </c>
      <c r="L49" s="798" t="str">
        <f>IFERROR(VLOOKUP(C49,B49:F53,5,FALSE),"")</f>
        <v/>
      </c>
      <c r="M49" s="792"/>
      <c r="N49" s="794"/>
      <c r="O49" s="794"/>
      <c r="P49" s="794"/>
      <c r="Q49" s="794"/>
      <c r="R49" s="794"/>
    </row>
    <row r="50" spans="1:18" ht="15.75" customHeight="1">
      <c r="A50" s="792"/>
      <c r="B50" s="792">
        <f t="shared" si="0"/>
        <v>0</v>
      </c>
      <c r="C50" s="796">
        <v>47</v>
      </c>
      <c r="D50" s="801" t="str">
        <f>'4บันทึกเวลาเรียน'!C53</f>
        <v/>
      </c>
      <c r="E50" s="802" t="str">
        <f>'4บันทึกเวลาเรียน'!D53</f>
        <v/>
      </c>
      <c r="F50" s="803" t="str">
        <f>'3พิมพ์คะแนน'!AW55</f>
        <v/>
      </c>
      <c r="G50" s="795" t="str">
        <f t="shared" si="1"/>
        <v/>
      </c>
      <c r="H50" s="795"/>
      <c r="I50" s="796" t="str">
        <f>IFERROR(VLOOKUP(C50,B50:E53,2,FALSE),"")</f>
        <v/>
      </c>
      <c r="J50" s="796" t="str">
        <f>IFERROR(VLOOKUP(C50,B50:E53,3,FALSE),"")</f>
        <v/>
      </c>
      <c r="K50" s="804" t="str">
        <f>IFERROR(VLOOKUP(C50,B50:E53,4,FALSE),"")</f>
        <v/>
      </c>
      <c r="L50" s="798" t="str">
        <f>IFERROR(VLOOKUP(C50,B50:F53,5,FALSE),"")</f>
        <v/>
      </c>
      <c r="M50" s="792"/>
      <c r="N50" s="794"/>
      <c r="O50" s="794"/>
      <c r="P50" s="794"/>
      <c r="Q50" s="794"/>
      <c r="R50" s="794"/>
    </row>
    <row r="51" spans="1:18" ht="15.75" customHeight="1">
      <c r="A51" s="792"/>
      <c r="B51" s="792">
        <f t="shared" si="0"/>
        <v>0</v>
      </c>
      <c r="C51" s="805">
        <v>48</v>
      </c>
      <c r="D51" s="801" t="str">
        <f>'4บันทึกเวลาเรียน'!C54</f>
        <v/>
      </c>
      <c r="E51" s="802" t="str">
        <f>'4บันทึกเวลาเรียน'!D54</f>
        <v/>
      </c>
      <c r="F51" s="803" t="str">
        <f>'3พิมพ์คะแนน'!AW56</f>
        <v/>
      </c>
      <c r="G51" s="795" t="str">
        <f t="shared" si="1"/>
        <v/>
      </c>
      <c r="H51" s="795"/>
      <c r="I51" s="796" t="str">
        <f>IFERROR(VLOOKUP(C51,B51:E53,2,FALSE),"")</f>
        <v/>
      </c>
      <c r="J51" s="796" t="str">
        <f>IFERROR(VLOOKUP(C51,B51:E53,3,FALSE),"")</f>
        <v/>
      </c>
      <c r="K51" s="804" t="str">
        <f>IFERROR(VLOOKUP(C51,B51:E53,4,FALSE),"")</f>
        <v/>
      </c>
      <c r="L51" s="798" t="str">
        <f>IFERROR(VLOOKUP(C51,B51:F53,5,FALSE),"")</f>
        <v/>
      </c>
      <c r="M51" s="792"/>
      <c r="N51" s="794"/>
      <c r="O51" s="794"/>
      <c r="P51" s="794"/>
      <c r="Q51" s="794"/>
      <c r="R51" s="794"/>
    </row>
    <row r="52" spans="1:18" ht="15.75" customHeight="1">
      <c r="A52" s="792"/>
      <c r="B52" s="792">
        <f t="shared" si="0"/>
        <v>0</v>
      </c>
      <c r="C52" s="796">
        <v>49</v>
      </c>
      <c r="D52" s="801" t="str">
        <f>'4บันทึกเวลาเรียน'!C55</f>
        <v/>
      </c>
      <c r="E52" s="802" t="str">
        <f>'4บันทึกเวลาเรียน'!D55</f>
        <v/>
      </c>
      <c r="F52" s="803" t="str">
        <f>'3พิมพ์คะแนน'!AW57</f>
        <v/>
      </c>
      <c r="G52" s="795" t="str">
        <f t="shared" si="1"/>
        <v/>
      </c>
      <c r="H52" s="795"/>
      <c r="I52" s="796" t="str">
        <f>IFERROR(VLOOKUP(C52,B52:E53,2,FALSE),"")</f>
        <v/>
      </c>
      <c r="J52" s="796" t="str">
        <f>IFERROR(VLOOKUP(C52,B52:E53,3,FALSE),"")</f>
        <v/>
      </c>
      <c r="K52" s="804" t="str">
        <f>IFERROR(VLOOKUP(C52,B52:E53,4,FALSE),"")</f>
        <v/>
      </c>
      <c r="L52" s="798" t="str">
        <f>IFERROR(VLOOKUP(C52,B52:F53,5,FALSE),"")</f>
        <v/>
      </c>
      <c r="M52" s="792"/>
      <c r="N52" s="794"/>
      <c r="O52" s="794"/>
      <c r="P52" s="794"/>
      <c r="Q52" s="794"/>
      <c r="R52" s="794"/>
    </row>
    <row r="53" spans="1:18" ht="15.75" customHeight="1">
      <c r="A53" s="792"/>
      <c r="B53" s="792">
        <f t="shared" si="0"/>
        <v>0</v>
      </c>
      <c r="C53" s="805">
        <v>50</v>
      </c>
      <c r="D53" s="801" t="str">
        <f>'4บันทึกเวลาเรียน'!C56</f>
        <v/>
      </c>
      <c r="E53" s="802" t="str">
        <f>'4บันทึกเวลาเรียน'!D56</f>
        <v/>
      </c>
      <c r="F53" s="803" t="str">
        <f>'3พิมพ์คะแนน'!AW58</f>
        <v/>
      </c>
      <c r="G53" s="795" t="str">
        <f t="shared" si="1"/>
        <v/>
      </c>
      <c r="H53" s="795"/>
      <c r="I53" s="796" t="str">
        <f>IFERROR(VLOOKUP(C53,B53:E53,2,FALSE),"")</f>
        <v/>
      </c>
      <c r="J53" s="796" t="str">
        <f>IFERROR(VLOOKUP(C53,B53:E53,3,FALSE),"")</f>
        <v/>
      </c>
      <c r="K53" s="804" t="str">
        <f>IFERROR(VLOOKUP(C53,B53:E53,4,FALSE),"")</f>
        <v/>
      </c>
      <c r="L53" s="798" t="str">
        <f>IFERROR(VLOOKUP(C53,B53:F53,5,FALSE),"")</f>
        <v/>
      </c>
      <c r="M53" s="792"/>
      <c r="N53" s="794"/>
      <c r="O53" s="794"/>
      <c r="P53" s="794"/>
      <c r="Q53" s="794"/>
      <c r="R53" s="794"/>
    </row>
    <row r="54" spans="1:18" ht="15.75" customHeight="1">
      <c r="A54" s="792"/>
      <c r="B54" s="792"/>
      <c r="C54" s="792"/>
      <c r="D54" s="792"/>
      <c r="E54" s="806"/>
      <c r="F54" s="792"/>
      <c r="G54" s="792"/>
      <c r="H54" s="792"/>
      <c r="I54" s="792"/>
      <c r="J54" s="792"/>
      <c r="K54" s="792"/>
      <c r="L54" s="792"/>
      <c r="M54" s="792"/>
      <c r="N54" s="792"/>
      <c r="O54" s="792"/>
      <c r="P54" s="792"/>
      <c r="Q54" s="792"/>
      <c r="R54" s="792"/>
    </row>
    <row r="55" spans="1:18" ht="15.75" customHeight="1">
      <c r="A55" s="792"/>
      <c r="B55" s="792"/>
      <c r="C55" s="792"/>
      <c r="D55" s="792"/>
      <c r="E55" s="806"/>
      <c r="F55" s="792"/>
      <c r="G55" s="792"/>
      <c r="H55" s="792"/>
      <c r="I55" s="792"/>
      <c r="J55" s="792"/>
      <c r="K55" s="792"/>
      <c r="L55" s="792"/>
      <c r="M55" s="792"/>
      <c r="N55" s="792"/>
      <c r="O55" s="792"/>
      <c r="P55" s="792"/>
      <c r="Q55" s="792"/>
      <c r="R55" s="792"/>
    </row>
    <row r="56" spans="1:18" ht="15.75" customHeight="1">
      <c r="A56" s="792"/>
      <c r="B56" s="792"/>
      <c r="C56" s="792"/>
      <c r="D56" s="792"/>
      <c r="E56" s="806"/>
      <c r="F56" s="792"/>
      <c r="G56" s="792"/>
      <c r="H56" s="792"/>
      <c r="I56" s="792"/>
      <c r="J56" s="792"/>
      <c r="K56" s="792"/>
      <c r="L56" s="792"/>
      <c r="M56" s="792"/>
      <c r="N56" s="792"/>
      <c r="O56" s="792"/>
      <c r="P56" s="792"/>
      <c r="Q56" s="792"/>
      <c r="R56" s="792"/>
    </row>
    <row r="57" spans="1:18" ht="15.75" customHeight="1">
      <c r="A57" s="792"/>
      <c r="B57" s="792"/>
      <c r="C57" s="792"/>
      <c r="D57" s="792"/>
      <c r="E57" s="806"/>
      <c r="F57" s="792"/>
      <c r="G57" s="792"/>
      <c r="H57" s="792"/>
      <c r="I57" s="792"/>
      <c r="J57" s="792"/>
      <c r="K57" s="792"/>
      <c r="L57" s="792"/>
      <c r="M57" s="792"/>
      <c r="N57" s="792"/>
      <c r="O57" s="792"/>
      <c r="P57" s="792"/>
      <c r="Q57" s="792"/>
      <c r="R57" s="792"/>
    </row>
    <row r="58" spans="1:18" ht="15.75" customHeight="1">
      <c r="A58" s="792"/>
      <c r="B58" s="792"/>
      <c r="C58" s="792"/>
      <c r="D58" s="792"/>
      <c r="E58" s="806"/>
      <c r="F58" s="792"/>
      <c r="G58" s="792"/>
      <c r="H58" s="792"/>
      <c r="I58" s="792"/>
      <c r="J58" s="792"/>
      <c r="K58" s="792"/>
      <c r="L58" s="792"/>
      <c r="M58" s="792"/>
      <c r="N58" s="792"/>
      <c r="O58" s="792"/>
      <c r="P58" s="792"/>
      <c r="Q58" s="792"/>
      <c r="R58" s="792"/>
    </row>
    <row r="59" spans="1:18" ht="15.75" customHeight="1">
      <c r="A59" s="792"/>
      <c r="B59" s="792"/>
      <c r="C59" s="792"/>
      <c r="D59" s="792"/>
      <c r="E59" s="806"/>
      <c r="F59" s="792"/>
      <c r="G59" s="792"/>
      <c r="H59" s="792"/>
      <c r="I59" s="792"/>
      <c r="J59" s="792"/>
      <c r="K59" s="792"/>
      <c r="L59" s="792"/>
      <c r="M59" s="792"/>
      <c r="N59" s="792"/>
      <c r="O59" s="792"/>
      <c r="P59" s="792"/>
      <c r="Q59" s="792"/>
      <c r="R59" s="792"/>
    </row>
    <row r="60" spans="1:18" ht="15.75" customHeight="1">
      <c r="A60" s="792"/>
      <c r="B60" s="792"/>
      <c r="C60" s="792"/>
      <c r="D60" s="792"/>
      <c r="E60" s="806"/>
      <c r="F60" s="792"/>
      <c r="G60" s="792"/>
      <c r="H60" s="792"/>
      <c r="I60" s="792"/>
      <c r="J60" s="792"/>
      <c r="K60" s="792"/>
      <c r="L60" s="792"/>
      <c r="M60" s="792"/>
      <c r="N60" s="792"/>
      <c r="O60" s="792"/>
      <c r="P60" s="792"/>
      <c r="Q60" s="792"/>
      <c r="R60" s="792"/>
    </row>
    <row r="61" spans="1:18" ht="15.75" customHeight="1">
      <c r="A61" s="792"/>
      <c r="B61" s="792"/>
      <c r="C61" s="792"/>
      <c r="D61" s="792"/>
      <c r="E61" s="806"/>
      <c r="F61" s="792"/>
      <c r="G61" s="792"/>
      <c r="H61" s="792"/>
      <c r="I61" s="792"/>
      <c r="J61" s="792"/>
      <c r="K61" s="792"/>
      <c r="L61" s="792"/>
      <c r="M61" s="792"/>
      <c r="N61" s="792"/>
      <c r="O61" s="792"/>
      <c r="P61" s="792"/>
      <c r="Q61" s="792"/>
      <c r="R61" s="792"/>
    </row>
    <row r="62" spans="1:18" ht="15.75" customHeight="1">
      <c r="A62" s="792"/>
      <c r="B62" s="792"/>
      <c r="C62" s="792"/>
      <c r="D62" s="792"/>
      <c r="E62" s="806"/>
      <c r="F62" s="792"/>
      <c r="G62" s="792"/>
      <c r="H62" s="792"/>
      <c r="I62" s="792"/>
      <c r="J62" s="792"/>
      <c r="K62" s="792"/>
      <c r="L62" s="792"/>
      <c r="M62" s="792"/>
      <c r="N62" s="792"/>
      <c r="O62" s="792"/>
      <c r="P62" s="792"/>
      <c r="Q62" s="792"/>
      <c r="R62" s="792"/>
    </row>
    <row r="63" spans="1:18" ht="15.75" customHeight="1">
      <c r="A63" s="792"/>
      <c r="B63" s="792"/>
      <c r="C63" s="792"/>
      <c r="D63" s="792"/>
      <c r="E63" s="806"/>
      <c r="F63" s="792"/>
      <c r="G63" s="792"/>
      <c r="H63" s="792"/>
      <c r="I63" s="792"/>
      <c r="J63" s="792"/>
      <c r="K63" s="792"/>
      <c r="L63" s="792"/>
      <c r="M63" s="792"/>
      <c r="N63" s="792"/>
      <c r="O63" s="792"/>
      <c r="P63" s="792"/>
      <c r="Q63" s="792"/>
      <c r="R63" s="792"/>
    </row>
    <row r="64" spans="1:18" ht="15.75" customHeight="1">
      <c r="A64" s="792"/>
      <c r="B64" s="792"/>
      <c r="C64" s="792"/>
      <c r="D64" s="792"/>
      <c r="E64" s="806"/>
      <c r="F64" s="792"/>
      <c r="G64" s="792"/>
      <c r="H64" s="792"/>
      <c r="I64" s="792"/>
      <c r="J64" s="792"/>
      <c r="K64" s="792"/>
      <c r="L64" s="792"/>
      <c r="M64" s="792"/>
      <c r="N64" s="792"/>
      <c r="O64" s="792"/>
      <c r="P64" s="792"/>
      <c r="Q64" s="792"/>
      <c r="R64" s="792"/>
    </row>
    <row r="65" spans="1:18" ht="15.75" customHeight="1">
      <c r="A65" s="792"/>
      <c r="B65" s="792"/>
      <c r="C65" s="792"/>
      <c r="D65" s="792"/>
      <c r="E65" s="806"/>
      <c r="F65" s="792"/>
      <c r="G65" s="792"/>
      <c r="H65" s="792"/>
      <c r="I65" s="792"/>
      <c r="J65" s="792"/>
      <c r="K65" s="792"/>
      <c r="L65" s="792"/>
      <c r="M65" s="792"/>
      <c r="N65" s="792"/>
      <c r="O65" s="792"/>
      <c r="P65" s="792"/>
      <c r="Q65" s="792"/>
      <c r="R65" s="792"/>
    </row>
    <row r="66" spans="1:18" ht="15.75" customHeight="1">
      <c r="A66" s="792"/>
      <c r="B66" s="792"/>
      <c r="C66" s="792"/>
      <c r="D66" s="792"/>
      <c r="E66" s="806"/>
      <c r="F66" s="792"/>
      <c r="G66" s="792"/>
      <c r="H66" s="792"/>
      <c r="I66" s="792"/>
      <c r="J66" s="792"/>
      <c r="K66" s="792"/>
      <c r="L66" s="792"/>
      <c r="M66" s="792"/>
      <c r="N66" s="792"/>
      <c r="O66" s="792"/>
      <c r="P66" s="792"/>
      <c r="Q66" s="792"/>
      <c r="R66" s="792"/>
    </row>
    <row r="67" spans="1:18" ht="15.75" customHeight="1">
      <c r="A67" s="792"/>
      <c r="B67" s="792"/>
      <c r="C67" s="792"/>
      <c r="D67" s="792"/>
      <c r="E67" s="806"/>
      <c r="F67" s="792"/>
      <c r="G67" s="792"/>
      <c r="H67" s="792"/>
      <c r="I67" s="792"/>
      <c r="J67" s="792"/>
      <c r="K67" s="792"/>
      <c r="L67" s="792"/>
      <c r="M67" s="792"/>
      <c r="N67" s="792"/>
      <c r="O67" s="792"/>
      <c r="P67" s="792"/>
      <c r="Q67" s="792"/>
      <c r="R67" s="792"/>
    </row>
    <row r="68" spans="1:18" ht="15.75" customHeight="1">
      <c r="A68" s="792"/>
      <c r="B68" s="792"/>
      <c r="C68" s="792"/>
      <c r="D68" s="792"/>
      <c r="E68" s="806"/>
      <c r="F68" s="792"/>
      <c r="G68" s="792"/>
      <c r="H68" s="792"/>
      <c r="I68" s="792"/>
      <c r="J68" s="792"/>
      <c r="K68" s="792"/>
      <c r="L68" s="792"/>
      <c r="M68" s="792"/>
      <c r="N68" s="792"/>
      <c r="O68" s="792"/>
      <c r="P68" s="792"/>
      <c r="Q68" s="792"/>
      <c r="R68" s="792"/>
    </row>
    <row r="69" spans="1:18" ht="15.75" customHeight="1">
      <c r="A69" s="792"/>
      <c r="B69" s="792"/>
      <c r="C69" s="792"/>
      <c r="D69" s="792"/>
      <c r="E69" s="806"/>
      <c r="F69" s="792"/>
      <c r="G69" s="792"/>
      <c r="H69" s="792"/>
      <c r="I69" s="792"/>
      <c r="J69" s="792"/>
      <c r="K69" s="792"/>
      <c r="L69" s="792"/>
      <c r="M69" s="792"/>
      <c r="N69" s="792"/>
      <c r="O69" s="792"/>
      <c r="P69" s="792"/>
      <c r="Q69" s="792"/>
      <c r="R69" s="792"/>
    </row>
    <row r="70" spans="1:18" ht="15.75" customHeight="1">
      <c r="A70" s="792"/>
      <c r="B70" s="792"/>
      <c r="C70" s="792"/>
      <c r="D70" s="792"/>
      <c r="E70" s="806"/>
      <c r="F70" s="792"/>
      <c r="G70" s="792"/>
      <c r="H70" s="792"/>
      <c r="I70" s="792"/>
      <c r="J70" s="792"/>
      <c r="K70" s="792"/>
      <c r="L70" s="792"/>
      <c r="M70" s="792"/>
      <c r="N70" s="792"/>
      <c r="O70" s="792"/>
      <c r="P70" s="792"/>
      <c r="Q70" s="792"/>
      <c r="R70" s="792"/>
    </row>
    <row r="71" spans="1:18" ht="15.75" customHeight="1">
      <c r="A71" s="792"/>
      <c r="B71" s="792"/>
      <c r="C71" s="792"/>
      <c r="D71" s="792"/>
      <c r="E71" s="806"/>
      <c r="F71" s="792"/>
      <c r="G71" s="792"/>
      <c r="H71" s="792"/>
      <c r="I71" s="792"/>
      <c r="J71" s="792"/>
      <c r="K71" s="792"/>
      <c r="L71" s="792"/>
      <c r="M71" s="792"/>
      <c r="N71" s="792"/>
      <c r="O71" s="792"/>
      <c r="P71" s="792"/>
      <c r="Q71" s="792"/>
      <c r="R71" s="792"/>
    </row>
    <row r="72" spans="1:18" ht="15.75" customHeight="1">
      <c r="A72" s="792"/>
      <c r="B72" s="792"/>
      <c r="C72" s="792"/>
      <c r="D72" s="792"/>
      <c r="E72" s="806"/>
      <c r="F72" s="792"/>
      <c r="G72" s="792"/>
      <c r="H72" s="792"/>
      <c r="I72" s="792"/>
      <c r="J72" s="792"/>
      <c r="K72" s="792"/>
      <c r="L72" s="792"/>
      <c r="M72" s="792"/>
      <c r="N72" s="792"/>
      <c r="O72" s="792"/>
      <c r="P72" s="792"/>
      <c r="Q72" s="792"/>
      <c r="R72" s="792"/>
    </row>
    <row r="73" spans="1:18" ht="15.75" customHeight="1">
      <c r="A73" s="792"/>
      <c r="B73" s="792"/>
      <c r="C73" s="792"/>
      <c r="D73" s="792"/>
      <c r="E73" s="806"/>
      <c r="F73" s="792"/>
      <c r="G73" s="792"/>
      <c r="H73" s="792"/>
      <c r="I73" s="792"/>
      <c r="J73" s="792"/>
      <c r="K73" s="792"/>
      <c r="L73" s="792"/>
      <c r="M73" s="792"/>
      <c r="N73" s="792"/>
      <c r="O73" s="792"/>
      <c r="P73" s="792"/>
      <c r="Q73" s="792"/>
      <c r="R73" s="792"/>
    </row>
    <row r="74" spans="1:18" ht="15.75" customHeight="1">
      <c r="A74" s="792"/>
      <c r="B74" s="792"/>
      <c r="C74" s="792"/>
      <c r="D74" s="792"/>
      <c r="E74" s="806"/>
      <c r="F74" s="792"/>
      <c r="G74" s="792"/>
      <c r="H74" s="792"/>
      <c r="I74" s="792"/>
      <c r="J74" s="792"/>
      <c r="K74" s="792"/>
      <c r="L74" s="792"/>
      <c r="M74" s="792"/>
      <c r="N74" s="792"/>
      <c r="O74" s="792"/>
      <c r="P74" s="792"/>
      <c r="Q74" s="792"/>
      <c r="R74" s="792"/>
    </row>
    <row r="75" spans="1:18" ht="15.75" customHeight="1">
      <c r="A75" s="792"/>
      <c r="B75" s="792"/>
      <c r="C75" s="792"/>
      <c r="D75" s="792"/>
      <c r="E75" s="806"/>
      <c r="F75" s="792"/>
      <c r="G75" s="792"/>
      <c r="H75" s="792"/>
      <c r="I75" s="792"/>
      <c r="J75" s="792"/>
      <c r="K75" s="792"/>
      <c r="L75" s="792"/>
      <c r="M75" s="792"/>
      <c r="N75" s="792"/>
      <c r="O75" s="792"/>
      <c r="P75" s="792"/>
      <c r="Q75" s="792"/>
      <c r="R75" s="792"/>
    </row>
    <row r="76" spans="1:18" ht="15.75" customHeight="1">
      <c r="A76" s="792"/>
      <c r="B76" s="792"/>
      <c r="C76" s="792"/>
      <c r="D76" s="792"/>
      <c r="E76" s="806"/>
      <c r="F76" s="792"/>
      <c r="G76" s="792"/>
      <c r="H76" s="792"/>
      <c r="I76" s="792"/>
      <c r="J76" s="792"/>
      <c r="K76" s="792"/>
      <c r="L76" s="792"/>
      <c r="M76" s="792"/>
      <c r="N76" s="792"/>
      <c r="O76" s="792"/>
      <c r="P76" s="792"/>
      <c r="Q76" s="792"/>
      <c r="R76" s="792"/>
    </row>
    <row r="77" spans="1:18" ht="15.75" customHeight="1">
      <c r="A77" s="792"/>
      <c r="B77" s="792"/>
      <c r="C77" s="792"/>
      <c r="D77" s="792"/>
      <c r="E77" s="806"/>
      <c r="F77" s="792"/>
      <c r="G77" s="792"/>
      <c r="H77" s="792"/>
      <c r="I77" s="792"/>
      <c r="J77" s="792"/>
      <c r="K77" s="792"/>
      <c r="L77" s="792"/>
      <c r="M77" s="792"/>
      <c r="N77" s="792"/>
      <c r="O77" s="792"/>
      <c r="P77" s="792"/>
      <c r="Q77" s="792"/>
      <c r="R77" s="792"/>
    </row>
    <row r="78" spans="1:18" ht="15.75" customHeight="1">
      <c r="A78" s="792"/>
      <c r="B78" s="792"/>
      <c r="C78" s="792"/>
      <c r="D78" s="792"/>
      <c r="E78" s="806"/>
      <c r="F78" s="792"/>
      <c r="G78" s="792"/>
      <c r="H78" s="792"/>
      <c r="I78" s="792"/>
      <c r="J78" s="792"/>
      <c r="K78" s="792"/>
      <c r="L78" s="792"/>
      <c r="M78" s="792"/>
      <c r="N78" s="792"/>
      <c r="O78" s="792"/>
      <c r="P78" s="792"/>
      <c r="Q78" s="792"/>
      <c r="R78" s="792"/>
    </row>
    <row r="79" spans="1:18" ht="15.75" customHeight="1">
      <c r="A79" s="792"/>
      <c r="B79" s="792"/>
      <c r="C79" s="792"/>
      <c r="D79" s="792"/>
      <c r="E79" s="806"/>
      <c r="F79" s="792"/>
      <c r="G79" s="792"/>
      <c r="H79" s="792"/>
      <c r="I79" s="792"/>
      <c r="J79" s="792"/>
      <c r="K79" s="792"/>
      <c r="L79" s="792"/>
      <c r="M79" s="792"/>
      <c r="N79" s="792"/>
      <c r="O79" s="792"/>
      <c r="P79" s="792"/>
      <c r="Q79" s="792"/>
      <c r="R79" s="792"/>
    </row>
    <row r="80" spans="1:18" ht="15.75" customHeight="1">
      <c r="A80" s="792"/>
      <c r="B80" s="792"/>
      <c r="C80" s="792"/>
      <c r="D80" s="792"/>
      <c r="E80" s="806"/>
      <c r="F80" s="792"/>
      <c r="G80" s="792"/>
      <c r="H80" s="792"/>
      <c r="I80" s="792"/>
      <c r="J80" s="792"/>
      <c r="K80" s="792"/>
      <c r="L80" s="792"/>
      <c r="M80" s="792"/>
      <c r="N80" s="792"/>
      <c r="O80" s="792"/>
      <c r="P80" s="792"/>
      <c r="Q80" s="792"/>
      <c r="R80" s="792"/>
    </row>
    <row r="81" spans="1:18" ht="15.75" customHeight="1">
      <c r="A81" s="792"/>
      <c r="B81" s="792"/>
      <c r="C81" s="792"/>
      <c r="D81" s="792"/>
      <c r="E81" s="806"/>
      <c r="F81" s="792"/>
      <c r="G81" s="792"/>
      <c r="H81" s="792"/>
      <c r="I81" s="792"/>
      <c r="J81" s="792"/>
      <c r="K81" s="792"/>
      <c r="L81" s="792"/>
      <c r="M81" s="792"/>
      <c r="N81" s="792"/>
      <c r="O81" s="792"/>
      <c r="P81" s="792"/>
      <c r="Q81" s="792"/>
      <c r="R81" s="792"/>
    </row>
    <row r="82" spans="1:18" ht="15.75" customHeight="1">
      <c r="A82" s="792"/>
      <c r="B82" s="792"/>
      <c r="C82" s="792"/>
      <c r="D82" s="792"/>
      <c r="E82" s="806"/>
      <c r="F82" s="792"/>
      <c r="G82" s="792"/>
      <c r="H82" s="792"/>
      <c r="I82" s="792"/>
      <c r="J82" s="792"/>
      <c r="K82" s="792"/>
      <c r="L82" s="792"/>
      <c r="M82" s="792"/>
      <c r="N82" s="792"/>
      <c r="O82" s="792"/>
      <c r="P82" s="792"/>
      <c r="Q82" s="792"/>
      <c r="R82" s="792"/>
    </row>
    <row r="83" spans="1:18" ht="15.75" customHeight="1">
      <c r="A83" s="792"/>
      <c r="B83" s="792"/>
      <c r="C83" s="792"/>
      <c r="D83" s="792"/>
      <c r="E83" s="806"/>
      <c r="F83" s="792"/>
      <c r="G83" s="792"/>
      <c r="H83" s="792"/>
      <c r="I83" s="792"/>
      <c r="J83" s="792"/>
      <c r="K83" s="792"/>
      <c r="L83" s="792"/>
      <c r="M83" s="792"/>
      <c r="N83" s="792"/>
      <c r="O83" s="792"/>
      <c r="P83" s="792"/>
      <c r="Q83" s="792"/>
      <c r="R83" s="792"/>
    </row>
    <row r="84" spans="1:18" ht="15.75" customHeight="1">
      <c r="A84" s="792"/>
      <c r="B84" s="792"/>
      <c r="C84" s="792"/>
      <c r="D84" s="792"/>
      <c r="E84" s="806"/>
      <c r="F84" s="792"/>
      <c r="G84" s="792"/>
      <c r="H84" s="792"/>
      <c r="I84" s="792"/>
      <c r="J84" s="792"/>
      <c r="K84" s="792"/>
      <c r="L84" s="792"/>
      <c r="M84" s="792"/>
      <c r="N84" s="792"/>
      <c r="O84" s="792"/>
      <c r="P84" s="792"/>
      <c r="Q84" s="792"/>
      <c r="R84" s="792"/>
    </row>
    <row r="85" spans="1:18" ht="15.75" customHeight="1">
      <c r="A85" s="792"/>
      <c r="B85" s="792"/>
      <c r="C85" s="792"/>
      <c r="D85" s="792"/>
      <c r="E85" s="806"/>
      <c r="F85" s="792"/>
      <c r="G85" s="792"/>
      <c r="H85" s="792"/>
      <c r="I85" s="792"/>
      <c r="J85" s="792"/>
      <c r="K85" s="792"/>
      <c r="L85" s="792"/>
      <c r="M85" s="792"/>
      <c r="N85" s="792"/>
      <c r="O85" s="792"/>
      <c r="P85" s="792"/>
      <c r="Q85" s="792"/>
      <c r="R85" s="792"/>
    </row>
    <row r="86" spans="1:18" ht="15.75" customHeight="1">
      <c r="A86" s="792"/>
      <c r="B86" s="792"/>
      <c r="C86" s="792"/>
      <c r="D86" s="792"/>
      <c r="E86" s="806"/>
      <c r="F86" s="792"/>
      <c r="G86" s="792"/>
      <c r="H86" s="792"/>
      <c r="I86" s="792"/>
      <c r="J86" s="792"/>
      <c r="K86" s="792"/>
      <c r="L86" s="792"/>
      <c r="M86" s="792"/>
      <c r="N86" s="792"/>
      <c r="O86" s="792"/>
      <c r="P86" s="792"/>
      <c r="Q86" s="792"/>
      <c r="R86" s="792"/>
    </row>
    <row r="87" spans="1:18" ht="15.75" customHeight="1">
      <c r="A87" s="792"/>
      <c r="B87" s="792"/>
      <c r="C87" s="792"/>
      <c r="D87" s="792"/>
      <c r="E87" s="806"/>
      <c r="F87" s="792"/>
      <c r="G87" s="792"/>
      <c r="H87" s="792"/>
      <c r="I87" s="792"/>
      <c r="J87" s="792"/>
      <c r="K87" s="792"/>
      <c r="L87" s="792"/>
      <c r="M87" s="792"/>
      <c r="N87" s="792"/>
      <c r="O87" s="792"/>
      <c r="P87" s="792"/>
      <c r="Q87" s="792"/>
      <c r="R87" s="792"/>
    </row>
    <row r="88" spans="1:18" ht="15.75" customHeight="1">
      <c r="A88" s="792"/>
      <c r="B88" s="792"/>
      <c r="C88" s="792"/>
      <c r="D88" s="792"/>
      <c r="E88" s="806"/>
      <c r="F88" s="792"/>
      <c r="G88" s="792"/>
      <c r="H88" s="792"/>
      <c r="I88" s="792"/>
      <c r="J88" s="792"/>
      <c r="K88" s="792"/>
      <c r="L88" s="792"/>
      <c r="M88" s="792"/>
      <c r="N88" s="792"/>
      <c r="O88" s="792"/>
      <c r="P88" s="792"/>
      <c r="Q88" s="792"/>
      <c r="R88" s="792"/>
    </row>
    <row r="89" spans="1:18" ht="15.75" customHeight="1">
      <c r="A89" s="792"/>
      <c r="B89" s="792"/>
      <c r="C89" s="792"/>
      <c r="D89" s="792"/>
      <c r="E89" s="806"/>
      <c r="F89" s="792"/>
      <c r="G89" s="792"/>
      <c r="H89" s="792"/>
      <c r="I89" s="792"/>
      <c r="J89" s="792"/>
      <c r="K89" s="792"/>
      <c r="L89" s="792"/>
      <c r="M89" s="792"/>
      <c r="N89" s="792"/>
      <c r="O89" s="792"/>
      <c r="P89" s="792"/>
      <c r="Q89" s="792"/>
      <c r="R89" s="792"/>
    </row>
    <row r="90" spans="1:18" ht="15.75" customHeight="1">
      <c r="A90" s="792"/>
      <c r="B90" s="792"/>
      <c r="C90" s="792"/>
      <c r="D90" s="792"/>
      <c r="E90" s="806"/>
      <c r="F90" s="792"/>
      <c r="G90" s="792"/>
      <c r="H90" s="792"/>
      <c r="I90" s="792"/>
      <c r="J90" s="792"/>
      <c r="K90" s="792"/>
      <c r="L90" s="792"/>
      <c r="M90" s="792"/>
      <c r="N90" s="792"/>
      <c r="O90" s="792"/>
      <c r="P90" s="792"/>
      <c r="Q90" s="792"/>
      <c r="R90" s="792"/>
    </row>
    <row r="91" spans="1:18" ht="15.75" customHeight="1">
      <c r="A91" s="792"/>
      <c r="B91" s="792"/>
      <c r="C91" s="792"/>
      <c r="D91" s="792"/>
      <c r="E91" s="806"/>
      <c r="F91" s="792"/>
      <c r="G91" s="792"/>
      <c r="H91" s="792"/>
      <c r="I91" s="792"/>
      <c r="J91" s="792"/>
      <c r="K91" s="792"/>
      <c r="L91" s="792"/>
      <c r="M91" s="792"/>
      <c r="N91" s="792"/>
      <c r="O91" s="792"/>
      <c r="P91" s="792"/>
      <c r="Q91" s="792"/>
      <c r="R91" s="792"/>
    </row>
    <row r="92" spans="1:18" ht="15.75" customHeight="1">
      <c r="A92" s="792"/>
      <c r="B92" s="792"/>
      <c r="C92" s="792"/>
      <c r="D92" s="792"/>
      <c r="E92" s="806"/>
      <c r="F92" s="792"/>
      <c r="G92" s="792"/>
      <c r="H92" s="792"/>
      <c r="I92" s="792"/>
      <c r="J92" s="792"/>
      <c r="K92" s="792"/>
      <c r="L92" s="792"/>
      <c r="M92" s="792"/>
      <c r="N92" s="792"/>
      <c r="O92" s="792"/>
      <c r="P92" s="792"/>
      <c r="Q92" s="792"/>
      <c r="R92" s="792"/>
    </row>
    <row r="93" spans="1:18" ht="15.75" customHeight="1">
      <c r="A93" s="792"/>
      <c r="B93" s="792"/>
      <c r="C93" s="792"/>
      <c r="D93" s="792"/>
      <c r="E93" s="806"/>
      <c r="F93" s="792"/>
      <c r="G93" s="792"/>
      <c r="H93" s="792"/>
      <c r="I93" s="792"/>
      <c r="J93" s="792"/>
      <c r="K93" s="792"/>
      <c r="L93" s="792"/>
      <c r="M93" s="792"/>
      <c r="N93" s="792"/>
      <c r="O93" s="792"/>
      <c r="P93" s="792"/>
      <c r="Q93" s="792"/>
      <c r="R93" s="792"/>
    </row>
    <row r="94" spans="1:18" ht="15.75" customHeight="1">
      <c r="A94" s="792"/>
      <c r="B94" s="792"/>
      <c r="C94" s="792"/>
      <c r="D94" s="792"/>
      <c r="E94" s="806"/>
      <c r="F94" s="792"/>
      <c r="G94" s="792"/>
      <c r="H94" s="792"/>
      <c r="I94" s="792"/>
      <c r="J94" s="792"/>
      <c r="K94" s="792"/>
      <c r="L94" s="792"/>
      <c r="M94" s="792"/>
      <c r="N94" s="792"/>
      <c r="O94" s="792"/>
      <c r="P94" s="792"/>
      <c r="Q94" s="792"/>
      <c r="R94" s="792"/>
    </row>
    <row r="95" spans="1:18" ht="15.75" customHeight="1">
      <c r="A95" s="792"/>
      <c r="B95" s="792"/>
      <c r="C95" s="792"/>
      <c r="D95" s="792"/>
      <c r="E95" s="806"/>
      <c r="F95" s="792"/>
      <c r="G95" s="792"/>
      <c r="H95" s="792"/>
      <c r="I95" s="792"/>
      <c r="J95" s="792"/>
      <c r="K95" s="792"/>
      <c r="L95" s="792"/>
      <c r="M95" s="792"/>
      <c r="N95" s="792"/>
      <c r="O95" s="792"/>
      <c r="P95" s="792"/>
      <c r="Q95" s="792"/>
      <c r="R95" s="792"/>
    </row>
    <row r="96" spans="1:18" ht="15.75" customHeight="1">
      <c r="A96" s="792"/>
      <c r="B96" s="792"/>
      <c r="C96" s="792"/>
      <c r="D96" s="792"/>
      <c r="E96" s="806"/>
      <c r="F96" s="792"/>
      <c r="G96" s="792"/>
      <c r="H96" s="792"/>
      <c r="I96" s="792"/>
      <c r="J96" s="792"/>
      <c r="K96" s="792"/>
      <c r="L96" s="792"/>
      <c r="M96" s="792"/>
      <c r="N96" s="792"/>
      <c r="O96" s="792"/>
      <c r="P96" s="792"/>
      <c r="Q96" s="792"/>
      <c r="R96" s="792"/>
    </row>
    <row r="97" spans="1:18" ht="15.75" customHeight="1">
      <c r="A97" s="792"/>
      <c r="B97" s="792"/>
      <c r="C97" s="792"/>
      <c r="D97" s="792"/>
      <c r="E97" s="806"/>
      <c r="F97" s="792"/>
      <c r="G97" s="792"/>
      <c r="H97" s="792"/>
      <c r="I97" s="792"/>
      <c r="J97" s="792"/>
      <c r="K97" s="792"/>
      <c r="L97" s="792"/>
      <c r="M97" s="792"/>
      <c r="N97" s="792"/>
      <c r="O97" s="792"/>
      <c r="P97" s="792"/>
      <c r="Q97" s="792"/>
      <c r="R97" s="792"/>
    </row>
    <row r="98" spans="1:18" ht="15.75" customHeight="1">
      <c r="A98" s="792"/>
      <c r="B98" s="792"/>
      <c r="C98" s="792"/>
      <c r="D98" s="792"/>
      <c r="E98" s="806"/>
      <c r="F98" s="792"/>
      <c r="G98" s="792"/>
      <c r="H98" s="792"/>
      <c r="I98" s="792"/>
      <c r="J98" s="792"/>
      <c r="K98" s="792"/>
      <c r="L98" s="792"/>
      <c r="M98" s="792"/>
      <c r="N98" s="792"/>
      <c r="O98" s="792"/>
      <c r="P98" s="792"/>
      <c r="Q98" s="792"/>
      <c r="R98" s="792"/>
    </row>
    <row r="99" spans="1:18" ht="15.75" customHeight="1">
      <c r="A99" s="792"/>
      <c r="B99" s="792"/>
      <c r="C99" s="792"/>
      <c r="D99" s="792"/>
      <c r="E99" s="806"/>
      <c r="F99" s="792"/>
      <c r="G99" s="792"/>
      <c r="H99" s="792"/>
      <c r="I99" s="792"/>
      <c r="J99" s="792"/>
      <c r="K99" s="792"/>
      <c r="L99" s="792"/>
      <c r="M99" s="792"/>
      <c r="N99" s="792"/>
      <c r="O99" s="792"/>
      <c r="P99" s="792"/>
      <c r="Q99" s="792"/>
      <c r="R99" s="792"/>
    </row>
    <row r="100" spans="1:18" ht="15.75" customHeight="1">
      <c r="A100" s="792"/>
      <c r="B100" s="792"/>
      <c r="C100" s="792"/>
      <c r="D100" s="792"/>
      <c r="E100" s="806"/>
      <c r="F100" s="792"/>
      <c r="G100" s="792"/>
      <c r="H100" s="792"/>
      <c r="I100" s="792"/>
      <c r="J100" s="792"/>
      <c r="K100" s="792"/>
      <c r="L100" s="792"/>
      <c r="M100" s="792"/>
      <c r="N100" s="792"/>
      <c r="O100" s="792"/>
      <c r="P100" s="792"/>
      <c r="Q100" s="792"/>
      <c r="R100" s="792"/>
    </row>
    <row r="101" spans="1:18" ht="15.75" customHeight="1">
      <c r="A101" s="792"/>
      <c r="B101" s="792"/>
      <c r="C101" s="792"/>
      <c r="D101" s="792"/>
      <c r="E101" s="806"/>
      <c r="F101" s="792"/>
      <c r="G101" s="792"/>
      <c r="H101" s="792"/>
      <c r="I101" s="792"/>
      <c r="J101" s="792"/>
      <c r="K101" s="792"/>
      <c r="L101" s="792"/>
      <c r="M101" s="792"/>
      <c r="N101" s="792"/>
      <c r="O101" s="792"/>
      <c r="P101" s="792"/>
      <c r="Q101" s="792"/>
      <c r="R101" s="792"/>
    </row>
    <row r="102" spans="1:18" ht="15.75" customHeight="1">
      <c r="A102" s="792"/>
      <c r="B102" s="792"/>
      <c r="C102" s="792"/>
      <c r="D102" s="792"/>
      <c r="E102" s="806"/>
      <c r="F102" s="792"/>
      <c r="G102" s="792"/>
      <c r="H102" s="792"/>
      <c r="I102" s="792"/>
      <c r="J102" s="792"/>
      <c r="K102" s="792"/>
      <c r="L102" s="792"/>
      <c r="M102" s="792"/>
      <c r="N102" s="792"/>
      <c r="O102" s="792"/>
      <c r="P102" s="792"/>
      <c r="Q102" s="792"/>
      <c r="R102" s="792"/>
    </row>
    <row r="103" spans="1:18" ht="15.75" customHeight="1">
      <c r="A103" s="792"/>
      <c r="B103" s="792"/>
      <c r="C103" s="792"/>
      <c r="D103" s="792"/>
      <c r="E103" s="806"/>
      <c r="F103" s="792"/>
      <c r="G103" s="792"/>
      <c r="H103" s="792"/>
      <c r="I103" s="792"/>
      <c r="J103" s="792"/>
      <c r="K103" s="792"/>
      <c r="L103" s="792"/>
      <c r="M103" s="792"/>
      <c r="N103" s="792"/>
      <c r="O103" s="792"/>
      <c r="P103" s="792"/>
      <c r="Q103" s="792"/>
      <c r="R103" s="792"/>
    </row>
    <row r="104" spans="1:18" ht="15.75" customHeight="1">
      <c r="A104" s="792"/>
      <c r="B104" s="792"/>
      <c r="C104" s="792"/>
      <c r="D104" s="792"/>
      <c r="E104" s="806"/>
      <c r="F104" s="792"/>
      <c r="G104" s="792"/>
      <c r="H104" s="792"/>
      <c r="I104" s="792"/>
      <c r="J104" s="792"/>
      <c r="K104" s="792"/>
      <c r="L104" s="792"/>
      <c r="M104" s="792"/>
      <c r="N104" s="792"/>
      <c r="O104" s="792"/>
      <c r="P104" s="792"/>
      <c r="Q104" s="792"/>
      <c r="R104" s="792"/>
    </row>
    <row r="105" spans="1:18" ht="15.75" customHeight="1">
      <c r="A105" s="792"/>
      <c r="B105" s="792"/>
      <c r="C105" s="792"/>
      <c r="D105" s="792"/>
      <c r="E105" s="806"/>
      <c r="F105" s="792"/>
      <c r="G105" s="792"/>
      <c r="H105" s="792"/>
      <c r="I105" s="792"/>
      <c r="J105" s="792"/>
      <c r="K105" s="792"/>
      <c r="L105" s="792"/>
      <c r="M105" s="792"/>
      <c r="N105" s="792"/>
      <c r="O105" s="792"/>
      <c r="P105" s="792"/>
      <c r="Q105" s="792"/>
      <c r="R105" s="792"/>
    </row>
    <row r="106" spans="1:18" ht="15.75" customHeight="1">
      <c r="A106" s="792"/>
      <c r="B106" s="792"/>
      <c r="C106" s="792"/>
      <c r="D106" s="792"/>
      <c r="E106" s="806"/>
      <c r="F106" s="792"/>
      <c r="G106" s="792"/>
      <c r="H106" s="792"/>
      <c r="I106" s="792"/>
      <c r="J106" s="792"/>
      <c r="K106" s="792"/>
      <c r="L106" s="792"/>
      <c r="M106" s="792"/>
      <c r="N106" s="792"/>
      <c r="O106" s="792"/>
      <c r="P106" s="792"/>
      <c r="Q106" s="792"/>
      <c r="R106" s="792"/>
    </row>
    <row r="107" spans="1:18" ht="15.75" customHeight="1">
      <c r="A107" s="792"/>
      <c r="B107" s="792"/>
      <c r="C107" s="792"/>
      <c r="D107" s="792"/>
      <c r="E107" s="806"/>
      <c r="F107" s="792"/>
      <c r="G107" s="792"/>
      <c r="H107" s="792"/>
      <c r="I107" s="792"/>
      <c r="J107" s="792"/>
      <c r="K107" s="792"/>
      <c r="L107" s="792"/>
      <c r="M107" s="792"/>
      <c r="N107" s="792"/>
      <c r="O107" s="792"/>
      <c r="P107" s="792"/>
      <c r="Q107" s="792"/>
      <c r="R107" s="792"/>
    </row>
    <row r="108" spans="1:18" ht="15.75" customHeight="1">
      <c r="A108" s="792"/>
      <c r="B108" s="792"/>
      <c r="C108" s="792"/>
      <c r="D108" s="792"/>
      <c r="E108" s="806"/>
      <c r="F108" s="792"/>
      <c r="G108" s="792"/>
      <c r="H108" s="792"/>
      <c r="I108" s="792"/>
      <c r="J108" s="792"/>
      <c r="K108" s="792"/>
      <c r="L108" s="792"/>
      <c r="M108" s="792"/>
      <c r="N108" s="792"/>
      <c r="O108" s="792"/>
      <c r="P108" s="792"/>
      <c r="Q108" s="792"/>
      <c r="R108" s="792"/>
    </row>
    <row r="109" spans="1:18" ht="15.75" customHeight="1">
      <c r="A109" s="792"/>
      <c r="B109" s="792"/>
      <c r="C109" s="792"/>
      <c r="D109" s="792"/>
      <c r="E109" s="806"/>
      <c r="F109" s="792"/>
      <c r="G109" s="792"/>
      <c r="H109" s="792"/>
      <c r="I109" s="792"/>
      <c r="J109" s="792"/>
      <c r="K109" s="792"/>
      <c r="L109" s="792"/>
      <c r="M109" s="792"/>
      <c r="N109" s="792"/>
      <c r="O109" s="792"/>
      <c r="P109" s="792"/>
      <c r="Q109" s="792"/>
      <c r="R109" s="792"/>
    </row>
    <row r="110" spans="1:18" ht="15.75" customHeight="1">
      <c r="A110" s="792"/>
      <c r="B110" s="792"/>
      <c r="C110" s="792"/>
      <c r="D110" s="792"/>
      <c r="E110" s="806"/>
      <c r="F110" s="792"/>
      <c r="G110" s="792"/>
      <c r="H110" s="792"/>
      <c r="I110" s="792"/>
      <c r="J110" s="792"/>
      <c r="K110" s="792"/>
      <c r="L110" s="792"/>
      <c r="M110" s="792"/>
      <c r="N110" s="792"/>
      <c r="O110" s="792"/>
      <c r="P110" s="792"/>
      <c r="Q110" s="792"/>
      <c r="R110" s="792"/>
    </row>
    <row r="111" spans="1:18" ht="15.75" customHeight="1">
      <c r="A111" s="792"/>
      <c r="B111" s="792"/>
      <c r="C111" s="792"/>
      <c r="D111" s="792"/>
      <c r="E111" s="806"/>
      <c r="F111" s="792"/>
      <c r="G111" s="792"/>
      <c r="H111" s="792"/>
      <c r="I111" s="792"/>
      <c r="J111" s="792"/>
      <c r="K111" s="792"/>
      <c r="L111" s="792"/>
      <c r="M111" s="792"/>
      <c r="N111" s="792"/>
      <c r="O111" s="792"/>
      <c r="P111" s="792"/>
      <c r="Q111" s="792"/>
      <c r="R111" s="792"/>
    </row>
    <row r="112" spans="1:18" ht="15.75" customHeight="1">
      <c r="A112" s="792"/>
      <c r="B112" s="792"/>
      <c r="C112" s="792"/>
      <c r="D112" s="792"/>
      <c r="E112" s="806"/>
      <c r="F112" s="792"/>
      <c r="G112" s="792"/>
      <c r="H112" s="792"/>
      <c r="I112" s="792"/>
      <c r="J112" s="792"/>
      <c r="K112" s="792"/>
      <c r="L112" s="792"/>
      <c r="M112" s="792"/>
      <c r="N112" s="792"/>
      <c r="O112" s="792"/>
      <c r="P112" s="792"/>
      <c r="Q112" s="792"/>
      <c r="R112" s="792"/>
    </row>
    <row r="113" spans="1:18" ht="15.75" customHeight="1">
      <c r="A113" s="792"/>
      <c r="B113" s="792"/>
      <c r="C113" s="792"/>
      <c r="D113" s="792"/>
      <c r="E113" s="806"/>
      <c r="F113" s="792"/>
      <c r="G113" s="792"/>
      <c r="H113" s="792"/>
      <c r="I113" s="792"/>
      <c r="J113" s="792"/>
      <c r="K113" s="792"/>
      <c r="L113" s="792"/>
      <c r="M113" s="792"/>
      <c r="N113" s="792"/>
      <c r="O113" s="792"/>
      <c r="P113" s="792"/>
      <c r="Q113" s="792"/>
      <c r="R113" s="792"/>
    </row>
    <row r="114" spans="1:18" ht="15.75" customHeight="1">
      <c r="A114" s="792"/>
      <c r="B114" s="792"/>
      <c r="C114" s="792"/>
      <c r="D114" s="792"/>
      <c r="E114" s="806"/>
      <c r="F114" s="792"/>
      <c r="G114" s="792"/>
      <c r="H114" s="792"/>
      <c r="I114" s="792"/>
      <c r="J114" s="792"/>
      <c r="K114" s="792"/>
      <c r="L114" s="792"/>
      <c r="M114" s="792"/>
      <c r="N114" s="792"/>
      <c r="O114" s="792"/>
      <c r="P114" s="792"/>
      <c r="Q114" s="792"/>
      <c r="R114" s="792"/>
    </row>
    <row r="115" spans="1:18" ht="15.75" customHeight="1">
      <c r="A115" s="792"/>
      <c r="B115" s="792"/>
      <c r="C115" s="792"/>
      <c r="D115" s="792"/>
      <c r="E115" s="806"/>
      <c r="F115" s="792"/>
      <c r="G115" s="792"/>
      <c r="H115" s="792"/>
      <c r="I115" s="792"/>
      <c r="J115" s="792"/>
      <c r="K115" s="792"/>
      <c r="L115" s="792"/>
      <c r="M115" s="792"/>
      <c r="N115" s="792"/>
      <c r="O115" s="792"/>
      <c r="P115" s="792"/>
      <c r="Q115" s="792"/>
      <c r="R115" s="792"/>
    </row>
    <row r="116" spans="1:18" ht="15.75" customHeight="1">
      <c r="A116" s="792"/>
      <c r="B116" s="792"/>
      <c r="C116" s="792"/>
      <c r="D116" s="792"/>
      <c r="E116" s="806"/>
      <c r="F116" s="792"/>
      <c r="G116" s="792"/>
      <c r="H116" s="792"/>
      <c r="I116" s="792"/>
      <c r="J116" s="792"/>
      <c r="K116" s="792"/>
      <c r="L116" s="792"/>
      <c r="M116" s="792"/>
      <c r="N116" s="792"/>
      <c r="O116" s="792"/>
      <c r="P116" s="792"/>
      <c r="Q116" s="792"/>
      <c r="R116" s="792"/>
    </row>
    <row r="117" spans="1:18" ht="15.75" customHeight="1">
      <c r="A117" s="792"/>
      <c r="B117" s="792"/>
      <c r="C117" s="792"/>
      <c r="D117" s="792"/>
      <c r="E117" s="806"/>
      <c r="F117" s="792"/>
      <c r="G117" s="792"/>
      <c r="H117" s="792"/>
      <c r="I117" s="792"/>
      <c r="J117" s="792"/>
      <c r="K117" s="792"/>
      <c r="L117" s="792"/>
      <c r="M117" s="792"/>
      <c r="N117" s="792"/>
      <c r="O117" s="792"/>
      <c r="P117" s="792"/>
      <c r="Q117" s="792"/>
      <c r="R117" s="792"/>
    </row>
    <row r="118" spans="1:18" ht="15.75" customHeight="1">
      <c r="A118" s="792"/>
      <c r="B118" s="792"/>
      <c r="C118" s="792"/>
      <c r="D118" s="792"/>
      <c r="E118" s="806"/>
      <c r="F118" s="792"/>
      <c r="G118" s="792"/>
      <c r="H118" s="792"/>
      <c r="I118" s="792"/>
      <c r="J118" s="792"/>
      <c r="K118" s="792"/>
      <c r="L118" s="792"/>
      <c r="M118" s="792"/>
      <c r="N118" s="792"/>
      <c r="O118" s="792"/>
      <c r="P118" s="792"/>
      <c r="Q118" s="792"/>
      <c r="R118" s="792"/>
    </row>
    <row r="119" spans="1:18" ht="15.75" customHeight="1">
      <c r="A119" s="792"/>
      <c r="B119" s="792"/>
      <c r="C119" s="792"/>
      <c r="D119" s="792"/>
      <c r="E119" s="806"/>
      <c r="F119" s="792"/>
      <c r="G119" s="792"/>
      <c r="H119" s="792"/>
      <c r="I119" s="792"/>
      <c r="J119" s="792"/>
      <c r="K119" s="792"/>
      <c r="L119" s="792"/>
      <c r="M119" s="792"/>
      <c r="N119" s="792"/>
      <c r="O119" s="792"/>
      <c r="P119" s="792"/>
      <c r="Q119" s="792"/>
      <c r="R119" s="792"/>
    </row>
    <row r="120" spans="1:18" ht="15.75" customHeight="1">
      <c r="A120" s="792"/>
      <c r="B120" s="792"/>
      <c r="C120" s="792"/>
      <c r="D120" s="792"/>
      <c r="E120" s="806"/>
      <c r="F120" s="792"/>
      <c r="G120" s="792"/>
      <c r="H120" s="792"/>
      <c r="I120" s="792"/>
      <c r="J120" s="792"/>
      <c r="K120" s="792"/>
      <c r="L120" s="792"/>
      <c r="M120" s="792"/>
      <c r="N120" s="792"/>
      <c r="O120" s="792"/>
      <c r="P120" s="792"/>
      <c r="Q120" s="792"/>
      <c r="R120" s="792"/>
    </row>
    <row r="121" spans="1:18" ht="15.75" customHeight="1">
      <c r="A121" s="792"/>
      <c r="B121" s="792"/>
      <c r="C121" s="792"/>
      <c r="D121" s="792"/>
      <c r="E121" s="806"/>
      <c r="F121" s="792"/>
      <c r="G121" s="792"/>
      <c r="H121" s="792"/>
      <c r="I121" s="792"/>
      <c r="J121" s="792"/>
      <c r="K121" s="792"/>
      <c r="L121" s="792"/>
      <c r="M121" s="792"/>
      <c r="N121" s="792"/>
      <c r="O121" s="792"/>
      <c r="P121" s="792"/>
      <c r="Q121" s="792"/>
      <c r="R121" s="792"/>
    </row>
    <row r="122" spans="1:18" ht="15.75" customHeight="1">
      <c r="A122" s="792"/>
      <c r="B122" s="792"/>
      <c r="C122" s="792"/>
      <c r="D122" s="792"/>
      <c r="E122" s="806"/>
      <c r="F122" s="792"/>
      <c r="G122" s="792"/>
      <c r="H122" s="792"/>
      <c r="I122" s="792"/>
      <c r="J122" s="792"/>
      <c r="K122" s="792"/>
      <c r="L122" s="792"/>
      <c r="M122" s="792"/>
      <c r="N122" s="792"/>
      <c r="O122" s="792"/>
      <c r="P122" s="792"/>
      <c r="Q122" s="792"/>
      <c r="R122" s="792"/>
    </row>
    <row r="123" spans="1:18" ht="15.75" customHeight="1">
      <c r="A123" s="792"/>
      <c r="B123" s="792"/>
      <c r="C123" s="792"/>
      <c r="D123" s="792"/>
      <c r="E123" s="806"/>
      <c r="F123" s="792"/>
      <c r="G123" s="792"/>
      <c r="H123" s="792"/>
      <c r="I123" s="792"/>
      <c r="J123" s="792"/>
      <c r="K123" s="792"/>
      <c r="L123" s="792"/>
      <c r="M123" s="792"/>
      <c r="N123" s="792"/>
      <c r="O123" s="792"/>
      <c r="P123" s="792"/>
      <c r="Q123" s="792"/>
      <c r="R123" s="792"/>
    </row>
    <row r="124" spans="1:18" ht="15.75" customHeight="1">
      <c r="A124" s="792"/>
      <c r="B124" s="792"/>
      <c r="C124" s="792"/>
      <c r="D124" s="792"/>
      <c r="E124" s="806"/>
      <c r="F124" s="792"/>
      <c r="G124" s="792"/>
      <c r="H124" s="792"/>
      <c r="I124" s="792"/>
      <c r="J124" s="792"/>
      <c r="K124" s="792"/>
      <c r="L124" s="792"/>
      <c r="M124" s="792"/>
      <c r="N124" s="792"/>
      <c r="O124" s="792"/>
      <c r="P124" s="792"/>
      <c r="Q124" s="792"/>
      <c r="R124" s="792"/>
    </row>
    <row r="125" spans="1:18" ht="15.75" customHeight="1">
      <c r="A125" s="792"/>
      <c r="B125" s="792"/>
      <c r="C125" s="792"/>
      <c r="D125" s="792"/>
      <c r="E125" s="806"/>
      <c r="F125" s="792"/>
      <c r="G125" s="792"/>
      <c r="H125" s="792"/>
      <c r="I125" s="792"/>
      <c r="J125" s="792"/>
      <c r="K125" s="792"/>
      <c r="L125" s="792"/>
      <c r="M125" s="792"/>
      <c r="N125" s="792"/>
      <c r="O125" s="792"/>
      <c r="P125" s="792"/>
      <c r="Q125" s="792"/>
      <c r="R125" s="792"/>
    </row>
    <row r="126" spans="1:18" ht="15.75" customHeight="1">
      <c r="A126" s="792"/>
      <c r="B126" s="792"/>
      <c r="C126" s="792"/>
      <c r="D126" s="792"/>
      <c r="E126" s="806"/>
      <c r="F126" s="792"/>
      <c r="G126" s="792"/>
      <c r="H126" s="792"/>
      <c r="I126" s="792"/>
      <c r="J126" s="792"/>
      <c r="K126" s="792"/>
      <c r="L126" s="792"/>
      <c r="M126" s="792"/>
      <c r="N126" s="792"/>
      <c r="O126" s="792"/>
      <c r="P126" s="792"/>
      <c r="Q126" s="792"/>
      <c r="R126" s="792"/>
    </row>
    <row r="127" spans="1:18" ht="15.75" customHeight="1">
      <c r="A127" s="792"/>
      <c r="B127" s="792"/>
      <c r="C127" s="792"/>
      <c r="D127" s="792"/>
      <c r="E127" s="806"/>
      <c r="F127" s="792"/>
      <c r="G127" s="792"/>
      <c r="H127" s="792"/>
      <c r="I127" s="792"/>
      <c r="J127" s="792"/>
      <c r="K127" s="792"/>
      <c r="L127" s="792"/>
      <c r="M127" s="792"/>
      <c r="N127" s="792"/>
      <c r="O127" s="792"/>
      <c r="P127" s="792"/>
      <c r="Q127" s="792"/>
      <c r="R127" s="792"/>
    </row>
    <row r="128" spans="1:18" ht="15.75" customHeight="1">
      <c r="A128" s="792"/>
      <c r="B128" s="792"/>
      <c r="C128" s="792"/>
      <c r="D128" s="792"/>
      <c r="E128" s="806"/>
      <c r="F128" s="792"/>
      <c r="G128" s="792"/>
      <c r="H128" s="792"/>
      <c r="I128" s="792"/>
      <c r="J128" s="792"/>
      <c r="K128" s="792"/>
      <c r="L128" s="792"/>
      <c r="M128" s="792"/>
      <c r="N128" s="792"/>
      <c r="O128" s="792"/>
      <c r="P128" s="792"/>
      <c r="Q128" s="792"/>
      <c r="R128" s="792"/>
    </row>
    <row r="129" spans="1:18" ht="15.75" customHeight="1">
      <c r="A129" s="792"/>
      <c r="B129" s="792"/>
      <c r="C129" s="792"/>
      <c r="D129" s="792"/>
      <c r="E129" s="806"/>
      <c r="F129" s="792"/>
      <c r="G129" s="792"/>
      <c r="H129" s="792"/>
      <c r="I129" s="792"/>
      <c r="J129" s="792"/>
      <c r="K129" s="792"/>
      <c r="L129" s="792"/>
      <c r="M129" s="792"/>
      <c r="N129" s="792"/>
      <c r="O129" s="792"/>
      <c r="P129" s="792"/>
      <c r="Q129" s="792"/>
      <c r="R129" s="792"/>
    </row>
    <row r="130" spans="1:18" ht="15.75" customHeight="1">
      <c r="A130" s="792"/>
      <c r="B130" s="792"/>
      <c r="C130" s="792"/>
      <c r="D130" s="792"/>
      <c r="E130" s="806"/>
      <c r="F130" s="792"/>
      <c r="G130" s="792"/>
      <c r="H130" s="792"/>
      <c r="I130" s="792"/>
      <c r="J130" s="792"/>
      <c r="K130" s="792"/>
      <c r="L130" s="792"/>
      <c r="M130" s="792"/>
      <c r="N130" s="792"/>
      <c r="O130" s="792"/>
      <c r="P130" s="792"/>
      <c r="Q130" s="792"/>
      <c r="R130" s="792"/>
    </row>
    <row r="131" spans="1:18" ht="15.75" customHeight="1">
      <c r="A131" s="792"/>
      <c r="B131" s="792"/>
      <c r="C131" s="792"/>
      <c r="D131" s="792"/>
      <c r="E131" s="806"/>
      <c r="F131" s="792"/>
      <c r="G131" s="792"/>
      <c r="H131" s="792"/>
      <c r="I131" s="792"/>
      <c r="J131" s="792"/>
      <c r="K131" s="792"/>
      <c r="L131" s="792"/>
      <c r="M131" s="792"/>
      <c r="N131" s="792"/>
      <c r="O131" s="792"/>
      <c r="P131" s="792"/>
      <c r="Q131" s="792"/>
      <c r="R131" s="792"/>
    </row>
    <row r="132" spans="1:18" ht="15.75" customHeight="1">
      <c r="A132" s="792"/>
      <c r="B132" s="792"/>
      <c r="C132" s="792"/>
      <c r="D132" s="792"/>
      <c r="E132" s="806"/>
      <c r="F132" s="792"/>
      <c r="G132" s="792"/>
      <c r="H132" s="792"/>
      <c r="I132" s="792"/>
      <c r="J132" s="792"/>
      <c r="K132" s="792"/>
      <c r="L132" s="792"/>
      <c r="M132" s="792"/>
      <c r="N132" s="792"/>
      <c r="O132" s="792"/>
      <c r="P132" s="792"/>
      <c r="Q132" s="792"/>
      <c r="R132" s="792"/>
    </row>
    <row r="133" spans="1:18" ht="15.75" customHeight="1">
      <c r="A133" s="792"/>
      <c r="B133" s="792"/>
      <c r="C133" s="792"/>
      <c r="D133" s="792"/>
      <c r="E133" s="806"/>
      <c r="F133" s="792"/>
      <c r="G133" s="792"/>
      <c r="H133" s="792"/>
      <c r="I133" s="792"/>
      <c r="J133" s="792"/>
      <c r="K133" s="792"/>
      <c r="L133" s="792"/>
      <c r="M133" s="792"/>
      <c r="N133" s="792"/>
      <c r="O133" s="792"/>
      <c r="P133" s="792"/>
      <c r="Q133" s="792"/>
      <c r="R133" s="792"/>
    </row>
    <row r="134" spans="1:18" ht="15.75" customHeight="1">
      <c r="A134" s="792"/>
      <c r="B134" s="792"/>
      <c r="C134" s="792"/>
      <c r="D134" s="792"/>
      <c r="E134" s="806"/>
      <c r="F134" s="792"/>
      <c r="G134" s="792"/>
      <c r="H134" s="792"/>
      <c r="I134" s="792"/>
      <c r="J134" s="792"/>
      <c r="K134" s="792"/>
      <c r="L134" s="792"/>
      <c r="M134" s="792"/>
      <c r="N134" s="792"/>
      <c r="O134" s="792"/>
      <c r="P134" s="792"/>
      <c r="Q134" s="792"/>
      <c r="R134" s="792"/>
    </row>
    <row r="135" spans="1:18" ht="15.75" customHeight="1">
      <c r="A135" s="792"/>
      <c r="B135" s="792"/>
      <c r="C135" s="792"/>
      <c r="D135" s="792"/>
      <c r="E135" s="806"/>
      <c r="F135" s="792"/>
      <c r="G135" s="792"/>
      <c r="H135" s="792"/>
      <c r="I135" s="792"/>
      <c r="J135" s="792"/>
      <c r="K135" s="792"/>
      <c r="L135" s="792"/>
      <c r="M135" s="792"/>
      <c r="N135" s="792"/>
      <c r="O135" s="792"/>
      <c r="P135" s="792"/>
      <c r="Q135" s="792"/>
      <c r="R135" s="792"/>
    </row>
    <row r="136" spans="1:18" ht="15.75" customHeight="1">
      <c r="A136" s="792"/>
      <c r="B136" s="792"/>
      <c r="C136" s="792"/>
      <c r="D136" s="792"/>
      <c r="E136" s="806"/>
      <c r="F136" s="792"/>
      <c r="G136" s="792"/>
      <c r="H136" s="792"/>
      <c r="I136" s="792"/>
      <c r="J136" s="792"/>
      <c r="K136" s="792"/>
      <c r="L136" s="792"/>
      <c r="M136" s="792"/>
      <c r="N136" s="792"/>
      <c r="O136" s="792"/>
      <c r="P136" s="792"/>
      <c r="Q136" s="792"/>
      <c r="R136" s="792"/>
    </row>
    <row r="137" spans="1:18" ht="15.75" customHeight="1">
      <c r="A137" s="792"/>
      <c r="B137" s="792"/>
      <c r="C137" s="792"/>
      <c r="D137" s="792"/>
      <c r="E137" s="806"/>
      <c r="F137" s="792"/>
      <c r="G137" s="792"/>
      <c r="H137" s="792"/>
      <c r="I137" s="792"/>
      <c r="J137" s="792"/>
      <c r="K137" s="792"/>
      <c r="L137" s="792"/>
      <c r="M137" s="792"/>
      <c r="N137" s="792"/>
      <c r="O137" s="792"/>
      <c r="P137" s="792"/>
      <c r="Q137" s="792"/>
      <c r="R137" s="792"/>
    </row>
    <row r="138" spans="1:18" ht="15.75" customHeight="1">
      <c r="A138" s="792"/>
      <c r="B138" s="792"/>
      <c r="C138" s="792"/>
      <c r="D138" s="792"/>
      <c r="E138" s="806"/>
      <c r="F138" s="792"/>
      <c r="G138" s="792"/>
      <c r="H138" s="792"/>
      <c r="I138" s="792"/>
      <c r="J138" s="792"/>
      <c r="K138" s="792"/>
      <c r="L138" s="792"/>
      <c r="M138" s="792"/>
      <c r="N138" s="792"/>
      <c r="O138" s="792"/>
      <c r="P138" s="792"/>
      <c r="Q138" s="792"/>
      <c r="R138" s="792"/>
    </row>
    <row r="139" spans="1:18" ht="15.75" customHeight="1">
      <c r="A139" s="792"/>
      <c r="B139" s="792"/>
      <c r="C139" s="792"/>
      <c r="D139" s="792"/>
      <c r="E139" s="806"/>
      <c r="F139" s="792"/>
      <c r="G139" s="792"/>
      <c r="H139" s="792"/>
      <c r="I139" s="792"/>
      <c r="J139" s="792"/>
      <c r="K139" s="792"/>
      <c r="L139" s="792"/>
      <c r="M139" s="792"/>
      <c r="N139" s="792"/>
      <c r="O139" s="792"/>
      <c r="P139" s="792"/>
      <c r="Q139" s="792"/>
      <c r="R139" s="792"/>
    </row>
    <row r="140" spans="1:18" ht="15.75" customHeight="1">
      <c r="A140" s="792"/>
      <c r="B140" s="792"/>
      <c r="C140" s="792"/>
      <c r="D140" s="792"/>
      <c r="E140" s="806"/>
      <c r="F140" s="792"/>
      <c r="G140" s="792"/>
      <c r="H140" s="792"/>
      <c r="I140" s="792"/>
      <c r="J140" s="792"/>
      <c r="K140" s="792"/>
      <c r="L140" s="792"/>
      <c r="M140" s="792"/>
      <c r="N140" s="792"/>
      <c r="O140" s="792"/>
      <c r="P140" s="792"/>
      <c r="Q140" s="792"/>
      <c r="R140" s="792"/>
    </row>
    <row r="141" spans="1:18" ht="15.75" customHeight="1">
      <c r="A141" s="792"/>
      <c r="B141" s="792"/>
      <c r="C141" s="792"/>
      <c r="D141" s="792"/>
      <c r="E141" s="806"/>
      <c r="F141" s="792"/>
      <c r="G141" s="792"/>
      <c r="H141" s="792"/>
      <c r="I141" s="792"/>
      <c r="J141" s="792"/>
      <c r="K141" s="792"/>
      <c r="L141" s="792"/>
      <c r="M141" s="792"/>
      <c r="N141" s="792"/>
      <c r="O141" s="792"/>
      <c r="P141" s="792"/>
      <c r="Q141" s="792"/>
      <c r="R141" s="792"/>
    </row>
    <row r="142" spans="1:18" ht="15.75" customHeight="1">
      <c r="A142" s="792"/>
      <c r="B142" s="792"/>
      <c r="C142" s="792"/>
      <c r="D142" s="792"/>
      <c r="E142" s="806"/>
      <c r="F142" s="792"/>
      <c r="G142" s="792"/>
      <c r="H142" s="792"/>
      <c r="I142" s="792"/>
      <c r="J142" s="792"/>
      <c r="K142" s="792"/>
      <c r="L142" s="792"/>
      <c r="M142" s="792"/>
      <c r="N142" s="792"/>
      <c r="O142" s="792"/>
      <c r="P142" s="792"/>
      <c r="Q142" s="792"/>
      <c r="R142" s="792"/>
    </row>
    <row r="143" spans="1:18" ht="15.75" customHeight="1">
      <c r="A143" s="792"/>
      <c r="B143" s="792"/>
      <c r="C143" s="792"/>
      <c r="D143" s="792"/>
      <c r="E143" s="806"/>
      <c r="F143" s="792"/>
      <c r="G143" s="792"/>
      <c r="H143" s="792"/>
      <c r="I143" s="792"/>
      <c r="J143" s="792"/>
      <c r="K143" s="792"/>
      <c r="L143" s="792"/>
      <c r="M143" s="792"/>
      <c r="N143" s="792"/>
      <c r="O143" s="792"/>
      <c r="P143" s="792"/>
      <c r="Q143" s="792"/>
      <c r="R143" s="792"/>
    </row>
    <row r="144" spans="1:18" ht="15.75" customHeight="1">
      <c r="A144" s="792"/>
      <c r="B144" s="792"/>
      <c r="C144" s="792"/>
      <c r="D144" s="792"/>
      <c r="E144" s="806"/>
      <c r="F144" s="792"/>
      <c r="G144" s="792"/>
      <c r="H144" s="792"/>
      <c r="I144" s="792"/>
      <c r="J144" s="792"/>
      <c r="K144" s="792"/>
      <c r="L144" s="792"/>
      <c r="M144" s="792"/>
      <c r="N144" s="792"/>
      <c r="O144" s="792"/>
      <c r="P144" s="792"/>
      <c r="Q144" s="792"/>
      <c r="R144" s="792"/>
    </row>
    <row r="145" spans="1:18" ht="15.75" customHeight="1">
      <c r="A145" s="792"/>
      <c r="B145" s="792"/>
      <c r="C145" s="792"/>
      <c r="D145" s="792"/>
      <c r="E145" s="806"/>
      <c r="F145" s="792"/>
      <c r="G145" s="792"/>
      <c r="H145" s="792"/>
      <c r="I145" s="792"/>
      <c r="J145" s="792"/>
      <c r="K145" s="792"/>
      <c r="L145" s="792"/>
      <c r="M145" s="792"/>
      <c r="N145" s="792"/>
      <c r="O145" s="792"/>
      <c r="P145" s="792"/>
      <c r="Q145" s="792"/>
      <c r="R145" s="792"/>
    </row>
    <row r="146" spans="1:18" ht="15.75" customHeight="1">
      <c r="A146" s="792"/>
      <c r="B146" s="792"/>
      <c r="C146" s="792"/>
      <c r="D146" s="792"/>
      <c r="E146" s="806"/>
      <c r="F146" s="792"/>
      <c r="G146" s="792"/>
      <c r="H146" s="792"/>
      <c r="I146" s="792"/>
      <c r="J146" s="792"/>
      <c r="K146" s="792"/>
      <c r="L146" s="792"/>
      <c r="M146" s="792"/>
      <c r="N146" s="792"/>
      <c r="O146" s="792"/>
      <c r="P146" s="792"/>
      <c r="Q146" s="792"/>
      <c r="R146" s="792"/>
    </row>
    <row r="147" spans="1:18" ht="15.75" customHeight="1">
      <c r="A147" s="792"/>
      <c r="B147" s="792"/>
      <c r="C147" s="792"/>
      <c r="D147" s="792"/>
      <c r="E147" s="806"/>
      <c r="F147" s="792"/>
      <c r="G147" s="792"/>
      <c r="H147" s="792"/>
      <c r="I147" s="792"/>
      <c r="J147" s="792"/>
      <c r="K147" s="792"/>
      <c r="L147" s="792"/>
      <c r="M147" s="792"/>
      <c r="N147" s="792"/>
      <c r="O147" s="792"/>
      <c r="P147" s="792"/>
      <c r="Q147" s="792"/>
      <c r="R147" s="792"/>
    </row>
    <row r="148" spans="1:18" ht="15.75" customHeight="1">
      <c r="A148" s="792"/>
      <c r="B148" s="792"/>
      <c r="C148" s="792"/>
      <c r="D148" s="792"/>
      <c r="E148" s="806"/>
      <c r="F148" s="792"/>
      <c r="G148" s="792"/>
      <c r="H148" s="792"/>
      <c r="I148" s="792"/>
      <c r="J148" s="792"/>
      <c r="K148" s="792"/>
      <c r="L148" s="792"/>
      <c r="M148" s="792"/>
      <c r="N148" s="792"/>
      <c r="O148" s="792"/>
      <c r="P148" s="792"/>
      <c r="Q148" s="792"/>
      <c r="R148" s="792"/>
    </row>
    <row r="149" spans="1:18" ht="15.75" customHeight="1">
      <c r="A149" s="792"/>
      <c r="B149" s="792"/>
      <c r="C149" s="792"/>
      <c r="D149" s="792"/>
      <c r="E149" s="806"/>
      <c r="F149" s="792"/>
      <c r="G149" s="792"/>
      <c r="H149" s="792"/>
      <c r="I149" s="792"/>
      <c r="J149" s="792"/>
      <c r="K149" s="792"/>
      <c r="L149" s="792"/>
      <c r="M149" s="792"/>
      <c r="N149" s="792"/>
      <c r="O149" s="792"/>
      <c r="P149" s="792"/>
      <c r="Q149" s="792"/>
      <c r="R149" s="792"/>
    </row>
    <row r="150" spans="1:18" ht="15.75" customHeight="1">
      <c r="A150" s="792"/>
      <c r="B150" s="792"/>
      <c r="C150" s="792"/>
      <c r="D150" s="792"/>
      <c r="E150" s="806"/>
      <c r="F150" s="792"/>
      <c r="G150" s="792"/>
      <c r="H150" s="792"/>
      <c r="I150" s="792"/>
      <c r="J150" s="792"/>
      <c r="K150" s="792"/>
      <c r="L150" s="792"/>
      <c r="M150" s="792"/>
      <c r="N150" s="792"/>
      <c r="O150" s="792"/>
      <c r="P150" s="792"/>
      <c r="Q150" s="792"/>
      <c r="R150" s="792"/>
    </row>
    <row r="151" spans="1:18" ht="15.75" customHeight="1">
      <c r="A151" s="792"/>
      <c r="B151" s="792"/>
      <c r="C151" s="792"/>
      <c r="D151" s="792"/>
      <c r="E151" s="806"/>
      <c r="F151" s="792"/>
      <c r="G151" s="792"/>
      <c r="H151" s="792"/>
      <c r="I151" s="792"/>
      <c r="J151" s="792"/>
      <c r="K151" s="792"/>
      <c r="L151" s="792"/>
      <c r="M151" s="792"/>
      <c r="N151" s="792"/>
      <c r="O151" s="792"/>
      <c r="P151" s="792"/>
      <c r="Q151" s="792"/>
      <c r="R151" s="792"/>
    </row>
    <row r="152" spans="1:18" ht="15.75" customHeight="1">
      <c r="A152" s="792"/>
      <c r="B152" s="792"/>
      <c r="C152" s="792"/>
      <c r="D152" s="792"/>
      <c r="E152" s="806"/>
      <c r="F152" s="792"/>
      <c r="G152" s="792"/>
      <c r="H152" s="792"/>
      <c r="I152" s="792"/>
      <c r="J152" s="792"/>
      <c r="K152" s="792"/>
      <c r="L152" s="792"/>
      <c r="M152" s="792"/>
      <c r="N152" s="792"/>
      <c r="O152" s="792"/>
      <c r="P152" s="792"/>
      <c r="Q152" s="792"/>
      <c r="R152" s="792"/>
    </row>
    <row r="153" spans="1:18" ht="15.75" customHeight="1">
      <c r="A153" s="792"/>
      <c r="B153" s="792"/>
      <c r="C153" s="792"/>
      <c r="D153" s="792"/>
      <c r="E153" s="806"/>
      <c r="F153" s="792"/>
      <c r="G153" s="792"/>
      <c r="H153" s="792"/>
      <c r="I153" s="792"/>
      <c r="J153" s="792"/>
      <c r="K153" s="792"/>
      <c r="L153" s="792"/>
      <c r="M153" s="792"/>
      <c r="N153" s="792"/>
      <c r="O153" s="792"/>
      <c r="P153" s="792"/>
      <c r="Q153" s="792"/>
      <c r="R153" s="792"/>
    </row>
    <row r="154" spans="1:18" ht="15.75" customHeight="1">
      <c r="A154" s="792"/>
      <c r="B154" s="792"/>
      <c r="C154" s="792"/>
      <c r="D154" s="792"/>
      <c r="E154" s="806"/>
      <c r="F154" s="792"/>
      <c r="G154" s="792"/>
      <c r="H154" s="792"/>
      <c r="I154" s="792"/>
      <c r="J154" s="792"/>
      <c r="K154" s="792"/>
      <c r="L154" s="792"/>
      <c r="M154" s="792"/>
      <c r="N154" s="792"/>
      <c r="O154" s="792"/>
      <c r="P154" s="792"/>
      <c r="Q154" s="792"/>
      <c r="R154" s="792"/>
    </row>
    <row r="155" spans="1:18" ht="15.75" customHeight="1">
      <c r="A155" s="792"/>
      <c r="B155" s="792"/>
      <c r="C155" s="792"/>
      <c r="D155" s="792"/>
      <c r="E155" s="806"/>
      <c r="F155" s="792"/>
      <c r="G155" s="792"/>
      <c r="H155" s="792"/>
      <c r="I155" s="792"/>
      <c r="J155" s="792"/>
      <c r="K155" s="792"/>
      <c r="L155" s="792"/>
      <c r="M155" s="792"/>
      <c r="N155" s="792"/>
      <c r="O155" s="792"/>
      <c r="P155" s="792"/>
      <c r="Q155" s="792"/>
      <c r="R155" s="792"/>
    </row>
    <row r="156" spans="1:18" ht="15.75" customHeight="1">
      <c r="A156" s="792"/>
      <c r="B156" s="792"/>
      <c r="C156" s="792"/>
      <c r="D156" s="792"/>
      <c r="E156" s="806"/>
      <c r="F156" s="792"/>
      <c r="G156" s="792"/>
      <c r="H156" s="792"/>
      <c r="I156" s="792"/>
      <c r="J156" s="792"/>
      <c r="K156" s="792"/>
      <c r="L156" s="792"/>
      <c r="M156" s="792"/>
      <c r="N156" s="792"/>
      <c r="O156" s="792"/>
      <c r="P156" s="792"/>
      <c r="Q156" s="792"/>
      <c r="R156" s="792"/>
    </row>
    <row r="157" spans="1:18" ht="15.75" customHeight="1">
      <c r="A157" s="792"/>
      <c r="B157" s="792"/>
      <c r="C157" s="792"/>
      <c r="D157" s="792"/>
      <c r="E157" s="806"/>
      <c r="F157" s="792"/>
      <c r="G157" s="792"/>
      <c r="H157" s="792"/>
      <c r="I157" s="792"/>
      <c r="J157" s="792"/>
      <c r="K157" s="792"/>
      <c r="L157" s="792"/>
      <c r="M157" s="792"/>
      <c r="N157" s="792"/>
      <c r="O157" s="792"/>
      <c r="P157" s="792"/>
      <c r="Q157" s="792"/>
      <c r="R157" s="792"/>
    </row>
    <row r="158" spans="1:18" ht="15.75" customHeight="1">
      <c r="A158" s="792"/>
      <c r="B158" s="792"/>
      <c r="C158" s="792"/>
      <c r="D158" s="792"/>
      <c r="E158" s="806"/>
      <c r="F158" s="792"/>
      <c r="G158" s="792"/>
      <c r="H158" s="792"/>
      <c r="I158" s="792"/>
      <c r="J158" s="792"/>
      <c r="K158" s="792"/>
      <c r="L158" s="792"/>
      <c r="M158" s="792"/>
      <c r="N158" s="792"/>
      <c r="O158" s="792"/>
      <c r="P158" s="792"/>
      <c r="Q158" s="792"/>
      <c r="R158" s="792"/>
    </row>
    <row r="159" spans="1:18" ht="15.75" customHeight="1">
      <c r="A159" s="792"/>
      <c r="B159" s="792"/>
      <c r="C159" s="792"/>
      <c r="D159" s="792"/>
      <c r="E159" s="806"/>
      <c r="F159" s="792"/>
      <c r="G159" s="792"/>
      <c r="H159" s="792"/>
      <c r="I159" s="792"/>
      <c r="J159" s="792"/>
      <c r="K159" s="792"/>
      <c r="L159" s="792"/>
      <c r="M159" s="792"/>
      <c r="N159" s="792"/>
      <c r="O159" s="792"/>
      <c r="P159" s="792"/>
      <c r="Q159" s="792"/>
      <c r="R159" s="792"/>
    </row>
    <row r="160" spans="1:18" ht="15.75" customHeight="1">
      <c r="A160" s="792"/>
      <c r="B160" s="792"/>
      <c r="C160" s="792"/>
      <c r="D160" s="792"/>
      <c r="E160" s="806"/>
      <c r="F160" s="792"/>
      <c r="G160" s="792"/>
      <c r="H160" s="792"/>
      <c r="I160" s="792"/>
      <c r="J160" s="792"/>
      <c r="K160" s="792"/>
      <c r="L160" s="792"/>
      <c r="M160" s="792"/>
      <c r="N160" s="792"/>
      <c r="O160" s="792"/>
      <c r="P160" s="792"/>
      <c r="Q160" s="792"/>
      <c r="R160" s="792"/>
    </row>
    <row r="161" spans="1:18" ht="15.75" customHeight="1">
      <c r="A161" s="792"/>
      <c r="B161" s="792"/>
      <c r="C161" s="792"/>
      <c r="D161" s="792"/>
      <c r="E161" s="806"/>
      <c r="F161" s="792"/>
      <c r="G161" s="792"/>
      <c r="H161" s="792"/>
      <c r="I161" s="792"/>
      <c r="J161" s="792"/>
      <c r="K161" s="792"/>
      <c r="L161" s="792"/>
      <c r="M161" s="792"/>
      <c r="N161" s="792"/>
      <c r="O161" s="792"/>
      <c r="P161" s="792"/>
      <c r="Q161" s="792"/>
      <c r="R161" s="792"/>
    </row>
    <row r="162" spans="1:18" ht="15.75" customHeight="1">
      <c r="A162" s="792"/>
      <c r="B162" s="792"/>
      <c r="C162" s="792"/>
      <c r="D162" s="792"/>
      <c r="E162" s="806"/>
      <c r="F162" s="792"/>
      <c r="G162" s="792"/>
      <c r="H162" s="792"/>
      <c r="I162" s="792"/>
      <c r="J162" s="792"/>
      <c r="K162" s="792"/>
      <c r="L162" s="792"/>
      <c r="M162" s="792"/>
      <c r="N162" s="792"/>
      <c r="O162" s="792"/>
      <c r="P162" s="792"/>
      <c r="Q162" s="792"/>
      <c r="R162" s="792"/>
    </row>
    <row r="163" spans="1:18" ht="15.75" customHeight="1">
      <c r="A163" s="792"/>
      <c r="B163" s="792"/>
      <c r="C163" s="792"/>
      <c r="D163" s="792"/>
      <c r="E163" s="806"/>
      <c r="F163" s="792"/>
      <c r="G163" s="792"/>
      <c r="H163" s="792"/>
      <c r="I163" s="792"/>
      <c r="J163" s="792"/>
      <c r="K163" s="792"/>
      <c r="L163" s="792"/>
      <c r="M163" s="792"/>
      <c r="N163" s="792"/>
      <c r="O163" s="792"/>
      <c r="P163" s="792"/>
      <c r="Q163" s="792"/>
      <c r="R163" s="792"/>
    </row>
    <row r="164" spans="1:18" ht="15.75" customHeight="1">
      <c r="A164" s="792"/>
      <c r="B164" s="792"/>
      <c r="C164" s="792"/>
      <c r="D164" s="792"/>
      <c r="E164" s="806"/>
      <c r="F164" s="792"/>
      <c r="G164" s="792"/>
      <c r="H164" s="792"/>
      <c r="I164" s="792"/>
      <c r="J164" s="792"/>
      <c r="K164" s="792"/>
      <c r="L164" s="792"/>
      <c r="M164" s="792"/>
      <c r="N164" s="792"/>
      <c r="O164" s="792"/>
      <c r="P164" s="792"/>
      <c r="Q164" s="792"/>
      <c r="R164" s="792"/>
    </row>
    <row r="165" spans="1:18" ht="15.75" customHeight="1">
      <c r="A165" s="792"/>
      <c r="B165" s="792"/>
      <c r="C165" s="792"/>
      <c r="D165" s="792"/>
      <c r="E165" s="806"/>
      <c r="F165" s="792"/>
      <c r="G165" s="792"/>
      <c r="H165" s="792"/>
      <c r="I165" s="792"/>
      <c r="J165" s="792"/>
      <c r="K165" s="792"/>
      <c r="L165" s="792"/>
      <c r="M165" s="792"/>
      <c r="N165" s="792"/>
      <c r="O165" s="792"/>
      <c r="P165" s="792"/>
      <c r="Q165" s="792"/>
      <c r="R165" s="792"/>
    </row>
    <row r="166" spans="1:18" ht="15.75" customHeight="1">
      <c r="A166" s="792"/>
      <c r="B166" s="792"/>
      <c r="C166" s="792"/>
      <c r="D166" s="792"/>
      <c r="E166" s="806"/>
      <c r="F166" s="792"/>
      <c r="G166" s="792"/>
      <c r="H166" s="792"/>
      <c r="I166" s="792"/>
      <c r="J166" s="792"/>
      <c r="K166" s="792"/>
      <c r="L166" s="792"/>
      <c r="M166" s="792"/>
      <c r="N166" s="792"/>
      <c r="O166" s="792"/>
      <c r="P166" s="792"/>
      <c r="Q166" s="792"/>
      <c r="R166" s="792"/>
    </row>
    <row r="167" spans="1:18" ht="15.75" customHeight="1">
      <c r="A167" s="792"/>
      <c r="B167" s="792"/>
      <c r="C167" s="792"/>
      <c r="D167" s="792"/>
      <c r="E167" s="806"/>
      <c r="F167" s="792"/>
      <c r="G167" s="792"/>
      <c r="H167" s="792"/>
      <c r="I167" s="792"/>
      <c r="J167" s="792"/>
      <c r="K167" s="792"/>
      <c r="L167" s="792"/>
      <c r="M167" s="792"/>
      <c r="N167" s="792"/>
      <c r="O167" s="792"/>
      <c r="P167" s="792"/>
      <c r="Q167" s="792"/>
      <c r="R167" s="792"/>
    </row>
    <row r="168" spans="1:18" ht="15.75" customHeight="1">
      <c r="A168" s="792"/>
      <c r="B168" s="792"/>
      <c r="C168" s="792"/>
      <c r="D168" s="792"/>
      <c r="E168" s="806"/>
      <c r="F168" s="792"/>
      <c r="G168" s="792"/>
      <c r="H168" s="792"/>
      <c r="I168" s="792"/>
      <c r="J168" s="792"/>
      <c r="K168" s="792"/>
      <c r="L168" s="792"/>
      <c r="M168" s="792"/>
      <c r="N168" s="792"/>
      <c r="O168" s="792"/>
      <c r="P168" s="792"/>
      <c r="Q168" s="792"/>
      <c r="R168" s="792"/>
    </row>
    <row r="169" spans="1:18" ht="15.75" customHeight="1">
      <c r="A169" s="792"/>
      <c r="B169" s="792"/>
      <c r="C169" s="792"/>
      <c r="D169" s="792"/>
      <c r="E169" s="806"/>
      <c r="F169" s="792"/>
      <c r="G169" s="792"/>
      <c r="H169" s="792"/>
      <c r="I169" s="792"/>
      <c r="J169" s="792"/>
      <c r="K169" s="792"/>
      <c r="L169" s="792"/>
      <c r="M169" s="792"/>
      <c r="N169" s="792"/>
      <c r="O169" s="792"/>
      <c r="P169" s="792"/>
      <c r="Q169" s="792"/>
      <c r="R169" s="792"/>
    </row>
    <row r="170" spans="1:18" ht="15.75" customHeight="1">
      <c r="A170" s="792"/>
      <c r="B170" s="792"/>
      <c r="C170" s="792"/>
      <c r="D170" s="792"/>
      <c r="E170" s="806"/>
      <c r="F170" s="792"/>
      <c r="G170" s="792"/>
      <c r="H170" s="792"/>
      <c r="I170" s="792"/>
      <c r="J170" s="792"/>
      <c r="K170" s="792"/>
      <c r="L170" s="792"/>
      <c r="M170" s="792"/>
      <c r="N170" s="792"/>
      <c r="O170" s="792"/>
      <c r="P170" s="792"/>
      <c r="Q170" s="792"/>
      <c r="R170" s="792"/>
    </row>
    <row r="171" spans="1:18" ht="15.75" customHeight="1">
      <c r="A171" s="792"/>
      <c r="B171" s="792"/>
      <c r="C171" s="792"/>
      <c r="D171" s="792"/>
      <c r="E171" s="806"/>
      <c r="F171" s="792"/>
      <c r="G171" s="792"/>
      <c r="H171" s="792"/>
      <c r="I171" s="792"/>
      <c r="J171" s="792"/>
      <c r="K171" s="792"/>
      <c r="L171" s="792"/>
      <c r="M171" s="792"/>
      <c r="N171" s="792"/>
      <c r="O171" s="792"/>
      <c r="P171" s="792"/>
      <c r="Q171" s="792"/>
      <c r="R171" s="792"/>
    </row>
    <row r="172" spans="1:18" ht="15.75" customHeight="1">
      <c r="A172" s="792"/>
      <c r="B172" s="792"/>
      <c r="C172" s="792"/>
      <c r="D172" s="792"/>
      <c r="E172" s="806"/>
      <c r="F172" s="792"/>
      <c r="G172" s="792"/>
      <c r="H172" s="792"/>
      <c r="I172" s="792"/>
      <c r="J172" s="792"/>
      <c r="K172" s="792"/>
      <c r="L172" s="792"/>
      <c r="M172" s="792"/>
      <c r="N172" s="792"/>
      <c r="O172" s="792"/>
      <c r="P172" s="792"/>
      <c r="Q172" s="792"/>
      <c r="R172" s="792"/>
    </row>
    <row r="173" spans="1:18" ht="15.75" customHeight="1">
      <c r="A173" s="792"/>
      <c r="B173" s="792"/>
      <c r="C173" s="792"/>
      <c r="D173" s="792"/>
      <c r="E173" s="806"/>
      <c r="F173" s="792"/>
      <c r="G173" s="792"/>
      <c r="H173" s="792"/>
      <c r="I173" s="792"/>
      <c r="J173" s="792"/>
      <c r="K173" s="792"/>
      <c r="L173" s="792"/>
      <c r="M173" s="792"/>
      <c r="N173" s="792"/>
      <c r="O173" s="792"/>
      <c r="P173" s="792"/>
      <c r="Q173" s="792"/>
      <c r="R173" s="792"/>
    </row>
    <row r="174" spans="1:18" ht="15.75" customHeight="1">
      <c r="A174" s="792"/>
      <c r="B174" s="792"/>
      <c r="C174" s="792"/>
      <c r="D174" s="792"/>
      <c r="E174" s="806"/>
      <c r="F174" s="792"/>
      <c r="G174" s="792"/>
      <c r="H174" s="792"/>
      <c r="I174" s="792"/>
      <c r="J174" s="792"/>
      <c r="K174" s="792"/>
      <c r="L174" s="792"/>
      <c r="M174" s="792"/>
      <c r="N174" s="792"/>
      <c r="O174" s="792"/>
      <c r="P174" s="792"/>
      <c r="Q174" s="792"/>
      <c r="R174" s="792"/>
    </row>
    <row r="175" spans="1:18" ht="15.75" customHeight="1">
      <c r="A175" s="792"/>
      <c r="B175" s="792"/>
      <c r="C175" s="792"/>
      <c r="D175" s="792"/>
      <c r="E175" s="806"/>
      <c r="F175" s="792"/>
      <c r="G175" s="792"/>
      <c r="H175" s="792"/>
      <c r="I175" s="792"/>
      <c r="J175" s="792"/>
      <c r="K175" s="792"/>
      <c r="L175" s="792"/>
      <c r="M175" s="792"/>
      <c r="N175" s="792"/>
      <c r="O175" s="792"/>
      <c r="P175" s="792"/>
      <c r="Q175" s="792"/>
      <c r="R175" s="792"/>
    </row>
    <row r="176" spans="1:18" ht="15.75" customHeight="1">
      <c r="A176" s="792"/>
      <c r="B176" s="792"/>
      <c r="C176" s="792"/>
      <c r="D176" s="792"/>
      <c r="E176" s="806"/>
      <c r="F176" s="792"/>
      <c r="G176" s="792"/>
      <c r="H176" s="792"/>
      <c r="I176" s="792"/>
      <c r="J176" s="792"/>
      <c r="K176" s="792"/>
      <c r="L176" s="792"/>
      <c r="M176" s="792"/>
      <c r="N176" s="792"/>
      <c r="O176" s="792"/>
      <c r="P176" s="792"/>
      <c r="Q176" s="792"/>
      <c r="R176" s="792"/>
    </row>
    <row r="177" spans="1:18" ht="15.75" customHeight="1">
      <c r="A177" s="792"/>
      <c r="B177" s="792"/>
      <c r="C177" s="792"/>
      <c r="D177" s="792"/>
      <c r="E177" s="806"/>
      <c r="F177" s="792"/>
      <c r="G177" s="792"/>
      <c r="H177" s="792"/>
      <c r="I177" s="792"/>
      <c r="J177" s="792"/>
      <c r="K177" s="792"/>
      <c r="L177" s="792"/>
      <c r="M177" s="792"/>
      <c r="N177" s="792"/>
      <c r="O177" s="792"/>
      <c r="P177" s="792"/>
      <c r="Q177" s="792"/>
      <c r="R177" s="792"/>
    </row>
    <row r="178" spans="1:18" ht="15.75" customHeight="1">
      <c r="A178" s="792"/>
      <c r="B178" s="792"/>
      <c r="C178" s="792"/>
      <c r="D178" s="792"/>
      <c r="E178" s="806"/>
      <c r="F178" s="792"/>
      <c r="G178" s="792"/>
      <c r="H178" s="792"/>
      <c r="I178" s="792"/>
      <c r="J178" s="792"/>
      <c r="K178" s="792"/>
      <c r="L178" s="792"/>
      <c r="M178" s="792"/>
      <c r="N178" s="792"/>
      <c r="O178" s="792"/>
      <c r="P178" s="792"/>
      <c r="Q178" s="792"/>
      <c r="R178" s="792"/>
    </row>
    <row r="179" spans="1:18" ht="15.75" customHeight="1">
      <c r="A179" s="792"/>
      <c r="B179" s="792"/>
      <c r="C179" s="792"/>
      <c r="D179" s="792"/>
      <c r="E179" s="806"/>
      <c r="F179" s="792"/>
      <c r="G179" s="792"/>
      <c r="H179" s="792"/>
      <c r="I179" s="792"/>
      <c r="J179" s="792"/>
      <c r="K179" s="792"/>
      <c r="L179" s="792"/>
      <c r="M179" s="792"/>
      <c r="N179" s="792"/>
      <c r="O179" s="792"/>
      <c r="P179" s="792"/>
      <c r="Q179" s="792"/>
      <c r="R179" s="792"/>
    </row>
    <row r="180" spans="1:18" ht="15.75" customHeight="1">
      <c r="A180" s="792"/>
      <c r="B180" s="792"/>
      <c r="C180" s="792"/>
      <c r="D180" s="792"/>
      <c r="E180" s="806"/>
      <c r="F180" s="792"/>
      <c r="G180" s="792"/>
      <c r="H180" s="792"/>
      <c r="I180" s="792"/>
      <c r="J180" s="792"/>
      <c r="K180" s="792"/>
      <c r="L180" s="792"/>
      <c r="M180" s="792"/>
      <c r="N180" s="792"/>
      <c r="O180" s="792"/>
      <c r="P180" s="792"/>
      <c r="Q180" s="792"/>
      <c r="R180" s="792"/>
    </row>
    <row r="181" spans="1:18" ht="15.75" customHeight="1">
      <c r="A181" s="792"/>
      <c r="B181" s="792"/>
      <c r="C181" s="792"/>
      <c r="D181" s="792"/>
      <c r="E181" s="806"/>
      <c r="F181" s="792"/>
      <c r="G181" s="792"/>
      <c r="H181" s="792"/>
      <c r="I181" s="792"/>
      <c r="J181" s="792"/>
      <c r="K181" s="792"/>
      <c r="L181" s="792"/>
      <c r="M181" s="792"/>
      <c r="N181" s="792"/>
      <c r="O181" s="792"/>
      <c r="P181" s="792"/>
      <c r="Q181" s="792"/>
      <c r="R181" s="792"/>
    </row>
    <row r="182" spans="1:18" ht="15.75" customHeight="1">
      <c r="A182" s="792"/>
      <c r="B182" s="792"/>
      <c r="C182" s="792"/>
      <c r="D182" s="792"/>
      <c r="E182" s="806"/>
      <c r="F182" s="792"/>
      <c r="G182" s="792"/>
      <c r="H182" s="792"/>
      <c r="I182" s="792"/>
      <c r="J182" s="792"/>
      <c r="K182" s="792"/>
      <c r="L182" s="792"/>
      <c r="M182" s="792"/>
      <c r="N182" s="792"/>
      <c r="O182" s="792"/>
      <c r="P182" s="792"/>
      <c r="Q182" s="792"/>
      <c r="R182" s="792"/>
    </row>
    <row r="183" spans="1:18" ht="15.75" customHeight="1">
      <c r="A183" s="792"/>
      <c r="B183" s="792"/>
      <c r="C183" s="792"/>
      <c r="D183" s="792"/>
      <c r="E183" s="806"/>
      <c r="F183" s="792"/>
      <c r="G183" s="792"/>
      <c r="H183" s="792"/>
      <c r="I183" s="792"/>
      <c r="J183" s="792"/>
      <c r="K183" s="792"/>
      <c r="L183" s="792"/>
      <c r="M183" s="792"/>
      <c r="N183" s="792"/>
      <c r="O183" s="792"/>
      <c r="P183" s="792"/>
      <c r="Q183" s="792"/>
      <c r="R183" s="792"/>
    </row>
    <row r="184" spans="1:18" ht="15.75" customHeight="1">
      <c r="A184" s="792"/>
      <c r="B184" s="792"/>
      <c r="C184" s="792"/>
      <c r="D184" s="792"/>
      <c r="E184" s="806"/>
      <c r="F184" s="792"/>
      <c r="G184" s="792"/>
      <c r="H184" s="792"/>
      <c r="I184" s="792"/>
      <c r="J184" s="792"/>
      <c r="K184" s="792"/>
      <c r="L184" s="792"/>
      <c r="M184" s="792"/>
      <c r="N184" s="792"/>
      <c r="O184" s="792"/>
      <c r="P184" s="792"/>
      <c r="Q184" s="792"/>
      <c r="R184" s="792"/>
    </row>
    <row r="185" spans="1:18" ht="15.75" customHeight="1">
      <c r="A185" s="792"/>
      <c r="B185" s="792"/>
      <c r="C185" s="792"/>
      <c r="D185" s="792"/>
      <c r="E185" s="806"/>
      <c r="F185" s="792"/>
      <c r="G185" s="792"/>
      <c r="H185" s="792"/>
      <c r="I185" s="792"/>
      <c r="J185" s="792"/>
      <c r="K185" s="792"/>
      <c r="L185" s="792"/>
      <c r="M185" s="792"/>
      <c r="N185" s="792"/>
      <c r="O185" s="792"/>
      <c r="P185" s="792"/>
      <c r="Q185" s="792"/>
      <c r="R185" s="792"/>
    </row>
    <row r="186" spans="1:18" ht="15.75" customHeight="1">
      <c r="A186" s="792"/>
      <c r="B186" s="792"/>
      <c r="C186" s="792"/>
      <c r="D186" s="792"/>
      <c r="E186" s="806"/>
      <c r="F186" s="792"/>
      <c r="G186" s="792"/>
      <c r="H186" s="792"/>
      <c r="I186" s="792"/>
      <c r="J186" s="792"/>
      <c r="K186" s="792"/>
      <c r="L186" s="792"/>
      <c r="M186" s="792"/>
      <c r="N186" s="792"/>
      <c r="O186" s="792"/>
      <c r="P186" s="792"/>
      <c r="Q186" s="792"/>
      <c r="R186" s="792"/>
    </row>
    <row r="187" spans="1:18" ht="15.75" customHeight="1">
      <c r="A187" s="792"/>
      <c r="B187" s="792"/>
      <c r="C187" s="792"/>
      <c r="D187" s="792"/>
      <c r="E187" s="806"/>
      <c r="F187" s="792"/>
      <c r="G187" s="792"/>
      <c r="H187" s="792"/>
      <c r="I187" s="792"/>
      <c r="J187" s="792"/>
      <c r="K187" s="792"/>
      <c r="L187" s="792"/>
      <c r="M187" s="792"/>
      <c r="N187" s="792"/>
      <c r="O187" s="792"/>
      <c r="P187" s="792"/>
      <c r="Q187" s="792"/>
      <c r="R187" s="792"/>
    </row>
    <row r="188" spans="1:18" ht="15.75" customHeight="1">
      <c r="A188" s="792"/>
      <c r="B188" s="792"/>
      <c r="C188" s="792"/>
      <c r="D188" s="792"/>
      <c r="E188" s="806"/>
      <c r="F188" s="792"/>
      <c r="G188" s="792"/>
      <c r="H188" s="792"/>
      <c r="I188" s="792"/>
      <c r="J188" s="792"/>
      <c r="K188" s="792"/>
      <c r="L188" s="792"/>
      <c r="M188" s="792"/>
      <c r="N188" s="792"/>
      <c r="O188" s="792"/>
      <c r="P188" s="792"/>
      <c r="Q188" s="792"/>
      <c r="R188" s="792"/>
    </row>
    <row r="189" spans="1:18" ht="15.75" customHeight="1">
      <c r="A189" s="792"/>
      <c r="B189" s="792"/>
      <c r="C189" s="792"/>
      <c r="D189" s="792"/>
      <c r="E189" s="806"/>
      <c r="F189" s="792"/>
      <c r="G189" s="792"/>
      <c r="H189" s="792"/>
      <c r="I189" s="792"/>
      <c r="J189" s="792"/>
      <c r="K189" s="792"/>
      <c r="L189" s="792"/>
      <c r="M189" s="792"/>
      <c r="N189" s="792"/>
      <c r="O189" s="792"/>
      <c r="P189" s="792"/>
      <c r="Q189" s="792"/>
      <c r="R189" s="792"/>
    </row>
    <row r="190" spans="1:18" ht="15.75" customHeight="1">
      <c r="A190" s="792"/>
      <c r="B190" s="792"/>
      <c r="C190" s="792"/>
      <c r="D190" s="792"/>
      <c r="E190" s="806"/>
      <c r="F190" s="792"/>
      <c r="G190" s="792"/>
      <c r="H190" s="792"/>
      <c r="I190" s="792"/>
      <c r="J190" s="792"/>
      <c r="K190" s="792"/>
      <c r="L190" s="792"/>
      <c r="M190" s="792"/>
      <c r="N190" s="792"/>
      <c r="O190" s="792"/>
      <c r="P190" s="792"/>
      <c r="Q190" s="792"/>
      <c r="R190" s="792"/>
    </row>
    <row r="191" spans="1:18" ht="15.75" customHeight="1">
      <c r="A191" s="792"/>
      <c r="B191" s="792"/>
      <c r="C191" s="792"/>
      <c r="D191" s="792"/>
      <c r="E191" s="806"/>
      <c r="F191" s="792"/>
      <c r="G191" s="792"/>
      <c r="H191" s="792"/>
      <c r="I191" s="792"/>
      <c r="J191" s="792"/>
      <c r="K191" s="792"/>
      <c r="L191" s="792"/>
      <c r="M191" s="792"/>
      <c r="N191" s="792"/>
      <c r="O191" s="792"/>
      <c r="P191" s="792"/>
      <c r="Q191" s="792"/>
      <c r="R191" s="792"/>
    </row>
    <row r="192" spans="1:18" ht="15.75" customHeight="1">
      <c r="A192" s="792"/>
      <c r="B192" s="792"/>
      <c r="C192" s="792"/>
      <c r="D192" s="792"/>
      <c r="E192" s="806"/>
      <c r="F192" s="792"/>
      <c r="G192" s="792"/>
      <c r="H192" s="792"/>
      <c r="I192" s="792"/>
      <c r="J192" s="792"/>
      <c r="K192" s="792"/>
      <c r="L192" s="792"/>
      <c r="M192" s="792"/>
      <c r="N192" s="792"/>
      <c r="O192" s="792"/>
      <c r="P192" s="792"/>
      <c r="Q192" s="792"/>
      <c r="R192" s="792"/>
    </row>
    <row r="193" spans="1:18" ht="15.75" customHeight="1">
      <c r="A193" s="792"/>
      <c r="B193" s="792"/>
      <c r="C193" s="792"/>
      <c r="D193" s="792"/>
      <c r="E193" s="806"/>
      <c r="F193" s="792"/>
      <c r="G193" s="792"/>
      <c r="H193" s="792"/>
      <c r="I193" s="792"/>
      <c r="J193" s="792"/>
      <c r="K193" s="792"/>
      <c r="L193" s="792"/>
      <c r="M193" s="792"/>
      <c r="N193" s="792"/>
      <c r="O193" s="792"/>
      <c r="P193" s="792"/>
      <c r="Q193" s="792"/>
      <c r="R193" s="792"/>
    </row>
    <row r="194" spans="1:18" ht="15.75" customHeight="1">
      <c r="A194" s="792"/>
      <c r="B194" s="792"/>
      <c r="C194" s="792"/>
      <c r="D194" s="792"/>
      <c r="E194" s="806"/>
      <c r="F194" s="792"/>
      <c r="G194" s="792"/>
      <c r="H194" s="792"/>
      <c r="I194" s="792"/>
      <c r="J194" s="792"/>
      <c r="K194" s="792"/>
      <c r="L194" s="792"/>
      <c r="M194" s="792"/>
      <c r="N194" s="792"/>
      <c r="O194" s="792"/>
      <c r="P194" s="792"/>
      <c r="Q194" s="792"/>
      <c r="R194" s="792"/>
    </row>
    <row r="195" spans="1:18" ht="15.75" customHeight="1">
      <c r="A195" s="792"/>
      <c r="B195" s="792"/>
      <c r="C195" s="792"/>
      <c r="D195" s="792"/>
      <c r="E195" s="806"/>
      <c r="F195" s="792"/>
      <c r="G195" s="792"/>
      <c r="H195" s="792"/>
      <c r="I195" s="792"/>
      <c r="J195" s="792"/>
      <c r="K195" s="792"/>
      <c r="L195" s="792"/>
      <c r="M195" s="792"/>
      <c r="N195" s="792"/>
      <c r="O195" s="792"/>
      <c r="P195" s="792"/>
      <c r="Q195" s="792"/>
      <c r="R195" s="792"/>
    </row>
    <row r="196" spans="1:18" ht="15.75" customHeight="1">
      <c r="A196" s="792"/>
      <c r="B196" s="792"/>
      <c r="C196" s="792"/>
      <c r="D196" s="792"/>
      <c r="E196" s="806"/>
      <c r="F196" s="792"/>
      <c r="G196" s="792"/>
      <c r="H196" s="792"/>
      <c r="I196" s="792"/>
      <c r="J196" s="792"/>
      <c r="K196" s="792"/>
      <c r="L196" s="792"/>
      <c r="M196" s="792"/>
      <c r="N196" s="792"/>
      <c r="O196" s="792"/>
      <c r="P196" s="792"/>
      <c r="Q196" s="792"/>
      <c r="R196" s="792"/>
    </row>
    <row r="197" spans="1:18" ht="15.75" customHeight="1">
      <c r="A197" s="792"/>
      <c r="B197" s="792"/>
      <c r="C197" s="792"/>
      <c r="D197" s="792"/>
      <c r="E197" s="806"/>
      <c r="F197" s="792"/>
      <c r="G197" s="792"/>
      <c r="H197" s="792"/>
      <c r="I197" s="792"/>
      <c r="J197" s="792"/>
      <c r="K197" s="792"/>
      <c r="L197" s="792"/>
      <c r="M197" s="792"/>
      <c r="N197" s="792"/>
      <c r="O197" s="792"/>
      <c r="P197" s="792"/>
      <c r="Q197" s="792"/>
      <c r="R197" s="792"/>
    </row>
    <row r="198" spans="1:18" ht="15.75" customHeight="1">
      <c r="A198" s="792"/>
      <c r="B198" s="792"/>
      <c r="C198" s="792"/>
      <c r="D198" s="792"/>
      <c r="E198" s="806"/>
      <c r="F198" s="792"/>
      <c r="G198" s="792"/>
      <c r="H198" s="792"/>
      <c r="I198" s="792"/>
      <c r="J198" s="792"/>
      <c r="K198" s="792"/>
      <c r="L198" s="792"/>
      <c r="M198" s="792"/>
      <c r="N198" s="792"/>
      <c r="O198" s="792"/>
      <c r="P198" s="792"/>
      <c r="Q198" s="792"/>
      <c r="R198" s="792"/>
    </row>
    <row r="199" spans="1:18" ht="15.75" customHeight="1">
      <c r="A199" s="792"/>
      <c r="B199" s="792"/>
      <c r="C199" s="792"/>
      <c r="D199" s="792"/>
      <c r="E199" s="806"/>
      <c r="F199" s="792"/>
      <c r="G199" s="792"/>
      <c r="H199" s="792"/>
      <c r="I199" s="792"/>
      <c r="J199" s="792"/>
      <c r="K199" s="792"/>
      <c r="L199" s="792"/>
      <c r="M199" s="792"/>
      <c r="N199" s="792"/>
      <c r="O199" s="792"/>
      <c r="P199" s="792"/>
      <c r="Q199" s="792"/>
      <c r="R199" s="792"/>
    </row>
    <row r="200" spans="1:18" ht="15.75" customHeight="1">
      <c r="A200" s="792"/>
      <c r="B200" s="792"/>
      <c r="C200" s="792"/>
      <c r="D200" s="792"/>
      <c r="E200" s="806"/>
      <c r="F200" s="792"/>
      <c r="G200" s="792"/>
      <c r="H200" s="792"/>
      <c r="I200" s="792"/>
      <c r="J200" s="792"/>
      <c r="K200" s="792"/>
      <c r="L200" s="792"/>
      <c r="M200" s="792"/>
      <c r="N200" s="792"/>
      <c r="O200" s="792"/>
      <c r="P200" s="792"/>
      <c r="Q200" s="792"/>
      <c r="R200" s="792"/>
    </row>
    <row r="201" spans="1:18" ht="15.75" customHeight="1">
      <c r="A201" s="792"/>
      <c r="B201" s="792"/>
      <c r="C201" s="792"/>
      <c r="D201" s="792"/>
      <c r="E201" s="806"/>
      <c r="F201" s="792"/>
      <c r="G201" s="792"/>
      <c r="H201" s="792"/>
      <c r="I201" s="792"/>
      <c r="J201" s="792"/>
      <c r="K201" s="792"/>
      <c r="L201" s="792"/>
      <c r="M201" s="792"/>
      <c r="N201" s="792"/>
      <c r="O201" s="792"/>
      <c r="P201" s="792"/>
      <c r="Q201" s="792"/>
      <c r="R201" s="792"/>
    </row>
    <row r="202" spans="1:18" ht="15.75" customHeight="1">
      <c r="A202" s="792"/>
      <c r="B202" s="792"/>
      <c r="C202" s="792"/>
      <c r="D202" s="792"/>
      <c r="E202" s="806"/>
      <c r="F202" s="792"/>
      <c r="G202" s="792"/>
      <c r="H202" s="792"/>
      <c r="I202" s="792"/>
      <c r="J202" s="792"/>
      <c r="K202" s="792"/>
      <c r="L202" s="792"/>
      <c r="M202" s="792"/>
      <c r="N202" s="792"/>
      <c r="O202" s="792"/>
      <c r="P202" s="792"/>
      <c r="Q202" s="792"/>
      <c r="R202" s="792"/>
    </row>
    <row r="203" spans="1:18" ht="15.75" customHeight="1">
      <c r="A203" s="792"/>
      <c r="B203" s="792"/>
      <c r="C203" s="792"/>
      <c r="D203" s="792"/>
      <c r="E203" s="806"/>
      <c r="F203" s="792"/>
      <c r="G203" s="792"/>
      <c r="H203" s="792"/>
      <c r="I203" s="792"/>
      <c r="J203" s="792"/>
      <c r="K203" s="792"/>
      <c r="L203" s="792"/>
      <c r="M203" s="792"/>
      <c r="N203" s="792"/>
      <c r="O203" s="792"/>
      <c r="P203" s="792"/>
      <c r="Q203" s="792"/>
      <c r="R203" s="792"/>
    </row>
    <row r="204" spans="1:18" ht="15.75" customHeight="1">
      <c r="A204" s="792"/>
      <c r="B204" s="792"/>
      <c r="C204" s="792"/>
      <c r="D204" s="792"/>
      <c r="E204" s="806"/>
      <c r="F204" s="792"/>
      <c r="G204" s="792"/>
      <c r="H204" s="792"/>
      <c r="I204" s="792"/>
      <c r="J204" s="792"/>
      <c r="K204" s="792"/>
      <c r="L204" s="792"/>
      <c r="M204" s="792"/>
      <c r="N204" s="792"/>
      <c r="O204" s="792"/>
      <c r="P204" s="792"/>
      <c r="Q204" s="792"/>
      <c r="R204" s="792"/>
    </row>
    <row r="205" spans="1:18" ht="15.75" customHeight="1">
      <c r="A205" s="792"/>
      <c r="B205" s="792"/>
      <c r="C205" s="792"/>
      <c r="D205" s="792"/>
      <c r="E205" s="806"/>
      <c r="F205" s="792"/>
      <c r="G205" s="792"/>
      <c r="H205" s="792"/>
      <c r="I205" s="792"/>
      <c r="J205" s="792"/>
      <c r="K205" s="792"/>
      <c r="L205" s="792"/>
      <c r="M205" s="792"/>
      <c r="N205" s="792"/>
      <c r="O205" s="792"/>
      <c r="P205" s="792"/>
      <c r="Q205" s="792"/>
      <c r="R205" s="792"/>
    </row>
    <row r="206" spans="1:18" ht="15.75" customHeight="1">
      <c r="A206" s="792"/>
      <c r="B206" s="792"/>
      <c r="C206" s="792"/>
      <c r="D206" s="792"/>
      <c r="E206" s="806"/>
      <c r="F206" s="792"/>
      <c r="G206" s="792"/>
      <c r="H206" s="792"/>
      <c r="I206" s="792"/>
      <c r="J206" s="792"/>
      <c r="K206" s="792"/>
      <c r="L206" s="792"/>
      <c r="M206" s="792"/>
      <c r="N206" s="792"/>
      <c r="O206" s="792"/>
      <c r="P206" s="792"/>
      <c r="Q206" s="792"/>
      <c r="R206" s="792"/>
    </row>
    <row r="207" spans="1:18" ht="15.75" customHeight="1">
      <c r="A207" s="792"/>
      <c r="B207" s="792"/>
      <c r="C207" s="792"/>
      <c r="D207" s="792"/>
      <c r="E207" s="806"/>
      <c r="F207" s="792"/>
      <c r="G207" s="792"/>
      <c r="H207" s="792"/>
      <c r="I207" s="792"/>
      <c r="J207" s="792"/>
      <c r="K207" s="792"/>
      <c r="L207" s="792"/>
      <c r="M207" s="792"/>
      <c r="N207" s="792"/>
      <c r="O207" s="792"/>
      <c r="P207" s="792"/>
      <c r="Q207" s="792"/>
      <c r="R207" s="792"/>
    </row>
    <row r="208" spans="1:18" ht="15.75" customHeight="1">
      <c r="A208" s="792"/>
      <c r="B208" s="792"/>
      <c r="C208" s="792"/>
      <c r="D208" s="792"/>
      <c r="E208" s="806"/>
      <c r="F208" s="792"/>
      <c r="G208" s="792"/>
      <c r="H208" s="792"/>
      <c r="I208" s="792"/>
      <c r="J208" s="792"/>
      <c r="K208" s="792"/>
      <c r="L208" s="792"/>
      <c r="M208" s="792"/>
      <c r="N208" s="792"/>
      <c r="O208" s="792"/>
      <c r="P208" s="792"/>
      <c r="Q208" s="792"/>
      <c r="R208" s="792"/>
    </row>
    <row r="209" spans="1:18" ht="15.75" customHeight="1">
      <c r="A209" s="792"/>
      <c r="B209" s="792"/>
      <c r="C209" s="792"/>
      <c r="D209" s="792"/>
      <c r="E209" s="806"/>
      <c r="F209" s="792"/>
      <c r="G209" s="792"/>
      <c r="H209" s="792"/>
      <c r="I209" s="792"/>
      <c r="J209" s="792"/>
      <c r="K209" s="792"/>
      <c r="L209" s="792"/>
      <c r="M209" s="792"/>
      <c r="N209" s="792"/>
      <c r="O209" s="792"/>
      <c r="P209" s="792"/>
      <c r="Q209" s="792"/>
      <c r="R209" s="792"/>
    </row>
    <row r="210" spans="1:18" ht="15.75" customHeight="1">
      <c r="A210" s="792"/>
      <c r="B210" s="792"/>
      <c r="C210" s="792"/>
      <c r="D210" s="792"/>
      <c r="E210" s="806"/>
      <c r="F210" s="792"/>
      <c r="G210" s="792"/>
      <c r="H210" s="792"/>
      <c r="I210" s="792"/>
      <c r="J210" s="792"/>
      <c r="K210" s="792"/>
      <c r="L210" s="792"/>
      <c r="M210" s="792"/>
      <c r="N210" s="792"/>
      <c r="O210" s="792"/>
      <c r="P210" s="792"/>
      <c r="Q210" s="792"/>
      <c r="R210" s="792"/>
    </row>
    <row r="211" spans="1:18" ht="15.75" customHeight="1">
      <c r="A211" s="792"/>
      <c r="B211" s="792"/>
      <c r="C211" s="792"/>
      <c r="D211" s="792"/>
      <c r="E211" s="806"/>
      <c r="F211" s="792"/>
      <c r="G211" s="792"/>
      <c r="H211" s="792"/>
      <c r="I211" s="792"/>
      <c r="J211" s="792"/>
      <c r="K211" s="792"/>
      <c r="L211" s="792"/>
      <c r="M211" s="792"/>
      <c r="N211" s="792"/>
      <c r="O211" s="792"/>
      <c r="P211" s="792"/>
      <c r="Q211" s="792"/>
      <c r="R211" s="792"/>
    </row>
    <row r="212" spans="1:18" ht="15.75" customHeight="1">
      <c r="A212" s="792"/>
      <c r="B212" s="792"/>
      <c r="C212" s="792"/>
      <c r="D212" s="792"/>
      <c r="E212" s="806"/>
      <c r="F212" s="792"/>
      <c r="G212" s="792"/>
      <c r="H212" s="792"/>
      <c r="I212" s="792"/>
      <c r="J212" s="792"/>
      <c r="K212" s="792"/>
      <c r="L212" s="792"/>
      <c r="M212" s="792"/>
      <c r="N212" s="792"/>
      <c r="O212" s="792"/>
      <c r="P212" s="792"/>
      <c r="Q212" s="792"/>
      <c r="R212" s="792"/>
    </row>
    <row r="213" spans="1:18" ht="15.75" customHeight="1">
      <c r="A213" s="792"/>
      <c r="B213" s="792"/>
      <c r="C213" s="792"/>
      <c r="D213" s="792"/>
      <c r="E213" s="806"/>
      <c r="F213" s="792"/>
      <c r="G213" s="792"/>
      <c r="H213" s="792"/>
      <c r="I213" s="792"/>
      <c r="J213" s="792"/>
      <c r="K213" s="792"/>
      <c r="L213" s="792"/>
      <c r="M213" s="792"/>
      <c r="N213" s="792"/>
      <c r="O213" s="792"/>
      <c r="P213" s="792"/>
      <c r="Q213" s="792"/>
      <c r="R213" s="792"/>
    </row>
    <row r="214" spans="1:18" ht="15.75" customHeight="1">
      <c r="A214" s="792"/>
      <c r="B214" s="792"/>
      <c r="C214" s="792"/>
      <c r="D214" s="792"/>
      <c r="E214" s="806"/>
      <c r="F214" s="792"/>
      <c r="G214" s="792"/>
      <c r="H214" s="792"/>
      <c r="I214" s="792"/>
      <c r="J214" s="792"/>
      <c r="K214" s="792"/>
      <c r="L214" s="792"/>
      <c r="M214" s="792"/>
      <c r="N214" s="792"/>
      <c r="O214" s="792"/>
      <c r="P214" s="792"/>
      <c r="Q214" s="792"/>
      <c r="R214" s="792"/>
    </row>
    <row r="215" spans="1:18" ht="15.75" customHeight="1">
      <c r="A215" s="792"/>
      <c r="B215" s="792"/>
      <c r="C215" s="792"/>
      <c r="D215" s="792"/>
      <c r="E215" s="806"/>
      <c r="F215" s="792"/>
      <c r="G215" s="792"/>
      <c r="H215" s="792"/>
      <c r="I215" s="792"/>
      <c r="J215" s="792"/>
      <c r="K215" s="792"/>
      <c r="L215" s="792"/>
      <c r="M215" s="792"/>
      <c r="N215" s="792"/>
      <c r="O215" s="792"/>
      <c r="P215" s="792"/>
      <c r="Q215" s="792"/>
      <c r="R215" s="792"/>
    </row>
    <row r="216" spans="1:18" ht="15.75" customHeight="1">
      <c r="A216" s="792"/>
      <c r="B216" s="792"/>
      <c r="C216" s="792"/>
      <c r="D216" s="792"/>
      <c r="E216" s="806"/>
      <c r="F216" s="792"/>
      <c r="G216" s="792"/>
      <c r="H216" s="792"/>
      <c r="I216" s="792"/>
      <c r="J216" s="792"/>
      <c r="K216" s="792"/>
      <c r="L216" s="792"/>
      <c r="M216" s="792"/>
      <c r="N216" s="792"/>
      <c r="O216" s="792"/>
      <c r="P216" s="792"/>
      <c r="Q216" s="792"/>
      <c r="R216" s="792"/>
    </row>
    <row r="217" spans="1:18" ht="15.75" customHeight="1">
      <c r="A217" s="792"/>
      <c r="B217" s="792"/>
      <c r="C217" s="792"/>
      <c r="D217" s="792"/>
      <c r="E217" s="806"/>
      <c r="F217" s="792"/>
      <c r="G217" s="792"/>
      <c r="H217" s="792"/>
      <c r="I217" s="792"/>
      <c r="J217" s="792"/>
      <c r="K217" s="792"/>
      <c r="L217" s="792"/>
      <c r="M217" s="792"/>
      <c r="N217" s="792"/>
      <c r="O217" s="792"/>
      <c r="P217" s="792"/>
      <c r="Q217" s="792"/>
      <c r="R217" s="792"/>
    </row>
    <row r="218" spans="1:18" ht="15.75" customHeight="1">
      <c r="A218" s="792"/>
      <c r="B218" s="792"/>
      <c r="C218" s="792"/>
      <c r="D218" s="792"/>
      <c r="E218" s="806"/>
      <c r="F218" s="792"/>
      <c r="G218" s="792"/>
      <c r="H218" s="792"/>
      <c r="I218" s="792"/>
      <c r="J218" s="792"/>
      <c r="K218" s="792"/>
      <c r="L218" s="792"/>
      <c r="M218" s="792"/>
      <c r="N218" s="792"/>
      <c r="O218" s="792"/>
      <c r="P218" s="792"/>
      <c r="Q218" s="792"/>
      <c r="R218" s="792"/>
    </row>
    <row r="219" spans="1:18" ht="15.75" customHeight="1">
      <c r="A219" s="792"/>
      <c r="B219" s="792"/>
      <c r="C219" s="792"/>
      <c r="D219" s="792"/>
      <c r="E219" s="806"/>
      <c r="F219" s="792"/>
      <c r="G219" s="792"/>
      <c r="H219" s="792"/>
      <c r="I219" s="792"/>
      <c r="J219" s="792"/>
      <c r="K219" s="792"/>
      <c r="L219" s="792"/>
      <c r="M219" s="792"/>
      <c r="N219" s="792"/>
      <c r="O219" s="792"/>
      <c r="P219" s="792"/>
      <c r="Q219" s="792"/>
      <c r="R219" s="792"/>
    </row>
    <row r="220" spans="1:18" ht="15.75" customHeight="1">
      <c r="A220" s="792"/>
      <c r="B220" s="792"/>
      <c r="C220" s="792"/>
      <c r="D220" s="792"/>
      <c r="E220" s="806"/>
      <c r="F220" s="792"/>
      <c r="G220" s="792"/>
      <c r="H220" s="792"/>
      <c r="I220" s="792"/>
      <c r="J220" s="792"/>
      <c r="K220" s="792"/>
      <c r="L220" s="792"/>
      <c r="M220" s="792"/>
      <c r="N220" s="792"/>
      <c r="O220" s="792"/>
      <c r="P220" s="792"/>
      <c r="Q220" s="792"/>
      <c r="R220" s="792"/>
    </row>
    <row r="221" spans="1:18" ht="15.75" customHeight="1">
      <c r="A221" s="792"/>
      <c r="B221" s="792"/>
      <c r="C221" s="792"/>
      <c r="D221" s="792"/>
      <c r="E221" s="806"/>
      <c r="F221" s="792"/>
      <c r="G221" s="792"/>
      <c r="H221" s="792"/>
      <c r="I221" s="792"/>
      <c r="J221" s="792"/>
      <c r="K221" s="792"/>
      <c r="L221" s="792"/>
      <c r="M221" s="792"/>
      <c r="N221" s="792"/>
      <c r="O221" s="792"/>
      <c r="P221" s="792"/>
      <c r="Q221" s="792"/>
      <c r="R221" s="792"/>
    </row>
    <row r="222" spans="1:18" ht="15.75" customHeight="1">
      <c r="A222" s="792"/>
      <c r="B222" s="792"/>
      <c r="C222" s="792"/>
      <c r="D222" s="792"/>
      <c r="E222" s="806"/>
      <c r="F222" s="792"/>
      <c r="G222" s="792"/>
      <c r="H222" s="792"/>
      <c r="I222" s="792"/>
      <c r="J222" s="792"/>
      <c r="K222" s="792"/>
      <c r="L222" s="792"/>
      <c r="M222" s="792"/>
      <c r="N222" s="792"/>
      <c r="O222" s="792"/>
      <c r="P222" s="792"/>
      <c r="Q222" s="792"/>
      <c r="R222" s="792"/>
    </row>
    <row r="223" spans="1:18" ht="15.75" customHeight="1">
      <c r="A223" s="792"/>
      <c r="B223" s="792"/>
      <c r="C223" s="792"/>
      <c r="D223" s="792"/>
      <c r="E223" s="806"/>
      <c r="F223" s="792"/>
      <c r="G223" s="792"/>
      <c r="H223" s="792"/>
      <c r="I223" s="792"/>
      <c r="J223" s="792"/>
      <c r="K223" s="792"/>
      <c r="L223" s="792"/>
      <c r="M223" s="792"/>
      <c r="N223" s="792"/>
      <c r="O223" s="792"/>
      <c r="P223" s="792"/>
      <c r="Q223" s="792"/>
      <c r="R223" s="792"/>
    </row>
    <row r="224" spans="1:18" ht="15.75" customHeight="1">
      <c r="A224" s="792"/>
      <c r="B224" s="792"/>
      <c r="C224" s="792"/>
      <c r="D224" s="792"/>
      <c r="E224" s="806"/>
      <c r="F224" s="792"/>
      <c r="G224" s="792"/>
      <c r="H224" s="792"/>
      <c r="I224" s="792"/>
      <c r="J224" s="792"/>
      <c r="K224" s="792"/>
      <c r="L224" s="792"/>
      <c r="M224" s="792"/>
      <c r="N224" s="792"/>
      <c r="O224" s="792"/>
      <c r="P224" s="792"/>
      <c r="Q224" s="792"/>
      <c r="R224" s="792"/>
    </row>
    <row r="225" spans="1:18" ht="15.75" customHeight="1">
      <c r="A225" s="792"/>
      <c r="B225" s="792"/>
      <c r="C225" s="792"/>
      <c r="D225" s="792"/>
      <c r="E225" s="806"/>
      <c r="F225" s="792"/>
      <c r="G225" s="792"/>
      <c r="H225" s="792"/>
      <c r="I225" s="792"/>
      <c r="J225" s="792"/>
      <c r="K225" s="792"/>
      <c r="L225" s="792"/>
      <c r="M225" s="792"/>
      <c r="N225" s="792"/>
      <c r="O225" s="792"/>
      <c r="P225" s="792"/>
      <c r="Q225" s="792"/>
      <c r="R225" s="792"/>
    </row>
    <row r="226" spans="1:18" ht="15.75" customHeight="1">
      <c r="A226" s="792"/>
      <c r="B226" s="792"/>
      <c r="C226" s="792"/>
      <c r="D226" s="792"/>
      <c r="E226" s="806"/>
      <c r="F226" s="792"/>
      <c r="G226" s="792"/>
      <c r="H226" s="792"/>
      <c r="I226" s="792"/>
      <c r="J226" s="792"/>
      <c r="K226" s="792"/>
      <c r="L226" s="792"/>
      <c r="M226" s="792"/>
      <c r="N226" s="792"/>
      <c r="O226" s="792"/>
      <c r="P226" s="792"/>
      <c r="Q226" s="792"/>
      <c r="R226" s="792"/>
    </row>
    <row r="227" spans="1:18" ht="15.75" customHeight="1">
      <c r="A227" s="792"/>
      <c r="B227" s="792"/>
      <c r="C227" s="792"/>
      <c r="D227" s="792"/>
      <c r="E227" s="806"/>
      <c r="F227" s="792"/>
      <c r="G227" s="792"/>
      <c r="H227" s="792"/>
      <c r="I227" s="792"/>
      <c r="J227" s="792"/>
      <c r="K227" s="792"/>
      <c r="L227" s="792"/>
      <c r="M227" s="792"/>
      <c r="N227" s="792"/>
      <c r="O227" s="792"/>
      <c r="P227" s="792"/>
      <c r="Q227" s="792"/>
      <c r="R227" s="792"/>
    </row>
    <row r="228" spans="1:18" ht="15.75" customHeight="1">
      <c r="A228" s="792"/>
      <c r="B228" s="792"/>
      <c r="C228" s="792"/>
      <c r="D228" s="792"/>
      <c r="E228" s="806"/>
      <c r="F228" s="792"/>
      <c r="G228" s="792"/>
      <c r="H228" s="792"/>
      <c r="I228" s="792"/>
      <c r="J228" s="792"/>
      <c r="K228" s="792"/>
      <c r="L228" s="792"/>
      <c r="M228" s="792"/>
      <c r="N228" s="792"/>
      <c r="O228" s="792"/>
      <c r="P228" s="792"/>
      <c r="Q228" s="792"/>
      <c r="R228" s="792"/>
    </row>
    <row r="229" spans="1:18" ht="15.75" customHeight="1">
      <c r="A229" s="792"/>
      <c r="B229" s="792"/>
      <c r="C229" s="792"/>
      <c r="D229" s="792"/>
      <c r="E229" s="806"/>
      <c r="F229" s="792"/>
      <c r="G229" s="792"/>
      <c r="H229" s="792"/>
      <c r="I229" s="792"/>
      <c r="J229" s="792"/>
      <c r="K229" s="792"/>
      <c r="L229" s="792"/>
      <c r="M229" s="792"/>
      <c r="N229" s="792"/>
      <c r="O229" s="792"/>
      <c r="P229" s="792"/>
      <c r="Q229" s="792"/>
      <c r="R229" s="792"/>
    </row>
    <row r="230" spans="1:18" ht="15.75" customHeight="1">
      <c r="A230" s="792"/>
      <c r="B230" s="792"/>
      <c r="C230" s="792"/>
      <c r="D230" s="792"/>
      <c r="E230" s="806"/>
      <c r="F230" s="792"/>
      <c r="G230" s="792"/>
      <c r="H230" s="792"/>
      <c r="I230" s="792"/>
      <c r="J230" s="792"/>
      <c r="K230" s="792"/>
      <c r="L230" s="792"/>
      <c r="M230" s="792"/>
      <c r="N230" s="792"/>
      <c r="O230" s="792"/>
      <c r="P230" s="792"/>
      <c r="Q230" s="792"/>
      <c r="R230" s="792"/>
    </row>
    <row r="231" spans="1:18" ht="15.75" customHeight="1">
      <c r="A231" s="792"/>
      <c r="B231" s="792"/>
      <c r="C231" s="792"/>
      <c r="D231" s="792"/>
      <c r="E231" s="806"/>
      <c r="F231" s="792"/>
      <c r="G231" s="792"/>
      <c r="H231" s="792"/>
      <c r="I231" s="792"/>
      <c r="J231" s="792"/>
      <c r="K231" s="792"/>
      <c r="L231" s="792"/>
      <c r="M231" s="792"/>
      <c r="N231" s="792"/>
      <c r="O231" s="792"/>
      <c r="P231" s="792"/>
      <c r="Q231" s="792"/>
      <c r="R231" s="792"/>
    </row>
    <row r="232" spans="1:18" ht="15.75" customHeight="1">
      <c r="A232" s="792"/>
      <c r="B232" s="792"/>
      <c r="C232" s="792"/>
      <c r="D232" s="792"/>
      <c r="E232" s="806"/>
      <c r="F232" s="792"/>
      <c r="G232" s="792"/>
      <c r="H232" s="792"/>
      <c r="I232" s="792"/>
      <c r="J232" s="792"/>
      <c r="K232" s="792"/>
      <c r="L232" s="792"/>
      <c r="M232" s="792"/>
      <c r="N232" s="792"/>
      <c r="O232" s="792"/>
      <c r="P232" s="792"/>
      <c r="Q232" s="792"/>
      <c r="R232" s="792"/>
    </row>
    <row r="233" spans="1:18" ht="15.75" customHeight="1">
      <c r="A233" s="792"/>
      <c r="B233" s="792"/>
      <c r="C233" s="792"/>
      <c r="D233" s="792"/>
      <c r="E233" s="806"/>
      <c r="F233" s="792"/>
      <c r="G233" s="792"/>
      <c r="H233" s="792"/>
      <c r="I233" s="792"/>
      <c r="J233" s="792"/>
      <c r="K233" s="792"/>
      <c r="L233" s="792"/>
      <c r="M233" s="792"/>
      <c r="N233" s="792"/>
      <c r="O233" s="792"/>
      <c r="P233" s="792"/>
      <c r="Q233" s="792"/>
      <c r="R233" s="792"/>
    </row>
    <row r="234" spans="1:18" ht="15.75" customHeight="1">
      <c r="A234" s="792"/>
      <c r="B234" s="792"/>
      <c r="C234" s="792"/>
      <c r="D234" s="792"/>
      <c r="E234" s="806"/>
      <c r="F234" s="792"/>
      <c r="G234" s="792"/>
      <c r="H234" s="792"/>
      <c r="I234" s="792"/>
      <c r="J234" s="792"/>
      <c r="K234" s="792"/>
      <c r="L234" s="792"/>
      <c r="M234" s="792"/>
      <c r="N234" s="792"/>
      <c r="O234" s="792"/>
      <c r="P234" s="792"/>
      <c r="Q234" s="792"/>
      <c r="R234" s="792"/>
    </row>
    <row r="235" spans="1:18" ht="15.75" customHeight="1">
      <c r="A235" s="792"/>
      <c r="B235" s="792"/>
      <c r="C235" s="792"/>
      <c r="D235" s="792"/>
      <c r="E235" s="806"/>
      <c r="F235" s="792"/>
      <c r="G235" s="792"/>
      <c r="H235" s="792"/>
      <c r="I235" s="792"/>
      <c r="J235" s="792"/>
      <c r="K235" s="792"/>
      <c r="L235" s="792"/>
      <c r="M235" s="792"/>
      <c r="N235" s="792"/>
      <c r="O235" s="792"/>
      <c r="P235" s="792"/>
      <c r="Q235" s="792"/>
      <c r="R235" s="792"/>
    </row>
    <row r="236" spans="1:18" ht="15.75" customHeight="1">
      <c r="A236" s="792"/>
      <c r="B236" s="792"/>
      <c r="C236" s="792"/>
      <c r="D236" s="792"/>
      <c r="E236" s="806"/>
      <c r="F236" s="792"/>
      <c r="G236" s="792"/>
      <c r="H236" s="792"/>
      <c r="I236" s="792"/>
      <c r="J236" s="792"/>
      <c r="K236" s="792"/>
      <c r="L236" s="792"/>
      <c r="M236" s="792"/>
      <c r="N236" s="792"/>
      <c r="O236" s="792"/>
      <c r="P236" s="792"/>
      <c r="Q236" s="792"/>
      <c r="R236" s="792"/>
    </row>
    <row r="237" spans="1:18" ht="15.75" customHeight="1">
      <c r="A237" s="792"/>
      <c r="B237" s="792"/>
      <c r="C237" s="792"/>
      <c r="D237" s="792"/>
      <c r="E237" s="806"/>
      <c r="F237" s="792"/>
      <c r="G237" s="792"/>
      <c r="H237" s="792"/>
      <c r="I237" s="792"/>
      <c r="J237" s="792"/>
      <c r="K237" s="792"/>
      <c r="L237" s="792"/>
      <c r="M237" s="792"/>
      <c r="N237" s="792"/>
      <c r="O237" s="792"/>
      <c r="P237" s="792"/>
      <c r="Q237" s="792"/>
      <c r="R237" s="792"/>
    </row>
    <row r="238" spans="1:18" ht="15.75" customHeight="1">
      <c r="A238" s="792"/>
      <c r="B238" s="792"/>
      <c r="C238" s="792"/>
      <c r="D238" s="792"/>
      <c r="E238" s="806"/>
      <c r="F238" s="792"/>
      <c r="G238" s="792"/>
      <c r="H238" s="792"/>
      <c r="I238" s="792"/>
      <c r="J238" s="792"/>
      <c r="K238" s="792"/>
      <c r="L238" s="792"/>
      <c r="M238" s="792"/>
      <c r="N238" s="792"/>
      <c r="O238" s="792"/>
      <c r="P238" s="792"/>
      <c r="Q238" s="792"/>
      <c r="R238" s="792"/>
    </row>
    <row r="239" spans="1:18" ht="15.75" customHeight="1">
      <c r="A239" s="792"/>
      <c r="B239" s="792"/>
      <c r="C239" s="792"/>
      <c r="D239" s="792"/>
      <c r="E239" s="806"/>
      <c r="F239" s="792"/>
      <c r="G239" s="792"/>
      <c r="H239" s="792"/>
      <c r="I239" s="792"/>
      <c r="J239" s="792"/>
      <c r="K239" s="792"/>
      <c r="L239" s="792"/>
      <c r="M239" s="792"/>
      <c r="N239" s="792"/>
      <c r="O239" s="792"/>
      <c r="P239" s="792"/>
      <c r="Q239" s="792"/>
      <c r="R239" s="792"/>
    </row>
    <row r="240" spans="1:18" ht="15.75" customHeight="1">
      <c r="A240" s="792"/>
      <c r="B240" s="792"/>
      <c r="C240" s="792"/>
      <c r="D240" s="792"/>
      <c r="E240" s="806"/>
      <c r="F240" s="792"/>
      <c r="G240" s="792"/>
      <c r="H240" s="792"/>
      <c r="I240" s="792"/>
      <c r="J240" s="792"/>
      <c r="K240" s="792"/>
      <c r="L240" s="792"/>
      <c r="M240" s="792"/>
      <c r="N240" s="792"/>
      <c r="O240" s="792"/>
      <c r="P240" s="792"/>
      <c r="Q240" s="792"/>
      <c r="R240" s="792"/>
    </row>
    <row r="241" spans="1:18" ht="15.75" customHeight="1">
      <c r="A241" s="792"/>
      <c r="B241" s="792"/>
      <c r="C241" s="792"/>
      <c r="D241" s="792"/>
      <c r="E241" s="806"/>
      <c r="F241" s="792"/>
      <c r="G241" s="792"/>
      <c r="H241" s="792"/>
      <c r="I241" s="792"/>
      <c r="J241" s="792"/>
      <c r="K241" s="792"/>
      <c r="L241" s="792"/>
      <c r="M241" s="792"/>
      <c r="N241" s="792"/>
      <c r="O241" s="792"/>
      <c r="P241" s="792"/>
      <c r="Q241" s="792"/>
      <c r="R241" s="792"/>
    </row>
    <row r="242" spans="1:18" ht="15.75" customHeight="1">
      <c r="A242" s="792"/>
      <c r="B242" s="792"/>
      <c r="C242" s="792"/>
      <c r="D242" s="792"/>
      <c r="E242" s="806"/>
      <c r="F242" s="792"/>
      <c r="G242" s="792"/>
      <c r="H242" s="792"/>
      <c r="I242" s="792"/>
      <c r="J242" s="792"/>
      <c r="K242" s="792"/>
      <c r="L242" s="792"/>
      <c r="M242" s="792"/>
      <c r="N242" s="792"/>
      <c r="O242" s="792"/>
      <c r="P242" s="792"/>
      <c r="Q242" s="792"/>
      <c r="R242" s="792"/>
    </row>
    <row r="243" spans="1:18" ht="15.75" customHeight="1">
      <c r="A243" s="792"/>
      <c r="B243" s="792"/>
      <c r="C243" s="792"/>
      <c r="D243" s="792"/>
      <c r="E243" s="806"/>
      <c r="F243" s="792"/>
      <c r="G243" s="792"/>
      <c r="H243" s="792"/>
      <c r="I243" s="792"/>
      <c r="J243" s="792"/>
      <c r="K243" s="792"/>
      <c r="L243" s="792"/>
      <c r="M243" s="792"/>
      <c r="N243" s="792"/>
      <c r="O243" s="792"/>
      <c r="P243" s="792"/>
      <c r="Q243" s="792"/>
      <c r="R243" s="792"/>
    </row>
    <row r="244" spans="1:18" ht="15.75" customHeight="1">
      <c r="A244" s="792"/>
      <c r="B244" s="792"/>
      <c r="C244" s="792"/>
      <c r="D244" s="792"/>
      <c r="E244" s="806"/>
      <c r="F244" s="792"/>
      <c r="G244" s="792"/>
      <c r="H244" s="792"/>
      <c r="I244" s="792"/>
      <c r="J244" s="792"/>
      <c r="K244" s="792"/>
      <c r="L244" s="792"/>
      <c r="M244" s="792"/>
      <c r="N244" s="792"/>
      <c r="O244" s="792"/>
      <c r="P244" s="792"/>
      <c r="Q244" s="792"/>
      <c r="R244" s="792"/>
    </row>
    <row r="245" spans="1:18" ht="15.75" customHeight="1">
      <c r="A245" s="792"/>
      <c r="B245" s="792"/>
      <c r="C245" s="792"/>
      <c r="D245" s="792"/>
      <c r="E245" s="806"/>
      <c r="F245" s="792"/>
      <c r="G245" s="792"/>
      <c r="H245" s="792"/>
      <c r="I245" s="792"/>
      <c r="J245" s="792"/>
      <c r="K245" s="792"/>
      <c r="L245" s="792"/>
      <c r="M245" s="792"/>
      <c r="N245" s="792"/>
      <c r="O245" s="792"/>
      <c r="P245" s="792"/>
      <c r="Q245" s="792"/>
      <c r="R245" s="792"/>
    </row>
    <row r="246" spans="1:18" ht="15.75" customHeight="1">
      <c r="A246" s="792"/>
      <c r="B246" s="792"/>
      <c r="C246" s="792"/>
      <c r="D246" s="792"/>
      <c r="E246" s="806"/>
      <c r="F246" s="792"/>
      <c r="G246" s="792"/>
      <c r="H246" s="792"/>
      <c r="I246" s="792"/>
      <c r="J246" s="792"/>
      <c r="K246" s="792"/>
      <c r="L246" s="792"/>
      <c r="M246" s="792"/>
      <c r="N246" s="792"/>
      <c r="O246" s="792"/>
      <c r="P246" s="792"/>
      <c r="Q246" s="792"/>
      <c r="R246" s="792"/>
    </row>
    <row r="247" spans="1:18" ht="15.75" customHeight="1">
      <c r="A247" s="792"/>
      <c r="B247" s="792"/>
      <c r="C247" s="792"/>
      <c r="D247" s="792"/>
      <c r="E247" s="806"/>
      <c r="F247" s="792"/>
      <c r="G247" s="792"/>
      <c r="H247" s="792"/>
      <c r="I247" s="792"/>
      <c r="J247" s="792"/>
      <c r="K247" s="792"/>
      <c r="L247" s="792"/>
      <c r="M247" s="792"/>
      <c r="N247" s="792"/>
      <c r="O247" s="792"/>
      <c r="P247" s="792"/>
      <c r="Q247" s="792"/>
      <c r="R247" s="792"/>
    </row>
    <row r="248" spans="1:18" ht="15.75" customHeight="1">
      <c r="A248" s="792"/>
      <c r="B248" s="792"/>
      <c r="C248" s="792"/>
      <c r="D248" s="792"/>
      <c r="E248" s="806"/>
      <c r="F248" s="792"/>
      <c r="G248" s="792"/>
      <c r="H248" s="792"/>
      <c r="I248" s="792"/>
      <c r="J248" s="792"/>
      <c r="K248" s="792"/>
      <c r="L248" s="792"/>
      <c r="M248" s="792"/>
      <c r="N248" s="792"/>
      <c r="O248" s="792"/>
      <c r="P248" s="792"/>
      <c r="Q248" s="792"/>
      <c r="R248" s="792"/>
    </row>
    <row r="249" spans="1:18" ht="15.75" customHeight="1">
      <c r="A249" s="792"/>
      <c r="B249" s="792"/>
      <c r="C249" s="792"/>
      <c r="D249" s="792"/>
      <c r="E249" s="806"/>
      <c r="F249" s="792"/>
      <c r="G249" s="792"/>
      <c r="H249" s="792"/>
      <c r="I249" s="792"/>
      <c r="J249" s="792"/>
      <c r="K249" s="792"/>
      <c r="L249" s="792"/>
      <c r="M249" s="792"/>
      <c r="N249" s="792"/>
      <c r="O249" s="792"/>
      <c r="P249" s="792"/>
      <c r="Q249" s="792"/>
      <c r="R249" s="792"/>
    </row>
    <row r="250" spans="1:18" ht="15.75" customHeight="1">
      <c r="A250" s="792"/>
      <c r="B250" s="792"/>
      <c r="C250" s="792"/>
      <c r="D250" s="792"/>
      <c r="E250" s="806"/>
      <c r="F250" s="792"/>
      <c r="G250" s="792"/>
      <c r="H250" s="792"/>
      <c r="I250" s="792"/>
      <c r="J250" s="792"/>
      <c r="K250" s="792"/>
      <c r="L250" s="792"/>
      <c r="M250" s="792"/>
      <c r="N250" s="792"/>
      <c r="O250" s="792"/>
      <c r="P250" s="792"/>
      <c r="Q250" s="792"/>
      <c r="R250" s="792"/>
    </row>
    <row r="251" spans="1:18" ht="15.75" customHeight="1">
      <c r="A251" s="792"/>
      <c r="B251" s="792"/>
      <c r="C251" s="792"/>
      <c r="D251" s="792"/>
      <c r="E251" s="806"/>
      <c r="F251" s="792"/>
      <c r="G251" s="792"/>
      <c r="H251" s="792"/>
      <c r="I251" s="792"/>
      <c r="J251" s="792"/>
      <c r="K251" s="792"/>
      <c r="L251" s="792"/>
      <c r="M251" s="792"/>
      <c r="N251" s="792"/>
      <c r="O251" s="792"/>
      <c r="P251" s="792"/>
      <c r="Q251" s="792"/>
      <c r="R251" s="792"/>
    </row>
    <row r="252" spans="1:18" ht="15.75" customHeight="1">
      <c r="A252" s="792"/>
      <c r="B252" s="792"/>
      <c r="C252" s="792"/>
      <c r="D252" s="792"/>
      <c r="E252" s="806"/>
      <c r="F252" s="792"/>
      <c r="G252" s="792"/>
      <c r="H252" s="792"/>
      <c r="I252" s="792"/>
      <c r="J252" s="792"/>
      <c r="K252" s="792"/>
      <c r="L252" s="792"/>
      <c r="M252" s="792"/>
      <c r="N252" s="792"/>
      <c r="O252" s="792"/>
      <c r="P252" s="792"/>
      <c r="Q252" s="792"/>
      <c r="R252" s="792"/>
    </row>
    <row r="253" spans="1:18" ht="15.75" customHeight="1">
      <c r="A253" s="792"/>
      <c r="B253" s="792"/>
      <c r="C253" s="792"/>
      <c r="D253" s="792"/>
      <c r="E253" s="806"/>
      <c r="F253" s="792"/>
      <c r="G253" s="792"/>
      <c r="H253" s="792"/>
      <c r="I253" s="792"/>
      <c r="J253" s="792"/>
      <c r="K253" s="792"/>
      <c r="L253" s="792"/>
      <c r="M253" s="792"/>
      <c r="N253" s="792"/>
      <c r="O253" s="792"/>
      <c r="P253" s="792"/>
      <c r="Q253" s="792"/>
      <c r="R253" s="792"/>
    </row>
    <row r="254" spans="1:18" ht="15.75" customHeight="1">
      <c r="A254" s="792"/>
      <c r="B254" s="792"/>
      <c r="C254" s="792"/>
      <c r="D254" s="792"/>
      <c r="E254" s="806"/>
      <c r="F254" s="792"/>
      <c r="G254" s="792"/>
      <c r="H254" s="792"/>
      <c r="I254" s="792"/>
      <c r="J254" s="792"/>
      <c r="K254" s="792"/>
      <c r="L254" s="792"/>
      <c r="M254" s="792"/>
      <c r="N254" s="792"/>
      <c r="O254" s="792"/>
      <c r="P254" s="792"/>
      <c r="Q254" s="792"/>
      <c r="R254" s="792"/>
    </row>
    <row r="255" spans="1:18" ht="15.75" customHeight="1">
      <c r="A255" s="792"/>
      <c r="B255" s="792"/>
      <c r="C255" s="792"/>
      <c r="D255" s="792"/>
      <c r="E255" s="806"/>
      <c r="F255" s="792"/>
      <c r="G255" s="792"/>
      <c r="H255" s="792"/>
      <c r="I255" s="792"/>
      <c r="J255" s="792"/>
      <c r="K255" s="792"/>
      <c r="L255" s="792"/>
      <c r="M255" s="792"/>
      <c r="N255" s="792"/>
      <c r="O255" s="792"/>
      <c r="P255" s="792"/>
      <c r="Q255" s="792"/>
      <c r="R255" s="792"/>
    </row>
    <row r="256" spans="1:18" ht="15.75" customHeight="1">
      <c r="A256" s="792"/>
      <c r="B256" s="792"/>
      <c r="C256" s="792"/>
      <c r="D256" s="792"/>
      <c r="E256" s="806"/>
      <c r="F256" s="792"/>
      <c r="G256" s="792"/>
      <c r="H256" s="792"/>
      <c r="I256" s="792"/>
      <c r="J256" s="792"/>
      <c r="K256" s="792"/>
      <c r="L256" s="792"/>
      <c r="M256" s="792"/>
      <c r="N256" s="792"/>
      <c r="O256" s="792"/>
      <c r="P256" s="792"/>
      <c r="Q256" s="792"/>
      <c r="R256" s="792"/>
    </row>
    <row r="257" spans="1:18" ht="15.75" customHeight="1">
      <c r="A257" s="792"/>
      <c r="B257" s="792"/>
      <c r="C257" s="792"/>
      <c r="D257" s="792"/>
      <c r="E257" s="806"/>
      <c r="F257" s="792"/>
      <c r="G257" s="792"/>
      <c r="H257" s="792"/>
      <c r="I257" s="792"/>
      <c r="J257" s="792"/>
      <c r="K257" s="792"/>
      <c r="L257" s="792"/>
      <c r="M257" s="792"/>
      <c r="N257" s="792"/>
      <c r="O257" s="792"/>
      <c r="P257" s="792"/>
      <c r="Q257" s="792"/>
      <c r="R257" s="792"/>
    </row>
    <row r="258" spans="1:18" ht="15.75" customHeight="1">
      <c r="A258" s="792"/>
      <c r="B258" s="792"/>
      <c r="C258" s="792"/>
      <c r="D258" s="792"/>
      <c r="E258" s="806"/>
      <c r="F258" s="792"/>
      <c r="G258" s="792"/>
      <c r="H258" s="792"/>
      <c r="I258" s="792"/>
      <c r="J258" s="792"/>
      <c r="K258" s="792"/>
      <c r="L258" s="792"/>
      <c r="M258" s="792"/>
      <c r="N258" s="792"/>
      <c r="O258" s="792"/>
      <c r="P258" s="792"/>
      <c r="Q258" s="792"/>
      <c r="R258" s="792"/>
    </row>
    <row r="259" spans="1:18" ht="15.75" customHeight="1">
      <c r="A259" s="792"/>
      <c r="B259" s="792"/>
      <c r="C259" s="792"/>
      <c r="D259" s="792"/>
      <c r="E259" s="806"/>
      <c r="F259" s="792"/>
      <c r="G259" s="792"/>
      <c r="H259" s="792"/>
      <c r="I259" s="792"/>
      <c r="J259" s="792"/>
      <c r="K259" s="792"/>
      <c r="L259" s="792"/>
      <c r="M259" s="792"/>
      <c r="N259" s="792"/>
      <c r="O259" s="792"/>
      <c r="P259" s="792"/>
      <c r="Q259" s="792"/>
      <c r="R259" s="792"/>
    </row>
    <row r="260" spans="1:18" ht="15.75" customHeight="1">
      <c r="A260" s="792"/>
      <c r="B260" s="792"/>
      <c r="C260" s="792"/>
      <c r="D260" s="792"/>
      <c r="E260" s="806"/>
      <c r="F260" s="792"/>
      <c r="G260" s="792"/>
      <c r="H260" s="792"/>
      <c r="I260" s="792"/>
      <c r="J260" s="792"/>
      <c r="K260" s="792"/>
      <c r="L260" s="792"/>
      <c r="M260" s="792"/>
      <c r="N260" s="792"/>
      <c r="O260" s="792"/>
      <c r="P260" s="792"/>
      <c r="Q260" s="792"/>
      <c r="R260" s="792"/>
    </row>
    <row r="261" spans="1:18" ht="15.75" customHeight="1">
      <c r="A261" s="792"/>
      <c r="B261" s="792"/>
      <c r="C261" s="792"/>
      <c r="D261" s="792"/>
      <c r="E261" s="806"/>
      <c r="F261" s="792"/>
      <c r="G261" s="792"/>
      <c r="H261" s="792"/>
      <c r="I261" s="792"/>
      <c r="J261" s="792"/>
      <c r="K261" s="792"/>
      <c r="L261" s="792"/>
      <c r="M261" s="792"/>
      <c r="N261" s="792"/>
      <c r="O261" s="792"/>
      <c r="P261" s="792"/>
      <c r="Q261" s="792"/>
      <c r="R261" s="792"/>
    </row>
    <row r="262" spans="1:18" ht="15.75" customHeight="1">
      <c r="A262" s="792"/>
      <c r="B262" s="792"/>
      <c r="C262" s="792"/>
      <c r="D262" s="792"/>
      <c r="E262" s="806"/>
      <c r="F262" s="792"/>
      <c r="G262" s="792"/>
      <c r="H262" s="792"/>
      <c r="I262" s="792"/>
      <c r="J262" s="792"/>
      <c r="K262" s="792"/>
      <c r="L262" s="792"/>
      <c r="M262" s="792"/>
      <c r="N262" s="792"/>
      <c r="O262" s="792"/>
      <c r="P262" s="792"/>
      <c r="Q262" s="792"/>
      <c r="R262" s="792"/>
    </row>
    <row r="263" spans="1:18" ht="15.75" customHeight="1">
      <c r="A263" s="792"/>
      <c r="B263" s="792"/>
      <c r="C263" s="792"/>
      <c r="D263" s="792"/>
      <c r="E263" s="806"/>
      <c r="F263" s="792"/>
      <c r="G263" s="792"/>
      <c r="H263" s="792"/>
      <c r="I263" s="792"/>
      <c r="J263" s="792"/>
      <c r="K263" s="792"/>
      <c r="L263" s="792"/>
      <c r="M263" s="792"/>
      <c r="N263" s="792"/>
      <c r="O263" s="792"/>
      <c r="P263" s="792"/>
      <c r="Q263" s="792"/>
      <c r="R263" s="792"/>
    </row>
    <row r="264" spans="1:18" ht="15.75" customHeight="1">
      <c r="A264" s="792"/>
      <c r="B264" s="792"/>
      <c r="C264" s="792"/>
      <c r="D264" s="792"/>
      <c r="E264" s="806"/>
      <c r="F264" s="792"/>
      <c r="G264" s="792"/>
      <c r="H264" s="792"/>
      <c r="I264" s="792"/>
      <c r="J264" s="792"/>
      <c r="K264" s="792"/>
      <c r="L264" s="792"/>
      <c r="M264" s="792"/>
      <c r="N264" s="792"/>
      <c r="O264" s="792"/>
      <c r="P264" s="792"/>
      <c r="Q264" s="792"/>
      <c r="R264" s="792"/>
    </row>
    <row r="265" spans="1:18" ht="15.75" customHeight="1">
      <c r="A265" s="792"/>
      <c r="B265" s="792"/>
      <c r="C265" s="792"/>
      <c r="D265" s="792"/>
      <c r="E265" s="806"/>
      <c r="F265" s="792"/>
      <c r="G265" s="792"/>
      <c r="H265" s="792"/>
      <c r="I265" s="792"/>
      <c r="J265" s="792"/>
      <c r="K265" s="792"/>
      <c r="L265" s="792"/>
      <c r="M265" s="792"/>
      <c r="N265" s="792"/>
      <c r="O265" s="792"/>
      <c r="P265" s="792"/>
      <c r="Q265" s="792"/>
      <c r="R265" s="792"/>
    </row>
    <row r="266" spans="1:18" ht="15.75" customHeight="1">
      <c r="A266" s="792"/>
      <c r="B266" s="792"/>
      <c r="C266" s="792"/>
      <c r="D266" s="792"/>
      <c r="E266" s="806"/>
      <c r="F266" s="792"/>
      <c r="G266" s="792"/>
      <c r="H266" s="792"/>
      <c r="I266" s="792"/>
      <c r="J266" s="792"/>
      <c r="K266" s="792"/>
      <c r="L266" s="792"/>
      <c r="M266" s="792"/>
      <c r="N266" s="792"/>
      <c r="O266" s="792"/>
      <c r="P266" s="792"/>
      <c r="Q266" s="792"/>
      <c r="R266" s="792"/>
    </row>
    <row r="267" spans="1:18" ht="15.75" customHeight="1">
      <c r="A267" s="792"/>
      <c r="B267" s="792"/>
      <c r="C267" s="792"/>
      <c r="D267" s="792"/>
      <c r="E267" s="806"/>
      <c r="F267" s="792"/>
      <c r="G267" s="792"/>
      <c r="H267" s="792"/>
      <c r="I267" s="792"/>
      <c r="J267" s="792"/>
      <c r="K267" s="792"/>
      <c r="L267" s="792"/>
      <c r="M267" s="792"/>
      <c r="N267" s="792"/>
      <c r="O267" s="792"/>
      <c r="P267" s="792"/>
      <c r="Q267" s="792"/>
      <c r="R267" s="792"/>
    </row>
    <row r="268" spans="1:18" ht="15.75" customHeight="1">
      <c r="A268" s="792"/>
      <c r="B268" s="792"/>
      <c r="C268" s="792"/>
      <c r="D268" s="792"/>
      <c r="E268" s="806"/>
      <c r="F268" s="792"/>
      <c r="G268" s="792"/>
      <c r="H268" s="792"/>
      <c r="I268" s="792"/>
      <c r="J268" s="792"/>
      <c r="K268" s="792"/>
      <c r="L268" s="792"/>
      <c r="M268" s="792"/>
      <c r="N268" s="792"/>
      <c r="O268" s="792"/>
      <c r="P268" s="792"/>
      <c r="Q268" s="792"/>
      <c r="R268" s="792"/>
    </row>
    <row r="269" spans="1:18" ht="15.75" customHeight="1">
      <c r="A269" s="792"/>
      <c r="B269" s="792"/>
      <c r="C269" s="792"/>
      <c r="D269" s="792"/>
      <c r="E269" s="806"/>
      <c r="F269" s="792"/>
      <c r="G269" s="792"/>
      <c r="H269" s="792"/>
      <c r="I269" s="792"/>
      <c r="J269" s="792"/>
      <c r="K269" s="792"/>
      <c r="L269" s="792"/>
      <c r="M269" s="792"/>
      <c r="N269" s="792"/>
      <c r="O269" s="792"/>
      <c r="P269" s="792"/>
      <c r="Q269" s="792"/>
      <c r="R269" s="792"/>
    </row>
    <row r="270" spans="1:18" ht="15.75" customHeight="1">
      <c r="A270" s="792"/>
      <c r="B270" s="792"/>
      <c r="C270" s="792"/>
      <c r="D270" s="792"/>
      <c r="E270" s="806"/>
      <c r="F270" s="792"/>
      <c r="G270" s="792"/>
      <c r="H270" s="792"/>
      <c r="I270" s="792"/>
      <c r="J270" s="792"/>
      <c r="K270" s="792"/>
      <c r="L270" s="792"/>
      <c r="M270" s="792"/>
      <c r="N270" s="792"/>
      <c r="O270" s="792"/>
      <c r="P270" s="792"/>
      <c r="Q270" s="792"/>
      <c r="R270" s="792"/>
    </row>
    <row r="271" spans="1:18" ht="15.75" customHeight="1">
      <c r="A271" s="792"/>
      <c r="B271" s="792"/>
      <c r="C271" s="792"/>
      <c r="D271" s="792"/>
      <c r="E271" s="806"/>
      <c r="F271" s="792"/>
      <c r="G271" s="792"/>
      <c r="H271" s="792"/>
      <c r="I271" s="792"/>
      <c r="J271" s="792"/>
      <c r="K271" s="792"/>
      <c r="L271" s="792"/>
      <c r="M271" s="792"/>
      <c r="N271" s="792"/>
      <c r="O271" s="792"/>
      <c r="P271" s="792"/>
      <c r="Q271" s="792"/>
      <c r="R271" s="792"/>
    </row>
    <row r="272" spans="1:18" ht="15.75" customHeight="1">
      <c r="A272" s="792"/>
      <c r="B272" s="792"/>
      <c r="C272" s="792"/>
      <c r="D272" s="792"/>
      <c r="E272" s="806"/>
      <c r="F272" s="792"/>
      <c r="G272" s="792"/>
      <c r="H272" s="792"/>
      <c r="I272" s="792"/>
      <c r="J272" s="792"/>
      <c r="K272" s="792"/>
      <c r="L272" s="792"/>
      <c r="M272" s="792"/>
      <c r="N272" s="792"/>
      <c r="O272" s="792"/>
      <c r="P272" s="792"/>
      <c r="Q272" s="792"/>
      <c r="R272" s="792"/>
    </row>
    <row r="273" spans="1:18" ht="15.75" customHeight="1">
      <c r="A273" s="792"/>
      <c r="B273" s="792"/>
      <c r="C273" s="792"/>
      <c r="D273" s="792"/>
      <c r="E273" s="806"/>
      <c r="F273" s="792"/>
      <c r="G273" s="792"/>
      <c r="H273" s="792"/>
      <c r="I273" s="792"/>
      <c r="J273" s="792"/>
      <c r="K273" s="792"/>
      <c r="L273" s="792"/>
      <c r="M273" s="792"/>
      <c r="N273" s="792"/>
      <c r="O273" s="792"/>
      <c r="P273" s="792"/>
      <c r="Q273" s="792"/>
      <c r="R273" s="792"/>
    </row>
    <row r="274" spans="1:18" ht="15.75" customHeight="1">
      <c r="A274" s="792"/>
      <c r="B274" s="792"/>
      <c r="C274" s="792"/>
      <c r="D274" s="792"/>
      <c r="E274" s="806"/>
      <c r="F274" s="792"/>
      <c r="G274" s="792"/>
      <c r="H274" s="792"/>
      <c r="I274" s="792"/>
      <c r="J274" s="792"/>
      <c r="K274" s="792"/>
      <c r="L274" s="792"/>
      <c r="M274" s="792"/>
      <c r="N274" s="792"/>
      <c r="O274" s="792"/>
      <c r="P274" s="792"/>
      <c r="Q274" s="792"/>
      <c r="R274" s="792"/>
    </row>
    <row r="275" spans="1:18" ht="15.75" customHeight="1">
      <c r="A275" s="792"/>
      <c r="B275" s="792"/>
      <c r="C275" s="792"/>
      <c r="D275" s="792"/>
      <c r="E275" s="806"/>
      <c r="F275" s="792"/>
      <c r="G275" s="792"/>
      <c r="H275" s="792"/>
      <c r="I275" s="792"/>
      <c r="J275" s="792"/>
      <c r="K275" s="792"/>
      <c r="L275" s="792"/>
      <c r="M275" s="792"/>
      <c r="N275" s="792"/>
      <c r="O275" s="792"/>
      <c r="P275" s="792"/>
      <c r="Q275" s="792"/>
      <c r="R275" s="792"/>
    </row>
    <row r="276" spans="1:18" ht="15.75" customHeight="1">
      <c r="A276" s="792"/>
      <c r="B276" s="792"/>
      <c r="C276" s="792"/>
      <c r="D276" s="792"/>
      <c r="E276" s="806"/>
      <c r="F276" s="792"/>
      <c r="G276" s="792"/>
      <c r="H276" s="792"/>
      <c r="I276" s="792"/>
      <c r="J276" s="792"/>
      <c r="K276" s="792"/>
      <c r="L276" s="792"/>
      <c r="M276" s="792"/>
      <c r="N276" s="792"/>
      <c r="O276" s="792"/>
      <c r="P276" s="792"/>
      <c r="Q276" s="792"/>
      <c r="R276" s="792"/>
    </row>
    <row r="277" spans="1:18" ht="15.75" customHeight="1">
      <c r="A277" s="792"/>
      <c r="B277" s="792"/>
      <c r="C277" s="792"/>
      <c r="D277" s="792"/>
      <c r="E277" s="806"/>
      <c r="F277" s="792"/>
      <c r="G277" s="792"/>
      <c r="H277" s="792"/>
      <c r="I277" s="792"/>
      <c r="J277" s="792"/>
      <c r="K277" s="792"/>
      <c r="L277" s="792"/>
      <c r="M277" s="792"/>
      <c r="N277" s="792"/>
      <c r="O277" s="792"/>
      <c r="P277" s="792"/>
      <c r="Q277" s="792"/>
      <c r="R277" s="792"/>
    </row>
    <row r="278" spans="1:18" ht="15.75" customHeight="1">
      <c r="A278" s="792"/>
      <c r="B278" s="792"/>
      <c r="C278" s="792"/>
      <c r="D278" s="792"/>
      <c r="E278" s="806"/>
      <c r="F278" s="792"/>
      <c r="G278" s="792"/>
      <c r="H278" s="792"/>
      <c r="I278" s="792"/>
      <c r="J278" s="792"/>
      <c r="K278" s="792"/>
      <c r="L278" s="792"/>
      <c r="M278" s="792"/>
      <c r="N278" s="792"/>
      <c r="O278" s="792"/>
      <c r="P278" s="792"/>
      <c r="Q278" s="792"/>
      <c r="R278" s="792"/>
    </row>
    <row r="279" spans="1:18" ht="15.75" customHeight="1">
      <c r="A279" s="792"/>
      <c r="B279" s="792"/>
      <c r="C279" s="792"/>
      <c r="D279" s="792"/>
      <c r="E279" s="806"/>
      <c r="F279" s="792"/>
      <c r="G279" s="792"/>
      <c r="H279" s="792"/>
      <c r="I279" s="792"/>
      <c r="J279" s="792"/>
      <c r="K279" s="792"/>
      <c r="L279" s="792"/>
      <c r="M279" s="792"/>
      <c r="N279" s="792"/>
      <c r="O279" s="792"/>
      <c r="P279" s="792"/>
      <c r="Q279" s="792"/>
      <c r="R279" s="792"/>
    </row>
    <row r="280" spans="1:18" ht="15.75" customHeight="1">
      <c r="A280" s="792"/>
      <c r="B280" s="792"/>
      <c r="C280" s="792"/>
      <c r="D280" s="792"/>
      <c r="E280" s="806"/>
      <c r="F280" s="792"/>
      <c r="G280" s="792"/>
      <c r="H280" s="792"/>
      <c r="I280" s="792"/>
      <c r="J280" s="792"/>
      <c r="K280" s="792"/>
      <c r="L280" s="792"/>
      <c r="M280" s="792"/>
      <c r="N280" s="792"/>
      <c r="O280" s="792"/>
      <c r="P280" s="792"/>
      <c r="Q280" s="792"/>
      <c r="R280" s="792"/>
    </row>
    <row r="281" spans="1:18" ht="15.75" customHeight="1">
      <c r="A281" s="792"/>
      <c r="B281" s="792"/>
      <c r="C281" s="792"/>
      <c r="D281" s="792"/>
      <c r="E281" s="806"/>
      <c r="F281" s="792"/>
      <c r="G281" s="792"/>
      <c r="H281" s="792"/>
      <c r="I281" s="792"/>
      <c r="J281" s="792"/>
      <c r="K281" s="792"/>
      <c r="L281" s="792"/>
      <c r="M281" s="792"/>
      <c r="N281" s="792"/>
      <c r="O281" s="792"/>
      <c r="P281" s="792"/>
      <c r="Q281" s="792"/>
      <c r="R281" s="792"/>
    </row>
    <row r="282" spans="1:18" ht="15.75" customHeight="1">
      <c r="A282" s="792"/>
      <c r="B282" s="792"/>
      <c r="C282" s="792"/>
      <c r="D282" s="792"/>
      <c r="E282" s="806"/>
      <c r="F282" s="792"/>
      <c r="G282" s="792"/>
      <c r="H282" s="792"/>
      <c r="I282" s="792"/>
      <c r="J282" s="792"/>
      <c r="K282" s="792"/>
      <c r="L282" s="792"/>
      <c r="M282" s="792"/>
      <c r="N282" s="792"/>
      <c r="O282" s="792"/>
      <c r="P282" s="792"/>
      <c r="Q282" s="792"/>
      <c r="R282" s="792"/>
    </row>
    <row r="283" spans="1:18" ht="15.75" customHeight="1">
      <c r="A283" s="792"/>
      <c r="B283" s="792"/>
      <c r="C283" s="792"/>
      <c r="D283" s="792"/>
      <c r="E283" s="806"/>
      <c r="F283" s="792"/>
      <c r="G283" s="792"/>
      <c r="H283" s="792"/>
      <c r="I283" s="792"/>
      <c r="J283" s="792"/>
      <c r="K283" s="792"/>
      <c r="L283" s="792"/>
      <c r="M283" s="792"/>
      <c r="N283" s="792"/>
      <c r="O283" s="792"/>
      <c r="P283" s="792"/>
      <c r="Q283" s="792"/>
      <c r="R283" s="792"/>
    </row>
    <row r="284" spans="1:18" ht="15.75" customHeight="1">
      <c r="A284" s="792"/>
      <c r="B284" s="792"/>
      <c r="C284" s="792"/>
      <c r="D284" s="792"/>
      <c r="E284" s="806"/>
      <c r="F284" s="792"/>
      <c r="G284" s="792"/>
      <c r="H284" s="792"/>
      <c r="I284" s="792"/>
      <c r="J284" s="792"/>
      <c r="K284" s="792"/>
      <c r="L284" s="792"/>
      <c r="M284" s="792"/>
      <c r="N284" s="792"/>
      <c r="O284" s="792"/>
      <c r="P284" s="792"/>
      <c r="Q284" s="792"/>
      <c r="R284" s="792"/>
    </row>
    <row r="285" spans="1:18" ht="15.75" customHeight="1">
      <c r="A285" s="792"/>
      <c r="B285" s="792"/>
      <c r="C285" s="792"/>
      <c r="D285" s="792"/>
      <c r="E285" s="806"/>
      <c r="F285" s="792"/>
      <c r="G285" s="792"/>
      <c r="H285" s="792"/>
      <c r="I285" s="792"/>
      <c r="J285" s="792"/>
      <c r="K285" s="792"/>
      <c r="L285" s="792"/>
      <c r="M285" s="792"/>
      <c r="N285" s="792"/>
      <c r="O285" s="792"/>
      <c r="P285" s="792"/>
      <c r="Q285" s="792"/>
      <c r="R285" s="792"/>
    </row>
    <row r="286" spans="1:18" ht="15.75" customHeight="1">
      <c r="A286" s="792"/>
      <c r="B286" s="792"/>
      <c r="C286" s="792"/>
      <c r="D286" s="792"/>
      <c r="E286" s="806"/>
      <c r="F286" s="792"/>
      <c r="G286" s="792"/>
      <c r="H286" s="792"/>
      <c r="I286" s="792"/>
      <c r="J286" s="792"/>
      <c r="K286" s="792"/>
      <c r="L286" s="792"/>
      <c r="M286" s="792"/>
      <c r="N286" s="792"/>
      <c r="O286" s="792"/>
      <c r="P286" s="792"/>
      <c r="Q286" s="792"/>
      <c r="R286" s="792"/>
    </row>
    <row r="287" spans="1:18" ht="15.75" customHeight="1">
      <c r="A287" s="792"/>
      <c r="B287" s="792"/>
      <c r="C287" s="792"/>
      <c r="D287" s="792"/>
      <c r="E287" s="806"/>
      <c r="F287" s="792"/>
      <c r="G287" s="792"/>
      <c r="H287" s="792"/>
      <c r="I287" s="792"/>
      <c r="J287" s="792"/>
      <c r="K287" s="792"/>
      <c r="L287" s="792"/>
      <c r="M287" s="792"/>
      <c r="N287" s="792"/>
      <c r="O287" s="792"/>
      <c r="P287" s="792"/>
      <c r="Q287" s="792"/>
      <c r="R287" s="792"/>
    </row>
    <row r="288" spans="1:18" ht="15.75" customHeight="1">
      <c r="A288" s="792"/>
      <c r="B288" s="792"/>
      <c r="C288" s="792"/>
      <c r="D288" s="792"/>
      <c r="E288" s="806"/>
      <c r="F288" s="792"/>
      <c r="G288" s="792"/>
      <c r="H288" s="792"/>
      <c r="I288" s="792"/>
      <c r="J288" s="792"/>
      <c r="K288" s="792"/>
      <c r="L288" s="792"/>
      <c r="M288" s="792"/>
      <c r="N288" s="792"/>
      <c r="O288" s="792"/>
      <c r="P288" s="792"/>
      <c r="Q288" s="792"/>
      <c r="R288" s="792"/>
    </row>
    <row r="289" spans="1:18" ht="15.75" customHeight="1">
      <c r="A289" s="792"/>
      <c r="B289" s="792"/>
      <c r="C289" s="792"/>
      <c r="D289" s="792"/>
      <c r="E289" s="806"/>
      <c r="F289" s="792"/>
      <c r="G289" s="792"/>
      <c r="H289" s="792"/>
      <c r="I289" s="792"/>
      <c r="J289" s="792"/>
      <c r="K289" s="792"/>
      <c r="L289" s="792"/>
      <c r="M289" s="792"/>
      <c r="N289" s="792"/>
      <c r="O289" s="792"/>
      <c r="P289" s="792"/>
      <c r="Q289" s="792"/>
      <c r="R289" s="792"/>
    </row>
    <row r="290" spans="1:18" ht="15.75" customHeight="1">
      <c r="A290" s="792"/>
      <c r="B290" s="792"/>
      <c r="C290" s="792"/>
      <c r="D290" s="792"/>
      <c r="E290" s="806"/>
      <c r="F290" s="792"/>
      <c r="G290" s="792"/>
      <c r="H290" s="792"/>
      <c r="I290" s="792"/>
      <c r="J290" s="792"/>
      <c r="K290" s="792"/>
      <c r="L290" s="792"/>
      <c r="M290" s="792"/>
      <c r="N290" s="792"/>
      <c r="O290" s="792"/>
      <c r="P290" s="792"/>
      <c r="Q290" s="792"/>
      <c r="R290" s="792"/>
    </row>
    <row r="291" spans="1:18" ht="15.75" customHeight="1">
      <c r="A291" s="792"/>
      <c r="B291" s="792"/>
      <c r="C291" s="792"/>
      <c r="D291" s="792"/>
      <c r="E291" s="806"/>
      <c r="F291" s="792"/>
      <c r="G291" s="792"/>
      <c r="H291" s="792"/>
      <c r="I291" s="792"/>
      <c r="J291" s="792"/>
      <c r="K291" s="792"/>
      <c r="L291" s="792"/>
      <c r="M291" s="792"/>
      <c r="N291" s="792"/>
      <c r="O291" s="792"/>
      <c r="P291" s="792"/>
      <c r="Q291" s="792"/>
      <c r="R291" s="792"/>
    </row>
    <row r="292" spans="1:18" ht="15.75" customHeight="1">
      <c r="A292" s="792"/>
      <c r="B292" s="792"/>
      <c r="C292" s="792"/>
      <c r="D292" s="792"/>
      <c r="E292" s="806"/>
      <c r="F292" s="792"/>
      <c r="G292" s="792"/>
      <c r="H292" s="792"/>
      <c r="I292" s="792"/>
      <c r="J292" s="792"/>
      <c r="K292" s="792"/>
      <c r="L292" s="792"/>
      <c r="M292" s="792"/>
      <c r="N292" s="792"/>
      <c r="O292" s="792"/>
      <c r="P292" s="792"/>
      <c r="Q292" s="792"/>
      <c r="R292" s="792"/>
    </row>
    <row r="293" spans="1:18" ht="15.75" customHeight="1">
      <c r="A293" s="792"/>
      <c r="B293" s="792"/>
      <c r="C293" s="792"/>
      <c r="D293" s="792"/>
      <c r="E293" s="806"/>
      <c r="F293" s="792"/>
      <c r="G293" s="792"/>
      <c r="H293" s="792"/>
      <c r="I293" s="792"/>
      <c r="J293" s="792"/>
      <c r="K293" s="792"/>
      <c r="L293" s="792"/>
      <c r="M293" s="792"/>
      <c r="N293" s="792"/>
      <c r="O293" s="792"/>
      <c r="P293" s="792"/>
      <c r="Q293" s="792"/>
      <c r="R293" s="792"/>
    </row>
    <row r="294" spans="1:18" ht="15.75" customHeight="1">
      <c r="A294" s="792"/>
      <c r="B294" s="792"/>
      <c r="C294" s="792"/>
      <c r="D294" s="792"/>
      <c r="E294" s="806"/>
      <c r="F294" s="792"/>
      <c r="G294" s="792"/>
      <c r="H294" s="792"/>
      <c r="I294" s="792"/>
      <c r="J294" s="792"/>
      <c r="K294" s="792"/>
      <c r="L294" s="792"/>
      <c r="M294" s="792"/>
      <c r="N294" s="792"/>
      <c r="O294" s="792"/>
      <c r="P294" s="792"/>
      <c r="Q294" s="792"/>
      <c r="R294" s="792"/>
    </row>
    <row r="295" spans="1:18" ht="15.75" customHeight="1">
      <c r="A295" s="792"/>
      <c r="B295" s="792"/>
      <c r="C295" s="792"/>
      <c r="D295" s="792"/>
      <c r="E295" s="806"/>
      <c r="F295" s="792"/>
      <c r="G295" s="792"/>
      <c r="H295" s="792"/>
      <c r="I295" s="792"/>
      <c r="J295" s="792"/>
      <c r="K295" s="792"/>
      <c r="L295" s="792"/>
      <c r="M295" s="792"/>
      <c r="N295" s="792"/>
      <c r="O295" s="792"/>
      <c r="P295" s="792"/>
      <c r="Q295" s="792"/>
      <c r="R295" s="792"/>
    </row>
    <row r="296" spans="1:18" ht="15.75" customHeight="1">
      <c r="A296" s="792"/>
      <c r="B296" s="792"/>
      <c r="C296" s="792"/>
      <c r="D296" s="792"/>
      <c r="E296" s="806"/>
      <c r="F296" s="792"/>
      <c r="G296" s="792"/>
      <c r="H296" s="792"/>
      <c r="I296" s="792"/>
      <c r="J296" s="792"/>
      <c r="K296" s="792"/>
      <c r="L296" s="792"/>
      <c r="M296" s="792"/>
      <c r="N296" s="792"/>
      <c r="O296" s="792"/>
      <c r="P296" s="792"/>
      <c r="Q296" s="792"/>
      <c r="R296" s="792"/>
    </row>
    <row r="297" spans="1:18" ht="15.75" customHeight="1">
      <c r="A297" s="792"/>
      <c r="B297" s="792"/>
      <c r="C297" s="792"/>
      <c r="D297" s="792"/>
      <c r="E297" s="806"/>
      <c r="F297" s="792"/>
      <c r="G297" s="792"/>
      <c r="H297" s="792"/>
      <c r="I297" s="792"/>
      <c r="J297" s="792"/>
      <c r="K297" s="792"/>
      <c r="L297" s="792"/>
      <c r="M297" s="792"/>
      <c r="N297" s="792"/>
      <c r="O297" s="792"/>
      <c r="P297" s="792"/>
      <c r="Q297" s="792"/>
      <c r="R297" s="792"/>
    </row>
    <row r="298" spans="1:18" ht="15.75" customHeight="1">
      <c r="A298" s="792"/>
      <c r="B298" s="792"/>
      <c r="C298" s="792"/>
      <c r="D298" s="792"/>
      <c r="E298" s="806"/>
      <c r="F298" s="792"/>
      <c r="G298" s="792"/>
      <c r="H298" s="792"/>
      <c r="I298" s="792"/>
      <c r="J298" s="792"/>
      <c r="K298" s="792"/>
      <c r="L298" s="792"/>
      <c r="M298" s="792"/>
      <c r="N298" s="792"/>
      <c r="O298" s="792"/>
      <c r="P298" s="792"/>
      <c r="Q298" s="792"/>
      <c r="R298" s="792"/>
    </row>
    <row r="299" spans="1:18" ht="15.75" customHeight="1">
      <c r="A299" s="792"/>
      <c r="B299" s="792"/>
      <c r="C299" s="792"/>
      <c r="D299" s="792"/>
      <c r="E299" s="806"/>
      <c r="F299" s="792"/>
      <c r="G299" s="792"/>
      <c r="H299" s="792"/>
      <c r="I299" s="792"/>
      <c r="J299" s="792"/>
      <c r="K299" s="792"/>
      <c r="L299" s="792"/>
      <c r="M299" s="792"/>
      <c r="N299" s="792"/>
      <c r="O299" s="792"/>
      <c r="P299" s="792"/>
      <c r="Q299" s="792"/>
      <c r="R299" s="792"/>
    </row>
    <row r="300" spans="1:18" ht="15.75" customHeight="1">
      <c r="A300" s="792"/>
      <c r="B300" s="792"/>
      <c r="C300" s="792"/>
      <c r="D300" s="792"/>
      <c r="E300" s="806"/>
      <c r="F300" s="792"/>
      <c r="G300" s="792"/>
      <c r="H300" s="792"/>
      <c r="I300" s="792"/>
      <c r="J300" s="792"/>
      <c r="K300" s="792"/>
      <c r="L300" s="792"/>
      <c r="M300" s="792"/>
      <c r="N300" s="792"/>
      <c r="O300" s="792"/>
      <c r="P300" s="792"/>
      <c r="Q300" s="792"/>
      <c r="R300" s="792"/>
    </row>
    <row r="301" spans="1:18" ht="15.75" customHeight="1">
      <c r="A301" s="792"/>
      <c r="B301" s="792"/>
      <c r="C301" s="792"/>
      <c r="D301" s="792"/>
      <c r="E301" s="806"/>
      <c r="F301" s="792"/>
      <c r="G301" s="792"/>
      <c r="H301" s="792"/>
      <c r="I301" s="792"/>
      <c r="J301" s="792"/>
      <c r="K301" s="792"/>
      <c r="L301" s="792"/>
      <c r="M301" s="792"/>
      <c r="N301" s="792"/>
      <c r="O301" s="792"/>
      <c r="P301" s="792"/>
      <c r="Q301" s="792"/>
      <c r="R301" s="792"/>
    </row>
    <row r="302" spans="1:18" ht="15.75" customHeight="1">
      <c r="A302" s="792"/>
      <c r="B302" s="792"/>
      <c r="C302" s="792"/>
      <c r="D302" s="792"/>
      <c r="E302" s="806"/>
      <c r="F302" s="792"/>
      <c r="G302" s="792"/>
      <c r="H302" s="792"/>
      <c r="I302" s="792"/>
      <c r="J302" s="792"/>
      <c r="K302" s="792"/>
      <c r="L302" s="792"/>
      <c r="M302" s="792"/>
      <c r="N302" s="792"/>
      <c r="O302" s="792"/>
      <c r="P302" s="792"/>
      <c r="Q302" s="792"/>
      <c r="R302" s="792"/>
    </row>
    <row r="303" spans="1:18" ht="15.75" customHeight="1">
      <c r="A303" s="792"/>
      <c r="B303" s="792"/>
      <c r="C303" s="792"/>
      <c r="D303" s="792"/>
      <c r="E303" s="806"/>
      <c r="F303" s="792"/>
      <c r="G303" s="792"/>
      <c r="H303" s="792"/>
      <c r="I303" s="792"/>
      <c r="J303" s="792"/>
      <c r="K303" s="792"/>
      <c r="L303" s="792"/>
      <c r="M303" s="792"/>
      <c r="N303" s="792"/>
      <c r="O303" s="792"/>
      <c r="P303" s="792"/>
      <c r="Q303" s="792"/>
      <c r="R303" s="792"/>
    </row>
    <row r="304" spans="1:18" ht="15.75" customHeight="1">
      <c r="A304" s="792"/>
      <c r="B304" s="792"/>
      <c r="C304" s="792"/>
      <c r="D304" s="792"/>
      <c r="E304" s="806"/>
      <c r="F304" s="792"/>
      <c r="G304" s="792"/>
      <c r="H304" s="792"/>
      <c r="I304" s="792"/>
      <c r="J304" s="792"/>
      <c r="K304" s="792"/>
      <c r="L304" s="792"/>
      <c r="M304" s="792"/>
      <c r="N304" s="792"/>
      <c r="O304" s="792"/>
      <c r="P304" s="792"/>
      <c r="Q304" s="792"/>
      <c r="R304" s="792"/>
    </row>
    <row r="305" spans="1:18" ht="15.75" customHeight="1">
      <c r="A305" s="792"/>
      <c r="B305" s="792"/>
      <c r="C305" s="792"/>
      <c r="D305" s="792"/>
      <c r="E305" s="806"/>
      <c r="F305" s="792"/>
      <c r="G305" s="792"/>
      <c r="H305" s="792"/>
      <c r="I305" s="792"/>
      <c r="J305" s="792"/>
      <c r="K305" s="792"/>
      <c r="L305" s="792"/>
      <c r="M305" s="792"/>
      <c r="N305" s="792"/>
      <c r="O305" s="792"/>
      <c r="P305" s="792"/>
      <c r="Q305" s="792"/>
      <c r="R305" s="792"/>
    </row>
    <row r="306" spans="1:18" ht="15.75" customHeight="1">
      <c r="A306" s="792"/>
      <c r="B306" s="792"/>
      <c r="C306" s="792"/>
      <c r="D306" s="792"/>
      <c r="E306" s="806"/>
      <c r="F306" s="792"/>
      <c r="G306" s="792"/>
      <c r="H306" s="792"/>
      <c r="I306" s="792"/>
      <c r="J306" s="792"/>
      <c r="K306" s="792"/>
      <c r="L306" s="792"/>
      <c r="M306" s="792"/>
      <c r="N306" s="792"/>
      <c r="O306" s="792"/>
      <c r="P306" s="792"/>
      <c r="Q306" s="792"/>
      <c r="R306" s="792"/>
    </row>
    <row r="307" spans="1:18" ht="15.75" customHeight="1">
      <c r="A307" s="792"/>
      <c r="B307" s="792"/>
      <c r="C307" s="792"/>
      <c r="D307" s="792"/>
      <c r="E307" s="806"/>
      <c r="F307" s="792"/>
      <c r="G307" s="792"/>
      <c r="H307" s="792"/>
      <c r="I307" s="792"/>
      <c r="J307" s="792"/>
      <c r="K307" s="792"/>
      <c r="L307" s="792"/>
      <c r="M307" s="792"/>
      <c r="N307" s="792"/>
      <c r="O307" s="792"/>
      <c r="P307" s="792"/>
      <c r="Q307" s="792"/>
      <c r="R307" s="792"/>
    </row>
    <row r="308" spans="1:18" ht="15.75" customHeight="1">
      <c r="A308" s="792"/>
      <c r="B308" s="792"/>
      <c r="C308" s="792"/>
      <c r="D308" s="792"/>
      <c r="E308" s="806"/>
      <c r="F308" s="792"/>
      <c r="G308" s="792"/>
      <c r="H308" s="792"/>
      <c r="I308" s="792"/>
      <c r="J308" s="792"/>
      <c r="K308" s="792"/>
      <c r="L308" s="792"/>
      <c r="M308" s="792"/>
      <c r="N308" s="792"/>
      <c r="O308" s="792"/>
      <c r="P308" s="792"/>
      <c r="Q308" s="792"/>
      <c r="R308" s="792"/>
    </row>
    <row r="309" spans="1:18" ht="15.75" customHeight="1">
      <c r="A309" s="792"/>
      <c r="B309" s="792"/>
      <c r="C309" s="792"/>
      <c r="D309" s="792"/>
      <c r="E309" s="806"/>
      <c r="F309" s="792"/>
      <c r="G309" s="792"/>
      <c r="H309" s="792"/>
      <c r="I309" s="792"/>
      <c r="J309" s="792"/>
      <c r="K309" s="792"/>
      <c r="L309" s="792"/>
      <c r="M309" s="792"/>
      <c r="N309" s="792"/>
      <c r="O309" s="792"/>
      <c r="P309" s="792"/>
      <c r="Q309" s="792"/>
      <c r="R309" s="792"/>
    </row>
    <row r="310" spans="1:18" ht="15.75" customHeight="1">
      <c r="A310" s="792"/>
      <c r="B310" s="792"/>
      <c r="C310" s="792"/>
      <c r="D310" s="792"/>
      <c r="E310" s="806"/>
      <c r="F310" s="792"/>
      <c r="G310" s="792"/>
      <c r="H310" s="792"/>
      <c r="I310" s="792"/>
      <c r="J310" s="792"/>
      <c r="K310" s="792"/>
      <c r="L310" s="792"/>
      <c r="M310" s="792"/>
      <c r="N310" s="792"/>
      <c r="O310" s="792"/>
      <c r="P310" s="792"/>
      <c r="Q310" s="792"/>
      <c r="R310" s="792"/>
    </row>
    <row r="311" spans="1:18" ht="15.75" customHeight="1">
      <c r="A311" s="792"/>
      <c r="B311" s="792"/>
      <c r="C311" s="792"/>
      <c r="D311" s="792"/>
      <c r="E311" s="806"/>
      <c r="F311" s="792"/>
      <c r="G311" s="792"/>
      <c r="H311" s="792"/>
      <c r="I311" s="792"/>
      <c r="J311" s="792"/>
      <c r="K311" s="792"/>
      <c r="L311" s="792"/>
      <c r="M311" s="792"/>
      <c r="N311" s="792"/>
      <c r="O311" s="792"/>
      <c r="P311" s="792"/>
      <c r="Q311" s="792"/>
      <c r="R311" s="792"/>
    </row>
    <row r="312" spans="1:18" ht="15.75" customHeight="1">
      <c r="A312" s="792"/>
      <c r="B312" s="792"/>
      <c r="C312" s="792"/>
      <c r="D312" s="792"/>
      <c r="E312" s="806"/>
      <c r="F312" s="792"/>
      <c r="G312" s="792"/>
      <c r="H312" s="792"/>
      <c r="I312" s="792"/>
      <c r="J312" s="792"/>
      <c r="K312" s="792"/>
      <c r="L312" s="792"/>
      <c r="M312" s="792"/>
      <c r="N312" s="792"/>
      <c r="O312" s="792"/>
      <c r="P312" s="792"/>
      <c r="Q312" s="792"/>
      <c r="R312" s="792"/>
    </row>
    <row r="313" spans="1:18" ht="15.75" customHeight="1">
      <c r="A313" s="792"/>
      <c r="B313" s="792"/>
      <c r="C313" s="792"/>
      <c r="D313" s="792"/>
      <c r="E313" s="806"/>
      <c r="F313" s="792"/>
      <c r="G313" s="792"/>
      <c r="H313" s="792"/>
      <c r="I313" s="792"/>
      <c r="J313" s="792"/>
      <c r="K313" s="792"/>
      <c r="L313" s="792"/>
      <c r="M313" s="792"/>
      <c r="N313" s="792"/>
      <c r="O313" s="792"/>
      <c r="P313" s="792"/>
      <c r="Q313" s="792"/>
      <c r="R313" s="792"/>
    </row>
    <row r="314" spans="1:18" ht="15.75" customHeight="1">
      <c r="A314" s="792"/>
      <c r="B314" s="792"/>
      <c r="C314" s="792"/>
      <c r="D314" s="792"/>
      <c r="E314" s="806"/>
      <c r="F314" s="792"/>
      <c r="G314" s="792"/>
      <c r="H314" s="792"/>
      <c r="I314" s="792"/>
      <c r="J314" s="792"/>
      <c r="K314" s="792"/>
      <c r="L314" s="792"/>
      <c r="M314" s="792"/>
      <c r="N314" s="792"/>
      <c r="O314" s="792"/>
      <c r="P314" s="792"/>
      <c r="Q314" s="792"/>
      <c r="R314" s="792"/>
    </row>
    <row r="315" spans="1:18" ht="15.75" customHeight="1">
      <c r="A315" s="792"/>
      <c r="B315" s="792"/>
      <c r="C315" s="792"/>
      <c r="D315" s="792"/>
      <c r="E315" s="806"/>
      <c r="F315" s="792"/>
      <c r="G315" s="792"/>
      <c r="H315" s="792"/>
      <c r="I315" s="792"/>
      <c r="J315" s="792"/>
      <c r="K315" s="792"/>
      <c r="L315" s="792"/>
      <c r="M315" s="792"/>
      <c r="N315" s="792"/>
      <c r="O315" s="792"/>
      <c r="P315" s="792"/>
      <c r="Q315" s="792"/>
      <c r="R315" s="792"/>
    </row>
    <row r="316" spans="1:18" ht="15.75" customHeight="1">
      <c r="A316" s="792"/>
      <c r="B316" s="792"/>
      <c r="C316" s="792"/>
      <c r="D316" s="792"/>
      <c r="E316" s="806"/>
      <c r="F316" s="792"/>
      <c r="G316" s="792"/>
      <c r="H316" s="792"/>
      <c r="I316" s="792"/>
      <c r="J316" s="792"/>
      <c r="K316" s="792"/>
      <c r="L316" s="792"/>
      <c r="M316" s="792"/>
      <c r="N316" s="792"/>
      <c r="O316" s="792"/>
      <c r="P316" s="792"/>
      <c r="Q316" s="792"/>
      <c r="R316" s="792"/>
    </row>
    <row r="317" spans="1:18" ht="15.75" customHeight="1">
      <c r="A317" s="792"/>
      <c r="B317" s="792"/>
      <c r="C317" s="792"/>
      <c r="D317" s="792"/>
      <c r="E317" s="806"/>
      <c r="F317" s="792"/>
      <c r="G317" s="792"/>
      <c r="H317" s="792"/>
      <c r="I317" s="792"/>
      <c r="J317" s="792"/>
      <c r="K317" s="792"/>
      <c r="L317" s="792"/>
      <c r="M317" s="792"/>
      <c r="N317" s="792"/>
      <c r="O317" s="792"/>
      <c r="P317" s="792"/>
      <c r="Q317" s="792"/>
      <c r="R317" s="792"/>
    </row>
    <row r="318" spans="1:18" ht="15.75" customHeight="1">
      <c r="A318" s="792"/>
      <c r="B318" s="792"/>
      <c r="C318" s="792"/>
      <c r="D318" s="792"/>
      <c r="E318" s="806"/>
      <c r="F318" s="792"/>
      <c r="G318" s="792"/>
      <c r="H318" s="792"/>
      <c r="I318" s="792"/>
      <c r="J318" s="792"/>
      <c r="K318" s="792"/>
      <c r="L318" s="792"/>
      <c r="M318" s="792"/>
      <c r="N318" s="792"/>
      <c r="O318" s="792"/>
      <c r="P318" s="792"/>
      <c r="Q318" s="792"/>
      <c r="R318" s="792"/>
    </row>
    <row r="319" spans="1:18" ht="15.75" customHeight="1">
      <c r="A319" s="792"/>
      <c r="B319" s="792"/>
      <c r="C319" s="792"/>
      <c r="D319" s="792"/>
      <c r="E319" s="806"/>
      <c r="F319" s="792"/>
      <c r="G319" s="792"/>
      <c r="H319" s="792"/>
      <c r="I319" s="792"/>
      <c r="J319" s="792"/>
      <c r="K319" s="792"/>
      <c r="L319" s="792"/>
      <c r="M319" s="792"/>
      <c r="N319" s="792"/>
      <c r="O319" s="792"/>
      <c r="P319" s="792"/>
      <c r="Q319" s="792"/>
      <c r="R319" s="792"/>
    </row>
    <row r="320" spans="1:18" ht="15.75" customHeight="1">
      <c r="A320" s="792"/>
      <c r="B320" s="792"/>
      <c r="C320" s="792"/>
      <c r="D320" s="792"/>
      <c r="E320" s="806"/>
      <c r="F320" s="792"/>
      <c r="G320" s="792"/>
      <c r="H320" s="792"/>
      <c r="I320" s="792"/>
      <c r="J320" s="792"/>
      <c r="K320" s="792"/>
      <c r="L320" s="792"/>
      <c r="M320" s="792"/>
      <c r="N320" s="792"/>
      <c r="O320" s="792"/>
      <c r="P320" s="792"/>
      <c r="Q320" s="792"/>
      <c r="R320" s="792"/>
    </row>
    <row r="321" spans="1:18" ht="15.75" customHeight="1">
      <c r="A321" s="792"/>
      <c r="B321" s="792"/>
      <c r="C321" s="792"/>
      <c r="D321" s="792"/>
      <c r="E321" s="806"/>
      <c r="F321" s="792"/>
      <c r="G321" s="792"/>
      <c r="H321" s="792"/>
      <c r="I321" s="792"/>
      <c r="J321" s="792"/>
      <c r="K321" s="792"/>
      <c r="L321" s="792"/>
      <c r="M321" s="792"/>
      <c r="N321" s="792"/>
      <c r="O321" s="792"/>
      <c r="P321" s="792"/>
      <c r="Q321" s="792"/>
      <c r="R321" s="792"/>
    </row>
    <row r="322" spans="1:18" ht="15.75" customHeight="1">
      <c r="A322" s="792"/>
      <c r="B322" s="792"/>
      <c r="C322" s="792"/>
      <c r="D322" s="792"/>
      <c r="E322" s="806"/>
      <c r="F322" s="792"/>
      <c r="G322" s="792"/>
      <c r="H322" s="792"/>
      <c r="I322" s="792"/>
      <c r="J322" s="792"/>
      <c r="K322" s="792"/>
      <c r="L322" s="792"/>
      <c r="M322" s="792"/>
      <c r="N322" s="792"/>
      <c r="O322" s="792"/>
      <c r="P322" s="792"/>
      <c r="Q322" s="792"/>
      <c r="R322" s="792"/>
    </row>
    <row r="323" spans="1:18" ht="15.75" customHeight="1">
      <c r="A323" s="792"/>
      <c r="B323" s="792"/>
      <c r="C323" s="792"/>
      <c r="D323" s="792"/>
      <c r="E323" s="806"/>
      <c r="F323" s="792"/>
      <c r="G323" s="792"/>
      <c r="H323" s="792"/>
      <c r="I323" s="792"/>
      <c r="J323" s="792"/>
      <c r="K323" s="792"/>
      <c r="L323" s="792"/>
      <c r="M323" s="792"/>
      <c r="N323" s="792"/>
      <c r="O323" s="792"/>
      <c r="P323" s="792"/>
      <c r="Q323" s="792"/>
      <c r="R323" s="792"/>
    </row>
    <row r="324" spans="1:18" ht="15.75" customHeight="1">
      <c r="A324" s="792"/>
      <c r="B324" s="792"/>
      <c r="C324" s="792"/>
      <c r="D324" s="792"/>
      <c r="E324" s="806"/>
      <c r="F324" s="792"/>
      <c r="G324" s="792"/>
      <c r="H324" s="792"/>
      <c r="I324" s="792"/>
      <c r="J324" s="792"/>
      <c r="K324" s="792"/>
      <c r="L324" s="792"/>
      <c r="M324" s="792"/>
      <c r="N324" s="792"/>
      <c r="O324" s="792"/>
      <c r="P324" s="792"/>
      <c r="Q324" s="792"/>
      <c r="R324" s="792"/>
    </row>
    <row r="325" spans="1:18" ht="15.75" customHeight="1">
      <c r="A325" s="792"/>
      <c r="B325" s="792"/>
      <c r="C325" s="792"/>
      <c r="D325" s="792"/>
      <c r="E325" s="806"/>
      <c r="F325" s="792"/>
      <c r="G325" s="792"/>
      <c r="H325" s="792"/>
      <c r="I325" s="792"/>
      <c r="J325" s="792"/>
      <c r="K325" s="792"/>
      <c r="L325" s="792"/>
      <c r="M325" s="792"/>
      <c r="N325" s="792"/>
      <c r="O325" s="792"/>
      <c r="P325" s="792"/>
      <c r="Q325" s="792"/>
      <c r="R325" s="792"/>
    </row>
    <row r="326" spans="1:18" ht="15.75" customHeight="1">
      <c r="A326" s="792"/>
      <c r="B326" s="792"/>
      <c r="C326" s="792"/>
      <c r="D326" s="792"/>
      <c r="E326" s="806"/>
      <c r="F326" s="792"/>
      <c r="G326" s="792"/>
      <c r="H326" s="792"/>
      <c r="I326" s="792"/>
      <c r="J326" s="792"/>
      <c r="K326" s="792"/>
      <c r="L326" s="792"/>
      <c r="M326" s="792"/>
      <c r="N326" s="792"/>
      <c r="O326" s="792"/>
      <c r="P326" s="792"/>
      <c r="Q326" s="792"/>
      <c r="R326" s="792"/>
    </row>
    <row r="327" spans="1:18" ht="15.75" customHeight="1">
      <c r="A327" s="792"/>
      <c r="B327" s="792"/>
      <c r="C327" s="792"/>
      <c r="D327" s="792"/>
      <c r="E327" s="806"/>
      <c r="F327" s="792"/>
      <c r="G327" s="792"/>
      <c r="H327" s="792"/>
      <c r="I327" s="792"/>
      <c r="J327" s="792"/>
      <c r="K327" s="792"/>
      <c r="L327" s="792"/>
      <c r="M327" s="792"/>
      <c r="N327" s="792"/>
      <c r="O327" s="792"/>
      <c r="P327" s="792"/>
      <c r="Q327" s="792"/>
      <c r="R327" s="792"/>
    </row>
    <row r="328" spans="1:18" ht="15.75" customHeight="1">
      <c r="A328" s="792"/>
      <c r="B328" s="792"/>
      <c r="C328" s="792"/>
      <c r="D328" s="792"/>
      <c r="E328" s="806"/>
      <c r="F328" s="792"/>
      <c r="G328" s="792"/>
      <c r="H328" s="792"/>
      <c r="I328" s="792"/>
      <c r="J328" s="792"/>
      <c r="K328" s="792"/>
      <c r="L328" s="792"/>
      <c r="M328" s="792"/>
      <c r="N328" s="792"/>
      <c r="O328" s="792"/>
      <c r="P328" s="792"/>
      <c r="Q328" s="792"/>
      <c r="R328" s="792"/>
    </row>
    <row r="329" spans="1:18" ht="15.75" customHeight="1">
      <c r="A329" s="792"/>
      <c r="B329" s="792"/>
      <c r="C329" s="792"/>
      <c r="D329" s="792"/>
      <c r="E329" s="806"/>
      <c r="F329" s="792"/>
      <c r="G329" s="792"/>
      <c r="H329" s="792"/>
      <c r="I329" s="792"/>
      <c r="J329" s="792"/>
      <c r="K329" s="792"/>
      <c r="L329" s="792"/>
      <c r="M329" s="792"/>
      <c r="N329" s="792"/>
      <c r="O329" s="792"/>
      <c r="P329" s="792"/>
      <c r="Q329" s="792"/>
      <c r="R329" s="792"/>
    </row>
    <row r="330" spans="1:18" ht="15.75" customHeight="1">
      <c r="A330" s="792"/>
      <c r="B330" s="792"/>
      <c r="C330" s="792"/>
      <c r="D330" s="792"/>
      <c r="E330" s="806"/>
      <c r="F330" s="792"/>
      <c r="G330" s="792"/>
      <c r="H330" s="792"/>
      <c r="I330" s="792"/>
      <c r="J330" s="792"/>
      <c r="K330" s="792"/>
      <c r="L330" s="792"/>
      <c r="M330" s="792"/>
      <c r="N330" s="792"/>
      <c r="O330" s="792"/>
      <c r="P330" s="792"/>
      <c r="Q330" s="792"/>
      <c r="R330" s="792"/>
    </row>
    <row r="331" spans="1:18" ht="15.75" customHeight="1">
      <c r="A331" s="792"/>
      <c r="B331" s="792"/>
      <c r="C331" s="792"/>
      <c r="D331" s="792"/>
      <c r="E331" s="806"/>
      <c r="F331" s="792"/>
      <c r="G331" s="792"/>
      <c r="H331" s="792"/>
      <c r="I331" s="792"/>
      <c r="J331" s="792"/>
      <c r="K331" s="792"/>
      <c r="L331" s="792"/>
      <c r="M331" s="792"/>
      <c r="N331" s="792"/>
      <c r="O331" s="792"/>
      <c r="P331" s="792"/>
      <c r="Q331" s="792"/>
      <c r="R331" s="792"/>
    </row>
    <row r="332" spans="1:18" ht="15.75" customHeight="1">
      <c r="A332" s="792"/>
      <c r="B332" s="792"/>
      <c r="C332" s="792"/>
      <c r="D332" s="792"/>
      <c r="E332" s="806"/>
      <c r="F332" s="792"/>
      <c r="G332" s="792"/>
      <c r="H332" s="792"/>
      <c r="I332" s="792"/>
      <c r="J332" s="792"/>
      <c r="K332" s="792"/>
      <c r="L332" s="792"/>
      <c r="M332" s="792"/>
      <c r="N332" s="792"/>
      <c r="O332" s="792"/>
      <c r="P332" s="792"/>
      <c r="Q332" s="792"/>
      <c r="R332" s="792"/>
    </row>
    <row r="333" spans="1:18" ht="15.75" customHeight="1">
      <c r="A333" s="792"/>
      <c r="B333" s="792"/>
      <c r="C333" s="792"/>
      <c r="D333" s="792"/>
      <c r="E333" s="806"/>
      <c r="F333" s="792"/>
      <c r="G333" s="792"/>
      <c r="H333" s="792"/>
      <c r="I333" s="792"/>
      <c r="J333" s="792"/>
      <c r="K333" s="792"/>
      <c r="L333" s="792"/>
      <c r="M333" s="792"/>
      <c r="N333" s="792"/>
      <c r="O333" s="792"/>
      <c r="P333" s="792"/>
      <c r="Q333" s="792"/>
      <c r="R333" s="792"/>
    </row>
    <row r="334" spans="1:18" ht="15.75" customHeight="1">
      <c r="A334" s="792"/>
      <c r="B334" s="792"/>
      <c r="C334" s="792"/>
      <c r="D334" s="792"/>
      <c r="E334" s="806"/>
      <c r="F334" s="792"/>
      <c r="G334" s="792"/>
      <c r="H334" s="792"/>
      <c r="I334" s="792"/>
      <c r="J334" s="792"/>
      <c r="K334" s="792"/>
      <c r="L334" s="792"/>
      <c r="M334" s="792"/>
      <c r="N334" s="792"/>
      <c r="O334" s="792"/>
      <c r="P334" s="792"/>
      <c r="Q334" s="792"/>
      <c r="R334" s="792"/>
    </row>
    <row r="335" spans="1:18" ht="15.75" customHeight="1">
      <c r="A335" s="792"/>
      <c r="B335" s="792"/>
      <c r="C335" s="792"/>
      <c r="D335" s="792"/>
      <c r="E335" s="806"/>
      <c r="F335" s="792"/>
      <c r="G335" s="792"/>
      <c r="H335" s="792"/>
      <c r="I335" s="792"/>
      <c r="J335" s="792"/>
      <c r="K335" s="792"/>
      <c r="L335" s="792"/>
      <c r="M335" s="792"/>
      <c r="N335" s="792"/>
      <c r="O335" s="792"/>
      <c r="P335" s="792"/>
      <c r="Q335" s="792"/>
      <c r="R335" s="792"/>
    </row>
    <row r="336" spans="1:18" ht="15.75" customHeight="1">
      <c r="A336" s="792"/>
      <c r="B336" s="792"/>
      <c r="C336" s="792"/>
      <c r="D336" s="792"/>
      <c r="E336" s="806"/>
      <c r="F336" s="792"/>
      <c r="G336" s="792"/>
      <c r="H336" s="792"/>
      <c r="I336" s="792"/>
      <c r="J336" s="792"/>
      <c r="K336" s="792"/>
      <c r="L336" s="792"/>
      <c r="M336" s="792"/>
      <c r="N336" s="792"/>
      <c r="O336" s="792"/>
      <c r="P336" s="792"/>
      <c r="Q336" s="792"/>
      <c r="R336" s="792"/>
    </row>
    <row r="337" spans="1:18" ht="15.75" customHeight="1">
      <c r="A337" s="792"/>
      <c r="B337" s="792"/>
      <c r="C337" s="792"/>
      <c r="D337" s="792"/>
      <c r="E337" s="806"/>
      <c r="F337" s="792"/>
      <c r="G337" s="792"/>
      <c r="H337" s="792"/>
      <c r="I337" s="792"/>
      <c r="J337" s="792"/>
      <c r="K337" s="792"/>
      <c r="L337" s="792"/>
      <c r="M337" s="792"/>
      <c r="N337" s="792"/>
      <c r="O337" s="792"/>
      <c r="P337" s="792"/>
      <c r="Q337" s="792"/>
      <c r="R337" s="792"/>
    </row>
    <row r="338" spans="1:18" ht="15.75" customHeight="1">
      <c r="A338" s="792"/>
      <c r="B338" s="792"/>
      <c r="C338" s="792"/>
      <c r="D338" s="792"/>
      <c r="E338" s="806"/>
      <c r="F338" s="792"/>
      <c r="G338" s="792"/>
      <c r="H338" s="792"/>
      <c r="I338" s="792"/>
      <c r="J338" s="792"/>
      <c r="K338" s="792"/>
      <c r="L338" s="792"/>
      <c r="M338" s="792"/>
      <c r="N338" s="792"/>
      <c r="O338" s="792"/>
      <c r="P338" s="792"/>
      <c r="Q338" s="792"/>
      <c r="R338" s="792"/>
    </row>
    <row r="339" spans="1:18" ht="15.75" customHeight="1">
      <c r="A339" s="792"/>
      <c r="B339" s="792"/>
      <c r="C339" s="792"/>
      <c r="D339" s="792"/>
      <c r="E339" s="806"/>
      <c r="F339" s="792"/>
      <c r="G339" s="792"/>
      <c r="H339" s="792"/>
      <c r="I339" s="792"/>
      <c r="J339" s="792"/>
      <c r="K339" s="792"/>
      <c r="L339" s="792"/>
      <c r="M339" s="792"/>
      <c r="N339" s="792"/>
      <c r="O339" s="792"/>
      <c r="P339" s="792"/>
      <c r="Q339" s="792"/>
      <c r="R339" s="792"/>
    </row>
    <row r="340" spans="1:18" ht="15.75" customHeight="1">
      <c r="A340" s="792"/>
      <c r="B340" s="792"/>
      <c r="C340" s="792"/>
      <c r="D340" s="792"/>
      <c r="E340" s="806"/>
      <c r="F340" s="792"/>
      <c r="G340" s="792"/>
      <c r="H340" s="792"/>
      <c r="I340" s="792"/>
      <c r="J340" s="792"/>
      <c r="K340" s="792"/>
      <c r="L340" s="792"/>
      <c r="M340" s="792"/>
      <c r="N340" s="792"/>
      <c r="O340" s="792"/>
      <c r="P340" s="792"/>
      <c r="Q340" s="792"/>
      <c r="R340" s="792"/>
    </row>
    <row r="341" spans="1:18" ht="15.75" customHeight="1">
      <c r="A341" s="792"/>
      <c r="B341" s="792"/>
      <c r="C341" s="792"/>
      <c r="D341" s="792"/>
      <c r="E341" s="806"/>
      <c r="F341" s="792"/>
      <c r="G341" s="792"/>
      <c r="H341" s="792"/>
      <c r="I341" s="792"/>
      <c r="J341" s="792"/>
      <c r="K341" s="792"/>
      <c r="L341" s="792"/>
      <c r="M341" s="792"/>
      <c r="N341" s="792"/>
      <c r="O341" s="792"/>
      <c r="P341" s="792"/>
      <c r="Q341" s="792"/>
      <c r="R341" s="792"/>
    </row>
    <row r="342" spans="1:18" ht="15.75" customHeight="1">
      <c r="A342" s="792"/>
      <c r="B342" s="792"/>
      <c r="C342" s="792"/>
      <c r="D342" s="792"/>
      <c r="E342" s="806"/>
      <c r="F342" s="792"/>
      <c r="G342" s="792"/>
      <c r="H342" s="792"/>
      <c r="I342" s="792"/>
      <c r="J342" s="792"/>
      <c r="K342" s="792"/>
      <c r="L342" s="792"/>
      <c r="M342" s="792"/>
      <c r="N342" s="792"/>
      <c r="O342" s="792"/>
      <c r="P342" s="792"/>
      <c r="Q342" s="792"/>
      <c r="R342" s="792"/>
    </row>
    <row r="343" spans="1:18" ht="15.75" customHeight="1">
      <c r="A343" s="792"/>
      <c r="B343" s="792"/>
      <c r="C343" s="792"/>
      <c r="D343" s="792"/>
      <c r="E343" s="806"/>
      <c r="F343" s="792"/>
      <c r="G343" s="792"/>
      <c r="H343" s="792"/>
      <c r="I343" s="792"/>
      <c r="J343" s="792"/>
      <c r="K343" s="792"/>
      <c r="L343" s="792"/>
      <c r="M343" s="792"/>
      <c r="N343" s="792"/>
      <c r="O343" s="792"/>
      <c r="P343" s="792"/>
      <c r="Q343" s="792"/>
      <c r="R343" s="792"/>
    </row>
    <row r="344" spans="1:18" ht="15.75" customHeight="1">
      <c r="A344" s="792"/>
      <c r="B344" s="792"/>
      <c r="C344" s="792"/>
      <c r="D344" s="792"/>
      <c r="E344" s="806"/>
      <c r="F344" s="792"/>
      <c r="G344" s="792"/>
      <c r="H344" s="792"/>
      <c r="I344" s="792"/>
      <c r="J344" s="792"/>
      <c r="K344" s="792"/>
      <c r="L344" s="792"/>
      <c r="M344" s="792"/>
      <c r="N344" s="792"/>
      <c r="O344" s="792"/>
      <c r="P344" s="792"/>
      <c r="Q344" s="792"/>
      <c r="R344" s="792"/>
    </row>
    <row r="345" spans="1:18" ht="15.75" customHeight="1">
      <c r="A345" s="792"/>
      <c r="B345" s="792"/>
      <c r="C345" s="792"/>
      <c r="D345" s="792"/>
      <c r="E345" s="806"/>
      <c r="F345" s="792"/>
      <c r="G345" s="792"/>
      <c r="H345" s="792"/>
      <c r="I345" s="792"/>
      <c r="J345" s="792"/>
      <c r="K345" s="792"/>
      <c r="L345" s="792"/>
      <c r="M345" s="792"/>
      <c r="N345" s="792"/>
      <c r="O345" s="792"/>
      <c r="P345" s="792"/>
      <c r="Q345" s="792"/>
      <c r="R345" s="792"/>
    </row>
    <row r="346" spans="1:18" ht="15.75" customHeight="1">
      <c r="A346" s="792"/>
      <c r="B346" s="792"/>
      <c r="C346" s="792"/>
      <c r="D346" s="792"/>
      <c r="E346" s="806"/>
      <c r="F346" s="792"/>
      <c r="G346" s="792"/>
      <c r="H346" s="792"/>
      <c r="I346" s="792"/>
      <c r="J346" s="792"/>
      <c r="K346" s="792"/>
      <c r="L346" s="792"/>
      <c r="M346" s="792"/>
      <c r="N346" s="792"/>
      <c r="O346" s="792"/>
      <c r="P346" s="792"/>
      <c r="Q346" s="792"/>
      <c r="R346" s="792"/>
    </row>
    <row r="347" spans="1:18" ht="15.75" customHeight="1">
      <c r="A347" s="792"/>
      <c r="B347" s="792"/>
      <c r="C347" s="792"/>
      <c r="D347" s="792"/>
      <c r="E347" s="806"/>
      <c r="F347" s="792"/>
      <c r="G347" s="792"/>
      <c r="H347" s="792"/>
      <c r="I347" s="792"/>
      <c r="J347" s="792"/>
      <c r="K347" s="792"/>
      <c r="L347" s="792"/>
      <c r="M347" s="792"/>
      <c r="N347" s="792"/>
      <c r="O347" s="792"/>
      <c r="P347" s="792"/>
      <c r="Q347" s="792"/>
      <c r="R347" s="792"/>
    </row>
    <row r="348" spans="1:18" ht="15.75" customHeight="1">
      <c r="A348" s="792"/>
      <c r="B348" s="792"/>
      <c r="C348" s="792"/>
      <c r="D348" s="792"/>
      <c r="E348" s="806"/>
      <c r="F348" s="792"/>
      <c r="G348" s="792"/>
      <c r="H348" s="792"/>
      <c r="I348" s="792"/>
      <c r="J348" s="792"/>
      <c r="K348" s="792"/>
      <c r="L348" s="792"/>
      <c r="M348" s="792"/>
      <c r="N348" s="792"/>
      <c r="O348" s="792"/>
      <c r="P348" s="792"/>
      <c r="Q348" s="792"/>
      <c r="R348" s="792"/>
    </row>
    <row r="349" spans="1:18" ht="15.75" customHeight="1">
      <c r="A349" s="792"/>
      <c r="B349" s="792"/>
      <c r="C349" s="792"/>
      <c r="D349" s="792"/>
      <c r="E349" s="806"/>
      <c r="F349" s="792"/>
      <c r="G349" s="792"/>
      <c r="H349" s="792"/>
      <c r="I349" s="792"/>
      <c r="J349" s="792"/>
      <c r="K349" s="792"/>
      <c r="L349" s="792"/>
      <c r="M349" s="792"/>
      <c r="N349" s="792"/>
      <c r="O349" s="792"/>
      <c r="P349" s="792"/>
      <c r="Q349" s="792"/>
      <c r="R349" s="792"/>
    </row>
    <row r="350" spans="1:18" ht="15.75" customHeight="1">
      <c r="A350" s="792"/>
      <c r="B350" s="792"/>
      <c r="C350" s="792"/>
      <c r="D350" s="792"/>
      <c r="E350" s="806"/>
      <c r="F350" s="792"/>
      <c r="G350" s="792"/>
      <c r="H350" s="792"/>
      <c r="I350" s="792"/>
      <c r="J350" s="792"/>
      <c r="K350" s="792"/>
      <c r="L350" s="792"/>
      <c r="M350" s="792"/>
      <c r="N350" s="792"/>
      <c r="O350" s="792"/>
      <c r="P350" s="792"/>
      <c r="Q350" s="792"/>
      <c r="R350" s="792"/>
    </row>
    <row r="351" spans="1:18" ht="15.75" customHeight="1">
      <c r="A351" s="792"/>
      <c r="B351" s="792"/>
      <c r="C351" s="792"/>
      <c r="D351" s="792"/>
      <c r="E351" s="806"/>
      <c r="F351" s="792"/>
      <c r="G351" s="792"/>
      <c r="H351" s="792"/>
      <c r="I351" s="792"/>
      <c r="J351" s="792"/>
      <c r="K351" s="792"/>
      <c r="L351" s="792"/>
      <c r="M351" s="792"/>
      <c r="N351" s="792"/>
      <c r="O351" s="792"/>
      <c r="P351" s="792"/>
      <c r="Q351" s="792"/>
      <c r="R351" s="792"/>
    </row>
    <row r="352" spans="1:18" ht="15.75" customHeight="1">
      <c r="A352" s="792"/>
      <c r="B352" s="792"/>
      <c r="C352" s="792"/>
      <c r="D352" s="792"/>
      <c r="E352" s="806"/>
      <c r="F352" s="792"/>
      <c r="G352" s="792"/>
      <c r="H352" s="792"/>
      <c r="I352" s="792"/>
      <c r="J352" s="792"/>
      <c r="K352" s="792"/>
      <c r="L352" s="792"/>
      <c r="M352" s="792"/>
      <c r="N352" s="792"/>
      <c r="O352" s="792"/>
      <c r="P352" s="792"/>
      <c r="Q352" s="792"/>
      <c r="R352" s="792"/>
    </row>
    <row r="353" spans="1:18" ht="15.75" customHeight="1">
      <c r="A353" s="792"/>
      <c r="B353" s="792"/>
      <c r="C353" s="792"/>
      <c r="D353" s="792"/>
      <c r="E353" s="806"/>
      <c r="F353" s="792"/>
      <c r="G353" s="792"/>
      <c r="H353" s="792"/>
      <c r="I353" s="792"/>
      <c r="J353" s="792"/>
      <c r="K353" s="792"/>
      <c r="L353" s="792"/>
      <c r="M353" s="792"/>
      <c r="N353" s="792"/>
      <c r="O353" s="792"/>
      <c r="P353" s="792"/>
      <c r="Q353" s="792"/>
      <c r="R353" s="792"/>
    </row>
    <row r="354" spans="1:18" ht="15.75" customHeight="1">
      <c r="A354" s="792"/>
      <c r="B354" s="792"/>
      <c r="C354" s="792"/>
      <c r="D354" s="792"/>
      <c r="E354" s="806"/>
      <c r="F354" s="792"/>
      <c r="G354" s="792"/>
      <c r="H354" s="792"/>
      <c r="I354" s="792"/>
      <c r="J354" s="792"/>
      <c r="K354" s="792"/>
      <c r="L354" s="792"/>
      <c r="M354" s="792"/>
      <c r="N354" s="792"/>
      <c r="O354" s="792"/>
      <c r="P354" s="792"/>
      <c r="Q354" s="792"/>
      <c r="R354" s="792"/>
    </row>
    <row r="355" spans="1:18" ht="15.75" customHeight="1">
      <c r="A355" s="792"/>
      <c r="B355" s="792"/>
      <c r="C355" s="792"/>
      <c r="D355" s="792"/>
      <c r="E355" s="806"/>
      <c r="F355" s="792"/>
      <c r="G355" s="792"/>
      <c r="H355" s="792"/>
      <c r="I355" s="792"/>
      <c r="J355" s="792"/>
      <c r="K355" s="792"/>
      <c r="L355" s="792"/>
      <c r="M355" s="792"/>
      <c r="N355" s="792"/>
      <c r="O355" s="792"/>
      <c r="P355" s="792"/>
      <c r="Q355" s="792"/>
      <c r="R355" s="792"/>
    </row>
    <row r="356" spans="1:18" ht="15.75" customHeight="1">
      <c r="A356" s="792"/>
      <c r="B356" s="792"/>
      <c r="C356" s="792"/>
      <c r="D356" s="792"/>
      <c r="E356" s="806"/>
      <c r="F356" s="792"/>
      <c r="G356" s="792"/>
      <c r="H356" s="792"/>
      <c r="I356" s="792"/>
      <c r="J356" s="792"/>
      <c r="K356" s="792"/>
      <c r="L356" s="792"/>
      <c r="M356" s="792"/>
      <c r="N356" s="792"/>
      <c r="O356" s="792"/>
      <c r="P356" s="792"/>
      <c r="Q356" s="792"/>
      <c r="R356" s="792"/>
    </row>
    <row r="357" spans="1:18" ht="15.75" customHeight="1">
      <c r="A357" s="792"/>
      <c r="B357" s="792"/>
      <c r="C357" s="792"/>
      <c r="D357" s="792"/>
      <c r="E357" s="806"/>
      <c r="F357" s="792"/>
      <c r="G357" s="792"/>
      <c r="H357" s="792"/>
      <c r="I357" s="792"/>
      <c r="J357" s="792"/>
      <c r="K357" s="792"/>
      <c r="L357" s="792"/>
      <c r="M357" s="792"/>
      <c r="N357" s="792"/>
      <c r="O357" s="792"/>
      <c r="P357" s="792"/>
      <c r="Q357" s="792"/>
      <c r="R357" s="792"/>
    </row>
    <row r="358" spans="1:18" ht="15.75" customHeight="1">
      <c r="A358" s="792"/>
      <c r="B358" s="792"/>
      <c r="C358" s="792"/>
      <c r="D358" s="792"/>
      <c r="E358" s="806"/>
      <c r="F358" s="792"/>
      <c r="G358" s="792"/>
      <c r="H358" s="792"/>
      <c r="I358" s="792"/>
      <c r="J358" s="792"/>
      <c r="K358" s="792"/>
      <c r="L358" s="792"/>
      <c r="M358" s="792"/>
      <c r="N358" s="792"/>
      <c r="O358" s="792"/>
      <c r="P358" s="792"/>
      <c r="Q358" s="792"/>
      <c r="R358" s="792"/>
    </row>
    <row r="359" spans="1:18" ht="15.75" customHeight="1">
      <c r="A359" s="792"/>
      <c r="B359" s="792"/>
      <c r="C359" s="792"/>
      <c r="D359" s="792"/>
      <c r="E359" s="806"/>
      <c r="F359" s="792"/>
      <c r="G359" s="792"/>
      <c r="H359" s="792"/>
      <c r="I359" s="792"/>
      <c r="J359" s="792"/>
      <c r="K359" s="792"/>
      <c r="L359" s="792"/>
      <c r="M359" s="792"/>
      <c r="N359" s="792"/>
      <c r="O359" s="792"/>
      <c r="P359" s="792"/>
      <c r="Q359" s="792"/>
      <c r="R359" s="792"/>
    </row>
    <row r="360" spans="1:18" ht="15.75" customHeight="1">
      <c r="A360" s="792"/>
      <c r="B360" s="792"/>
      <c r="C360" s="792"/>
      <c r="D360" s="792"/>
      <c r="E360" s="806"/>
      <c r="F360" s="792"/>
      <c r="G360" s="792"/>
      <c r="H360" s="792"/>
      <c r="I360" s="792"/>
      <c r="J360" s="792"/>
      <c r="K360" s="792"/>
      <c r="L360" s="792"/>
      <c r="M360" s="792"/>
      <c r="N360" s="792"/>
      <c r="O360" s="792"/>
      <c r="P360" s="792"/>
      <c r="Q360" s="792"/>
      <c r="R360" s="792"/>
    </row>
    <row r="361" spans="1:18" ht="15.75" customHeight="1">
      <c r="A361" s="792"/>
      <c r="B361" s="792"/>
      <c r="C361" s="792"/>
      <c r="D361" s="792"/>
      <c r="E361" s="806"/>
      <c r="F361" s="792"/>
      <c r="G361" s="792"/>
      <c r="H361" s="792"/>
      <c r="I361" s="792"/>
      <c r="J361" s="792"/>
      <c r="K361" s="792"/>
      <c r="L361" s="792"/>
      <c r="M361" s="792"/>
      <c r="N361" s="792"/>
      <c r="O361" s="792"/>
      <c r="P361" s="792"/>
      <c r="Q361" s="792"/>
      <c r="R361" s="792"/>
    </row>
    <row r="362" spans="1:18" ht="15.75" customHeight="1">
      <c r="A362" s="792"/>
      <c r="B362" s="792"/>
      <c r="C362" s="792"/>
      <c r="D362" s="792"/>
      <c r="E362" s="806"/>
      <c r="F362" s="792"/>
      <c r="G362" s="792"/>
      <c r="H362" s="792"/>
      <c r="I362" s="792"/>
      <c r="J362" s="792"/>
      <c r="K362" s="792"/>
      <c r="L362" s="792"/>
      <c r="M362" s="792"/>
      <c r="N362" s="792"/>
      <c r="O362" s="792"/>
      <c r="P362" s="792"/>
      <c r="Q362" s="792"/>
      <c r="R362" s="792"/>
    </row>
    <row r="363" spans="1:18" ht="15.75" customHeight="1">
      <c r="A363" s="792"/>
      <c r="B363" s="792"/>
      <c r="C363" s="792"/>
      <c r="D363" s="792"/>
      <c r="E363" s="806"/>
      <c r="F363" s="792"/>
      <c r="G363" s="792"/>
      <c r="H363" s="792"/>
      <c r="I363" s="792"/>
      <c r="J363" s="792"/>
      <c r="K363" s="792"/>
      <c r="L363" s="792"/>
      <c r="M363" s="792"/>
      <c r="N363" s="792"/>
      <c r="O363" s="792"/>
      <c r="P363" s="792"/>
      <c r="Q363" s="792"/>
      <c r="R363" s="792"/>
    </row>
    <row r="364" spans="1:18" ht="15.75" customHeight="1">
      <c r="A364" s="792"/>
      <c r="B364" s="792"/>
      <c r="C364" s="792"/>
      <c r="D364" s="792"/>
      <c r="E364" s="806"/>
      <c r="F364" s="792"/>
      <c r="G364" s="792"/>
      <c r="H364" s="792"/>
      <c r="I364" s="792"/>
      <c r="J364" s="792"/>
      <c r="K364" s="792"/>
      <c r="L364" s="792"/>
      <c r="M364" s="792"/>
      <c r="N364" s="792"/>
      <c r="O364" s="792"/>
      <c r="P364" s="792"/>
      <c r="Q364" s="792"/>
      <c r="R364" s="792"/>
    </row>
    <row r="365" spans="1:18" ht="15.75" customHeight="1">
      <c r="A365" s="792"/>
      <c r="B365" s="792"/>
      <c r="C365" s="792"/>
      <c r="D365" s="792"/>
      <c r="E365" s="806"/>
      <c r="F365" s="792"/>
      <c r="G365" s="792"/>
      <c r="H365" s="792"/>
      <c r="I365" s="792"/>
      <c r="J365" s="792"/>
      <c r="K365" s="792"/>
      <c r="L365" s="792"/>
      <c r="M365" s="792"/>
      <c r="N365" s="792"/>
      <c r="O365" s="792"/>
      <c r="P365" s="792"/>
      <c r="Q365" s="792"/>
      <c r="R365" s="792"/>
    </row>
    <row r="366" spans="1:18" ht="15.75" customHeight="1">
      <c r="A366" s="792"/>
      <c r="B366" s="792"/>
      <c r="C366" s="792"/>
      <c r="D366" s="792"/>
      <c r="E366" s="806"/>
      <c r="F366" s="792"/>
      <c r="G366" s="792"/>
      <c r="H366" s="792"/>
      <c r="I366" s="792"/>
      <c r="J366" s="792"/>
      <c r="K366" s="792"/>
      <c r="L366" s="792"/>
      <c r="M366" s="792"/>
      <c r="N366" s="792"/>
      <c r="O366" s="792"/>
      <c r="P366" s="792"/>
      <c r="Q366" s="792"/>
      <c r="R366" s="792"/>
    </row>
    <row r="367" spans="1:18" ht="15.75" customHeight="1">
      <c r="A367" s="792"/>
      <c r="B367" s="792"/>
      <c r="C367" s="792"/>
      <c r="D367" s="792"/>
      <c r="E367" s="806"/>
      <c r="F367" s="792"/>
      <c r="G367" s="792"/>
      <c r="H367" s="792"/>
      <c r="I367" s="792"/>
      <c r="J367" s="792"/>
      <c r="K367" s="792"/>
      <c r="L367" s="792"/>
      <c r="M367" s="792"/>
      <c r="N367" s="792"/>
      <c r="O367" s="792"/>
      <c r="P367" s="792"/>
      <c r="Q367" s="792"/>
      <c r="R367" s="792"/>
    </row>
    <row r="368" spans="1:18" ht="15.75" customHeight="1">
      <c r="A368" s="792"/>
      <c r="B368" s="792"/>
      <c r="C368" s="792"/>
      <c r="D368" s="792"/>
      <c r="E368" s="806"/>
      <c r="F368" s="792"/>
      <c r="G368" s="792"/>
      <c r="H368" s="792"/>
      <c r="I368" s="792"/>
      <c r="J368" s="792"/>
      <c r="K368" s="792"/>
      <c r="L368" s="792"/>
      <c r="M368" s="792"/>
      <c r="N368" s="792"/>
      <c r="O368" s="792"/>
      <c r="P368" s="792"/>
      <c r="Q368" s="792"/>
      <c r="R368" s="792"/>
    </row>
    <row r="369" spans="1:18" ht="15.75" customHeight="1">
      <c r="A369" s="792"/>
      <c r="B369" s="792"/>
      <c r="C369" s="792"/>
      <c r="D369" s="792"/>
      <c r="E369" s="806"/>
      <c r="F369" s="792"/>
      <c r="G369" s="792"/>
      <c r="H369" s="792"/>
      <c r="I369" s="792"/>
      <c r="J369" s="792"/>
      <c r="K369" s="792"/>
      <c r="L369" s="792"/>
      <c r="M369" s="792"/>
      <c r="N369" s="792"/>
      <c r="O369" s="792"/>
      <c r="P369" s="792"/>
      <c r="Q369" s="792"/>
      <c r="R369" s="792"/>
    </row>
    <row r="370" spans="1:18" ht="15.75" customHeight="1">
      <c r="A370" s="792"/>
      <c r="B370" s="792"/>
      <c r="C370" s="792"/>
      <c r="D370" s="792"/>
      <c r="E370" s="806"/>
      <c r="F370" s="792"/>
      <c r="G370" s="792"/>
      <c r="H370" s="792"/>
      <c r="I370" s="792"/>
      <c r="J370" s="792"/>
      <c r="K370" s="792"/>
      <c r="L370" s="792"/>
      <c r="M370" s="792"/>
      <c r="N370" s="792"/>
      <c r="O370" s="792"/>
      <c r="P370" s="792"/>
      <c r="Q370" s="792"/>
      <c r="R370" s="792"/>
    </row>
    <row r="371" spans="1:18" ht="15.75" customHeight="1">
      <c r="A371" s="792"/>
      <c r="B371" s="792"/>
      <c r="C371" s="792"/>
      <c r="D371" s="792"/>
      <c r="E371" s="806"/>
      <c r="F371" s="792"/>
      <c r="G371" s="792"/>
      <c r="H371" s="792"/>
      <c r="I371" s="792"/>
      <c r="J371" s="792"/>
      <c r="K371" s="792"/>
      <c r="L371" s="792"/>
      <c r="M371" s="792"/>
      <c r="N371" s="792"/>
      <c r="O371" s="792"/>
      <c r="P371" s="792"/>
      <c r="Q371" s="792"/>
      <c r="R371" s="792"/>
    </row>
    <row r="372" spans="1:18" ht="15.75" customHeight="1">
      <c r="A372" s="792"/>
      <c r="B372" s="792"/>
      <c r="C372" s="792"/>
      <c r="D372" s="792"/>
      <c r="E372" s="806"/>
      <c r="F372" s="792"/>
      <c r="G372" s="792"/>
      <c r="H372" s="792"/>
      <c r="I372" s="792"/>
      <c r="J372" s="792"/>
      <c r="K372" s="792"/>
      <c r="L372" s="792"/>
      <c r="M372" s="792"/>
      <c r="N372" s="792"/>
      <c r="O372" s="792"/>
      <c r="P372" s="792"/>
      <c r="Q372" s="792"/>
      <c r="R372" s="792"/>
    </row>
    <row r="373" spans="1:18" ht="15.75" customHeight="1">
      <c r="A373" s="792"/>
      <c r="B373" s="792"/>
      <c r="C373" s="792"/>
      <c r="D373" s="792"/>
      <c r="E373" s="806"/>
      <c r="F373" s="792"/>
      <c r="G373" s="792"/>
      <c r="H373" s="792"/>
      <c r="I373" s="792"/>
      <c r="J373" s="792"/>
      <c r="K373" s="792"/>
      <c r="L373" s="792"/>
      <c r="M373" s="792"/>
      <c r="N373" s="792"/>
      <c r="O373" s="792"/>
      <c r="P373" s="792"/>
      <c r="Q373" s="792"/>
      <c r="R373" s="792"/>
    </row>
    <row r="374" spans="1:18" ht="15.75" customHeight="1">
      <c r="A374" s="792"/>
      <c r="B374" s="792"/>
      <c r="C374" s="792"/>
      <c r="D374" s="792"/>
      <c r="E374" s="806"/>
      <c r="F374" s="792"/>
      <c r="G374" s="792"/>
      <c r="H374" s="792"/>
      <c r="I374" s="792"/>
      <c r="J374" s="792"/>
      <c r="K374" s="792"/>
      <c r="L374" s="792"/>
      <c r="M374" s="792"/>
      <c r="N374" s="792"/>
      <c r="O374" s="792"/>
      <c r="P374" s="792"/>
      <c r="Q374" s="792"/>
      <c r="R374" s="792"/>
    </row>
    <row r="375" spans="1:18" ht="15.75" customHeight="1">
      <c r="A375" s="792"/>
      <c r="B375" s="792"/>
      <c r="C375" s="792"/>
      <c r="D375" s="792"/>
      <c r="E375" s="806"/>
      <c r="F375" s="792"/>
      <c r="G375" s="792"/>
      <c r="H375" s="792"/>
      <c r="I375" s="792"/>
      <c r="J375" s="792"/>
      <c r="K375" s="792"/>
      <c r="L375" s="792"/>
      <c r="M375" s="792"/>
      <c r="N375" s="792"/>
      <c r="O375" s="792"/>
      <c r="P375" s="792"/>
      <c r="Q375" s="792"/>
      <c r="R375" s="792"/>
    </row>
    <row r="376" spans="1:18" ht="15.75" customHeight="1">
      <c r="A376" s="792"/>
      <c r="B376" s="792"/>
      <c r="C376" s="792"/>
      <c r="D376" s="792"/>
      <c r="E376" s="806"/>
      <c r="F376" s="792"/>
      <c r="G376" s="792"/>
      <c r="H376" s="792"/>
      <c r="I376" s="792"/>
      <c r="J376" s="792"/>
      <c r="K376" s="792"/>
      <c r="L376" s="792"/>
      <c r="M376" s="792"/>
      <c r="N376" s="792"/>
      <c r="O376" s="792"/>
      <c r="P376" s="792"/>
      <c r="Q376" s="792"/>
      <c r="R376" s="792"/>
    </row>
    <row r="377" spans="1:18" ht="15.75" customHeight="1">
      <c r="A377" s="792"/>
      <c r="B377" s="792"/>
      <c r="C377" s="792"/>
      <c r="D377" s="792"/>
      <c r="E377" s="806"/>
      <c r="F377" s="792"/>
      <c r="G377" s="792"/>
      <c r="H377" s="792"/>
      <c r="I377" s="792"/>
      <c r="J377" s="792"/>
      <c r="K377" s="792"/>
      <c r="L377" s="792"/>
      <c r="M377" s="792"/>
      <c r="N377" s="792"/>
      <c r="O377" s="792"/>
      <c r="P377" s="792"/>
      <c r="Q377" s="792"/>
      <c r="R377" s="792"/>
    </row>
    <row r="378" spans="1:18" ht="15.75" customHeight="1">
      <c r="A378" s="792"/>
      <c r="B378" s="792"/>
      <c r="C378" s="792"/>
      <c r="D378" s="792"/>
      <c r="E378" s="806"/>
      <c r="F378" s="792"/>
      <c r="G378" s="792"/>
      <c r="H378" s="792"/>
      <c r="I378" s="792"/>
      <c r="J378" s="792"/>
      <c r="K378" s="792"/>
      <c r="L378" s="792"/>
      <c r="M378" s="792"/>
      <c r="N378" s="792"/>
      <c r="O378" s="792"/>
      <c r="P378" s="792"/>
      <c r="Q378" s="792"/>
      <c r="R378" s="792"/>
    </row>
    <row r="379" spans="1:18" ht="15.75" customHeight="1">
      <c r="A379" s="792"/>
      <c r="B379" s="792"/>
      <c r="C379" s="792"/>
      <c r="D379" s="792"/>
      <c r="E379" s="806"/>
      <c r="F379" s="792"/>
      <c r="G379" s="792"/>
      <c r="H379" s="792"/>
      <c r="I379" s="792"/>
      <c r="J379" s="792"/>
      <c r="K379" s="792"/>
      <c r="L379" s="792"/>
      <c r="M379" s="792"/>
      <c r="N379" s="792"/>
      <c r="O379" s="792"/>
      <c r="P379" s="792"/>
      <c r="Q379" s="792"/>
      <c r="R379" s="792"/>
    </row>
    <row r="380" spans="1:18" ht="15.75" customHeight="1">
      <c r="A380" s="792"/>
      <c r="B380" s="792"/>
      <c r="C380" s="792"/>
      <c r="D380" s="792"/>
      <c r="E380" s="806"/>
      <c r="F380" s="792"/>
      <c r="G380" s="792"/>
      <c r="H380" s="792"/>
      <c r="I380" s="792"/>
      <c r="J380" s="792"/>
      <c r="K380" s="792"/>
      <c r="L380" s="792"/>
      <c r="M380" s="792"/>
      <c r="N380" s="792"/>
      <c r="O380" s="792"/>
      <c r="P380" s="792"/>
      <c r="Q380" s="792"/>
      <c r="R380" s="792"/>
    </row>
    <row r="381" spans="1:18" ht="15.75" customHeight="1">
      <c r="A381" s="792"/>
      <c r="B381" s="792"/>
      <c r="C381" s="792"/>
      <c r="D381" s="792"/>
      <c r="E381" s="806"/>
      <c r="F381" s="792"/>
      <c r="G381" s="792"/>
      <c r="H381" s="792"/>
      <c r="I381" s="792"/>
      <c r="J381" s="792"/>
      <c r="K381" s="792"/>
      <c r="L381" s="792"/>
      <c r="M381" s="792"/>
      <c r="N381" s="792"/>
      <c r="O381" s="792"/>
      <c r="P381" s="792"/>
      <c r="Q381" s="792"/>
      <c r="R381" s="792"/>
    </row>
    <row r="382" spans="1:18" ht="15.75" customHeight="1">
      <c r="A382" s="792"/>
      <c r="B382" s="792"/>
      <c r="C382" s="792"/>
      <c r="D382" s="792"/>
      <c r="E382" s="806"/>
      <c r="F382" s="792"/>
      <c r="G382" s="792"/>
      <c r="H382" s="792"/>
      <c r="I382" s="792"/>
      <c r="J382" s="792"/>
      <c r="K382" s="792"/>
      <c r="L382" s="792"/>
      <c r="M382" s="792"/>
      <c r="N382" s="792"/>
      <c r="O382" s="792"/>
      <c r="P382" s="792"/>
      <c r="Q382" s="792"/>
      <c r="R382" s="792"/>
    </row>
    <row r="383" spans="1:18" ht="15.75" customHeight="1">
      <c r="A383" s="792"/>
      <c r="B383" s="792"/>
      <c r="C383" s="792"/>
      <c r="D383" s="792"/>
      <c r="E383" s="806"/>
      <c r="F383" s="792"/>
      <c r="G383" s="792"/>
      <c r="H383" s="792"/>
      <c r="I383" s="792"/>
      <c r="J383" s="792"/>
      <c r="K383" s="792"/>
      <c r="L383" s="792"/>
      <c r="M383" s="792"/>
      <c r="N383" s="792"/>
      <c r="O383" s="792"/>
      <c r="P383" s="792"/>
      <c r="Q383" s="792"/>
      <c r="R383" s="792"/>
    </row>
    <row r="384" spans="1:18" ht="15.75" customHeight="1">
      <c r="A384" s="792"/>
      <c r="B384" s="792"/>
      <c r="C384" s="792"/>
      <c r="D384" s="792"/>
      <c r="E384" s="806"/>
      <c r="F384" s="792"/>
      <c r="G384" s="792"/>
      <c r="H384" s="792"/>
      <c r="I384" s="792"/>
      <c r="J384" s="792"/>
      <c r="K384" s="792"/>
      <c r="L384" s="792"/>
      <c r="M384" s="792"/>
      <c r="N384" s="792"/>
      <c r="O384" s="792"/>
      <c r="P384" s="792"/>
      <c r="Q384" s="792"/>
      <c r="R384" s="792"/>
    </row>
    <row r="385" spans="1:18" ht="15.75" customHeight="1">
      <c r="A385" s="792"/>
      <c r="B385" s="792"/>
      <c r="C385" s="792"/>
      <c r="D385" s="792"/>
      <c r="E385" s="806"/>
      <c r="F385" s="792"/>
      <c r="G385" s="792"/>
      <c r="H385" s="792"/>
      <c r="I385" s="792"/>
      <c r="J385" s="792"/>
      <c r="K385" s="792"/>
      <c r="L385" s="792"/>
      <c r="M385" s="792"/>
      <c r="N385" s="792"/>
      <c r="O385" s="792"/>
      <c r="P385" s="792"/>
      <c r="Q385" s="792"/>
      <c r="R385" s="792"/>
    </row>
    <row r="386" spans="1:18" ht="15.75" customHeight="1">
      <c r="A386" s="792"/>
      <c r="B386" s="792"/>
      <c r="C386" s="792"/>
      <c r="D386" s="792"/>
      <c r="E386" s="806"/>
      <c r="F386" s="792"/>
      <c r="G386" s="792"/>
      <c r="H386" s="792"/>
      <c r="I386" s="792"/>
      <c r="J386" s="792"/>
      <c r="K386" s="792"/>
      <c r="L386" s="792"/>
      <c r="M386" s="792"/>
      <c r="N386" s="792"/>
      <c r="O386" s="792"/>
      <c r="P386" s="792"/>
      <c r="Q386" s="792"/>
      <c r="R386" s="792"/>
    </row>
    <row r="387" spans="1:18" ht="15.75" customHeight="1">
      <c r="A387" s="792"/>
      <c r="B387" s="792"/>
      <c r="C387" s="792"/>
      <c r="D387" s="792"/>
      <c r="E387" s="806"/>
      <c r="F387" s="792"/>
      <c r="G387" s="792"/>
      <c r="H387" s="792"/>
      <c r="I387" s="792"/>
      <c r="J387" s="792"/>
      <c r="K387" s="792"/>
      <c r="L387" s="792"/>
      <c r="M387" s="792"/>
      <c r="N387" s="792"/>
      <c r="O387" s="792"/>
      <c r="P387" s="792"/>
      <c r="Q387" s="792"/>
      <c r="R387" s="792"/>
    </row>
    <row r="388" spans="1:18" ht="15.75" customHeight="1">
      <c r="A388" s="792"/>
      <c r="B388" s="792"/>
      <c r="C388" s="792"/>
      <c r="D388" s="792"/>
      <c r="E388" s="806"/>
      <c r="F388" s="792"/>
      <c r="G388" s="792"/>
      <c r="H388" s="792"/>
      <c r="I388" s="792"/>
      <c r="J388" s="792"/>
      <c r="K388" s="792"/>
      <c r="L388" s="792"/>
      <c r="M388" s="792"/>
      <c r="N388" s="792"/>
      <c r="O388" s="792"/>
      <c r="P388" s="792"/>
      <c r="Q388" s="792"/>
      <c r="R388" s="792"/>
    </row>
    <row r="389" spans="1:18" ht="15.75" customHeight="1">
      <c r="A389" s="792"/>
      <c r="B389" s="792"/>
      <c r="C389" s="792"/>
      <c r="D389" s="792"/>
      <c r="E389" s="806"/>
      <c r="F389" s="792"/>
      <c r="G389" s="792"/>
      <c r="H389" s="792"/>
      <c r="I389" s="792"/>
      <c r="J389" s="792"/>
      <c r="K389" s="792"/>
      <c r="L389" s="792"/>
      <c r="M389" s="792"/>
      <c r="N389" s="792"/>
      <c r="O389" s="792"/>
      <c r="P389" s="792"/>
      <c r="Q389" s="792"/>
      <c r="R389" s="792"/>
    </row>
    <row r="390" spans="1:18" ht="15.75" customHeight="1">
      <c r="A390" s="792"/>
      <c r="B390" s="792"/>
      <c r="C390" s="792"/>
      <c r="D390" s="792"/>
      <c r="E390" s="806"/>
      <c r="F390" s="792"/>
      <c r="G390" s="792"/>
      <c r="H390" s="792"/>
      <c r="I390" s="792"/>
      <c r="J390" s="792"/>
      <c r="K390" s="792"/>
      <c r="L390" s="792"/>
      <c r="M390" s="792"/>
      <c r="N390" s="792"/>
      <c r="O390" s="792"/>
      <c r="P390" s="792"/>
      <c r="Q390" s="792"/>
      <c r="R390" s="792"/>
    </row>
    <row r="391" spans="1:18" ht="15.75" customHeight="1">
      <c r="A391" s="792"/>
      <c r="B391" s="792"/>
      <c r="C391" s="792"/>
      <c r="D391" s="792"/>
      <c r="E391" s="806"/>
      <c r="F391" s="792"/>
      <c r="G391" s="792"/>
      <c r="H391" s="792"/>
      <c r="I391" s="792"/>
      <c r="J391" s="792"/>
      <c r="K391" s="792"/>
      <c r="L391" s="792"/>
      <c r="M391" s="792"/>
      <c r="N391" s="792"/>
      <c r="O391" s="792"/>
      <c r="P391" s="792"/>
      <c r="Q391" s="792"/>
      <c r="R391" s="792"/>
    </row>
    <row r="392" spans="1:18" ht="15.75" customHeight="1">
      <c r="A392" s="792"/>
      <c r="B392" s="792"/>
      <c r="C392" s="792"/>
      <c r="D392" s="792"/>
      <c r="E392" s="806"/>
      <c r="F392" s="792"/>
      <c r="G392" s="792"/>
      <c r="H392" s="792"/>
      <c r="I392" s="792"/>
      <c r="J392" s="792"/>
      <c r="K392" s="792"/>
      <c r="L392" s="792"/>
      <c r="M392" s="792"/>
      <c r="N392" s="792"/>
      <c r="O392" s="792"/>
      <c r="P392" s="792"/>
      <c r="Q392" s="792"/>
      <c r="R392" s="792"/>
    </row>
    <row r="393" spans="1:18" ht="15.75" customHeight="1">
      <c r="A393" s="792"/>
      <c r="B393" s="792"/>
      <c r="C393" s="792"/>
      <c r="D393" s="792"/>
      <c r="E393" s="806"/>
      <c r="F393" s="792"/>
      <c r="G393" s="792"/>
      <c r="H393" s="792"/>
      <c r="I393" s="792"/>
      <c r="J393" s="792"/>
      <c r="K393" s="792"/>
      <c r="L393" s="792"/>
      <c r="M393" s="792"/>
      <c r="N393" s="792"/>
      <c r="O393" s="792"/>
      <c r="P393" s="792"/>
      <c r="Q393" s="792"/>
      <c r="R393" s="792"/>
    </row>
    <row r="394" spans="1:18" ht="15.75" customHeight="1">
      <c r="A394" s="792"/>
      <c r="B394" s="792"/>
      <c r="C394" s="792"/>
      <c r="D394" s="792"/>
      <c r="E394" s="806"/>
      <c r="F394" s="792"/>
      <c r="G394" s="792"/>
      <c r="H394" s="792"/>
      <c r="I394" s="792"/>
      <c r="J394" s="792"/>
      <c r="K394" s="792"/>
      <c r="L394" s="792"/>
      <c r="M394" s="792"/>
      <c r="N394" s="792"/>
      <c r="O394" s="792"/>
      <c r="P394" s="792"/>
      <c r="Q394" s="792"/>
      <c r="R394" s="792"/>
    </row>
    <row r="395" spans="1:18" ht="15.75" customHeight="1">
      <c r="A395" s="792"/>
      <c r="B395" s="792"/>
      <c r="C395" s="792"/>
      <c r="D395" s="792"/>
      <c r="E395" s="806"/>
      <c r="F395" s="792"/>
      <c r="G395" s="792"/>
      <c r="H395" s="792"/>
      <c r="I395" s="792"/>
      <c r="J395" s="792"/>
      <c r="K395" s="792"/>
      <c r="L395" s="792"/>
      <c r="M395" s="792"/>
      <c r="N395" s="792"/>
      <c r="O395" s="792"/>
      <c r="P395" s="792"/>
      <c r="Q395" s="792"/>
      <c r="R395" s="792"/>
    </row>
    <row r="396" spans="1:18" ht="15.75" customHeight="1">
      <c r="A396" s="792"/>
      <c r="B396" s="792"/>
      <c r="C396" s="792"/>
      <c r="D396" s="792"/>
      <c r="E396" s="806"/>
      <c r="F396" s="792"/>
      <c r="G396" s="792"/>
      <c r="H396" s="792"/>
      <c r="I396" s="792"/>
      <c r="J396" s="792"/>
      <c r="K396" s="792"/>
      <c r="L396" s="792"/>
      <c r="M396" s="792"/>
      <c r="N396" s="792"/>
      <c r="O396" s="792"/>
      <c r="P396" s="792"/>
      <c r="Q396" s="792"/>
      <c r="R396" s="792"/>
    </row>
    <row r="397" spans="1:18" ht="15.75" customHeight="1">
      <c r="A397" s="792"/>
      <c r="B397" s="792"/>
      <c r="C397" s="792"/>
      <c r="D397" s="792"/>
      <c r="E397" s="806"/>
      <c r="F397" s="792"/>
      <c r="G397" s="792"/>
      <c r="H397" s="792"/>
      <c r="I397" s="792"/>
      <c r="J397" s="792"/>
      <c r="K397" s="792"/>
      <c r="L397" s="792"/>
      <c r="M397" s="792"/>
      <c r="N397" s="792"/>
      <c r="O397" s="792"/>
      <c r="P397" s="792"/>
      <c r="Q397" s="792"/>
      <c r="R397" s="792"/>
    </row>
    <row r="398" spans="1:18" ht="15.75" customHeight="1">
      <c r="A398" s="792"/>
      <c r="B398" s="792"/>
      <c r="C398" s="792"/>
      <c r="D398" s="792"/>
      <c r="E398" s="806"/>
      <c r="F398" s="792"/>
      <c r="G398" s="792"/>
      <c r="H398" s="792"/>
      <c r="I398" s="792"/>
      <c r="J398" s="792"/>
      <c r="K398" s="792"/>
      <c r="L398" s="792"/>
      <c r="M398" s="792"/>
      <c r="N398" s="792"/>
      <c r="O398" s="792"/>
      <c r="P398" s="792"/>
      <c r="Q398" s="792"/>
      <c r="R398" s="792"/>
    </row>
    <row r="399" spans="1:18" ht="15.75" customHeight="1">
      <c r="A399" s="792"/>
      <c r="B399" s="792"/>
      <c r="C399" s="792"/>
      <c r="D399" s="792"/>
      <c r="E399" s="806"/>
      <c r="F399" s="792"/>
      <c r="G399" s="792"/>
      <c r="H399" s="792"/>
      <c r="I399" s="792"/>
      <c r="J399" s="792"/>
      <c r="K399" s="792"/>
      <c r="L399" s="792"/>
      <c r="M399" s="792"/>
      <c r="N399" s="792"/>
      <c r="O399" s="792"/>
      <c r="P399" s="792"/>
      <c r="Q399" s="792"/>
      <c r="R399" s="792"/>
    </row>
    <row r="400" spans="1:18" ht="15.75" customHeight="1">
      <c r="A400" s="792"/>
      <c r="B400" s="792"/>
      <c r="C400" s="792"/>
      <c r="D400" s="792"/>
      <c r="E400" s="806"/>
      <c r="F400" s="792"/>
      <c r="G400" s="792"/>
      <c r="H400" s="792"/>
      <c r="I400" s="792"/>
      <c r="J400" s="792"/>
      <c r="K400" s="792"/>
      <c r="L400" s="792"/>
      <c r="M400" s="792"/>
      <c r="N400" s="792"/>
      <c r="O400" s="792"/>
      <c r="P400" s="792"/>
      <c r="Q400" s="792"/>
      <c r="R400" s="792"/>
    </row>
    <row r="401" spans="1:18" ht="15.75" customHeight="1">
      <c r="A401" s="792"/>
      <c r="B401" s="792"/>
      <c r="C401" s="792"/>
      <c r="D401" s="792"/>
      <c r="E401" s="806"/>
      <c r="F401" s="792"/>
      <c r="G401" s="792"/>
      <c r="H401" s="792"/>
      <c r="I401" s="792"/>
      <c r="J401" s="792"/>
      <c r="K401" s="792"/>
      <c r="L401" s="792"/>
      <c r="M401" s="792"/>
      <c r="N401" s="792"/>
      <c r="O401" s="792"/>
      <c r="P401" s="792"/>
      <c r="Q401" s="792"/>
      <c r="R401" s="792"/>
    </row>
    <row r="402" spans="1:18" ht="15.75" customHeight="1">
      <c r="A402" s="792"/>
      <c r="B402" s="792"/>
      <c r="C402" s="792"/>
      <c r="D402" s="792"/>
      <c r="E402" s="806"/>
      <c r="F402" s="792"/>
      <c r="G402" s="792"/>
      <c r="H402" s="792"/>
      <c r="I402" s="792"/>
      <c r="J402" s="792"/>
      <c r="K402" s="792"/>
      <c r="L402" s="792"/>
      <c r="M402" s="792"/>
      <c r="N402" s="792"/>
      <c r="O402" s="792"/>
      <c r="P402" s="792"/>
      <c r="Q402" s="792"/>
      <c r="R402" s="792"/>
    </row>
    <row r="403" spans="1:18" ht="15.75" customHeight="1">
      <c r="A403" s="792"/>
      <c r="B403" s="792"/>
      <c r="C403" s="792"/>
      <c r="D403" s="792"/>
      <c r="E403" s="806"/>
      <c r="F403" s="792"/>
      <c r="G403" s="792"/>
      <c r="H403" s="792"/>
      <c r="I403" s="792"/>
      <c r="J403" s="792"/>
      <c r="K403" s="792"/>
      <c r="L403" s="792"/>
      <c r="M403" s="792"/>
      <c r="N403" s="792"/>
      <c r="O403" s="792"/>
      <c r="P403" s="792"/>
      <c r="Q403" s="792"/>
      <c r="R403" s="792"/>
    </row>
    <row r="404" spans="1:18" ht="15.75" customHeight="1">
      <c r="A404" s="792"/>
      <c r="B404" s="792"/>
      <c r="C404" s="792"/>
      <c r="D404" s="792"/>
      <c r="E404" s="806"/>
      <c r="F404" s="792"/>
      <c r="G404" s="792"/>
      <c r="H404" s="792"/>
      <c r="I404" s="792"/>
      <c r="J404" s="792"/>
      <c r="K404" s="792"/>
      <c r="L404" s="792"/>
      <c r="M404" s="792"/>
      <c r="N404" s="792"/>
      <c r="O404" s="792"/>
      <c r="P404" s="792"/>
      <c r="Q404" s="792"/>
      <c r="R404" s="792"/>
    </row>
    <row r="405" spans="1:18" ht="15.75" customHeight="1">
      <c r="A405" s="792"/>
      <c r="B405" s="792"/>
      <c r="C405" s="792"/>
      <c r="D405" s="792"/>
      <c r="E405" s="806"/>
      <c r="F405" s="792"/>
      <c r="G405" s="792"/>
      <c r="H405" s="792"/>
      <c r="I405" s="792"/>
      <c r="J405" s="792"/>
      <c r="K405" s="792"/>
      <c r="L405" s="792"/>
      <c r="M405" s="792"/>
      <c r="N405" s="792"/>
      <c r="O405" s="792"/>
      <c r="P405" s="792"/>
      <c r="Q405" s="792"/>
      <c r="R405" s="792"/>
    </row>
    <row r="406" spans="1:18" ht="15.75" customHeight="1">
      <c r="A406" s="792"/>
      <c r="B406" s="792"/>
      <c r="C406" s="792"/>
      <c r="D406" s="792"/>
      <c r="E406" s="806"/>
      <c r="F406" s="792"/>
      <c r="G406" s="792"/>
      <c r="H406" s="792"/>
      <c r="I406" s="792"/>
      <c r="J406" s="792"/>
      <c r="K406" s="792"/>
      <c r="L406" s="792"/>
      <c r="M406" s="792"/>
      <c r="N406" s="792"/>
      <c r="O406" s="792"/>
      <c r="P406" s="792"/>
      <c r="Q406" s="792"/>
      <c r="R406" s="792"/>
    </row>
    <row r="407" spans="1:18" ht="15.75" customHeight="1">
      <c r="A407" s="792"/>
      <c r="B407" s="792"/>
      <c r="C407" s="792"/>
      <c r="D407" s="792"/>
      <c r="E407" s="806"/>
      <c r="F407" s="792"/>
      <c r="G407" s="792"/>
      <c r="H407" s="792"/>
      <c r="I407" s="792"/>
      <c r="J407" s="792"/>
      <c r="K407" s="792"/>
      <c r="L407" s="792"/>
      <c r="M407" s="792"/>
      <c r="N407" s="792"/>
      <c r="O407" s="792"/>
      <c r="P407" s="792"/>
      <c r="Q407" s="792"/>
      <c r="R407" s="792"/>
    </row>
    <row r="408" spans="1:18" ht="15.75" customHeight="1">
      <c r="A408" s="792"/>
      <c r="B408" s="792"/>
      <c r="C408" s="792"/>
      <c r="D408" s="792"/>
      <c r="E408" s="806"/>
      <c r="F408" s="792"/>
      <c r="G408" s="792"/>
      <c r="H408" s="792"/>
      <c r="I408" s="792"/>
      <c r="J408" s="792"/>
      <c r="K408" s="792"/>
      <c r="L408" s="792"/>
      <c r="M408" s="792"/>
      <c r="N408" s="792"/>
      <c r="O408" s="792"/>
      <c r="P408" s="792"/>
      <c r="Q408" s="792"/>
      <c r="R408" s="792"/>
    </row>
    <row r="409" spans="1:18" ht="15.75" customHeight="1">
      <c r="A409" s="792"/>
      <c r="B409" s="792"/>
      <c r="C409" s="792"/>
      <c r="D409" s="792"/>
      <c r="E409" s="806"/>
      <c r="F409" s="792"/>
      <c r="G409" s="792"/>
      <c r="H409" s="792"/>
      <c r="I409" s="792"/>
      <c r="J409" s="792"/>
      <c r="K409" s="792"/>
      <c r="L409" s="792"/>
      <c r="M409" s="792"/>
      <c r="N409" s="792"/>
      <c r="O409" s="792"/>
      <c r="P409" s="792"/>
      <c r="Q409" s="792"/>
      <c r="R409" s="792"/>
    </row>
    <row r="410" spans="1:18" ht="15.75" customHeight="1">
      <c r="A410" s="792"/>
      <c r="B410" s="792"/>
      <c r="C410" s="792"/>
      <c r="D410" s="792"/>
      <c r="E410" s="806"/>
      <c r="F410" s="792"/>
      <c r="G410" s="792"/>
      <c r="H410" s="792"/>
      <c r="I410" s="792"/>
      <c r="J410" s="792"/>
      <c r="K410" s="792"/>
      <c r="L410" s="792"/>
      <c r="M410" s="792"/>
      <c r="N410" s="792"/>
      <c r="O410" s="792"/>
      <c r="P410" s="792"/>
      <c r="Q410" s="792"/>
      <c r="R410" s="792"/>
    </row>
    <row r="411" spans="1:18" ht="15.75" customHeight="1">
      <c r="A411" s="792"/>
      <c r="B411" s="792"/>
      <c r="C411" s="792"/>
      <c r="D411" s="792"/>
      <c r="E411" s="806"/>
      <c r="F411" s="792"/>
      <c r="G411" s="792"/>
      <c r="H411" s="792"/>
      <c r="I411" s="792"/>
      <c r="J411" s="792"/>
      <c r="K411" s="792"/>
      <c r="L411" s="792"/>
      <c r="M411" s="792"/>
      <c r="N411" s="792"/>
      <c r="O411" s="792"/>
      <c r="P411" s="792"/>
      <c r="Q411" s="792"/>
      <c r="R411" s="792"/>
    </row>
    <row r="412" spans="1:18" ht="15.75" customHeight="1">
      <c r="A412" s="792"/>
      <c r="B412" s="792"/>
      <c r="C412" s="792"/>
      <c r="D412" s="792"/>
      <c r="E412" s="806"/>
      <c r="F412" s="792"/>
      <c r="G412" s="792"/>
      <c r="H412" s="792"/>
      <c r="I412" s="792"/>
      <c r="J412" s="792"/>
      <c r="K412" s="792"/>
      <c r="L412" s="792"/>
      <c r="M412" s="792"/>
      <c r="N412" s="792"/>
      <c r="O412" s="792"/>
      <c r="P412" s="792"/>
      <c r="Q412" s="792"/>
      <c r="R412" s="792"/>
    </row>
    <row r="413" spans="1:18" ht="15.75" customHeight="1">
      <c r="A413" s="792"/>
      <c r="B413" s="792"/>
      <c r="C413" s="792"/>
      <c r="D413" s="792"/>
      <c r="E413" s="806"/>
      <c r="F413" s="792"/>
      <c r="G413" s="792"/>
      <c r="H413" s="792"/>
      <c r="I413" s="792"/>
      <c r="J413" s="792"/>
      <c r="K413" s="792"/>
      <c r="L413" s="792"/>
      <c r="M413" s="792"/>
      <c r="N413" s="792"/>
      <c r="O413" s="792"/>
      <c r="P413" s="792"/>
      <c r="Q413" s="792"/>
      <c r="R413" s="792"/>
    </row>
    <row r="414" spans="1:18" ht="15.75" customHeight="1">
      <c r="A414" s="792"/>
      <c r="B414" s="792"/>
      <c r="C414" s="792"/>
      <c r="D414" s="792"/>
      <c r="E414" s="806"/>
      <c r="F414" s="792"/>
      <c r="G414" s="792"/>
      <c r="H414" s="792"/>
      <c r="I414" s="792"/>
      <c r="J414" s="792"/>
      <c r="K414" s="792"/>
      <c r="L414" s="792"/>
      <c r="M414" s="792"/>
      <c r="N414" s="792"/>
      <c r="O414" s="792"/>
      <c r="P414" s="792"/>
      <c r="Q414" s="792"/>
      <c r="R414" s="792"/>
    </row>
    <row r="415" spans="1:18" ht="15.75" customHeight="1">
      <c r="A415" s="792"/>
      <c r="B415" s="792"/>
      <c r="C415" s="792"/>
      <c r="D415" s="792"/>
      <c r="E415" s="806"/>
      <c r="F415" s="792"/>
      <c r="G415" s="792"/>
      <c r="H415" s="792"/>
      <c r="I415" s="792"/>
      <c r="J415" s="792"/>
      <c r="K415" s="792"/>
      <c r="L415" s="792"/>
      <c r="M415" s="792"/>
      <c r="N415" s="792"/>
      <c r="O415" s="792"/>
      <c r="P415" s="792"/>
      <c r="Q415" s="792"/>
      <c r="R415" s="792"/>
    </row>
    <row r="416" spans="1:18" ht="15.75" customHeight="1">
      <c r="A416" s="792"/>
      <c r="B416" s="792"/>
      <c r="C416" s="792"/>
      <c r="D416" s="792"/>
      <c r="E416" s="806"/>
      <c r="F416" s="792"/>
      <c r="G416" s="792"/>
      <c r="H416" s="792"/>
      <c r="I416" s="792"/>
      <c r="J416" s="792"/>
      <c r="K416" s="792"/>
      <c r="L416" s="792"/>
      <c r="M416" s="792"/>
      <c r="N416" s="792"/>
      <c r="O416" s="792"/>
      <c r="P416" s="792"/>
      <c r="Q416" s="792"/>
      <c r="R416" s="792"/>
    </row>
    <row r="417" spans="1:18" ht="15.75" customHeight="1">
      <c r="A417" s="792"/>
      <c r="B417" s="792"/>
      <c r="C417" s="792"/>
      <c r="D417" s="792"/>
      <c r="E417" s="806"/>
      <c r="F417" s="792"/>
      <c r="G417" s="792"/>
      <c r="H417" s="792"/>
      <c r="I417" s="792"/>
      <c r="J417" s="792"/>
      <c r="K417" s="792"/>
      <c r="L417" s="792"/>
      <c r="M417" s="792"/>
      <c r="N417" s="792"/>
      <c r="O417" s="792"/>
      <c r="P417" s="792"/>
      <c r="Q417" s="792"/>
      <c r="R417" s="792"/>
    </row>
    <row r="418" spans="1:18" ht="15.75" customHeight="1">
      <c r="A418" s="792"/>
      <c r="B418" s="792"/>
      <c r="C418" s="792"/>
      <c r="D418" s="792"/>
      <c r="E418" s="806"/>
      <c r="F418" s="792"/>
      <c r="G418" s="792"/>
      <c r="H418" s="792"/>
      <c r="I418" s="792"/>
      <c r="J418" s="792"/>
      <c r="K418" s="792"/>
      <c r="L418" s="792"/>
      <c r="M418" s="792"/>
      <c r="N418" s="792"/>
      <c r="O418" s="792"/>
      <c r="P418" s="792"/>
      <c r="Q418" s="792"/>
      <c r="R418" s="792"/>
    </row>
    <row r="419" spans="1:18" ht="15.75" customHeight="1">
      <c r="A419" s="792"/>
      <c r="B419" s="792"/>
      <c r="C419" s="792"/>
      <c r="D419" s="792"/>
      <c r="E419" s="806"/>
      <c r="F419" s="792"/>
      <c r="G419" s="792"/>
      <c r="H419" s="792"/>
      <c r="I419" s="792"/>
      <c r="J419" s="792"/>
      <c r="K419" s="792"/>
      <c r="L419" s="792"/>
      <c r="M419" s="792"/>
      <c r="N419" s="792"/>
      <c r="O419" s="792"/>
      <c r="P419" s="792"/>
      <c r="Q419" s="792"/>
      <c r="R419" s="792"/>
    </row>
    <row r="420" spans="1:18" ht="15.75" customHeight="1">
      <c r="A420" s="792"/>
      <c r="B420" s="792"/>
      <c r="C420" s="792"/>
      <c r="D420" s="792"/>
      <c r="E420" s="806"/>
      <c r="F420" s="792"/>
      <c r="G420" s="792"/>
      <c r="H420" s="792"/>
      <c r="I420" s="792"/>
      <c r="J420" s="792"/>
      <c r="K420" s="792"/>
      <c r="L420" s="792"/>
      <c r="M420" s="792"/>
      <c r="N420" s="792"/>
      <c r="O420" s="792"/>
      <c r="P420" s="792"/>
      <c r="Q420" s="792"/>
      <c r="R420" s="792"/>
    </row>
    <row r="421" spans="1:18" ht="15.75" customHeight="1">
      <c r="A421" s="792"/>
      <c r="B421" s="792"/>
      <c r="C421" s="792"/>
      <c r="D421" s="792"/>
      <c r="E421" s="806"/>
      <c r="F421" s="792"/>
      <c r="G421" s="792"/>
      <c r="H421" s="792"/>
      <c r="I421" s="792"/>
      <c r="J421" s="792"/>
      <c r="K421" s="792"/>
      <c r="L421" s="792"/>
      <c r="M421" s="792"/>
      <c r="N421" s="792"/>
      <c r="O421" s="792"/>
      <c r="P421" s="792"/>
      <c r="Q421" s="792"/>
      <c r="R421" s="792"/>
    </row>
    <row r="422" spans="1:18" ht="15.75" customHeight="1">
      <c r="A422" s="792"/>
      <c r="B422" s="792"/>
      <c r="C422" s="792"/>
      <c r="D422" s="792"/>
      <c r="E422" s="806"/>
      <c r="F422" s="792"/>
      <c r="G422" s="792"/>
      <c r="H422" s="792"/>
      <c r="I422" s="792"/>
      <c r="J422" s="792"/>
      <c r="K422" s="792"/>
      <c r="L422" s="792"/>
      <c r="M422" s="792"/>
      <c r="N422" s="792"/>
      <c r="O422" s="792"/>
      <c r="P422" s="792"/>
      <c r="Q422" s="792"/>
      <c r="R422" s="792"/>
    </row>
    <row r="423" spans="1:18" ht="15.75" customHeight="1">
      <c r="A423" s="792"/>
      <c r="B423" s="792"/>
      <c r="C423" s="792"/>
      <c r="D423" s="792"/>
      <c r="E423" s="806"/>
      <c r="F423" s="792"/>
      <c r="G423" s="792"/>
      <c r="H423" s="792"/>
      <c r="I423" s="792"/>
      <c r="J423" s="792"/>
      <c r="K423" s="792"/>
      <c r="L423" s="792"/>
      <c r="M423" s="792"/>
      <c r="N423" s="792"/>
      <c r="O423" s="792"/>
      <c r="P423" s="792"/>
      <c r="Q423" s="792"/>
      <c r="R423" s="792"/>
    </row>
    <row r="424" spans="1:18" ht="15.75" customHeight="1">
      <c r="A424" s="792"/>
      <c r="B424" s="792"/>
      <c r="C424" s="792"/>
      <c r="D424" s="792"/>
      <c r="E424" s="806"/>
      <c r="F424" s="792"/>
      <c r="G424" s="792"/>
      <c r="H424" s="792"/>
      <c r="I424" s="792"/>
      <c r="J424" s="792"/>
      <c r="K424" s="792"/>
      <c r="L424" s="792"/>
      <c r="M424" s="792"/>
      <c r="N424" s="792"/>
      <c r="O424" s="792"/>
      <c r="P424" s="792"/>
      <c r="Q424" s="792"/>
      <c r="R424" s="792"/>
    </row>
    <row r="425" spans="1:18" ht="15.75" customHeight="1">
      <c r="A425" s="792"/>
      <c r="B425" s="792"/>
      <c r="C425" s="792"/>
      <c r="D425" s="792"/>
      <c r="E425" s="806"/>
      <c r="F425" s="792"/>
      <c r="G425" s="792"/>
      <c r="H425" s="792"/>
      <c r="I425" s="792"/>
      <c r="J425" s="792"/>
      <c r="K425" s="792"/>
      <c r="L425" s="792"/>
      <c r="M425" s="792"/>
      <c r="N425" s="792"/>
      <c r="O425" s="792"/>
      <c r="P425" s="792"/>
      <c r="Q425" s="792"/>
      <c r="R425" s="792"/>
    </row>
    <row r="426" spans="1:18" ht="15.75" customHeight="1">
      <c r="A426" s="792"/>
      <c r="B426" s="792"/>
      <c r="C426" s="792"/>
      <c r="D426" s="792"/>
      <c r="E426" s="806"/>
      <c r="F426" s="792"/>
      <c r="G426" s="792"/>
      <c r="H426" s="792"/>
      <c r="I426" s="792"/>
      <c r="J426" s="792"/>
      <c r="K426" s="792"/>
      <c r="L426" s="792"/>
      <c r="M426" s="792"/>
      <c r="N426" s="792"/>
      <c r="O426" s="792"/>
      <c r="P426" s="792"/>
      <c r="Q426" s="792"/>
      <c r="R426" s="792"/>
    </row>
    <row r="427" spans="1:18" ht="15.75" customHeight="1">
      <c r="A427" s="792"/>
      <c r="B427" s="792"/>
      <c r="C427" s="792"/>
      <c r="D427" s="792"/>
      <c r="E427" s="806"/>
      <c r="F427" s="792"/>
      <c r="G427" s="792"/>
      <c r="H427" s="792"/>
      <c r="I427" s="792"/>
      <c r="J427" s="792"/>
      <c r="K427" s="792"/>
      <c r="L427" s="792"/>
      <c r="M427" s="792"/>
      <c r="N427" s="792"/>
      <c r="O427" s="792"/>
      <c r="P427" s="792"/>
      <c r="Q427" s="792"/>
      <c r="R427" s="792"/>
    </row>
    <row r="428" spans="1:18" ht="15.75" customHeight="1">
      <c r="A428" s="792"/>
      <c r="B428" s="792"/>
      <c r="C428" s="792"/>
      <c r="D428" s="792"/>
      <c r="E428" s="806"/>
      <c r="F428" s="792"/>
      <c r="G428" s="792"/>
      <c r="H428" s="792"/>
      <c r="I428" s="792"/>
      <c r="J428" s="792"/>
      <c r="K428" s="792"/>
      <c r="L428" s="792"/>
      <c r="M428" s="792"/>
      <c r="N428" s="792"/>
      <c r="O428" s="792"/>
      <c r="P428" s="792"/>
      <c r="Q428" s="792"/>
      <c r="R428" s="792"/>
    </row>
    <row r="429" spans="1:18" ht="15.75" customHeight="1">
      <c r="A429" s="792"/>
      <c r="B429" s="792"/>
      <c r="C429" s="792"/>
      <c r="D429" s="792"/>
      <c r="E429" s="806"/>
      <c r="F429" s="792"/>
      <c r="G429" s="792"/>
      <c r="H429" s="792"/>
      <c r="I429" s="792"/>
      <c r="J429" s="792"/>
      <c r="K429" s="792"/>
      <c r="L429" s="792"/>
      <c r="M429" s="792"/>
      <c r="N429" s="792"/>
      <c r="O429" s="792"/>
      <c r="P429" s="792"/>
      <c r="Q429" s="792"/>
      <c r="R429" s="792"/>
    </row>
    <row r="430" spans="1:18" ht="15.75" customHeight="1">
      <c r="A430" s="792"/>
      <c r="B430" s="792"/>
      <c r="C430" s="792"/>
      <c r="D430" s="792"/>
      <c r="E430" s="806"/>
      <c r="F430" s="792"/>
      <c r="G430" s="792"/>
      <c r="H430" s="792"/>
      <c r="I430" s="792"/>
      <c r="J430" s="792"/>
      <c r="K430" s="792"/>
      <c r="L430" s="792"/>
      <c r="M430" s="792"/>
      <c r="N430" s="792"/>
      <c r="O430" s="792"/>
      <c r="P430" s="792"/>
      <c r="Q430" s="792"/>
      <c r="R430" s="792"/>
    </row>
    <row r="431" spans="1:18" ht="15.75" customHeight="1">
      <c r="A431" s="792"/>
      <c r="B431" s="792"/>
      <c r="C431" s="792"/>
      <c r="D431" s="792"/>
      <c r="E431" s="806"/>
      <c r="F431" s="792"/>
      <c r="G431" s="792"/>
      <c r="H431" s="792"/>
      <c r="I431" s="792"/>
      <c r="J431" s="792"/>
      <c r="K431" s="792"/>
      <c r="L431" s="792"/>
      <c r="M431" s="792"/>
      <c r="N431" s="792"/>
      <c r="O431" s="792"/>
      <c r="P431" s="792"/>
      <c r="Q431" s="792"/>
      <c r="R431" s="792"/>
    </row>
    <row r="432" spans="1:18" ht="15.75" customHeight="1">
      <c r="A432" s="792"/>
      <c r="B432" s="792"/>
      <c r="C432" s="792"/>
      <c r="D432" s="792"/>
      <c r="E432" s="806"/>
      <c r="F432" s="792"/>
      <c r="G432" s="792"/>
      <c r="H432" s="792"/>
      <c r="I432" s="792"/>
      <c r="J432" s="792"/>
      <c r="K432" s="792"/>
      <c r="L432" s="792"/>
      <c r="M432" s="792"/>
      <c r="N432" s="792"/>
      <c r="O432" s="792"/>
      <c r="P432" s="792"/>
      <c r="Q432" s="792"/>
      <c r="R432" s="792"/>
    </row>
    <row r="433" spans="1:18" ht="15.75" customHeight="1">
      <c r="A433" s="792"/>
      <c r="B433" s="792"/>
      <c r="C433" s="792"/>
      <c r="D433" s="792"/>
      <c r="E433" s="806"/>
      <c r="F433" s="792"/>
      <c r="G433" s="792"/>
      <c r="H433" s="792"/>
      <c r="I433" s="792"/>
      <c r="J433" s="792"/>
      <c r="K433" s="792"/>
      <c r="L433" s="792"/>
      <c r="M433" s="792"/>
      <c r="N433" s="792"/>
      <c r="O433" s="792"/>
      <c r="P433" s="792"/>
      <c r="Q433" s="792"/>
      <c r="R433" s="792"/>
    </row>
    <row r="434" spans="1:18" ht="15.75" customHeight="1">
      <c r="A434" s="792"/>
      <c r="B434" s="792"/>
      <c r="C434" s="792"/>
      <c r="D434" s="792"/>
      <c r="E434" s="806"/>
      <c r="F434" s="792"/>
      <c r="G434" s="792"/>
      <c r="H434" s="792"/>
      <c r="I434" s="792"/>
      <c r="J434" s="792"/>
      <c r="K434" s="792"/>
      <c r="L434" s="792"/>
      <c r="M434" s="792"/>
      <c r="N434" s="792"/>
      <c r="O434" s="792"/>
      <c r="P434" s="792"/>
      <c r="Q434" s="792"/>
      <c r="R434" s="792"/>
    </row>
    <row r="435" spans="1:18" ht="15.75" customHeight="1">
      <c r="A435" s="792"/>
      <c r="B435" s="792"/>
      <c r="C435" s="792"/>
      <c r="D435" s="792"/>
      <c r="E435" s="806"/>
      <c r="F435" s="792"/>
      <c r="G435" s="792"/>
      <c r="H435" s="792"/>
      <c r="I435" s="792"/>
      <c r="J435" s="792"/>
      <c r="K435" s="792"/>
      <c r="L435" s="792"/>
      <c r="M435" s="792"/>
      <c r="N435" s="792"/>
      <c r="O435" s="792"/>
      <c r="P435" s="792"/>
      <c r="Q435" s="792"/>
      <c r="R435" s="792"/>
    </row>
    <row r="436" spans="1:18" ht="15.75" customHeight="1">
      <c r="A436" s="792"/>
      <c r="B436" s="792"/>
      <c r="C436" s="792"/>
      <c r="D436" s="792"/>
      <c r="E436" s="806"/>
      <c r="F436" s="792"/>
      <c r="G436" s="792"/>
      <c r="H436" s="792"/>
      <c r="I436" s="792"/>
      <c r="J436" s="792"/>
      <c r="K436" s="792"/>
      <c r="L436" s="792"/>
      <c r="M436" s="792"/>
      <c r="N436" s="792"/>
      <c r="O436" s="792"/>
      <c r="P436" s="792"/>
      <c r="Q436" s="792"/>
      <c r="R436" s="792"/>
    </row>
    <row r="437" spans="1:18" ht="15.75" customHeight="1">
      <c r="A437" s="792"/>
      <c r="B437" s="792"/>
      <c r="C437" s="792"/>
      <c r="D437" s="792"/>
      <c r="E437" s="806"/>
      <c r="F437" s="792"/>
      <c r="G437" s="792"/>
      <c r="H437" s="792"/>
      <c r="I437" s="792"/>
      <c r="J437" s="792"/>
      <c r="K437" s="792"/>
      <c r="L437" s="792"/>
      <c r="M437" s="792"/>
      <c r="N437" s="792"/>
      <c r="O437" s="792"/>
      <c r="P437" s="792"/>
      <c r="Q437" s="792"/>
      <c r="R437" s="792"/>
    </row>
    <row r="438" spans="1:18" ht="15.75" customHeight="1">
      <c r="A438" s="792"/>
      <c r="B438" s="792"/>
      <c r="C438" s="792"/>
      <c r="D438" s="792"/>
      <c r="E438" s="806"/>
      <c r="F438" s="792"/>
      <c r="G438" s="792"/>
      <c r="H438" s="792"/>
      <c r="I438" s="792"/>
      <c r="J438" s="792"/>
      <c r="K438" s="792"/>
      <c r="L438" s="792"/>
      <c r="M438" s="792"/>
      <c r="N438" s="792"/>
      <c r="O438" s="792"/>
      <c r="P438" s="792"/>
      <c r="Q438" s="792"/>
      <c r="R438" s="792"/>
    </row>
    <row r="439" spans="1:18" ht="15.75" customHeight="1">
      <c r="A439" s="792"/>
      <c r="B439" s="792"/>
      <c r="C439" s="792"/>
      <c r="D439" s="792"/>
      <c r="E439" s="806"/>
      <c r="F439" s="792"/>
      <c r="G439" s="792"/>
      <c r="H439" s="792"/>
      <c r="I439" s="792"/>
      <c r="J439" s="792"/>
      <c r="K439" s="792"/>
      <c r="L439" s="792"/>
      <c r="M439" s="792"/>
      <c r="N439" s="792"/>
      <c r="O439" s="792"/>
      <c r="P439" s="792"/>
      <c r="Q439" s="792"/>
      <c r="R439" s="792"/>
    </row>
    <row r="440" spans="1:18" ht="15.75" customHeight="1">
      <c r="A440" s="792"/>
      <c r="B440" s="792"/>
      <c r="C440" s="792"/>
      <c r="D440" s="792"/>
      <c r="E440" s="806"/>
      <c r="F440" s="792"/>
      <c r="G440" s="792"/>
      <c r="H440" s="792"/>
      <c r="I440" s="792"/>
      <c r="J440" s="792"/>
      <c r="K440" s="792"/>
      <c r="L440" s="792"/>
      <c r="M440" s="792"/>
      <c r="N440" s="792"/>
      <c r="O440" s="792"/>
      <c r="P440" s="792"/>
      <c r="Q440" s="792"/>
      <c r="R440" s="792"/>
    </row>
    <row r="441" spans="1:18" ht="15.75" customHeight="1">
      <c r="A441" s="792"/>
      <c r="B441" s="792"/>
      <c r="C441" s="792"/>
      <c r="D441" s="792"/>
      <c r="E441" s="806"/>
      <c r="F441" s="792"/>
      <c r="G441" s="792"/>
      <c r="H441" s="792"/>
      <c r="I441" s="792"/>
      <c r="J441" s="792"/>
      <c r="K441" s="792"/>
      <c r="L441" s="792"/>
      <c r="M441" s="792"/>
      <c r="N441" s="792"/>
      <c r="O441" s="792"/>
      <c r="P441" s="792"/>
      <c r="Q441" s="792"/>
      <c r="R441" s="792"/>
    </row>
    <row r="442" spans="1:18" ht="15.75" customHeight="1">
      <c r="A442" s="792"/>
      <c r="B442" s="792"/>
      <c r="C442" s="792"/>
      <c r="D442" s="792"/>
      <c r="E442" s="806"/>
      <c r="F442" s="792"/>
      <c r="G442" s="792"/>
      <c r="H442" s="792"/>
      <c r="I442" s="792"/>
      <c r="J442" s="792"/>
      <c r="K442" s="792"/>
      <c r="L442" s="792"/>
      <c r="M442" s="792"/>
      <c r="N442" s="792"/>
      <c r="O442" s="792"/>
      <c r="P442" s="792"/>
      <c r="Q442" s="792"/>
      <c r="R442" s="792"/>
    </row>
    <row r="443" spans="1:18" ht="15.75" customHeight="1">
      <c r="A443" s="792"/>
      <c r="B443" s="792"/>
      <c r="C443" s="792"/>
      <c r="D443" s="792"/>
      <c r="E443" s="806"/>
      <c r="F443" s="792"/>
      <c r="G443" s="792"/>
      <c r="H443" s="792"/>
      <c r="I443" s="792"/>
      <c r="J443" s="792"/>
      <c r="K443" s="792"/>
      <c r="L443" s="792"/>
      <c r="M443" s="792"/>
      <c r="N443" s="792"/>
      <c r="O443" s="792"/>
      <c r="P443" s="792"/>
      <c r="Q443" s="792"/>
      <c r="R443" s="792"/>
    </row>
    <row r="444" spans="1:18" ht="15.75" customHeight="1">
      <c r="A444" s="792"/>
      <c r="B444" s="792"/>
      <c r="C444" s="792"/>
      <c r="D444" s="792"/>
      <c r="E444" s="806"/>
      <c r="F444" s="792"/>
      <c r="G444" s="792"/>
      <c r="H444" s="792"/>
      <c r="I444" s="792"/>
      <c r="J444" s="792"/>
      <c r="K444" s="792"/>
      <c r="L444" s="792"/>
      <c r="M444" s="792"/>
      <c r="N444" s="792"/>
      <c r="O444" s="792"/>
      <c r="P444" s="792"/>
      <c r="Q444" s="792"/>
      <c r="R444" s="792"/>
    </row>
    <row r="445" spans="1:18" ht="15.75" customHeight="1">
      <c r="A445" s="792"/>
      <c r="B445" s="792"/>
      <c r="C445" s="792"/>
      <c r="D445" s="792"/>
      <c r="E445" s="806"/>
      <c r="F445" s="792"/>
      <c r="G445" s="792"/>
      <c r="H445" s="792"/>
      <c r="I445" s="792"/>
      <c r="J445" s="792"/>
      <c r="K445" s="792"/>
      <c r="L445" s="792"/>
      <c r="M445" s="792"/>
      <c r="N445" s="792"/>
      <c r="O445" s="792"/>
      <c r="P445" s="792"/>
      <c r="Q445" s="792"/>
      <c r="R445" s="792"/>
    </row>
    <row r="446" spans="1:18" ht="15.75" customHeight="1">
      <c r="A446" s="792"/>
      <c r="B446" s="792"/>
      <c r="C446" s="792"/>
      <c r="D446" s="792"/>
      <c r="E446" s="806"/>
      <c r="F446" s="792"/>
      <c r="G446" s="792"/>
      <c r="H446" s="792"/>
      <c r="I446" s="792"/>
      <c r="J446" s="792"/>
      <c r="K446" s="792"/>
      <c r="L446" s="792"/>
      <c r="M446" s="792"/>
      <c r="N446" s="792"/>
      <c r="O446" s="792"/>
      <c r="P446" s="792"/>
      <c r="Q446" s="792"/>
      <c r="R446" s="792"/>
    </row>
    <row r="447" spans="1:18" ht="15.75" customHeight="1">
      <c r="A447" s="792"/>
      <c r="B447" s="792"/>
      <c r="C447" s="792"/>
      <c r="D447" s="792"/>
      <c r="E447" s="806"/>
      <c r="F447" s="792"/>
      <c r="G447" s="792"/>
      <c r="H447" s="792"/>
      <c r="I447" s="792"/>
      <c r="J447" s="792"/>
      <c r="K447" s="792"/>
      <c r="L447" s="792"/>
      <c r="M447" s="792"/>
      <c r="N447" s="792"/>
      <c r="O447" s="792"/>
      <c r="P447" s="792"/>
      <c r="Q447" s="792"/>
      <c r="R447" s="792"/>
    </row>
    <row r="448" spans="1:18" ht="15.75" customHeight="1">
      <c r="A448" s="792"/>
      <c r="B448" s="792"/>
      <c r="C448" s="792"/>
      <c r="D448" s="792"/>
      <c r="E448" s="806"/>
      <c r="F448" s="792"/>
      <c r="G448" s="792"/>
      <c r="H448" s="792"/>
      <c r="I448" s="792"/>
      <c r="J448" s="792"/>
      <c r="K448" s="792"/>
      <c r="L448" s="792"/>
      <c r="M448" s="792"/>
      <c r="N448" s="792"/>
      <c r="O448" s="792"/>
      <c r="P448" s="792"/>
      <c r="Q448" s="792"/>
      <c r="R448" s="792"/>
    </row>
    <row r="449" spans="1:18" ht="15.75" customHeight="1">
      <c r="A449" s="792"/>
      <c r="B449" s="792"/>
      <c r="C449" s="792"/>
      <c r="D449" s="792"/>
      <c r="E449" s="806"/>
      <c r="F449" s="792"/>
      <c r="G449" s="792"/>
      <c r="H449" s="792"/>
      <c r="I449" s="792"/>
      <c r="J449" s="792"/>
      <c r="K449" s="792"/>
      <c r="L449" s="792"/>
      <c r="M449" s="792"/>
      <c r="N449" s="792"/>
      <c r="O449" s="792"/>
      <c r="P449" s="792"/>
      <c r="Q449" s="792"/>
      <c r="R449" s="792"/>
    </row>
    <row r="450" spans="1:18" ht="15.75" customHeight="1">
      <c r="A450" s="792"/>
      <c r="B450" s="792"/>
      <c r="C450" s="792"/>
      <c r="D450" s="792"/>
      <c r="E450" s="806"/>
      <c r="F450" s="792"/>
      <c r="G450" s="792"/>
      <c r="H450" s="792"/>
      <c r="I450" s="792"/>
      <c r="J450" s="792"/>
      <c r="K450" s="792"/>
      <c r="L450" s="792"/>
      <c r="M450" s="792"/>
      <c r="N450" s="792"/>
      <c r="O450" s="792"/>
      <c r="P450" s="792"/>
      <c r="Q450" s="792"/>
      <c r="R450" s="792"/>
    </row>
    <row r="451" spans="1:18" ht="15.75" customHeight="1">
      <c r="A451" s="792"/>
      <c r="B451" s="792"/>
      <c r="C451" s="792"/>
      <c r="D451" s="792"/>
      <c r="E451" s="806"/>
      <c r="F451" s="792"/>
      <c r="G451" s="792"/>
      <c r="H451" s="792"/>
      <c r="I451" s="792"/>
      <c r="J451" s="792"/>
      <c r="K451" s="792"/>
      <c r="L451" s="792"/>
      <c r="M451" s="792"/>
      <c r="N451" s="792"/>
      <c r="O451" s="792"/>
      <c r="P451" s="792"/>
      <c r="Q451" s="792"/>
      <c r="R451" s="792"/>
    </row>
    <row r="452" spans="1:18" ht="15.75" customHeight="1">
      <c r="A452" s="792"/>
      <c r="B452" s="792"/>
      <c r="C452" s="792"/>
      <c r="D452" s="792"/>
      <c r="E452" s="806"/>
      <c r="F452" s="792"/>
      <c r="G452" s="792"/>
      <c r="H452" s="792"/>
      <c r="I452" s="792"/>
      <c r="J452" s="792"/>
      <c r="K452" s="792"/>
      <c r="L452" s="792"/>
      <c r="M452" s="792"/>
      <c r="N452" s="792"/>
      <c r="O452" s="792"/>
      <c r="P452" s="792"/>
      <c r="Q452" s="792"/>
      <c r="R452" s="792"/>
    </row>
    <row r="453" spans="1:18" ht="15.75" customHeight="1">
      <c r="A453" s="792"/>
      <c r="B453" s="792"/>
      <c r="C453" s="792"/>
      <c r="D453" s="792"/>
      <c r="E453" s="806"/>
      <c r="F453" s="792"/>
      <c r="G453" s="792"/>
      <c r="H453" s="792"/>
      <c r="I453" s="792"/>
      <c r="J453" s="792"/>
      <c r="K453" s="792"/>
      <c r="L453" s="792"/>
      <c r="M453" s="792"/>
      <c r="N453" s="792"/>
      <c r="O453" s="792"/>
      <c r="P453" s="792"/>
      <c r="Q453" s="792"/>
      <c r="R453" s="792"/>
    </row>
    <row r="454" spans="1:18" ht="15.75" customHeight="1">
      <c r="A454" s="792"/>
      <c r="B454" s="792"/>
      <c r="C454" s="792"/>
      <c r="D454" s="792"/>
      <c r="E454" s="806"/>
      <c r="F454" s="792"/>
      <c r="G454" s="792"/>
      <c r="H454" s="792"/>
      <c r="I454" s="792"/>
      <c r="J454" s="792"/>
      <c r="K454" s="792"/>
      <c r="L454" s="792"/>
      <c r="M454" s="792"/>
      <c r="N454" s="792"/>
      <c r="O454" s="792"/>
      <c r="P454" s="792"/>
      <c r="Q454" s="792"/>
      <c r="R454" s="792"/>
    </row>
    <row r="455" spans="1:18" ht="15.75" customHeight="1">
      <c r="A455" s="792"/>
      <c r="B455" s="792"/>
      <c r="C455" s="792"/>
      <c r="D455" s="792"/>
      <c r="E455" s="806"/>
      <c r="F455" s="792"/>
      <c r="G455" s="792"/>
      <c r="H455" s="792"/>
      <c r="I455" s="792"/>
      <c r="J455" s="792"/>
      <c r="K455" s="792"/>
      <c r="L455" s="792"/>
      <c r="M455" s="792"/>
      <c r="N455" s="792"/>
      <c r="O455" s="792"/>
      <c r="P455" s="792"/>
      <c r="Q455" s="792"/>
      <c r="R455" s="792"/>
    </row>
    <row r="456" spans="1:18" ht="15.75" customHeight="1">
      <c r="A456" s="792"/>
      <c r="B456" s="792"/>
      <c r="C456" s="792"/>
      <c r="D456" s="792"/>
      <c r="E456" s="806"/>
      <c r="F456" s="792"/>
      <c r="G456" s="792"/>
      <c r="H456" s="792"/>
      <c r="I456" s="792"/>
      <c r="J456" s="792"/>
      <c r="K456" s="792"/>
      <c r="L456" s="792"/>
      <c r="M456" s="792"/>
      <c r="N456" s="792"/>
      <c r="O456" s="792"/>
      <c r="P456" s="792"/>
      <c r="Q456" s="792"/>
      <c r="R456" s="792"/>
    </row>
    <row r="457" spans="1:18" ht="15.75" customHeight="1">
      <c r="A457" s="792"/>
      <c r="B457" s="792"/>
      <c r="C457" s="792"/>
      <c r="D457" s="792"/>
      <c r="E457" s="806"/>
      <c r="F457" s="792"/>
      <c r="G457" s="792"/>
      <c r="H457" s="792"/>
      <c r="I457" s="792"/>
      <c r="J457" s="792"/>
      <c r="K457" s="792"/>
      <c r="L457" s="792"/>
      <c r="M457" s="792"/>
      <c r="N457" s="792"/>
      <c r="O457" s="792"/>
      <c r="P457" s="792"/>
      <c r="Q457" s="792"/>
      <c r="R457" s="792"/>
    </row>
    <row r="458" spans="1:18" ht="15.75" customHeight="1">
      <c r="A458" s="792"/>
      <c r="B458" s="792"/>
      <c r="C458" s="792"/>
      <c r="D458" s="792"/>
      <c r="E458" s="806"/>
      <c r="F458" s="792"/>
      <c r="G458" s="792"/>
      <c r="H458" s="792"/>
      <c r="I458" s="792"/>
      <c r="J458" s="792"/>
      <c r="K458" s="792"/>
      <c r="L458" s="792"/>
      <c r="M458" s="792"/>
      <c r="N458" s="792"/>
      <c r="O458" s="792"/>
      <c r="P458" s="792"/>
      <c r="Q458" s="792"/>
      <c r="R458" s="792"/>
    </row>
    <row r="459" spans="1:18" ht="15.75" customHeight="1">
      <c r="A459" s="792"/>
      <c r="B459" s="792"/>
      <c r="C459" s="792"/>
      <c r="D459" s="792"/>
      <c r="E459" s="806"/>
      <c r="F459" s="792"/>
      <c r="G459" s="792"/>
      <c r="H459" s="792"/>
      <c r="I459" s="792"/>
      <c r="J459" s="792"/>
      <c r="K459" s="792"/>
      <c r="L459" s="792"/>
      <c r="M459" s="792"/>
      <c r="N459" s="792"/>
      <c r="O459" s="792"/>
      <c r="P459" s="792"/>
      <c r="Q459" s="792"/>
      <c r="R459" s="792"/>
    </row>
    <row r="460" spans="1:18" ht="15.75" customHeight="1">
      <c r="A460" s="792"/>
      <c r="B460" s="792"/>
      <c r="C460" s="792"/>
      <c r="D460" s="792"/>
      <c r="E460" s="806"/>
      <c r="F460" s="792"/>
      <c r="G460" s="792"/>
      <c r="H460" s="792"/>
      <c r="I460" s="792"/>
      <c r="J460" s="792"/>
      <c r="K460" s="792"/>
      <c r="L460" s="792"/>
      <c r="M460" s="792"/>
      <c r="N460" s="792"/>
      <c r="O460" s="792"/>
      <c r="P460" s="792"/>
      <c r="Q460" s="792"/>
      <c r="R460" s="792"/>
    </row>
    <row r="461" spans="1:18" ht="15.75" customHeight="1">
      <c r="A461" s="792"/>
      <c r="B461" s="792"/>
      <c r="C461" s="792"/>
      <c r="D461" s="792"/>
      <c r="E461" s="806"/>
      <c r="F461" s="792"/>
      <c r="G461" s="792"/>
      <c r="H461" s="792"/>
      <c r="I461" s="792"/>
      <c r="J461" s="792"/>
      <c r="K461" s="792"/>
      <c r="L461" s="792"/>
      <c r="M461" s="792"/>
      <c r="N461" s="792"/>
      <c r="O461" s="792"/>
      <c r="P461" s="792"/>
      <c r="Q461" s="792"/>
      <c r="R461" s="792"/>
    </row>
    <row r="462" spans="1:18" ht="15.75" customHeight="1">
      <c r="A462" s="792"/>
      <c r="B462" s="792"/>
      <c r="C462" s="792"/>
      <c r="D462" s="792"/>
      <c r="E462" s="806"/>
      <c r="F462" s="792"/>
      <c r="G462" s="792"/>
      <c r="H462" s="792"/>
      <c r="I462" s="792"/>
      <c r="J462" s="792"/>
      <c r="K462" s="792"/>
      <c r="L462" s="792"/>
      <c r="M462" s="792"/>
      <c r="N462" s="792"/>
      <c r="O462" s="792"/>
      <c r="P462" s="792"/>
      <c r="Q462" s="792"/>
      <c r="R462" s="792"/>
    </row>
    <row r="463" spans="1:18" ht="15.75" customHeight="1">
      <c r="A463" s="792"/>
      <c r="B463" s="792"/>
      <c r="C463" s="792"/>
      <c r="D463" s="792"/>
      <c r="E463" s="806"/>
      <c r="F463" s="792"/>
      <c r="G463" s="792"/>
      <c r="H463" s="792"/>
      <c r="I463" s="792"/>
      <c r="J463" s="792"/>
      <c r="K463" s="792"/>
      <c r="L463" s="792"/>
      <c r="M463" s="792"/>
      <c r="N463" s="792"/>
      <c r="O463" s="792"/>
      <c r="P463" s="792"/>
      <c r="Q463" s="792"/>
      <c r="R463" s="792"/>
    </row>
    <row r="464" spans="1:18" ht="15.75" customHeight="1">
      <c r="A464" s="792"/>
      <c r="B464" s="792"/>
      <c r="C464" s="792"/>
      <c r="D464" s="792"/>
      <c r="E464" s="806"/>
      <c r="F464" s="792"/>
      <c r="G464" s="792"/>
      <c r="H464" s="792"/>
      <c r="I464" s="792"/>
      <c r="J464" s="792"/>
      <c r="K464" s="792"/>
      <c r="L464" s="792"/>
      <c r="M464" s="792"/>
      <c r="N464" s="792"/>
      <c r="O464" s="792"/>
      <c r="P464" s="792"/>
      <c r="Q464" s="792"/>
      <c r="R464" s="792"/>
    </row>
    <row r="465" spans="1:18" ht="15.75" customHeight="1">
      <c r="A465" s="792"/>
      <c r="B465" s="792"/>
      <c r="C465" s="792"/>
      <c r="D465" s="792"/>
      <c r="E465" s="806"/>
      <c r="F465" s="792"/>
      <c r="G465" s="792"/>
      <c r="H465" s="792"/>
      <c r="I465" s="792"/>
      <c r="J465" s="792"/>
      <c r="K465" s="792"/>
      <c r="L465" s="792"/>
      <c r="M465" s="792"/>
      <c r="N465" s="792"/>
      <c r="O465" s="792"/>
      <c r="P465" s="792"/>
      <c r="Q465" s="792"/>
      <c r="R465" s="792"/>
    </row>
    <row r="466" spans="1:18" ht="15.75" customHeight="1">
      <c r="A466" s="792"/>
      <c r="B466" s="792"/>
      <c r="C466" s="792"/>
      <c r="D466" s="792"/>
      <c r="E466" s="806"/>
      <c r="F466" s="792"/>
      <c r="G466" s="792"/>
      <c r="H466" s="792"/>
      <c r="I466" s="792"/>
      <c r="J466" s="792"/>
      <c r="K466" s="792"/>
      <c r="L466" s="792"/>
      <c r="M466" s="792"/>
      <c r="N466" s="792"/>
      <c r="O466" s="792"/>
      <c r="P466" s="792"/>
      <c r="Q466" s="792"/>
      <c r="R466" s="792"/>
    </row>
    <row r="467" spans="1:18" ht="15.75" customHeight="1">
      <c r="A467" s="792"/>
      <c r="B467" s="792"/>
      <c r="C467" s="792"/>
      <c r="D467" s="792"/>
      <c r="E467" s="806"/>
      <c r="F467" s="792"/>
      <c r="G467" s="792"/>
      <c r="H467" s="792"/>
      <c r="I467" s="792"/>
      <c r="J467" s="792"/>
      <c r="K467" s="792"/>
      <c r="L467" s="792"/>
      <c r="M467" s="792"/>
      <c r="N467" s="792"/>
      <c r="O467" s="792"/>
      <c r="P467" s="792"/>
      <c r="Q467" s="792"/>
      <c r="R467" s="792"/>
    </row>
    <row r="468" spans="1:18" ht="15.75" customHeight="1">
      <c r="A468" s="792"/>
      <c r="B468" s="792"/>
      <c r="C468" s="792"/>
      <c r="D468" s="792"/>
      <c r="E468" s="806"/>
      <c r="F468" s="792"/>
      <c r="G468" s="792"/>
      <c r="H468" s="792"/>
      <c r="I468" s="792"/>
      <c r="J468" s="792"/>
      <c r="K468" s="792"/>
      <c r="L468" s="792"/>
      <c r="M468" s="792"/>
      <c r="N468" s="792"/>
      <c r="O468" s="792"/>
      <c r="P468" s="792"/>
      <c r="Q468" s="792"/>
      <c r="R468" s="792"/>
    </row>
    <row r="469" spans="1:18" ht="15.75" customHeight="1">
      <c r="A469" s="792"/>
      <c r="B469" s="792"/>
      <c r="C469" s="792"/>
      <c r="D469" s="792"/>
      <c r="E469" s="806"/>
      <c r="F469" s="792"/>
      <c r="G469" s="792"/>
      <c r="H469" s="792"/>
      <c r="I469" s="792"/>
      <c r="J469" s="792"/>
      <c r="K469" s="792"/>
      <c r="L469" s="792"/>
      <c r="M469" s="792"/>
      <c r="N469" s="792"/>
      <c r="O469" s="792"/>
      <c r="P469" s="792"/>
      <c r="Q469" s="792"/>
      <c r="R469" s="792"/>
    </row>
    <row r="470" spans="1:18" ht="15.75" customHeight="1">
      <c r="A470" s="792"/>
      <c r="B470" s="792"/>
      <c r="C470" s="792"/>
      <c r="D470" s="792"/>
      <c r="E470" s="806"/>
      <c r="F470" s="792"/>
      <c r="G470" s="792"/>
      <c r="H470" s="792"/>
      <c r="I470" s="792"/>
      <c r="J470" s="792"/>
      <c r="K470" s="792"/>
      <c r="L470" s="792"/>
      <c r="M470" s="792"/>
      <c r="N470" s="792"/>
      <c r="O470" s="792"/>
      <c r="P470" s="792"/>
      <c r="Q470" s="792"/>
      <c r="R470" s="792"/>
    </row>
    <row r="471" spans="1:18" ht="15.75" customHeight="1">
      <c r="A471" s="792"/>
      <c r="B471" s="792"/>
      <c r="C471" s="792"/>
      <c r="D471" s="792"/>
      <c r="E471" s="806"/>
      <c r="F471" s="792"/>
      <c r="G471" s="792"/>
      <c r="H471" s="792"/>
      <c r="I471" s="792"/>
      <c r="J471" s="792"/>
      <c r="K471" s="792"/>
      <c r="L471" s="792"/>
      <c r="M471" s="792"/>
      <c r="N471" s="792"/>
      <c r="O471" s="792"/>
      <c r="P471" s="792"/>
      <c r="Q471" s="792"/>
      <c r="R471" s="792"/>
    </row>
    <row r="472" spans="1:18" ht="15.75" customHeight="1">
      <c r="A472" s="792"/>
      <c r="B472" s="792"/>
      <c r="C472" s="792"/>
      <c r="D472" s="792"/>
      <c r="E472" s="806"/>
      <c r="F472" s="792"/>
      <c r="G472" s="792"/>
      <c r="H472" s="792"/>
      <c r="I472" s="792"/>
      <c r="J472" s="792"/>
      <c r="K472" s="792"/>
      <c r="L472" s="792"/>
      <c r="M472" s="792"/>
      <c r="N472" s="792"/>
      <c r="O472" s="792"/>
      <c r="P472" s="792"/>
      <c r="Q472" s="792"/>
      <c r="R472" s="792"/>
    </row>
    <row r="473" spans="1:18" ht="15.75" customHeight="1">
      <c r="A473" s="792"/>
      <c r="B473" s="792"/>
      <c r="C473" s="792"/>
      <c r="D473" s="792"/>
      <c r="E473" s="806"/>
      <c r="F473" s="792"/>
      <c r="G473" s="792"/>
      <c r="H473" s="792"/>
      <c r="I473" s="792"/>
      <c r="J473" s="792"/>
      <c r="K473" s="792"/>
      <c r="L473" s="792"/>
      <c r="M473" s="792"/>
      <c r="N473" s="792"/>
      <c r="O473" s="792"/>
      <c r="P473" s="792"/>
      <c r="Q473" s="792"/>
      <c r="R473" s="792"/>
    </row>
    <row r="474" spans="1:18" ht="15.75" customHeight="1">
      <c r="A474" s="792"/>
      <c r="B474" s="792"/>
      <c r="C474" s="792"/>
      <c r="D474" s="792"/>
      <c r="E474" s="806"/>
      <c r="F474" s="792"/>
      <c r="G474" s="792"/>
      <c r="H474" s="792"/>
      <c r="I474" s="792"/>
      <c r="J474" s="792"/>
      <c r="K474" s="792"/>
      <c r="L474" s="792"/>
      <c r="M474" s="792"/>
      <c r="N474" s="792"/>
      <c r="O474" s="792"/>
      <c r="P474" s="792"/>
      <c r="Q474" s="792"/>
      <c r="R474" s="792"/>
    </row>
    <row r="475" spans="1:18" ht="15.75" customHeight="1">
      <c r="A475" s="792"/>
      <c r="B475" s="792"/>
      <c r="C475" s="792"/>
      <c r="D475" s="792"/>
      <c r="E475" s="806"/>
      <c r="F475" s="792"/>
      <c r="G475" s="792"/>
      <c r="H475" s="792"/>
      <c r="I475" s="792"/>
      <c r="J475" s="792"/>
      <c r="K475" s="792"/>
      <c r="L475" s="792"/>
      <c r="M475" s="792"/>
      <c r="N475" s="792"/>
      <c r="O475" s="792"/>
      <c r="P475" s="792"/>
      <c r="Q475" s="792"/>
      <c r="R475" s="792"/>
    </row>
    <row r="476" spans="1:18" ht="15.75" customHeight="1">
      <c r="A476" s="792"/>
      <c r="B476" s="792"/>
      <c r="C476" s="792"/>
      <c r="D476" s="792"/>
      <c r="E476" s="806"/>
      <c r="F476" s="792"/>
      <c r="G476" s="792"/>
      <c r="H476" s="792"/>
      <c r="I476" s="792"/>
      <c r="J476" s="792"/>
      <c r="K476" s="792"/>
      <c r="L476" s="792"/>
      <c r="M476" s="792"/>
      <c r="N476" s="792"/>
      <c r="O476" s="792"/>
      <c r="P476" s="792"/>
      <c r="Q476" s="792"/>
      <c r="R476" s="792"/>
    </row>
    <row r="477" spans="1:18" ht="15.75" customHeight="1">
      <c r="A477" s="792"/>
      <c r="B477" s="792"/>
      <c r="C477" s="792"/>
      <c r="D477" s="792"/>
      <c r="E477" s="806"/>
      <c r="F477" s="792"/>
      <c r="G477" s="792"/>
      <c r="H477" s="792"/>
      <c r="I477" s="792"/>
      <c r="J477" s="792"/>
      <c r="K477" s="792"/>
      <c r="L477" s="792"/>
      <c r="M477" s="792"/>
      <c r="N477" s="792"/>
      <c r="O477" s="792"/>
      <c r="P477" s="792"/>
      <c r="Q477" s="792"/>
      <c r="R477" s="792"/>
    </row>
    <row r="478" spans="1:18" ht="15.75" customHeight="1">
      <c r="A478" s="792"/>
      <c r="B478" s="792"/>
      <c r="C478" s="792"/>
      <c r="D478" s="792"/>
      <c r="E478" s="806"/>
      <c r="F478" s="792"/>
      <c r="G478" s="792"/>
      <c r="H478" s="792"/>
      <c r="I478" s="792"/>
      <c r="J478" s="792"/>
      <c r="K478" s="792"/>
      <c r="L478" s="792"/>
      <c r="M478" s="792"/>
      <c r="N478" s="792"/>
      <c r="O478" s="792"/>
      <c r="P478" s="792"/>
      <c r="Q478" s="792"/>
      <c r="R478" s="792"/>
    </row>
    <row r="479" spans="1:18" ht="15.75" customHeight="1">
      <c r="A479" s="792"/>
      <c r="B479" s="792"/>
      <c r="C479" s="792"/>
      <c r="D479" s="792"/>
      <c r="E479" s="806"/>
      <c r="F479" s="792"/>
      <c r="G479" s="792"/>
      <c r="H479" s="792"/>
      <c r="I479" s="792"/>
      <c r="J479" s="792"/>
      <c r="K479" s="792"/>
      <c r="L479" s="792"/>
      <c r="M479" s="792"/>
      <c r="N479" s="792"/>
      <c r="O479" s="792"/>
      <c r="P479" s="792"/>
      <c r="Q479" s="792"/>
      <c r="R479" s="792"/>
    </row>
    <row r="480" spans="1:18" ht="15.75" customHeight="1">
      <c r="A480" s="792"/>
      <c r="B480" s="792"/>
      <c r="C480" s="792"/>
      <c r="D480" s="792"/>
      <c r="E480" s="806"/>
      <c r="F480" s="792"/>
      <c r="G480" s="792"/>
      <c r="H480" s="792"/>
      <c r="I480" s="792"/>
      <c r="J480" s="792"/>
      <c r="K480" s="792"/>
      <c r="L480" s="792"/>
      <c r="M480" s="792"/>
      <c r="N480" s="792"/>
      <c r="O480" s="792"/>
      <c r="P480" s="792"/>
      <c r="Q480" s="792"/>
      <c r="R480" s="792"/>
    </row>
    <row r="481" spans="1:18" ht="15.75" customHeight="1">
      <c r="A481" s="792"/>
      <c r="B481" s="792"/>
      <c r="C481" s="792"/>
      <c r="D481" s="792"/>
      <c r="E481" s="806"/>
      <c r="F481" s="792"/>
      <c r="G481" s="792"/>
      <c r="H481" s="792"/>
      <c r="I481" s="792"/>
      <c r="J481" s="792"/>
      <c r="K481" s="792"/>
      <c r="L481" s="792"/>
      <c r="M481" s="792"/>
      <c r="N481" s="792"/>
      <c r="O481" s="792"/>
      <c r="P481" s="792"/>
      <c r="Q481" s="792"/>
      <c r="R481" s="792"/>
    </row>
    <row r="482" spans="1:18" ht="15.75" customHeight="1">
      <c r="A482" s="792"/>
      <c r="B482" s="792"/>
      <c r="C482" s="792"/>
      <c r="D482" s="792"/>
      <c r="E482" s="806"/>
      <c r="F482" s="792"/>
      <c r="G482" s="792"/>
      <c r="H482" s="792"/>
      <c r="I482" s="792"/>
      <c r="J482" s="792"/>
      <c r="K482" s="792"/>
      <c r="L482" s="792"/>
      <c r="M482" s="792"/>
      <c r="N482" s="792"/>
      <c r="O482" s="792"/>
      <c r="P482" s="792"/>
      <c r="Q482" s="792"/>
      <c r="R482" s="792"/>
    </row>
    <row r="483" spans="1:18" ht="15.75" customHeight="1">
      <c r="A483" s="792"/>
      <c r="B483" s="792"/>
      <c r="C483" s="792"/>
      <c r="D483" s="792"/>
      <c r="E483" s="806"/>
      <c r="F483" s="792"/>
      <c r="G483" s="792"/>
      <c r="H483" s="792"/>
      <c r="I483" s="792"/>
      <c r="J483" s="792"/>
      <c r="K483" s="792"/>
      <c r="L483" s="792"/>
      <c r="M483" s="792"/>
      <c r="N483" s="792"/>
      <c r="O483" s="792"/>
      <c r="P483" s="792"/>
      <c r="Q483" s="792"/>
      <c r="R483" s="792"/>
    </row>
    <row r="484" spans="1:18" ht="15.75" customHeight="1">
      <c r="A484" s="792"/>
      <c r="B484" s="792"/>
      <c r="C484" s="792"/>
      <c r="D484" s="792"/>
      <c r="E484" s="806"/>
      <c r="F484" s="792"/>
      <c r="G484" s="792"/>
      <c r="H484" s="792"/>
      <c r="I484" s="792"/>
      <c r="J484" s="792"/>
      <c r="K484" s="792"/>
      <c r="L484" s="792"/>
      <c r="M484" s="792"/>
      <c r="N484" s="792"/>
      <c r="O484" s="792"/>
      <c r="P484" s="792"/>
      <c r="Q484" s="792"/>
      <c r="R484" s="792"/>
    </row>
    <row r="485" spans="1:18" ht="15.75" customHeight="1">
      <c r="A485" s="792"/>
      <c r="B485" s="792"/>
      <c r="C485" s="792"/>
      <c r="D485" s="792"/>
      <c r="E485" s="806"/>
      <c r="F485" s="792"/>
      <c r="G485" s="792"/>
      <c r="H485" s="792"/>
      <c r="I485" s="792"/>
      <c r="J485" s="792"/>
      <c r="K485" s="792"/>
      <c r="L485" s="792"/>
      <c r="M485" s="792"/>
      <c r="N485" s="792"/>
      <c r="O485" s="792"/>
      <c r="P485" s="792"/>
      <c r="Q485" s="792"/>
      <c r="R485" s="792"/>
    </row>
    <row r="486" spans="1:18" ht="15.75" customHeight="1">
      <c r="A486" s="792"/>
      <c r="B486" s="792"/>
      <c r="C486" s="792"/>
      <c r="D486" s="792"/>
      <c r="E486" s="806"/>
      <c r="F486" s="792"/>
      <c r="G486" s="792"/>
      <c r="H486" s="792"/>
      <c r="I486" s="792"/>
      <c r="J486" s="792"/>
      <c r="K486" s="792"/>
      <c r="L486" s="792"/>
      <c r="M486" s="792"/>
      <c r="N486" s="792"/>
      <c r="O486" s="792"/>
      <c r="P486" s="792"/>
      <c r="Q486" s="792"/>
      <c r="R486" s="792"/>
    </row>
    <row r="487" spans="1:18" ht="15.75" customHeight="1">
      <c r="A487" s="792"/>
      <c r="B487" s="792"/>
      <c r="C487" s="792"/>
      <c r="D487" s="792"/>
      <c r="E487" s="806"/>
      <c r="F487" s="792"/>
      <c r="G487" s="792"/>
      <c r="H487" s="792"/>
      <c r="I487" s="792"/>
      <c r="J487" s="792"/>
      <c r="K487" s="792"/>
      <c r="L487" s="792"/>
      <c r="M487" s="792"/>
      <c r="N487" s="792"/>
      <c r="O487" s="792"/>
      <c r="P487" s="792"/>
      <c r="Q487" s="792"/>
      <c r="R487" s="792"/>
    </row>
    <row r="488" spans="1:18" ht="15.75" customHeight="1">
      <c r="A488" s="792"/>
      <c r="B488" s="792"/>
      <c r="C488" s="792"/>
      <c r="D488" s="792"/>
      <c r="E488" s="806"/>
      <c r="F488" s="792"/>
      <c r="G488" s="792"/>
      <c r="H488" s="792"/>
      <c r="I488" s="792"/>
      <c r="J488" s="792"/>
      <c r="K488" s="792"/>
      <c r="L488" s="792"/>
      <c r="M488" s="792"/>
      <c r="N488" s="792"/>
      <c r="O488" s="792"/>
      <c r="P488" s="792"/>
      <c r="Q488" s="792"/>
      <c r="R488" s="792"/>
    </row>
    <row r="489" spans="1:18" ht="15.75" customHeight="1">
      <c r="A489" s="792"/>
      <c r="B489" s="792"/>
      <c r="C489" s="792"/>
      <c r="D489" s="792"/>
      <c r="E489" s="806"/>
      <c r="F489" s="792"/>
      <c r="G489" s="792"/>
      <c r="H489" s="792"/>
      <c r="I489" s="792"/>
      <c r="J489" s="792"/>
      <c r="K489" s="792"/>
      <c r="L489" s="792"/>
      <c r="M489" s="792"/>
      <c r="N489" s="792"/>
      <c r="O489" s="792"/>
      <c r="P489" s="792"/>
      <c r="Q489" s="792"/>
      <c r="R489" s="792"/>
    </row>
    <row r="490" spans="1:18" ht="15.75" customHeight="1">
      <c r="A490" s="792"/>
      <c r="B490" s="792"/>
      <c r="C490" s="792"/>
      <c r="D490" s="792"/>
      <c r="E490" s="806"/>
      <c r="F490" s="792"/>
      <c r="G490" s="792"/>
      <c r="H490" s="792"/>
      <c r="I490" s="792"/>
      <c r="J490" s="792"/>
      <c r="K490" s="792"/>
      <c r="L490" s="792"/>
      <c r="M490" s="792"/>
      <c r="N490" s="792"/>
      <c r="O490" s="792"/>
      <c r="P490" s="792"/>
      <c r="Q490" s="792"/>
      <c r="R490" s="792"/>
    </row>
    <row r="491" spans="1:18" ht="15.75" customHeight="1">
      <c r="A491" s="792"/>
      <c r="B491" s="792"/>
      <c r="C491" s="792"/>
      <c r="D491" s="792"/>
      <c r="E491" s="806"/>
      <c r="F491" s="792"/>
      <c r="G491" s="792"/>
      <c r="H491" s="792"/>
      <c r="I491" s="792"/>
      <c r="J491" s="792"/>
      <c r="K491" s="792"/>
      <c r="L491" s="792"/>
      <c r="M491" s="792"/>
      <c r="N491" s="792"/>
      <c r="O491" s="792"/>
      <c r="P491" s="792"/>
      <c r="Q491" s="792"/>
      <c r="R491" s="792"/>
    </row>
    <row r="492" spans="1:18" ht="15.75" customHeight="1">
      <c r="A492" s="792"/>
      <c r="B492" s="792"/>
      <c r="C492" s="792"/>
      <c r="D492" s="792"/>
      <c r="E492" s="806"/>
      <c r="F492" s="792"/>
      <c r="G492" s="792"/>
      <c r="H492" s="792"/>
      <c r="I492" s="792"/>
      <c r="J492" s="792"/>
      <c r="K492" s="792"/>
      <c r="L492" s="792"/>
      <c r="M492" s="792"/>
      <c r="N492" s="792"/>
      <c r="O492" s="792"/>
      <c r="P492" s="792"/>
      <c r="Q492" s="792"/>
      <c r="R492" s="792"/>
    </row>
    <row r="493" spans="1:18" ht="15.75" customHeight="1">
      <c r="A493" s="792"/>
      <c r="B493" s="792"/>
      <c r="C493" s="792"/>
      <c r="D493" s="792"/>
      <c r="E493" s="806"/>
      <c r="F493" s="792"/>
      <c r="G493" s="792"/>
      <c r="H493" s="792"/>
      <c r="I493" s="792"/>
      <c r="J493" s="792"/>
      <c r="K493" s="792"/>
      <c r="L493" s="792"/>
      <c r="M493" s="792"/>
      <c r="N493" s="792"/>
      <c r="O493" s="792"/>
      <c r="P493" s="792"/>
      <c r="Q493" s="792"/>
      <c r="R493" s="792"/>
    </row>
    <row r="494" spans="1:18" ht="15.75" customHeight="1">
      <c r="A494" s="792"/>
      <c r="B494" s="792"/>
      <c r="C494" s="792"/>
      <c r="D494" s="792"/>
      <c r="E494" s="806"/>
      <c r="F494" s="792"/>
      <c r="G494" s="792"/>
      <c r="H494" s="792"/>
      <c r="I494" s="792"/>
      <c r="J494" s="792"/>
      <c r="K494" s="792"/>
      <c r="L494" s="792"/>
      <c r="M494" s="792"/>
      <c r="N494" s="792"/>
      <c r="O494" s="792"/>
      <c r="P494" s="792"/>
      <c r="Q494" s="792"/>
      <c r="R494" s="792"/>
    </row>
    <row r="495" spans="1:18" ht="15.75" customHeight="1">
      <c r="A495" s="792"/>
      <c r="B495" s="792"/>
      <c r="C495" s="792"/>
      <c r="D495" s="792"/>
      <c r="E495" s="806"/>
      <c r="F495" s="792"/>
      <c r="G495" s="792"/>
      <c r="H495" s="792"/>
      <c r="I495" s="792"/>
      <c r="J495" s="792"/>
      <c r="K495" s="792"/>
      <c r="L495" s="792"/>
      <c r="M495" s="792"/>
      <c r="N495" s="792"/>
      <c r="O495" s="792"/>
      <c r="P495" s="792"/>
      <c r="Q495" s="792"/>
      <c r="R495" s="792"/>
    </row>
    <row r="496" spans="1:18" ht="15.75" customHeight="1">
      <c r="A496" s="792"/>
      <c r="B496" s="792"/>
      <c r="C496" s="792"/>
      <c r="D496" s="792"/>
      <c r="E496" s="806"/>
      <c r="F496" s="792"/>
      <c r="G496" s="792"/>
      <c r="H496" s="792"/>
      <c r="I496" s="792"/>
      <c r="J496" s="792"/>
      <c r="K496" s="792"/>
      <c r="L496" s="792"/>
      <c r="M496" s="792"/>
      <c r="N496" s="792"/>
      <c r="O496" s="792"/>
      <c r="P496" s="792"/>
      <c r="Q496" s="792"/>
      <c r="R496" s="792"/>
    </row>
    <row r="497" spans="1:18" ht="15.75" customHeight="1">
      <c r="A497" s="792"/>
      <c r="B497" s="792"/>
      <c r="C497" s="792"/>
      <c r="D497" s="792"/>
      <c r="E497" s="806"/>
      <c r="F497" s="792"/>
      <c r="G497" s="792"/>
      <c r="H497" s="792"/>
      <c r="I497" s="792"/>
      <c r="J497" s="792"/>
      <c r="K497" s="792"/>
      <c r="L497" s="792"/>
      <c r="M497" s="792"/>
      <c r="N497" s="792"/>
      <c r="O497" s="792"/>
      <c r="P497" s="792"/>
      <c r="Q497" s="792"/>
      <c r="R497" s="792"/>
    </row>
    <row r="498" spans="1:18" ht="15.75" customHeight="1">
      <c r="A498" s="792"/>
      <c r="B498" s="792"/>
      <c r="C498" s="792"/>
      <c r="D498" s="792"/>
      <c r="E498" s="806"/>
      <c r="F498" s="792"/>
      <c r="G498" s="792"/>
      <c r="H498" s="792"/>
      <c r="I498" s="792"/>
      <c r="J498" s="792"/>
      <c r="K498" s="792"/>
      <c r="L498" s="792"/>
      <c r="M498" s="792"/>
      <c r="N498" s="792"/>
      <c r="O498" s="792"/>
      <c r="P498" s="792"/>
      <c r="Q498" s="792"/>
      <c r="R498" s="792"/>
    </row>
    <row r="499" spans="1:18" ht="15.75" customHeight="1">
      <c r="A499" s="792"/>
      <c r="B499" s="792"/>
      <c r="C499" s="792"/>
      <c r="D499" s="792"/>
      <c r="E499" s="806"/>
      <c r="F499" s="792"/>
      <c r="G499" s="792"/>
      <c r="H499" s="792"/>
      <c r="I499" s="792"/>
      <c r="J499" s="792"/>
      <c r="K499" s="792"/>
      <c r="L499" s="792"/>
      <c r="M499" s="792"/>
      <c r="N499" s="792"/>
      <c r="O499" s="792"/>
      <c r="P499" s="792"/>
      <c r="Q499" s="792"/>
      <c r="R499" s="792"/>
    </row>
    <row r="500" spans="1:18" ht="15.75" customHeight="1">
      <c r="A500" s="792"/>
      <c r="B500" s="792"/>
      <c r="C500" s="792"/>
      <c r="D500" s="792"/>
      <c r="E500" s="806"/>
      <c r="F500" s="792"/>
      <c r="G500" s="792"/>
      <c r="H500" s="792"/>
      <c r="I500" s="792"/>
      <c r="J500" s="792"/>
      <c r="K500" s="792"/>
      <c r="L500" s="792"/>
      <c r="M500" s="792"/>
      <c r="N500" s="792"/>
      <c r="O500" s="792"/>
      <c r="P500" s="792"/>
      <c r="Q500" s="792"/>
      <c r="R500" s="792"/>
    </row>
    <row r="501" spans="1:18" ht="15.75" customHeight="1">
      <c r="A501" s="792"/>
      <c r="B501" s="792"/>
      <c r="C501" s="792"/>
      <c r="D501" s="792"/>
      <c r="E501" s="806"/>
      <c r="F501" s="792"/>
      <c r="G501" s="792"/>
      <c r="H501" s="792"/>
      <c r="I501" s="792"/>
      <c r="J501" s="792"/>
      <c r="K501" s="792"/>
      <c r="L501" s="792"/>
      <c r="M501" s="792"/>
      <c r="N501" s="792"/>
      <c r="O501" s="792"/>
      <c r="P501" s="792"/>
      <c r="Q501" s="792"/>
      <c r="R501" s="792"/>
    </row>
    <row r="502" spans="1:18" ht="15.75" customHeight="1">
      <c r="A502" s="792"/>
      <c r="B502" s="792"/>
      <c r="C502" s="792"/>
      <c r="D502" s="792"/>
      <c r="E502" s="806"/>
      <c r="F502" s="792"/>
      <c r="G502" s="792"/>
      <c r="H502" s="792"/>
      <c r="I502" s="792"/>
      <c r="J502" s="792"/>
      <c r="K502" s="792"/>
      <c r="L502" s="792"/>
      <c r="M502" s="792"/>
      <c r="N502" s="792"/>
      <c r="O502" s="792"/>
      <c r="P502" s="792"/>
      <c r="Q502" s="792"/>
      <c r="R502" s="792"/>
    </row>
    <row r="503" spans="1:18" ht="15.75" customHeight="1">
      <c r="A503" s="792"/>
      <c r="B503" s="792"/>
      <c r="C503" s="792"/>
      <c r="D503" s="792"/>
      <c r="E503" s="806"/>
      <c r="F503" s="792"/>
      <c r="G503" s="792"/>
      <c r="H503" s="792"/>
      <c r="I503" s="792"/>
      <c r="J503" s="792"/>
      <c r="K503" s="792"/>
      <c r="L503" s="792"/>
      <c r="M503" s="792"/>
      <c r="N503" s="792"/>
      <c r="O503" s="792"/>
      <c r="P503" s="792"/>
      <c r="Q503" s="792"/>
      <c r="R503" s="792"/>
    </row>
    <row r="504" spans="1:18" ht="15.75" customHeight="1">
      <c r="A504" s="792"/>
      <c r="B504" s="792"/>
      <c r="C504" s="792"/>
      <c r="D504" s="792"/>
      <c r="E504" s="806"/>
      <c r="F504" s="792"/>
      <c r="G504" s="792"/>
      <c r="H504" s="792"/>
      <c r="I504" s="792"/>
      <c r="J504" s="792"/>
      <c r="K504" s="792"/>
      <c r="L504" s="792"/>
      <c r="M504" s="792"/>
      <c r="N504" s="792"/>
      <c r="O504" s="792"/>
      <c r="P504" s="792"/>
      <c r="Q504" s="792"/>
      <c r="R504" s="792"/>
    </row>
    <row r="505" spans="1:18" ht="15.75" customHeight="1">
      <c r="A505" s="792"/>
      <c r="B505" s="792"/>
      <c r="C505" s="792"/>
      <c r="D505" s="792"/>
      <c r="E505" s="806"/>
      <c r="F505" s="792"/>
      <c r="G505" s="792"/>
      <c r="H505" s="792"/>
      <c r="I505" s="792"/>
      <c r="J505" s="792"/>
      <c r="K505" s="792"/>
      <c r="L505" s="792"/>
      <c r="M505" s="792"/>
      <c r="N505" s="792"/>
      <c r="O505" s="792"/>
      <c r="P505" s="792"/>
      <c r="Q505" s="792"/>
      <c r="R505" s="792"/>
    </row>
    <row r="506" spans="1:18" ht="15.75" customHeight="1">
      <c r="A506" s="792"/>
      <c r="B506" s="792"/>
      <c r="C506" s="792"/>
      <c r="D506" s="792"/>
      <c r="E506" s="806"/>
      <c r="F506" s="792"/>
      <c r="G506" s="792"/>
      <c r="H506" s="792"/>
      <c r="I506" s="792"/>
      <c r="J506" s="792"/>
      <c r="K506" s="792"/>
      <c r="L506" s="792"/>
      <c r="M506" s="792"/>
      <c r="N506" s="792"/>
      <c r="O506" s="792"/>
      <c r="P506" s="792"/>
      <c r="Q506" s="792"/>
      <c r="R506" s="792"/>
    </row>
    <row r="507" spans="1:18" ht="15.75" customHeight="1">
      <c r="A507" s="792"/>
      <c r="B507" s="792"/>
      <c r="C507" s="792"/>
      <c r="D507" s="792"/>
      <c r="E507" s="806"/>
      <c r="F507" s="792"/>
      <c r="G507" s="792"/>
      <c r="H507" s="792"/>
      <c r="I507" s="792"/>
      <c r="J507" s="792"/>
      <c r="K507" s="792"/>
      <c r="L507" s="792"/>
      <c r="M507" s="792"/>
      <c r="N507" s="792"/>
      <c r="O507" s="792"/>
      <c r="P507" s="792"/>
      <c r="Q507" s="792"/>
      <c r="R507" s="792"/>
    </row>
    <row r="508" spans="1:18" ht="15.75" customHeight="1">
      <c r="A508" s="792"/>
      <c r="B508" s="792"/>
      <c r="C508" s="792"/>
      <c r="D508" s="792"/>
      <c r="E508" s="806"/>
      <c r="F508" s="792"/>
      <c r="G508" s="792"/>
      <c r="H508" s="792"/>
      <c r="I508" s="792"/>
      <c r="J508" s="792"/>
      <c r="K508" s="792"/>
      <c r="L508" s="792"/>
      <c r="M508" s="792"/>
      <c r="N508" s="792"/>
      <c r="O508" s="792"/>
      <c r="P508" s="792"/>
      <c r="Q508" s="792"/>
      <c r="R508" s="792"/>
    </row>
    <row r="509" spans="1:18" ht="15.75" customHeight="1">
      <c r="A509" s="792"/>
      <c r="B509" s="792"/>
      <c r="C509" s="792"/>
      <c r="D509" s="792"/>
      <c r="E509" s="806"/>
      <c r="F509" s="792"/>
      <c r="G509" s="792"/>
      <c r="H509" s="792"/>
      <c r="I509" s="792"/>
      <c r="J509" s="792"/>
      <c r="K509" s="792"/>
      <c r="L509" s="792"/>
      <c r="M509" s="792"/>
      <c r="N509" s="792"/>
      <c r="O509" s="792"/>
      <c r="P509" s="792"/>
      <c r="Q509" s="792"/>
      <c r="R509" s="792"/>
    </row>
    <row r="510" spans="1:18" ht="15.75" customHeight="1">
      <c r="A510" s="792"/>
      <c r="B510" s="792"/>
      <c r="C510" s="792"/>
      <c r="D510" s="792"/>
      <c r="E510" s="806"/>
      <c r="F510" s="792"/>
      <c r="G510" s="792"/>
      <c r="H510" s="792"/>
      <c r="I510" s="792"/>
      <c r="J510" s="792"/>
      <c r="K510" s="792"/>
      <c r="L510" s="792"/>
      <c r="M510" s="792"/>
      <c r="N510" s="792"/>
      <c r="O510" s="792"/>
      <c r="P510" s="792"/>
      <c r="Q510" s="792"/>
      <c r="R510" s="792"/>
    </row>
    <row r="511" spans="1:18" ht="15.75" customHeight="1">
      <c r="A511" s="792"/>
      <c r="B511" s="792"/>
      <c r="C511" s="792"/>
      <c r="D511" s="792"/>
      <c r="E511" s="806"/>
      <c r="F511" s="792"/>
      <c r="G511" s="792"/>
      <c r="H511" s="792"/>
      <c r="I511" s="792"/>
      <c r="J511" s="792"/>
      <c r="K511" s="792"/>
      <c r="L511" s="792"/>
      <c r="M511" s="792"/>
      <c r="N511" s="792"/>
      <c r="O511" s="792"/>
      <c r="P511" s="792"/>
      <c r="Q511" s="792"/>
      <c r="R511" s="792"/>
    </row>
    <row r="512" spans="1:18" ht="15.75" customHeight="1">
      <c r="A512" s="792"/>
      <c r="B512" s="792"/>
      <c r="C512" s="792"/>
      <c r="D512" s="792"/>
      <c r="E512" s="806"/>
      <c r="F512" s="792"/>
      <c r="G512" s="792"/>
      <c r="H512" s="792"/>
      <c r="I512" s="792"/>
      <c r="J512" s="792"/>
      <c r="K512" s="792"/>
      <c r="L512" s="792"/>
      <c r="M512" s="792"/>
      <c r="N512" s="792"/>
      <c r="O512" s="792"/>
      <c r="P512" s="792"/>
      <c r="Q512" s="792"/>
      <c r="R512" s="792"/>
    </row>
    <row r="513" spans="1:18" ht="15.75" customHeight="1">
      <c r="A513" s="792"/>
      <c r="B513" s="792"/>
      <c r="C513" s="792"/>
      <c r="D513" s="792"/>
      <c r="E513" s="806"/>
      <c r="F513" s="792"/>
      <c r="G513" s="792"/>
      <c r="H513" s="792"/>
      <c r="I513" s="792"/>
      <c r="J513" s="792"/>
      <c r="K513" s="792"/>
      <c r="L513" s="792"/>
      <c r="M513" s="792"/>
      <c r="N513" s="792"/>
      <c r="O513" s="792"/>
      <c r="P513" s="792"/>
      <c r="Q513" s="792"/>
      <c r="R513" s="792"/>
    </row>
    <row r="514" spans="1:18" ht="15.75" customHeight="1">
      <c r="A514" s="792"/>
      <c r="B514" s="792"/>
      <c r="C514" s="792"/>
      <c r="D514" s="792"/>
      <c r="E514" s="806"/>
      <c r="F514" s="792"/>
      <c r="G514" s="792"/>
      <c r="H514" s="792"/>
      <c r="I514" s="792"/>
      <c r="J514" s="792"/>
      <c r="K514" s="792"/>
      <c r="L514" s="792"/>
      <c r="M514" s="792"/>
      <c r="N514" s="792"/>
      <c r="O514" s="792"/>
      <c r="P514" s="792"/>
      <c r="Q514" s="792"/>
      <c r="R514" s="792"/>
    </row>
    <row r="515" spans="1:18" ht="15.75" customHeight="1">
      <c r="A515" s="792"/>
      <c r="B515" s="792"/>
      <c r="C515" s="792"/>
      <c r="D515" s="792"/>
      <c r="E515" s="806"/>
      <c r="F515" s="792"/>
      <c r="G515" s="792"/>
      <c r="H515" s="792"/>
      <c r="I515" s="792"/>
      <c r="J515" s="792"/>
      <c r="K515" s="792"/>
      <c r="L515" s="792"/>
      <c r="M515" s="792"/>
      <c r="N515" s="792"/>
      <c r="O515" s="792"/>
      <c r="P515" s="792"/>
      <c r="Q515" s="792"/>
      <c r="R515" s="792"/>
    </row>
    <row r="516" spans="1:18" ht="15.75" customHeight="1">
      <c r="A516" s="792"/>
      <c r="B516" s="792"/>
      <c r="C516" s="792"/>
      <c r="D516" s="792"/>
      <c r="E516" s="806"/>
      <c r="F516" s="792"/>
      <c r="G516" s="792"/>
      <c r="H516" s="792"/>
      <c r="I516" s="792"/>
      <c r="J516" s="792"/>
      <c r="K516" s="792"/>
      <c r="L516" s="792"/>
      <c r="M516" s="792"/>
      <c r="N516" s="792"/>
      <c r="O516" s="792"/>
      <c r="P516" s="792"/>
      <c r="Q516" s="792"/>
      <c r="R516" s="792"/>
    </row>
    <row r="517" spans="1:18" ht="15.75" customHeight="1">
      <c r="A517" s="792"/>
      <c r="B517" s="792"/>
      <c r="C517" s="792"/>
      <c r="D517" s="792"/>
      <c r="E517" s="806"/>
      <c r="F517" s="792"/>
      <c r="G517" s="792"/>
      <c r="H517" s="792"/>
      <c r="I517" s="792"/>
      <c r="J517" s="792"/>
      <c r="K517" s="792"/>
      <c r="L517" s="792"/>
      <c r="M517" s="792"/>
      <c r="N517" s="792"/>
      <c r="O517" s="792"/>
      <c r="P517" s="792"/>
      <c r="Q517" s="792"/>
      <c r="R517" s="792"/>
    </row>
    <row r="518" spans="1:18" ht="15.75" customHeight="1">
      <c r="A518" s="792"/>
      <c r="B518" s="792"/>
      <c r="C518" s="792"/>
      <c r="D518" s="792"/>
      <c r="E518" s="806"/>
      <c r="F518" s="792"/>
      <c r="G518" s="792"/>
      <c r="H518" s="792"/>
      <c r="I518" s="792"/>
      <c r="J518" s="792"/>
      <c r="K518" s="792"/>
      <c r="L518" s="792"/>
      <c r="M518" s="792"/>
      <c r="N518" s="792"/>
      <c r="O518" s="792"/>
      <c r="P518" s="792"/>
      <c r="Q518" s="792"/>
      <c r="R518" s="792"/>
    </row>
    <row r="519" spans="1:18" ht="15.75" customHeight="1">
      <c r="A519" s="792"/>
      <c r="B519" s="792"/>
      <c r="C519" s="792"/>
      <c r="D519" s="792"/>
      <c r="E519" s="806"/>
      <c r="F519" s="792"/>
      <c r="G519" s="792"/>
      <c r="H519" s="792"/>
      <c r="I519" s="792"/>
      <c r="J519" s="792"/>
      <c r="K519" s="792"/>
      <c r="L519" s="792"/>
      <c r="M519" s="792"/>
      <c r="N519" s="792"/>
      <c r="O519" s="792"/>
      <c r="P519" s="792"/>
      <c r="Q519" s="792"/>
      <c r="R519" s="792"/>
    </row>
    <row r="520" spans="1:18" ht="15.75" customHeight="1">
      <c r="A520" s="792"/>
      <c r="B520" s="792"/>
      <c r="C520" s="792"/>
      <c r="D520" s="792"/>
      <c r="E520" s="806"/>
      <c r="F520" s="792"/>
      <c r="G520" s="792"/>
      <c r="H520" s="792"/>
      <c r="I520" s="792"/>
      <c r="J520" s="792"/>
      <c r="K520" s="792"/>
      <c r="L520" s="792"/>
      <c r="M520" s="792"/>
      <c r="N520" s="792"/>
      <c r="O520" s="792"/>
      <c r="P520" s="792"/>
      <c r="Q520" s="792"/>
      <c r="R520" s="792"/>
    </row>
    <row r="521" spans="1:18" ht="15.75" customHeight="1">
      <c r="A521" s="792"/>
      <c r="B521" s="792"/>
      <c r="C521" s="792"/>
      <c r="D521" s="792"/>
      <c r="E521" s="806"/>
      <c r="F521" s="792"/>
      <c r="G521" s="792"/>
      <c r="H521" s="792"/>
      <c r="I521" s="792"/>
      <c r="J521" s="792"/>
      <c r="K521" s="792"/>
      <c r="L521" s="792"/>
      <c r="M521" s="792"/>
      <c r="N521" s="792"/>
      <c r="O521" s="792"/>
      <c r="P521" s="792"/>
      <c r="Q521" s="792"/>
      <c r="R521" s="792"/>
    </row>
    <row r="522" spans="1:18" ht="15.75" customHeight="1">
      <c r="A522" s="792"/>
      <c r="B522" s="792"/>
      <c r="C522" s="792"/>
      <c r="D522" s="792"/>
      <c r="E522" s="806"/>
      <c r="F522" s="792"/>
      <c r="G522" s="792"/>
      <c r="H522" s="792"/>
      <c r="I522" s="792"/>
      <c r="J522" s="792"/>
      <c r="K522" s="792"/>
      <c r="L522" s="792"/>
      <c r="M522" s="792"/>
      <c r="N522" s="792"/>
      <c r="O522" s="792"/>
      <c r="P522" s="792"/>
      <c r="Q522" s="792"/>
      <c r="R522" s="792"/>
    </row>
    <row r="523" spans="1:18" ht="15.75" customHeight="1">
      <c r="A523" s="792"/>
      <c r="B523" s="792"/>
      <c r="C523" s="792"/>
      <c r="D523" s="792"/>
      <c r="E523" s="806"/>
      <c r="F523" s="792"/>
      <c r="G523" s="792"/>
      <c r="H523" s="792"/>
      <c r="I523" s="792"/>
      <c r="J523" s="792"/>
      <c r="K523" s="792"/>
      <c r="L523" s="792"/>
      <c r="M523" s="792"/>
      <c r="N523" s="792"/>
      <c r="O523" s="792"/>
      <c r="P523" s="792"/>
      <c r="Q523" s="792"/>
      <c r="R523" s="792"/>
    </row>
    <row r="524" spans="1:18" ht="15.75" customHeight="1">
      <c r="A524" s="792"/>
      <c r="B524" s="792"/>
      <c r="C524" s="792"/>
      <c r="D524" s="792"/>
      <c r="E524" s="806"/>
      <c r="F524" s="792"/>
      <c r="G524" s="792"/>
      <c r="H524" s="792"/>
      <c r="I524" s="792"/>
      <c r="J524" s="792"/>
      <c r="K524" s="792"/>
      <c r="L524" s="792"/>
      <c r="M524" s="792"/>
      <c r="N524" s="792"/>
      <c r="O524" s="792"/>
      <c r="P524" s="792"/>
      <c r="Q524" s="792"/>
      <c r="R524" s="792"/>
    </row>
    <row r="525" spans="1:18" ht="15.75" customHeight="1">
      <c r="A525" s="792"/>
      <c r="B525" s="792"/>
      <c r="C525" s="792"/>
      <c r="D525" s="792"/>
      <c r="E525" s="806"/>
      <c r="F525" s="792"/>
      <c r="G525" s="792"/>
      <c r="H525" s="792"/>
      <c r="I525" s="792"/>
      <c r="J525" s="792"/>
      <c r="K525" s="792"/>
      <c r="L525" s="792"/>
      <c r="M525" s="792"/>
      <c r="N525" s="792"/>
      <c r="O525" s="792"/>
      <c r="P525" s="792"/>
      <c r="Q525" s="792"/>
      <c r="R525" s="792"/>
    </row>
    <row r="526" spans="1:18" ht="15.75" customHeight="1">
      <c r="A526" s="792"/>
      <c r="B526" s="792"/>
      <c r="C526" s="792"/>
      <c r="D526" s="792"/>
      <c r="E526" s="806"/>
      <c r="F526" s="792"/>
      <c r="G526" s="792"/>
      <c r="H526" s="792"/>
      <c r="I526" s="792"/>
      <c r="J526" s="792"/>
      <c r="K526" s="792"/>
      <c r="L526" s="792"/>
      <c r="M526" s="792"/>
      <c r="N526" s="792"/>
      <c r="O526" s="792"/>
      <c r="P526" s="792"/>
      <c r="Q526" s="792"/>
      <c r="R526" s="792"/>
    </row>
    <row r="527" spans="1:18" ht="15.75" customHeight="1">
      <c r="A527" s="792"/>
      <c r="B527" s="792"/>
      <c r="C527" s="792"/>
      <c r="D527" s="792"/>
      <c r="E527" s="806"/>
      <c r="F527" s="792"/>
      <c r="G527" s="792"/>
      <c r="H527" s="792"/>
      <c r="I527" s="792"/>
      <c r="J527" s="792"/>
      <c r="K527" s="792"/>
      <c r="L527" s="792"/>
      <c r="M527" s="792"/>
      <c r="N527" s="792"/>
      <c r="O527" s="792"/>
      <c r="P527" s="792"/>
      <c r="Q527" s="792"/>
      <c r="R527" s="792"/>
    </row>
    <row r="528" spans="1:18" ht="15.75" customHeight="1">
      <c r="A528" s="792"/>
      <c r="B528" s="792"/>
      <c r="C528" s="792"/>
      <c r="D528" s="792"/>
      <c r="E528" s="806"/>
      <c r="F528" s="792"/>
      <c r="G528" s="792"/>
      <c r="H528" s="792"/>
      <c r="I528" s="792"/>
      <c r="J528" s="792"/>
      <c r="K528" s="792"/>
      <c r="L528" s="792"/>
      <c r="M528" s="792"/>
      <c r="N528" s="792"/>
      <c r="O528" s="792"/>
      <c r="P528" s="792"/>
      <c r="Q528" s="792"/>
      <c r="R528" s="792"/>
    </row>
    <row r="529" spans="1:18" ht="15.75" customHeight="1">
      <c r="A529" s="792"/>
      <c r="B529" s="792"/>
      <c r="C529" s="792"/>
      <c r="D529" s="792"/>
      <c r="E529" s="806"/>
      <c r="F529" s="792"/>
      <c r="G529" s="792"/>
      <c r="H529" s="792"/>
      <c r="I529" s="792"/>
      <c r="J529" s="792"/>
      <c r="K529" s="792"/>
      <c r="L529" s="792"/>
      <c r="M529" s="792"/>
      <c r="N529" s="792"/>
      <c r="O529" s="792"/>
      <c r="P529" s="792"/>
      <c r="Q529" s="792"/>
      <c r="R529" s="792"/>
    </row>
    <row r="530" spans="1:18" ht="15.75" customHeight="1">
      <c r="A530" s="792"/>
      <c r="B530" s="792"/>
      <c r="C530" s="792"/>
      <c r="D530" s="792"/>
      <c r="E530" s="806"/>
      <c r="F530" s="792"/>
      <c r="G530" s="792"/>
      <c r="H530" s="792"/>
      <c r="I530" s="792"/>
      <c r="J530" s="792"/>
      <c r="K530" s="792"/>
      <c r="L530" s="792"/>
      <c r="M530" s="792"/>
      <c r="N530" s="792"/>
      <c r="O530" s="792"/>
      <c r="P530" s="792"/>
      <c r="Q530" s="792"/>
      <c r="R530" s="792"/>
    </row>
    <row r="531" spans="1:18" ht="15.75" customHeight="1">
      <c r="A531" s="792"/>
      <c r="B531" s="792"/>
      <c r="C531" s="792"/>
      <c r="D531" s="792"/>
      <c r="E531" s="806"/>
      <c r="F531" s="792"/>
      <c r="G531" s="792"/>
      <c r="H531" s="792"/>
      <c r="I531" s="792"/>
      <c r="J531" s="792"/>
      <c r="K531" s="792"/>
      <c r="L531" s="792"/>
      <c r="M531" s="792"/>
      <c r="N531" s="792"/>
      <c r="O531" s="792"/>
      <c r="P531" s="792"/>
      <c r="Q531" s="792"/>
      <c r="R531" s="792"/>
    </row>
    <row r="532" spans="1:18" ht="15.75" customHeight="1">
      <c r="A532" s="792"/>
      <c r="B532" s="792"/>
      <c r="C532" s="792"/>
      <c r="D532" s="792"/>
      <c r="E532" s="806"/>
      <c r="F532" s="792"/>
      <c r="G532" s="792"/>
      <c r="H532" s="792"/>
      <c r="I532" s="792"/>
      <c r="J532" s="792"/>
      <c r="K532" s="792"/>
      <c r="L532" s="792"/>
      <c r="M532" s="792"/>
      <c r="N532" s="792"/>
      <c r="O532" s="792"/>
      <c r="P532" s="792"/>
      <c r="Q532" s="792"/>
      <c r="R532" s="792"/>
    </row>
    <row r="533" spans="1:18" ht="15.75" customHeight="1">
      <c r="A533" s="792"/>
      <c r="B533" s="792"/>
      <c r="C533" s="792"/>
      <c r="D533" s="792"/>
      <c r="E533" s="806"/>
      <c r="F533" s="792"/>
      <c r="G533" s="792"/>
      <c r="H533" s="792"/>
      <c r="I533" s="792"/>
      <c r="J533" s="792"/>
      <c r="K533" s="792"/>
      <c r="L533" s="792"/>
      <c r="M533" s="792"/>
      <c r="N533" s="792"/>
      <c r="O533" s="792"/>
      <c r="P533" s="792"/>
      <c r="Q533" s="792"/>
      <c r="R533" s="792"/>
    </row>
    <row r="534" spans="1:18" ht="15.75" customHeight="1">
      <c r="A534" s="792"/>
      <c r="B534" s="792"/>
      <c r="C534" s="792"/>
      <c r="D534" s="792"/>
      <c r="E534" s="806"/>
      <c r="F534" s="792"/>
      <c r="G534" s="792"/>
      <c r="H534" s="792"/>
      <c r="I534" s="792"/>
      <c r="J534" s="792"/>
      <c r="K534" s="792"/>
      <c r="L534" s="792"/>
      <c r="M534" s="792"/>
      <c r="N534" s="792"/>
      <c r="O534" s="792"/>
      <c r="P534" s="792"/>
      <c r="Q534" s="792"/>
      <c r="R534" s="792"/>
    </row>
    <row r="535" spans="1:18" ht="15.75" customHeight="1">
      <c r="A535" s="792"/>
      <c r="B535" s="792"/>
      <c r="C535" s="792"/>
      <c r="D535" s="792"/>
      <c r="E535" s="806"/>
      <c r="F535" s="792"/>
      <c r="G535" s="792"/>
      <c r="H535" s="792"/>
      <c r="I535" s="792"/>
      <c r="J535" s="792"/>
      <c r="K535" s="792"/>
      <c r="L535" s="792"/>
      <c r="M535" s="792"/>
      <c r="N535" s="792"/>
      <c r="O535" s="792"/>
      <c r="P535" s="792"/>
      <c r="Q535" s="792"/>
      <c r="R535" s="792"/>
    </row>
    <row r="536" spans="1:18" ht="15.75" customHeight="1">
      <c r="A536" s="792"/>
      <c r="B536" s="792"/>
      <c r="C536" s="792"/>
      <c r="D536" s="792"/>
      <c r="E536" s="806"/>
      <c r="F536" s="792"/>
      <c r="G536" s="792"/>
      <c r="H536" s="792"/>
      <c r="I536" s="792"/>
      <c r="J536" s="792"/>
      <c r="K536" s="792"/>
      <c r="L536" s="792"/>
      <c r="M536" s="792"/>
      <c r="N536" s="792"/>
      <c r="O536" s="792"/>
      <c r="P536" s="792"/>
      <c r="Q536" s="792"/>
      <c r="R536" s="792"/>
    </row>
    <row r="537" spans="1:18" ht="15.75" customHeight="1">
      <c r="A537" s="792"/>
      <c r="B537" s="792"/>
      <c r="C537" s="792"/>
      <c r="D537" s="792"/>
      <c r="E537" s="806"/>
      <c r="F537" s="792"/>
      <c r="G537" s="792"/>
      <c r="H537" s="792"/>
      <c r="I537" s="792"/>
      <c r="J537" s="792"/>
      <c r="K537" s="792"/>
      <c r="L537" s="792"/>
      <c r="M537" s="792"/>
      <c r="N537" s="792"/>
      <c r="O537" s="792"/>
      <c r="P537" s="792"/>
      <c r="Q537" s="792"/>
      <c r="R537" s="792"/>
    </row>
    <row r="538" spans="1:18" ht="15.75" customHeight="1">
      <c r="A538" s="792"/>
      <c r="B538" s="792"/>
      <c r="C538" s="792"/>
      <c r="D538" s="792"/>
      <c r="E538" s="806"/>
      <c r="F538" s="792"/>
      <c r="G538" s="792"/>
      <c r="H538" s="792"/>
      <c r="I538" s="792"/>
      <c r="J538" s="792"/>
      <c r="K538" s="792"/>
      <c r="L538" s="792"/>
      <c r="M538" s="792"/>
      <c r="N538" s="792"/>
      <c r="O538" s="792"/>
      <c r="P538" s="792"/>
      <c r="Q538" s="792"/>
      <c r="R538" s="792"/>
    </row>
    <row r="539" spans="1:18" ht="15.75" customHeight="1">
      <c r="A539" s="792"/>
      <c r="B539" s="792"/>
      <c r="C539" s="792"/>
      <c r="D539" s="792"/>
      <c r="E539" s="806"/>
      <c r="F539" s="792"/>
      <c r="G539" s="792"/>
      <c r="H539" s="792"/>
      <c r="I539" s="792"/>
      <c r="J539" s="792"/>
      <c r="K539" s="792"/>
      <c r="L539" s="792"/>
      <c r="M539" s="792"/>
      <c r="N539" s="792"/>
      <c r="O539" s="792"/>
      <c r="P539" s="792"/>
      <c r="Q539" s="792"/>
      <c r="R539" s="792"/>
    </row>
    <row r="540" spans="1:18" ht="15.75" customHeight="1">
      <c r="A540" s="792"/>
      <c r="B540" s="792"/>
      <c r="C540" s="792"/>
      <c r="D540" s="792"/>
      <c r="E540" s="806"/>
      <c r="F540" s="792"/>
      <c r="G540" s="792"/>
      <c r="H540" s="792"/>
      <c r="I540" s="792"/>
      <c r="J540" s="792"/>
      <c r="K540" s="792"/>
      <c r="L540" s="792"/>
      <c r="M540" s="792"/>
      <c r="N540" s="792"/>
      <c r="O540" s="792"/>
      <c r="P540" s="792"/>
      <c r="Q540" s="792"/>
      <c r="R540" s="792"/>
    </row>
    <row r="541" spans="1:18" ht="15.75" customHeight="1">
      <c r="A541" s="792"/>
      <c r="B541" s="792"/>
      <c r="C541" s="792"/>
      <c r="D541" s="792"/>
      <c r="E541" s="806"/>
      <c r="F541" s="792"/>
      <c r="G541" s="792"/>
      <c r="H541" s="792"/>
      <c r="I541" s="792"/>
      <c r="J541" s="792"/>
      <c r="K541" s="792"/>
      <c r="L541" s="792"/>
      <c r="M541" s="792"/>
      <c r="N541" s="792"/>
      <c r="O541" s="792"/>
      <c r="P541" s="792"/>
      <c r="Q541" s="792"/>
      <c r="R541" s="792"/>
    </row>
    <row r="542" spans="1:18" ht="15.75" customHeight="1">
      <c r="A542" s="792"/>
      <c r="B542" s="792"/>
      <c r="C542" s="792"/>
      <c r="D542" s="792"/>
      <c r="E542" s="806"/>
      <c r="F542" s="792"/>
      <c r="G542" s="792"/>
      <c r="H542" s="792"/>
      <c r="I542" s="792"/>
      <c r="J542" s="792"/>
      <c r="K542" s="792"/>
      <c r="L542" s="792"/>
      <c r="M542" s="792"/>
      <c r="N542" s="792"/>
      <c r="O542" s="792"/>
      <c r="P542" s="792"/>
      <c r="Q542" s="792"/>
      <c r="R542" s="792"/>
    </row>
    <row r="543" spans="1:18" ht="15.75" customHeight="1">
      <c r="A543" s="792"/>
      <c r="B543" s="792"/>
      <c r="C543" s="792"/>
      <c r="D543" s="792"/>
      <c r="E543" s="806"/>
      <c r="F543" s="792"/>
      <c r="G543" s="792"/>
      <c r="H543" s="792"/>
      <c r="I543" s="792"/>
      <c r="J543" s="792"/>
      <c r="K543" s="792"/>
      <c r="L543" s="792"/>
      <c r="M543" s="792"/>
      <c r="N543" s="792"/>
      <c r="O543" s="792"/>
      <c r="P543" s="792"/>
      <c r="Q543" s="792"/>
      <c r="R543" s="792"/>
    </row>
    <row r="544" spans="1:18" ht="15.75" customHeight="1">
      <c r="A544" s="792"/>
      <c r="B544" s="792"/>
      <c r="C544" s="792"/>
      <c r="D544" s="792"/>
      <c r="E544" s="806"/>
      <c r="F544" s="792"/>
      <c r="G544" s="792"/>
      <c r="H544" s="792"/>
      <c r="I544" s="792"/>
      <c r="J544" s="792"/>
      <c r="K544" s="792"/>
      <c r="L544" s="792"/>
      <c r="M544" s="792"/>
      <c r="N544" s="792"/>
      <c r="O544" s="792"/>
      <c r="P544" s="792"/>
      <c r="Q544" s="792"/>
      <c r="R544" s="792"/>
    </row>
    <row r="545" spans="1:18" ht="15.75" customHeight="1">
      <c r="A545" s="792"/>
      <c r="B545" s="792"/>
      <c r="C545" s="792"/>
      <c r="D545" s="792"/>
      <c r="E545" s="806"/>
      <c r="F545" s="792"/>
      <c r="G545" s="792"/>
      <c r="H545" s="792"/>
      <c r="I545" s="792"/>
      <c r="J545" s="792"/>
      <c r="K545" s="792"/>
      <c r="L545" s="792"/>
      <c r="M545" s="792"/>
      <c r="N545" s="792"/>
      <c r="O545" s="792"/>
      <c r="P545" s="792"/>
      <c r="Q545" s="792"/>
      <c r="R545" s="792"/>
    </row>
    <row r="546" spans="1:18" ht="15.75" customHeight="1">
      <c r="A546" s="792"/>
      <c r="B546" s="792"/>
      <c r="C546" s="792"/>
      <c r="D546" s="792"/>
      <c r="E546" s="806"/>
      <c r="F546" s="792"/>
      <c r="G546" s="792"/>
      <c r="H546" s="792"/>
      <c r="I546" s="792"/>
      <c r="J546" s="792"/>
      <c r="K546" s="792"/>
      <c r="L546" s="792"/>
      <c r="M546" s="792"/>
      <c r="N546" s="792"/>
      <c r="O546" s="792"/>
      <c r="P546" s="792"/>
      <c r="Q546" s="792"/>
      <c r="R546" s="792"/>
    </row>
    <row r="547" spans="1:18" ht="15.75" customHeight="1">
      <c r="A547" s="792"/>
      <c r="B547" s="792"/>
      <c r="C547" s="792"/>
      <c r="D547" s="792"/>
      <c r="E547" s="806"/>
      <c r="F547" s="792"/>
      <c r="G547" s="792"/>
      <c r="H547" s="792"/>
      <c r="I547" s="792"/>
      <c r="J547" s="792"/>
      <c r="K547" s="792"/>
      <c r="L547" s="792"/>
      <c r="M547" s="792"/>
      <c r="N547" s="792"/>
      <c r="O547" s="792"/>
      <c r="P547" s="792"/>
      <c r="Q547" s="792"/>
      <c r="R547" s="792"/>
    </row>
    <row r="548" spans="1:18" ht="15.75" customHeight="1">
      <c r="A548" s="792"/>
      <c r="B548" s="792"/>
      <c r="C548" s="792"/>
      <c r="D548" s="792"/>
      <c r="E548" s="806"/>
      <c r="F548" s="792"/>
      <c r="G548" s="792"/>
      <c r="H548" s="792"/>
      <c r="I548" s="792"/>
      <c r="J548" s="792"/>
      <c r="K548" s="792"/>
      <c r="L548" s="792"/>
      <c r="M548" s="792"/>
      <c r="N548" s="792"/>
      <c r="O548" s="792"/>
      <c r="P548" s="792"/>
      <c r="Q548" s="792"/>
      <c r="R548" s="792"/>
    </row>
    <row r="549" spans="1:18" ht="15.75" customHeight="1">
      <c r="A549" s="792"/>
      <c r="B549" s="792"/>
      <c r="C549" s="792"/>
      <c r="D549" s="792"/>
      <c r="E549" s="806"/>
      <c r="F549" s="792"/>
      <c r="G549" s="792"/>
      <c r="H549" s="792"/>
      <c r="I549" s="792"/>
      <c r="J549" s="792"/>
      <c r="K549" s="792"/>
      <c r="L549" s="792"/>
      <c r="M549" s="792"/>
      <c r="N549" s="792"/>
      <c r="O549" s="792"/>
      <c r="P549" s="792"/>
      <c r="Q549" s="792"/>
      <c r="R549" s="792"/>
    </row>
    <row r="550" spans="1:18" ht="15.75" customHeight="1">
      <c r="A550" s="792"/>
      <c r="B550" s="792"/>
      <c r="C550" s="792"/>
      <c r="D550" s="792"/>
      <c r="E550" s="806"/>
      <c r="F550" s="792"/>
      <c r="G550" s="792"/>
      <c r="H550" s="792"/>
      <c r="I550" s="792"/>
      <c r="J550" s="792"/>
      <c r="K550" s="792"/>
      <c r="L550" s="792"/>
      <c r="M550" s="792"/>
      <c r="N550" s="792"/>
      <c r="O550" s="792"/>
      <c r="P550" s="792"/>
      <c r="Q550" s="792"/>
      <c r="R550" s="792"/>
    </row>
    <row r="551" spans="1:18" ht="15.75" customHeight="1">
      <c r="A551" s="792"/>
      <c r="B551" s="792"/>
      <c r="C551" s="792"/>
      <c r="D551" s="792"/>
      <c r="E551" s="806"/>
      <c r="F551" s="792"/>
      <c r="G551" s="792"/>
      <c r="H551" s="792"/>
      <c r="I551" s="792"/>
      <c r="J551" s="792"/>
      <c r="K551" s="792"/>
      <c r="L551" s="792"/>
      <c r="M551" s="792"/>
      <c r="N551" s="792"/>
      <c r="O551" s="792"/>
      <c r="P551" s="792"/>
      <c r="Q551" s="792"/>
      <c r="R551" s="792"/>
    </row>
    <row r="552" spans="1:18" ht="15.75" customHeight="1">
      <c r="A552" s="792"/>
      <c r="B552" s="792"/>
      <c r="C552" s="792"/>
      <c r="D552" s="792"/>
      <c r="E552" s="806"/>
      <c r="F552" s="792"/>
      <c r="G552" s="792"/>
      <c r="H552" s="792"/>
      <c r="I552" s="792"/>
      <c r="J552" s="792"/>
      <c r="K552" s="792"/>
      <c r="L552" s="792"/>
      <c r="M552" s="792"/>
      <c r="N552" s="792"/>
      <c r="O552" s="792"/>
      <c r="P552" s="792"/>
      <c r="Q552" s="792"/>
      <c r="R552" s="792"/>
    </row>
    <row r="553" spans="1:18" ht="15.75" customHeight="1">
      <c r="A553" s="792"/>
      <c r="B553" s="792"/>
      <c r="C553" s="792"/>
      <c r="D553" s="792"/>
      <c r="E553" s="806"/>
      <c r="F553" s="792"/>
      <c r="G553" s="792"/>
      <c r="H553" s="792"/>
      <c r="I553" s="792"/>
      <c r="J553" s="792"/>
      <c r="K553" s="792"/>
      <c r="L553" s="792"/>
      <c r="M553" s="792"/>
      <c r="N553" s="792"/>
      <c r="O553" s="792"/>
      <c r="P553" s="792"/>
      <c r="Q553" s="792"/>
      <c r="R553" s="792"/>
    </row>
    <row r="554" spans="1:18" ht="15.75" customHeight="1">
      <c r="A554" s="792"/>
      <c r="B554" s="792"/>
      <c r="C554" s="792"/>
      <c r="D554" s="792"/>
      <c r="E554" s="806"/>
      <c r="F554" s="792"/>
      <c r="G554" s="792"/>
      <c r="H554" s="792"/>
      <c r="I554" s="792"/>
      <c r="J554" s="792"/>
      <c r="K554" s="792"/>
      <c r="L554" s="792"/>
      <c r="M554" s="792"/>
      <c r="N554" s="792"/>
      <c r="O554" s="792"/>
      <c r="P554" s="792"/>
      <c r="Q554" s="792"/>
      <c r="R554" s="792"/>
    </row>
    <row r="555" spans="1:18" ht="15.75" customHeight="1">
      <c r="A555" s="792"/>
      <c r="B555" s="792"/>
      <c r="C555" s="792"/>
      <c r="D555" s="792"/>
      <c r="E555" s="806"/>
      <c r="F555" s="792"/>
      <c r="G555" s="792"/>
      <c r="H555" s="792"/>
      <c r="I555" s="792"/>
      <c r="J555" s="792"/>
      <c r="K555" s="792"/>
      <c r="L555" s="792"/>
      <c r="M555" s="792"/>
      <c r="N555" s="792"/>
      <c r="O555" s="792"/>
      <c r="P555" s="792"/>
      <c r="Q555" s="792"/>
      <c r="R555" s="792"/>
    </row>
    <row r="556" spans="1:18" ht="15.75" customHeight="1">
      <c r="A556" s="792"/>
      <c r="B556" s="792"/>
      <c r="C556" s="792"/>
      <c r="D556" s="792"/>
      <c r="E556" s="806"/>
      <c r="F556" s="792"/>
      <c r="G556" s="792"/>
      <c r="H556" s="792"/>
      <c r="I556" s="792"/>
      <c r="J556" s="792"/>
      <c r="K556" s="792"/>
      <c r="L556" s="792"/>
      <c r="M556" s="792"/>
      <c r="N556" s="792"/>
      <c r="O556" s="792"/>
      <c r="P556" s="792"/>
      <c r="Q556" s="792"/>
      <c r="R556" s="792"/>
    </row>
    <row r="557" spans="1:18" ht="15.75" customHeight="1">
      <c r="A557" s="792"/>
      <c r="B557" s="792"/>
      <c r="C557" s="792"/>
      <c r="D557" s="792"/>
      <c r="E557" s="806"/>
      <c r="F557" s="792"/>
      <c r="G557" s="792"/>
      <c r="H557" s="792"/>
      <c r="I557" s="792"/>
      <c r="J557" s="792"/>
      <c r="K557" s="792"/>
      <c r="L557" s="792"/>
      <c r="M557" s="792"/>
      <c r="N557" s="792"/>
      <c r="O557" s="792"/>
      <c r="P557" s="792"/>
      <c r="Q557" s="792"/>
      <c r="R557" s="792"/>
    </row>
    <row r="558" spans="1:18" ht="15.75" customHeight="1">
      <c r="A558" s="792"/>
      <c r="B558" s="792"/>
      <c r="C558" s="792"/>
      <c r="D558" s="792"/>
      <c r="E558" s="806"/>
      <c r="F558" s="792"/>
      <c r="G558" s="792"/>
      <c r="H558" s="792"/>
      <c r="I558" s="792"/>
      <c r="J558" s="792"/>
      <c r="K558" s="792"/>
      <c r="L558" s="792"/>
      <c r="M558" s="792"/>
      <c r="N558" s="792"/>
      <c r="O558" s="792"/>
      <c r="P558" s="792"/>
      <c r="Q558" s="792"/>
      <c r="R558" s="792"/>
    </row>
    <row r="559" spans="1:18" ht="15.75" customHeight="1">
      <c r="A559" s="792"/>
      <c r="B559" s="792"/>
      <c r="C559" s="792"/>
      <c r="D559" s="792"/>
      <c r="E559" s="806"/>
      <c r="F559" s="792"/>
      <c r="G559" s="792"/>
      <c r="H559" s="792"/>
      <c r="I559" s="792"/>
      <c r="J559" s="792"/>
      <c r="K559" s="792"/>
      <c r="L559" s="792"/>
      <c r="M559" s="792"/>
      <c r="N559" s="792"/>
      <c r="O559" s="792"/>
      <c r="P559" s="792"/>
      <c r="Q559" s="792"/>
      <c r="R559" s="792"/>
    </row>
    <row r="560" spans="1:18" ht="15.75" customHeight="1">
      <c r="A560" s="792"/>
      <c r="B560" s="792"/>
      <c r="C560" s="792"/>
      <c r="D560" s="792"/>
      <c r="E560" s="806"/>
      <c r="F560" s="792"/>
      <c r="G560" s="792"/>
      <c r="H560" s="792"/>
      <c r="I560" s="792"/>
      <c r="J560" s="792"/>
      <c r="K560" s="792"/>
      <c r="L560" s="792"/>
      <c r="M560" s="792"/>
      <c r="N560" s="792"/>
      <c r="O560" s="792"/>
      <c r="P560" s="792"/>
      <c r="Q560" s="792"/>
      <c r="R560" s="792"/>
    </row>
    <row r="561" spans="1:18" ht="15.75" customHeight="1">
      <c r="A561" s="792"/>
      <c r="B561" s="792"/>
      <c r="C561" s="792"/>
      <c r="D561" s="792"/>
      <c r="E561" s="806"/>
      <c r="F561" s="792"/>
      <c r="G561" s="792"/>
      <c r="H561" s="792"/>
      <c r="I561" s="792"/>
      <c r="J561" s="792"/>
      <c r="K561" s="792"/>
      <c r="L561" s="792"/>
      <c r="M561" s="792"/>
      <c r="N561" s="792"/>
      <c r="O561" s="792"/>
      <c r="P561" s="792"/>
      <c r="Q561" s="792"/>
      <c r="R561" s="792"/>
    </row>
    <row r="562" spans="1:18" ht="15.75" customHeight="1">
      <c r="A562" s="792"/>
      <c r="B562" s="792"/>
      <c r="C562" s="792"/>
      <c r="D562" s="792"/>
      <c r="E562" s="806"/>
      <c r="F562" s="792"/>
      <c r="G562" s="792"/>
      <c r="H562" s="792"/>
      <c r="I562" s="792"/>
      <c r="J562" s="792"/>
      <c r="K562" s="792"/>
      <c r="L562" s="792"/>
      <c r="M562" s="792"/>
      <c r="N562" s="792"/>
      <c r="O562" s="792"/>
      <c r="P562" s="792"/>
      <c r="Q562" s="792"/>
      <c r="R562" s="792"/>
    </row>
    <row r="563" spans="1:18" ht="15.75" customHeight="1">
      <c r="A563" s="792"/>
      <c r="B563" s="792"/>
      <c r="C563" s="792"/>
      <c r="D563" s="792"/>
      <c r="E563" s="806"/>
      <c r="F563" s="792"/>
      <c r="G563" s="792"/>
      <c r="H563" s="792"/>
      <c r="I563" s="792"/>
      <c r="J563" s="792"/>
      <c r="K563" s="792"/>
      <c r="L563" s="792"/>
      <c r="M563" s="792"/>
      <c r="N563" s="792"/>
      <c r="O563" s="792"/>
      <c r="P563" s="792"/>
      <c r="Q563" s="792"/>
      <c r="R563" s="792"/>
    </row>
    <row r="564" spans="1:18" ht="15.75" customHeight="1">
      <c r="A564" s="792"/>
      <c r="B564" s="792"/>
      <c r="C564" s="792"/>
      <c r="D564" s="792"/>
      <c r="E564" s="806"/>
      <c r="F564" s="792"/>
      <c r="G564" s="792"/>
      <c r="H564" s="792"/>
      <c r="I564" s="792"/>
      <c r="J564" s="792"/>
      <c r="K564" s="792"/>
      <c r="L564" s="792"/>
      <c r="M564" s="792"/>
      <c r="N564" s="792"/>
      <c r="O564" s="792"/>
      <c r="P564" s="792"/>
      <c r="Q564" s="792"/>
      <c r="R564" s="792"/>
    </row>
    <row r="565" spans="1:18" ht="15.75" customHeight="1">
      <c r="A565" s="792"/>
      <c r="B565" s="792"/>
      <c r="C565" s="792"/>
      <c r="D565" s="792"/>
      <c r="E565" s="806"/>
      <c r="F565" s="792"/>
      <c r="G565" s="792"/>
      <c r="H565" s="792"/>
      <c r="I565" s="792"/>
      <c r="J565" s="792"/>
      <c r="K565" s="792"/>
      <c r="L565" s="792"/>
      <c r="M565" s="792"/>
      <c r="N565" s="792"/>
      <c r="O565" s="792"/>
      <c r="P565" s="792"/>
      <c r="Q565" s="792"/>
      <c r="R565" s="792"/>
    </row>
    <row r="566" spans="1:18" ht="15.75" customHeight="1">
      <c r="A566" s="792"/>
      <c r="B566" s="792"/>
      <c r="C566" s="792"/>
      <c r="D566" s="792"/>
      <c r="E566" s="806"/>
      <c r="F566" s="792"/>
      <c r="G566" s="792"/>
      <c r="H566" s="792"/>
      <c r="I566" s="792"/>
      <c r="J566" s="792"/>
      <c r="K566" s="792"/>
      <c r="L566" s="792"/>
      <c r="M566" s="792"/>
      <c r="N566" s="792"/>
      <c r="O566" s="792"/>
      <c r="P566" s="792"/>
      <c r="Q566" s="792"/>
      <c r="R566" s="792"/>
    </row>
    <row r="567" spans="1:18" ht="15.75" customHeight="1">
      <c r="A567" s="792"/>
      <c r="B567" s="792"/>
      <c r="C567" s="792"/>
      <c r="D567" s="792"/>
      <c r="E567" s="806"/>
      <c r="F567" s="792"/>
      <c r="G567" s="792"/>
      <c r="H567" s="792"/>
      <c r="I567" s="792"/>
      <c r="J567" s="792"/>
      <c r="K567" s="792"/>
      <c r="L567" s="792"/>
      <c r="M567" s="792"/>
      <c r="N567" s="792"/>
      <c r="O567" s="792"/>
      <c r="P567" s="792"/>
      <c r="Q567" s="792"/>
      <c r="R567" s="792"/>
    </row>
    <row r="568" spans="1:18" ht="15.75" customHeight="1">
      <c r="A568" s="792"/>
      <c r="B568" s="792"/>
      <c r="C568" s="792"/>
      <c r="D568" s="792"/>
      <c r="E568" s="806"/>
      <c r="F568" s="792"/>
      <c r="G568" s="792"/>
      <c r="H568" s="792"/>
      <c r="I568" s="792"/>
      <c r="J568" s="792"/>
      <c r="K568" s="792"/>
      <c r="L568" s="792"/>
      <c r="M568" s="792"/>
      <c r="N568" s="792"/>
      <c r="O568" s="792"/>
      <c r="P568" s="792"/>
      <c r="Q568" s="792"/>
      <c r="R568" s="792"/>
    </row>
    <row r="569" spans="1:18" ht="15.75" customHeight="1">
      <c r="A569" s="792"/>
      <c r="B569" s="792"/>
      <c r="C569" s="792"/>
      <c r="D569" s="792"/>
      <c r="E569" s="806"/>
      <c r="F569" s="792"/>
      <c r="G569" s="792"/>
      <c r="H569" s="792"/>
      <c r="I569" s="792"/>
      <c r="J569" s="792"/>
      <c r="K569" s="792"/>
      <c r="L569" s="792"/>
      <c r="M569" s="792"/>
      <c r="N569" s="792"/>
      <c r="O569" s="792"/>
      <c r="P569" s="792"/>
      <c r="Q569" s="792"/>
      <c r="R569" s="792"/>
    </row>
    <row r="570" spans="1:18" ht="15.75" customHeight="1">
      <c r="A570" s="792"/>
      <c r="B570" s="792"/>
      <c r="C570" s="792"/>
      <c r="D570" s="792"/>
      <c r="E570" s="806"/>
      <c r="F570" s="792"/>
      <c r="G570" s="792"/>
      <c r="H570" s="792"/>
      <c r="I570" s="792"/>
      <c r="J570" s="792"/>
      <c r="K570" s="792"/>
      <c r="L570" s="792"/>
      <c r="M570" s="792"/>
      <c r="N570" s="792"/>
      <c r="O570" s="792"/>
      <c r="P570" s="792"/>
      <c r="Q570" s="792"/>
      <c r="R570" s="792"/>
    </row>
    <row r="571" spans="1:18" ht="15.75" customHeight="1">
      <c r="A571" s="792"/>
      <c r="B571" s="792"/>
      <c r="C571" s="792"/>
      <c r="D571" s="792"/>
      <c r="E571" s="806"/>
      <c r="F571" s="792"/>
      <c r="G571" s="792"/>
      <c r="H571" s="792"/>
      <c r="I571" s="792"/>
      <c r="J571" s="792"/>
      <c r="K571" s="792"/>
      <c r="L571" s="792"/>
      <c r="M571" s="792"/>
      <c r="N571" s="792"/>
      <c r="O571" s="792"/>
      <c r="P571" s="792"/>
      <c r="Q571" s="792"/>
      <c r="R571" s="792"/>
    </row>
    <row r="572" spans="1:18" ht="15.75" customHeight="1">
      <c r="A572" s="792"/>
      <c r="B572" s="792"/>
      <c r="C572" s="792"/>
      <c r="D572" s="792"/>
      <c r="E572" s="806"/>
      <c r="F572" s="792"/>
      <c r="G572" s="792"/>
      <c r="H572" s="792"/>
      <c r="I572" s="792"/>
      <c r="J572" s="792"/>
      <c r="K572" s="792"/>
      <c r="L572" s="792"/>
      <c r="M572" s="792"/>
      <c r="N572" s="792"/>
      <c r="O572" s="792"/>
      <c r="P572" s="792"/>
      <c r="Q572" s="792"/>
      <c r="R572" s="792"/>
    </row>
    <row r="573" spans="1:18" ht="15.75" customHeight="1">
      <c r="A573" s="792"/>
      <c r="B573" s="792"/>
      <c r="C573" s="792"/>
      <c r="D573" s="792"/>
      <c r="E573" s="806"/>
      <c r="F573" s="792"/>
      <c r="G573" s="792"/>
      <c r="H573" s="792"/>
      <c r="I573" s="792"/>
      <c r="J573" s="792"/>
      <c r="K573" s="792"/>
      <c r="L573" s="792"/>
      <c r="M573" s="792"/>
      <c r="N573" s="792"/>
      <c r="O573" s="792"/>
      <c r="P573" s="792"/>
      <c r="Q573" s="792"/>
      <c r="R573" s="792"/>
    </row>
    <row r="574" spans="1:18" ht="15.75" customHeight="1">
      <c r="A574" s="792"/>
      <c r="B574" s="792"/>
      <c r="C574" s="792"/>
      <c r="D574" s="792"/>
      <c r="E574" s="806"/>
      <c r="F574" s="792"/>
      <c r="G574" s="792"/>
      <c r="H574" s="792"/>
      <c r="I574" s="792"/>
      <c r="J574" s="792"/>
      <c r="K574" s="792"/>
      <c r="L574" s="792"/>
      <c r="M574" s="792"/>
      <c r="N574" s="792"/>
      <c r="O574" s="792"/>
      <c r="P574" s="792"/>
      <c r="Q574" s="792"/>
      <c r="R574" s="792"/>
    </row>
    <row r="575" spans="1:18" ht="15.75" customHeight="1">
      <c r="A575" s="792"/>
      <c r="B575" s="792"/>
      <c r="C575" s="792"/>
      <c r="D575" s="792"/>
      <c r="E575" s="806"/>
      <c r="F575" s="792"/>
      <c r="G575" s="792"/>
      <c r="H575" s="792"/>
      <c r="I575" s="792"/>
      <c r="J575" s="792"/>
      <c r="K575" s="792"/>
      <c r="L575" s="792"/>
      <c r="M575" s="792"/>
      <c r="N575" s="792"/>
      <c r="O575" s="792"/>
      <c r="P575" s="792"/>
      <c r="Q575" s="792"/>
      <c r="R575" s="792"/>
    </row>
    <row r="576" spans="1:18" ht="15.75" customHeight="1">
      <c r="A576" s="792"/>
      <c r="B576" s="792"/>
      <c r="C576" s="792"/>
      <c r="D576" s="792"/>
      <c r="E576" s="806"/>
      <c r="F576" s="792"/>
      <c r="G576" s="792"/>
      <c r="H576" s="792"/>
      <c r="I576" s="792"/>
      <c r="J576" s="792"/>
      <c r="K576" s="792"/>
      <c r="L576" s="792"/>
      <c r="M576" s="792"/>
      <c r="N576" s="792"/>
      <c r="O576" s="792"/>
      <c r="P576" s="792"/>
      <c r="Q576" s="792"/>
      <c r="R576" s="792"/>
    </row>
    <row r="577" spans="1:18" ht="15.75" customHeight="1">
      <c r="A577" s="792"/>
      <c r="B577" s="792"/>
      <c r="C577" s="792"/>
      <c r="D577" s="792"/>
      <c r="E577" s="806"/>
      <c r="F577" s="792"/>
      <c r="G577" s="792"/>
      <c r="H577" s="792"/>
      <c r="I577" s="792"/>
      <c r="J577" s="792"/>
      <c r="K577" s="792"/>
      <c r="L577" s="792"/>
      <c r="M577" s="792"/>
      <c r="N577" s="792"/>
      <c r="O577" s="792"/>
      <c r="P577" s="792"/>
      <c r="Q577" s="792"/>
      <c r="R577" s="792"/>
    </row>
    <row r="578" spans="1:18" ht="15.75" customHeight="1">
      <c r="A578" s="792"/>
      <c r="B578" s="792"/>
      <c r="C578" s="792"/>
      <c r="D578" s="792"/>
      <c r="E578" s="806"/>
      <c r="F578" s="792"/>
      <c r="G578" s="792"/>
      <c r="H578" s="792"/>
      <c r="I578" s="792"/>
      <c r="J578" s="792"/>
      <c r="K578" s="792"/>
      <c r="L578" s="792"/>
      <c r="M578" s="792"/>
      <c r="N578" s="792"/>
      <c r="O578" s="792"/>
      <c r="P578" s="792"/>
      <c r="Q578" s="792"/>
      <c r="R578" s="792"/>
    </row>
    <row r="579" spans="1:18" ht="15.75" customHeight="1">
      <c r="A579" s="792"/>
      <c r="B579" s="792"/>
      <c r="C579" s="792"/>
      <c r="D579" s="792"/>
      <c r="E579" s="806"/>
      <c r="F579" s="792"/>
      <c r="G579" s="792"/>
      <c r="H579" s="792"/>
      <c r="I579" s="792"/>
      <c r="J579" s="792"/>
      <c r="K579" s="792"/>
      <c r="L579" s="792"/>
      <c r="M579" s="792"/>
      <c r="N579" s="792"/>
      <c r="O579" s="792"/>
      <c r="P579" s="792"/>
      <c r="Q579" s="792"/>
      <c r="R579" s="792"/>
    </row>
    <row r="580" spans="1:18" ht="15.75" customHeight="1">
      <c r="A580" s="792"/>
      <c r="B580" s="792"/>
      <c r="C580" s="792"/>
      <c r="D580" s="792"/>
      <c r="E580" s="806"/>
      <c r="F580" s="792"/>
      <c r="G580" s="792"/>
      <c r="H580" s="792"/>
      <c r="I580" s="792"/>
      <c r="J580" s="792"/>
      <c r="K580" s="792"/>
      <c r="L580" s="792"/>
      <c r="M580" s="792"/>
      <c r="N580" s="792"/>
      <c r="O580" s="792"/>
      <c r="P580" s="792"/>
      <c r="Q580" s="792"/>
      <c r="R580" s="792"/>
    </row>
    <row r="581" spans="1:18" ht="15.75" customHeight="1">
      <c r="A581" s="792"/>
      <c r="B581" s="792"/>
      <c r="C581" s="792"/>
      <c r="D581" s="792"/>
      <c r="E581" s="806"/>
      <c r="F581" s="792"/>
      <c r="G581" s="792"/>
      <c r="H581" s="792"/>
      <c r="I581" s="792"/>
      <c r="J581" s="792"/>
      <c r="K581" s="792"/>
      <c r="L581" s="792"/>
      <c r="M581" s="792"/>
      <c r="N581" s="792"/>
      <c r="O581" s="792"/>
      <c r="P581" s="792"/>
      <c r="Q581" s="792"/>
      <c r="R581" s="792"/>
    </row>
    <row r="582" spans="1:18" ht="15.75" customHeight="1">
      <c r="A582" s="792"/>
      <c r="B582" s="792"/>
      <c r="C582" s="792"/>
      <c r="D582" s="792"/>
      <c r="E582" s="806"/>
      <c r="F582" s="792"/>
      <c r="G582" s="792"/>
      <c r="H582" s="792"/>
      <c r="I582" s="792"/>
      <c r="J582" s="792"/>
      <c r="K582" s="792"/>
      <c r="L582" s="792"/>
      <c r="M582" s="792"/>
      <c r="N582" s="792"/>
      <c r="O582" s="792"/>
      <c r="P582" s="792"/>
      <c r="Q582" s="792"/>
      <c r="R582" s="792"/>
    </row>
    <row r="583" spans="1:18" ht="15.75" customHeight="1">
      <c r="A583" s="792"/>
      <c r="B583" s="792"/>
      <c r="C583" s="792"/>
      <c r="D583" s="792"/>
      <c r="E583" s="806"/>
      <c r="F583" s="792"/>
      <c r="G583" s="792"/>
      <c r="H583" s="792"/>
      <c r="I583" s="792"/>
      <c r="J583" s="792"/>
      <c r="K583" s="792"/>
      <c r="L583" s="792"/>
      <c r="M583" s="792"/>
      <c r="N583" s="792"/>
      <c r="O583" s="792"/>
      <c r="P583" s="792"/>
      <c r="Q583" s="792"/>
      <c r="R583" s="792"/>
    </row>
    <row r="584" spans="1:18" ht="15.75" customHeight="1">
      <c r="A584" s="792"/>
      <c r="B584" s="792"/>
      <c r="C584" s="792"/>
      <c r="D584" s="792"/>
      <c r="E584" s="806"/>
      <c r="F584" s="792"/>
      <c r="G584" s="792"/>
      <c r="H584" s="792"/>
      <c r="I584" s="792"/>
      <c r="J584" s="792"/>
      <c r="K584" s="792"/>
      <c r="L584" s="792"/>
      <c r="M584" s="792"/>
      <c r="N584" s="792"/>
      <c r="O584" s="792"/>
      <c r="P584" s="792"/>
      <c r="Q584" s="792"/>
      <c r="R584" s="792"/>
    </row>
    <row r="585" spans="1:18" ht="15.75" customHeight="1">
      <c r="A585" s="792"/>
      <c r="B585" s="792"/>
      <c r="C585" s="792"/>
      <c r="D585" s="792"/>
      <c r="E585" s="806"/>
      <c r="F585" s="792"/>
      <c r="G585" s="792"/>
      <c r="H585" s="792"/>
      <c r="I585" s="792"/>
      <c r="J585" s="792"/>
      <c r="K585" s="792"/>
      <c r="L585" s="792"/>
      <c r="M585" s="792"/>
      <c r="N585" s="792"/>
      <c r="O585" s="792"/>
      <c r="P585" s="792"/>
      <c r="Q585" s="792"/>
      <c r="R585" s="792"/>
    </row>
    <row r="586" spans="1:18" ht="15.75" customHeight="1">
      <c r="A586" s="792"/>
      <c r="B586" s="792"/>
      <c r="C586" s="792"/>
      <c r="D586" s="792"/>
      <c r="E586" s="806"/>
      <c r="F586" s="792"/>
      <c r="G586" s="792"/>
      <c r="H586" s="792"/>
      <c r="I586" s="792"/>
      <c r="J586" s="792"/>
      <c r="K586" s="792"/>
      <c r="L586" s="792"/>
      <c r="M586" s="792"/>
      <c r="N586" s="792"/>
      <c r="O586" s="792"/>
      <c r="P586" s="792"/>
      <c r="Q586" s="792"/>
      <c r="R586" s="792"/>
    </row>
    <row r="587" spans="1:18" ht="15.75" customHeight="1">
      <c r="A587" s="792"/>
      <c r="B587" s="792"/>
      <c r="C587" s="792"/>
      <c r="D587" s="792"/>
      <c r="E587" s="806"/>
      <c r="F587" s="792"/>
      <c r="G587" s="792"/>
      <c r="H587" s="792"/>
      <c r="I587" s="792"/>
      <c r="J587" s="792"/>
      <c r="K587" s="792"/>
      <c r="L587" s="792"/>
      <c r="M587" s="792"/>
      <c r="N587" s="792"/>
      <c r="O587" s="792"/>
      <c r="P587" s="792"/>
      <c r="Q587" s="792"/>
      <c r="R587" s="792"/>
    </row>
    <row r="588" spans="1:18" ht="15.75" customHeight="1">
      <c r="A588" s="792"/>
      <c r="B588" s="792"/>
      <c r="C588" s="792"/>
      <c r="D588" s="792"/>
      <c r="E588" s="806"/>
      <c r="F588" s="792"/>
      <c r="G588" s="792"/>
      <c r="H588" s="792"/>
      <c r="I588" s="792"/>
      <c r="J588" s="792"/>
      <c r="K588" s="792"/>
      <c r="L588" s="792"/>
      <c r="M588" s="792"/>
      <c r="N588" s="792"/>
      <c r="O588" s="792"/>
      <c r="P588" s="792"/>
      <c r="Q588" s="792"/>
      <c r="R588" s="792"/>
    </row>
    <row r="589" spans="1:18" ht="15.75" customHeight="1">
      <c r="A589" s="792"/>
      <c r="B589" s="792"/>
      <c r="C589" s="792"/>
      <c r="D589" s="792"/>
      <c r="E589" s="806"/>
      <c r="F589" s="792"/>
      <c r="G589" s="792"/>
      <c r="H589" s="792"/>
      <c r="I589" s="792"/>
      <c r="J589" s="792"/>
      <c r="K589" s="792"/>
      <c r="L589" s="792"/>
      <c r="M589" s="792"/>
      <c r="N589" s="792"/>
      <c r="O589" s="792"/>
      <c r="P589" s="792"/>
      <c r="Q589" s="792"/>
      <c r="R589" s="792"/>
    </row>
    <row r="590" spans="1:18" ht="15.75" customHeight="1">
      <c r="A590" s="792"/>
      <c r="B590" s="792"/>
      <c r="C590" s="792"/>
      <c r="D590" s="792"/>
      <c r="E590" s="806"/>
      <c r="F590" s="792"/>
      <c r="G590" s="792"/>
      <c r="H590" s="792"/>
      <c r="I590" s="792"/>
      <c r="J590" s="792"/>
      <c r="K590" s="792"/>
      <c r="L590" s="792"/>
      <c r="M590" s="792"/>
      <c r="N590" s="792"/>
      <c r="O590" s="792"/>
      <c r="P590" s="792"/>
      <c r="Q590" s="792"/>
      <c r="R590" s="792"/>
    </row>
    <row r="591" spans="1:18" ht="15.75" customHeight="1">
      <c r="A591" s="792"/>
      <c r="B591" s="792"/>
      <c r="C591" s="792"/>
      <c r="D591" s="792"/>
      <c r="E591" s="806"/>
      <c r="F591" s="792"/>
      <c r="G591" s="792"/>
      <c r="H591" s="792"/>
      <c r="I591" s="792"/>
      <c r="J591" s="792"/>
      <c r="K591" s="792"/>
      <c r="L591" s="792"/>
      <c r="M591" s="792"/>
      <c r="N591" s="792"/>
      <c r="O591" s="792"/>
      <c r="P591" s="792"/>
      <c r="Q591" s="792"/>
      <c r="R591" s="792"/>
    </row>
    <row r="592" spans="1:18" ht="15.75" customHeight="1">
      <c r="A592" s="792"/>
      <c r="B592" s="792"/>
      <c r="C592" s="792"/>
      <c r="D592" s="792"/>
      <c r="E592" s="806"/>
      <c r="F592" s="792"/>
      <c r="G592" s="792"/>
      <c r="H592" s="792"/>
      <c r="I592" s="792"/>
      <c r="J592" s="792"/>
      <c r="K592" s="792"/>
      <c r="L592" s="792"/>
      <c r="M592" s="792"/>
      <c r="N592" s="792"/>
      <c r="O592" s="792"/>
      <c r="P592" s="792"/>
      <c r="Q592" s="792"/>
      <c r="R592" s="792"/>
    </row>
    <row r="593" spans="1:18" ht="15.75" customHeight="1">
      <c r="A593" s="792"/>
      <c r="B593" s="792"/>
      <c r="C593" s="792"/>
      <c r="D593" s="792"/>
      <c r="E593" s="806"/>
      <c r="F593" s="792"/>
      <c r="G593" s="792"/>
      <c r="H593" s="792"/>
      <c r="I593" s="792"/>
      <c r="J593" s="792"/>
      <c r="K593" s="792"/>
      <c r="L593" s="792"/>
      <c r="M593" s="792"/>
      <c r="N593" s="792"/>
      <c r="O593" s="792"/>
      <c r="P593" s="792"/>
      <c r="Q593" s="792"/>
      <c r="R593" s="792"/>
    </row>
    <row r="594" spans="1:18" ht="15.75" customHeight="1">
      <c r="A594" s="792"/>
      <c r="B594" s="792"/>
      <c r="C594" s="792"/>
      <c r="D594" s="792"/>
      <c r="E594" s="806"/>
      <c r="F594" s="792"/>
      <c r="G594" s="792"/>
      <c r="H594" s="792"/>
      <c r="I594" s="792"/>
      <c r="J594" s="792"/>
      <c r="K594" s="792"/>
      <c r="L594" s="792"/>
      <c r="M594" s="792"/>
      <c r="N594" s="792"/>
      <c r="O594" s="792"/>
      <c r="P594" s="792"/>
      <c r="Q594" s="792"/>
      <c r="R594" s="792"/>
    </row>
    <row r="595" spans="1:18" ht="15.75" customHeight="1">
      <c r="A595" s="792"/>
      <c r="B595" s="792"/>
      <c r="C595" s="792"/>
      <c r="D595" s="792"/>
      <c r="E595" s="806"/>
      <c r="F595" s="792"/>
      <c r="G595" s="792"/>
      <c r="H595" s="792"/>
      <c r="I595" s="792"/>
      <c r="J595" s="792"/>
      <c r="K595" s="792"/>
      <c r="L595" s="792"/>
      <c r="M595" s="792"/>
      <c r="N595" s="792"/>
      <c r="O595" s="792"/>
      <c r="P595" s="792"/>
      <c r="Q595" s="792"/>
      <c r="R595" s="792"/>
    </row>
    <row r="596" spans="1:18" ht="15.75" customHeight="1">
      <c r="A596" s="792"/>
      <c r="B596" s="792"/>
      <c r="C596" s="792"/>
      <c r="D596" s="792"/>
      <c r="E596" s="806"/>
      <c r="F596" s="792"/>
      <c r="G596" s="792"/>
      <c r="H596" s="792"/>
      <c r="I596" s="792"/>
      <c r="J596" s="792"/>
      <c r="K596" s="792"/>
      <c r="L596" s="792"/>
      <c r="M596" s="792"/>
      <c r="N596" s="792"/>
      <c r="O596" s="792"/>
      <c r="P596" s="792"/>
      <c r="Q596" s="792"/>
      <c r="R596" s="792"/>
    </row>
    <row r="597" spans="1:18" ht="15.75" customHeight="1">
      <c r="A597" s="792"/>
      <c r="B597" s="792"/>
      <c r="C597" s="792"/>
      <c r="D597" s="792"/>
      <c r="E597" s="806"/>
      <c r="F597" s="792"/>
      <c r="G597" s="792"/>
      <c r="H597" s="792"/>
      <c r="I597" s="792"/>
      <c r="J597" s="792"/>
      <c r="K597" s="792"/>
      <c r="L597" s="792"/>
      <c r="M597" s="792"/>
      <c r="N597" s="792"/>
      <c r="O597" s="792"/>
      <c r="P597" s="792"/>
      <c r="Q597" s="792"/>
      <c r="R597" s="792"/>
    </row>
    <row r="598" spans="1:18" ht="15.75" customHeight="1">
      <c r="A598" s="792"/>
      <c r="B598" s="792"/>
      <c r="C598" s="792"/>
      <c r="D598" s="792"/>
      <c r="E598" s="806"/>
      <c r="F598" s="792"/>
      <c r="G598" s="792"/>
      <c r="H598" s="792"/>
      <c r="I598" s="792"/>
      <c r="J598" s="792"/>
      <c r="K598" s="792"/>
      <c r="L598" s="792"/>
      <c r="M598" s="792"/>
      <c r="N598" s="792"/>
      <c r="O598" s="792"/>
      <c r="P598" s="792"/>
      <c r="Q598" s="792"/>
      <c r="R598" s="792"/>
    </row>
    <row r="599" spans="1:18" ht="15.75" customHeight="1">
      <c r="A599" s="792"/>
      <c r="B599" s="792"/>
      <c r="C599" s="792"/>
      <c r="D599" s="792"/>
      <c r="E599" s="806"/>
      <c r="F599" s="792"/>
      <c r="G599" s="792"/>
      <c r="H599" s="792"/>
      <c r="I599" s="792"/>
      <c r="J599" s="792"/>
      <c r="K599" s="792"/>
      <c r="L599" s="792"/>
      <c r="M599" s="792"/>
      <c r="N599" s="792"/>
      <c r="O599" s="792"/>
      <c r="P599" s="792"/>
      <c r="Q599" s="792"/>
      <c r="R599" s="792"/>
    </row>
    <row r="600" spans="1:18" ht="15.75" customHeight="1">
      <c r="A600" s="792"/>
      <c r="B600" s="792"/>
      <c r="C600" s="792"/>
      <c r="D600" s="792"/>
      <c r="E600" s="806"/>
      <c r="F600" s="792"/>
      <c r="G600" s="792"/>
      <c r="H600" s="792"/>
      <c r="I600" s="792"/>
      <c r="J600" s="792"/>
      <c r="K600" s="792"/>
      <c r="L600" s="792"/>
      <c r="M600" s="792"/>
      <c r="N600" s="792"/>
      <c r="O600" s="792"/>
      <c r="P600" s="792"/>
      <c r="Q600" s="792"/>
      <c r="R600" s="792"/>
    </row>
    <row r="601" spans="1:18" ht="15.75" customHeight="1">
      <c r="A601" s="792"/>
      <c r="B601" s="792"/>
      <c r="C601" s="792"/>
      <c r="D601" s="792"/>
      <c r="E601" s="806"/>
      <c r="F601" s="792"/>
      <c r="G601" s="792"/>
      <c r="H601" s="792"/>
      <c r="I601" s="792"/>
      <c r="J601" s="792"/>
      <c r="K601" s="792"/>
      <c r="L601" s="792"/>
      <c r="M601" s="792"/>
      <c r="N601" s="792"/>
      <c r="O601" s="792"/>
      <c r="P601" s="792"/>
      <c r="Q601" s="792"/>
      <c r="R601" s="792"/>
    </row>
    <row r="602" spans="1:18" ht="15.75" customHeight="1">
      <c r="A602" s="792"/>
      <c r="B602" s="792"/>
      <c r="C602" s="792"/>
      <c r="D602" s="792"/>
      <c r="E602" s="806"/>
      <c r="F602" s="792"/>
      <c r="G602" s="792"/>
      <c r="H602" s="792"/>
      <c r="I602" s="792"/>
      <c r="J602" s="792"/>
      <c r="K602" s="792"/>
      <c r="L602" s="792"/>
      <c r="M602" s="792"/>
      <c r="N602" s="792"/>
      <c r="O602" s="792"/>
      <c r="P602" s="792"/>
      <c r="Q602" s="792"/>
      <c r="R602" s="792"/>
    </row>
    <row r="603" spans="1:18" ht="15.75" customHeight="1">
      <c r="A603" s="792"/>
      <c r="B603" s="792"/>
      <c r="C603" s="792"/>
      <c r="D603" s="792"/>
      <c r="E603" s="806"/>
      <c r="F603" s="792"/>
      <c r="G603" s="792"/>
      <c r="H603" s="792"/>
      <c r="I603" s="792"/>
      <c r="J603" s="792"/>
      <c r="K603" s="792"/>
      <c r="L603" s="792"/>
      <c r="M603" s="792"/>
      <c r="N603" s="792"/>
      <c r="O603" s="792"/>
      <c r="P603" s="792"/>
      <c r="Q603" s="792"/>
      <c r="R603" s="792"/>
    </row>
    <row r="604" spans="1:18" ht="15.75" customHeight="1">
      <c r="A604" s="792"/>
      <c r="B604" s="792"/>
      <c r="C604" s="792"/>
      <c r="D604" s="792"/>
      <c r="E604" s="806"/>
      <c r="F604" s="792"/>
      <c r="G604" s="792"/>
      <c r="H604" s="792"/>
      <c r="I604" s="792"/>
      <c r="J604" s="792"/>
      <c r="K604" s="792"/>
      <c r="L604" s="792"/>
      <c r="M604" s="792"/>
      <c r="N604" s="792"/>
      <c r="O604" s="792"/>
      <c r="P604" s="792"/>
      <c r="Q604" s="792"/>
      <c r="R604" s="792"/>
    </row>
    <row r="605" spans="1:18" ht="15.75" customHeight="1">
      <c r="A605" s="792"/>
      <c r="B605" s="792"/>
      <c r="C605" s="792"/>
      <c r="D605" s="792"/>
      <c r="E605" s="806"/>
      <c r="F605" s="792"/>
      <c r="G605" s="792"/>
      <c r="H605" s="792"/>
      <c r="I605" s="792"/>
      <c r="J605" s="792"/>
      <c r="K605" s="792"/>
      <c r="L605" s="792"/>
      <c r="M605" s="792"/>
      <c r="N605" s="792"/>
      <c r="O605" s="792"/>
      <c r="P605" s="792"/>
      <c r="Q605" s="792"/>
      <c r="R605" s="792"/>
    </row>
    <row r="606" spans="1:18" ht="15.75" customHeight="1">
      <c r="A606" s="792"/>
      <c r="B606" s="792"/>
      <c r="C606" s="792"/>
      <c r="D606" s="792"/>
      <c r="E606" s="806"/>
      <c r="F606" s="792"/>
      <c r="G606" s="792"/>
      <c r="H606" s="792"/>
      <c r="I606" s="792"/>
      <c r="J606" s="792"/>
      <c r="K606" s="792"/>
      <c r="L606" s="792"/>
      <c r="M606" s="792"/>
      <c r="N606" s="792"/>
      <c r="O606" s="792"/>
      <c r="P606" s="792"/>
      <c r="Q606" s="792"/>
      <c r="R606" s="792"/>
    </row>
    <row r="607" spans="1:18" ht="15.75" customHeight="1">
      <c r="A607" s="792"/>
      <c r="B607" s="792"/>
      <c r="C607" s="792"/>
      <c r="D607" s="792"/>
      <c r="E607" s="806"/>
      <c r="F607" s="792"/>
      <c r="G607" s="792"/>
      <c r="H607" s="792"/>
      <c r="I607" s="792"/>
      <c r="J607" s="792"/>
      <c r="K607" s="792"/>
      <c r="L607" s="792"/>
      <c r="M607" s="792"/>
      <c r="N607" s="792"/>
      <c r="O607" s="792"/>
      <c r="P607" s="792"/>
      <c r="Q607" s="792"/>
      <c r="R607" s="792"/>
    </row>
    <row r="608" spans="1:18" ht="15.75" customHeight="1">
      <c r="A608" s="792"/>
      <c r="B608" s="792"/>
      <c r="C608" s="792"/>
      <c r="D608" s="792"/>
      <c r="E608" s="806"/>
      <c r="F608" s="792"/>
      <c r="G608" s="792"/>
      <c r="H608" s="792"/>
      <c r="I608" s="792"/>
      <c r="J608" s="792"/>
      <c r="K608" s="792"/>
      <c r="L608" s="792"/>
      <c r="M608" s="792"/>
      <c r="N608" s="792"/>
      <c r="O608" s="792"/>
      <c r="P608" s="792"/>
      <c r="Q608" s="792"/>
      <c r="R608" s="792"/>
    </row>
    <row r="609" spans="1:18" ht="15.75" customHeight="1">
      <c r="A609" s="792"/>
      <c r="B609" s="792"/>
      <c r="C609" s="792"/>
      <c r="D609" s="792"/>
      <c r="E609" s="806"/>
      <c r="F609" s="792"/>
      <c r="G609" s="792"/>
      <c r="H609" s="792"/>
      <c r="I609" s="792"/>
      <c r="J609" s="792"/>
      <c r="K609" s="792"/>
      <c r="L609" s="792"/>
      <c r="M609" s="792"/>
      <c r="N609" s="792"/>
      <c r="O609" s="792"/>
      <c r="P609" s="792"/>
      <c r="Q609" s="792"/>
      <c r="R609" s="792"/>
    </row>
    <row r="610" spans="1:18" ht="15.75" customHeight="1">
      <c r="A610" s="792"/>
      <c r="B610" s="792"/>
      <c r="C610" s="792"/>
      <c r="D610" s="792"/>
      <c r="E610" s="806"/>
      <c r="F610" s="792"/>
      <c r="G610" s="792"/>
      <c r="H610" s="792"/>
      <c r="I610" s="792"/>
      <c r="J610" s="792"/>
      <c r="K610" s="792"/>
      <c r="L610" s="792"/>
      <c r="M610" s="792"/>
      <c r="N610" s="792"/>
      <c r="O610" s="792"/>
      <c r="P610" s="792"/>
      <c r="Q610" s="792"/>
      <c r="R610" s="792"/>
    </row>
    <row r="611" spans="1:18" ht="15.75" customHeight="1">
      <c r="A611" s="792"/>
      <c r="B611" s="792"/>
      <c r="C611" s="792"/>
      <c r="D611" s="792"/>
      <c r="E611" s="806"/>
      <c r="F611" s="792"/>
      <c r="G611" s="792"/>
      <c r="H611" s="792"/>
      <c r="I611" s="792"/>
      <c r="J611" s="792"/>
      <c r="K611" s="792"/>
      <c r="L611" s="792"/>
      <c r="M611" s="792"/>
      <c r="N611" s="792"/>
      <c r="O611" s="792"/>
      <c r="P611" s="792"/>
      <c r="Q611" s="792"/>
      <c r="R611" s="792"/>
    </row>
    <row r="612" spans="1:18" ht="15.75" customHeight="1">
      <c r="A612" s="792"/>
      <c r="B612" s="792"/>
      <c r="C612" s="792"/>
      <c r="D612" s="792"/>
      <c r="E612" s="806"/>
      <c r="F612" s="792"/>
      <c r="G612" s="792"/>
      <c r="H612" s="792"/>
      <c r="I612" s="792"/>
      <c r="J612" s="792"/>
      <c r="K612" s="792"/>
      <c r="L612" s="792"/>
      <c r="M612" s="792"/>
      <c r="N612" s="792"/>
      <c r="O612" s="792"/>
      <c r="P612" s="792"/>
      <c r="Q612" s="792"/>
      <c r="R612" s="792"/>
    </row>
    <row r="613" spans="1:18" ht="15.75" customHeight="1">
      <c r="A613" s="792"/>
      <c r="B613" s="792"/>
      <c r="C613" s="792"/>
      <c r="D613" s="792"/>
      <c r="E613" s="806"/>
      <c r="F613" s="792"/>
      <c r="G613" s="792"/>
      <c r="H613" s="792"/>
      <c r="I613" s="792"/>
      <c r="J613" s="792"/>
      <c r="K613" s="792"/>
      <c r="L613" s="792"/>
      <c r="M613" s="792"/>
      <c r="N613" s="792"/>
      <c r="O613" s="792"/>
      <c r="P613" s="792"/>
      <c r="Q613" s="792"/>
      <c r="R613" s="792"/>
    </row>
    <row r="614" spans="1:18" ht="15.75" customHeight="1">
      <c r="A614" s="792"/>
      <c r="B614" s="792"/>
      <c r="C614" s="792"/>
      <c r="D614" s="792"/>
      <c r="E614" s="806"/>
      <c r="F614" s="792"/>
      <c r="G614" s="792"/>
      <c r="H614" s="792"/>
      <c r="I614" s="792"/>
      <c r="J614" s="792"/>
      <c r="K614" s="792"/>
      <c r="L614" s="792"/>
      <c r="M614" s="792"/>
      <c r="N614" s="792"/>
      <c r="O614" s="792"/>
      <c r="P614" s="792"/>
      <c r="Q614" s="792"/>
      <c r="R614" s="792"/>
    </row>
    <row r="615" spans="1:18" ht="15.75" customHeight="1">
      <c r="A615" s="792"/>
      <c r="B615" s="792"/>
      <c r="C615" s="792"/>
      <c r="D615" s="792"/>
      <c r="E615" s="806"/>
      <c r="F615" s="792"/>
      <c r="G615" s="792"/>
      <c r="H615" s="792"/>
      <c r="I615" s="792"/>
      <c r="J615" s="792"/>
      <c r="K615" s="792"/>
      <c r="L615" s="792"/>
      <c r="M615" s="792"/>
      <c r="N615" s="792"/>
      <c r="O615" s="792"/>
      <c r="P615" s="792"/>
      <c r="Q615" s="792"/>
      <c r="R615" s="792"/>
    </row>
    <row r="616" spans="1:18" ht="15.75" customHeight="1">
      <c r="A616" s="792"/>
      <c r="B616" s="792"/>
      <c r="C616" s="792"/>
      <c r="D616" s="792"/>
      <c r="E616" s="806"/>
      <c r="F616" s="792"/>
      <c r="G616" s="792"/>
      <c r="H616" s="792"/>
      <c r="I616" s="792"/>
      <c r="J616" s="792"/>
      <c r="K616" s="792"/>
      <c r="L616" s="792"/>
      <c r="M616" s="792"/>
      <c r="N616" s="792"/>
      <c r="O616" s="792"/>
      <c r="P616" s="792"/>
      <c r="Q616" s="792"/>
      <c r="R616" s="792"/>
    </row>
    <row r="617" spans="1:18" ht="15.75" customHeight="1">
      <c r="A617" s="792"/>
      <c r="B617" s="792"/>
      <c r="C617" s="792"/>
      <c r="D617" s="792"/>
      <c r="E617" s="806"/>
      <c r="F617" s="792"/>
      <c r="G617" s="792"/>
      <c r="H617" s="792"/>
      <c r="I617" s="792"/>
      <c r="J617" s="792"/>
      <c r="K617" s="792"/>
      <c r="L617" s="792"/>
      <c r="M617" s="792"/>
      <c r="N617" s="792"/>
      <c r="O617" s="792"/>
      <c r="P617" s="792"/>
      <c r="Q617" s="792"/>
      <c r="R617" s="792"/>
    </row>
    <row r="618" spans="1:18" ht="15.75" customHeight="1">
      <c r="A618" s="792"/>
      <c r="B618" s="792"/>
      <c r="C618" s="792"/>
      <c r="D618" s="792"/>
      <c r="E618" s="806"/>
      <c r="F618" s="792"/>
      <c r="G618" s="792"/>
      <c r="H618" s="792"/>
      <c r="I618" s="792"/>
      <c r="J618" s="792"/>
      <c r="K618" s="792"/>
      <c r="L618" s="792"/>
      <c r="M618" s="792"/>
      <c r="N618" s="792"/>
      <c r="O618" s="792"/>
      <c r="P618" s="792"/>
      <c r="Q618" s="792"/>
      <c r="R618" s="792"/>
    </row>
    <row r="619" spans="1:18" ht="15.75" customHeight="1">
      <c r="A619" s="792"/>
      <c r="B619" s="792"/>
      <c r="C619" s="792"/>
      <c r="D619" s="792"/>
      <c r="E619" s="806"/>
      <c r="F619" s="792"/>
      <c r="G619" s="792"/>
      <c r="H619" s="792"/>
      <c r="I619" s="792"/>
      <c r="J619" s="792"/>
      <c r="K619" s="792"/>
      <c r="L619" s="792"/>
      <c r="M619" s="792"/>
      <c r="N619" s="792"/>
      <c r="O619" s="792"/>
      <c r="P619" s="792"/>
      <c r="Q619" s="792"/>
      <c r="R619" s="792"/>
    </row>
    <row r="620" spans="1:18" ht="15.75" customHeight="1">
      <c r="A620" s="792"/>
      <c r="B620" s="792"/>
      <c r="C620" s="792"/>
      <c r="D620" s="792"/>
      <c r="E620" s="806"/>
      <c r="F620" s="792"/>
      <c r="G620" s="792"/>
      <c r="H620" s="792"/>
      <c r="I620" s="792"/>
      <c r="J620" s="792"/>
      <c r="K620" s="792"/>
      <c r="L620" s="792"/>
      <c r="M620" s="792"/>
      <c r="N620" s="792"/>
      <c r="O620" s="792"/>
      <c r="P620" s="792"/>
      <c r="Q620" s="792"/>
      <c r="R620" s="792"/>
    </row>
    <row r="621" spans="1:18" ht="15.75" customHeight="1">
      <c r="A621" s="792"/>
      <c r="B621" s="792"/>
      <c r="C621" s="792"/>
      <c r="D621" s="792"/>
      <c r="E621" s="806"/>
      <c r="F621" s="792"/>
      <c r="G621" s="792"/>
      <c r="H621" s="792"/>
      <c r="I621" s="792"/>
      <c r="J621" s="792"/>
      <c r="K621" s="792"/>
      <c r="L621" s="792"/>
      <c r="M621" s="792"/>
      <c r="N621" s="792"/>
      <c r="O621" s="792"/>
      <c r="P621" s="792"/>
      <c r="Q621" s="792"/>
      <c r="R621" s="792"/>
    </row>
    <row r="622" spans="1:18" ht="15.75" customHeight="1">
      <c r="A622" s="792"/>
      <c r="B622" s="792"/>
      <c r="C622" s="792"/>
      <c r="D622" s="792"/>
      <c r="E622" s="806"/>
      <c r="F622" s="792"/>
      <c r="G622" s="792"/>
      <c r="H622" s="792"/>
      <c r="I622" s="792"/>
      <c r="J622" s="792"/>
      <c r="K622" s="792"/>
      <c r="L622" s="792"/>
      <c r="M622" s="792"/>
      <c r="N622" s="792"/>
      <c r="O622" s="792"/>
      <c r="P622" s="792"/>
      <c r="Q622" s="792"/>
      <c r="R622" s="792"/>
    </row>
    <row r="623" spans="1:18" ht="15.75" customHeight="1">
      <c r="A623" s="792"/>
      <c r="B623" s="792"/>
      <c r="C623" s="792"/>
      <c r="D623" s="792"/>
      <c r="E623" s="806"/>
      <c r="F623" s="792"/>
      <c r="G623" s="792"/>
      <c r="H623" s="792"/>
      <c r="I623" s="792"/>
      <c r="J623" s="792"/>
      <c r="K623" s="792"/>
      <c r="L623" s="792"/>
      <c r="M623" s="792"/>
      <c r="N623" s="792"/>
      <c r="O623" s="792"/>
      <c r="P623" s="792"/>
      <c r="Q623" s="792"/>
      <c r="R623" s="792"/>
    </row>
    <row r="624" spans="1:18" ht="15.75" customHeight="1">
      <c r="A624" s="792"/>
      <c r="B624" s="792"/>
      <c r="C624" s="792"/>
      <c r="D624" s="792"/>
      <c r="E624" s="806"/>
      <c r="F624" s="792"/>
      <c r="G624" s="792"/>
      <c r="H624" s="792"/>
      <c r="I624" s="792"/>
      <c r="J624" s="792"/>
      <c r="K624" s="792"/>
      <c r="L624" s="792"/>
      <c r="M624" s="792"/>
      <c r="N624" s="792"/>
      <c r="O624" s="792"/>
      <c r="P624" s="792"/>
      <c r="Q624" s="792"/>
      <c r="R624" s="792"/>
    </row>
    <row r="625" spans="1:18" ht="15.75" customHeight="1">
      <c r="A625" s="792"/>
      <c r="B625" s="792"/>
      <c r="C625" s="792"/>
      <c r="D625" s="792"/>
      <c r="E625" s="806"/>
      <c r="F625" s="792"/>
      <c r="G625" s="792"/>
      <c r="H625" s="792"/>
      <c r="I625" s="792"/>
      <c r="J625" s="792"/>
      <c r="K625" s="792"/>
      <c r="L625" s="792"/>
      <c r="M625" s="792"/>
      <c r="N625" s="792"/>
      <c r="O625" s="792"/>
      <c r="P625" s="792"/>
      <c r="Q625" s="792"/>
      <c r="R625" s="792"/>
    </row>
    <row r="626" spans="1:18" ht="15.75" customHeight="1">
      <c r="A626" s="792"/>
      <c r="B626" s="792"/>
      <c r="C626" s="792"/>
      <c r="D626" s="792"/>
      <c r="E626" s="806"/>
      <c r="F626" s="792"/>
      <c r="G626" s="792"/>
      <c r="H626" s="792"/>
      <c r="I626" s="792"/>
      <c r="J626" s="792"/>
      <c r="K626" s="792"/>
      <c r="L626" s="792"/>
      <c r="M626" s="792"/>
      <c r="N626" s="792"/>
      <c r="O626" s="792"/>
      <c r="P626" s="792"/>
      <c r="Q626" s="792"/>
      <c r="R626" s="792"/>
    </row>
    <row r="627" spans="1:18" ht="15.75" customHeight="1">
      <c r="A627" s="792"/>
      <c r="B627" s="792"/>
      <c r="C627" s="792"/>
      <c r="D627" s="792"/>
      <c r="E627" s="806"/>
      <c r="F627" s="792"/>
      <c r="G627" s="792"/>
      <c r="H627" s="792"/>
      <c r="I627" s="792"/>
      <c r="J627" s="792"/>
      <c r="K627" s="792"/>
      <c r="L627" s="792"/>
      <c r="M627" s="792"/>
      <c r="N627" s="792"/>
      <c r="O627" s="792"/>
      <c r="P627" s="792"/>
      <c r="Q627" s="792"/>
      <c r="R627" s="792"/>
    </row>
    <row r="628" spans="1:18" ht="15.75" customHeight="1">
      <c r="A628" s="792"/>
      <c r="B628" s="792"/>
      <c r="C628" s="792"/>
      <c r="D628" s="792"/>
      <c r="E628" s="806"/>
      <c r="F628" s="792"/>
      <c r="G628" s="792"/>
      <c r="H628" s="792"/>
      <c r="I628" s="792"/>
      <c r="J628" s="792"/>
      <c r="K628" s="792"/>
      <c r="L628" s="792"/>
      <c r="M628" s="792"/>
      <c r="N628" s="792"/>
      <c r="O628" s="792"/>
      <c r="P628" s="792"/>
      <c r="Q628" s="792"/>
      <c r="R628" s="792"/>
    </row>
    <row r="629" spans="1:18" ht="15.75" customHeight="1">
      <c r="A629" s="792"/>
      <c r="B629" s="792"/>
      <c r="C629" s="792"/>
      <c r="D629" s="792"/>
      <c r="E629" s="806"/>
      <c r="F629" s="792"/>
      <c r="G629" s="792"/>
      <c r="H629" s="792"/>
      <c r="I629" s="792"/>
      <c r="J629" s="792"/>
      <c r="K629" s="792"/>
      <c r="L629" s="792"/>
      <c r="M629" s="792"/>
      <c r="N629" s="792"/>
      <c r="O629" s="792"/>
      <c r="P629" s="792"/>
      <c r="Q629" s="792"/>
      <c r="R629" s="792"/>
    </row>
    <row r="630" spans="1:18" ht="15.75" customHeight="1">
      <c r="A630" s="792"/>
      <c r="B630" s="792"/>
      <c r="C630" s="792"/>
      <c r="D630" s="792"/>
      <c r="E630" s="806"/>
      <c r="F630" s="792"/>
      <c r="G630" s="792"/>
      <c r="H630" s="792"/>
      <c r="I630" s="792"/>
      <c r="J630" s="792"/>
      <c r="K630" s="792"/>
      <c r="L630" s="792"/>
      <c r="M630" s="792"/>
      <c r="N630" s="792"/>
      <c r="O630" s="792"/>
      <c r="P630" s="792"/>
      <c r="Q630" s="792"/>
      <c r="R630" s="792"/>
    </row>
    <row r="631" spans="1:18" ht="15.75" customHeight="1">
      <c r="A631" s="792"/>
      <c r="B631" s="792"/>
      <c r="C631" s="792"/>
      <c r="D631" s="792"/>
      <c r="E631" s="806"/>
      <c r="F631" s="792"/>
      <c r="G631" s="792"/>
      <c r="H631" s="792"/>
      <c r="I631" s="792"/>
      <c r="J631" s="792"/>
      <c r="K631" s="792"/>
      <c r="L631" s="792"/>
      <c r="M631" s="792"/>
      <c r="N631" s="792"/>
      <c r="O631" s="792"/>
      <c r="P631" s="792"/>
      <c r="Q631" s="792"/>
      <c r="R631" s="792"/>
    </row>
    <row r="632" spans="1:18" ht="15.75" customHeight="1">
      <c r="A632" s="792"/>
      <c r="B632" s="792"/>
      <c r="C632" s="792"/>
      <c r="D632" s="792"/>
      <c r="E632" s="806"/>
      <c r="F632" s="792"/>
      <c r="G632" s="792"/>
      <c r="H632" s="792"/>
      <c r="I632" s="792"/>
      <c r="J632" s="792"/>
      <c r="K632" s="792"/>
      <c r="L632" s="792"/>
      <c r="M632" s="792"/>
      <c r="N632" s="792"/>
      <c r="O632" s="792"/>
      <c r="P632" s="792"/>
      <c r="Q632" s="792"/>
      <c r="R632" s="792"/>
    </row>
    <row r="633" spans="1:18" ht="15.75" customHeight="1">
      <c r="A633" s="792"/>
      <c r="B633" s="792"/>
      <c r="C633" s="792"/>
      <c r="D633" s="792"/>
      <c r="E633" s="806"/>
      <c r="F633" s="792"/>
      <c r="G633" s="792"/>
      <c r="H633" s="792"/>
      <c r="I633" s="792"/>
      <c r="J633" s="792"/>
      <c r="K633" s="792"/>
      <c r="L633" s="792"/>
      <c r="M633" s="792"/>
      <c r="N633" s="792"/>
      <c r="O633" s="792"/>
      <c r="P633" s="792"/>
      <c r="Q633" s="792"/>
      <c r="R633" s="792"/>
    </row>
    <row r="634" spans="1:18" ht="15.75" customHeight="1">
      <c r="A634" s="792"/>
      <c r="B634" s="792"/>
      <c r="C634" s="792"/>
      <c r="D634" s="792"/>
      <c r="E634" s="806"/>
      <c r="F634" s="792"/>
      <c r="G634" s="792"/>
      <c r="H634" s="792"/>
      <c r="I634" s="792"/>
      <c r="J634" s="792"/>
      <c r="K634" s="792"/>
      <c r="L634" s="792"/>
      <c r="M634" s="792"/>
      <c r="N634" s="792"/>
      <c r="O634" s="792"/>
      <c r="P634" s="792"/>
      <c r="Q634" s="792"/>
      <c r="R634" s="792"/>
    </row>
    <row r="635" spans="1:18" ht="15.75" customHeight="1">
      <c r="A635" s="792"/>
      <c r="B635" s="792"/>
      <c r="C635" s="792"/>
      <c r="D635" s="792"/>
      <c r="E635" s="806"/>
      <c r="F635" s="792"/>
      <c r="G635" s="792"/>
      <c r="H635" s="792"/>
      <c r="I635" s="792"/>
      <c r="J635" s="792"/>
      <c r="K635" s="792"/>
      <c r="L635" s="792"/>
      <c r="M635" s="792"/>
      <c r="N635" s="792"/>
      <c r="O635" s="792"/>
      <c r="P635" s="792"/>
      <c r="Q635" s="792"/>
      <c r="R635" s="792"/>
    </row>
    <row r="636" spans="1:18" ht="15.75" customHeight="1">
      <c r="A636" s="792"/>
      <c r="B636" s="792"/>
      <c r="C636" s="792"/>
      <c r="D636" s="792"/>
      <c r="E636" s="806"/>
      <c r="F636" s="792"/>
      <c r="G636" s="792"/>
      <c r="H636" s="792"/>
      <c r="I636" s="792"/>
      <c r="J636" s="792"/>
      <c r="K636" s="792"/>
      <c r="L636" s="792"/>
      <c r="M636" s="792"/>
      <c r="N636" s="792"/>
      <c r="O636" s="792"/>
      <c r="P636" s="792"/>
      <c r="Q636" s="792"/>
      <c r="R636" s="792"/>
    </row>
    <row r="637" spans="1:18" ht="15.75" customHeight="1">
      <c r="A637" s="792"/>
      <c r="B637" s="792"/>
      <c r="C637" s="792"/>
      <c r="D637" s="792"/>
      <c r="E637" s="806"/>
      <c r="F637" s="792"/>
      <c r="G637" s="792"/>
      <c r="H637" s="792"/>
      <c r="I637" s="792"/>
      <c r="J637" s="792"/>
      <c r="K637" s="792"/>
      <c r="L637" s="792"/>
      <c r="M637" s="792"/>
      <c r="N637" s="792"/>
      <c r="O637" s="792"/>
      <c r="P637" s="792"/>
      <c r="Q637" s="792"/>
      <c r="R637" s="792"/>
    </row>
    <row r="638" spans="1:18" ht="15.75" customHeight="1">
      <c r="A638" s="792"/>
      <c r="B638" s="792"/>
      <c r="C638" s="792"/>
      <c r="D638" s="792"/>
      <c r="E638" s="806"/>
      <c r="F638" s="792"/>
      <c r="G638" s="792"/>
      <c r="H638" s="792"/>
      <c r="I638" s="792"/>
      <c r="J638" s="792"/>
      <c r="K638" s="792"/>
      <c r="L638" s="792"/>
      <c r="M638" s="792"/>
      <c r="N638" s="792"/>
      <c r="O638" s="792"/>
      <c r="P638" s="792"/>
      <c r="Q638" s="792"/>
      <c r="R638" s="792"/>
    </row>
    <row r="639" spans="1:18" ht="15.75" customHeight="1">
      <c r="A639" s="792"/>
      <c r="B639" s="792"/>
      <c r="C639" s="792"/>
      <c r="D639" s="792"/>
      <c r="E639" s="806"/>
      <c r="F639" s="792"/>
      <c r="G639" s="792"/>
      <c r="H639" s="792"/>
      <c r="I639" s="792"/>
      <c r="J639" s="792"/>
      <c r="K639" s="792"/>
      <c r="L639" s="792"/>
      <c r="M639" s="792"/>
      <c r="N639" s="792"/>
      <c r="O639" s="792"/>
      <c r="P639" s="792"/>
      <c r="Q639" s="792"/>
      <c r="R639" s="792"/>
    </row>
    <row r="640" spans="1:18" ht="15.75" customHeight="1">
      <c r="A640" s="792"/>
      <c r="B640" s="792"/>
      <c r="C640" s="792"/>
      <c r="D640" s="792"/>
      <c r="E640" s="806"/>
      <c r="F640" s="792"/>
      <c r="G640" s="792"/>
      <c r="H640" s="792"/>
      <c r="I640" s="792"/>
      <c r="J640" s="792"/>
      <c r="K640" s="792"/>
      <c r="L640" s="792"/>
      <c r="M640" s="792"/>
      <c r="N640" s="792"/>
      <c r="O640" s="792"/>
      <c r="P640" s="792"/>
      <c r="Q640" s="792"/>
      <c r="R640" s="792"/>
    </row>
    <row r="641" spans="1:18" ht="15.75" customHeight="1">
      <c r="A641" s="792"/>
      <c r="B641" s="792"/>
      <c r="C641" s="792"/>
      <c r="D641" s="792"/>
      <c r="E641" s="806"/>
      <c r="F641" s="792"/>
      <c r="G641" s="792"/>
      <c r="H641" s="792"/>
      <c r="I641" s="792"/>
      <c r="J641" s="792"/>
      <c r="K641" s="792"/>
      <c r="L641" s="792"/>
      <c r="M641" s="792"/>
      <c r="N641" s="792"/>
      <c r="O641" s="792"/>
      <c r="P641" s="792"/>
      <c r="Q641" s="792"/>
      <c r="R641" s="792"/>
    </row>
    <row r="642" spans="1:18" ht="15.75" customHeight="1">
      <c r="A642" s="792"/>
      <c r="B642" s="792"/>
      <c r="C642" s="792"/>
      <c r="D642" s="792"/>
      <c r="E642" s="806"/>
      <c r="F642" s="792"/>
      <c r="G642" s="792"/>
      <c r="H642" s="792"/>
      <c r="I642" s="792"/>
      <c r="J642" s="792"/>
      <c r="K642" s="792"/>
      <c r="L642" s="792"/>
      <c r="M642" s="792"/>
      <c r="N642" s="792"/>
      <c r="O642" s="792"/>
      <c r="P642" s="792"/>
      <c r="Q642" s="792"/>
      <c r="R642" s="792"/>
    </row>
    <row r="643" spans="1:18" ht="15.75" customHeight="1">
      <c r="A643" s="792"/>
      <c r="B643" s="792"/>
      <c r="C643" s="792"/>
      <c r="D643" s="792"/>
      <c r="E643" s="806"/>
      <c r="F643" s="792"/>
      <c r="G643" s="792"/>
      <c r="H643" s="792"/>
      <c r="I643" s="792"/>
      <c r="J643" s="792"/>
      <c r="K643" s="792"/>
      <c r="L643" s="792"/>
      <c r="M643" s="792"/>
      <c r="N643" s="792"/>
      <c r="O643" s="792"/>
      <c r="P643" s="792"/>
      <c r="Q643" s="792"/>
      <c r="R643" s="792"/>
    </row>
    <row r="644" spans="1:18" ht="15.75" customHeight="1">
      <c r="A644" s="792"/>
      <c r="B644" s="792"/>
      <c r="C644" s="792"/>
      <c r="D644" s="792"/>
      <c r="E644" s="806"/>
      <c r="F644" s="792"/>
      <c r="G644" s="792"/>
      <c r="H644" s="792"/>
      <c r="I644" s="792"/>
      <c r="J644" s="792"/>
      <c r="K644" s="792"/>
      <c r="L644" s="792"/>
      <c r="M644" s="792"/>
      <c r="N644" s="792"/>
      <c r="O644" s="792"/>
      <c r="P644" s="792"/>
      <c r="Q644" s="792"/>
      <c r="R644" s="792"/>
    </row>
    <row r="645" spans="1:18" ht="15.75" customHeight="1">
      <c r="A645" s="792"/>
      <c r="B645" s="792"/>
      <c r="C645" s="792"/>
      <c r="D645" s="792"/>
      <c r="E645" s="806"/>
      <c r="F645" s="792"/>
      <c r="G645" s="792"/>
      <c r="H645" s="792"/>
      <c r="I645" s="792"/>
      <c r="J645" s="792"/>
      <c r="K645" s="792"/>
      <c r="L645" s="792"/>
      <c r="M645" s="792"/>
      <c r="N645" s="792"/>
      <c r="O645" s="792"/>
      <c r="P645" s="792"/>
      <c r="Q645" s="792"/>
      <c r="R645" s="792"/>
    </row>
    <row r="646" spans="1:18" ht="15.75" customHeight="1">
      <c r="A646" s="792"/>
      <c r="B646" s="792"/>
      <c r="C646" s="792"/>
      <c r="D646" s="792"/>
      <c r="E646" s="806"/>
      <c r="F646" s="792"/>
      <c r="G646" s="792"/>
      <c r="H646" s="792"/>
      <c r="I646" s="792"/>
      <c r="J646" s="792"/>
      <c r="K646" s="792"/>
      <c r="L646" s="792"/>
      <c r="M646" s="792"/>
      <c r="N646" s="792"/>
      <c r="O646" s="792"/>
      <c r="P646" s="792"/>
      <c r="Q646" s="792"/>
      <c r="R646" s="792"/>
    </row>
    <row r="647" spans="1:18" ht="15.75" customHeight="1">
      <c r="A647" s="792"/>
      <c r="B647" s="792"/>
      <c r="C647" s="792"/>
      <c r="D647" s="792"/>
      <c r="E647" s="806"/>
      <c r="F647" s="792"/>
      <c r="G647" s="792"/>
      <c r="H647" s="792"/>
      <c r="I647" s="792"/>
      <c r="J647" s="792"/>
      <c r="K647" s="792"/>
      <c r="L647" s="792"/>
      <c r="M647" s="792"/>
      <c r="N647" s="792"/>
      <c r="O647" s="792"/>
      <c r="P647" s="792"/>
      <c r="Q647" s="792"/>
      <c r="R647" s="792"/>
    </row>
    <row r="648" spans="1:18" ht="15.75" customHeight="1">
      <c r="A648" s="792"/>
      <c r="B648" s="792"/>
      <c r="C648" s="792"/>
      <c r="D648" s="792"/>
      <c r="E648" s="806"/>
      <c r="F648" s="792"/>
      <c r="G648" s="792"/>
      <c r="H648" s="792"/>
      <c r="I648" s="792"/>
      <c r="J648" s="792"/>
      <c r="K648" s="792"/>
      <c r="L648" s="792"/>
      <c r="M648" s="792"/>
      <c r="N648" s="792"/>
      <c r="O648" s="792"/>
      <c r="P648" s="792"/>
      <c r="Q648" s="792"/>
      <c r="R648" s="792"/>
    </row>
    <row r="649" spans="1:18" ht="15.75" customHeight="1">
      <c r="A649" s="792"/>
      <c r="B649" s="792"/>
      <c r="C649" s="792"/>
      <c r="D649" s="792"/>
      <c r="E649" s="806"/>
      <c r="F649" s="792"/>
      <c r="G649" s="792"/>
      <c r="H649" s="792"/>
      <c r="I649" s="792"/>
      <c r="J649" s="792"/>
      <c r="K649" s="792"/>
      <c r="L649" s="792"/>
      <c r="M649" s="792"/>
      <c r="N649" s="792"/>
      <c r="O649" s="792"/>
      <c r="P649" s="792"/>
      <c r="Q649" s="792"/>
      <c r="R649" s="792"/>
    </row>
    <row r="650" spans="1:18" ht="15.75" customHeight="1">
      <c r="A650" s="792"/>
      <c r="B650" s="792"/>
      <c r="C650" s="792"/>
      <c r="D650" s="792"/>
      <c r="E650" s="806"/>
      <c r="F650" s="792"/>
      <c r="G650" s="792"/>
      <c r="H650" s="792"/>
      <c r="I650" s="792"/>
      <c r="J650" s="792"/>
      <c r="K650" s="792"/>
      <c r="L650" s="792"/>
      <c r="M650" s="792"/>
      <c r="N650" s="792"/>
      <c r="O650" s="792"/>
      <c r="P650" s="792"/>
      <c r="Q650" s="792"/>
      <c r="R650" s="792"/>
    </row>
    <row r="651" spans="1:18" ht="15.75" customHeight="1">
      <c r="A651" s="792"/>
      <c r="B651" s="792"/>
      <c r="C651" s="792"/>
      <c r="D651" s="792"/>
      <c r="E651" s="806"/>
      <c r="F651" s="792"/>
      <c r="G651" s="792"/>
      <c r="H651" s="792"/>
      <c r="I651" s="792"/>
      <c r="J651" s="792"/>
      <c r="K651" s="792"/>
      <c r="L651" s="792"/>
      <c r="M651" s="792"/>
      <c r="N651" s="792"/>
      <c r="O651" s="792"/>
      <c r="P651" s="792"/>
      <c r="Q651" s="792"/>
      <c r="R651" s="792"/>
    </row>
    <row r="652" spans="1:18" ht="15.75" customHeight="1">
      <c r="A652" s="792"/>
      <c r="B652" s="792"/>
      <c r="C652" s="792"/>
      <c r="D652" s="792"/>
      <c r="E652" s="806"/>
      <c r="F652" s="792"/>
      <c r="G652" s="792"/>
      <c r="H652" s="792"/>
      <c r="I652" s="792"/>
      <c r="J652" s="792"/>
      <c r="K652" s="792"/>
      <c r="L652" s="792"/>
      <c r="M652" s="792"/>
      <c r="N652" s="792"/>
      <c r="O652" s="792"/>
      <c r="P652" s="792"/>
      <c r="Q652" s="792"/>
      <c r="R652" s="792"/>
    </row>
    <row r="653" spans="1:18" ht="15.75" customHeight="1">
      <c r="A653" s="792"/>
      <c r="B653" s="792"/>
      <c r="C653" s="792"/>
      <c r="D653" s="792"/>
      <c r="E653" s="806"/>
      <c r="F653" s="792"/>
      <c r="G653" s="792"/>
      <c r="H653" s="792"/>
      <c r="I653" s="792"/>
      <c r="J653" s="792"/>
      <c r="K653" s="792"/>
      <c r="L653" s="792"/>
      <c r="M653" s="792"/>
      <c r="N653" s="792"/>
      <c r="O653" s="792"/>
      <c r="P653" s="792"/>
      <c r="Q653" s="792"/>
      <c r="R653" s="792"/>
    </row>
    <row r="654" spans="1:18" ht="15.75" customHeight="1">
      <c r="A654" s="792"/>
      <c r="B654" s="792"/>
      <c r="C654" s="792"/>
      <c r="D654" s="792"/>
      <c r="E654" s="806"/>
      <c r="F654" s="792"/>
      <c r="G654" s="792"/>
      <c r="H654" s="792"/>
      <c r="I654" s="792"/>
      <c r="J654" s="792"/>
      <c r="K654" s="792"/>
      <c r="L654" s="792"/>
      <c r="M654" s="792"/>
      <c r="N654" s="792"/>
      <c r="O654" s="792"/>
      <c r="P654" s="792"/>
      <c r="Q654" s="792"/>
      <c r="R654" s="792"/>
    </row>
    <row r="655" spans="1:18" ht="15.75" customHeight="1">
      <c r="A655" s="792"/>
      <c r="B655" s="792"/>
      <c r="C655" s="792"/>
      <c r="D655" s="792"/>
      <c r="E655" s="806"/>
      <c r="F655" s="792"/>
      <c r="G655" s="792"/>
      <c r="H655" s="792"/>
      <c r="I655" s="792"/>
      <c r="J655" s="792"/>
      <c r="K655" s="792"/>
      <c r="L655" s="792"/>
      <c r="M655" s="792"/>
      <c r="N655" s="792"/>
      <c r="O655" s="792"/>
      <c r="P655" s="792"/>
      <c r="Q655" s="792"/>
      <c r="R655" s="792"/>
    </row>
    <row r="656" spans="1:18" ht="15.75" customHeight="1">
      <c r="A656" s="792"/>
      <c r="B656" s="792"/>
      <c r="C656" s="792"/>
      <c r="D656" s="792"/>
      <c r="E656" s="806"/>
      <c r="F656" s="792"/>
      <c r="G656" s="792"/>
      <c r="H656" s="792"/>
      <c r="I656" s="792"/>
      <c r="J656" s="792"/>
      <c r="K656" s="792"/>
      <c r="L656" s="792"/>
      <c r="M656" s="792"/>
      <c r="N656" s="792"/>
      <c r="O656" s="792"/>
      <c r="P656" s="792"/>
      <c r="Q656" s="792"/>
      <c r="R656" s="792"/>
    </row>
    <row r="657" spans="1:18" ht="15.75" customHeight="1">
      <c r="A657" s="792"/>
      <c r="B657" s="792"/>
      <c r="C657" s="792"/>
      <c r="D657" s="792"/>
      <c r="E657" s="806"/>
      <c r="F657" s="792"/>
      <c r="G657" s="792"/>
      <c r="H657" s="792"/>
      <c r="I657" s="792"/>
      <c r="J657" s="792"/>
      <c r="K657" s="792"/>
      <c r="L657" s="792"/>
      <c r="M657" s="792"/>
      <c r="N657" s="792"/>
      <c r="O657" s="792"/>
      <c r="P657" s="792"/>
      <c r="Q657" s="792"/>
      <c r="R657" s="792"/>
    </row>
    <row r="658" spans="1:18" ht="15.75" customHeight="1">
      <c r="A658" s="792"/>
      <c r="B658" s="792"/>
      <c r="C658" s="792"/>
      <c r="D658" s="792"/>
      <c r="E658" s="806"/>
      <c r="F658" s="792"/>
      <c r="G658" s="792"/>
      <c r="H658" s="792"/>
      <c r="I658" s="792"/>
      <c r="J658" s="792"/>
      <c r="K658" s="792"/>
      <c r="L658" s="792"/>
      <c r="M658" s="792"/>
      <c r="N658" s="792"/>
      <c r="O658" s="792"/>
      <c r="P658" s="792"/>
      <c r="Q658" s="792"/>
      <c r="R658" s="792"/>
    </row>
    <row r="659" spans="1:18" ht="15.75" customHeight="1">
      <c r="A659" s="792"/>
      <c r="B659" s="792"/>
      <c r="C659" s="792"/>
      <c r="D659" s="792"/>
      <c r="E659" s="806"/>
      <c r="F659" s="792"/>
      <c r="G659" s="792"/>
      <c r="H659" s="792"/>
      <c r="I659" s="792"/>
      <c r="J659" s="792"/>
      <c r="K659" s="792"/>
      <c r="L659" s="792"/>
      <c r="M659" s="792"/>
      <c r="N659" s="792"/>
      <c r="O659" s="792"/>
      <c r="P659" s="792"/>
      <c r="Q659" s="792"/>
      <c r="R659" s="792"/>
    </row>
    <row r="660" spans="1:18" ht="15.75" customHeight="1">
      <c r="A660" s="792"/>
      <c r="B660" s="792"/>
      <c r="C660" s="792"/>
      <c r="D660" s="792"/>
      <c r="E660" s="806"/>
      <c r="F660" s="792"/>
      <c r="G660" s="792"/>
      <c r="H660" s="792"/>
      <c r="I660" s="792"/>
      <c r="J660" s="792"/>
      <c r="K660" s="792"/>
      <c r="L660" s="792"/>
      <c r="M660" s="792"/>
      <c r="N660" s="792"/>
      <c r="O660" s="792"/>
      <c r="P660" s="792"/>
      <c r="Q660" s="792"/>
      <c r="R660" s="792"/>
    </row>
    <row r="661" spans="1:18" ht="15.75" customHeight="1">
      <c r="A661" s="792"/>
      <c r="B661" s="792"/>
      <c r="C661" s="792"/>
      <c r="D661" s="792"/>
      <c r="E661" s="806"/>
      <c r="F661" s="792"/>
      <c r="G661" s="792"/>
      <c r="H661" s="792"/>
      <c r="I661" s="792"/>
      <c r="J661" s="792"/>
      <c r="K661" s="792"/>
      <c r="L661" s="792"/>
      <c r="M661" s="792"/>
      <c r="N661" s="792"/>
      <c r="O661" s="792"/>
      <c r="P661" s="792"/>
      <c r="Q661" s="792"/>
      <c r="R661" s="792"/>
    </row>
    <row r="662" spans="1:18" ht="15.75" customHeight="1">
      <c r="A662" s="792"/>
      <c r="B662" s="792"/>
      <c r="C662" s="792"/>
      <c r="D662" s="792"/>
      <c r="E662" s="806"/>
      <c r="F662" s="792"/>
      <c r="G662" s="792"/>
      <c r="H662" s="792"/>
      <c r="I662" s="792"/>
      <c r="J662" s="792"/>
      <c r="K662" s="792"/>
      <c r="L662" s="792"/>
      <c r="M662" s="792"/>
      <c r="N662" s="792"/>
      <c r="O662" s="792"/>
      <c r="P662" s="792"/>
      <c r="Q662" s="792"/>
      <c r="R662" s="792"/>
    </row>
    <row r="663" spans="1:18" ht="15.75" customHeight="1">
      <c r="A663" s="792"/>
      <c r="B663" s="792"/>
      <c r="C663" s="792"/>
      <c r="D663" s="792"/>
      <c r="E663" s="806"/>
      <c r="F663" s="792"/>
      <c r="G663" s="792"/>
      <c r="H663" s="792"/>
      <c r="I663" s="792"/>
      <c r="J663" s="792"/>
      <c r="K663" s="792"/>
      <c r="L663" s="792"/>
      <c r="M663" s="792"/>
      <c r="N663" s="792"/>
      <c r="O663" s="792"/>
      <c r="P663" s="792"/>
      <c r="Q663" s="792"/>
      <c r="R663" s="792"/>
    </row>
    <row r="664" spans="1:18" ht="15.75" customHeight="1">
      <c r="A664" s="792"/>
      <c r="B664" s="792"/>
      <c r="C664" s="792"/>
      <c r="D664" s="792"/>
      <c r="E664" s="806"/>
      <c r="F664" s="792"/>
      <c r="G664" s="792"/>
      <c r="H664" s="792"/>
      <c r="I664" s="792"/>
      <c r="J664" s="792"/>
      <c r="K664" s="792"/>
      <c r="L664" s="792"/>
      <c r="M664" s="792"/>
      <c r="N664" s="792"/>
      <c r="O664" s="792"/>
      <c r="P664" s="792"/>
      <c r="Q664" s="792"/>
      <c r="R664" s="792"/>
    </row>
    <row r="665" spans="1:18" ht="15.75" customHeight="1">
      <c r="A665" s="792"/>
      <c r="B665" s="792"/>
      <c r="C665" s="792"/>
      <c r="D665" s="792"/>
      <c r="E665" s="806"/>
      <c r="F665" s="792"/>
      <c r="G665" s="792"/>
      <c r="H665" s="792"/>
      <c r="I665" s="792"/>
      <c r="J665" s="792"/>
      <c r="K665" s="792"/>
      <c r="L665" s="792"/>
      <c r="M665" s="792"/>
      <c r="N665" s="792"/>
      <c r="O665" s="792"/>
      <c r="P665" s="792"/>
      <c r="Q665" s="792"/>
      <c r="R665" s="792"/>
    </row>
    <row r="666" spans="1:18" ht="15.75" customHeight="1">
      <c r="A666" s="792"/>
      <c r="B666" s="792"/>
      <c r="C666" s="792"/>
      <c r="D666" s="792"/>
      <c r="E666" s="806"/>
      <c r="F666" s="792"/>
      <c r="G666" s="792"/>
      <c r="H666" s="792"/>
      <c r="I666" s="792"/>
      <c r="J666" s="792"/>
      <c r="K666" s="792"/>
      <c r="L666" s="792"/>
      <c r="M666" s="792"/>
      <c r="N666" s="792"/>
      <c r="O666" s="792"/>
      <c r="P666" s="792"/>
      <c r="Q666" s="792"/>
      <c r="R666" s="792"/>
    </row>
    <row r="667" spans="1:18" ht="15.75" customHeight="1">
      <c r="A667" s="792"/>
      <c r="B667" s="792"/>
      <c r="C667" s="792"/>
      <c r="D667" s="792"/>
      <c r="E667" s="806"/>
      <c r="F667" s="792"/>
      <c r="G667" s="792"/>
      <c r="H667" s="792"/>
      <c r="I667" s="792"/>
      <c r="J667" s="792"/>
      <c r="K667" s="792"/>
      <c r="L667" s="792"/>
      <c r="M667" s="792"/>
      <c r="N667" s="792"/>
      <c r="O667" s="792"/>
      <c r="P667" s="792"/>
      <c r="Q667" s="792"/>
      <c r="R667" s="792"/>
    </row>
    <row r="668" spans="1:18" ht="15.75" customHeight="1">
      <c r="A668" s="792"/>
      <c r="B668" s="792"/>
      <c r="C668" s="792"/>
      <c r="D668" s="792"/>
      <c r="E668" s="806"/>
      <c r="F668" s="792"/>
      <c r="G668" s="792"/>
      <c r="H668" s="792"/>
      <c r="I668" s="792"/>
      <c r="J668" s="792"/>
      <c r="K668" s="792"/>
      <c r="L668" s="792"/>
      <c r="M668" s="792"/>
      <c r="N668" s="792"/>
      <c r="O668" s="792"/>
      <c r="P668" s="792"/>
      <c r="Q668" s="792"/>
      <c r="R668" s="792"/>
    </row>
    <row r="669" spans="1:18" ht="15.75" customHeight="1">
      <c r="A669" s="792"/>
      <c r="B669" s="792"/>
      <c r="C669" s="792"/>
      <c r="D669" s="792"/>
      <c r="E669" s="806"/>
      <c r="F669" s="792"/>
      <c r="G669" s="792"/>
      <c r="H669" s="792"/>
      <c r="I669" s="792"/>
      <c r="J669" s="792"/>
      <c r="K669" s="792"/>
      <c r="L669" s="792"/>
      <c r="M669" s="792"/>
      <c r="N669" s="792"/>
      <c r="O669" s="792"/>
      <c r="P669" s="792"/>
      <c r="Q669" s="792"/>
      <c r="R669" s="792"/>
    </row>
    <row r="670" spans="1:18" ht="15.75" customHeight="1">
      <c r="A670" s="792"/>
      <c r="B670" s="792"/>
      <c r="C670" s="792"/>
      <c r="D670" s="792"/>
      <c r="E670" s="806"/>
      <c r="F670" s="792"/>
      <c r="G670" s="792"/>
      <c r="H670" s="792"/>
      <c r="I670" s="792"/>
      <c r="J670" s="792"/>
      <c r="K670" s="792"/>
      <c r="L670" s="792"/>
      <c r="M670" s="792"/>
      <c r="N670" s="792"/>
      <c r="O670" s="792"/>
      <c r="P670" s="792"/>
      <c r="Q670" s="792"/>
      <c r="R670" s="792"/>
    </row>
    <row r="671" spans="1:18" ht="15.75" customHeight="1">
      <c r="A671" s="792"/>
      <c r="B671" s="792"/>
      <c r="C671" s="792"/>
      <c r="D671" s="792"/>
      <c r="E671" s="806"/>
      <c r="F671" s="792"/>
      <c r="G671" s="792"/>
      <c r="H671" s="792"/>
      <c r="I671" s="792"/>
      <c r="J671" s="792"/>
      <c r="K671" s="792"/>
      <c r="L671" s="792"/>
      <c r="M671" s="792"/>
      <c r="N671" s="792"/>
      <c r="O671" s="792"/>
      <c r="P671" s="792"/>
      <c r="Q671" s="792"/>
      <c r="R671" s="792"/>
    </row>
    <row r="672" spans="1:18" ht="15.75" customHeight="1">
      <c r="A672" s="792"/>
      <c r="B672" s="792"/>
      <c r="C672" s="792"/>
      <c r="D672" s="792"/>
      <c r="E672" s="806"/>
      <c r="F672" s="792"/>
      <c r="G672" s="792"/>
      <c r="H672" s="792"/>
      <c r="I672" s="792"/>
      <c r="J672" s="792"/>
      <c r="K672" s="792"/>
      <c r="L672" s="792"/>
      <c r="M672" s="792"/>
      <c r="N672" s="792"/>
      <c r="O672" s="792"/>
      <c r="P672" s="792"/>
      <c r="Q672" s="792"/>
      <c r="R672" s="792"/>
    </row>
    <row r="673" spans="1:18" ht="15.75" customHeight="1">
      <c r="A673" s="792"/>
      <c r="B673" s="792"/>
      <c r="C673" s="792"/>
      <c r="D673" s="792"/>
      <c r="E673" s="806"/>
      <c r="F673" s="792"/>
      <c r="G673" s="792"/>
      <c r="H673" s="792"/>
      <c r="I673" s="792"/>
      <c r="J673" s="792"/>
      <c r="K673" s="792"/>
      <c r="L673" s="792"/>
      <c r="M673" s="792"/>
      <c r="N673" s="792"/>
      <c r="O673" s="792"/>
      <c r="P673" s="792"/>
      <c r="Q673" s="792"/>
      <c r="R673" s="792"/>
    </row>
    <row r="674" spans="1:18" ht="15.75" customHeight="1">
      <c r="A674" s="792"/>
      <c r="B674" s="792"/>
      <c r="C674" s="792"/>
      <c r="D674" s="792"/>
      <c r="E674" s="806"/>
      <c r="F674" s="792"/>
      <c r="G674" s="792"/>
      <c r="H674" s="792"/>
      <c r="I674" s="792"/>
      <c r="J674" s="792"/>
      <c r="K674" s="792"/>
      <c r="L674" s="792"/>
      <c r="M674" s="792"/>
      <c r="N674" s="792"/>
      <c r="O674" s="792"/>
      <c r="P674" s="792"/>
      <c r="Q674" s="792"/>
      <c r="R674" s="792"/>
    </row>
    <row r="675" spans="1:18" ht="15.75" customHeight="1">
      <c r="A675" s="792"/>
      <c r="B675" s="792"/>
      <c r="C675" s="792"/>
      <c r="D675" s="792"/>
      <c r="E675" s="806"/>
      <c r="F675" s="792"/>
      <c r="G675" s="792"/>
      <c r="H675" s="792"/>
      <c r="I675" s="792"/>
      <c r="J675" s="792"/>
      <c r="K675" s="792"/>
      <c r="L675" s="792"/>
      <c r="M675" s="792"/>
      <c r="N675" s="792"/>
      <c r="O675" s="792"/>
      <c r="P675" s="792"/>
      <c r="Q675" s="792"/>
      <c r="R675" s="792"/>
    </row>
    <row r="676" spans="1:18" ht="15.75" customHeight="1">
      <c r="A676" s="792"/>
      <c r="B676" s="792"/>
      <c r="C676" s="792"/>
      <c r="D676" s="792"/>
      <c r="E676" s="806"/>
      <c r="F676" s="792"/>
      <c r="G676" s="792"/>
      <c r="H676" s="792"/>
      <c r="I676" s="792"/>
      <c r="J676" s="792"/>
      <c r="K676" s="792"/>
      <c r="L676" s="792"/>
      <c r="M676" s="792"/>
      <c r="N676" s="792"/>
      <c r="O676" s="792"/>
      <c r="P676" s="792"/>
      <c r="Q676" s="792"/>
      <c r="R676" s="792"/>
    </row>
    <row r="677" spans="1:18" ht="15.75" customHeight="1">
      <c r="A677" s="792"/>
      <c r="B677" s="792"/>
      <c r="C677" s="792"/>
      <c r="D677" s="792"/>
      <c r="E677" s="806"/>
      <c r="F677" s="792"/>
      <c r="G677" s="792"/>
      <c r="H677" s="792"/>
      <c r="I677" s="792"/>
      <c r="J677" s="792"/>
      <c r="K677" s="792"/>
      <c r="L677" s="792"/>
      <c r="M677" s="792"/>
      <c r="N677" s="792"/>
      <c r="O677" s="792"/>
      <c r="P677" s="792"/>
      <c r="Q677" s="792"/>
      <c r="R677" s="792"/>
    </row>
    <row r="678" spans="1:18" ht="15.75" customHeight="1">
      <c r="A678" s="792"/>
      <c r="B678" s="792"/>
      <c r="C678" s="792"/>
      <c r="D678" s="792"/>
      <c r="E678" s="806"/>
      <c r="F678" s="792"/>
      <c r="G678" s="792"/>
      <c r="H678" s="792"/>
      <c r="I678" s="792"/>
      <c r="J678" s="792"/>
      <c r="K678" s="792"/>
      <c r="L678" s="792"/>
      <c r="M678" s="792"/>
      <c r="N678" s="792"/>
      <c r="O678" s="792"/>
      <c r="P678" s="792"/>
      <c r="Q678" s="792"/>
      <c r="R678" s="792"/>
    </row>
    <row r="679" spans="1:18" ht="15.75" customHeight="1">
      <c r="A679" s="792"/>
      <c r="B679" s="792"/>
      <c r="C679" s="792"/>
      <c r="D679" s="792"/>
      <c r="E679" s="806"/>
      <c r="F679" s="792"/>
      <c r="G679" s="792"/>
      <c r="H679" s="792"/>
      <c r="I679" s="792"/>
      <c r="J679" s="792"/>
      <c r="K679" s="792"/>
      <c r="L679" s="792"/>
      <c r="M679" s="792"/>
      <c r="N679" s="792"/>
      <c r="O679" s="792"/>
      <c r="P679" s="792"/>
      <c r="Q679" s="792"/>
      <c r="R679" s="792"/>
    </row>
    <row r="680" spans="1:18" ht="15.75" customHeight="1">
      <c r="A680" s="792"/>
      <c r="B680" s="792"/>
      <c r="C680" s="792"/>
      <c r="D680" s="792"/>
      <c r="E680" s="806"/>
      <c r="F680" s="792"/>
      <c r="G680" s="792"/>
      <c r="H680" s="792"/>
      <c r="I680" s="792"/>
      <c r="J680" s="792"/>
      <c r="K680" s="792"/>
      <c r="L680" s="792"/>
      <c r="M680" s="792"/>
      <c r="N680" s="792"/>
      <c r="O680" s="792"/>
      <c r="P680" s="792"/>
      <c r="Q680" s="792"/>
      <c r="R680" s="792"/>
    </row>
    <row r="681" spans="1:18" ht="15.75" customHeight="1">
      <c r="A681" s="792"/>
      <c r="B681" s="792"/>
      <c r="C681" s="792"/>
      <c r="D681" s="792"/>
      <c r="E681" s="806"/>
      <c r="F681" s="792"/>
      <c r="G681" s="792"/>
      <c r="H681" s="792"/>
      <c r="I681" s="792"/>
      <c r="J681" s="792"/>
      <c r="K681" s="792"/>
      <c r="L681" s="792"/>
      <c r="M681" s="792"/>
      <c r="N681" s="792"/>
      <c r="O681" s="792"/>
      <c r="P681" s="792"/>
      <c r="Q681" s="792"/>
      <c r="R681" s="792"/>
    </row>
    <row r="682" spans="1:18" ht="15.75" customHeight="1">
      <c r="A682" s="792"/>
      <c r="B682" s="792"/>
      <c r="C682" s="792"/>
      <c r="D682" s="792"/>
      <c r="E682" s="806"/>
      <c r="F682" s="792"/>
      <c r="G682" s="792"/>
      <c r="H682" s="792"/>
      <c r="I682" s="792"/>
      <c r="J682" s="792"/>
      <c r="K682" s="792"/>
      <c r="L682" s="792"/>
      <c r="M682" s="792"/>
      <c r="N682" s="792"/>
      <c r="O682" s="792"/>
      <c r="P682" s="792"/>
      <c r="Q682" s="792"/>
      <c r="R682" s="792"/>
    </row>
    <row r="683" spans="1:18" ht="15.75" customHeight="1">
      <c r="A683" s="792"/>
      <c r="B683" s="792"/>
      <c r="C683" s="792"/>
      <c r="D683" s="792"/>
      <c r="E683" s="806"/>
      <c r="F683" s="792"/>
      <c r="G683" s="792"/>
      <c r="H683" s="792"/>
      <c r="I683" s="792"/>
      <c r="J683" s="792"/>
      <c r="K683" s="792"/>
      <c r="L683" s="792"/>
      <c r="M683" s="792"/>
      <c r="N683" s="792"/>
      <c r="O683" s="792"/>
      <c r="P683" s="792"/>
      <c r="Q683" s="792"/>
      <c r="R683" s="792"/>
    </row>
    <row r="684" spans="1:18" ht="15.75" customHeight="1">
      <c r="A684" s="792"/>
      <c r="B684" s="792"/>
      <c r="C684" s="792"/>
      <c r="D684" s="792"/>
      <c r="E684" s="806"/>
      <c r="F684" s="792"/>
      <c r="G684" s="792"/>
      <c r="H684" s="792"/>
      <c r="I684" s="792"/>
      <c r="J684" s="792"/>
      <c r="K684" s="792"/>
      <c r="L684" s="792"/>
      <c r="M684" s="792"/>
      <c r="N684" s="792"/>
      <c r="O684" s="792"/>
      <c r="P684" s="792"/>
      <c r="Q684" s="792"/>
      <c r="R684" s="792"/>
    </row>
    <row r="685" spans="1:18" ht="15.75" customHeight="1">
      <c r="A685" s="792"/>
      <c r="B685" s="792"/>
      <c r="C685" s="792"/>
      <c r="D685" s="792"/>
      <c r="E685" s="806"/>
      <c r="F685" s="792"/>
      <c r="G685" s="792"/>
      <c r="H685" s="792"/>
      <c r="I685" s="792"/>
      <c r="J685" s="792"/>
      <c r="K685" s="792"/>
      <c r="L685" s="792"/>
      <c r="M685" s="792"/>
      <c r="N685" s="792"/>
      <c r="O685" s="792"/>
      <c r="P685" s="792"/>
      <c r="Q685" s="792"/>
      <c r="R685" s="792"/>
    </row>
    <row r="686" spans="1:18" ht="15.75" customHeight="1">
      <c r="A686" s="792"/>
      <c r="B686" s="792"/>
      <c r="C686" s="792"/>
      <c r="D686" s="792"/>
      <c r="E686" s="806"/>
      <c r="F686" s="792"/>
      <c r="G686" s="792"/>
      <c r="H686" s="792"/>
      <c r="I686" s="792"/>
      <c r="J686" s="792"/>
      <c r="K686" s="792"/>
      <c r="L686" s="792"/>
      <c r="M686" s="792"/>
      <c r="N686" s="792"/>
      <c r="O686" s="792"/>
      <c r="P686" s="792"/>
      <c r="Q686" s="792"/>
      <c r="R686" s="792"/>
    </row>
    <row r="687" spans="1:18" ht="15.75" customHeight="1">
      <c r="A687" s="792"/>
      <c r="B687" s="792"/>
      <c r="C687" s="792"/>
      <c r="D687" s="792"/>
      <c r="E687" s="806"/>
      <c r="F687" s="792"/>
      <c r="G687" s="792"/>
      <c r="H687" s="792"/>
      <c r="I687" s="792"/>
      <c r="J687" s="792"/>
      <c r="K687" s="792"/>
      <c r="L687" s="792"/>
      <c r="M687" s="792"/>
      <c r="N687" s="792"/>
      <c r="O687" s="792"/>
      <c r="P687" s="792"/>
      <c r="Q687" s="792"/>
      <c r="R687" s="792"/>
    </row>
    <row r="688" spans="1:18" ht="15.75" customHeight="1">
      <c r="A688" s="792"/>
      <c r="B688" s="792"/>
      <c r="C688" s="792"/>
      <c r="D688" s="792"/>
      <c r="E688" s="806"/>
      <c r="F688" s="792"/>
      <c r="G688" s="792"/>
      <c r="H688" s="792"/>
      <c r="I688" s="792"/>
      <c r="J688" s="792"/>
      <c r="K688" s="792"/>
      <c r="L688" s="792"/>
      <c r="M688" s="792"/>
      <c r="N688" s="792"/>
      <c r="O688" s="792"/>
      <c r="P688" s="792"/>
      <c r="Q688" s="792"/>
      <c r="R688" s="792"/>
    </row>
    <row r="689" spans="1:18" ht="15.75" customHeight="1">
      <c r="A689" s="792"/>
      <c r="B689" s="792"/>
      <c r="C689" s="792"/>
      <c r="D689" s="792"/>
      <c r="E689" s="806"/>
      <c r="F689" s="792"/>
      <c r="G689" s="792"/>
      <c r="H689" s="792"/>
      <c r="I689" s="792"/>
      <c r="J689" s="792"/>
      <c r="K689" s="792"/>
      <c r="L689" s="792"/>
      <c r="M689" s="792"/>
      <c r="N689" s="792"/>
      <c r="O689" s="792"/>
      <c r="P689" s="792"/>
      <c r="Q689" s="792"/>
      <c r="R689" s="792"/>
    </row>
    <row r="690" spans="1:18" ht="15.75" customHeight="1">
      <c r="A690" s="792"/>
      <c r="B690" s="792"/>
      <c r="C690" s="792"/>
      <c r="D690" s="792"/>
      <c r="E690" s="806"/>
      <c r="F690" s="792"/>
      <c r="G690" s="792"/>
      <c r="H690" s="792"/>
      <c r="I690" s="792"/>
      <c r="J690" s="792"/>
      <c r="K690" s="792"/>
      <c r="L690" s="792"/>
      <c r="M690" s="792"/>
      <c r="N690" s="792"/>
      <c r="O690" s="792"/>
      <c r="P690" s="792"/>
      <c r="Q690" s="792"/>
      <c r="R690" s="792"/>
    </row>
    <row r="691" spans="1:18" ht="15.75" customHeight="1">
      <c r="A691" s="792"/>
      <c r="B691" s="792"/>
      <c r="C691" s="792"/>
      <c r="D691" s="792"/>
      <c r="E691" s="806"/>
      <c r="F691" s="792"/>
      <c r="G691" s="792"/>
      <c r="H691" s="792"/>
      <c r="I691" s="792"/>
      <c r="J691" s="792"/>
      <c r="K691" s="792"/>
      <c r="L691" s="792"/>
      <c r="M691" s="792"/>
      <c r="N691" s="792"/>
      <c r="O691" s="792"/>
      <c r="P691" s="792"/>
      <c r="Q691" s="792"/>
      <c r="R691" s="792"/>
    </row>
    <row r="692" spans="1:18" ht="15.75" customHeight="1">
      <c r="A692" s="792"/>
      <c r="B692" s="792"/>
      <c r="C692" s="792"/>
      <c r="D692" s="792"/>
      <c r="E692" s="806"/>
      <c r="F692" s="792"/>
      <c r="G692" s="792"/>
      <c r="H692" s="792"/>
      <c r="I692" s="792"/>
      <c r="J692" s="792"/>
      <c r="K692" s="792"/>
      <c r="L692" s="792"/>
      <c r="M692" s="792"/>
      <c r="N692" s="792"/>
      <c r="O692" s="792"/>
      <c r="P692" s="792"/>
      <c r="Q692" s="792"/>
      <c r="R692" s="792"/>
    </row>
    <row r="693" spans="1:18" ht="15.75" customHeight="1">
      <c r="A693" s="792"/>
      <c r="B693" s="792"/>
      <c r="C693" s="792"/>
      <c r="D693" s="792"/>
      <c r="E693" s="806"/>
      <c r="F693" s="792"/>
      <c r="G693" s="792"/>
      <c r="H693" s="792"/>
      <c r="I693" s="792"/>
      <c r="J693" s="792"/>
      <c r="K693" s="792"/>
      <c r="L693" s="792"/>
      <c r="M693" s="792"/>
      <c r="N693" s="792"/>
      <c r="O693" s="792"/>
      <c r="P693" s="792"/>
      <c r="Q693" s="792"/>
      <c r="R693" s="792"/>
    </row>
    <row r="694" spans="1:18" ht="15.75" customHeight="1">
      <c r="A694" s="792"/>
      <c r="B694" s="792"/>
      <c r="C694" s="792"/>
      <c r="D694" s="792"/>
      <c r="E694" s="806"/>
      <c r="F694" s="792"/>
      <c r="G694" s="792"/>
      <c r="H694" s="792"/>
      <c r="I694" s="792"/>
      <c r="J694" s="792"/>
      <c r="K694" s="792"/>
      <c r="L694" s="792"/>
      <c r="M694" s="792"/>
      <c r="N694" s="792"/>
      <c r="O694" s="792"/>
      <c r="P694" s="792"/>
      <c r="Q694" s="792"/>
      <c r="R694" s="792"/>
    </row>
  </sheetData>
  <mergeCells count="2">
    <mergeCell ref="C2:F2"/>
    <mergeCell ref="I2:L2"/>
  </mergeCells>
  <conditionalFormatting sqref="L4:L53">
    <cfRule type="cellIs" dxfId="2" priority="1" operator="equal">
      <formula>"มส"</formula>
    </cfRule>
    <cfRule type="cellIs" dxfId="1" priority="2" operator="equal">
      <formula>"ร"</formula>
    </cfRule>
    <cfRule type="cellIs" dxfId="0" priority="3" operator="lessThan">
      <formula>1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7F91D-5C8D-4553-9C45-951400234955}">
  <sheetPr codeName="Sheet20">
    <pageSetUpPr fitToPage="1"/>
  </sheetPr>
  <dimension ref="A1:B121"/>
  <sheetViews>
    <sheetView topLeftCell="A40" workbookViewId="0">
      <selection activeCell="A108" sqref="A108"/>
    </sheetView>
  </sheetViews>
  <sheetFormatPr defaultColWidth="63.25" defaultRowHeight="17.25" customHeight="1"/>
  <cols>
    <col min="1" max="1" width="41.125" style="76" customWidth="1"/>
    <col min="2" max="2" width="62.25" style="76" customWidth="1"/>
    <col min="3" max="16384" width="63.25" style="76"/>
  </cols>
  <sheetData>
    <row r="1" spans="1:2" ht="17.25" customHeight="1">
      <c r="A1" s="1509" t="s">
        <v>275</v>
      </c>
      <c r="B1" s="1509"/>
    </row>
    <row r="2" spans="1:2" ht="17.25" customHeight="1">
      <c r="A2" s="1510" t="s">
        <v>293</v>
      </c>
      <c r="B2" s="1511"/>
    </row>
    <row r="3" spans="1:2" ht="17.25" customHeight="1">
      <c r="A3" s="752" t="s">
        <v>294</v>
      </c>
      <c r="B3" s="752" t="s">
        <v>295</v>
      </c>
    </row>
    <row r="4" spans="1:2" ht="17.25" customHeight="1">
      <c r="A4" s="753" t="s">
        <v>296</v>
      </c>
      <c r="B4" s="753" t="s">
        <v>297</v>
      </c>
    </row>
    <row r="5" spans="1:2" ht="17.25" customHeight="1">
      <c r="A5" s="753"/>
      <c r="B5" s="753" t="s">
        <v>298</v>
      </c>
    </row>
    <row r="6" spans="1:2" ht="17.25" customHeight="1">
      <c r="A6" s="753"/>
      <c r="B6" s="753" t="s">
        <v>299</v>
      </c>
    </row>
    <row r="7" spans="1:2" ht="17.25" customHeight="1">
      <c r="A7" s="754" t="s">
        <v>300</v>
      </c>
      <c r="B7" s="754" t="s">
        <v>301</v>
      </c>
    </row>
    <row r="8" spans="1:2" ht="17.25" customHeight="1">
      <c r="A8" s="753"/>
      <c r="B8" s="755" t="s">
        <v>302</v>
      </c>
    </row>
    <row r="9" spans="1:2" ht="17.25" customHeight="1">
      <c r="A9" s="753"/>
      <c r="B9" s="754" t="s">
        <v>303</v>
      </c>
    </row>
    <row r="10" spans="1:2" ht="17.25" customHeight="1">
      <c r="A10" s="755" t="s">
        <v>304</v>
      </c>
      <c r="B10" s="755" t="s">
        <v>305</v>
      </c>
    </row>
    <row r="11" spans="1:2" ht="17.25" customHeight="1">
      <c r="A11" s="753"/>
      <c r="B11" s="755" t="s">
        <v>306</v>
      </c>
    </row>
    <row r="12" spans="1:2" ht="17.25" customHeight="1">
      <c r="A12" s="753"/>
      <c r="B12" s="755" t="s">
        <v>307</v>
      </c>
    </row>
    <row r="13" spans="1:2" ht="17.25" customHeight="1">
      <c r="A13" s="753" t="s">
        <v>308</v>
      </c>
      <c r="B13" s="755" t="s">
        <v>309</v>
      </c>
    </row>
    <row r="14" spans="1:2" ht="17.25" customHeight="1">
      <c r="A14" s="753"/>
      <c r="B14" s="755" t="s">
        <v>310</v>
      </c>
    </row>
    <row r="15" spans="1:2" ht="17.25" customHeight="1">
      <c r="A15" s="753"/>
      <c r="B15" s="755" t="s">
        <v>311</v>
      </c>
    </row>
    <row r="16" spans="1:2" ht="17.25" customHeight="1">
      <c r="A16" s="1510" t="s">
        <v>312</v>
      </c>
      <c r="B16" s="1511"/>
    </row>
    <row r="17" spans="1:2" ht="17.25" customHeight="1">
      <c r="A17" s="756" t="s">
        <v>294</v>
      </c>
      <c r="B17" s="756" t="s">
        <v>295</v>
      </c>
    </row>
    <row r="18" spans="1:2" ht="17.25" customHeight="1">
      <c r="A18" s="754" t="s">
        <v>313</v>
      </c>
      <c r="B18" s="754" t="s">
        <v>314</v>
      </c>
    </row>
    <row r="19" spans="1:2" ht="17.25" customHeight="1">
      <c r="A19" s="753" t="s">
        <v>315</v>
      </c>
      <c r="B19" s="754" t="s">
        <v>316</v>
      </c>
    </row>
    <row r="20" spans="1:2" ht="17.25" customHeight="1">
      <c r="A20" s="753"/>
      <c r="B20" s="754" t="s">
        <v>317</v>
      </c>
    </row>
    <row r="21" spans="1:2" ht="17.25" customHeight="1">
      <c r="A21" s="754" t="s">
        <v>318</v>
      </c>
      <c r="B21" s="754" t="s">
        <v>319</v>
      </c>
    </row>
    <row r="22" spans="1:2" ht="17.25" customHeight="1">
      <c r="A22" s="754" t="s">
        <v>320</v>
      </c>
      <c r="B22" s="754" t="s">
        <v>321</v>
      </c>
    </row>
    <row r="23" spans="1:2" ht="17.25" customHeight="1">
      <c r="A23" s="753"/>
      <c r="B23" s="754" t="s">
        <v>322</v>
      </c>
    </row>
    <row r="24" spans="1:2" ht="17.25" customHeight="1">
      <c r="A24" s="1499" t="s">
        <v>323</v>
      </c>
      <c r="B24" s="1500"/>
    </row>
    <row r="25" spans="1:2" ht="17.25" customHeight="1">
      <c r="A25" s="756" t="s">
        <v>294</v>
      </c>
      <c r="B25" s="756" t="s">
        <v>295</v>
      </c>
    </row>
    <row r="26" spans="1:2" ht="17.25" customHeight="1">
      <c r="A26" s="754" t="s">
        <v>324</v>
      </c>
      <c r="B26" s="754" t="s">
        <v>325</v>
      </c>
    </row>
    <row r="27" spans="1:2" ht="17.25" customHeight="1">
      <c r="A27" s="757" t="s">
        <v>326</v>
      </c>
      <c r="B27" s="754" t="s">
        <v>327</v>
      </c>
    </row>
    <row r="28" spans="1:2" ht="17.25" customHeight="1">
      <c r="A28" s="753"/>
      <c r="B28" s="754" t="s">
        <v>328</v>
      </c>
    </row>
    <row r="29" spans="1:2" ht="17.25" customHeight="1">
      <c r="A29" s="753"/>
      <c r="B29" s="755" t="s">
        <v>329</v>
      </c>
    </row>
    <row r="30" spans="1:2" ht="17.25" customHeight="1">
      <c r="A30" s="1499" t="s">
        <v>330</v>
      </c>
      <c r="B30" s="1500"/>
    </row>
    <row r="31" spans="1:2" ht="17.25" customHeight="1">
      <c r="A31" s="756" t="s">
        <v>294</v>
      </c>
      <c r="B31" s="756" t="s">
        <v>295</v>
      </c>
    </row>
    <row r="32" spans="1:2" ht="17.25" customHeight="1">
      <c r="A32" s="754" t="s">
        <v>331</v>
      </c>
      <c r="B32" s="754" t="s">
        <v>332</v>
      </c>
    </row>
    <row r="33" spans="1:2" ht="17.25" customHeight="1">
      <c r="A33" s="753" t="s">
        <v>333</v>
      </c>
      <c r="B33" s="754" t="s">
        <v>334</v>
      </c>
    </row>
    <row r="34" spans="1:2" ht="17.25" customHeight="1">
      <c r="A34" s="753"/>
      <c r="B34" s="754" t="s">
        <v>335</v>
      </c>
    </row>
    <row r="35" spans="1:2" ht="17.25" customHeight="1">
      <c r="A35" s="754" t="s">
        <v>336</v>
      </c>
      <c r="B35" s="757" t="s">
        <v>337</v>
      </c>
    </row>
    <row r="36" spans="1:2" ht="17.25" customHeight="1">
      <c r="A36" s="754" t="s">
        <v>338</v>
      </c>
      <c r="B36" s="757" t="s">
        <v>339</v>
      </c>
    </row>
    <row r="37" spans="1:2" ht="17.25" customHeight="1">
      <c r="A37" s="754" t="s">
        <v>340</v>
      </c>
      <c r="B37" s="757" t="s">
        <v>341</v>
      </c>
    </row>
    <row r="38" spans="1:2" ht="17.25" customHeight="1">
      <c r="A38" s="753"/>
      <c r="B38" s="757" t="s">
        <v>342</v>
      </c>
    </row>
    <row r="39" spans="1:2" ht="17.25" customHeight="1">
      <c r="A39" s="1499" t="s">
        <v>343</v>
      </c>
      <c r="B39" s="1500"/>
    </row>
    <row r="40" spans="1:2" ht="17.25" customHeight="1">
      <c r="A40" s="756" t="s">
        <v>294</v>
      </c>
      <c r="B40" s="756" t="s">
        <v>295</v>
      </c>
    </row>
    <row r="41" spans="1:2" ht="17.25" customHeight="1">
      <c r="A41" s="754" t="s">
        <v>344</v>
      </c>
      <c r="B41" s="754" t="s">
        <v>345</v>
      </c>
    </row>
    <row r="42" spans="1:2" ht="17.25" customHeight="1">
      <c r="A42" s="754" t="s">
        <v>346</v>
      </c>
      <c r="B42" s="754" t="s">
        <v>347</v>
      </c>
    </row>
    <row r="43" spans="1:2" ht="17.25" customHeight="1">
      <c r="A43" s="753"/>
      <c r="B43" s="754" t="s">
        <v>348</v>
      </c>
    </row>
    <row r="44" spans="1:2" ht="17.25" customHeight="1">
      <c r="A44" s="753"/>
      <c r="B44" s="754" t="s">
        <v>349</v>
      </c>
    </row>
    <row r="45" spans="1:2" ht="17.25" customHeight="1">
      <c r="A45" s="753"/>
      <c r="B45" s="754" t="s">
        <v>350</v>
      </c>
    </row>
    <row r="46" spans="1:2" ht="17.25" customHeight="1">
      <c r="A46" s="753"/>
      <c r="B46" s="755" t="s">
        <v>351</v>
      </c>
    </row>
    <row r="47" spans="1:2" ht="17.25" customHeight="1">
      <c r="A47" s="754" t="s">
        <v>352</v>
      </c>
      <c r="B47" s="754" t="s">
        <v>353</v>
      </c>
    </row>
    <row r="48" spans="1:2" ht="17.25" customHeight="1">
      <c r="A48" s="754" t="s">
        <v>354</v>
      </c>
      <c r="B48" s="754" t="s">
        <v>355</v>
      </c>
    </row>
    <row r="49" spans="1:2" ht="17.25" customHeight="1">
      <c r="A49" s="753"/>
      <c r="B49" s="754" t="s">
        <v>356</v>
      </c>
    </row>
    <row r="50" spans="1:2" ht="17.25" customHeight="1">
      <c r="A50" s="753"/>
      <c r="B50" s="754" t="s">
        <v>357</v>
      </c>
    </row>
    <row r="51" spans="1:2" ht="17.25" customHeight="1">
      <c r="A51" s="1499" t="s">
        <v>358</v>
      </c>
      <c r="B51" s="1500"/>
    </row>
    <row r="52" spans="1:2" ht="17.25" customHeight="1">
      <c r="A52" s="756" t="s">
        <v>294</v>
      </c>
      <c r="B52" s="756" t="s">
        <v>295</v>
      </c>
    </row>
    <row r="53" spans="1:2" ht="17.25" customHeight="1">
      <c r="A53" s="754" t="s">
        <v>359</v>
      </c>
      <c r="B53" s="754" t="s">
        <v>360</v>
      </c>
    </row>
    <row r="54" spans="1:2" ht="17.25" customHeight="1">
      <c r="A54" s="753"/>
      <c r="B54" s="754" t="s">
        <v>361</v>
      </c>
    </row>
    <row r="55" spans="1:2" ht="17.25" customHeight="1">
      <c r="A55" s="753"/>
      <c r="B55" s="754" t="s">
        <v>362</v>
      </c>
    </row>
    <row r="56" spans="1:2" ht="17.25" customHeight="1">
      <c r="A56" s="754" t="s">
        <v>363</v>
      </c>
      <c r="B56" s="754" t="s">
        <v>364</v>
      </c>
    </row>
    <row r="57" spans="1:2" ht="17.25" customHeight="1">
      <c r="A57" s="754" t="s">
        <v>365</v>
      </c>
      <c r="B57" s="754" t="s">
        <v>366</v>
      </c>
    </row>
    <row r="58" spans="1:2" ht="17.25" customHeight="1">
      <c r="A58" s="753"/>
      <c r="B58" s="754" t="s">
        <v>367</v>
      </c>
    </row>
    <row r="59" spans="1:2" ht="17.25" customHeight="1">
      <c r="A59" s="758" t="s">
        <v>368</v>
      </c>
      <c r="B59" s="755"/>
    </row>
    <row r="60" spans="1:2" ht="17.25" customHeight="1">
      <c r="A60" s="752" t="s">
        <v>294</v>
      </c>
      <c r="B60" s="752" t="s">
        <v>295</v>
      </c>
    </row>
    <row r="61" spans="1:2" ht="17.25" customHeight="1">
      <c r="A61" s="754" t="s">
        <v>369</v>
      </c>
      <c r="B61" s="754" t="s">
        <v>370</v>
      </c>
    </row>
    <row r="62" spans="1:2" ht="17.25" customHeight="1">
      <c r="A62" s="754" t="s">
        <v>371</v>
      </c>
      <c r="B62" s="754" t="s">
        <v>372</v>
      </c>
    </row>
    <row r="63" spans="1:2" ht="17.25" customHeight="1">
      <c r="A63" s="753"/>
      <c r="B63" s="754" t="s">
        <v>373</v>
      </c>
    </row>
    <row r="64" spans="1:2" ht="17.25" customHeight="1">
      <c r="A64" s="753"/>
      <c r="B64" s="754" t="s">
        <v>374</v>
      </c>
    </row>
    <row r="65" spans="1:2" ht="17.25" customHeight="1">
      <c r="A65" s="753"/>
      <c r="B65" s="754" t="s">
        <v>375</v>
      </c>
    </row>
    <row r="66" spans="1:2" ht="17.25" customHeight="1">
      <c r="A66" s="754" t="s">
        <v>376</v>
      </c>
      <c r="B66" s="754" t="s">
        <v>377</v>
      </c>
    </row>
    <row r="67" spans="1:2" ht="17.25" customHeight="1">
      <c r="A67" s="754" t="s">
        <v>378</v>
      </c>
      <c r="B67" s="754" t="s">
        <v>379</v>
      </c>
    </row>
    <row r="68" spans="1:2" ht="17.25" customHeight="1">
      <c r="A68" s="754" t="s">
        <v>380</v>
      </c>
      <c r="B68" s="754" t="s">
        <v>381</v>
      </c>
    </row>
    <row r="69" spans="1:2" ht="17.25" customHeight="1">
      <c r="A69" s="753"/>
      <c r="B69" s="754" t="s">
        <v>382</v>
      </c>
    </row>
    <row r="70" spans="1:2" ht="17.25" customHeight="1">
      <c r="A70" s="753"/>
      <c r="B70" s="754" t="s">
        <v>383</v>
      </c>
    </row>
    <row r="71" spans="1:2" ht="17.25" customHeight="1">
      <c r="A71" s="1499" t="s">
        <v>384</v>
      </c>
      <c r="B71" s="1500"/>
    </row>
    <row r="72" spans="1:2" ht="17.25" customHeight="1">
      <c r="A72" s="756" t="s">
        <v>294</v>
      </c>
      <c r="B72" s="756" t="s">
        <v>295</v>
      </c>
    </row>
    <row r="73" spans="1:2" ht="17.25" customHeight="1">
      <c r="A73" s="754" t="s">
        <v>385</v>
      </c>
      <c r="B73" s="754" t="s">
        <v>386</v>
      </c>
    </row>
    <row r="74" spans="1:2" ht="17.25" customHeight="1">
      <c r="A74" s="754" t="s">
        <v>387</v>
      </c>
      <c r="B74" s="754" t="s">
        <v>388</v>
      </c>
    </row>
    <row r="75" spans="1:2" ht="17.25" customHeight="1">
      <c r="A75" s="753"/>
      <c r="B75" s="754" t="s">
        <v>389</v>
      </c>
    </row>
    <row r="76" spans="1:2" ht="17.25" customHeight="1">
      <c r="A76" s="753"/>
      <c r="B76" s="754" t="s">
        <v>390</v>
      </c>
    </row>
    <row r="77" spans="1:2" ht="17.25" customHeight="1">
      <c r="A77" s="753"/>
      <c r="B77" s="754" t="s">
        <v>391</v>
      </c>
    </row>
    <row r="78" spans="1:2" ht="17.25" customHeight="1">
      <c r="A78" s="754" t="s">
        <v>392</v>
      </c>
      <c r="B78" s="754" t="s">
        <v>393</v>
      </c>
    </row>
    <row r="79" spans="1:2" ht="17.25" customHeight="1">
      <c r="A79" s="754" t="s">
        <v>394</v>
      </c>
      <c r="B79" s="754" t="s">
        <v>395</v>
      </c>
    </row>
    <row r="80" spans="1:2" ht="17.25" customHeight="1">
      <c r="A80" s="754"/>
      <c r="B80" s="754" t="s">
        <v>396</v>
      </c>
    </row>
    <row r="81" spans="1:2" ht="17.25" customHeight="1">
      <c r="A81" s="755"/>
      <c r="B81" s="754" t="s">
        <v>397</v>
      </c>
    </row>
    <row r="82" spans="1:2" ht="17.25" customHeight="1">
      <c r="A82" s="1501" t="s">
        <v>398</v>
      </c>
      <c r="B82" s="1502"/>
    </row>
    <row r="83" spans="1:2" ht="17.25" customHeight="1">
      <c r="A83" s="759" t="s">
        <v>294</v>
      </c>
      <c r="B83" s="759" t="s">
        <v>295</v>
      </c>
    </row>
    <row r="84" spans="1:2" ht="17.25" customHeight="1">
      <c r="A84" s="760" t="s">
        <v>399</v>
      </c>
      <c r="B84" s="761" t="s">
        <v>400</v>
      </c>
    </row>
    <row r="85" spans="1:2" ht="17.25" customHeight="1">
      <c r="A85" s="760"/>
      <c r="B85" s="761" t="s">
        <v>401</v>
      </c>
    </row>
    <row r="86" spans="1:2" ht="17.25" customHeight="1">
      <c r="A86" s="760"/>
      <c r="B86" s="761" t="s">
        <v>402</v>
      </c>
    </row>
    <row r="87" spans="1:2" ht="17.25" customHeight="1">
      <c r="A87" s="761"/>
      <c r="B87" s="761" t="s">
        <v>403</v>
      </c>
    </row>
    <row r="88" spans="1:2" ht="17.25" customHeight="1">
      <c r="A88" s="761" t="s">
        <v>404</v>
      </c>
      <c r="B88" s="761" t="s">
        <v>405</v>
      </c>
    </row>
    <row r="89" spans="1:2" ht="17.25" customHeight="1">
      <c r="A89" s="762"/>
      <c r="B89" s="761" t="s">
        <v>406</v>
      </c>
    </row>
    <row r="90" spans="1:2" ht="17.25" customHeight="1">
      <c r="A90" s="762"/>
      <c r="B90" s="761" t="s">
        <v>407</v>
      </c>
    </row>
    <row r="91" spans="1:2" ht="17.25" customHeight="1">
      <c r="A91" s="763"/>
      <c r="B91" s="761"/>
    </row>
    <row r="92" spans="1:2" ht="17.25" customHeight="1">
      <c r="A92" s="1503" t="s">
        <v>408</v>
      </c>
      <c r="B92" s="1504"/>
    </row>
    <row r="93" spans="1:2" ht="17.25" customHeight="1">
      <c r="A93" s="764" t="s">
        <v>294</v>
      </c>
      <c r="B93" s="764" t="s">
        <v>295</v>
      </c>
    </row>
    <row r="94" spans="1:2" ht="17.25" customHeight="1">
      <c r="A94" s="760" t="s">
        <v>409</v>
      </c>
      <c r="B94" s="761" t="s">
        <v>410</v>
      </c>
    </row>
    <row r="95" spans="1:2" ht="17.25" customHeight="1">
      <c r="A95" s="760"/>
      <c r="B95" s="761" t="s">
        <v>411</v>
      </c>
    </row>
    <row r="96" spans="1:2" ht="17.25" customHeight="1">
      <c r="A96" s="761"/>
      <c r="B96" s="761"/>
    </row>
    <row r="97" spans="1:2" ht="17.25" customHeight="1">
      <c r="A97" s="761" t="s">
        <v>412</v>
      </c>
      <c r="B97" s="761" t="s">
        <v>413</v>
      </c>
    </row>
    <row r="98" spans="1:2" ht="17.25" customHeight="1">
      <c r="A98" s="761" t="s">
        <v>414</v>
      </c>
      <c r="B98" s="761" t="s">
        <v>415</v>
      </c>
    </row>
    <row r="99" spans="1:2" ht="17.25" customHeight="1">
      <c r="A99" s="761"/>
      <c r="B99" s="761"/>
    </row>
    <row r="100" spans="1:2" ht="17.25" customHeight="1">
      <c r="A100" s="763"/>
      <c r="B100" s="761"/>
    </row>
    <row r="101" spans="1:2" ht="17.25" customHeight="1">
      <c r="A101" s="765"/>
      <c r="B101" s="765"/>
    </row>
    <row r="102" spans="1:2" ht="17.25" customHeight="1">
      <c r="A102" s="1505" t="s">
        <v>217</v>
      </c>
      <c r="B102" s="1506"/>
    </row>
    <row r="103" spans="1:2" ht="17.25" customHeight="1">
      <c r="A103" s="1507"/>
      <c r="B103" s="1508"/>
    </row>
    <row r="104" spans="1:2" ht="17.25" customHeight="1">
      <c r="A104" s="766" t="s">
        <v>416</v>
      </c>
      <c r="B104" s="767"/>
    </row>
    <row r="105" spans="1:2" ht="17.25" customHeight="1">
      <c r="A105" s="768" t="s">
        <v>417</v>
      </c>
      <c r="B105" s="769"/>
    </row>
    <row r="106" spans="1:2" ht="17.25" customHeight="1">
      <c r="A106" s="768" t="s">
        <v>418</v>
      </c>
      <c r="B106" s="769"/>
    </row>
    <row r="107" spans="1:2" ht="17.25" customHeight="1">
      <c r="A107" s="768" t="s">
        <v>419</v>
      </c>
      <c r="B107" s="769"/>
    </row>
    <row r="108" spans="1:2" ht="17.25" customHeight="1">
      <c r="A108" s="768" t="s">
        <v>420</v>
      </c>
      <c r="B108" s="769"/>
    </row>
    <row r="109" spans="1:2" ht="17.25" customHeight="1">
      <c r="A109" s="768" t="s">
        <v>421</v>
      </c>
      <c r="B109" s="769"/>
    </row>
    <row r="110" spans="1:2" ht="17.25" customHeight="1">
      <c r="A110" s="768" t="s">
        <v>422</v>
      </c>
      <c r="B110" s="769"/>
    </row>
    <row r="111" spans="1:2" ht="17.25" customHeight="1">
      <c r="A111" s="768" t="s">
        <v>423</v>
      </c>
      <c r="B111" s="769"/>
    </row>
    <row r="112" spans="1:2" ht="17.25" customHeight="1">
      <c r="A112" s="768" t="s">
        <v>424</v>
      </c>
      <c r="B112" s="769"/>
    </row>
    <row r="113" spans="1:2" ht="17.25" customHeight="1">
      <c r="A113" s="768" t="s">
        <v>425</v>
      </c>
      <c r="B113" s="769"/>
    </row>
    <row r="114" spans="1:2" ht="17.25" customHeight="1">
      <c r="A114" s="768" t="s">
        <v>426</v>
      </c>
      <c r="B114" s="769"/>
    </row>
    <row r="115" spans="1:2" ht="17.25" customHeight="1">
      <c r="A115" s="766" t="s">
        <v>427</v>
      </c>
      <c r="B115" s="767"/>
    </row>
    <row r="116" spans="1:2" ht="17.25" customHeight="1">
      <c r="A116" s="768" t="s">
        <v>428</v>
      </c>
      <c r="B116" s="769"/>
    </row>
    <row r="117" spans="1:2" ht="17.25" customHeight="1">
      <c r="A117" s="768" t="s">
        <v>429</v>
      </c>
      <c r="B117" s="769"/>
    </row>
    <row r="118" spans="1:2" ht="17.25" customHeight="1">
      <c r="A118" s="768" t="s">
        <v>430</v>
      </c>
      <c r="B118" s="769"/>
    </row>
    <row r="119" spans="1:2" ht="17.25" customHeight="1">
      <c r="A119" s="768" t="s">
        <v>431</v>
      </c>
      <c r="B119" s="769"/>
    </row>
    <row r="120" spans="1:2" ht="17.25" customHeight="1">
      <c r="A120" s="768" t="s">
        <v>432</v>
      </c>
      <c r="B120" s="769"/>
    </row>
    <row r="121" spans="1:2" ht="17.25" customHeight="1">
      <c r="A121" s="770"/>
      <c r="B121" s="771"/>
    </row>
  </sheetData>
  <mergeCells count="11">
    <mergeCell ref="A39:B39"/>
    <mergeCell ref="A1:B1"/>
    <mergeCell ref="A2:B2"/>
    <mergeCell ref="A16:B16"/>
    <mergeCell ref="A24:B24"/>
    <mergeCell ref="A30:B30"/>
    <mergeCell ref="A51:B51"/>
    <mergeCell ref="A71:B71"/>
    <mergeCell ref="A82:B82"/>
    <mergeCell ref="A92:B92"/>
    <mergeCell ref="A102:B103"/>
  </mergeCells>
  <pageMargins left="0.7" right="0.7" top="0.75" bottom="0.75" header="0.3" footer="0.3"/>
  <pageSetup paperSize="9" scale="85" fitToHeight="0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1C942-7AB9-46C3-AA62-CCA11937136E}">
  <sheetPr codeName="Sheet3">
    <tabColor rgb="FF92D050"/>
  </sheetPr>
  <dimension ref="A1:O100"/>
  <sheetViews>
    <sheetView zoomScaleNormal="100" workbookViewId="0">
      <selection activeCell="E7" sqref="E7"/>
    </sheetView>
  </sheetViews>
  <sheetFormatPr defaultColWidth="9.125" defaultRowHeight="21"/>
  <cols>
    <col min="1" max="1" width="5.625" style="2" customWidth="1"/>
    <col min="2" max="2" width="8.375" style="1" customWidth="1"/>
    <col min="3" max="3" width="37" style="1" customWidth="1"/>
    <col min="4" max="5" width="4.625" style="1" customWidth="1"/>
    <col min="6" max="6" width="4.375" style="1" customWidth="1"/>
    <col min="7" max="7" width="4.875" style="1" customWidth="1"/>
    <col min="8" max="8" width="5.5" style="1" customWidth="1"/>
    <col min="9" max="9" width="7.625" style="1" customWidth="1"/>
    <col min="10" max="10" width="6.625" style="1" customWidth="1"/>
    <col min="11" max="12" width="6.125" style="1" customWidth="1"/>
    <col min="13" max="13" width="20" style="1" customWidth="1"/>
    <col min="14" max="14" width="37.375" style="1" customWidth="1"/>
    <col min="15" max="15" width="1.625" style="1" customWidth="1"/>
    <col min="16" max="16384" width="9.125" style="1"/>
  </cols>
  <sheetData>
    <row r="1" spans="1:15" s="3" customFormat="1" ht="34.5" customHeight="1">
      <c r="A1" s="982" t="s">
        <v>42</v>
      </c>
      <c r="B1" s="982"/>
      <c r="C1" s="982"/>
      <c r="D1" s="982"/>
      <c r="E1" s="982"/>
      <c r="F1" s="982"/>
      <c r="G1" s="982"/>
      <c r="H1" s="982"/>
      <c r="I1" s="982"/>
      <c r="J1" s="982"/>
      <c r="K1" s="982"/>
      <c r="L1" s="982"/>
      <c r="M1" s="986" t="s">
        <v>12</v>
      </c>
      <c r="N1" s="986"/>
      <c r="O1" s="28"/>
    </row>
    <row r="2" spans="1:15" ht="36.950000000000003" customHeight="1" thickBot="1">
      <c r="A2" s="987" t="s">
        <v>0</v>
      </c>
      <c r="B2" s="983" t="s">
        <v>1</v>
      </c>
      <c r="C2" s="43" t="s">
        <v>2</v>
      </c>
      <c r="D2" s="44" t="s">
        <v>3</v>
      </c>
      <c r="E2" s="45" t="s">
        <v>4</v>
      </c>
      <c r="F2" s="45" t="s">
        <v>5</v>
      </c>
      <c r="G2" s="42" t="s">
        <v>6</v>
      </c>
      <c r="H2" s="983" t="s">
        <v>7</v>
      </c>
      <c r="I2" s="62" t="s">
        <v>8</v>
      </c>
      <c r="J2" s="993" t="s">
        <v>9</v>
      </c>
      <c r="K2" s="991" t="s">
        <v>10</v>
      </c>
      <c r="L2" s="989" t="s">
        <v>11</v>
      </c>
      <c r="M2" s="984" t="s">
        <v>13</v>
      </c>
      <c r="N2" s="985"/>
      <c r="O2" s="29"/>
    </row>
    <row r="3" spans="1:15" ht="24.95" customHeight="1" thickBot="1">
      <c r="A3" s="988"/>
      <c r="B3" s="983"/>
      <c r="C3" s="46" t="str">
        <f>N7&amp;" "&amp;N6&amp;" "&amp;N3</f>
        <v xml:space="preserve">  </v>
      </c>
      <c r="D3" s="47"/>
      <c r="E3" s="48"/>
      <c r="F3" s="48"/>
      <c r="G3" s="49"/>
      <c r="H3" s="983"/>
      <c r="I3" s="62">
        <v>100</v>
      </c>
      <c r="J3" s="994"/>
      <c r="K3" s="992"/>
      <c r="L3" s="990"/>
      <c r="M3" s="467" t="s">
        <v>14</v>
      </c>
      <c r="N3" s="468"/>
      <c r="O3" s="29"/>
    </row>
    <row r="4" spans="1:15" ht="21" customHeight="1">
      <c r="A4" s="33">
        <v>1</v>
      </c>
      <c r="B4" s="474"/>
      <c r="C4" s="475"/>
      <c r="D4" s="36"/>
      <c r="E4" s="31"/>
      <c r="F4" s="31"/>
      <c r="G4" s="37"/>
      <c r="H4" s="34"/>
      <c r="I4" s="63"/>
      <c r="J4" s="67"/>
      <c r="K4" s="71"/>
      <c r="L4" s="67"/>
      <c r="M4" s="467" t="s">
        <v>15</v>
      </c>
      <c r="N4" s="469"/>
      <c r="O4" s="29"/>
    </row>
    <row r="5" spans="1:15" ht="21" customHeight="1">
      <c r="A5" s="26">
        <v>2</v>
      </c>
      <c r="B5" s="476"/>
      <c r="C5" s="477"/>
      <c r="D5" s="38"/>
      <c r="E5" s="32"/>
      <c r="F5" s="32"/>
      <c r="G5" s="39"/>
      <c r="H5" s="35"/>
      <c r="I5" s="64"/>
      <c r="J5" s="68"/>
      <c r="K5" s="72"/>
      <c r="L5" s="68"/>
      <c r="M5" s="467" t="s">
        <v>16</v>
      </c>
      <c r="N5" s="469"/>
      <c r="O5" s="29"/>
    </row>
    <row r="6" spans="1:15" ht="21" customHeight="1">
      <c r="A6" s="26">
        <v>3</v>
      </c>
      <c r="B6" s="476"/>
      <c r="C6" s="477"/>
      <c r="D6" s="38"/>
      <c r="E6" s="32"/>
      <c r="F6" s="32"/>
      <c r="G6" s="39"/>
      <c r="H6" s="35"/>
      <c r="I6" s="64"/>
      <c r="J6" s="68"/>
      <c r="K6" s="72"/>
      <c r="L6" s="68"/>
      <c r="M6" s="467" t="s">
        <v>17</v>
      </c>
      <c r="N6" s="469"/>
      <c r="O6" s="29"/>
    </row>
    <row r="7" spans="1:15" ht="21" customHeight="1">
      <c r="A7" s="26">
        <v>4</v>
      </c>
      <c r="B7" s="476"/>
      <c r="C7" s="477"/>
      <c r="D7" s="38"/>
      <c r="E7" s="32"/>
      <c r="F7" s="32"/>
      <c r="G7" s="39"/>
      <c r="H7" s="35"/>
      <c r="I7" s="64"/>
      <c r="J7" s="68"/>
      <c r="K7" s="72"/>
      <c r="L7" s="68"/>
      <c r="M7" s="467" t="s">
        <v>18</v>
      </c>
      <c r="N7" s="469"/>
      <c r="O7" s="29"/>
    </row>
    <row r="8" spans="1:15" ht="21" customHeight="1" thickBot="1">
      <c r="A8" s="26">
        <v>5</v>
      </c>
      <c r="B8" s="478"/>
      <c r="C8" s="479"/>
      <c r="D8" s="52"/>
      <c r="E8" s="53"/>
      <c r="F8" s="53"/>
      <c r="G8" s="54"/>
      <c r="H8" s="55"/>
      <c r="I8" s="65"/>
      <c r="J8" s="69"/>
      <c r="K8" s="73"/>
      <c r="L8" s="69"/>
      <c r="M8" s="467" t="s">
        <v>19</v>
      </c>
      <c r="N8" s="468"/>
      <c r="O8" s="29"/>
    </row>
    <row r="9" spans="1:15" ht="21" customHeight="1">
      <c r="A9" s="26">
        <v>6</v>
      </c>
      <c r="B9" s="474"/>
      <c r="C9" s="475"/>
      <c r="D9" s="58"/>
      <c r="E9" s="59"/>
      <c r="F9" s="59"/>
      <c r="G9" s="60"/>
      <c r="H9" s="61"/>
      <c r="I9" s="66"/>
      <c r="J9" s="70"/>
      <c r="K9" s="74"/>
      <c r="L9" s="70"/>
      <c r="M9" s="470" t="s">
        <v>20</v>
      </c>
      <c r="N9" s="471"/>
      <c r="O9" s="29"/>
    </row>
    <row r="10" spans="1:15" ht="21" customHeight="1">
      <c r="A10" s="26">
        <v>7</v>
      </c>
      <c r="B10" s="476"/>
      <c r="C10" s="477"/>
      <c r="D10" s="38"/>
      <c r="E10" s="32"/>
      <c r="F10" s="32"/>
      <c r="G10" s="39"/>
      <c r="H10" s="35"/>
      <c r="I10" s="64"/>
      <c r="J10" s="68"/>
      <c r="K10" s="72"/>
      <c r="L10" s="68"/>
      <c r="M10" s="470" t="s">
        <v>21</v>
      </c>
      <c r="N10" s="471"/>
      <c r="O10" s="29"/>
    </row>
    <row r="11" spans="1:15" ht="21" customHeight="1">
      <c r="A11" s="26">
        <v>8</v>
      </c>
      <c r="B11" s="476"/>
      <c r="C11" s="477"/>
      <c r="D11" s="38"/>
      <c r="E11" s="32"/>
      <c r="F11" s="32"/>
      <c r="G11" s="39"/>
      <c r="H11" s="35"/>
      <c r="I11" s="64"/>
      <c r="J11" s="68"/>
      <c r="K11" s="72"/>
      <c r="L11" s="68"/>
      <c r="M11" s="467" t="s">
        <v>22</v>
      </c>
      <c r="N11" s="469"/>
      <c r="O11" s="29"/>
    </row>
    <row r="12" spans="1:15" ht="21" customHeight="1">
      <c r="A12" s="26">
        <v>9</v>
      </c>
      <c r="B12" s="476"/>
      <c r="C12" s="477"/>
      <c r="D12" s="38"/>
      <c r="E12" s="32"/>
      <c r="F12" s="32"/>
      <c r="G12" s="39"/>
      <c r="H12" s="35"/>
      <c r="I12" s="64"/>
      <c r="J12" s="68"/>
      <c r="K12" s="72"/>
      <c r="L12" s="68"/>
      <c r="M12" s="472" t="s">
        <v>34</v>
      </c>
      <c r="N12" s="469"/>
      <c r="O12" s="29"/>
    </row>
    <row r="13" spans="1:15" ht="21" customHeight="1" thickBot="1">
      <c r="A13" s="26">
        <v>10</v>
      </c>
      <c r="B13" s="478"/>
      <c r="C13" s="479"/>
      <c r="D13" s="52"/>
      <c r="E13" s="53"/>
      <c r="F13" s="53"/>
      <c r="G13" s="54"/>
      <c r="H13" s="55"/>
      <c r="I13" s="65"/>
      <c r="J13" s="69"/>
      <c r="K13" s="73"/>
      <c r="L13" s="69"/>
      <c r="M13" s="467" t="s">
        <v>23</v>
      </c>
      <c r="N13" s="468"/>
      <c r="O13" s="29"/>
    </row>
    <row r="14" spans="1:15" ht="21" customHeight="1">
      <c r="A14" s="26">
        <v>11</v>
      </c>
      <c r="B14" s="474"/>
      <c r="C14" s="475"/>
      <c r="D14" s="58"/>
      <c r="E14" s="59"/>
      <c r="F14" s="59"/>
      <c r="G14" s="60"/>
      <c r="H14" s="61"/>
      <c r="I14" s="66"/>
      <c r="J14" s="70"/>
      <c r="K14" s="74"/>
      <c r="L14" s="70"/>
      <c r="M14" s="467" t="s">
        <v>24</v>
      </c>
      <c r="N14" s="468"/>
      <c r="O14" s="29"/>
    </row>
    <row r="15" spans="1:15" ht="21" customHeight="1">
      <c r="A15" s="26">
        <v>12</v>
      </c>
      <c r="B15" s="476"/>
      <c r="C15" s="477"/>
      <c r="D15" s="38"/>
      <c r="E15" s="32"/>
      <c r="F15" s="32"/>
      <c r="G15" s="39"/>
      <c r="H15" s="35"/>
      <c r="I15" s="64"/>
      <c r="J15" s="68"/>
      <c r="K15" s="72"/>
      <c r="L15" s="68"/>
      <c r="M15" s="467" t="s">
        <v>25</v>
      </c>
      <c r="N15" s="468"/>
      <c r="O15" s="29"/>
    </row>
    <row r="16" spans="1:15" ht="21" customHeight="1">
      <c r="A16" s="26">
        <v>13</v>
      </c>
      <c r="B16" s="476"/>
      <c r="C16" s="477"/>
      <c r="D16" s="38"/>
      <c r="E16" s="32"/>
      <c r="F16" s="32"/>
      <c r="G16" s="39"/>
      <c r="H16" s="35"/>
      <c r="I16" s="64"/>
      <c r="J16" s="68"/>
      <c r="K16" s="72"/>
      <c r="L16" s="68"/>
      <c r="M16" s="473" t="s">
        <v>26</v>
      </c>
      <c r="N16" s="468"/>
      <c r="O16" s="29"/>
    </row>
    <row r="17" spans="1:15" ht="21" customHeight="1">
      <c r="A17" s="26">
        <v>14</v>
      </c>
      <c r="B17" s="476"/>
      <c r="C17" s="477"/>
      <c r="D17" s="38"/>
      <c r="E17" s="32"/>
      <c r="F17" s="32"/>
      <c r="G17" s="39"/>
      <c r="H17" s="35"/>
      <c r="I17" s="64"/>
      <c r="J17" s="68"/>
      <c r="K17" s="72"/>
      <c r="L17" s="68"/>
      <c r="M17" s="467" t="s">
        <v>27</v>
      </c>
      <c r="N17" s="469"/>
      <c r="O17" s="29"/>
    </row>
    <row r="18" spans="1:15" ht="21" customHeight="1" thickBot="1">
      <c r="A18" s="26">
        <v>15</v>
      </c>
      <c r="B18" s="478"/>
      <c r="C18" s="479"/>
      <c r="D18" s="52"/>
      <c r="E18" s="53"/>
      <c r="F18" s="53"/>
      <c r="G18" s="54"/>
      <c r="H18" s="55"/>
      <c r="I18" s="65"/>
      <c r="J18" s="69"/>
      <c r="K18" s="73"/>
      <c r="L18" s="69"/>
      <c r="M18" s="467" t="s">
        <v>28</v>
      </c>
      <c r="N18" s="469"/>
      <c r="O18" s="29"/>
    </row>
    <row r="19" spans="1:15" ht="21" customHeight="1">
      <c r="A19" s="26">
        <v>16</v>
      </c>
      <c r="B19" s="474"/>
      <c r="C19" s="475"/>
      <c r="D19" s="58"/>
      <c r="E19" s="59"/>
      <c r="F19" s="59"/>
      <c r="G19" s="60"/>
      <c r="H19" s="61"/>
      <c r="I19" s="66"/>
      <c r="J19" s="70"/>
      <c r="K19" s="74"/>
      <c r="L19" s="70"/>
      <c r="M19" s="467" t="s">
        <v>29</v>
      </c>
      <c r="N19" s="469"/>
      <c r="O19" s="29"/>
    </row>
    <row r="20" spans="1:15" ht="21" customHeight="1">
      <c r="A20" s="26">
        <v>17</v>
      </c>
      <c r="B20" s="476"/>
      <c r="C20" s="477"/>
      <c r="D20" s="38"/>
      <c r="E20" s="32"/>
      <c r="F20" s="32"/>
      <c r="G20" s="39"/>
      <c r="H20" s="35"/>
      <c r="I20" s="64"/>
      <c r="J20" s="68"/>
      <c r="K20" s="72"/>
      <c r="L20" s="68"/>
      <c r="M20" s="467" t="s">
        <v>30</v>
      </c>
      <c r="N20" s="469"/>
      <c r="O20" s="29"/>
    </row>
    <row r="21" spans="1:15" ht="21" customHeight="1">
      <c r="A21" s="26">
        <v>18</v>
      </c>
      <c r="B21" s="476"/>
      <c r="C21" s="477"/>
      <c r="D21" s="38"/>
      <c r="E21" s="32"/>
      <c r="F21" s="32"/>
      <c r="G21" s="39"/>
      <c r="H21" s="35"/>
      <c r="I21" s="64"/>
      <c r="J21" s="68"/>
      <c r="K21" s="72"/>
      <c r="L21" s="68"/>
      <c r="M21" s="467" t="s">
        <v>31</v>
      </c>
      <c r="N21" s="838" t="s">
        <v>193</v>
      </c>
      <c r="O21" s="29"/>
    </row>
    <row r="22" spans="1:15" ht="21" customHeight="1">
      <c r="A22" s="26">
        <v>19</v>
      </c>
      <c r="B22" s="476"/>
      <c r="C22" s="477"/>
      <c r="D22" s="38"/>
      <c r="E22" s="32"/>
      <c r="F22" s="32"/>
      <c r="G22" s="39"/>
      <c r="H22" s="35"/>
      <c r="I22" s="64"/>
      <c r="J22" s="68"/>
      <c r="K22" s="72"/>
      <c r="L22" s="68"/>
      <c r="M22" s="837" t="s">
        <v>32</v>
      </c>
      <c r="N22" s="839" t="s">
        <v>439</v>
      </c>
      <c r="O22" s="29"/>
    </row>
    <row r="23" spans="1:15" ht="21" customHeight="1" thickBot="1">
      <c r="A23" s="26">
        <v>20</v>
      </c>
      <c r="B23" s="478"/>
      <c r="C23" s="479"/>
      <c r="D23" s="52"/>
      <c r="E23" s="53"/>
      <c r="F23" s="53"/>
      <c r="G23" s="54"/>
      <c r="H23" s="55"/>
      <c r="I23" s="65"/>
      <c r="J23" s="69"/>
      <c r="K23" s="73"/>
      <c r="L23" s="69"/>
      <c r="M23" s="837" t="s">
        <v>33</v>
      </c>
      <c r="N23" s="839" t="s">
        <v>194</v>
      </c>
      <c r="O23" s="29"/>
    </row>
    <row r="24" spans="1:15" ht="21" customHeight="1">
      <c r="A24" s="26">
        <v>21</v>
      </c>
      <c r="B24" s="474"/>
      <c r="C24" s="475"/>
      <c r="D24" s="58"/>
      <c r="E24" s="59"/>
      <c r="F24" s="59"/>
      <c r="G24" s="60"/>
      <c r="H24" s="61"/>
      <c r="I24" s="66"/>
      <c r="J24" s="70"/>
      <c r="K24" s="74"/>
      <c r="L24" s="70"/>
      <c r="M24" s="27"/>
      <c r="N24" s="27"/>
      <c r="O24" s="29"/>
    </row>
    <row r="25" spans="1:15" ht="21" customHeight="1">
      <c r="A25" s="26">
        <v>22</v>
      </c>
      <c r="B25" s="476"/>
      <c r="C25" s="477"/>
      <c r="D25" s="38"/>
      <c r="E25" s="32"/>
      <c r="F25" s="32"/>
      <c r="G25" s="39"/>
      <c r="H25" s="35"/>
      <c r="I25" s="64"/>
      <c r="J25" s="68"/>
      <c r="K25" s="72"/>
      <c r="L25" s="68"/>
      <c r="M25" s="27"/>
      <c r="N25" s="27"/>
      <c r="O25" s="29"/>
    </row>
    <row r="26" spans="1:15" ht="21" customHeight="1">
      <c r="A26" s="26">
        <v>23</v>
      </c>
      <c r="B26" s="476"/>
      <c r="C26" s="477"/>
      <c r="D26" s="38"/>
      <c r="E26" s="32"/>
      <c r="F26" s="32"/>
      <c r="G26" s="39"/>
      <c r="H26" s="35"/>
      <c r="I26" s="64"/>
      <c r="J26" s="68"/>
      <c r="K26" s="72"/>
      <c r="L26" s="68"/>
      <c r="M26" s="27"/>
      <c r="N26" s="27"/>
      <c r="O26" s="29"/>
    </row>
    <row r="27" spans="1:15" ht="21" customHeight="1">
      <c r="A27" s="26">
        <v>24</v>
      </c>
      <c r="B27" s="476"/>
      <c r="C27" s="477"/>
      <c r="D27" s="38"/>
      <c r="E27" s="32"/>
      <c r="F27" s="32"/>
      <c r="G27" s="39"/>
      <c r="H27" s="35"/>
      <c r="I27" s="64"/>
      <c r="J27" s="68"/>
      <c r="K27" s="72"/>
      <c r="L27" s="68"/>
      <c r="M27" s="27"/>
      <c r="N27" s="27"/>
      <c r="O27" s="29"/>
    </row>
    <row r="28" spans="1:15" ht="21" customHeight="1" thickBot="1">
      <c r="A28" s="26">
        <v>25</v>
      </c>
      <c r="B28" s="478"/>
      <c r="C28" s="479"/>
      <c r="D28" s="52"/>
      <c r="E28" s="53"/>
      <c r="F28" s="53"/>
      <c r="G28" s="54"/>
      <c r="H28" s="55"/>
      <c r="I28" s="65"/>
      <c r="J28" s="69"/>
      <c r="K28" s="73"/>
      <c r="L28" s="69"/>
      <c r="M28" s="27"/>
      <c r="N28" s="27"/>
      <c r="O28" s="29"/>
    </row>
    <row r="29" spans="1:15" ht="21" customHeight="1">
      <c r="A29" s="26">
        <v>26</v>
      </c>
      <c r="B29" s="474"/>
      <c r="C29" s="475"/>
      <c r="D29" s="58"/>
      <c r="E29" s="59"/>
      <c r="F29" s="59"/>
      <c r="G29" s="60"/>
      <c r="H29" s="61"/>
      <c r="I29" s="66"/>
      <c r="J29" s="70"/>
      <c r="K29" s="74"/>
      <c r="L29" s="70"/>
      <c r="M29" s="27"/>
      <c r="N29" s="27"/>
      <c r="O29" s="29"/>
    </row>
    <row r="30" spans="1:15" ht="21" customHeight="1">
      <c r="A30" s="26">
        <v>27</v>
      </c>
      <c r="B30" s="476"/>
      <c r="C30" s="477"/>
      <c r="D30" s="38"/>
      <c r="E30" s="32"/>
      <c r="F30" s="32"/>
      <c r="G30" s="39"/>
      <c r="H30" s="35"/>
      <c r="I30" s="64"/>
      <c r="J30" s="68"/>
      <c r="K30" s="72"/>
      <c r="L30" s="68"/>
      <c r="M30" s="27"/>
      <c r="N30" s="27"/>
      <c r="O30" s="29"/>
    </row>
    <row r="31" spans="1:15" ht="21" customHeight="1">
      <c r="A31" s="26">
        <v>28</v>
      </c>
      <c r="B31" s="476"/>
      <c r="C31" s="477"/>
      <c r="D31" s="38"/>
      <c r="E31" s="32"/>
      <c r="F31" s="32"/>
      <c r="G31" s="39"/>
      <c r="H31" s="35"/>
      <c r="I31" s="64"/>
      <c r="J31" s="68"/>
      <c r="K31" s="72"/>
      <c r="L31" s="68"/>
      <c r="M31" s="27"/>
      <c r="N31" s="27"/>
      <c r="O31" s="29"/>
    </row>
    <row r="32" spans="1:15" ht="21" customHeight="1">
      <c r="A32" s="26">
        <v>29</v>
      </c>
      <c r="B32" s="476"/>
      <c r="C32" s="477"/>
      <c r="D32" s="38"/>
      <c r="E32" s="32"/>
      <c r="F32" s="32"/>
      <c r="G32" s="39"/>
      <c r="H32" s="35"/>
      <c r="I32" s="64"/>
      <c r="J32" s="68"/>
      <c r="K32" s="72"/>
      <c r="L32" s="68"/>
      <c r="M32" s="27"/>
      <c r="N32" s="27"/>
      <c r="O32" s="29"/>
    </row>
    <row r="33" spans="1:15" ht="21" customHeight="1" thickBot="1">
      <c r="A33" s="26">
        <v>30</v>
      </c>
      <c r="B33" s="478"/>
      <c r="C33" s="479"/>
      <c r="D33" s="52"/>
      <c r="E33" s="53"/>
      <c r="F33" s="53"/>
      <c r="G33" s="54"/>
      <c r="H33" s="55"/>
      <c r="I33" s="65"/>
      <c r="J33" s="69"/>
      <c r="K33" s="73"/>
      <c r="L33" s="69"/>
      <c r="M33" s="27"/>
      <c r="N33" s="27"/>
      <c r="O33" s="29"/>
    </row>
    <row r="34" spans="1:15" ht="21" customHeight="1">
      <c r="A34" s="26">
        <v>31</v>
      </c>
      <c r="B34" s="474"/>
      <c r="C34" s="475"/>
      <c r="D34" s="58"/>
      <c r="E34" s="59"/>
      <c r="F34" s="59"/>
      <c r="G34" s="60"/>
      <c r="H34" s="61"/>
      <c r="I34" s="66"/>
      <c r="J34" s="70"/>
      <c r="K34" s="74"/>
      <c r="L34" s="70"/>
      <c r="M34" s="27"/>
      <c r="N34" s="27"/>
      <c r="O34" s="29"/>
    </row>
    <row r="35" spans="1:15" ht="21" customHeight="1">
      <c r="A35" s="26">
        <v>32</v>
      </c>
      <c r="B35" s="476"/>
      <c r="C35" s="477"/>
      <c r="D35" s="38"/>
      <c r="E35" s="32"/>
      <c r="F35" s="32"/>
      <c r="G35" s="39"/>
      <c r="H35" s="35"/>
      <c r="I35" s="64"/>
      <c r="J35" s="68"/>
      <c r="K35" s="72"/>
      <c r="L35" s="68"/>
      <c r="M35" s="27"/>
      <c r="N35" s="27"/>
      <c r="O35" s="29"/>
    </row>
    <row r="36" spans="1:15" ht="21" customHeight="1">
      <c r="A36" s="26">
        <v>33</v>
      </c>
      <c r="B36" s="476"/>
      <c r="C36" s="477"/>
      <c r="D36" s="38"/>
      <c r="E36" s="32"/>
      <c r="F36" s="32"/>
      <c r="G36" s="39"/>
      <c r="H36" s="35"/>
      <c r="I36" s="64"/>
      <c r="J36" s="68"/>
      <c r="K36" s="72"/>
      <c r="L36" s="68"/>
      <c r="M36" s="27"/>
      <c r="N36" s="27"/>
      <c r="O36" s="29"/>
    </row>
    <row r="37" spans="1:15" ht="21" customHeight="1">
      <c r="A37" s="26">
        <v>34</v>
      </c>
      <c r="B37" s="476"/>
      <c r="C37" s="477"/>
      <c r="D37" s="38"/>
      <c r="E37" s="32"/>
      <c r="F37" s="32"/>
      <c r="G37" s="39"/>
      <c r="H37" s="35"/>
      <c r="I37" s="64"/>
      <c r="J37" s="68"/>
      <c r="K37" s="72"/>
      <c r="L37" s="68"/>
      <c r="M37" s="27"/>
      <c r="N37" s="27"/>
      <c r="O37" s="29"/>
    </row>
    <row r="38" spans="1:15" ht="21" customHeight="1" thickBot="1">
      <c r="A38" s="26">
        <v>35</v>
      </c>
      <c r="B38" s="478"/>
      <c r="C38" s="479"/>
      <c r="D38" s="52"/>
      <c r="E38" s="53"/>
      <c r="F38" s="53"/>
      <c r="G38" s="54"/>
      <c r="H38" s="55"/>
      <c r="I38" s="65"/>
      <c r="J38" s="69"/>
      <c r="K38" s="73"/>
      <c r="L38" s="69"/>
      <c r="M38" s="27"/>
      <c r="N38" s="27"/>
      <c r="O38" s="29"/>
    </row>
    <row r="39" spans="1:15" ht="21" customHeight="1">
      <c r="A39" s="26">
        <v>36</v>
      </c>
      <c r="B39" s="56"/>
      <c r="C39" s="57"/>
      <c r="D39" s="58"/>
      <c r="E39" s="59"/>
      <c r="F39" s="59"/>
      <c r="G39" s="60"/>
      <c r="H39" s="61"/>
      <c r="I39" s="66"/>
      <c r="J39" s="70"/>
      <c r="K39" s="74"/>
      <c r="L39" s="70"/>
      <c r="M39" s="27"/>
      <c r="N39" s="27"/>
      <c r="O39" s="29"/>
    </row>
    <row r="40" spans="1:15" ht="21" customHeight="1">
      <c r="A40" s="26">
        <v>37</v>
      </c>
      <c r="B40" s="41"/>
      <c r="C40" s="40"/>
      <c r="D40" s="38"/>
      <c r="E40" s="32"/>
      <c r="F40" s="32"/>
      <c r="G40" s="39"/>
      <c r="H40" s="35"/>
      <c r="I40" s="64"/>
      <c r="J40" s="68"/>
      <c r="K40" s="72"/>
      <c r="L40" s="68"/>
      <c r="M40" s="27"/>
      <c r="N40" s="27"/>
      <c r="O40" s="29"/>
    </row>
    <row r="41" spans="1:15" ht="21" customHeight="1">
      <c r="A41" s="26">
        <v>38</v>
      </c>
      <c r="B41" s="41"/>
      <c r="C41" s="40"/>
      <c r="D41" s="38"/>
      <c r="E41" s="32"/>
      <c r="F41" s="32"/>
      <c r="G41" s="39"/>
      <c r="H41" s="35"/>
      <c r="I41" s="64"/>
      <c r="J41" s="68"/>
      <c r="K41" s="72"/>
      <c r="L41" s="68"/>
      <c r="M41" s="27"/>
      <c r="N41" s="27"/>
      <c r="O41" s="29"/>
    </row>
    <row r="42" spans="1:15" ht="21" customHeight="1">
      <c r="A42" s="26">
        <v>39</v>
      </c>
      <c r="B42" s="41"/>
      <c r="C42" s="40"/>
      <c r="D42" s="38"/>
      <c r="E42" s="32"/>
      <c r="F42" s="32"/>
      <c r="G42" s="39"/>
      <c r="H42" s="35"/>
      <c r="I42" s="64"/>
      <c r="J42" s="68"/>
      <c r="K42" s="72"/>
      <c r="L42" s="68"/>
      <c r="M42" s="27"/>
      <c r="N42" s="27"/>
      <c r="O42" s="29"/>
    </row>
    <row r="43" spans="1:15" ht="21" customHeight="1" thickBot="1">
      <c r="A43" s="26">
        <v>40</v>
      </c>
      <c r="B43" s="50"/>
      <c r="C43" s="51"/>
      <c r="D43" s="52"/>
      <c r="E43" s="53"/>
      <c r="F43" s="53"/>
      <c r="G43" s="54"/>
      <c r="H43" s="55"/>
      <c r="I43" s="65"/>
      <c r="J43" s="69"/>
      <c r="K43" s="73"/>
      <c r="L43" s="69"/>
      <c r="M43" s="27"/>
      <c r="N43" s="27"/>
      <c r="O43" s="29"/>
    </row>
    <row r="44" spans="1:15" ht="21" customHeight="1">
      <c r="A44" s="26">
        <v>41</v>
      </c>
      <c r="B44" s="56"/>
      <c r="C44" s="57"/>
      <c r="D44" s="58"/>
      <c r="E44" s="59"/>
      <c r="F44" s="59"/>
      <c r="G44" s="60"/>
      <c r="H44" s="61"/>
      <c r="I44" s="66"/>
      <c r="J44" s="70"/>
      <c r="K44" s="74"/>
      <c r="L44" s="70"/>
      <c r="M44" s="27"/>
      <c r="N44" s="27"/>
      <c r="O44" s="29"/>
    </row>
    <row r="45" spans="1:15" ht="21" customHeight="1">
      <c r="A45" s="26">
        <v>42</v>
      </c>
      <c r="B45" s="41"/>
      <c r="C45" s="40"/>
      <c r="D45" s="38"/>
      <c r="E45" s="32"/>
      <c r="F45" s="32"/>
      <c r="G45" s="39"/>
      <c r="H45" s="35"/>
      <c r="I45" s="64"/>
      <c r="J45" s="68"/>
      <c r="K45" s="72"/>
      <c r="L45" s="68"/>
      <c r="M45" s="27"/>
      <c r="N45" s="27"/>
      <c r="O45" s="29"/>
    </row>
    <row r="46" spans="1:15" ht="21" customHeight="1">
      <c r="A46" s="26">
        <v>43</v>
      </c>
      <c r="B46" s="41"/>
      <c r="C46" s="40"/>
      <c r="D46" s="38"/>
      <c r="E46" s="32"/>
      <c r="F46" s="32"/>
      <c r="G46" s="39"/>
      <c r="H46" s="35"/>
      <c r="I46" s="64"/>
      <c r="J46" s="68"/>
      <c r="K46" s="72"/>
      <c r="L46" s="68"/>
      <c r="M46" s="27"/>
      <c r="N46" s="27"/>
      <c r="O46" s="29"/>
    </row>
    <row r="47" spans="1:15" ht="21" customHeight="1">
      <c r="A47" s="26">
        <v>44</v>
      </c>
      <c r="B47" s="41"/>
      <c r="C47" s="40"/>
      <c r="D47" s="38"/>
      <c r="E47" s="32"/>
      <c r="F47" s="32"/>
      <c r="G47" s="39"/>
      <c r="H47" s="35"/>
      <c r="I47" s="64"/>
      <c r="J47" s="68"/>
      <c r="K47" s="72"/>
      <c r="L47" s="68"/>
      <c r="M47" s="27"/>
      <c r="N47" s="27"/>
      <c r="O47" s="29"/>
    </row>
    <row r="48" spans="1:15" ht="21" customHeight="1" thickBot="1">
      <c r="A48" s="26">
        <v>45</v>
      </c>
      <c r="B48" s="50"/>
      <c r="C48" s="51"/>
      <c r="D48" s="52"/>
      <c r="E48" s="53"/>
      <c r="F48" s="53"/>
      <c r="G48" s="54"/>
      <c r="H48" s="55"/>
      <c r="I48" s="65"/>
      <c r="J48" s="69"/>
      <c r="K48" s="73"/>
      <c r="L48" s="69"/>
      <c r="M48" s="27"/>
      <c r="N48" s="27"/>
      <c r="O48" s="29"/>
    </row>
    <row r="49" spans="1:15" ht="21" customHeight="1">
      <c r="A49" s="26">
        <v>46</v>
      </c>
      <c r="B49" s="56"/>
      <c r="C49" s="57"/>
      <c r="D49" s="58"/>
      <c r="E49" s="59"/>
      <c r="F49" s="59"/>
      <c r="G49" s="60"/>
      <c r="H49" s="61"/>
      <c r="I49" s="66"/>
      <c r="J49" s="70"/>
      <c r="K49" s="74"/>
      <c r="L49" s="70"/>
      <c r="M49" s="27"/>
      <c r="N49" s="27"/>
      <c r="O49" s="29"/>
    </row>
    <row r="50" spans="1:15" ht="21" customHeight="1">
      <c r="A50" s="26">
        <v>47</v>
      </c>
      <c r="B50" s="41"/>
      <c r="C50" s="40"/>
      <c r="D50" s="38"/>
      <c r="E50" s="32"/>
      <c r="F50" s="32"/>
      <c r="G50" s="39"/>
      <c r="H50" s="35"/>
      <c r="I50" s="64"/>
      <c r="J50" s="68"/>
      <c r="K50" s="72"/>
      <c r="L50" s="68"/>
      <c r="M50" s="27"/>
      <c r="N50" s="27"/>
      <c r="O50" s="29"/>
    </row>
    <row r="51" spans="1:15" ht="21" customHeight="1">
      <c r="A51" s="26">
        <v>48</v>
      </c>
      <c r="B51" s="41"/>
      <c r="C51" s="40"/>
      <c r="D51" s="38"/>
      <c r="E51" s="32"/>
      <c r="F51" s="32"/>
      <c r="G51" s="39"/>
      <c r="H51" s="35"/>
      <c r="I51" s="64"/>
      <c r="J51" s="68"/>
      <c r="K51" s="72"/>
      <c r="L51" s="68"/>
      <c r="M51" s="27"/>
      <c r="N51" s="27"/>
      <c r="O51" s="29"/>
    </row>
    <row r="52" spans="1:15" ht="21" customHeight="1">
      <c r="A52" s="26">
        <v>49</v>
      </c>
      <c r="B52" s="41"/>
      <c r="C52" s="40"/>
      <c r="D52" s="38"/>
      <c r="E52" s="32"/>
      <c r="F52" s="32"/>
      <c r="G52" s="39"/>
      <c r="H52" s="35"/>
      <c r="I52" s="64"/>
      <c r="J52" s="68"/>
      <c r="K52" s="72"/>
      <c r="L52" s="68"/>
      <c r="M52" s="27"/>
      <c r="N52" s="27"/>
      <c r="O52" s="29"/>
    </row>
    <row r="53" spans="1:15" ht="21" customHeight="1" thickBot="1">
      <c r="A53" s="26">
        <v>50</v>
      </c>
      <c r="B53" s="50"/>
      <c r="C53" s="51"/>
      <c r="D53" s="52"/>
      <c r="E53" s="53"/>
      <c r="F53" s="53"/>
      <c r="G53" s="54"/>
      <c r="H53" s="55"/>
      <c r="I53" s="65"/>
      <c r="J53" s="69"/>
      <c r="K53" s="73"/>
      <c r="L53" s="69"/>
      <c r="M53" s="27"/>
      <c r="N53" s="27"/>
      <c r="O53" s="29"/>
    </row>
    <row r="54" spans="1:15" ht="10.15" customHeight="1">
      <c r="A54" s="30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</row>
    <row r="55" spans="1:15" ht="21" customHeight="1"/>
    <row r="56" spans="1:15" ht="21" customHeight="1"/>
    <row r="57" spans="1:15" ht="21" customHeight="1"/>
    <row r="58" spans="1:15" ht="21" customHeight="1"/>
    <row r="59" spans="1:15" ht="21" customHeight="1"/>
    <row r="60" spans="1:15" ht="21" customHeight="1"/>
    <row r="61" spans="1:15" ht="21" customHeight="1"/>
    <row r="62" spans="1:15" ht="21" customHeight="1"/>
    <row r="63" spans="1:15" ht="21" customHeight="1"/>
    <row r="64" spans="1:15" ht="21" customHeight="1"/>
    <row r="65" ht="21" customHeight="1"/>
    <row r="66" ht="21" customHeight="1"/>
    <row r="67" ht="21" customHeight="1"/>
    <row r="68" ht="21" customHeight="1"/>
    <row r="69" ht="21" customHeight="1"/>
    <row r="70" ht="21" customHeight="1"/>
    <row r="71" ht="21" customHeight="1"/>
    <row r="72" ht="21" customHeight="1"/>
    <row r="73" ht="21" customHeight="1"/>
    <row r="74" ht="21" customHeight="1"/>
    <row r="75" ht="21" customHeight="1"/>
    <row r="76" ht="21" customHeight="1"/>
    <row r="77" ht="21" customHeight="1"/>
    <row r="78" ht="21" customHeight="1"/>
    <row r="79" ht="21" customHeight="1"/>
    <row r="80" ht="21" customHeight="1"/>
    <row r="81" ht="21" customHeight="1"/>
    <row r="82" ht="21" customHeight="1"/>
    <row r="83" ht="21" customHeight="1"/>
    <row r="84" ht="21" customHeight="1"/>
    <row r="85" ht="21" customHeight="1"/>
    <row r="86" ht="21" customHeight="1"/>
    <row r="87" ht="21" customHeight="1"/>
    <row r="88" ht="21" customHeight="1"/>
    <row r="89" ht="21" customHeight="1"/>
    <row r="90" ht="21" customHeight="1"/>
    <row r="91" ht="21" customHeight="1"/>
    <row r="92" ht="21" customHeight="1"/>
    <row r="93" ht="21" customHeight="1"/>
    <row r="94" ht="21" customHeight="1"/>
    <row r="95" ht="21" customHeight="1"/>
    <row r="96" ht="21" customHeight="1"/>
    <row r="97" ht="21" customHeight="1"/>
    <row r="98" ht="21" customHeight="1"/>
    <row r="99" ht="21" customHeight="1"/>
    <row r="100" ht="21" customHeight="1"/>
  </sheetData>
  <sheetProtection algorithmName="SHA-512" hashValue="2Cq93+FO4rD8DPyBsaA/oXWA4+POzMLUEECcTzIi/z20iARHBd2c4qHnczu5z9jG7r5YRbnC4ho7+0u8Z9r5cg==" saltValue="1pwwjRKoP2DGYA52Agc6dA==" spinCount="100000" sheet="1" objects="1" scenarios="1"/>
  <mergeCells count="9">
    <mergeCell ref="A1:L1"/>
    <mergeCell ref="H2:H3"/>
    <mergeCell ref="M2:N2"/>
    <mergeCell ref="M1:N1"/>
    <mergeCell ref="A2:A3"/>
    <mergeCell ref="B2:B3"/>
    <mergeCell ref="L2:L3"/>
    <mergeCell ref="K2:K3"/>
    <mergeCell ref="J2:J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9861F-B678-4945-91ED-0DA73DB1D062}">
  <sheetPr codeName="Sheet4">
    <tabColor rgb="FF92D050"/>
  </sheetPr>
  <dimension ref="A1:P24"/>
  <sheetViews>
    <sheetView zoomScaleNormal="100" workbookViewId="0">
      <selection activeCell="D2" sqref="D2"/>
    </sheetView>
  </sheetViews>
  <sheetFormatPr defaultColWidth="9.125" defaultRowHeight="23.25"/>
  <cols>
    <col min="1" max="1" width="12.125" style="4" customWidth="1"/>
    <col min="2" max="2" width="4.625" style="4" customWidth="1"/>
    <col min="3" max="7" width="17.625" style="4" customWidth="1"/>
    <col min="8" max="8" width="7.375" style="4" hidden="1" customWidth="1"/>
    <col min="9" max="9" width="10.375" style="4" hidden="1" customWidth="1"/>
    <col min="10" max="13" width="10.875" style="4" hidden="1" customWidth="1"/>
    <col min="14" max="14" width="33.5" style="4" customWidth="1"/>
    <col min="15" max="15" width="16.75" style="4" customWidth="1"/>
    <col min="16" max="16" width="1.125" style="4" customWidth="1"/>
    <col min="17" max="16384" width="9.125" style="4"/>
  </cols>
  <sheetData>
    <row r="1" spans="1:16" ht="28.5" customHeight="1" thickBot="1">
      <c r="A1" s="15"/>
      <c r="B1" s="15"/>
      <c r="C1" s="15"/>
      <c r="D1" s="19" t="s">
        <v>37</v>
      </c>
      <c r="E1" s="1000">
        <f>'1 ข้อมูลรายวิชา'!$N$17</f>
        <v>0</v>
      </c>
      <c r="F1" s="1000"/>
      <c r="G1" s="1000"/>
      <c r="N1" s="997" t="s">
        <v>41</v>
      </c>
      <c r="O1" s="997"/>
      <c r="P1" s="15"/>
    </row>
    <row r="2" spans="1:16" ht="28.5" customHeight="1" thickBot="1">
      <c r="A2" s="999" t="s">
        <v>35</v>
      </c>
      <c r="B2" s="999"/>
      <c r="C2" s="999"/>
      <c r="D2" s="20" t="s">
        <v>36</v>
      </c>
      <c r="E2" s="1001" t="str">
        <f>'1 ข้อมูลรายวิชา'!N7&amp;"  "&amp;'1 ข้อมูลรายวิชา'!N6&amp;"  "&amp;'1 ข้อมูลรายวิชา'!N3</f>
        <v xml:space="preserve">    </v>
      </c>
      <c r="F2" s="1001"/>
      <c r="G2" s="1001"/>
      <c r="N2" s="997"/>
      <c r="O2" s="997"/>
      <c r="P2" s="15"/>
    </row>
    <row r="3" spans="1:16" ht="23.45" customHeight="1" thickBot="1">
      <c r="A3" s="998" t="s">
        <v>38</v>
      </c>
      <c r="B3" s="998"/>
      <c r="C3" s="21">
        <v>1</v>
      </c>
      <c r="D3" s="21">
        <v>2</v>
      </c>
      <c r="E3" s="22">
        <v>3</v>
      </c>
      <c r="F3" s="22">
        <v>4</v>
      </c>
      <c r="G3" s="22">
        <v>5</v>
      </c>
      <c r="N3" s="16"/>
      <c r="O3" s="16"/>
      <c r="P3" s="15"/>
    </row>
    <row r="4" spans="1:16" ht="23.45" customHeight="1" thickTop="1" thickBot="1">
      <c r="A4" s="23" t="s">
        <v>39</v>
      </c>
      <c r="B4" s="24">
        <v>1</v>
      </c>
      <c r="C4" s="8"/>
      <c r="D4" s="8"/>
      <c r="E4" s="8"/>
      <c r="F4" s="8"/>
      <c r="G4" s="8"/>
      <c r="H4" s="5"/>
      <c r="I4" s="6"/>
      <c r="J4" s="7"/>
      <c r="K4" s="7"/>
      <c r="L4" s="7"/>
      <c r="M4" s="7"/>
      <c r="N4" s="996" t="s">
        <v>195</v>
      </c>
      <c r="O4" s="996"/>
      <c r="P4" s="15"/>
    </row>
    <row r="5" spans="1:16" ht="23.45" customHeight="1" thickBot="1">
      <c r="A5" s="23" t="s">
        <v>39</v>
      </c>
      <c r="B5" s="25">
        <v>2</v>
      </c>
      <c r="C5" s="12" t="str">
        <f>I5</f>
        <v/>
      </c>
      <c r="D5" s="11" t="str">
        <f>J5</f>
        <v/>
      </c>
      <c r="E5" s="11" t="str">
        <f t="shared" ref="E5:G20" si="0">K5</f>
        <v/>
      </c>
      <c r="F5" s="11" t="str">
        <f t="shared" si="0"/>
        <v/>
      </c>
      <c r="G5" s="11" t="str">
        <f t="shared" si="0"/>
        <v/>
      </c>
      <c r="H5" s="5">
        <v>1</v>
      </c>
      <c r="I5" s="6" t="str">
        <f>IF($N$9&gt;H5,IF(C4&lt;&gt;"",C4+7,""),"")</f>
        <v/>
      </c>
      <c r="J5" s="6" t="str">
        <f>IF($N$9&gt;H5,IF(D4&lt;&gt;"",D4+7,""),"")</f>
        <v/>
      </c>
      <c r="K5" s="6" t="str">
        <f>IF($N$9&gt;H5,IF(E4&lt;&gt;"",E4+7,""),"")</f>
        <v/>
      </c>
      <c r="L5" s="6" t="str">
        <f>IF($N$9&gt;H5,IF(F4&lt;&gt;"",F4+7,""),"")</f>
        <v/>
      </c>
      <c r="M5" s="6" t="str">
        <f>IF($N$9&gt;H5,IF(G4&lt;&gt;"",G4+7,""),"")</f>
        <v/>
      </c>
      <c r="N5" s="995"/>
      <c r="O5" s="995"/>
      <c r="P5" s="15"/>
    </row>
    <row r="6" spans="1:16" ht="23.45" customHeight="1" thickBot="1">
      <c r="A6" s="23" t="s">
        <v>39</v>
      </c>
      <c r="B6" s="25">
        <v>3</v>
      </c>
      <c r="C6" s="13" t="str">
        <f t="shared" ref="C6:C23" si="1">I6</f>
        <v/>
      </c>
      <c r="D6" s="9" t="str">
        <f t="shared" ref="D6:D23" si="2">J6</f>
        <v/>
      </c>
      <c r="E6" s="9" t="str">
        <f t="shared" si="0"/>
        <v/>
      </c>
      <c r="F6" s="9" t="str">
        <f t="shared" si="0"/>
        <v/>
      </c>
      <c r="G6" s="9" t="str">
        <f t="shared" si="0"/>
        <v/>
      </c>
      <c r="H6" s="5">
        <v>2</v>
      </c>
      <c r="I6" s="6" t="str">
        <f t="shared" ref="I6:I23" si="3">IF($N$9&gt;H6,IF(C5&lt;&gt;"",C5+7,""),"")</f>
        <v/>
      </c>
      <c r="J6" s="6" t="str">
        <f t="shared" ref="J6:J23" si="4">IF($N$9&gt;H6,IF(D5&lt;&gt;"",D5+7,""),"")</f>
        <v/>
      </c>
      <c r="K6" s="6" t="str">
        <f t="shared" ref="K6:K23" si="5">IF($N$9&gt;H6,IF(E5&lt;&gt;"",E5+7,""),"")</f>
        <v/>
      </c>
      <c r="L6" s="6" t="str">
        <f t="shared" ref="L6:L23" si="6">IF($N$9&gt;H6,IF(F5&lt;&gt;"",F5+7,""),"")</f>
        <v/>
      </c>
      <c r="M6" s="6" t="str">
        <f t="shared" ref="M6:M23" si="7">IF($N$9&gt;H6,IF(G5&lt;&gt;"",G5+7,""),"")</f>
        <v/>
      </c>
      <c r="N6" s="995"/>
      <c r="O6" s="995"/>
      <c r="P6" s="15"/>
    </row>
    <row r="7" spans="1:16" ht="23.45" customHeight="1" thickBot="1">
      <c r="A7" s="23" t="s">
        <v>39</v>
      </c>
      <c r="B7" s="25">
        <v>4</v>
      </c>
      <c r="C7" s="13" t="str">
        <f t="shared" si="1"/>
        <v/>
      </c>
      <c r="D7" s="9" t="str">
        <f t="shared" si="2"/>
        <v/>
      </c>
      <c r="E7" s="9" t="str">
        <f t="shared" si="0"/>
        <v/>
      </c>
      <c r="F7" s="9" t="str">
        <f t="shared" si="0"/>
        <v/>
      </c>
      <c r="G7" s="9" t="str">
        <f t="shared" si="0"/>
        <v/>
      </c>
      <c r="H7" s="5">
        <v>3</v>
      </c>
      <c r="I7" s="6" t="str">
        <f t="shared" si="3"/>
        <v/>
      </c>
      <c r="J7" s="6" t="str">
        <f t="shared" si="4"/>
        <v/>
      </c>
      <c r="K7" s="6" t="str">
        <f t="shared" si="5"/>
        <v/>
      </c>
      <c r="L7" s="6" t="str">
        <f t="shared" si="6"/>
        <v/>
      </c>
      <c r="M7" s="6" t="str">
        <f t="shared" si="7"/>
        <v/>
      </c>
      <c r="N7" s="995"/>
      <c r="O7" s="995"/>
      <c r="P7" s="15"/>
    </row>
    <row r="8" spans="1:16" ht="23.45" customHeight="1" thickBot="1">
      <c r="A8" s="23" t="s">
        <v>39</v>
      </c>
      <c r="B8" s="25">
        <v>5</v>
      </c>
      <c r="C8" s="13" t="str">
        <f t="shared" si="1"/>
        <v/>
      </c>
      <c r="D8" s="9" t="str">
        <f t="shared" si="2"/>
        <v/>
      </c>
      <c r="E8" s="9" t="str">
        <f t="shared" si="0"/>
        <v/>
      </c>
      <c r="F8" s="9" t="str">
        <f t="shared" si="0"/>
        <v/>
      </c>
      <c r="G8" s="9" t="str">
        <f t="shared" si="0"/>
        <v/>
      </c>
      <c r="H8" s="5">
        <v>4</v>
      </c>
      <c r="I8" s="6" t="str">
        <f t="shared" si="3"/>
        <v/>
      </c>
      <c r="J8" s="6" t="str">
        <f t="shared" si="4"/>
        <v/>
      </c>
      <c r="K8" s="6" t="str">
        <f t="shared" si="5"/>
        <v/>
      </c>
      <c r="L8" s="6" t="str">
        <f t="shared" si="6"/>
        <v/>
      </c>
      <c r="M8" s="6" t="str">
        <f t="shared" si="7"/>
        <v/>
      </c>
      <c r="N8" s="17" t="s">
        <v>40</v>
      </c>
      <c r="O8" s="16"/>
      <c r="P8" s="15"/>
    </row>
    <row r="9" spans="1:16" ht="23.45" customHeight="1" thickBot="1">
      <c r="A9" s="23" t="s">
        <v>39</v>
      </c>
      <c r="B9" s="25">
        <v>6</v>
      </c>
      <c r="C9" s="13" t="str">
        <f t="shared" si="1"/>
        <v/>
      </c>
      <c r="D9" s="9" t="str">
        <f t="shared" si="2"/>
        <v/>
      </c>
      <c r="E9" s="9" t="str">
        <f t="shared" si="0"/>
        <v/>
      </c>
      <c r="F9" s="9" t="str">
        <f t="shared" si="0"/>
        <v/>
      </c>
      <c r="G9" s="9" t="str">
        <f t="shared" si="0"/>
        <v/>
      </c>
      <c r="H9" s="5">
        <v>5</v>
      </c>
      <c r="I9" s="6" t="str">
        <f t="shared" si="3"/>
        <v/>
      </c>
      <c r="J9" s="6" t="str">
        <f t="shared" si="4"/>
        <v/>
      </c>
      <c r="K9" s="6" t="str">
        <f t="shared" si="5"/>
        <v/>
      </c>
      <c r="L9" s="6" t="str">
        <f t="shared" si="6"/>
        <v/>
      </c>
      <c r="M9" s="6" t="str">
        <f t="shared" si="7"/>
        <v/>
      </c>
      <c r="N9" s="18">
        <v>20</v>
      </c>
      <c r="O9" s="16"/>
      <c r="P9" s="15"/>
    </row>
    <row r="10" spans="1:16" ht="23.45" customHeight="1" thickBot="1">
      <c r="A10" s="23" t="s">
        <v>39</v>
      </c>
      <c r="B10" s="25">
        <v>7</v>
      </c>
      <c r="C10" s="13" t="str">
        <f t="shared" si="1"/>
        <v/>
      </c>
      <c r="D10" s="9" t="str">
        <f t="shared" si="2"/>
        <v/>
      </c>
      <c r="E10" s="9" t="str">
        <f t="shared" si="0"/>
        <v/>
      </c>
      <c r="F10" s="9" t="str">
        <f t="shared" si="0"/>
        <v/>
      </c>
      <c r="G10" s="9" t="str">
        <f t="shared" si="0"/>
        <v/>
      </c>
      <c r="H10" s="5">
        <v>6</v>
      </c>
      <c r="I10" s="6" t="str">
        <f t="shared" si="3"/>
        <v/>
      </c>
      <c r="J10" s="6" t="str">
        <f t="shared" si="4"/>
        <v/>
      </c>
      <c r="K10" s="6" t="str">
        <f t="shared" si="5"/>
        <v/>
      </c>
      <c r="L10" s="6" t="str">
        <f t="shared" si="6"/>
        <v/>
      </c>
      <c r="M10" s="6" t="str">
        <f t="shared" si="7"/>
        <v/>
      </c>
      <c r="N10" s="16"/>
      <c r="O10" s="16"/>
      <c r="P10" s="15"/>
    </row>
    <row r="11" spans="1:16" ht="23.45" customHeight="1" thickBot="1">
      <c r="A11" s="23" t="s">
        <v>39</v>
      </c>
      <c r="B11" s="25">
        <v>8</v>
      </c>
      <c r="C11" s="13" t="str">
        <f t="shared" si="1"/>
        <v/>
      </c>
      <c r="D11" s="9" t="str">
        <f t="shared" si="2"/>
        <v/>
      </c>
      <c r="E11" s="9" t="str">
        <f t="shared" si="0"/>
        <v/>
      </c>
      <c r="F11" s="9" t="str">
        <f t="shared" si="0"/>
        <v/>
      </c>
      <c r="G11" s="9" t="str">
        <f t="shared" si="0"/>
        <v/>
      </c>
      <c r="H11" s="5">
        <v>7</v>
      </c>
      <c r="I11" s="6" t="str">
        <f t="shared" si="3"/>
        <v/>
      </c>
      <c r="J11" s="6" t="str">
        <f t="shared" si="4"/>
        <v/>
      </c>
      <c r="K11" s="6" t="str">
        <f t="shared" si="5"/>
        <v/>
      </c>
      <c r="L11" s="6" t="str">
        <f t="shared" si="6"/>
        <v/>
      </c>
      <c r="M11" s="6" t="str">
        <f t="shared" si="7"/>
        <v/>
      </c>
      <c r="N11" s="16"/>
      <c r="O11" s="16"/>
      <c r="P11" s="15"/>
    </row>
    <row r="12" spans="1:16" ht="23.45" customHeight="1" thickBot="1">
      <c r="A12" s="23" t="s">
        <v>39</v>
      </c>
      <c r="B12" s="25">
        <v>9</v>
      </c>
      <c r="C12" s="13" t="str">
        <f t="shared" si="1"/>
        <v/>
      </c>
      <c r="D12" s="9" t="str">
        <f t="shared" si="2"/>
        <v/>
      </c>
      <c r="E12" s="9" t="str">
        <f t="shared" si="0"/>
        <v/>
      </c>
      <c r="F12" s="9" t="str">
        <f t="shared" si="0"/>
        <v/>
      </c>
      <c r="G12" s="9" t="str">
        <f t="shared" si="0"/>
        <v/>
      </c>
      <c r="H12" s="5">
        <v>8</v>
      </c>
      <c r="I12" s="6" t="str">
        <f t="shared" si="3"/>
        <v/>
      </c>
      <c r="J12" s="6" t="str">
        <f t="shared" si="4"/>
        <v/>
      </c>
      <c r="K12" s="6" t="str">
        <f t="shared" si="5"/>
        <v/>
      </c>
      <c r="L12" s="6" t="str">
        <f t="shared" si="6"/>
        <v/>
      </c>
      <c r="M12" s="6" t="str">
        <f t="shared" si="7"/>
        <v/>
      </c>
      <c r="N12" s="16"/>
      <c r="O12" s="16"/>
      <c r="P12" s="15"/>
    </row>
    <row r="13" spans="1:16" ht="23.45" customHeight="1" thickBot="1">
      <c r="A13" s="23" t="s">
        <v>39</v>
      </c>
      <c r="B13" s="25">
        <v>10</v>
      </c>
      <c r="C13" s="13" t="str">
        <f t="shared" si="1"/>
        <v/>
      </c>
      <c r="D13" s="9" t="str">
        <f t="shared" si="2"/>
        <v/>
      </c>
      <c r="E13" s="9" t="str">
        <f t="shared" si="0"/>
        <v/>
      </c>
      <c r="F13" s="9" t="str">
        <f t="shared" si="0"/>
        <v/>
      </c>
      <c r="G13" s="9" t="str">
        <f t="shared" si="0"/>
        <v/>
      </c>
      <c r="H13" s="5">
        <v>9</v>
      </c>
      <c r="I13" s="6" t="str">
        <f t="shared" si="3"/>
        <v/>
      </c>
      <c r="J13" s="6" t="str">
        <f t="shared" si="4"/>
        <v/>
      </c>
      <c r="K13" s="6" t="str">
        <f t="shared" si="5"/>
        <v/>
      </c>
      <c r="L13" s="6" t="str">
        <f t="shared" si="6"/>
        <v/>
      </c>
      <c r="M13" s="6" t="str">
        <f t="shared" si="7"/>
        <v/>
      </c>
      <c r="N13" s="16"/>
      <c r="O13" s="16"/>
      <c r="P13" s="15"/>
    </row>
    <row r="14" spans="1:16" ht="23.45" customHeight="1" thickBot="1">
      <c r="A14" s="23" t="s">
        <v>39</v>
      </c>
      <c r="B14" s="25">
        <v>11</v>
      </c>
      <c r="C14" s="13" t="str">
        <f t="shared" si="1"/>
        <v/>
      </c>
      <c r="D14" s="9" t="str">
        <f t="shared" si="2"/>
        <v/>
      </c>
      <c r="E14" s="9" t="str">
        <f t="shared" si="0"/>
        <v/>
      </c>
      <c r="F14" s="9" t="str">
        <f t="shared" si="0"/>
        <v/>
      </c>
      <c r="G14" s="9" t="str">
        <f t="shared" si="0"/>
        <v/>
      </c>
      <c r="H14" s="5">
        <v>10</v>
      </c>
      <c r="I14" s="6" t="str">
        <f t="shared" si="3"/>
        <v/>
      </c>
      <c r="J14" s="6" t="str">
        <f t="shared" si="4"/>
        <v/>
      </c>
      <c r="K14" s="6" t="str">
        <f t="shared" si="5"/>
        <v/>
      </c>
      <c r="L14" s="6" t="str">
        <f t="shared" si="6"/>
        <v/>
      </c>
      <c r="M14" s="6" t="str">
        <f t="shared" si="7"/>
        <v/>
      </c>
      <c r="N14" s="16"/>
      <c r="O14" s="16"/>
      <c r="P14" s="15"/>
    </row>
    <row r="15" spans="1:16" ht="23.45" customHeight="1" thickBot="1">
      <c r="A15" s="23" t="s">
        <v>39</v>
      </c>
      <c r="B15" s="25">
        <v>12</v>
      </c>
      <c r="C15" s="13" t="str">
        <f t="shared" si="1"/>
        <v/>
      </c>
      <c r="D15" s="9" t="str">
        <f t="shared" si="2"/>
        <v/>
      </c>
      <c r="E15" s="9" t="str">
        <f t="shared" si="0"/>
        <v/>
      </c>
      <c r="F15" s="9" t="str">
        <f t="shared" si="0"/>
        <v/>
      </c>
      <c r="G15" s="9" t="str">
        <f t="shared" si="0"/>
        <v/>
      </c>
      <c r="H15" s="5">
        <v>11</v>
      </c>
      <c r="I15" s="6" t="str">
        <f t="shared" si="3"/>
        <v/>
      </c>
      <c r="J15" s="6" t="str">
        <f t="shared" si="4"/>
        <v/>
      </c>
      <c r="K15" s="6" t="str">
        <f t="shared" si="5"/>
        <v/>
      </c>
      <c r="L15" s="6" t="str">
        <f t="shared" si="6"/>
        <v/>
      </c>
      <c r="M15" s="6" t="str">
        <f t="shared" si="7"/>
        <v/>
      </c>
      <c r="N15" s="16"/>
      <c r="O15" s="16"/>
      <c r="P15" s="15"/>
    </row>
    <row r="16" spans="1:16" ht="23.45" customHeight="1" thickBot="1">
      <c r="A16" s="23" t="s">
        <v>39</v>
      </c>
      <c r="B16" s="25">
        <v>13</v>
      </c>
      <c r="C16" s="13" t="str">
        <f t="shared" si="1"/>
        <v/>
      </c>
      <c r="D16" s="9" t="str">
        <f t="shared" si="2"/>
        <v/>
      </c>
      <c r="E16" s="9" t="str">
        <f t="shared" si="0"/>
        <v/>
      </c>
      <c r="F16" s="9" t="str">
        <f t="shared" si="0"/>
        <v/>
      </c>
      <c r="G16" s="9" t="str">
        <f t="shared" si="0"/>
        <v/>
      </c>
      <c r="H16" s="5">
        <v>12</v>
      </c>
      <c r="I16" s="6" t="str">
        <f t="shared" si="3"/>
        <v/>
      </c>
      <c r="J16" s="6" t="str">
        <f t="shared" si="4"/>
        <v/>
      </c>
      <c r="K16" s="6" t="str">
        <f t="shared" si="5"/>
        <v/>
      </c>
      <c r="L16" s="6" t="str">
        <f t="shared" si="6"/>
        <v/>
      </c>
      <c r="M16" s="6" t="str">
        <f t="shared" si="7"/>
        <v/>
      </c>
      <c r="N16" s="16"/>
      <c r="O16" s="16"/>
      <c r="P16" s="15"/>
    </row>
    <row r="17" spans="1:16" ht="23.45" customHeight="1" thickBot="1">
      <c r="A17" s="23" t="s">
        <v>39</v>
      </c>
      <c r="B17" s="25">
        <v>14</v>
      </c>
      <c r="C17" s="13" t="str">
        <f t="shared" si="1"/>
        <v/>
      </c>
      <c r="D17" s="9" t="str">
        <f t="shared" si="2"/>
        <v/>
      </c>
      <c r="E17" s="9" t="str">
        <f t="shared" si="0"/>
        <v/>
      </c>
      <c r="F17" s="9" t="str">
        <f t="shared" si="0"/>
        <v/>
      </c>
      <c r="G17" s="9" t="str">
        <f t="shared" si="0"/>
        <v/>
      </c>
      <c r="H17" s="5">
        <v>13</v>
      </c>
      <c r="I17" s="6" t="str">
        <f t="shared" si="3"/>
        <v/>
      </c>
      <c r="J17" s="6" t="str">
        <f t="shared" si="4"/>
        <v/>
      </c>
      <c r="K17" s="6" t="str">
        <f t="shared" si="5"/>
        <v/>
      </c>
      <c r="L17" s="6" t="str">
        <f t="shared" si="6"/>
        <v/>
      </c>
      <c r="M17" s="6" t="str">
        <f t="shared" si="7"/>
        <v/>
      </c>
      <c r="N17" s="16"/>
      <c r="O17" s="16"/>
      <c r="P17" s="15"/>
    </row>
    <row r="18" spans="1:16" ht="23.45" customHeight="1" thickBot="1">
      <c r="A18" s="23" t="s">
        <v>39</v>
      </c>
      <c r="B18" s="25">
        <v>15</v>
      </c>
      <c r="C18" s="13" t="str">
        <f t="shared" si="1"/>
        <v/>
      </c>
      <c r="D18" s="9" t="str">
        <f t="shared" si="2"/>
        <v/>
      </c>
      <c r="E18" s="9" t="str">
        <f t="shared" si="0"/>
        <v/>
      </c>
      <c r="F18" s="9" t="str">
        <f t="shared" si="0"/>
        <v/>
      </c>
      <c r="G18" s="9" t="str">
        <f t="shared" si="0"/>
        <v/>
      </c>
      <c r="H18" s="5">
        <v>14</v>
      </c>
      <c r="I18" s="6" t="str">
        <f t="shared" si="3"/>
        <v/>
      </c>
      <c r="J18" s="6" t="str">
        <f t="shared" si="4"/>
        <v/>
      </c>
      <c r="K18" s="6" t="str">
        <f t="shared" si="5"/>
        <v/>
      </c>
      <c r="L18" s="6" t="str">
        <f t="shared" si="6"/>
        <v/>
      </c>
      <c r="M18" s="6" t="str">
        <f t="shared" si="7"/>
        <v/>
      </c>
      <c r="N18" s="16"/>
      <c r="O18" s="16"/>
      <c r="P18" s="15"/>
    </row>
    <row r="19" spans="1:16" ht="23.45" customHeight="1" thickBot="1">
      <c r="A19" s="23" t="s">
        <v>39</v>
      </c>
      <c r="B19" s="25">
        <v>16</v>
      </c>
      <c r="C19" s="13" t="str">
        <f t="shared" si="1"/>
        <v/>
      </c>
      <c r="D19" s="9" t="str">
        <f t="shared" si="2"/>
        <v/>
      </c>
      <c r="E19" s="9" t="str">
        <f t="shared" si="0"/>
        <v/>
      </c>
      <c r="F19" s="9" t="str">
        <f t="shared" si="0"/>
        <v/>
      </c>
      <c r="G19" s="9" t="str">
        <f t="shared" si="0"/>
        <v/>
      </c>
      <c r="H19" s="5">
        <v>15</v>
      </c>
      <c r="I19" s="6" t="str">
        <f t="shared" si="3"/>
        <v/>
      </c>
      <c r="J19" s="6" t="str">
        <f t="shared" si="4"/>
        <v/>
      </c>
      <c r="K19" s="6" t="str">
        <f t="shared" si="5"/>
        <v/>
      </c>
      <c r="L19" s="6" t="str">
        <f t="shared" si="6"/>
        <v/>
      </c>
      <c r="M19" s="6" t="str">
        <f t="shared" si="7"/>
        <v/>
      </c>
      <c r="N19" s="16"/>
      <c r="O19" s="16"/>
      <c r="P19" s="15"/>
    </row>
    <row r="20" spans="1:16" ht="23.45" customHeight="1" thickBot="1">
      <c r="A20" s="23" t="s">
        <v>39</v>
      </c>
      <c r="B20" s="25">
        <v>17</v>
      </c>
      <c r="C20" s="13" t="str">
        <f t="shared" si="1"/>
        <v/>
      </c>
      <c r="D20" s="9" t="str">
        <f t="shared" si="2"/>
        <v/>
      </c>
      <c r="E20" s="9" t="str">
        <f t="shared" si="0"/>
        <v/>
      </c>
      <c r="F20" s="9" t="str">
        <f t="shared" si="0"/>
        <v/>
      </c>
      <c r="G20" s="9" t="str">
        <f t="shared" si="0"/>
        <v/>
      </c>
      <c r="H20" s="5">
        <v>16</v>
      </c>
      <c r="I20" s="6" t="str">
        <f t="shared" si="3"/>
        <v/>
      </c>
      <c r="J20" s="6" t="str">
        <f t="shared" si="4"/>
        <v/>
      </c>
      <c r="K20" s="6" t="str">
        <f t="shared" si="5"/>
        <v/>
      </c>
      <c r="L20" s="6" t="str">
        <f t="shared" si="6"/>
        <v/>
      </c>
      <c r="M20" s="6" t="str">
        <f t="shared" si="7"/>
        <v/>
      </c>
      <c r="N20" s="16"/>
      <c r="O20" s="16"/>
      <c r="P20" s="15"/>
    </row>
    <row r="21" spans="1:16" ht="23.45" customHeight="1" thickBot="1">
      <c r="A21" s="23" t="s">
        <v>39</v>
      </c>
      <c r="B21" s="25">
        <v>18</v>
      </c>
      <c r="C21" s="13" t="str">
        <f t="shared" si="1"/>
        <v/>
      </c>
      <c r="D21" s="9" t="str">
        <f t="shared" si="2"/>
        <v/>
      </c>
      <c r="E21" s="9" t="str">
        <f t="shared" ref="E21:E23" si="8">K21</f>
        <v/>
      </c>
      <c r="F21" s="9" t="str">
        <f t="shared" ref="F21:F23" si="9">L21</f>
        <v/>
      </c>
      <c r="G21" s="9" t="str">
        <f t="shared" ref="G21:G23" si="10">M21</f>
        <v/>
      </c>
      <c r="H21" s="5">
        <v>17</v>
      </c>
      <c r="I21" s="6" t="str">
        <f t="shared" si="3"/>
        <v/>
      </c>
      <c r="J21" s="6" t="str">
        <f t="shared" si="4"/>
        <v/>
      </c>
      <c r="K21" s="6" t="str">
        <f t="shared" si="5"/>
        <v/>
      </c>
      <c r="L21" s="6" t="str">
        <f t="shared" si="6"/>
        <v/>
      </c>
      <c r="M21" s="6" t="str">
        <f t="shared" si="7"/>
        <v/>
      </c>
      <c r="N21" s="16"/>
      <c r="O21" s="16"/>
      <c r="P21" s="15"/>
    </row>
    <row r="22" spans="1:16" ht="23.45" customHeight="1" thickBot="1">
      <c r="A22" s="23" t="s">
        <v>39</v>
      </c>
      <c r="B22" s="25">
        <v>19</v>
      </c>
      <c r="C22" s="13" t="str">
        <f t="shared" si="1"/>
        <v/>
      </c>
      <c r="D22" s="9" t="str">
        <f t="shared" si="2"/>
        <v/>
      </c>
      <c r="E22" s="9" t="str">
        <f t="shared" si="8"/>
        <v/>
      </c>
      <c r="F22" s="9" t="str">
        <f t="shared" si="9"/>
        <v/>
      </c>
      <c r="G22" s="9" t="str">
        <f t="shared" si="10"/>
        <v/>
      </c>
      <c r="H22" s="5">
        <v>18</v>
      </c>
      <c r="I22" s="6" t="str">
        <f t="shared" si="3"/>
        <v/>
      </c>
      <c r="J22" s="6" t="str">
        <f t="shared" si="4"/>
        <v/>
      </c>
      <c r="K22" s="6" t="str">
        <f t="shared" si="5"/>
        <v/>
      </c>
      <c r="L22" s="6" t="str">
        <f t="shared" si="6"/>
        <v/>
      </c>
      <c r="M22" s="6" t="str">
        <f t="shared" si="7"/>
        <v/>
      </c>
      <c r="N22" s="16"/>
      <c r="O22" s="16"/>
      <c r="P22" s="15"/>
    </row>
    <row r="23" spans="1:16" ht="23.45" customHeight="1" thickBot="1">
      <c r="A23" s="23" t="s">
        <v>39</v>
      </c>
      <c r="B23" s="25">
        <v>20</v>
      </c>
      <c r="C23" s="14" t="str">
        <f t="shared" si="1"/>
        <v/>
      </c>
      <c r="D23" s="10" t="str">
        <f t="shared" si="2"/>
        <v/>
      </c>
      <c r="E23" s="10" t="str">
        <f t="shared" si="8"/>
        <v/>
      </c>
      <c r="F23" s="10" t="str">
        <f t="shared" si="9"/>
        <v/>
      </c>
      <c r="G23" s="10" t="str">
        <f t="shared" si="10"/>
        <v/>
      </c>
      <c r="H23" s="5">
        <v>19</v>
      </c>
      <c r="I23" s="6" t="str">
        <f t="shared" si="3"/>
        <v/>
      </c>
      <c r="J23" s="6" t="str">
        <f t="shared" si="4"/>
        <v/>
      </c>
      <c r="K23" s="6" t="str">
        <f t="shared" si="5"/>
        <v/>
      </c>
      <c r="L23" s="6" t="str">
        <f t="shared" si="6"/>
        <v/>
      </c>
      <c r="M23" s="6" t="str">
        <f t="shared" si="7"/>
        <v/>
      </c>
      <c r="N23" s="16"/>
      <c r="O23" s="16"/>
      <c r="P23" s="15"/>
    </row>
    <row r="24" spans="1:16" ht="5.65" customHeight="1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</row>
  </sheetData>
  <sheetProtection algorithmName="SHA-512" hashValue="BpqEVBiBA51+9Ve0ZWnDmrHuNIJZ+W2CMCVoCePH8Cyk3PYWUouBdIbNXt2WezBSg8FELOi6OmdMh9q1KKJ3eQ==" saltValue="ns06l2iqMq6GLy4im9fhQA==" spinCount="100000" sheet="1" objects="1" scenarios="1"/>
  <mergeCells count="7">
    <mergeCell ref="N5:O7"/>
    <mergeCell ref="N4:O4"/>
    <mergeCell ref="N1:O2"/>
    <mergeCell ref="A3:B3"/>
    <mergeCell ref="A2:C2"/>
    <mergeCell ref="E1:G1"/>
    <mergeCell ref="E2:G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A467D-BCF2-4EE4-AE1B-8C9B983BB082}">
  <sheetPr codeName="Sheet2">
    <tabColor rgb="FF92D050"/>
    <pageSetUpPr fitToPage="1"/>
  </sheetPr>
  <dimension ref="A1:EY59"/>
  <sheetViews>
    <sheetView view="pageLayout" zoomScale="115" zoomScaleNormal="100" zoomScalePageLayoutView="115" workbookViewId="0">
      <selection activeCell="A2" sqref="A2:O2"/>
    </sheetView>
  </sheetViews>
  <sheetFormatPr defaultColWidth="14.375" defaultRowHeight="15" customHeight="1"/>
  <cols>
    <col min="1" max="1" width="4" style="76" customWidth="1"/>
    <col min="2" max="2" width="4.875" style="76" customWidth="1"/>
    <col min="3" max="3" width="6.625" style="76" customWidth="1"/>
    <col min="4" max="4" width="7.375" style="76" customWidth="1"/>
    <col min="5" max="5" width="7.625" style="76" customWidth="1"/>
    <col min="6" max="6" width="6.625" style="76" customWidth="1"/>
    <col min="7" max="7" width="5.875" style="76" customWidth="1"/>
    <col min="8" max="13" width="6.375" style="76" customWidth="1"/>
    <col min="14" max="14" width="7.875" style="76" customWidth="1"/>
    <col min="15" max="20" width="4.125" style="76" customWidth="1"/>
    <col min="21" max="21" width="5.375" style="76" customWidth="1"/>
    <col min="22" max="22" width="9.125" style="76" hidden="1" customWidth="1"/>
    <col min="23" max="27" width="6.625" style="76" hidden="1" customWidth="1"/>
    <col min="28" max="28" width="10" style="76" hidden="1" customWidth="1"/>
    <col min="29" max="29" width="7.625" style="76" hidden="1" customWidth="1"/>
    <col min="30" max="30" width="6.625" style="76" hidden="1" customWidth="1"/>
    <col min="31" max="31" width="8.125" style="76" hidden="1" customWidth="1"/>
    <col min="32" max="32" width="6.625" style="76" hidden="1" customWidth="1"/>
    <col min="33" max="33" width="10.375" style="76" hidden="1" customWidth="1"/>
    <col min="34" max="34" width="7.625" style="76" hidden="1" customWidth="1"/>
    <col min="35" max="37" width="6.625" style="76" hidden="1" customWidth="1"/>
    <col min="38" max="38" width="10" style="76" hidden="1" customWidth="1"/>
    <col min="39" max="39" width="7.625" style="76" hidden="1" customWidth="1"/>
    <col min="40" max="40" width="6.625" style="76" hidden="1" customWidth="1"/>
    <col min="41" max="41" width="8.125" style="76" hidden="1" customWidth="1"/>
    <col min="42" max="42" width="6.625" style="76" hidden="1" customWidth="1"/>
    <col min="43" max="43" width="10.375" style="76" hidden="1" customWidth="1"/>
    <col min="44" max="44" width="7.625" style="76" hidden="1" customWidth="1"/>
    <col min="45" max="47" width="6.625" style="76" hidden="1" customWidth="1"/>
    <col min="48" max="48" width="10" style="76" hidden="1" customWidth="1"/>
    <col min="49" max="49" width="7.625" style="76" hidden="1" customWidth="1"/>
    <col min="50" max="50" width="6.625" style="76" hidden="1" customWidth="1"/>
    <col min="51" max="51" width="8.125" style="76" hidden="1" customWidth="1"/>
    <col min="52" max="52" width="6.625" style="76" hidden="1" customWidth="1"/>
    <col min="53" max="53" width="10.375" style="76" hidden="1" customWidth="1"/>
    <col min="54" max="54" width="7.625" style="76" hidden="1" customWidth="1"/>
    <col min="55" max="57" width="6.625" style="76" hidden="1" customWidth="1"/>
    <col min="58" max="58" width="10" style="76" hidden="1" customWidth="1"/>
    <col min="59" max="59" width="7.625" style="76" hidden="1" customWidth="1"/>
    <col min="60" max="60" width="6.625" style="76" hidden="1" customWidth="1"/>
    <col min="61" max="61" width="8.125" style="76" hidden="1" customWidth="1"/>
    <col min="62" max="62" width="6.625" style="76" hidden="1" customWidth="1"/>
    <col min="63" max="63" width="10.375" style="76" hidden="1" customWidth="1"/>
    <col min="64" max="64" width="7.625" style="76" hidden="1" customWidth="1"/>
    <col min="65" max="67" width="6.625" style="76" hidden="1" customWidth="1"/>
    <col min="68" max="68" width="10" style="76" hidden="1" customWidth="1"/>
    <col min="69" max="69" width="7.625" style="76" hidden="1" customWidth="1"/>
    <col min="70" max="70" width="6.625" style="76" hidden="1" customWidth="1"/>
    <col min="71" max="71" width="8.125" style="76" hidden="1" customWidth="1"/>
    <col min="72" max="72" width="6.625" style="76" hidden="1" customWidth="1"/>
    <col min="73" max="73" width="10.375" style="76" hidden="1" customWidth="1"/>
    <col min="74" max="74" width="7.625" style="76" hidden="1" customWidth="1"/>
    <col min="75" max="77" width="6.625" style="76" hidden="1" customWidth="1"/>
    <col min="78" max="78" width="10" style="76" hidden="1" customWidth="1"/>
    <col min="79" max="79" width="7.625" style="76" hidden="1" customWidth="1"/>
    <col min="80" max="80" width="6.625" style="76" hidden="1" customWidth="1"/>
    <col min="81" max="81" width="8.125" style="76" hidden="1" customWidth="1"/>
    <col min="82" max="82" width="6.625" style="76" hidden="1" customWidth="1"/>
    <col min="83" max="83" width="10.375" style="76" hidden="1" customWidth="1"/>
    <col min="84" max="84" width="7.625" style="76" hidden="1" customWidth="1"/>
    <col min="85" max="87" width="6.625" style="76" hidden="1" customWidth="1"/>
    <col min="88" max="88" width="10" style="76" hidden="1" customWidth="1"/>
    <col min="89" max="89" width="7.625" style="76" hidden="1" customWidth="1"/>
    <col min="90" max="90" width="6.625" style="76" hidden="1" customWidth="1"/>
    <col min="91" max="91" width="8.125" style="76" hidden="1" customWidth="1"/>
    <col min="92" max="92" width="6.625" style="76" hidden="1" customWidth="1"/>
    <col min="93" max="93" width="10.375" style="76" hidden="1" customWidth="1"/>
    <col min="94" max="94" width="7.625" style="76" hidden="1" customWidth="1"/>
    <col min="95" max="97" width="6.625" style="76" hidden="1" customWidth="1"/>
    <col min="98" max="98" width="10" style="76" hidden="1" customWidth="1"/>
    <col min="99" max="99" width="7.625" style="76" hidden="1" customWidth="1"/>
    <col min="100" max="100" width="6.625" style="76" hidden="1" customWidth="1"/>
    <col min="101" max="101" width="8.125" style="76" hidden="1" customWidth="1"/>
    <col min="102" max="102" width="6.625" style="76" hidden="1" customWidth="1"/>
    <col min="103" max="103" width="10.375" style="76" hidden="1" customWidth="1"/>
    <col min="104" max="104" width="7.625" style="76" hidden="1" customWidth="1"/>
    <col min="105" max="107" width="6.625" style="76" hidden="1" customWidth="1"/>
    <col min="108" max="108" width="10" style="76" hidden="1" customWidth="1"/>
    <col min="109" max="109" width="7.625" style="76" hidden="1" customWidth="1"/>
    <col min="110" max="110" width="6.625" style="76" hidden="1" customWidth="1"/>
    <col min="111" max="111" width="8.125" style="76" hidden="1" customWidth="1"/>
    <col min="112" max="112" width="6.625" style="76" hidden="1" customWidth="1"/>
    <col min="113" max="113" width="10.375" style="76" hidden="1" customWidth="1"/>
    <col min="114" max="114" width="7.625" style="76" hidden="1" customWidth="1"/>
    <col min="115" max="117" width="6.625" style="76" hidden="1" customWidth="1"/>
    <col min="118" max="118" width="10" style="76" hidden="1" customWidth="1"/>
    <col min="119" max="119" width="7.625" style="76" hidden="1" customWidth="1"/>
    <col min="120" max="120" width="6.625" style="76" hidden="1" customWidth="1"/>
    <col min="121" max="121" width="8.125" style="76" hidden="1" customWidth="1"/>
    <col min="122" max="122" width="6.625" style="76" hidden="1" customWidth="1"/>
    <col min="123" max="123" width="10.375" style="76" hidden="1" customWidth="1"/>
    <col min="124" max="124" width="7.625" style="76" hidden="1" customWidth="1"/>
    <col min="125" max="127" width="6.625" style="76" hidden="1" customWidth="1"/>
    <col min="128" max="128" width="10" style="76" hidden="1" customWidth="1"/>
    <col min="129" max="129" width="7.625" style="76" hidden="1" customWidth="1"/>
    <col min="130" max="130" width="6.625" style="76" hidden="1" customWidth="1"/>
    <col min="131" max="131" width="8.125" style="76" hidden="1" customWidth="1"/>
    <col min="132" max="132" width="6.625" style="76" hidden="1" customWidth="1"/>
    <col min="133" max="133" width="10.375" style="76" hidden="1" customWidth="1"/>
    <col min="134" max="134" width="7.625" style="76" hidden="1" customWidth="1"/>
    <col min="135" max="137" width="6.625" style="76" hidden="1" customWidth="1"/>
    <col min="138" max="138" width="10" style="76" hidden="1" customWidth="1"/>
    <col min="139" max="139" width="7.625" style="76" hidden="1" customWidth="1"/>
    <col min="140" max="140" width="6.625" style="76" hidden="1" customWidth="1"/>
    <col min="141" max="141" width="8.125" style="76" hidden="1" customWidth="1"/>
    <col min="142" max="142" width="6.625" style="76" hidden="1" customWidth="1"/>
    <col min="143" max="143" width="10.375" style="76" hidden="1" customWidth="1"/>
    <col min="144" max="144" width="7.625" style="76" hidden="1" customWidth="1"/>
    <col min="145" max="147" width="6.625" style="76" hidden="1" customWidth="1"/>
    <col min="148" max="151" width="4.625" style="76" hidden="1" customWidth="1"/>
    <col min="152" max="152" width="5.625" style="76" hidden="1" customWidth="1"/>
    <col min="153" max="153" width="5.125" style="76" hidden="1" customWidth="1"/>
    <col min="154" max="155" width="4.875" style="76" hidden="1" customWidth="1"/>
    <col min="156" max="16384" width="14.375" style="76"/>
  </cols>
  <sheetData>
    <row r="1" spans="1:155" ht="3" customHeight="1">
      <c r="A1" s="108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  <c r="DQ1" s="75"/>
      <c r="DR1" s="75"/>
      <c r="DS1" s="75"/>
      <c r="DT1" s="75"/>
      <c r="DU1" s="75"/>
      <c r="DV1" s="75"/>
      <c r="DW1" s="75"/>
      <c r="DX1" s="75"/>
      <c r="DY1" s="75"/>
      <c r="DZ1" s="75"/>
      <c r="EA1" s="75"/>
      <c r="EB1" s="75"/>
      <c r="EC1" s="75"/>
      <c r="ED1" s="75"/>
      <c r="EE1" s="75"/>
      <c r="EF1" s="75"/>
      <c r="EG1" s="75"/>
      <c r="EH1" s="75"/>
      <c r="EI1" s="75"/>
      <c r="EJ1" s="75"/>
      <c r="EK1" s="75"/>
      <c r="EL1" s="75"/>
      <c r="EM1" s="75"/>
      <c r="EN1" s="75"/>
      <c r="EO1" s="75"/>
      <c r="EP1" s="75"/>
      <c r="EQ1" s="75"/>
      <c r="ER1" s="75"/>
      <c r="ES1" s="75"/>
      <c r="ET1" s="75"/>
      <c r="EU1" s="75"/>
      <c r="EV1" s="75"/>
      <c r="EW1" s="75"/>
      <c r="EX1" s="75"/>
      <c r="EY1" s="75"/>
    </row>
    <row r="2" spans="1:155" ht="29.25" customHeight="1">
      <c r="A2" s="1028" t="s">
        <v>196</v>
      </c>
      <c r="B2" s="1028"/>
      <c r="C2" s="1028"/>
      <c r="D2" s="1028"/>
      <c r="E2" s="1028"/>
      <c r="F2" s="1028"/>
      <c r="G2" s="1028"/>
      <c r="H2" s="1028"/>
      <c r="I2" s="1028"/>
      <c r="J2" s="1028"/>
      <c r="K2" s="1028"/>
      <c r="L2" s="1028"/>
      <c r="M2" s="1028"/>
      <c r="N2" s="1028"/>
      <c r="O2" s="1028"/>
      <c r="P2" s="108"/>
      <c r="Q2" s="108"/>
      <c r="R2" s="108"/>
      <c r="S2" s="108"/>
      <c r="T2" s="108"/>
      <c r="U2" s="108"/>
      <c r="V2" s="77"/>
      <c r="W2" s="77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75"/>
      <c r="DB2" s="75"/>
      <c r="DC2" s="75"/>
      <c r="DD2" s="75"/>
      <c r="DE2" s="75"/>
      <c r="DF2" s="75"/>
      <c r="DG2" s="75"/>
      <c r="DH2" s="75"/>
      <c r="DI2" s="75"/>
      <c r="DJ2" s="75"/>
      <c r="DK2" s="75"/>
      <c r="DL2" s="75"/>
      <c r="DM2" s="75"/>
      <c r="DN2" s="75"/>
      <c r="DO2" s="75"/>
      <c r="DP2" s="75"/>
      <c r="DQ2" s="75"/>
      <c r="DR2" s="75"/>
      <c r="DS2" s="75"/>
      <c r="DT2" s="75"/>
      <c r="DU2" s="75"/>
      <c r="DV2" s="75"/>
      <c r="DW2" s="75"/>
      <c r="DX2" s="75"/>
      <c r="DY2" s="75"/>
      <c r="DZ2" s="75"/>
      <c r="EA2" s="75"/>
      <c r="EB2" s="75"/>
      <c r="EC2" s="75"/>
      <c r="ED2" s="75"/>
      <c r="EE2" s="75"/>
      <c r="EF2" s="75"/>
      <c r="EG2" s="75"/>
      <c r="EH2" s="75"/>
      <c r="EI2" s="75"/>
      <c r="EJ2" s="75"/>
      <c r="EK2" s="75"/>
      <c r="EL2" s="75"/>
      <c r="EM2" s="75"/>
      <c r="EN2" s="75"/>
      <c r="EO2" s="75"/>
      <c r="EP2" s="75"/>
      <c r="EQ2" s="75"/>
      <c r="ER2" s="75"/>
      <c r="ES2" s="75"/>
      <c r="ET2" s="75"/>
      <c r="EU2" s="75"/>
      <c r="EV2" s="75"/>
      <c r="EW2" s="75"/>
      <c r="EX2" s="75"/>
      <c r="EY2" s="75"/>
    </row>
    <row r="3" spans="1:155" ht="22.5" customHeight="1">
      <c r="A3" s="108"/>
      <c r="B3" s="1010" t="str">
        <f>"ปพ.5 ( "&amp;'1พิมพ์ปกปพ'!$I$9&amp;" )"</f>
        <v>ปพ.5 ( 0 )</v>
      </c>
      <c r="C3" s="1011"/>
      <c r="D3" s="1011"/>
      <c r="E3" s="1011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29"/>
      <c r="S3" s="1030"/>
      <c r="T3" s="1031"/>
      <c r="U3" s="10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</row>
    <row r="4" spans="1:155" ht="20.25" customHeight="1">
      <c r="A4" s="108"/>
      <c r="B4" s="1032" t="s">
        <v>197</v>
      </c>
      <c r="C4" s="1033"/>
      <c r="D4" s="1033"/>
      <c r="E4" s="1033"/>
      <c r="F4" s="1033"/>
      <c r="G4" s="1033"/>
      <c r="H4" s="1034">
        <f>'1 ข้อมูลรายวิชา'!N7</f>
        <v>0</v>
      </c>
      <c r="I4" s="1033"/>
      <c r="J4" s="1033"/>
      <c r="K4" s="1033"/>
      <c r="L4" s="1033"/>
      <c r="M4" s="1033"/>
      <c r="N4" s="1035" t="s">
        <v>44</v>
      </c>
      <c r="O4" s="1033"/>
      <c r="P4" s="1033"/>
      <c r="Q4" s="1036">
        <f>'1 ข้อมูลรายวิชา'!N6</f>
        <v>0</v>
      </c>
      <c r="R4" s="1033"/>
      <c r="S4" s="1033"/>
      <c r="T4" s="1037"/>
      <c r="U4" s="108"/>
      <c r="V4" s="78"/>
      <c r="W4" s="78"/>
      <c r="X4" s="78"/>
      <c r="Y4" s="78"/>
      <c r="Z4" s="80" t="s">
        <v>45</v>
      </c>
      <c r="AA4" s="81"/>
      <c r="AB4" s="82"/>
      <c r="AC4" s="82"/>
      <c r="AD4" s="81"/>
      <c r="AE4" s="81"/>
      <c r="AF4" s="81"/>
      <c r="AG4" s="82"/>
      <c r="AH4" s="82"/>
      <c r="AI4" s="81"/>
      <c r="AJ4" s="81"/>
      <c r="AK4" s="81"/>
      <c r="AL4" s="82"/>
      <c r="AM4" s="82"/>
      <c r="AN4" s="81"/>
      <c r="AO4" s="81"/>
      <c r="AP4" s="81"/>
      <c r="AQ4" s="82"/>
      <c r="AR4" s="82"/>
      <c r="AS4" s="81"/>
      <c r="AT4" s="81"/>
      <c r="AU4" s="81"/>
      <c r="AV4" s="82"/>
      <c r="AW4" s="82"/>
      <c r="AX4" s="81"/>
      <c r="AY4" s="81"/>
      <c r="AZ4" s="81"/>
      <c r="BA4" s="82"/>
      <c r="BB4" s="82"/>
      <c r="BC4" s="81"/>
      <c r="BD4" s="81"/>
      <c r="BE4" s="81"/>
      <c r="BF4" s="82"/>
      <c r="BG4" s="82"/>
      <c r="BH4" s="81"/>
      <c r="BI4" s="81"/>
      <c r="BJ4" s="81"/>
      <c r="BK4" s="82"/>
      <c r="BL4" s="82"/>
      <c r="BM4" s="81"/>
      <c r="BN4" s="81"/>
      <c r="BO4" s="81"/>
      <c r="BP4" s="82"/>
      <c r="BQ4" s="82"/>
      <c r="BR4" s="81"/>
      <c r="BS4" s="81"/>
      <c r="BT4" s="81"/>
      <c r="BU4" s="82"/>
      <c r="BV4" s="82"/>
      <c r="BW4" s="81"/>
      <c r="BX4" s="81"/>
      <c r="BY4" s="81"/>
      <c r="BZ4" s="82"/>
      <c r="CA4" s="82"/>
      <c r="CB4" s="81"/>
      <c r="CC4" s="81"/>
      <c r="CD4" s="81"/>
      <c r="CE4" s="82"/>
      <c r="CF4" s="82"/>
      <c r="CG4" s="81"/>
      <c r="CH4" s="81"/>
      <c r="CI4" s="81"/>
      <c r="CJ4" s="82"/>
      <c r="CK4" s="82"/>
      <c r="CL4" s="81"/>
      <c r="CM4" s="81"/>
      <c r="CN4" s="81"/>
      <c r="CO4" s="82"/>
      <c r="CP4" s="82"/>
      <c r="CQ4" s="81"/>
      <c r="CR4" s="81"/>
      <c r="CS4" s="81"/>
      <c r="CT4" s="82"/>
      <c r="CU4" s="82"/>
      <c r="CV4" s="81"/>
      <c r="CW4" s="81"/>
      <c r="CX4" s="81"/>
      <c r="CY4" s="82"/>
      <c r="CZ4" s="82"/>
      <c r="DA4" s="81"/>
      <c r="DB4" s="81"/>
      <c r="DC4" s="81"/>
      <c r="DD4" s="82"/>
      <c r="DE4" s="82"/>
      <c r="DF4" s="81"/>
      <c r="DG4" s="81"/>
      <c r="DH4" s="81"/>
      <c r="DI4" s="82"/>
      <c r="DJ4" s="82"/>
      <c r="DK4" s="81"/>
      <c r="DL4" s="81"/>
      <c r="DM4" s="81"/>
      <c r="DN4" s="82"/>
      <c r="DO4" s="82"/>
      <c r="DP4" s="81"/>
      <c r="DQ4" s="81"/>
      <c r="DR4" s="81"/>
      <c r="DS4" s="82"/>
      <c r="DT4" s="82"/>
      <c r="DU4" s="81"/>
      <c r="DV4" s="81"/>
      <c r="DW4" s="81"/>
      <c r="DX4" s="82"/>
      <c r="DY4" s="82"/>
      <c r="DZ4" s="81"/>
      <c r="EA4" s="81"/>
      <c r="EB4" s="81"/>
      <c r="EC4" s="82"/>
      <c r="ED4" s="82"/>
      <c r="EE4" s="81"/>
      <c r="EF4" s="81"/>
      <c r="EG4" s="81"/>
      <c r="EH4" s="82"/>
      <c r="EI4" s="82"/>
      <c r="EJ4" s="81"/>
      <c r="EK4" s="81"/>
      <c r="EL4" s="81"/>
      <c r="EM4" s="82"/>
      <c r="EN4" s="82"/>
      <c r="EO4" s="81"/>
      <c r="EP4" s="81"/>
      <c r="EQ4" s="81"/>
      <c r="ER4" s="83"/>
      <c r="ES4" s="83"/>
      <c r="ET4" s="83"/>
      <c r="EU4" s="83"/>
      <c r="EV4" s="83"/>
      <c r="EW4" s="82"/>
      <c r="EX4" s="81"/>
      <c r="EY4" s="81"/>
    </row>
    <row r="5" spans="1:155" ht="4.5" customHeight="1">
      <c r="A5" s="108"/>
      <c r="B5" s="110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2"/>
      <c r="U5" s="108"/>
      <c r="V5" s="84"/>
      <c r="W5" s="81"/>
      <c r="X5" s="82"/>
      <c r="Y5" s="82"/>
      <c r="Z5" s="82"/>
      <c r="AA5" s="81"/>
      <c r="AB5" s="82"/>
      <c r="AC5" s="82"/>
      <c r="AD5" s="81"/>
      <c r="AE5" s="81"/>
      <c r="AF5" s="81"/>
      <c r="AG5" s="82"/>
      <c r="AH5" s="82"/>
      <c r="AI5" s="81"/>
      <c r="AJ5" s="81"/>
      <c r="AK5" s="81"/>
      <c r="AL5" s="82"/>
      <c r="AM5" s="82"/>
      <c r="AN5" s="81"/>
      <c r="AO5" s="81"/>
      <c r="AP5" s="81"/>
      <c r="AQ5" s="82"/>
      <c r="AR5" s="82"/>
      <c r="AS5" s="81"/>
      <c r="AT5" s="81"/>
      <c r="AU5" s="81"/>
      <c r="AV5" s="82"/>
      <c r="AW5" s="82"/>
      <c r="AX5" s="81"/>
      <c r="AY5" s="81"/>
      <c r="AZ5" s="81"/>
      <c r="BA5" s="82"/>
      <c r="BB5" s="82"/>
      <c r="BC5" s="81"/>
      <c r="BD5" s="81"/>
      <c r="BE5" s="81"/>
      <c r="BF5" s="82"/>
      <c r="BG5" s="82"/>
      <c r="BH5" s="81"/>
      <c r="BI5" s="81"/>
      <c r="BJ5" s="81"/>
      <c r="BK5" s="82"/>
      <c r="BL5" s="82"/>
      <c r="BM5" s="81"/>
      <c r="BN5" s="81"/>
      <c r="BO5" s="81"/>
      <c r="BP5" s="82"/>
      <c r="BQ5" s="82"/>
      <c r="BR5" s="81"/>
      <c r="BS5" s="81"/>
      <c r="BT5" s="81"/>
      <c r="BU5" s="82"/>
      <c r="BV5" s="82"/>
      <c r="BW5" s="81"/>
      <c r="BX5" s="81"/>
      <c r="BY5" s="81"/>
      <c r="BZ5" s="82"/>
      <c r="CA5" s="82"/>
      <c r="CB5" s="81"/>
      <c r="CC5" s="81"/>
      <c r="CD5" s="81"/>
      <c r="CE5" s="82"/>
      <c r="CF5" s="82"/>
      <c r="CG5" s="81"/>
      <c r="CH5" s="81"/>
      <c r="CI5" s="81"/>
      <c r="CJ5" s="82"/>
      <c r="CK5" s="82"/>
      <c r="CL5" s="81"/>
      <c r="CM5" s="81"/>
      <c r="CN5" s="81"/>
      <c r="CO5" s="82"/>
      <c r="CP5" s="82"/>
      <c r="CQ5" s="81"/>
      <c r="CR5" s="81"/>
      <c r="CS5" s="81"/>
      <c r="CT5" s="82"/>
      <c r="CU5" s="82"/>
      <c r="CV5" s="81"/>
      <c r="CW5" s="81"/>
      <c r="CX5" s="81"/>
      <c r="CY5" s="82"/>
      <c r="CZ5" s="82"/>
      <c r="DA5" s="81"/>
      <c r="DB5" s="81"/>
      <c r="DC5" s="81"/>
      <c r="DD5" s="82"/>
      <c r="DE5" s="82"/>
      <c r="DF5" s="81"/>
      <c r="DG5" s="81"/>
      <c r="DH5" s="81"/>
      <c r="DI5" s="82"/>
      <c r="DJ5" s="82"/>
      <c r="DK5" s="81"/>
      <c r="DL5" s="81"/>
      <c r="DM5" s="81"/>
      <c r="DN5" s="82"/>
      <c r="DO5" s="82"/>
      <c r="DP5" s="81"/>
      <c r="DQ5" s="81"/>
      <c r="DR5" s="81"/>
      <c r="DS5" s="82"/>
      <c r="DT5" s="82"/>
      <c r="DU5" s="81"/>
      <c r="DV5" s="81"/>
      <c r="DW5" s="81"/>
      <c r="DX5" s="82"/>
      <c r="DY5" s="82"/>
      <c r="DZ5" s="81"/>
      <c r="EA5" s="81"/>
      <c r="EB5" s="81"/>
      <c r="EC5" s="82"/>
      <c r="ED5" s="82"/>
      <c r="EE5" s="81"/>
      <c r="EF5" s="81"/>
      <c r="EG5" s="81"/>
      <c r="EH5" s="82"/>
      <c r="EI5" s="82"/>
      <c r="EJ5" s="81"/>
      <c r="EK5" s="81"/>
      <c r="EL5" s="81"/>
      <c r="EM5" s="82"/>
      <c r="EN5" s="82"/>
      <c r="EO5" s="81"/>
      <c r="EP5" s="81"/>
      <c r="EQ5" s="81"/>
      <c r="ER5" s="83"/>
      <c r="ES5" s="83"/>
      <c r="ET5" s="83"/>
      <c r="EU5" s="83"/>
      <c r="EV5" s="83"/>
      <c r="EW5" s="82"/>
      <c r="EX5" s="81"/>
      <c r="EY5" s="81"/>
    </row>
    <row r="6" spans="1:155" ht="18.75">
      <c r="A6" s="108"/>
      <c r="B6" s="1038" t="s">
        <v>198</v>
      </c>
      <c r="C6" s="1039"/>
      <c r="D6" s="1039"/>
      <c r="E6" s="1039"/>
      <c r="F6" s="1039"/>
      <c r="G6" s="1039"/>
      <c r="H6" s="1039"/>
      <c r="I6" s="1039"/>
      <c r="J6" s="1039"/>
      <c r="K6" s="1039"/>
      <c r="L6" s="1039"/>
      <c r="M6" s="1039"/>
      <c r="N6" s="1039"/>
      <c r="O6" s="1039"/>
      <c r="P6" s="1039"/>
      <c r="Q6" s="1039"/>
      <c r="R6" s="1039"/>
      <c r="S6" s="1039"/>
      <c r="T6" s="1040"/>
      <c r="U6" s="108"/>
      <c r="V6" s="81"/>
      <c r="W6" s="81"/>
      <c r="X6" s="82"/>
      <c r="Y6" s="82"/>
      <c r="Z6" s="85"/>
      <c r="AA6" s="86"/>
      <c r="AB6" s="1027" t="s">
        <v>47</v>
      </c>
      <c r="AC6" s="1026"/>
      <c r="AD6" s="1026"/>
      <c r="AE6" s="1026"/>
      <c r="AF6" s="89"/>
      <c r="AG6" s="1025" t="s">
        <v>48</v>
      </c>
      <c r="AH6" s="1026"/>
      <c r="AI6" s="1026"/>
      <c r="AJ6" s="1026"/>
      <c r="AK6" s="86"/>
      <c r="AL6" s="1027" t="s">
        <v>49</v>
      </c>
      <c r="AM6" s="1026"/>
      <c r="AN6" s="1026"/>
      <c r="AO6" s="1026"/>
      <c r="AP6" s="89"/>
      <c r="AQ6" s="1025" t="s">
        <v>50</v>
      </c>
      <c r="AR6" s="1026"/>
      <c r="AS6" s="1026"/>
      <c r="AT6" s="1026"/>
      <c r="AU6" s="86"/>
      <c r="AV6" s="1027" t="s">
        <v>51</v>
      </c>
      <c r="AW6" s="1026"/>
      <c r="AX6" s="1026"/>
      <c r="AY6" s="1026"/>
      <c r="AZ6" s="89"/>
      <c r="BA6" s="1025" t="s">
        <v>52</v>
      </c>
      <c r="BB6" s="1026"/>
      <c r="BC6" s="1026"/>
      <c r="BD6" s="1026"/>
      <c r="BE6" s="86"/>
      <c r="BF6" s="1027" t="s">
        <v>53</v>
      </c>
      <c r="BG6" s="1026"/>
      <c r="BH6" s="1026"/>
      <c r="BI6" s="1026"/>
      <c r="BJ6" s="89"/>
      <c r="BK6" s="1025" t="s">
        <v>54</v>
      </c>
      <c r="BL6" s="1026"/>
      <c r="BM6" s="1026"/>
      <c r="BN6" s="1026"/>
      <c r="BO6" s="86"/>
      <c r="BP6" s="1027" t="s">
        <v>55</v>
      </c>
      <c r="BQ6" s="1026"/>
      <c r="BR6" s="1026"/>
      <c r="BS6" s="1026"/>
      <c r="BT6" s="89"/>
      <c r="BU6" s="1025" t="s">
        <v>56</v>
      </c>
      <c r="BV6" s="1026"/>
      <c r="BW6" s="1026"/>
      <c r="BX6" s="1026"/>
      <c r="BY6" s="86"/>
      <c r="BZ6" s="1027" t="s">
        <v>57</v>
      </c>
      <c r="CA6" s="1026"/>
      <c r="CB6" s="1026"/>
      <c r="CC6" s="1026"/>
      <c r="CD6" s="89"/>
      <c r="CE6" s="1025" t="s">
        <v>58</v>
      </c>
      <c r="CF6" s="1026"/>
      <c r="CG6" s="1026"/>
      <c r="CH6" s="1026"/>
      <c r="CI6" s="86"/>
      <c r="CJ6" s="1027" t="s">
        <v>59</v>
      </c>
      <c r="CK6" s="1026"/>
      <c r="CL6" s="1026"/>
      <c r="CM6" s="1026"/>
      <c r="CN6" s="89"/>
      <c r="CO6" s="1025" t="s">
        <v>60</v>
      </c>
      <c r="CP6" s="1026"/>
      <c r="CQ6" s="1026"/>
      <c r="CR6" s="1026"/>
      <c r="CS6" s="86"/>
      <c r="CT6" s="1027" t="s">
        <v>61</v>
      </c>
      <c r="CU6" s="1026"/>
      <c r="CV6" s="1026"/>
      <c r="CW6" s="1026"/>
      <c r="CX6" s="89"/>
      <c r="CY6" s="1025" t="s">
        <v>62</v>
      </c>
      <c r="CZ6" s="1026"/>
      <c r="DA6" s="1026"/>
      <c r="DB6" s="1026"/>
      <c r="DC6" s="86"/>
      <c r="DD6" s="1027" t="s">
        <v>63</v>
      </c>
      <c r="DE6" s="1026"/>
      <c r="DF6" s="1026"/>
      <c r="DG6" s="1026"/>
      <c r="DH6" s="89"/>
      <c r="DI6" s="1025" t="s">
        <v>64</v>
      </c>
      <c r="DJ6" s="1026"/>
      <c r="DK6" s="1026"/>
      <c r="DL6" s="1026"/>
      <c r="DM6" s="86"/>
      <c r="DN6" s="1027" t="s">
        <v>65</v>
      </c>
      <c r="DO6" s="1026"/>
      <c r="DP6" s="1026"/>
      <c r="DQ6" s="1026"/>
      <c r="DR6" s="89"/>
      <c r="DS6" s="1025" t="s">
        <v>66</v>
      </c>
      <c r="DT6" s="1026"/>
      <c r="DU6" s="1026"/>
      <c r="DV6" s="1026"/>
      <c r="DW6" s="86"/>
      <c r="DX6" s="1027" t="s">
        <v>67</v>
      </c>
      <c r="DY6" s="1026"/>
      <c r="DZ6" s="1026"/>
      <c r="EA6" s="1026"/>
      <c r="EB6" s="89"/>
      <c r="EC6" s="1025" t="s">
        <v>68</v>
      </c>
      <c r="ED6" s="1026"/>
      <c r="EE6" s="1026"/>
      <c r="EF6" s="1026"/>
      <c r="EG6" s="86"/>
      <c r="EH6" s="1027" t="s">
        <v>69</v>
      </c>
      <c r="EI6" s="1026"/>
      <c r="EJ6" s="1026"/>
      <c r="EK6" s="1026"/>
      <c r="EL6" s="89"/>
      <c r="EM6" s="1025" t="s">
        <v>70</v>
      </c>
      <c r="EN6" s="1026"/>
      <c r="EO6" s="1026"/>
      <c r="EP6" s="1026"/>
      <c r="EQ6" s="81"/>
      <c r="ER6" s="90" t="s">
        <v>71</v>
      </c>
      <c r="ES6" s="91"/>
      <c r="ET6" s="91"/>
      <c r="EU6" s="91"/>
      <c r="EV6" s="92"/>
      <c r="EW6" s="82"/>
      <c r="EX6" s="81"/>
      <c r="EY6" s="81"/>
    </row>
    <row r="7" spans="1:155" ht="5.25" customHeight="1">
      <c r="A7" s="108"/>
      <c r="B7" s="1041"/>
      <c r="C7" s="1042"/>
      <c r="D7" s="1042"/>
      <c r="E7" s="1042"/>
      <c r="F7" s="1042"/>
      <c r="G7" s="1042"/>
      <c r="H7" s="1042"/>
      <c r="I7" s="1042"/>
      <c r="J7" s="1042"/>
      <c r="K7" s="1042"/>
      <c r="L7" s="1042"/>
      <c r="M7" s="1042"/>
      <c r="N7" s="1042"/>
      <c r="O7" s="1042"/>
      <c r="P7" s="1042"/>
      <c r="Q7" s="1042"/>
      <c r="R7" s="1042"/>
      <c r="S7" s="1042"/>
      <c r="T7" s="1043"/>
      <c r="U7" s="108"/>
      <c r="V7" s="82" t="s">
        <v>8</v>
      </c>
      <c r="W7" s="82" t="s">
        <v>72</v>
      </c>
      <c r="X7" s="82" t="s">
        <v>73</v>
      </c>
      <c r="Y7" s="82"/>
      <c r="Z7" s="85" t="s">
        <v>45</v>
      </c>
      <c r="AA7" s="87" t="s">
        <v>74</v>
      </c>
      <c r="AB7" s="87" t="s">
        <v>75</v>
      </c>
      <c r="AC7" s="87"/>
      <c r="AD7" s="86" t="s">
        <v>76</v>
      </c>
      <c r="AE7" s="87" t="s">
        <v>77</v>
      </c>
      <c r="AF7" s="85" t="s">
        <v>74</v>
      </c>
      <c r="AG7" s="85" t="s">
        <v>75</v>
      </c>
      <c r="AH7" s="85"/>
      <c r="AI7" s="89" t="s">
        <v>76</v>
      </c>
      <c r="AJ7" s="85" t="s">
        <v>78</v>
      </c>
      <c r="AK7" s="87" t="s">
        <v>74</v>
      </c>
      <c r="AL7" s="87" t="s">
        <v>75</v>
      </c>
      <c r="AM7" s="87"/>
      <c r="AN7" s="86" t="s">
        <v>76</v>
      </c>
      <c r="AO7" s="87" t="s">
        <v>79</v>
      </c>
      <c r="AP7" s="85" t="s">
        <v>74</v>
      </c>
      <c r="AQ7" s="85" t="s">
        <v>75</v>
      </c>
      <c r="AR7" s="85"/>
      <c r="AS7" s="89" t="s">
        <v>76</v>
      </c>
      <c r="AT7" s="85" t="s">
        <v>80</v>
      </c>
      <c r="AU7" s="87" t="s">
        <v>74</v>
      </c>
      <c r="AV7" s="87" t="s">
        <v>75</v>
      </c>
      <c r="AW7" s="87"/>
      <c r="AX7" s="86" t="s">
        <v>76</v>
      </c>
      <c r="AY7" s="87" t="s">
        <v>81</v>
      </c>
      <c r="AZ7" s="85" t="s">
        <v>74</v>
      </c>
      <c r="BA7" s="85" t="s">
        <v>75</v>
      </c>
      <c r="BB7" s="85"/>
      <c r="BC7" s="89" t="s">
        <v>76</v>
      </c>
      <c r="BD7" s="85" t="s">
        <v>82</v>
      </c>
      <c r="BE7" s="87" t="s">
        <v>74</v>
      </c>
      <c r="BF7" s="87" t="s">
        <v>75</v>
      </c>
      <c r="BG7" s="87"/>
      <c r="BH7" s="86" t="s">
        <v>76</v>
      </c>
      <c r="BI7" s="87" t="s">
        <v>83</v>
      </c>
      <c r="BJ7" s="85" t="s">
        <v>74</v>
      </c>
      <c r="BK7" s="85" t="s">
        <v>75</v>
      </c>
      <c r="BL7" s="85"/>
      <c r="BM7" s="89" t="s">
        <v>76</v>
      </c>
      <c r="BN7" s="85" t="s">
        <v>84</v>
      </c>
      <c r="BO7" s="87" t="s">
        <v>74</v>
      </c>
      <c r="BP7" s="87" t="s">
        <v>75</v>
      </c>
      <c r="BQ7" s="87"/>
      <c r="BR7" s="86" t="s">
        <v>76</v>
      </c>
      <c r="BS7" s="87" t="s">
        <v>85</v>
      </c>
      <c r="BT7" s="85" t="s">
        <v>74</v>
      </c>
      <c r="BU7" s="85" t="s">
        <v>75</v>
      </c>
      <c r="BV7" s="85"/>
      <c r="BW7" s="89" t="s">
        <v>76</v>
      </c>
      <c r="BX7" s="85" t="s">
        <v>86</v>
      </c>
      <c r="BY7" s="87" t="s">
        <v>74</v>
      </c>
      <c r="BZ7" s="87" t="s">
        <v>75</v>
      </c>
      <c r="CA7" s="87"/>
      <c r="CB7" s="86" t="s">
        <v>76</v>
      </c>
      <c r="CC7" s="87" t="s">
        <v>87</v>
      </c>
      <c r="CD7" s="85" t="s">
        <v>74</v>
      </c>
      <c r="CE7" s="85" t="s">
        <v>75</v>
      </c>
      <c r="CF7" s="85"/>
      <c r="CG7" s="89" t="s">
        <v>76</v>
      </c>
      <c r="CH7" s="85" t="s">
        <v>88</v>
      </c>
      <c r="CI7" s="87" t="s">
        <v>74</v>
      </c>
      <c r="CJ7" s="87" t="s">
        <v>75</v>
      </c>
      <c r="CK7" s="87"/>
      <c r="CL7" s="86" t="s">
        <v>76</v>
      </c>
      <c r="CM7" s="87" t="s">
        <v>89</v>
      </c>
      <c r="CN7" s="85" t="s">
        <v>74</v>
      </c>
      <c r="CO7" s="85" t="s">
        <v>75</v>
      </c>
      <c r="CP7" s="85"/>
      <c r="CQ7" s="89" t="s">
        <v>76</v>
      </c>
      <c r="CR7" s="85" t="s">
        <v>90</v>
      </c>
      <c r="CS7" s="87" t="s">
        <v>74</v>
      </c>
      <c r="CT7" s="87" t="s">
        <v>75</v>
      </c>
      <c r="CU7" s="87"/>
      <c r="CV7" s="86" t="s">
        <v>76</v>
      </c>
      <c r="CW7" s="87" t="s">
        <v>91</v>
      </c>
      <c r="CX7" s="85" t="s">
        <v>74</v>
      </c>
      <c r="CY7" s="85" t="s">
        <v>75</v>
      </c>
      <c r="CZ7" s="85"/>
      <c r="DA7" s="89" t="s">
        <v>76</v>
      </c>
      <c r="DB7" s="85" t="s">
        <v>92</v>
      </c>
      <c r="DC7" s="87" t="s">
        <v>74</v>
      </c>
      <c r="DD7" s="87" t="s">
        <v>75</v>
      </c>
      <c r="DE7" s="87"/>
      <c r="DF7" s="86" t="s">
        <v>76</v>
      </c>
      <c r="DG7" s="87" t="s">
        <v>93</v>
      </c>
      <c r="DH7" s="85" t="s">
        <v>74</v>
      </c>
      <c r="DI7" s="85" t="s">
        <v>75</v>
      </c>
      <c r="DJ7" s="85"/>
      <c r="DK7" s="89" t="s">
        <v>76</v>
      </c>
      <c r="DL7" s="85" t="s">
        <v>94</v>
      </c>
      <c r="DM7" s="87" t="s">
        <v>74</v>
      </c>
      <c r="DN7" s="87" t="s">
        <v>75</v>
      </c>
      <c r="DO7" s="87"/>
      <c r="DP7" s="86" t="s">
        <v>76</v>
      </c>
      <c r="DQ7" s="87" t="s">
        <v>95</v>
      </c>
      <c r="DR7" s="85" t="s">
        <v>74</v>
      </c>
      <c r="DS7" s="85" t="s">
        <v>75</v>
      </c>
      <c r="DT7" s="85"/>
      <c r="DU7" s="89" t="s">
        <v>76</v>
      </c>
      <c r="DV7" s="85" t="s">
        <v>96</v>
      </c>
      <c r="DW7" s="87" t="s">
        <v>74</v>
      </c>
      <c r="DX7" s="87" t="s">
        <v>75</v>
      </c>
      <c r="DY7" s="87"/>
      <c r="DZ7" s="86" t="s">
        <v>76</v>
      </c>
      <c r="EA7" s="87" t="s">
        <v>97</v>
      </c>
      <c r="EB7" s="85" t="s">
        <v>74</v>
      </c>
      <c r="EC7" s="85" t="s">
        <v>75</v>
      </c>
      <c r="ED7" s="85"/>
      <c r="EE7" s="89" t="s">
        <v>76</v>
      </c>
      <c r="EF7" s="85" t="s">
        <v>98</v>
      </c>
      <c r="EG7" s="87" t="s">
        <v>74</v>
      </c>
      <c r="EH7" s="87" t="s">
        <v>75</v>
      </c>
      <c r="EI7" s="87"/>
      <c r="EJ7" s="86" t="s">
        <v>76</v>
      </c>
      <c r="EK7" s="87" t="s">
        <v>99</v>
      </c>
      <c r="EL7" s="85" t="s">
        <v>74</v>
      </c>
      <c r="EM7" s="85" t="s">
        <v>75</v>
      </c>
      <c r="EN7" s="85"/>
      <c r="EO7" s="89" t="s">
        <v>76</v>
      </c>
      <c r="EP7" s="85" t="s">
        <v>100</v>
      </c>
      <c r="EQ7" s="81"/>
      <c r="ER7" s="93">
        <v>1</v>
      </c>
      <c r="ES7" s="93">
        <v>2</v>
      </c>
      <c r="ET7" s="93">
        <v>3</v>
      </c>
      <c r="EU7" s="93">
        <v>4</v>
      </c>
      <c r="EV7" s="94" t="s">
        <v>101</v>
      </c>
      <c r="EW7" s="94" t="s">
        <v>74</v>
      </c>
      <c r="EX7" s="81"/>
      <c r="EY7" s="81"/>
    </row>
    <row r="8" spans="1:155" ht="16.5" customHeight="1" thickBot="1">
      <c r="A8" s="108"/>
      <c r="B8" s="1012"/>
      <c r="C8" s="1013"/>
      <c r="D8" s="1013"/>
      <c r="E8" s="1013"/>
      <c r="F8" s="1013"/>
      <c r="G8" s="1013"/>
      <c r="H8" s="1013"/>
      <c r="I8" s="1013"/>
      <c r="J8" s="1013"/>
      <c r="K8" s="1013"/>
      <c r="L8" s="1013"/>
      <c r="M8" s="1013"/>
      <c r="N8" s="1013"/>
      <c r="O8" s="1013"/>
      <c r="P8" s="1013"/>
      <c r="Q8" s="1013"/>
      <c r="R8" s="1013"/>
      <c r="S8" s="1013"/>
      <c r="T8" s="1014"/>
      <c r="U8" s="108"/>
      <c r="V8" s="82">
        <f>SUM(O8:T8)</f>
        <v>0</v>
      </c>
      <c r="W8" s="95">
        <v>4</v>
      </c>
      <c r="X8" s="82">
        <v>3</v>
      </c>
      <c r="Y8" s="82"/>
      <c r="Z8" s="85">
        <f t="shared" ref="Z8:Z14" si="0">AE8+AJ8+AO8+AT8+AY8+BD8+BI8+BN8+BS8+BX8+CC8+CH8+CM8+CR8+CW8+DB8+DG8+DL8+DQ8+DV8+EA8+EF8+EK8+EP8</f>
        <v>0</v>
      </c>
      <c r="AA8" s="87">
        <v>1</v>
      </c>
      <c r="AB8" s="87">
        <v>6</v>
      </c>
      <c r="AC8" s="87" t="b">
        <f t="shared" ref="AC8:AC14" si="1">IF(AB8=AA8,0)</f>
        <v>0</v>
      </c>
      <c r="AD8" s="82">
        <v>5</v>
      </c>
      <c r="AE8" s="87" t="b">
        <f t="shared" ref="AE8:AE14" si="2">IF(AC8=0,AD8)</f>
        <v>0</v>
      </c>
      <c r="AF8" s="85">
        <v>1</v>
      </c>
      <c r="AG8" s="85">
        <f>AB8+1</f>
        <v>7</v>
      </c>
      <c r="AH8" s="85" t="b">
        <f t="shared" ref="AH8:AH14" si="3">IF(AG8=AF8,0)</f>
        <v>0</v>
      </c>
      <c r="AI8" s="82">
        <v>8</v>
      </c>
      <c r="AJ8" s="85" t="b">
        <f t="shared" ref="AJ8:AJ14" si="4">IF(AH8=0,AI8)</f>
        <v>0</v>
      </c>
      <c r="AK8" s="87">
        <v>1</v>
      </c>
      <c r="AL8" s="87">
        <f>AG8+1</f>
        <v>8</v>
      </c>
      <c r="AM8" s="87" t="b">
        <f t="shared" ref="AM8:AM14" si="5">IF(AL8=AK8,0)</f>
        <v>0</v>
      </c>
      <c r="AN8" s="82">
        <v>7</v>
      </c>
      <c r="AO8" s="87" t="b">
        <f t="shared" ref="AO8:AO14" si="6">IF(AM8=0,AN8)</f>
        <v>0</v>
      </c>
      <c r="AP8" s="85">
        <v>1</v>
      </c>
      <c r="AQ8" s="85">
        <f>AL8+1</f>
        <v>9</v>
      </c>
      <c r="AR8" s="85" t="b">
        <f t="shared" ref="AR8:AR14" si="7">IF(AQ8=AP8,0)</f>
        <v>0</v>
      </c>
      <c r="AS8" s="82">
        <v>0</v>
      </c>
      <c r="AT8" s="85" t="b">
        <f t="shared" ref="AT8:AT14" si="8">IF(AR8=0,AS8)</f>
        <v>0</v>
      </c>
      <c r="AU8" s="87">
        <v>1</v>
      </c>
      <c r="AV8" s="87">
        <f>AQ8+1</f>
        <v>10</v>
      </c>
      <c r="AW8" s="87" t="b">
        <f t="shared" ref="AW8:AW14" si="9">IF(AV8=AU8,0)</f>
        <v>0</v>
      </c>
      <c r="AX8" s="82">
        <v>0</v>
      </c>
      <c r="AY8" s="87" t="b">
        <f t="shared" ref="AY8:AY14" si="10">IF(AW8=0,AX8)</f>
        <v>0</v>
      </c>
      <c r="AZ8" s="85">
        <v>1</v>
      </c>
      <c r="BA8" s="85">
        <f>AV8+1</f>
        <v>11</v>
      </c>
      <c r="BB8" s="85" t="b">
        <f t="shared" ref="BB8:BB14" si="11">IF(BA8=AZ8,0)</f>
        <v>0</v>
      </c>
      <c r="BC8" s="82">
        <v>0</v>
      </c>
      <c r="BD8" s="85" t="b">
        <f t="shared" ref="BD8:BD14" si="12">IF(BB8=0,BC8)</f>
        <v>0</v>
      </c>
      <c r="BE8" s="87">
        <v>1</v>
      </c>
      <c r="BF8" s="87">
        <f>BA8+1</f>
        <v>12</v>
      </c>
      <c r="BG8" s="87" t="b">
        <f t="shared" ref="BG8:BG14" si="13">IF(BF8=BE8,0)</f>
        <v>0</v>
      </c>
      <c r="BH8" s="82">
        <v>0</v>
      </c>
      <c r="BI8" s="87" t="b">
        <f t="shared" ref="BI8:BI14" si="14">IF(BG8=0,BH8)</f>
        <v>0</v>
      </c>
      <c r="BJ8" s="85">
        <v>1</v>
      </c>
      <c r="BK8" s="85">
        <f>BF8+1</f>
        <v>13</v>
      </c>
      <c r="BL8" s="85" t="b">
        <f t="shared" ref="BL8:BL14" si="15">IF(BK8=BJ8,0)</f>
        <v>0</v>
      </c>
      <c r="BM8" s="82">
        <v>0</v>
      </c>
      <c r="BN8" s="85" t="b">
        <f t="shared" ref="BN8:BN14" si="16">IF(BL8=0,BM8)</f>
        <v>0</v>
      </c>
      <c r="BO8" s="87">
        <v>1</v>
      </c>
      <c r="BP8" s="87">
        <f>BK8+1</f>
        <v>14</v>
      </c>
      <c r="BQ8" s="87" t="b">
        <f t="shared" ref="BQ8:BQ14" si="17">IF(BP8=BO8,0)</f>
        <v>0</v>
      </c>
      <c r="BR8" s="82">
        <v>0</v>
      </c>
      <c r="BS8" s="87" t="b">
        <f t="shared" ref="BS8:BS14" si="18">IF(BQ8=0,BR8)</f>
        <v>0</v>
      </c>
      <c r="BT8" s="85">
        <v>1</v>
      </c>
      <c r="BU8" s="85">
        <f>BP8+1</f>
        <v>15</v>
      </c>
      <c r="BV8" s="85" t="b">
        <f t="shared" ref="BV8:BV14" si="19">IF(BU8=BT8,0)</f>
        <v>0</v>
      </c>
      <c r="BW8" s="82">
        <v>0</v>
      </c>
      <c r="BX8" s="85" t="b">
        <f t="shared" ref="BX8:BX14" si="20">IF(BV8=0,BW8)</f>
        <v>0</v>
      </c>
      <c r="BY8" s="87">
        <v>1</v>
      </c>
      <c r="BZ8" s="87">
        <f>BU8+1</f>
        <v>16</v>
      </c>
      <c r="CA8" s="87" t="b">
        <f t="shared" ref="CA8:CA14" si="21">IF(BZ8=BY8,0)</f>
        <v>0</v>
      </c>
      <c r="CB8" s="82">
        <v>0</v>
      </c>
      <c r="CC8" s="87" t="b">
        <f t="shared" ref="CC8:CC14" si="22">IF(CA8=0,CB8)</f>
        <v>0</v>
      </c>
      <c r="CD8" s="85">
        <v>1</v>
      </c>
      <c r="CE8" s="85">
        <f>BZ8+1</f>
        <v>17</v>
      </c>
      <c r="CF8" s="85" t="b">
        <f t="shared" ref="CF8:CF14" si="23">IF(CE8=CD8,0)</f>
        <v>0</v>
      </c>
      <c r="CG8" s="82">
        <v>0</v>
      </c>
      <c r="CH8" s="85" t="b">
        <f t="shared" ref="CH8:CH14" si="24">IF(CF8=0,CG8)</f>
        <v>0</v>
      </c>
      <c r="CI8" s="87">
        <v>1</v>
      </c>
      <c r="CJ8" s="87">
        <f>CE8+1</f>
        <v>18</v>
      </c>
      <c r="CK8" s="87" t="b">
        <f t="shared" ref="CK8:CK14" si="25">IF(CJ8=CI8,0)</f>
        <v>0</v>
      </c>
      <c r="CL8" s="82">
        <v>0</v>
      </c>
      <c r="CM8" s="87" t="b">
        <f t="shared" ref="CM8:CM14" si="26">IF(CK8=0,CL8)</f>
        <v>0</v>
      </c>
      <c r="CN8" s="85">
        <v>1</v>
      </c>
      <c r="CO8" s="85">
        <f>CJ8+1</f>
        <v>19</v>
      </c>
      <c r="CP8" s="85" t="b">
        <f t="shared" ref="CP8:CP14" si="27">IF(CO8=CN8,0)</f>
        <v>0</v>
      </c>
      <c r="CQ8" s="82">
        <v>0</v>
      </c>
      <c r="CR8" s="85" t="b">
        <f t="shared" ref="CR8:CR14" si="28">IF(CP8=0,CQ8)</f>
        <v>0</v>
      </c>
      <c r="CS8" s="87">
        <v>1</v>
      </c>
      <c r="CT8" s="87">
        <f>CO8+1</f>
        <v>20</v>
      </c>
      <c r="CU8" s="87" t="b">
        <f t="shared" ref="CU8:CU14" si="29">IF(CT8=CS8,0)</f>
        <v>0</v>
      </c>
      <c r="CV8" s="82">
        <v>0</v>
      </c>
      <c r="CW8" s="87" t="b">
        <f t="shared" ref="CW8:CW14" si="30">IF(CU8=0,CV8)</f>
        <v>0</v>
      </c>
      <c r="CX8" s="85">
        <v>1</v>
      </c>
      <c r="CY8" s="85">
        <f>CT8+1</f>
        <v>21</v>
      </c>
      <c r="CZ8" s="85" t="b">
        <f t="shared" ref="CZ8:CZ14" si="31">IF(CY8=CX8,0)</f>
        <v>0</v>
      </c>
      <c r="DA8" s="82">
        <v>0</v>
      </c>
      <c r="DB8" s="85" t="b">
        <f t="shared" ref="DB8:DB14" si="32">IF(CZ8=0,DA8)</f>
        <v>0</v>
      </c>
      <c r="DC8" s="87">
        <v>1</v>
      </c>
      <c r="DD8" s="87">
        <f>CY8+1</f>
        <v>22</v>
      </c>
      <c r="DE8" s="87" t="b">
        <f t="shared" ref="DE8:DE14" si="33">IF(DD8=DC8,0)</f>
        <v>0</v>
      </c>
      <c r="DF8" s="82">
        <v>0</v>
      </c>
      <c r="DG8" s="87" t="b">
        <f t="shared" ref="DG8:DG14" si="34">IF(DE8=0,DF8)</f>
        <v>0</v>
      </c>
      <c r="DH8" s="85">
        <v>1</v>
      </c>
      <c r="DI8" s="85">
        <f>DD8+1</f>
        <v>23</v>
      </c>
      <c r="DJ8" s="85" t="b">
        <f t="shared" ref="DJ8:DJ14" si="35">IF(DI8=DH8,0)</f>
        <v>0</v>
      </c>
      <c r="DK8" s="82">
        <v>0</v>
      </c>
      <c r="DL8" s="85" t="b">
        <f t="shared" ref="DL8:DL14" si="36">IF(DJ8=0,DK8)</f>
        <v>0</v>
      </c>
      <c r="DM8" s="87">
        <v>1</v>
      </c>
      <c r="DN8" s="87">
        <f>DI8+1</f>
        <v>24</v>
      </c>
      <c r="DO8" s="87" t="b">
        <f t="shared" ref="DO8:DO14" si="37">IF(DN8=DM8,0)</f>
        <v>0</v>
      </c>
      <c r="DP8" s="82">
        <v>0</v>
      </c>
      <c r="DQ8" s="87" t="b">
        <f t="shared" ref="DQ8:DQ14" si="38">IF(DO8=0,DP8)</f>
        <v>0</v>
      </c>
      <c r="DR8" s="85">
        <v>1</v>
      </c>
      <c r="DS8" s="85">
        <f>DN8+1</f>
        <v>25</v>
      </c>
      <c r="DT8" s="85" t="b">
        <f t="shared" ref="DT8:DT14" si="39">IF(DS8=DR8,0)</f>
        <v>0</v>
      </c>
      <c r="DU8" s="82">
        <v>0</v>
      </c>
      <c r="DV8" s="85" t="b">
        <f t="shared" ref="DV8:DV14" si="40">IF(DT8=0,DU8)</f>
        <v>0</v>
      </c>
      <c r="DW8" s="87">
        <v>1</v>
      </c>
      <c r="DX8" s="87">
        <f>DS8+1</f>
        <v>26</v>
      </c>
      <c r="DY8" s="87" t="b">
        <f t="shared" ref="DY8:DY14" si="41">IF(DX8=DW8,0)</f>
        <v>0</v>
      </c>
      <c r="DZ8" s="82">
        <v>53</v>
      </c>
      <c r="EA8" s="87" t="b">
        <f t="shared" ref="EA8:EA14" si="42">IF(DY8=0,DZ8)</f>
        <v>0</v>
      </c>
      <c r="EB8" s="85">
        <v>1</v>
      </c>
      <c r="EC8" s="85">
        <f>DX8+1</f>
        <v>27</v>
      </c>
      <c r="ED8" s="85" t="b">
        <f t="shared" ref="ED8:ED14" si="43">IF(EC8=EB8,0)</f>
        <v>0</v>
      </c>
      <c r="EE8" s="82">
        <v>0</v>
      </c>
      <c r="EF8" s="85" t="b">
        <f t="shared" ref="EF8:EF14" si="44">IF(ED8=0,EE8)</f>
        <v>0</v>
      </c>
      <c r="EG8" s="87">
        <v>1</v>
      </c>
      <c r="EH8" s="87">
        <f>EC8+1</f>
        <v>28</v>
      </c>
      <c r="EI8" s="87" t="b">
        <f t="shared" ref="EI8:EI14" si="45">IF(EH8=EG8,0)</f>
        <v>0</v>
      </c>
      <c r="EJ8" s="82">
        <v>0</v>
      </c>
      <c r="EK8" s="87" t="b">
        <f t="shared" ref="EK8:EK14" si="46">IF(EI8=0,EJ8)</f>
        <v>0</v>
      </c>
      <c r="EL8" s="85">
        <v>1</v>
      </c>
      <c r="EM8" s="85">
        <f>EH8+1</f>
        <v>29</v>
      </c>
      <c r="EN8" s="85" t="b">
        <f t="shared" ref="EN8:EN14" si="47">IF(EM8=EL8,0)</f>
        <v>0</v>
      </c>
      <c r="EO8" s="82">
        <v>0</v>
      </c>
      <c r="EP8" s="85" t="b">
        <f t="shared" ref="EP8:EP14" si="48">IF(EN8=0,EO8)</f>
        <v>0</v>
      </c>
      <c r="EQ8" s="81"/>
      <c r="ER8" s="96">
        <f t="shared" ref="ER8:ER14" si="49">IF(O8&lt;U8,O8,0)</f>
        <v>0</v>
      </c>
      <c r="ES8" s="96">
        <f t="shared" ref="ES8:ES14" si="50">IF(P8&lt;U8,P8,0)</f>
        <v>0</v>
      </c>
      <c r="ET8" s="96">
        <f t="shared" ref="ET8:ET14" si="51">IF(Q8&lt;U8,Q8,0)</f>
        <v>0</v>
      </c>
      <c r="EU8" s="96">
        <f t="shared" ref="EU8:EU14" si="52">IF(R8&lt;U8,R8,0)</f>
        <v>0</v>
      </c>
      <c r="EV8" s="97">
        <f t="shared" ref="EV8:EV14" si="53">ER8+ET8</f>
        <v>0</v>
      </c>
      <c r="EW8" s="97">
        <v>1</v>
      </c>
      <c r="EX8" s="81"/>
      <c r="EY8" s="81"/>
    </row>
    <row r="9" spans="1:155" ht="16.5" customHeight="1" thickBot="1">
      <c r="A9" s="108"/>
      <c r="B9" s="1012"/>
      <c r="C9" s="1013"/>
      <c r="D9" s="1013"/>
      <c r="E9" s="1013"/>
      <c r="F9" s="1013"/>
      <c r="G9" s="1013"/>
      <c r="H9" s="1013"/>
      <c r="I9" s="1013"/>
      <c r="J9" s="1013"/>
      <c r="K9" s="1013"/>
      <c r="L9" s="1013"/>
      <c r="M9" s="1013"/>
      <c r="N9" s="1013"/>
      <c r="O9" s="1013"/>
      <c r="P9" s="1013"/>
      <c r="Q9" s="1013"/>
      <c r="R9" s="1013"/>
      <c r="S9" s="1013"/>
      <c r="T9" s="1014"/>
      <c r="U9" s="108"/>
      <c r="V9" s="82">
        <f>SUM(O9:T9)</f>
        <v>0</v>
      </c>
      <c r="W9" s="95">
        <v>6</v>
      </c>
      <c r="X9" s="82">
        <v>9</v>
      </c>
      <c r="Y9" s="82"/>
      <c r="Z9" s="85">
        <f t="shared" si="0"/>
        <v>0</v>
      </c>
      <c r="AA9" s="87">
        <v>2</v>
      </c>
      <c r="AB9" s="87">
        <f t="shared" ref="AB9:AB14" si="54">AB8</f>
        <v>6</v>
      </c>
      <c r="AC9" s="87" t="b">
        <f t="shared" si="1"/>
        <v>0</v>
      </c>
      <c r="AD9" s="87">
        <f t="shared" ref="AD9:AD14" si="55">AD8</f>
        <v>5</v>
      </c>
      <c r="AE9" s="87" t="b">
        <f t="shared" si="2"/>
        <v>0</v>
      </c>
      <c r="AF9" s="85">
        <v>2</v>
      </c>
      <c r="AG9" s="85">
        <f t="shared" ref="AG9:AG14" si="56">AG8</f>
        <v>7</v>
      </c>
      <c r="AH9" s="85" t="b">
        <f t="shared" si="3"/>
        <v>0</v>
      </c>
      <c r="AI9" s="85">
        <f t="shared" ref="AI9:AI14" si="57">AI8</f>
        <v>8</v>
      </c>
      <c r="AJ9" s="85" t="b">
        <f t="shared" si="4"/>
        <v>0</v>
      </c>
      <c r="AK9" s="87">
        <v>2</v>
      </c>
      <c r="AL9" s="87">
        <f t="shared" ref="AL9:AL14" si="58">AL8</f>
        <v>8</v>
      </c>
      <c r="AM9" s="87" t="b">
        <f t="shared" si="5"/>
        <v>0</v>
      </c>
      <c r="AN9" s="87">
        <f t="shared" ref="AN9:AN14" si="59">AN8</f>
        <v>7</v>
      </c>
      <c r="AO9" s="87" t="b">
        <f t="shared" si="6"/>
        <v>0</v>
      </c>
      <c r="AP9" s="85">
        <v>2</v>
      </c>
      <c r="AQ9" s="85">
        <f t="shared" ref="AQ9:AQ14" si="60">AQ8</f>
        <v>9</v>
      </c>
      <c r="AR9" s="85" t="b">
        <f t="shared" si="7"/>
        <v>0</v>
      </c>
      <c r="AS9" s="85">
        <f t="shared" ref="AS9:AS14" si="61">AS8</f>
        <v>0</v>
      </c>
      <c r="AT9" s="85" t="b">
        <f t="shared" si="8"/>
        <v>0</v>
      </c>
      <c r="AU9" s="87">
        <v>2</v>
      </c>
      <c r="AV9" s="87">
        <f t="shared" ref="AV9:AV14" si="62">AV8</f>
        <v>10</v>
      </c>
      <c r="AW9" s="87" t="b">
        <f t="shared" si="9"/>
        <v>0</v>
      </c>
      <c r="AX9" s="87">
        <f t="shared" ref="AX9:AX14" si="63">AX8</f>
        <v>0</v>
      </c>
      <c r="AY9" s="87" t="b">
        <f t="shared" si="10"/>
        <v>0</v>
      </c>
      <c r="AZ9" s="85">
        <v>2</v>
      </c>
      <c r="BA9" s="85">
        <f t="shared" ref="BA9:BA14" si="64">BA8</f>
        <v>11</v>
      </c>
      <c r="BB9" s="85" t="b">
        <f t="shared" si="11"/>
        <v>0</v>
      </c>
      <c r="BC9" s="85">
        <f t="shared" ref="BC9:BC14" si="65">BC8</f>
        <v>0</v>
      </c>
      <c r="BD9" s="85" t="b">
        <f t="shared" si="12"/>
        <v>0</v>
      </c>
      <c r="BE9" s="87">
        <v>2</v>
      </c>
      <c r="BF9" s="87">
        <f t="shared" ref="BF9:BF14" si="66">BF8</f>
        <v>12</v>
      </c>
      <c r="BG9" s="87" t="b">
        <f t="shared" si="13"/>
        <v>0</v>
      </c>
      <c r="BH9" s="87">
        <f t="shared" ref="BH9:BH14" si="67">BH8</f>
        <v>0</v>
      </c>
      <c r="BI9" s="87" t="b">
        <f t="shared" si="14"/>
        <v>0</v>
      </c>
      <c r="BJ9" s="85">
        <v>2</v>
      </c>
      <c r="BK9" s="85">
        <f t="shared" ref="BK9:BK14" si="68">BK8</f>
        <v>13</v>
      </c>
      <c r="BL9" s="85" t="b">
        <f t="shared" si="15"/>
        <v>0</v>
      </c>
      <c r="BM9" s="85">
        <f t="shared" ref="BM9:BM14" si="69">BM8</f>
        <v>0</v>
      </c>
      <c r="BN9" s="85" t="b">
        <f t="shared" si="16"/>
        <v>0</v>
      </c>
      <c r="BO9" s="87">
        <v>2</v>
      </c>
      <c r="BP9" s="87">
        <f t="shared" ref="BP9:BP14" si="70">BP8</f>
        <v>14</v>
      </c>
      <c r="BQ9" s="87" t="b">
        <f t="shared" si="17"/>
        <v>0</v>
      </c>
      <c r="BR9" s="87">
        <f t="shared" ref="BR9:BR14" si="71">BR8</f>
        <v>0</v>
      </c>
      <c r="BS9" s="87" t="b">
        <f t="shared" si="18"/>
        <v>0</v>
      </c>
      <c r="BT9" s="85">
        <v>2</v>
      </c>
      <c r="BU9" s="85">
        <f t="shared" ref="BU9:BU14" si="72">BU8</f>
        <v>15</v>
      </c>
      <c r="BV9" s="85" t="b">
        <f t="shared" si="19"/>
        <v>0</v>
      </c>
      <c r="BW9" s="85">
        <f t="shared" ref="BW9:BW14" si="73">BW8</f>
        <v>0</v>
      </c>
      <c r="BX9" s="85" t="b">
        <f t="shared" si="20"/>
        <v>0</v>
      </c>
      <c r="BY9" s="87">
        <v>2</v>
      </c>
      <c r="BZ9" s="87">
        <f t="shared" ref="BZ9:BZ14" si="74">BZ8</f>
        <v>16</v>
      </c>
      <c r="CA9" s="87" t="b">
        <f t="shared" si="21"/>
        <v>0</v>
      </c>
      <c r="CB9" s="87">
        <f t="shared" ref="CB9:CB14" si="75">CB8</f>
        <v>0</v>
      </c>
      <c r="CC9" s="87" t="b">
        <f t="shared" si="22"/>
        <v>0</v>
      </c>
      <c r="CD9" s="85">
        <v>2</v>
      </c>
      <c r="CE9" s="85">
        <f t="shared" ref="CE9:CE14" si="76">CE8</f>
        <v>17</v>
      </c>
      <c r="CF9" s="85" t="b">
        <f t="shared" si="23"/>
        <v>0</v>
      </c>
      <c r="CG9" s="85">
        <f t="shared" ref="CG9:CG14" si="77">CG8</f>
        <v>0</v>
      </c>
      <c r="CH9" s="85" t="b">
        <f t="shared" si="24"/>
        <v>0</v>
      </c>
      <c r="CI9" s="87">
        <v>2</v>
      </c>
      <c r="CJ9" s="87">
        <f t="shared" ref="CJ9:CJ14" si="78">CJ8</f>
        <v>18</v>
      </c>
      <c r="CK9" s="87" t="b">
        <f t="shared" si="25"/>
        <v>0</v>
      </c>
      <c r="CL9" s="87">
        <f t="shared" ref="CL9:CL14" si="79">CL8</f>
        <v>0</v>
      </c>
      <c r="CM9" s="87" t="b">
        <f t="shared" si="26"/>
        <v>0</v>
      </c>
      <c r="CN9" s="85">
        <v>2</v>
      </c>
      <c r="CO9" s="85">
        <f t="shared" ref="CO9:CO14" si="80">CO8</f>
        <v>19</v>
      </c>
      <c r="CP9" s="85" t="b">
        <f t="shared" si="27"/>
        <v>0</v>
      </c>
      <c r="CQ9" s="85">
        <f t="shared" ref="CQ9:CQ14" si="81">CQ8</f>
        <v>0</v>
      </c>
      <c r="CR9" s="85" t="b">
        <f t="shared" si="28"/>
        <v>0</v>
      </c>
      <c r="CS9" s="87">
        <v>2</v>
      </c>
      <c r="CT9" s="87">
        <f t="shared" ref="CT9:CT14" si="82">CT8</f>
        <v>20</v>
      </c>
      <c r="CU9" s="87" t="b">
        <f t="shared" si="29"/>
        <v>0</v>
      </c>
      <c r="CV9" s="87">
        <f t="shared" ref="CV9:CV14" si="83">CV8</f>
        <v>0</v>
      </c>
      <c r="CW9" s="87" t="b">
        <f t="shared" si="30"/>
        <v>0</v>
      </c>
      <c r="CX9" s="85">
        <v>2</v>
      </c>
      <c r="CY9" s="85">
        <f t="shared" ref="CY9:CY14" si="84">CY8</f>
        <v>21</v>
      </c>
      <c r="CZ9" s="85" t="b">
        <f t="shared" si="31"/>
        <v>0</v>
      </c>
      <c r="DA9" s="85">
        <f t="shared" ref="DA9:DA14" si="85">DA8</f>
        <v>0</v>
      </c>
      <c r="DB9" s="85" t="b">
        <f t="shared" si="32"/>
        <v>0</v>
      </c>
      <c r="DC9" s="87">
        <v>2</v>
      </c>
      <c r="DD9" s="87">
        <f t="shared" ref="DD9:DD14" si="86">DD8</f>
        <v>22</v>
      </c>
      <c r="DE9" s="87" t="b">
        <f t="shared" si="33"/>
        <v>0</v>
      </c>
      <c r="DF9" s="87">
        <f t="shared" ref="DF9:DF14" si="87">DF8</f>
        <v>0</v>
      </c>
      <c r="DG9" s="87" t="b">
        <f t="shared" si="34"/>
        <v>0</v>
      </c>
      <c r="DH9" s="85">
        <v>2</v>
      </c>
      <c r="DI9" s="85">
        <f t="shared" ref="DI9:DI14" si="88">DI8</f>
        <v>23</v>
      </c>
      <c r="DJ9" s="85" t="b">
        <f t="shared" si="35"/>
        <v>0</v>
      </c>
      <c r="DK9" s="85">
        <f t="shared" ref="DK9:DK14" si="89">DK8</f>
        <v>0</v>
      </c>
      <c r="DL9" s="85" t="b">
        <f t="shared" si="36"/>
        <v>0</v>
      </c>
      <c r="DM9" s="87">
        <v>2</v>
      </c>
      <c r="DN9" s="87">
        <f t="shared" ref="DN9:DN14" si="90">DN8</f>
        <v>24</v>
      </c>
      <c r="DO9" s="87" t="b">
        <f t="shared" si="37"/>
        <v>0</v>
      </c>
      <c r="DP9" s="87">
        <f t="shared" ref="DP9:DP14" si="91">DP8</f>
        <v>0</v>
      </c>
      <c r="DQ9" s="87" t="b">
        <f t="shared" si="38"/>
        <v>0</v>
      </c>
      <c r="DR9" s="85">
        <v>2</v>
      </c>
      <c r="DS9" s="85">
        <f t="shared" ref="DS9:DS14" si="92">DS8</f>
        <v>25</v>
      </c>
      <c r="DT9" s="85" t="b">
        <f t="shared" si="39"/>
        <v>0</v>
      </c>
      <c r="DU9" s="85">
        <f t="shared" ref="DU9:DU14" si="93">DU8</f>
        <v>0</v>
      </c>
      <c r="DV9" s="85" t="b">
        <f t="shared" si="40"/>
        <v>0</v>
      </c>
      <c r="DW9" s="87">
        <v>2</v>
      </c>
      <c r="DX9" s="87">
        <f t="shared" ref="DX9:DX14" si="94">DX8</f>
        <v>26</v>
      </c>
      <c r="DY9" s="87" t="b">
        <f t="shared" si="41"/>
        <v>0</v>
      </c>
      <c r="DZ9" s="87">
        <f t="shared" ref="DZ9:DZ14" si="95">DZ8</f>
        <v>53</v>
      </c>
      <c r="EA9" s="87" t="b">
        <f t="shared" si="42"/>
        <v>0</v>
      </c>
      <c r="EB9" s="85">
        <v>2</v>
      </c>
      <c r="EC9" s="85">
        <f t="shared" ref="EC9:EC14" si="96">EC8</f>
        <v>27</v>
      </c>
      <c r="ED9" s="85" t="b">
        <f t="shared" si="43"/>
        <v>0</v>
      </c>
      <c r="EE9" s="85">
        <f t="shared" ref="EE9:EE14" si="97">EE8</f>
        <v>0</v>
      </c>
      <c r="EF9" s="85" t="b">
        <f t="shared" si="44"/>
        <v>0</v>
      </c>
      <c r="EG9" s="87">
        <v>2</v>
      </c>
      <c r="EH9" s="87">
        <f t="shared" ref="EH9:EH14" si="98">EH8</f>
        <v>28</v>
      </c>
      <c r="EI9" s="87" t="b">
        <f t="shared" si="45"/>
        <v>0</v>
      </c>
      <c r="EJ9" s="87">
        <f t="shared" ref="EJ9:EJ14" si="99">EJ8</f>
        <v>0</v>
      </c>
      <c r="EK9" s="87" t="b">
        <f t="shared" si="46"/>
        <v>0</v>
      </c>
      <c r="EL9" s="85">
        <v>2</v>
      </c>
      <c r="EM9" s="85">
        <f t="shared" ref="EM9:EM14" si="100">EM8</f>
        <v>29</v>
      </c>
      <c r="EN9" s="85" t="b">
        <f t="shared" si="47"/>
        <v>0</v>
      </c>
      <c r="EO9" s="85">
        <f t="shared" ref="EO9:EO14" si="101">EO8</f>
        <v>0</v>
      </c>
      <c r="EP9" s="85" t="b">
        <f t="shared" si="48"/>
        <v>0</v>
      </c>
      <c r="EQ9" s="81"/>
      <c r="ER9" s="96">
        <f t="shared" si="49"/>
        <v>0</v>
      </c>
      <c r="ES9" s="96">
        <f t="shared" si="50"/>
        <v>0</v>
      </c>
      <c r="ET9" s="96">
        <f t="shared" si="51"/>
        <v>0</v>
      </c>
      <c r="EU9" s="96">
        <f t="shared" si="52"/>
        <v>0</v>
      </c>
      <c r="EV9" s="97">
        <f t="shared" si="53"/>
        <v>0</v>
      </c>
      <c r="EW9" s="97">
        <v>2</v>
      </c>
      <c r="EX9" s="81"/>
      <c r="EY9" s="81"/>
    </row>
    <row r="10" spans="1:155" ht="16.5" customHeight="1" thickBot="1">
      <c r="A10" s="108"/>
      <c r="B10" s="1012"/>
      <c r="C10" s="1013"/>
      <c r="D10" s="1013"/>
      <c r="E10" s="1013"/>
      <c r="F10" s="1013"/>
      <c r="G10" s="1013"/>
      <c r="H10" s="1013"/>
      <c r="I10" s="1013"/>
      <c r="J10" s="1013"/>
      <c r="K10" s="1013"/>
      <c r="L10" s="1013"/>
      <c r="M10" s="1013"/>
      <c r="N10" s="1013"/>
      <c r="O10" s="1013"/>
      <c r="P10" s="1013"/>
      <c r="Q10" s="1013"/>
      <c r="R10" s="1013"/>
      <c r="S10" s="1013"/>
      <c r="T10" s="1014"/>
      <c r="U10" s="108"/>
      <c r="V10" s="82">
        <f>SUM(O10:T10)</f>
        <v>0</v>
      </c>
      <c r="W10" s="95">
        <v>3</v>
      </c>
      <c r="X10" s="82">
        <v>5</v>
      </c>
      <c r="Y10" s="82"/>
      <c r="Z10" s="85">
        <f t="shared" si="0"/>
        <v>0</v>
      </c>
      <c r="AA10" s="87">
        <v>3</v>
      </c>
      <c r="AB10" s="87">
        <f t="shared" si="54"/>
        <v>6</v>
      </c>
      <c r="AC10" s="87" t="b">
        <f t="shared" si="1"/>
        <v>0</v>
      </c>
      <c r="AD10" s="87">
        <f t="shared" si="55"/>
        <v>5</v>
      </c>
      <c r="AE10" s="87" t="b">
        <f t="shared" si="2"/>
        <v>0</v>
      </c>
      <c r="AF10" s="85">
        <v>3</v>
      </c>
      <c r="AG10" s="85">
        <f t="shared" si="56"/>
        <v>7</v>
      </c>
      <c r="AH10" s="85" t="b">
        <f t="shared" si="3"/>
        <v>0</v>
      </c>
      <c r="AI10" s="85">
        <f t="shared" si="57"/>
        <v>8</v>
      </c>
      <c r="AJ10" s="85" t="b">
        <f t="shared" si="4"/>
        <v>0</v>
      </c>
      <c r="AK10" s="87">
        <v>3</v>
      </c>
      <c r="AL10" s="87">
        <f t="shared" si="58"/>
        <v>8</v>
      </c>
      <c r="AM10" s="87" t="b">
        <f t="shared" si="5"/>
        <v>0</v>
      </c>
      <c r="AN10" s="87">
        <f t="shared" si="59"/>
        <v>7</v>
      </c>
      <c r="AO10" s="87" t="b">
        <f t="shared" si="6"/>
        <v>0</v>
      </c>
      <c r="AP10" s="85">
        <v>3</v>
      </c>
      <c r="AQ10" s="85">
        <f t="shared" si="60"/>
        <v>9</v>
      </c>
      <c r="AR10" s="85" t="b">
        <f t="shared" si="7"/>
        <v>0</v>
      </c>
      <c r="AS10" s="85">
        <f t="shared" si="61"/>
        <v>0</v>
      </c>
      <c r="AT10" s="85" t="b">
        <f t="shared" si="8"/>
        <v>0</v>
      </c>
      <c r="AU10" s="87">
        <v>3</v>
      </c>
      <c r="AV10" s="87">
        <f t="shared" si="62"/>
        <v>10</v>
      </c>
      <c r="AW10" s="87" t="b">
        <f t="shared" si="9"/>
        <v>0</v>
      </c>
      <c r="AX10" s="87">
        <f t="shared" si="63"/>
        <v>0</v>
      </c>
      <c r="AY10" s="87" t="b">
        <f t="shared" si="10"/>
        <v>0</v>
      </c>
      <c r="AZ10" s="85">
        <v>3</v>
      </c>
      <c r="BA10" s="85">
        <f t="shared" si="64"/>
        <v>11</v>
      </c>
      <c r="BB10" s="85" t="b">
        <f t="shared" si="11"/>
        <v>0</v>
      </c>
      <c r="BC10" s="85">
        <f t="shared" si="65"/>
        <v>0</v>
      </c>
      <c r="BD10" s="85" t="b">
        <f t="shared" si="12"/>
        <v>0</v>
      </c>
      <c r="BE10" s="87">
        <v>3</v>
      </c>
      <c r="BF10" s="87">
        <f t="shared" si="66"/>
        <v>12</v>
      </c>
      <c r="BG10" s="87" t="b">
        <f t="shared" si="13"/>
        <v>0</v>
      </c>
      <c r="BH10" s="87">
        <f t="shared" si="67"/>
        <v>0</v>
      </c>
      <c r="BI10" s="87" t="b">
        <f t="shared" si="14"/>
        <v>0</v>
      </c>
      <c r="BJ10" s="85">
        <v>3</v>
      </c>
      <c r="BK10" s="85">
        <f t="shared" si="68"/>
        <v>13</v>
      </c>
      <c r="BL10" s="85" t="b">
        <f t="shared" si="15"/>
        <v>0</v>
      </c>
      <c r="BM10" s="85">
        <f t="shared" si="69"/>
        <v>0</v>
      </c>
      <c r="BN10" s="85" t="b">
        <f t="shared" si="16"/>
        <v>0</v>
      </c>
      <c r="BO10" s="87">
        <v>3</v>
      </c>
      <c r="BP10" s="87">
        <f t="shared" si="70"/>
        <v>14</v>
      </c>
      <c r="BQ10" s="87" t="b">
        <f t="shared" si="17"/>
        <v>0</v>
      </c>
      <c r="BR10" s="87">
        <f t="shared" si="71"/>
        <v>0</v>
      </c>
      <c r="BS10" s="87" t="b">
        <f t="shared" si="18"/>
        <v>0</v>
      </c>
      <c r="BT10" s="85">
        <v>3</v>
      </c>
      <c r="BU10" s="85">
        <f t="shared" si="72"/>
        <v>15</v>
      </c>
      <c r="BV10" s="85" t="b">
        <f t="shared" si="19"/>
        <v>0</v>
      </c>
      <c r="BW10" s="85">
        <f t="shared" si="73"/>
        <v>0</v>
      </c>
      <c r="BX10" s="85" t="b">
        <f t="shared" si="20"/>
        <v>0</v>
      </c>
      <c r="BY10" s="87">
        <v>3</v>
      </c>
      <c r="BZ10" s="87">
        <f t="shared" si="74"/>
        <v>16</v>
      </c>
      <c r="CA10" s="87" t="b">
        <f t="shared" si="21"/>
        <v>0</v>
      </c>
      <c r="CB10" s="87">
        <f t="shared" si="75"/>
        <v>0</v>
      </c>
      <c r="CC10" s="87" t="b">
        <f t="shared" si="22"/>
        <v>0</v>
      </c>
      <c r="CD10" s="85">
        <v>3</v>
      </c>
      <c r="CE10" s="85">
        <f t="shared" si="76"/>
        <v>17</v>
      </c>
      <c r="CF10" s="85" t="b">
        <f t="shared" si="23"/>
        <v>0</v>
      </c>
      <c r="CG10" s="85">
        <f t="shared" si="77"/>
        <v>0</v>
      </c>
      <c r="CH10" s="85" t="b">
        <f t="shared" si="24"/>
        <v>0</v>
      </c>
      <c r="CI10" s="87">
        <v>3</v>
      </c>
      <c r="CJ10" s="87">
        <f t="shared" si="78"/>
        <v>18</v>
      </c>
      <c r="CK10" s="87" t="b">
        <f t="shared" si="25"/>
        <v>0</v>
      </c>
      <c r="CL10" s="87">
        <f t="shared" si="79"/>
        <v>0</v>
      </c>
      <c r="CM10" s="87" t="b">
        <f t="shared" si="26"/>
        <v>0</v>
      </c>
      <c r="CN10" s="85">
        <v>3</v>
      </c>
      <c r="CO10" s="85">
        <f t="shared" si="80"/>
        <v>19</v>
      </c>
      <c r="CP10" s="85" t="b">
        <f t="shared" si="27"/>
        <v>0</v>
      </c>
      <c r="CQ10" s="85">
        <f t="shared" si="81"/>
        <v>0</v>
      </c>
      <c r="CR10" s="85" t="b">
        <f t="shared" si="28"/>
        <v>0</v>
      </c>
      <c r="CS10" s="87">
        <v>3</v>
      </c>
      <c r="CT10" s="87">
        <f t="shared" si="82"/>
        <v>20</v>
      </c>
      <c r="CU10" s="87" t="b">
        <f t="shared" si="29"/>
        <v>0</v>
      </c>
      <c r="CV10" s="87">
        <f t="shared" si="83"/>
        <v>0</v>
      </c>
      <c r="CW10" s="87" t="b">
        <f t="shared" si="30"/>
        <v>0</v>
      </c>
      <c r="CX10" s="85">
        <v>3</v>
      </c>
      <c r="CY10" s="85">
        <f t="shared" si="84"/>
        <v>21</v>
      </c>
      <c r="CZ10" s="85" t="b">
        <f t="shared" si="31"/>
        <v>0</v>
      </c>
      <c r="DA10" s="85">
        <f t="shared" si="85"/>
        <v>0</v>
      </c>
      <c r="DB10" s="85" t="b">
        <f t="shared" si="32"/>
        <v>0</v>
      </c>
      <c r="DC10" s="87">
        <v>3</v>
      </c>
      <c r="DD10" s="87">
        <f t="shared" si="86"/>
        <v>22</v>
      </c>
      <c r="DE10" s="87" t="b">
        <f t="shared" si="33"/>
        <v>0</v>
      </c>
      <c r="DF10" s="87">
        <f t="shared" si="87"/>
        <v>0</v>
      </c>
      <c r="DG10" s="87" t="b">
        <f t="shared" si="34"/>
        <v>0</v>
      </c>
      <c r="DH10" s="85">
        <v>3</v>
      </c>
      <c r="DI10" s="85">
        <f t="shared" si="88"/>
        <v>23</v>
      </c>
      <c r="DJ10" s="85" t="b">
        <f t="shared" si="35"/>
        <v>0</v>
      </c>
      <c r="DK10" s="85">
        <f t="shared" si="89"/>
        <v>0</v>
      </c>
      <c r="DL10" s="85" t="b">
        <f t="shared" si="36"/>
        <v>0</v>
      </c>
      <c r="DM10" s="87">
        <v>3</v>
      </c>
      <c r="DN10" s="87">
        <f t="shared" si="90"/>
        <v>24</v>
      </c>
      <c r="DO10" s="87" t="b">
        <f t="shared" si="37"/>
        <v>0</v>
      </c>
      <c r="DP10" s="87">
        <f t="shared" si="91"/>
        <v>0</v>
      </c>
      <c r="DQ10" s="87" t="b">
        <f t="shared" si="38"/>
        <v>0</v>
      </c>
      <c r="DR10" s="85">
        <v>3</v>
      </c>
      <c r="DS10" s="85">
        <f t="shared" si="92"/>
        <v>25</v>
      </c>
      <c r="DT10" s="85" t="b">
        <f t="shared" si="39"/>
        <v>0</v>
      </c>
      <c r="DU10" s="85">
        <f t="shared" si="93"/>
        <v>0</v>
      </c>
      <c r="DV10" s="85" t="b">
        <f t="shared" si="40"/>
        <v>0</v>
      </c>
      <c r="DW10" s="87">
        <v>3</v>
      </c>
      <c r="DX10" s="87">
        <f t="shared" si="94"/>
        <v>26</v>
      </c>
      <c r="DY10" s="87" t="b">
        <f t="shared" si="41"/>
        <v>0</v>
      </c>
      <c r="DZ10" s="87">
        <f t="shared" si="95"/>
        <v>53</v>
      </c>
      <c r="EA10" s="87" t="b">
        <f t="shared" si="42"/>
        <v>0</v>
      </c>
      <c r="EB10" s="85">
        <v>3</v>
      </c>
      <c r="EC10" s="85">
        <f t="shared" si="96"/>
        <v>27</v>
      </c>
      <c r="ED10" s="85" t="b">
        <f t="shared" si="43"/>
        <v>0</v>
      </c>
      <c r="EE10" s="85">
        <f t="shared" si="97"/>
        <v>0</v>
      </c>
      <c r="EF10" s="85" t="b">
        <f t="shared" si="44"/>
        <v>0</v>
      </c>
      <c r="EG10" s="87">
        <v>3</v>
      </c>
      <c r="EH10" s="87">
        <f t="shared" si="98"/>
        <v>28</v>
      </c>
      <c r="EI10" s="87" t="b">
        <f t="shared" si="45"/>
        <v>0</v>
      </c>
      <c r="EJ10" s="87">
        <f t="shared" si="99"/>
        <v>0</v>
      </c>
      <c r="EK10" s="87" t="b">
        <f t="shared" si="46"/>
        <v>0</v>
      </c>
      <c r="EL10" s="85">
        <v>3</v>
      </c>
      <c r="EM10" s="85">
        <f t="shared" si="100"/>
        <v>29</v>
      </c>
      <c r="EN10" s="85" t="b">
        <f t="shared" si="47"/>
        <v>0</v>
      </c>
      <c r="EO10" s="85">
        <f t="shared" si="101"/>
        <v>0</v>
      </c>
      <c r="EP10" s="85" t="b">
        <f t="shared" si="48"/>
        <v>0</v>
      </c>
      <c r="EQ10" s="81"/>
      <c r="ER10" s="96">
        <f t="shared" si="49"/>
        <v>0</v>
      </c>
      <c r="ES10" s="96">
        <f t="shared" si="50"/>
        <v>0</v>
      </c>
      <c r="ET10" s="96">
        <f t="shared" si="51"/>
        <v>0</v>
      </c>
      <c r="EU10" s="96">
        <f t="shared" si="52"/>
        <v>0</v>
      </c>
      <c r="EV10" s="97">
        <f t="shared" si="53"/>
        <v>0</v>
      </c>
      <c r="EW10" s="97">
        <v>3</v>
      </c>
      <c r="EX10" s="81"/>
      <c r="EY10" s="81"/>
    </row>
    <row r="11" spans="1:155" ht="16.5" customHeight="1" thickBot="1">
      <c r="A11" s="108"/>
      <c r="B11" s="1012"/>
      <c r="C11" s="1013"/>
      <c r="D11" s="1013"/>
      <c r="E11" s="1013"/>
      <c r="F11" s="1013"/>
      <c r="G11" s="1013"/>
      <c r="H11" s="1013"/>
      <c r="I11" s="1013"/>
      <c r="J11" s="1013"/>
      <c r="K11" s="1013"/>
      <c r="L11" s="1013"/>
      <c r="M11" s="1013"/>
      <c r="N11" s="1013"/>
      <c r="O11" s="1013"/>
      <c r="P11" s="1013"/>
      <c r="Q11" s="1013"/>
      <c r="R11" s="1013"/>
      <c r="S11" s="1013"/>
      <c r="T11" s="1014"/>
      <c r="U11" s="108"/>
      <c r="V11" s="82">
        <f>SUM(O11:R11)</f>
        <v>0</v>
      </c>
      <c r="W11" s="95">
        <v>5</v>
      </c>
      <c r="X11" s="82">
        <v>7</v>
      </c>
      <c r="Y11" s="82"/>
      <c r="Z11" s="85">
        <f t="shared" si="0"/>
        <v>0</v>
      </c>
      <c r="AA11" s="87">
        <v>4</v>
      </c>
      <c r="AB11" s="87">
        <f t="shared" si="54"/>
        <v>6</v>
      </c>
      <c r="AC11" s="87" t="b">
        <f t="shared" si="1"/>
        <v>0</v>
      </c>
      <c r="AD11" s="87">
        <f t="shared" si="55"/>
        <v>5</v>
      </c>
      <c r="AE11" s="87" t="b">
        <f t="shared" si="2"/>
        <v>0</v>
      </c>
      <c r="AF11" s="85">
        <v>4</v>
      </c>
      <c r="AG11" s="85">
        <f t="shared" si="56"/>
        <v>7</v>
      </c>
      <c r="AH11" s="85" t="b">
        <f t="shared" si="3"/>
        <v>0</v>
      </c>
      <c r="AI11" s="85">
        <f t="shared" si="57"/>
        <v>8</v>
      </c>
      <c r="AJ11" s="85" t="b">
        <f t="shared" si="4"/>
        <v>0</v>
      </c>
      <c r="AK11" s="87">
        <v>4</v>
      </c>
      <c r="AL11" s="87">
        <f t="shared" si="58"/>
        <v>8</v>
      </c>
      <c r="AM11" s="87" t="b">
        <f t="shared" si="5"/>
        <v>0</v>
      </c>
      <c r="AN11" s="87">
        <f t="shared" si="59"/>
        <v>7</v>
      </c>
      <c r="AO11" s="87" t="b">
        <f t="shared" si="6"/>
        <v>0</v>
      </c>
      <c r="AP11" s="85">
        <v>4</v>
      </c>
      <c r="AQ11" s="85">
        <f t="shared" si="60"/>
        <v>9</v>
      </c>
      <c r="AR11" s="85" t="b">
        <f t="shared" si="7"/>
        <v>0</v>
      </c>
      <c r="AS11" s="85">
        <f t="shared" si="61"/>
        <v>0</v>
      </c>
      <c r="AT11" s="85" t="b">
        <f t="shared" si="8"/>
        <v>0</v>
      </c>
      <c r="AU11" s="87">
        <v>4</v>
      </c>
      <c r="AV11" s="87">
        <f t="shared" si="62"/>
        <v>10</v>
      </c>
      <c r="AW11" s="87" t="b">
        <f t="shared" si="9"/>
        <v>0</v>
      </c>
      <c r="AX11" s="87">
        <f t="shared" si="63"/>
        <v>0</v>
      </c>
      <c r="AY11" s="87" t="b">
        <f t="shared" si="10"/>
        <v>0</v>
      </c>
      <c r="AZ11" s="85">
        <v>4</v>
      </c>
      <c r="BA11" s="85">
        <f t="shared" si="64"/>
        <v>11</v>
      </c>
      <c r="BB11" s="85" t="b">
        <f t="shared" si="11"/>
        <v>0</v>
      </c>
      <c r="BC11" s="85">
        <f t="shared" si="65"/>
        <v>0</v>
      </c>
      <c r="BD11" s="85" t="b">
        <f t="shared" si="12"/>
        <v>0</v>
      </c>
      <c r="BE11" s="87">
        <v>4</v>
      </c>
      <c r="BF11" s="87">
        <f t="shared" si="66"/>
        <v>12</v>
      </c>
      <c r="BG11" s="87" t="b">
        <f t="shared" si="13"/>
        <v>0</v>
      </c>
      <c r="BH11" s="87">
        <f t="shared" si="67"/>
        <v>0</v>
      </c>
      <c r="BI11" s="87" t="b">
        <f t="shared" si="14"/>
        <v>0</v>
      </c>
      <c r="BJ11" s="85">
        <v>4</v>
      </c>
      <c r="BK11" s="85">
        <f t="shared" si="68"/>
        <v>13</v>
      </c>
      <c r="BL11" s="85" t="b">
        <f t="shared" si="15"/>
        <v>0</v>
      </c>
      <c r="BM11" s="85">
        <f t="shared" si="69"/>
        <v>0</v>
      </c>
      <c r="BN11" s="85" t="b">
        <f t="shared" si="16"/>
        <v>0</v>
      </c>
      <c r="BO11" s="87">
        <v>4</v>
      </c>
      <c r="BP11" s="87">
        <f t="shared" si="70"/>
        <v>14</v>
      </c>
      <c r="BQ11" s="87" t="b">
        <f t="shared" si="17"/>
        <v>0</v>
      </c>
      <c r="BR11" s="87">
        <f t="shared" si="71"/>
        <v>0</v>
      </c>
      <c r="BS11" s="87" t="b">
        <f t="shared" si="18"/>
        <v>0</v>
      </c>
      <c r="BT11" s="85">
        <v>4</v>
      </c>
      <c r="BU11" s="85">
        <f t="shared" si="72"/>
        <v>15</v>
      </c>
      <c r="BV11" s="85" t="b">
        <f t="shared" si="19"/>
        <v>0</v>
      </c>
      <c r="BW11" s="85">
        <f t="shared" si="73"/>
        <v>0</v>
      </c>
      <c r="BX11" s="85" t="b">
        <f t="shared" si="20"/>
        <v>0</v>
      </c>
      <c r="BY11" s="87">
        <v>4</v>
      </c>
      <c r="BZ11" s="87">
        <f t="shared" si="74"/>
        <v>16</v>
      </c>
      <c r="CA11" s="87" t="b">
        <f t="shared" si="21"/>
        <v>0</v>
      </c>
      <c r="CB11" s="87">
        <f t="shared" si="75"/>
        <v>0</v>
      </c>
      <c r="CC11" s="87" t="b">
        <f t="shared" si="22"/>
        <v>0</v>
      </c>
      <c r="CD11" s="85">
        <v>4</v>
      </c>
      <c r="CE11" s="85">
        <f t="shared" si="76"/>
        <v>17</v>
      </c>
      <c r="CF11" s="85" t="b">
        <f t="shared" si="23"/>
        <v>0</v>
      </c>
      <c r="CG11" s="85">
        <f t="shared" si="77"/>
        <v>0</v>
      </c>
      <c r="CH11" s="85" t="b">
        <f t="shared" si="24"/>
        <v>0</v>
      </c>
      <c r="CI11" s="87">
        <v>4</v>
      </c>
      <c r="CJ11" s="87">
        <f t="shared" si="78"/>
        <v>18</v>
      </c>
      <c r="CK11" s="87" t="b">
        <f t="shared" si="25"/>
        <v>0</v>
      </c>
      <c r="CL11" s="87">
        <f t="shared" si="79"/>
        <v>0</v>
      </c>
      <c r="CM11" s="87" t="b">
        <f t="shared" si="26"/>
        <v>0</v>
      </c>
      <c r="CN11" s="85">
        <v>4</v>
      </c>
      <c r="CO11" s="85">
        <f t="shared" si="80"/>
        <v>19</v>
      </c>
      <c r="CP11" s="85" t="b">
        <f t="shared" si="27"/>
        <v>0</v>
      </c>
      <c r="CQ11" s="85">
        <f t="shared" si="81"/>
        <v>0</v>
      </c>
      <c r="CR11" s="85" t="b">
        <f t="shared" si="28"/>
        <v>0</v>
      </c>
      <c r="CS11" s="87">
        <v>4</v>
      </c>
      <c r="CT11" s="87">
        <f t="shared" si="82"/>
        <v>20</v>
      </c>
      <c r="CU11" s="87" t="b">
        <f t="shared" si="29"/>
        <v>0</v>
      </c>
      <c r="CV11" s="87">
        <f t="shared" si="83"/>
        <v>0</v>
      </c>
      <c r="CW11" s="87" t="b">
        <f t="shared" si="30"/>
        <v>0</v>
      </c>
      <c r="CX11" s="85">
        <v>4</v>
      </c>
      <c r="CY11" s="85">
        <f t="shared" si="84"/>
        <v>21</v>
      </c>
      <c r="CZ11" s="85" t="b">
        <f t="shared" si="31"/>
        <v>0</v>
      </c>
      <c r="DA11" s="85">
        <f t="shared" si="85"/>
        <v>0</v>
      </c>
      <c r="DB11" s="85" t="b">
        <f t="shared" si="32"/>
        <v>0</v>
      </c>
      <c r="DC11" s="87">
        <v>4</v>
      </c>
      <c r="DD11" s="87">
        <f t="shared" si="86"/>
        <v>22</v>
      </c>
      <c r="DE11" s="87" t="b">
        <f t="shared" si="33"/>
        <v>0</v>
      </c>
      <c r="DF11" s="87">
        <f t="shared" si="87"/>
        <v>0</v>
      </c>
      <c r="DG11" s="87" t="b">
        <f t="shared" si="34"/>
        <v>0</v>
      </c>
      <c r="DH11" s="85">
        <v>4</v>
      </c>
      <c r="DI11" s="85">
        <f t="shared" si="88"/>
        <v>23</v>
      </c>
      <c r="DJ11" s="85" t="b">
        <f t="shared" si="35"/>
        <v>0</v>
      </c>
      <c r="DK11" s="85">
        <f t="shared" si="89"/>
        <v>0</v>
      </c>
      <c r="DL11" s="85" t="b">
        <f t="shared" si="36"/>
        <v>0</v>
      </c>
      <c r="DM11" s="87">
        <v>4</v>
      </c>
      <c r="DN11" s="87">
        <f t="shared" si="90"/>
        <v>24</v>
      </c>
      <c r="DO11" s="87" t="b">
        <f t="shared" si="37"/>
        <v>0</v>
      </c>
      <c r="DP11" s="87">
        <f t="shared" si="91"/>
        <v>0</v>
      </c>
      <c r="DQ11" s="87" t="b">
        <f t="shared" si="38"/>
        <v>0</v>
      </c>
      <c r="DR11" s="85">
        <v>4</v>
      </c>
      <c r="DS11" s="85">
        <f t="shared" si="92"/>
        <v>25</v>
      </c>
      <c r="DT11" s="85" t="b">
        <f t="shared" si="39"/>
        <v>0</v>
      </c>
      <c r="DU11" s="85">
        <f t="shared" si="93"/>
        <v>0</v>
      </c>
      <c r="DV11" s="85" t="b">
        <f t="shared" si="40"/>
        <v>0</v>
      </c>
      <c r="DW11" s="87">
        <v>4</v>
      </c>
      <c r="DX11" s="87">
        <f t="shared" si="94"/>
        <v>26</v>
      </c>
      <c r="DY11" s="87" t="b">
        <f t="shared" si="41"/>
        <v>0</v>
      </c>
      <c r="DZ11" s="87">
        <f t="shared" si="95"/>
        <v>53</v>
      </c>
      <c r="EA11" s="87" t="b">
        <f t="shared" si="42"/>
        <v>0</v>
      </c>
      <c r="EB11" s="85">
        <v>4</v>
      </c>
      <c r="EC11" s="85">
        <f t="shared" si="96"/>
        <v>27</v>
      </c>
      <c r="ED11" s="85" t="b">
        <f t="shared" si="43"/>
        <v>0</v>
      </c>
      <c r="EE11" s="85">
        <f t="shared" si="97"/>
        <v>0</v>
      </c>
      <c r="EF11" s="85" t="b">
        <f t="shared" si="44"/>
        <v>0</v>
      </c>
      <c r="EG11" s="87">
        <v>4</v>
      </c>
      <c r="EH11" s="87">
        <f t="shared" si="98"/>
        <v>28</v>
      </c>
      <c r="EI11" s="87" t="b">
        <f t="shared" si="45"/>
        <v>0</v>
      </c>
      <c r="EJ11" s="87">
        <f t="shared" si="99"/>
        <v>0</v>
      </c>
      <c r="EK11" s="87" t="b">
        <f t="shared" si="46"/>
        <v>0</v>
      </c>
      <c r="EL11" s="85">
        <v>4</v>
      </c>
      <c r="EM11" s="85">
        <f t="shared" si="100"/>
        <v>29</v>
      </c>
      <c r="EN11" s="85" t="b">
        <f t="shared" si="47"/>
        <v>0</v>
      </c>
      <c r="EO11" s="85">
        <f t="shared" si="101"/>
        <v>0</v>
      </c>
      <c r="EP11" s="85" t="b">
        <f t="shared" si="48"/>
        <v>0</v>
      </c>
      <c r="EQ11" s="81"/>
      <c r="ER11" s="96">
        <f t="shared" si="49"/>
        <v>0</v>
      </c>
      <c r="ES11" s="96">
        <f t="shared" si="50"/>
        <v>0</v>
      </c>
      <c r="ET11" s="96">
        <f t="shared" si="51"/>
        <v>0</v>
      </c>
      <c r="EU11" s="96">
        <f t="shared" si="52"/>
        <v>0</v>
      </c>
      <c r="EV11" s="97">
        <f t="shared" si="53"/>
        <v>0</v>
      </c>
      <c r="EW11" s="97">
        <v>4</v>
      </c>
      <c r="EX11" s="81"/>
      <c r="EY11" s="81"/>
    </row>
    <row r="12" spans="1:155" ht="16.5" customHeight="1" thickBot="1">
      <c r="A12" s="108"/>
      <c r="B12" s="1012"/>
      <c r="C12" s="1013"/>
      <c r="D12" s="1013"/>
      <c r="E12" s="1013"/>
      <c r="F12" s="1013"/>
      <c r="G12" s="1013"/>
      <c r="H12" s="1013"/>
      <c r="I12" s="1013"/>
      <c r="J12" s="1013"/>
      <c r="K12" s="1013"/>
      <c r="L12" s="1013"/>
      <c r="M12" s="1013"/>
      <c r="N12" s="1013"/>
      <c r="O12" s="1013"/>
      <c r="P12" s="1013"/>
      <c r="Q12" s="1013"/>
      <c r="R12" s="1013"/>
      <c r="S12" s="1013"/>
      <c r="T12" s="1014"/>
      <c r="U12" s="108"/>
      <c r="V12" s="82">
        <f>SUM(O12:R12)</f>
        <v>0</v>
      </c>
      <c r="W12" s="95">
        <v>2</v>
      </c>
      <c r="X12" s="82">
        <v>6</v>
      </c>
      <c r="Y12" s="82"/>
      <c r="Z12" s="85">
        <f t="shared" si="0"/>
        <v>0</v>
      </c>
      <c r="AA12" s="87">
        <v>5</v>
      </c>
      <c r="AB12" s="87">
        <f t="shared" si="54"/>
        <v>6</v>
      </c>
      <c r="AC12" s="87" t="b">
        <f t="shared" si="1"/>
        <v>0</v>
      </c>
      <c r="AD12" s="87">
        <f t="shared" si="55"/>
        <v>5</v>
      </c>
      <c r="AE12" s="87" t="b">
        <f t="shared" si="2"/>
        <v>0</v>
      </c>
      <c r="AF12" s="85">
        <v>5</v>
      </c>
      <c r="AG12" s="85">
        <f t="shared" si="56"/>
        <v>7</v>
      </c>
      <c r="AH12" s="85" t="b">
        <f t="shared" si="3"/>
        <v>0</v>
      </c>
      <c r="AI12" s="85">
        <f t="shared" si="57"/>
        <v>8</v>
      </c>
      <c r="AJ12" s="85" t="b">
        <f t="shared" si="4"/>
        <v>0</v>
      </c>
      <c r="AK12" s="87">
        <v>5</v>
      </c>
      <c r="AL12" s="87">
        <f t="shared" si="58"/>
        <v>8</v>
      </c>
      <c r="AM12" s="87" t="b">
        <f t="shared" si="5"/>
        <v>0</v>
      </c>
      <c r="AN12" s="87">
        <f t="shared" si="59"/>
        <v>7</v>
      </c>
      <c r="AO12" s="87" t="b">
        <f t="shared" si="6"/>
        <v>0</v>
      </c>
      <c r="AP12" s="85">
        <v>5</v>
      </c>
      <c r="AQ12" s="85">
        <f t="shared" si="60"/>
        <v>9</v>
      </c>
      <c r="AR12" s="85" t="b">
        <f t="shared" si="7"/>
        <v>0</v>
      </c>
      <c r="AS12" s="85">
        <f t="shared" si="61"/>
        <v>0</v>
      </c>
      <c r="AT12" s="85" t="b">
        <f t="shared" si="8"/>
        <v>0</v>
      </c>
      <c r="AU12" s="87">
        <v>5</v>
      </c>
      <c r="AV12" s="87">
        <f t="shared" si="62"/>
        <v>10</v>
      </c>
      <c r="AW12" s="87" t="b">
        <f t="shared" si="9"/>
        <v>0</v>
      </c>
      <c r="AX12" s="87">
        <f t="shared" si="63"/>
        <v>0</v>
      </c>
      <c r="AY12" s="87" t="b">
        <f t="shared" si="10"/>
        <v>0</v>
      </c>
      <c r="AZ12" s="85">
        <v>5</v>
      </c>
      <c r="BA12" s="85">
        <f t="shared" si="64"/>
        <v>11</v>
      </c>
      <c r="BB12" s="85" t="b">
        <f t="shared" si="11"/>
        <v>0</v>
      </c>
      <c r="BC12" s="85">
        <f t="shared" si="65"/>
        <v>0</v>
      </c>
      <c r="BD12" s="85" t="b">
        <f t="shared" si="12"/>
        <v>0</v>
      </c>
      <c r="BE12" s="87">
        <v>5</v>
      </c>
      <c r="BF12" s="87">
        <f t="shared" si="66"/>
        <v>12</v>
      </c>
      <c r="BG12" s="87" t="b">
        <f t="shared" si="13"/>
        <v>0</v>
      </c>
      <c r="BH12" s="87">
        <f t="shared" si="67"/>
        <v>0</v>
      </c>
      <c r="BI12" s="87" t="b">
        <f t="shared" si="14"/>
        <v>0</v>
      </c>
      <c r="BJ12" s="85">
        <v>5</v>
      </c>
      <c r="BK12" s="85">
        <f t="shared" si="68"/>
        <v>13</v>
      </c>
      <c r="BL12" s="85" t="b">
        <f t="shared" si="15"/>
        <v>0</v>
      </c>
      <c r="BM12" s="85">
        <f t="shared" si="69"/>
        <v>0</v>
      </c>
      <c r="BN12" s="85" t="b">
        <f t="shared" si="16"/>
        <v>0</v>
      </c>
      <c r="BO12" s="87">
        <v>5</v>
      </c>
      <c r="BP12" s="87">
        <f t="shared" si="70"/>
        <v>14</v>
      </c>
      <c r="BQ12" s="87" t="b">
        <f t="shared" si="17"/>
        <v>0</v>
      </c>
      <c r="BR12" s="87">
        <f t="shared" si="71"/>
        <v>0</v>
      </c>
      <c r="BS12" s="87" t="b">
        <f t="shared" si="18"/>
        <v>0</v>
      </c>
      <c r="BT12" s="85">
        <v>5</v>
      </c>
      <c r="BU12" s="85">
        <f t="shared" si="72"/>
        <v>15</v>
      </c>
      <c r="BV12" s="85" t="b">
        <f t="shared" si="19"/>
        <v>0</v>
      </c>
      <c r="BW12" s="85">
        <f t="shared" si="73"/>
        <v>0</v>
      </c>
      <c r="BX12" s="85" t="b">
        <f t="shared" si="20"/>
        <v>0</v>
      </c>
      <c r="BY12" s="87">
        <v>5</v>
      </c>
      <c r="BZ12" s="87">
        <f t="shared" si="74"/>
        <v>16</v>
      </c>
      <c r="CA12" s="87" t="b">
        <f t="shared" si="21"/>
        <v>0</v>
      </c>
      <c r="CB12" s="87">
        <f t="shared" si="75"/>
        <v>0</v>
      </c>
      <c r="CC12" s="87" t="b">
        <f t="shared" si="22"/>
        <v>0</v>
      </c>
      <c r="CD12" s="85">
        <v>5</v>
      </c>
      <c r="CE12" s="85">
        <f t="shared" si="76"/>
        <v>17</v>
      </c>
      <c r="CF12" s="85" t="b">
        <f t="shared" si="23"/>
        <v>0</v>
      </c>
      <c r="CG12" s="85">
        <f t="shared" si="77"/>
        <v>0</v>
      </c>
      <c r="CH12" s="85" t="b">
        <f t="shared" si="24"/>
        <v>0</v>
      </c>
      <c r="CI12" s="87">
        <v>5</v>
      </c>
      <c r="CJ12" s="87">
        <f t="shared" si="78"/>
        <v>18</v>
      </c>
      <c r="CK12" s="87" t="b">
        <f t="shared" si="25"/>
        <v>0</v>
      </c>
      <c r="CL12" s="87">
        <f t="shared" si="79"/>
        <v>0</v>
      </c>
      <c r="CM12" s="87" t="b">
        <f t="shared" si="26"/>
        <v>0</v>
      </c>
      <c r="CN12" s="85">
        <v>5</v>
      </c>
      <c r="CO12" s="85">
        <f t="shared" si="80"/>
        <v>19</v>
      </c>
      <c r="CP12" s="85" t="b">
        <f t="shared" si="27"/>
        <v>0</v>
      </c>
      <c r="CQ12" s="85">
        <f t="shared" si="81"/>
        <v>0</v>
      </c>
      <c r="CR12" s="85" t="b">
        <f t="shared" si="28"/>
        <v>0</v>
      </c>
      <c r="CS12" s="87">
        <v>5</v>
      </c>
      <c r="CT12" s="87">
        <f t="shared" si="82"/>
        <v>20</v>
      </c>
      <c r="CU12" s="87" t="b">
        <f t="shared" si="29"/>
        <v>0</v>
      </c>
      <c r="CV12" s="87">
        <f t="shared" si="83"/>
        <v>0</v>
      </c>
      <c r="CW12" s="87" t="b">
        <f t="shared" si="30"/>
        <v>0</v>
      </c>
      <c r="CX12" s="85">
        <v>5</v>
      </c>
      <c r="CY12" s="85">
        <f t="shared" si="84"/>
        <v>21</v>
      </c>
      <c r="CZ12" s="85" t="b">
        <f t="shared" si="31"/>
        <v>0</v>
      </c>
      <c r="DA12" s="85">
        <f t="shared" si="85"/>
        <v>0</v>
      </c>
      <c r="DB12" s="85" t="b">
        <f t="shared" si="32"/>
        <v>0</v>
      </c>
      <c r="DC12" s="87">
        <v>5</v>
      </c>
      <c r="DD12" s="87">
        <f t="shared" si="86"/>
        <v>22</v>
      </c>
      <c r="DE12" s="87" t="b">
        <f t="shared" si="33"/>
        <v>0</v>
      </c>
      <c r="DF12" s="87">
        <f t="shared" si="87"/>
        <v>0</v>
      </c>
      <c r="DG12" s="87" t="b">
        <f t="shared" si="34"/>
        <v>0</v>
      </c>
      <c r="DH12" s="85">
        <v>5</v>
      </c>
      <c r="DI12" s="85">
        <f t="shared" si="88"/>
        <v>23</v>
      </c>
      <c r="DJ12" s="85" t="b">
        <f t="shared" si="35"/>
        <v>0</v>
      </c>
      <c r="DK12" s="85">
        <f t="shared" si="89"/>
        <v>0</v>
      </c>
      <c r="DL12" s="85" t="b">
        <f t="shared" si="36"/>
        <v>0</v>
      </c>
      <c r="DM12" s="87">
        <v>5</v>
      </c>
      <c r="DN12" s="87">
        <f t="shared" si="90"/>
        <v>24</v>
      </c>
      <c r="DO12" s="87" t="b">
        <f t="shared" si="37"/>
        <v>0</v>
      </c>
      <c r="DP12" s="87">
        <f t="shared" si="91"/>
        <v>0</v>
      </c>
      <c r="DQ12" s="87" t="b">
        <f t="shared" si="38"/>
        <v>0</v>
      </c>
      <c r="DR12" s="85">
        <v>5</v>
      </c>
      <c r="DS12" s="85">
        <f t="shared" si="92"/>
        <v>25</v>
      </c>
      <c r="DT12" s="85" t="b">
        <f t="shared" si="39"/>
        <v>0</v>
      </c>
      <c r="DU12" s="85">
        <f t="shared" si="93"/>
        <v>0</v>
      </c>
      <c r="DV12" s="85" t="b">
        <f t="shared" si="40"/>
        <v>0</v>
      </c>
      <c r="DW12" s="87">
        <v>5</v>
      </c>
      <c r="DX12" s="87">
        <f t="shared" si="94"/>
        <v>26</v>
      </c>
      <c r="DY12" s="87" t="b">
        <f t="shared" si="41"/>
        <v>0</v>
      </c>
      <c r="DZ12" s="87">
        <f t="shared" si="95"/>
        <v>53</v>
      </c>
      <c r="EA12" s="87" t="b">
        <f t="shared" si="42"/>
        <v>0</v>
      </c>
      <c r="EB12" s="85">
        <v>5</v>
      </c>
      <c r="EC12" s="85">
        <f t="shared" si="96"/>
        <v>27</v>
      </c>
      <c r="ED12" s="85" t="b">
        <f t="shared" si="43"/>
        <v>0</v>
      </c>
      <c r="EE12" s="85">
        <f t="shared" si="97"/>
        <v>0</v>
      </c>
      <c r="EF12" s="85" t="b">
        <f t="shared" si="44"/>
        <v>0</v>
      </c>
      <c r="EG12" s="87">
        <v>5</v>
      </c>
      <c r="EH12" s="87">
        <f t="shared" si="98"/>
        <v>28</v>
      </c>
      <c r="EI12" s="87" t="b">
        <f t="shared" si="45"/>
        <v>0</v>
      </c>
      <c r="EJ12" s="87">
        <f t="shared" si="99"/>
        <v>0</v>
      </c>
      <c r="EK12" s="87" t="b">
        <f t="shared" si="46"/>
        <v>0</v>
      </c>
      <c r="EL12" s="85">
        <v>5</v>
      </c>
      <c r="EM12" s="85">
        <f t="shared" si="100"/>
        <v>29</v>
      </c>
      <c r="EN12" s="85" t="b">
        <f t="shared" si="47"/>
        <v>0</v>
      </c>
      <c r="EO12" s="85">
        <f t="shared" si="101"/>
        <v>0</v>
      </c>
      <c r="EP12" s="85" t="b">
        <f t="shared" si="48"/>
        <v>0</v>
      </c>
      <c r="EQ12" s="81"/>
      <c r="ER12" s="96">
        <f t="shared" si="49"/>
        <v>0</v>
      </c>
      <c r="ES12" s="96">
        <f t="shared" si="50"/>
        <v>0</v>
      </c>
      <c r="ET12" s="96">
        <f t="shared" si="51"/>
        <v>0</v>
      </c>
      <c r="EU12" s="96">
        <f t="shared" si="52"/>
        <v>0</v>
      </c>
      <c r="EV12" s="97">
        <f t="shared" si="53"/>
        <v>0</v>
      </c>
      <c r="EW12" s="97">
        <v>5</v>
      </c>
      <c r="EX12" s="81"/>
      <c r="EY12" s="81"/>
    </row>
    <row r="13" spans="1:155" ht="16.5" customHeight="1" thickBot="1">
      <c r="A13" s="108"/>
      <c r="B13" s="1012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3"/>
      <c r="P13" s="1013"/>
      <c r="Q13" s="1013"/>
      <c r="R13" s="1013"/>
      <c r="S13" s="1013"/>
      <c r="T13" s="1014"/>
      <c r="U13" s="108"/>
      <c r="V13" s="82">
        <f>SUM(O13:R13)</f>
        <v>0</v>
      </c>
      <c r="W13" s="95">
        <v>0</v>
      </c>
      <c r="X13" s="82">
        <v>0</v>
      </c>
      <c r="Y13" s="82"/>
      <c r="Z13" s="85">
        <f t="shared" si="0"/>
        <v>5</v>
      </c>
      <c r="AA13" s="87">
        <v>6</v>
      </c>
      <c r="AB13" s="87">
        <f t="shared" si="54"/>
        <v>6</v>
      </c>
      <c r="AC13" s="87">
        <f t="shared" si="1"/>
        <v>0</v>
      </c>
      <c r="AD13" s="87">
        <f t="shared" si="55"/>
        <v>5</v>
      </c>
      <c r="AE13" s="87">
        <f t="shared" si="2"/>
        <v>5</v>
      </c>
      <c r="AF13" s="85">
        <v>6</v>
      </c>
      <c r="AG13" s="85">
        <f t="shared" si="56"/>
        <v>7</v>
      </c>
      <c r="AH13" s="85" t="b">
        <f t="shared" si="3"/>
        <v>0</v>
      </c>
      <c r="AI13" s="85">
        <f t="shared" si="57"/>
        <v>8</v>
      </c>
      <c r="AJ13" s="85" t="b">
        <f t="shared" si="4"/>
        <v>0</v>
      </c>
      <c r="AK13" s="87">
        <v>6</v>
      </c>
      <c r="AL13" s="87">
        <f t="shared" si="58"/>
        <v>8</v>
      </c>
      <c r="AM13" s="87" t="b">
        <f t="shared" si="5"/>
        <v>0</v>
      </c>
      <c r="AN13" s="87">
        <f t="shared" si="59"/>
        <v>7</v>
      </c>
      <c r="AO13" s="87" t="b">
        <f t="shared" si="6"/>
        <v>0</v>
      </c>
      <c r="AP13" s="85">
        <v>6</v>
      </c>
      <c r="AQ13" s="85">
        <f t="shared" si="60"/>
        <v>9</v>
      </c>
      <c r="AR13" s="85" t="b">
        <f t="shared" si="7"/>
        <v>0</v>
      </c>
      <c r="AS13" s="85">
        <f t="shared" si="61"/>
        <v>0</v>
      </c>
      <c r="AT13" s="85" t="b">
        <f t="shared" si="8"/>
        <v>0</v>
      </c>
      <c r="AU13" s="87">
        <v>6</v>
      </c>
      <c r="AV13" s="87">
        <f t="shared" si="62"/>
        <v>10</v>
      </c>
      <c r="AW13" s="87" t="b">
        <f t="shared" si="9"/>
        <v>0</v>
      </c>
      <c r="AX13" s="87">
        <f t="shared" si="63"/>
        <v>0</v>
      </c>
      <c r="AY13" s="87" t="b">
        <f t="shared" si="10"/>
        <v>0</v>
      </c>
      <c r="AZ13" s="85">
        <v>6</v>
      </c>
      <c r="BA13" s="85">
        <f t="shared" si="64"/>
        <v>11</v>
      </c>
      <c r="BB13" s="85" t="b">
        <f t="shared" si="11"/>
        <v>0</v>
      </c>
      <c r="BC13" s="85">
        <f t="shared" si="65"/>
        <v>0</v>
      </c>
      <c r="BD13" s="85" t="b">
        <f t="shared" si="12"/>
        <v>0</v>
      </c>
      <c r="BE13" s="87">
        <v>6</v>
      </c>
      <c r="BF13" s="87">
        <f t="shared" si="66"/>
        <v>12</v>
      </c>
      <c r="BG13" s="87" t="b">
        <f t="shared" si="13"/>
        <v>0</v>
      </c>
      <c r="BH13" s="87">
        <f t="shared" si="67"/>
        <v>0</v>
      </c>
      <c r="BI13" s="87" t="b">
        <f t="shared" si="14"/>
        <v>0</v>
      </c>
      <c r="BJ13" s="85">
        <v>6</v>
      </c>
      <c r="BK13" s="85">
        <f t="shared" si="68"/>
        <v>13</v>
      </c>
      <c r="BL13" s="85" t="b">
        <f t="shared" si="15"/>
        <v>0</v>
      </c>
      <c r="BM13" s="85">
        <f t="shared" si="69"/>
        <v>0</v>
      </c>
      <c r="BN13" s="85" t="b">
        <f t="shared" si="16"/>
        <v>0</v>
      </c>
      <c r="BO13" s="87">
        <v>6</v>
      </c>
      <c r="BP13" s="87">
        <f t="shared" si="70"/>
        <v>14</v>
      </c>
      <c r="BQ13" s="87" t="b">
        <f t="shared" si="17"/>
        <v>0</v>
      </c>
      <c r="BR13" s="87">
        <f t="shared" si="71"/>
        <v>0</v>
      </c>
      <c r="BS13" s="87" t="b">
        <f t="shared" si="18"/>
        <v>0</v>
      </c>
      <c r="BT13" s="85">
        <v>6</v>
      </c>
      <c r="BU13" s="85">
        <f t="shared" si="72"/>
        <v>15</v>
      </c>
      <c r="BV13" s="85" t="b">
        <f t="shared" si="19"/>
        <v>0</v>
      </c>
      <c r="BW13" s="85">
        <f t="shared" si="73"/>
        <v>0</v>
      </c>
      <c r="BX13" s="85" t="b">
        <f t="shared" si="20"/>
        <v>0</v>
      </c>
      <c r="BY13" s="87">
        <v>6</v>
      </c>
      <c r="BZ13" s="87">
        <f t="shared" si="74"/>
        <v>16</v>
      </c>
      <c r="CA13" s="87" t="b">
        <f t="shared" si="21"/>
        <v>0</v>
      </c>
      <c r="CB13" s="87">
        <f t="shared" si="75"/>
        <v>0</v>
      </c>
      <c r="CC13" s="87" t="b">
        <f t="shared" si="22"/>
        <v>0</v>
      </c>
      <c r="CD13" s="85">
        <v>6</v>
      </c>
      <c r="CE13" s="85">
        <f t="shared" si="76"/>
        <v>17</v>
      </c>
      <c r="CF13" s="85" t="b">
        <f t="shared" si="23"/>
        <v>0</v>
      </c>
      <c r="CG13" s="85">
        <f t="shared" si="77"/>
        <v>0</v>
      </c>
      <c r="CH13" s="85" t="b">
        <f t="shared" si="24"/>
        <v>0</v>
      </c>
      <c r="CI13" s="87">
        <v>6</v>
      </c>
      <c r="CJ13" s="87">
        <f t="shared" si="78"/>
        <v>18</v>
      </c>
      <c r="CK13" s="87" t="b">
        <f t="shared" si="25"/>
        <v>0</v>
      </c>
      <c r="CL13" s="87">
        <f t="shared" si="79"/>
        <v>0</v>
      </c>
      <c r="CM13" s="87" t="b">
        <f t="shared" si="26"/>
        <v>0</v>
      </c>
      <c r="CN13" s="85">
        <v>6</v>
      </c>
      <c r="CO13" s="85">
        <f t="shared" si="80"/>
        <v>19</v>
      </c>
      <c r="CP13" s="85" t="b">
        <f t="shared" si="27"/>
        <v>0</v>
      </c>
      <c r="CQ13" s="85">
        <f t="shared" si="81"/>
        <v>0</v>
      </c>
      <c r="CR13" s="85" t="b">
        <f t="shared" si="28"/>
        <v>0</v>
      </c>
      <c r="CS13" s="87">
        <v>6</v>
      </c>
      <c r="CT13" s="87">
        <f t="shared" si="82"/>
        <v>20</v>
      </c>
      <c r="CU13" s="87" t="b">
        <f t="shared" si="29"/>
        <v>0</v>
      </c>
      <c r="CV13" s="87">
        <f t="shared" si="83"/>
        <v>0</v>
      </c>
      <c r="CW13" s="87" t="b">
        <f t="shared" si="30"/>
        <v>0</v>
      </c>
      <c r="CX13" s="85">
        <v>6</v>
      </c>
      <c r="CY13" s="85">
        <f t="shared" si="84"/>
        <v>21</v>
      </c>
      <c r="CZ13" s="85" t="b">
        <f t="shared" si="31"/>
        <v>0</v>
      </c>
      <c r="DA13" s="85">
        <f t="shared" si="85"/>
        <v>0</v>
      </c>
      <c r="DB13" s="85" t="b">
        <f t="shared" si="32"/>
        <v>0</v>
      </c>
      <c r="DC13" s="87">
        <v>6</v>
      </c>
      <c r="DD13" s="87">
        <f t="shared" si="86"/>
        <v>22</v>
      </c>
      <c r="DE13" s="87" t="b">
        <f t="shared" si="33"/>
        <v>0</v>
      </c>
      <c r="DF13" s="87">
        <f t="shared" si="87"/>
        <v>0</v>
      </c>
      <c r="DG13" s="87" t="b">
        <f t="shared" si="34"/>
        <v>0</v>
      </c>
      <c r="DH13" s="85">
        <v>6</v>
      </c>
      <c r="DI13" s="85">
        <f t="shared" si="88"/>
        <v>23</v>
      </c>
      <c r="DJ13" s="85" t="b">
        <f t="shared" si="35"/>
        <v>0</v>
      </c>
      <c r="DK13" s="85">
        <f t="shared" si="89"/>
        <v>0</v>
      </c>
      <c r="DL13" s="85" t="b">
        <f t="shared" si="36"/>
        <v>0</v>
      </c>
      <c r="DM13" s="87">
        <v>6</v>
      </c>
      <c r="DN13" s="87">
        <f t="shared" si="90"/>
        <v>24</v>
      </c>
      <c r="DO13" s="87" t="b">
        <f t="shared" si="37"/>
        <v>0</v>
      </c>
      <c r="DP13" s="87">
        <f t="shared" si="91"/>
        <v>0</v>
      </c>
      <c r="DQ13" s="87" t="b">
        <f t="shared" si="38"/>
        <v>0</v>
      </c>
      <c r="DR13" s="85">
        <v>6</v>
      </c>
      <c r="DS13" s="85">
        <f t="shared" si="92"/>
        <v>25</v>
      </c>
      <c r="DT13" s="85" t="b">
        <f t="shared" si="39"/>
        <v>0</v>
      </c>
      <c r="DU13" s="85">
        <f t="shared" si="93"/>
        <v>0</v>
      </c>
      <c r="DV13" s="85" t="b">
        <f t="shared" si="40"/>
        <v>0</v>
      </c>
      <c r="DW13" s="87">
        <v>6</v>
      </c>
      <c r="DX13" s="87">
        <f t="shared" si="94"/>
        <v>26</v>
      </c>
      <c r="DY13" s="87" t="b">
        <f t="shared" si="41"/>
        <v>0</v>
      </c>
      <c r="DZ13" s="87">
        <f t="shared" si="95"/>
        <v>53</v>
      </c>
      <c r="EA13" s="87" t="b">
        <f t="shared" si="42"/>
        <v>0</v>
      </c>
      <c r="EB13" s="85">
        <v>6</v>
      </c>
      <c r="EC13" s="85">
        <f t="shared" si="96"/>
        <v>27</v>
      </c>
      <c r="ED13" s="85" t="b">
        <f t="shared" si="43"/>
        <v>0</v>
      </c>
      <c r="EE13" s="85">
        <f t="shared" si="97"/>
        <v>0</v>
      </c>
      <c r="EF13" s="85" t="b">
        <f t="shared" si="44"/>
        <v>0</v>
      </c>
      <c r="EG13" s="87">
        <v>6</v>
      </c>
      <c r="EH13" s="87">
        <f t="shared" si="98"/>
        <v>28</v>
      </c>
      <c r="EI13" s="87" t="b">
        <f t="shared" si="45"/>
        <v>0</v>
      </c>
      <c r="EJ13" s="87">
        <f t="shared" si="99"/>
        <v>0</v>
      </c>
      <c r="EK13" s="87" t="b">
        <f t="shared" si="46"/>
        <v>0</v>
      </c>
      <c r="EL13" s="85">
        <v>6</v>
      </c>
      <c r="EM13" s="85">
        <f t="shared" si="100"/>
        <v>29</v>
      </c>
      <c r="EN13" s="85" t="b">
        <f t="shared" si="47"/>
        <v>0</v>
      </c>
      <c r="EO13" s="85">
        <f t="shared" si="101"/>
        <v>0</v>
      </c>
      <c r="EP13" s="85" t="b">
        <f t="shared" si="48"/>
        <v>0</v>
      </c>
      <c r="EQ13" s="81"/>
      <c r="ER13" s="96">
        <f t="shared" si="49"/>
        <v>0</v>
      </c>
      <c r="ES13" s="96">
        <f t="shared" si="50"/>
        <v>0</v>
      </c>
      <c r="ET13" s="96">
        <f t="shared" si="51"/>
        <v>0</v>
      </c>
      <c r="EU13" s="96">
        <f t="shared" si="52"/>
        <v>0</v>
      </c>
      <c r="EV13" s="97">
        <f t="shared" si="53"/>
        <v>0</v>
      </c>
      <c r="EW13" s="97">
        <v>6</v>
      </c>
      <c r="EX13" s="81"/>
      <c r="EY13" s="81"/>
    </row>
    <row r="14" spans="1:155" ht="16.5" customHeight="1" thickBot="1">
      <c r="A14" s="108"/>
      <c r="B14" s="1022"/>
      <c r="C14" s="1023"/>
      <c r="D14" s="1023"/>
      <c r="E14" s="1023"/>
      <c r="F14" s="1023"/>
      <c r="G14" s="1023"/>
      <c r="H14" s="1023"/>
      <c r="I14" s="1023"/>
      <c r="J14" s="1023"/>
      <c r="K14" s="1023"/>
      <c r="L14" s="1023"/>
      <c r="M14" s="1023"/>
      <c r="N14" s="1023"/>
      <c r="O14" s="1023"/>
      <c r="P14" s="1023"/>
      <c r="Q14" s="1023"/>
      <c r="R14" s="1023"/>
      <c r="S14" s="1023"/>
      <c r="T14" s="1024"/>
      <c r="U14" s="108"/>
      <c r="V14" s="82">
        <f>SUM(O14:R14)</f>
        <v>0</v>
      </c>
      <c r="W14" s="95">
        <v>0</v>
      </c>
      <c r="X14" s="82">
        <v>0</v>
      </c>
      <c r="Y14" s="82"/>
      <c r="Z14" s="85">
        <f t="shared" si="0"/>
        <v>8</v>
      </c>
      <c r="AA14" s="87">
        <v>7</v>
      </c>
      <c r="AB14" s="87">
        <f t="shared" si="54"/>
        <v>6</v>
      </c>
      <c r="AC14" s="87" t="b">
        <f t="shared" si="1"/>
        <v>0</v>
      </c>
      <c r="AD14" s="87">
        <f t="shared" si="55"/>
        <v>5</v>
      </c>
      <c r="AE14" s="87" t="b">
        <f t="shared" si="2"/>
        <v>0</v>
      </c>
      <c r="AF14" s="85">
        <v>7</v>
      </c>
      <c r="AG14" s="85">
        <f t="shared" si="56"/>
        <v>7</v>
      </c>
      <c r="AH14" s="85">
        <f t="shared" si="3"/>
        <v>0</v>
      </c>
      <c r="AI14" s="85">
        <f t="shared" si="57"/>
        <v>8</v>
      </c>
      <c r="AJ14" s="85">
        <f t="shared" si="4"/>
        <v>8</v>
      </c>
      <c r="AK14" s="87">
        <v>7</v>
      </c>
      <c r="AL14" s="87">
        <f t="shared" si="58"/>
        <v>8</v>
      </c>
      <c r="AM14" s="87" t="b">
        <f t="shared" si="5"/>
        <v>0</v>
      </c>
      <c r="AN14" s="87">
        <f t="shared" si="59"/>
        <v>7</v>
      </c>
      <c r="AO14" s="87" t="b">
        <f t="shared" si="6"/>
        <v>0</v>
      </c>
      <c r="AP14" s="85">
        <v>7</v>
      </c>
      <c r="AQ14" s="85">
        <f t="shared" si="60"/>
        <v>9</v>
      </c>
      <c r="AR14" s="85" t="b">
        <f t="shared" si="7"/>
        <v>0</v>
      </c>
      <c r="AS14" s="85">
        <f t="shared" si="61"/>
        <v>0</v>
      </c>
      <c r="AT14" s="85" t="b">
        <f t="shared" si="8"/>
        <v>0</v>
      </c>
      <c r="AU14" s="87">
        <v>7</v>
      </c>
      <c r="AV14" s="87">
        <f t="shared" si="62"/>
        <v>10</v>
      </c>
      <c r="AW14" s="87" t="b">
        <f t="shared" si="9"/>
        <v>0</v>
      </c>
      <c r="AX14" s="87">
        <f t="shared" si="63"/>
        <v>0</v>
      </c>
      <c r="AY14" s="87" t="b">
        <f t="shared" si="10"/>
        <v>0</v>
      </c>
      <c r="AZ14" s="85">
        <v>7</v>
      </c>
      <c r="BA14" s="85">
        <f t="shared" si="64"/>
        <v>11</v>
      </c>
      <c r="BB14" s="85" t="b">
        <f t="shared" si="11"/>
        <v>0</v>
      </c>
      <c r="BC14" s="85">
        <f t="shared" si="65"/>
        <v>0</v>
      </c>
      <c r="BD14" s="85" t="b">
        <f t="shared" si="12"/>
        <v>0</v>
      </c>
      <c r="BE14" s="87">
        <v>7</v>
      </c>
      <c r="BF14" s="87">
        <f t="shared" si="66"/>
        <v>12</v>
      </c>
      <c r="BG14" s="87" t="b">
        <f t="shared" si="13"/>
        <v>0</v>
      </c>
      <c r="BH14" s="87">
        <f t="shared" si="67"/>
        <v>0</v>
      </c>
      <c r="BI14" s="87" t="b">
        <f t="shared" si="14"/>
        <v>0</v>
      </c>
      <c r="BJ14" s="85">
        <v>7</v>
      </c>
      <c r="BK14" s="85">
        <f t="shared" si="68"/>
        <v>13</v>
      </c>
      <c r="BL14" s="85" t="b">
        <f t="shared" si="15"/>
        <v>0</v>
      </c>
      <c r="BM14" s="85">
        <f t="shared" si="69"/>
        <v>0</v>
      </c>
      <c r="BN14" s="85" t="b">
        <f t="shared" si="16"/>
        <v>0</v>
      </c>
      <c r="BO14" s="87">
        <v>7</v>
      </c>
      <c r="BP14" s="87">
        <f t="shared" si="70"/>
        <v>14</v>
      </c>
      <c r="BQ14" s="87" t="b">
        <f t="shared" si="17"/>
        <v>0</v>
      </c>
      <c r="BR14" s="87">
        <f t="shared" si="71"/>
        <v>0</v>
      </c>
      <c r="BS14" s="87" t="b">
        <f t="shared" si="18"/>
        <v>0</v>
      </c>
      <c r="BT14" s="85">
        <v>7</v>
      </c>
      <c r="BU14" s="85">
        <f t="shared" si="72"/>
        <v>15</v>
      </c>
      <c r="BV14" s="85" t="b">
        <f t="shared" si="19"/>
        <v>0</v>
      </c>
      <c r="BW14" s="85">
        <f t="shared" si="73"/>
        <v>0</v>
      </c>
      <c r="BX14" s="85" t="b">
        <f t="shared" si="20"/>
        <v>0</v>
      </c>
      <c r="BY14" s="87">
        <v>7</v>
      </c>
      <c r="BZ14" s="87">
        <f t="shared" si="74"/>
        <v>16</v>
      </c>
      <c r="CA14" s="87" t="b">
        <f t="shared" si="21"/>
        <v>0</v>
      </c>
      <c r="CB14" s="87">
        <f t="shared" si="75"/>
        <v>0</v>
      </c>
      <c r="CC14" s="87" t="b">
        <f t="shared" si="22"/>
        <v>0</v>
      </c>
      <c r="CD14" s="85">
        <v>7</v>
      </c>
      <c r="CE14" s="85">
        <f t="shared" si="76"/>
        <v>17</v>
      </c>
      <c r="CF14" s="85" t="b">
        <f t="shared" si="23"/>
        <v>0</v>
      </c>
      <c r="CG14" s="85">
        <f t="shared" si="77"/>
        <v>0</v>
      </c>
      <c r="CH14" s="85" t="b">
        <f t="shared" si="24"/>
        <v>0</v>
      </c>
      <c r="CI14" s="87">
        <v>7</v>
      </c>
      <c r="CJ14" s="87">
        <f t="shared" si="78"/>
        <v>18</v>
      </c>
      <c r="CK14" s="87" t="b">
        <f t="shared" si="25"/>
        <v>0</v>
      </c>
      <c r="CL14" s="87">
        <f t="shared" si="79"/>
        <v>0</v>
      </c>
      <c r="CM14" s="87" t="b">
        <f t="shared" si="26"/>
        <v>0</v>
      </c>
      <c r="CN14" s="85">
        <v>7</v>
      </c>
      <c r="CO14" s="85">
        <f t="shared" si="80"/>
        <v>19</v>
      </c>
      <c r="CP14" s="85" t="b">
        <f t="shared" si="27"/>
        <v>0</v>
      </c>
      <c r="CQ14" s="85">
        <f t="shared" si="81"/>
        <v>0</v>
      </c>
      <c r="CR14" s="85" t="b">
        <f t="shared" si="28"/>
        <v>0</v>
      </c>
      <c r="CS14" s="87">
        <v>7</v>
      </c>
      <c r="CT14" s="87">
        <f t="shared" si="82"/>
        <v>20</v>
      </c>
      <c r="CU14" s="87" t="b">
        <f t="shared" si="29"/>
        <v>0</v>
      </c>
      <c r="CV14" s="87">
        <f t="shared" si="83"/>
        <v>0</v>
      </c>
      <c r="CW14" s="87" t="b">
        <f t="shared" si="30"/>
        <v>0</v>
      </c>
      <c r="CX14" s="85">
        <v>7</v>
      </c>
      <c r="CY14" s="85">
        <f t="shared" si="84"/>
        <v>21</v>
      </c>
      <c r="CZ14" s="85" t="b">
        <f t="shared" si="31"/>
        <v>0</v>
      </c>
      <c r="DA14" s="85">
        <f t="shared" si="85"/>
        <v>0</v>
      </c>
      <c r="DB14" s="85" t="b">
        <f t="shared" si="32"/>
        <v>0</v>
      </c>
      <c r="DC14" s="87">
        <v>7</v>
      </c>
      <c r="DD14" s="87">
        <f t="shared" si="86"/>
        <v>22</v>
      </c>
      <c r="DE14" s="87" t="b">
        <f t="shared" si="33"/>
        <v>0</v>
      </c>
      <c r="DF14" s="87">
        <f t="shared" si="87"/>
        <v>0</v>
      </c>
      <c r="DG14" s="87" t="b">
        <f t="shared" si="34"/>
        <v>0</v>
      </c>
      <c r="DH14" s="85">
        <v>7</v>
      </c>
      <c r="DI14" s="85">
        <f t="shared" si="88"/>
        <v>23</v>
      </c>
      <c r="DJ14" s="85" t="b">
        <f t="shared" si="35"/>
        <v>0</v>
      </c>
      <c r="DK14" s="85">
        <f t="shared" si="89"/>
        <v>0</v>
      </c>
      <c r="DL14" s="85" t="b">
        <f t="shared" si="36"/>
        <v>0</v>
      </c>
      <c r="DM14" s="87">
        <v>7</v>
      </c>
      <c r="DN14" s="87">
        <f t="shared" si="90"/>
        <v>24</v>
      </c>
      <c r="DO14" s="87" t="b">
        <f t="shared" si="37"/>
        <v>0</v>
      </c>
      <c r="DP14" s="87">
        <f t="shared" si="91"/>
        <v>0</v>
      </c>
      <c r="DQ14" s="87" t="b">
        <f t="shared" si="38"/>
        <v>0</v>
      </c>
      <c r="DR14" s="85">
        <v>7</v>
      </c>
      <c r="DS14" s="85">
        <f t="shared" si="92"/>
        <v>25</v>
      </c>
      <c r="DT14" s="85" t="b">
        <f t="shared" si="39"/>
        <v>0</v>
      </c>
      <c r="DU14" s="85">
        <f t="shared" si="93"/>
        <v>0</v>
      </c>
      <c r="DV14" s="85" t="b">
        <f t="shared" si="40"/>
        <v>0</v>
      </c>
      <c r="DW14" s="87">
        <v>7</v>
      </c>
      <c r="DX14" s="87">
        <f t="shared" si="94"/>
        <v>26</v>
      </c>
      <c r="DY14" s="87" t="b">
        <f t="shared" si="41"/>
        <v>0</v>
      </c>
      <c r="DZ14" s="87">
        <f t="shared" si="95"/>
        <v>53</v>
      </c>
      <c r="EA14" s="87" t="b">
        <f t="shared" si="42"/>
        <v>0</v>
      </c>
      <c r="EB14" s="85">
        <v>7</v>
      </c>
      <c r="EC14" s="85">
        <f t="shared" si="96"/>
        <v>27</v>
      </c>
      <c r="ED14" s="85" t="b">
        <f t="shared" si="43"/>
        <v>0</v>
      </c>
      <c r="EE14" s="85">
        <f t="shared" si="97"/>
        <v>0</v>
      </c>
      <c r="EF14" s="85" t="b">
        <f t="shared" si="44"/>
        <v>0</v>
      </c>
      <c r="EG14" s="87">
        <v>7</v>
      </c>
      <c r="EH14" s="87">
        <f t="shared" si="98"/>
        <v>28</v>
      </c>
      <c r="EI14" s="87" t="b">
        <f t="shared" si="45"/>
        <v>0</v>
      </c>
      <c r="EJ14" s="87">
        <f t="shared" si="99"/>
        <v>0</v>
      </c>
      <c r="EK14" s="87" t="b">
        <f t="shared" si="46"/>
        <v>0</v>
      </c>
      <c r="EL14" s="85">
        <v>7</v>
      </c>
      <c r="EM14" s="85">
        <f t="shared" si="100"/>
        <v>29</v>
      </c>
      <c r="EN14" s="85" t="b">
        <f t="shared" si="47"/>
        <v>0</v>
      </c>
      <c r="EO14" s="85">
        <f t="shared" si="101"/>
        <v>0</v>
      </c>
      <c r="EP14" s="85" t="b">
        <f t="shared" si="48"/>
        <v>0</v>
      </c>
      <c r="EQ14" s="81"/>
      <c r="ER14" s="96">
        <f t="shared" si="49"/>
        <v>0</v>
      </c>
      <c r="ES14" s="96">
        <f t="shared" si="50"/>
        <v>0</v>
      </c>
      <c r="ET14" s="96">
        <f t="shared" si="51"/>
        <v>0</v>
      </c>
      <c r="EU14" s="96">
        <f t="shared" si="52"/>
        <v>0</v>
      </c>
      <c r="EV14" s="97">
        <f t="shared" si="53"/>
        <v>0</v>
      </c>
      <c r="EW14" s="97">
        <v>7</v>
      </c>
      <c r="EX14" s="81"/>
      <c r="EY14" s="81"/>
    </row>
    <row r="15" spans="1:155" ht="16.5" customHeight="1" thickBot="1">
      <c r="A15" s="108"/>
      <c r="B15" s="1022"/>
      <c r="C15" s="1023"/>
      <c r="D15" s="1023"/>
      <c r="E15" s="1023"/>
      <c r="F15" s="1023"/>
      <c r="G15" s="1023"/>
      <c r="H15" s="1023"/>
      <c r="I15" s="1023"/>
      <c r="J15" s="1023"/>
      <c r="K15" s="1023"/>
      <c r="L15" s="1023"/>
      <c r="M15" s="1023"/>
      <c r="N15" s="1023"/>
      <c r="O15" s="1023"/>
      <c r="P15" s="1023"/>
      <c r="Q15" s="1023"/>
      <c r="R15" s="1023"/>
      <c r="S15" s="1023"/>
      <c r="T15" s="1024"/>
      <c r="U15" s="108"/>
      <c r="V15" s="82"/>
      <c r="W15" s="95"/>
      <c r="X15" s="82"/>
      <c r="Y15" s="82"/>
      <c r="Z15" s="85"/>
      <c r="AA15" s="87"/>
      <c r="AB15" s="87"/>
      <c r="AC15" s="87"/>
      <c r="AD15" s="87"/>
      <c r="AE15" s="87"/>
      <c r="AF15" s="85"/>
      <c r="AG15" s="85"/>
      <c r="AH15" s="85"/>
      <c r="AI15" s="85"/>
      <c r="AJ15" s="85"/>
      <c r="AK15" s="87"/>
      <c r="AL15" s="87"/>
      <c r="AM15" s="87"/>
      <c r="AN15" s="87"/>
      <c r="AO15" s="87"/>
      <c r="AP15" s="85"/>
      <c r="AQ15" s="85"/>
      <c r="AR15" s="85"/>
      <c r="AS15" s="85"/>
      <c r="AT15" s="85"/>
      <c r="AU15" s="87"/>
      <c r="AV15" s="87"/>
      <c r="AW15" s="87"/>
      <c r="AX15" s="87"/>
      <c r="AY15" s="87"/>
      <c r="AZ15" s="85"/>
      <c r="BA15" s="85"/>
      <c r="BB15" s="85"/>
      <c r="BC15" s="85"/>
      <c r="BD15" s="85"/>
      <c r="BE15" s="87"/>
      <c r="BF15" s="87"/>
      <c r="BG15" s="87"/>
      <c r="BH15" s="87"/>
      <c r="BI15" s="87"/>
      <c r="BJ15" s="85"/>
      <c r="BK15" s="85"/>
      <c r="BL15" s="85"/>
      <c r="BM15" s="85"/>
      <c r="BN15" s="85"/>
      <c r="BO15" s="87"/>
      <c r="BP15" s="87"/>
      <c r="BQ15" s="87"/>
      <c r="BR15" s="87"/>
      <c r="BS15" s="87"/>
      <c r="BT15" s="85"/>
      <c r="BU15" s="85"/>
      <c r="BV15" s="85"/>
      <c r="BW15" s="85"/>
      <c r="BX15" s="85"/>
      <c r="BY15" s="87"/>
      <c r="BZ15" s="87"/>
      <c r="CA15" s="87"/>
      <c r="CB15" s="87"/>
      <c r="CC15" s="87"/>
      <c r="CD15" s="85"/>
      <c r="CE15" s="85"/>
      <c r="CF15" s="85"/>
      <c r="CG15" s="85"/>
      <c r="CH15" s="85"/>
      <c r="CI15" s="87"/>
      <c r="CJ15" s="87"/>
      <c r="CK15" s="87"/>
      <c r="CL15" s="87"/>
      <c r="CM15" s="87"/>
      <c r="CN15" s="85"/>
      <c r="CO15" s="85"/>
      <c r="CP15" s="85"/>
      <c r="CQ15" s="85"/>
      <c r="CR15" s="85"/>
      <c r="CS15" s="87"/>
      <c r="CT15" s="87"/>
      <c r="CU15" s="87"/>
      <c r="CV15" s="87"/>
      <c r="CW15" s="87"/>
      <c r="CX15" s="85"/>
      <c r="CY15" s="85"/>
      <c r="CZ15" s="85"/>
      <c r="DA15" s="85"/>
      <c r="DB15" s="85"/>
      <c r="DC15" s="87"/>
      <c r="DD15" s="87"/>
      <c r="DE15" s="87"/>
      <c r="DF15" s="87"/>
      <c r="DG15" s="87"/>
      <c r="DH15" s="85"/>
      <c r="DI15" s="85"/>
      <c r="DJ15" s="85"/>
      <c r="DK15" s="85"/>
      <c r="DL15" s="85"/>
      <c r="DM15" s="87"/>
      <c r="DN15" s="87"/>
      <c r="DO15" s="87"/>
      <c r="DP15" s="87"/>
      <c r="DQ15" s="87"/>
      <c r="DR15" s="85"/>
      <c r="DS15" s="85"/>
      <c r="DT15" s="85"/>
      <c r="DU15" s="85"/>
      <c r="DV15" s="85"/>
      <c r="DW15" s="87"/>
      <c r="DX15" s="87"/>
      <c r="DY15" s="87"/>
      <c r="DZ15" s="87"/>
      <c r="EA15" s="87"/>
      <c r="EB15" s="85"/>
      <c r="EC15" s="85"/>
      <c r="ED15" s="85"/>
      <c r="EE15" s="85"/>
      <c r="EF15" s="85"/>
      <c r="EG15" s="87"/>
      <c r="EH15" s="87"/>
      <c r="EI15" s="87"/>
      <c r="EJ15" s="87"/>
      <c r="EK15" s="87"/>
      <c r="EL15" s="85"/>
      <c r="EM15" s="85"/>
      <c r="EN15" s="85"/>
      <c r="EO15" s="85"/>
      <c r="EP15" s="85"/>
      <c r="EQ15" s="81"/>
      <c r="ER15" s="96"/>
      <c r="ES15" s="96"/>
      <c r="ET15" s="96"/>
      <c r="EU15" s="96"/>
      <c r="EV15" s="97"/>
      <c r="EW15" s="97"/>
      <c r="EX15" s="81"/>
      <c r="EY15" s="81"/>
    </row>
    <row r="16" spans="1:155" ht="16.5" customHeight="1" thickBot="1">
      <c r="A16" s="108"/>
      <c r="B16" s="1012"/>
      <c r="C16" s="1013"/>
      <c r="D16" s="1013"/>
      <c r="E16" s="1013"/>
      <c r="F16" s="1013"/>
      <c r="G16" s="1013"/>
      <c r="H16" s="1013"/>
      <c r="I16" s="1013"/>
      <c r="J16" s="1013"/>
      <c r="K16" s="1013"/>
      <c r="L16" s="1013"/>
      <c r="M16" s="1013"/>
      <c r="N16" s="1013"/>
      <c r="O16" s="1013"/>
      <c r="P16" s="1013"/>
      <c r="Q16" s="1013"/>
      <c r="R16" s="1013"/>
      <c r="S16" s="1013"/>
      <c r="T16" s="1014"/>
      <c r="U16" s="108"/>
      <c r="V16" s="82"/>
      <c r="W16" s="95"/>
      <c r="X16" s="82"/>
      <c r="Y16" s="82"/>
      <c r="Z16" s="85"/>
      <c r="AA16" s="87"/>
      <c r="AB16" s="87"/>
      <c r="AC16" s="87"/>
      <c r="AD16" s="87"/>
      <c r="AE16" s="87"/>
      <c r="AF16" s="85"/>
      <c r="AG16" s="85"/>
      <c r="AH16" s="85"/>
      <c r="AI16" s="85"/>
      <c r="AJ16" s="85"/>
      <c r="AK16" s="87"/>
      <c r="AL16" s="87"/>
      <c r="AM16" s="87"/>
      <c r="AN16" s="87"/>
      <c r="AO16" s="87"/>
      <c r="AP16" s="85"/>
      <c r="AQ16" s="85"/>
      <c r="AR16" s="85"/>
      <c r="AS16" s="85"/>
      <c r="AT16" s="85"/>
      <c r="AU16" s="87"/>
      <c r="AV16" s="87"/>
      <c r="AW16" s="87"/>
      <c r="AX16" s="87"/>
      <c r="AY16" s="87"/>
      <c r="AZ16" s="85"/>
      <c r="BA16" s="85"/>
      <c r="BB16" s="85"/>
      <c r="BC16" s="85"/>
      <c r="BD16" s="85"/>
      <c r="BE16" s="87"/>
      <c r="BF16" s="87"/>
      <c r="BG16" s="87"/>
      <c r="BH16" s="87"/>
      <c r="BI16" s="87"/>
      <c r="BJ16" s="85"/>
      <c r="BK16" s="85"/>
      <c r="BL16" s="85"/>
      <c r="BM16" s="85"/>
      <c r="BN16" s="85"/>
      <c r="BO16" s="87"/>
      <c r="BP16" s="87"/>
      <c r="BQ16" s="87"/>
      <c r="BR16" s="87"/>
      <c r="BS16" s="87"/>
      <c r="BT16" s="85"/>
      <c r="BU16" s="85"/>
      <c r="BV16" s="85"/>
      <c r="BW16" s="85"/>
      <c r="BX16" s="85"/>
      <c r="BY16" s="87"/>
      <c r="BZ16" s="87"/>
      <c r="CA16" s="87"/>
      <c r="CB16" s="87"/>
      <c r="CC16" s="87"/>
      <c r="CD16" s="85"/>
      <c r="CE16" s="85"/>
      <c r="CF16" s="85"/>
      <c r="CG16" s="85"/>
      <c r="CH16" s="85"/>
      <c r="CI16" s="87"/>
      <c r="CJ16" s="87"/>
      <c r="CK16" s="87"/>
      <c r="CL16" s="87"/>
      <c r="CM16" s="87"/>
      <c r="CN16" s="85"/>
      <c r="CO16" s="85"/>
      <c r="CP16" s="85"/>
      <c r="CQ16" s="85"/>
      <c r="CR16" s="85"/>
      <c r="CS16" s="87"/>
      <c r="CT16" s="87"/>
      <c r="CU16" s="87"/>
      <c r="CV16" s="87"/>
      <c r="CW16" s="87"/>
      <c r="CX16" s="85"/>
      <c r="CY16" s="85"/>
      <c r="CZ16" s="85"/>
      <c r="DA16" s="85"/>
      <c r="DB16" s="85"/>
      <c r="DC16" s="87"/>
      <c r="DD16" s="87"/>
      <c r="DE16" s="87"/>
      <c r="DF16" s="87"/>
      <c r="DG16" s="87"/>
      <c r="DH16" s="85"/>
      <c r="DI16" s="85"/>
      <c r="DJ16" s="85"/>
      <c r="DK16" s="85"/>
      <c r="DL16" s="85"/>
      <c r="DM16" s="87"/>
      <c r="DN16" s="87"/>
      <c r="DO16" s="87"/>
      <c r="DP16" s="87"/>
      <c r="DQ16" s="87"/>
      <c r="DR16" s="85"/>
      <c r="DS16" s="85"/>
      <c r="DT16" s="85"/>
      <c r="DU16" s="85"/>
      <c r="DV16" s="85"/>
      <c r="DW16" s="87"/>
      <c r="DX16" s="87"/>
      <c r="DY16" s="87"/>
      <c r="DZ16" s="87"/>
      <c r="EA16" s="87"/>
      <c r="EB16" s="85"/>
      <c r="EC16" s="85"/>
      <c r="ED16" s="85"/>
      <c r="EE16" s="85"/>
      <c r="EF16" s="85"/>
      <c r="EG16" s="87"/>
      <c r="EH16" s="87"/>
      <c r="EI16" s="87"/>
      <c r="EJ16" s="87"/>
      <c r="EK16" s="87"/>
      <c r="EL16" s="85"/>
      <c r="EM16" s="85"/>
      <c r="EN16" s="85"/>
      <c r="EO16" s="85"/>
      <c r="EP16" s="85"/>
      <c r="EQ16" s="81"/>
      <c r="ER16" s="96"/>
      <c r="ES16" s="96"/>
      <c r="ET16" s="96"/>
      <c r="EU16" s="96"/>
      <c r="EV16" s="97"/>
      <c r="EW16" s="97"/>
      <c r="EX16" s="81"/>
      <c r="EY16" s="81"/>
    </row>
    <row r="17" spans="1:155" ht="16.5" customHeight="1" thickBot="1">
      <c r="A17" s="108"/>
      <c r="B17" s="1012"/>
      <c r="C17" s="1013"/>
      <c r="D17" s="1013"/>
      <c r="E17" s="1013"/>
      <c r="F17" s="1013"/>
      <c r="G17" s="1013"/>
      <c r="H17" s="1013"/>
      <c r="I17" s="1013"/>
      <c r="J17" s="1013"/>
      <c r="K17" s="1013"/>
      <c r="L17" s="1013"/>
      <c r="M17" s="1013"/>
      <c r="N17" s="1013"/>
      <c r="O17" s="1013"/>
      <c r="P17" s="1013"/>
      <c r="Q17" s="1013"/>
      <c r="R17" s="1013"/>
      <c r="S17" s="1013"/>
      <c r="T17" s="1014"/>
      <c r="U17" s="108"/>
      <c r="V17" s="82"/>
      <c r="W17" s="95"/>
      <c r="X17" s="82"/>
      <c r="Y17" s="82"/>
      <c r="Z17" s="85"/>
      <c r="AA17" s="87"/>
      <c r="AB17" s="87"/>
      <c r="AC17" s="87"/>
      <c r="AD17" s="87"/>
      <c r="AE17" s="87"/>
      <c r="AF17" s="85"/>
      <c r="AG17" s="85"/>
      <c r="AH17" s="85"/>
      <c r="AI17" s="85"/>
      <c r="AJ17" s="85"/>
      <c r="AK17" s="87"/>
      <c r="AL17" s="87"/>
      <c r="AM17" s="87"/>
      <c r="AN17" s="87"/>
      <c r="AO17" s="87"/>
      <c r="AP17" s="85"/>
      <c r="AQ17" s="85"/>
      <c r="AR17" s="85"/>
      <c r="AS17" s="85"/>
      <c r="AT17" s="85"/>
      <c r="AU17" s="87"/>
      <c r="AV17" s="87"/>
      <c r="AW17" s="87"/>
      <c r="AX17" s="87"/>
      <c r="AY17" s="87"/>
      <c r="AZ17" s="85"/>
      <c r="BA17" s="85"/>
      <c r="BB17" s="85"/>
      <c r="BC17" s="85"/>
      <c r="BD17" s="85"/>
      <c r="BE17" s="87"/>
      <c r="BF17" s="87"/>
      <c r="BG17" s="87"/>
      <c r="BH17" s="87"/>
      <c r="BI17" s="87"/>
      <c r="BJ17" s="85"/>
      <c r="BK17" s="85"/>
      <c r="BL17" s="85"/>
      <c r="BM17" s="85"/>
      <c r="BN17" s="85"/>
      <c r="BO17" s="87"/>
      <c r="BP17" s="87"/>
      <c r="BQ17" s="87"/>
      <c r="BR17" s="87"/>
      <c r="BS17" s="87"/>
      <c r="BT17" s="85"/>
      <c r="BU17" s="85"/>
      <c r="BV17" s="85"/>
      <c r="BW17" s="85"/>
      <c r="BX17" s="85"/>
      <c r="BY17" s="87"/>
      <c r="BZ17" s="87"/>
      <c r="CA17" s="87"/>
      <c r="CB17" s="87"/>
      <c r="CC17" s="87"/>
      <c r="CD17" s="85"/>
      <c r="CE17" s="85"/>
      <c r="CF17" s="85"/>
      <c r="CG17" s="85"/>
      <c r="CH17" s="85"/>
      <c r="CI17" s="87"/>
      <c r="CJ17" s="87"/>
      <c r="CK17" s="87"/>
      <c r="CL17" s="87"/>
      <c r="CM17" s="87"/>
      <c r="CN17" s="85"/>
      <c r="CO17" s="85"/>
      <c r="CP17" s="85"/>
      <c r="CQ17" s="85"/>
      <c r="CR17" s="85"/>
      <c r="CS17" s="87"/>
      <c r="CT17" s="87"/>
      <c r="CU17" s="87"/>
      <c r="CV17" s="87"/>
      <c r="CW17" s="87"/>
      <c r="CX17" s="85"/>
      <c r="CY17" s="85"/>
      <c r="CZ17" s="85"/>
      <c r="DA17" s="85"/>
      <c r="DB17" s="85"/>
      <c r="DC17" s="87"/>
      <c r="DD17" s="87"/>
      <c r="DE17" s="87"/>
      <c r="DF17" s="87"/>
      <c r="DG17" s="87"/>
      <c r="DH17" s="85"/>
      <c r="DI17" s="85"/>
      <c r="DJ17" s="85"/>
      <c r="DK17" s="85"/>
      <c r="DL17" s="85"/>
      <c r="DM17" s="87"/>
      <c r="DN17" s="87"/>
      <c r="DO17" s="87"/>
      <c r="DP17" s="87"/>
      <c r="DQ17" s="87"/>
      <c r="DR17" s="85"/>
      <c r="DS17" s="85"/>
      <c r="DT17" s="85"/>
      <c r="DU17" s="85"/>
      <c r="DV17" s="85"/>
      <c r="DW17" s="87"/>
      <c r="DX17" s="87"/>
      <c r="DY17" s="87"/>
      <c r="DZ17" s="87"/>
      <c r="EA17" s="87"/>
      <c r="EB17" s="85"/>
      <c r="EC17" s="85"/>
      <c r="ED17" s="85"/>
      <c r="EE17" s="85"/>
      <c r="EF17" s="85"/>
      <c r="EG17" s="87"/>
      <c r="EH17" s="87"/>
      <c r="EI17" s="87"/>
      <c r="EJ17" s="87"/>
      <c r="EK17" s="87"/>
      <c r="EL17" s="85"/>
      <c r="EM17" s="85"/>
      <c r="EN17" s="85"/>
      <c r="EO17" s="85"/>
      <c r="EP17" s="85"/>
      <c r="EQ17" s="81"/>
      <c r="ER17" s="96"/>
      <c r="ES17" s="96"/>
      <c r="ET17" s="96"/>
      <c r="EU17" s="96"/>
      <c r="EV17" s="97"/>
      <c r="EW17" s="97"/>
      <c r="EX17" s="81"/>
      <c r="EY17" s="81"/>
    </row>
    <row r="18" spans="1:155" ht="16.5" customHeight="1" thickBot="1">
      <c r="A18" s="108"/>
      <c r="B18" s="1012"/>
      <c r="C18" s="1013"/>
      <c r="D18" s="1013"/>
      <c r="E18" s="1013"/>
      <c r="F18" s="1013"/>
      <c r="G18" s="1013"/>
      <c r="H18" s="1013"/>
      <c r="I18" s="1013"/>
      <c r="J18" s="1013"/>
      <c r="K18" s="1013"/>
      <c r="L18" s="1013"/>
      <c r="M18" s="1013"/>
      <c r="N18" s="1013"/>
      <c r="O18" s="1013"/>
      <c r="P18" s="1013"/>
      <c r="Q18" s="1013"/>
      <c r="R18" s="1013"/>
      <c r="S18" s="1013"/>
      <c r="T18" s="1014"/>
      <c r="U18" s="108"/>
      <c r="V18" s="82"/>
      <c r="W18" s="95"/>
      <c r="X18" s="82"/>
      <c r="Y18" s="82"/>
      <c r="Z18" s="85"/>
      <c r="AA18" s="87"/>
      <c r="AB18" s="87"/>
      <c r="AC18" s="87"/>
      <c r="AD18" s="87"/>
      <c r="AE18" s="87"/>
      <c r="AF18" s="85"/>
      <c r="AG18" s="85"/>
      <c r="AH18" s="85"/>
      <c r="AI18" s="85"/>
      <c r="AJ18" s="85"/>
      <c r="AK18" s="87"/>
      <c r="AL18" s="87"/>
      <c r="AM18" s="87"/>
      <c r="AN18" s="87"/>
      <c r="AO18" s="87"/>
      <c r="AP18" s="85"/>
      <c r="AQ18" s="85"/>
      <c r="AR18" s="85"/>
      <c r="AS18" s="85"/>
      <c r="AT18" s="85"/>
      <c r="AU18" s="87"/>
      <c r="AV18" s="87"/>
      <c r="AW18" s="87"/>
      <c r="AX18" s="87"/>
      <c r="AY18" s="87"/>
      <c r="AZ18" s="85"/>
      <c r="BA18" s="85"/>
      <c r="BB18" s="85"/>
      <c r="BC18" s="85"/>
      <c r="BD18" s="85"/>
      <c r="BE18" s="87"/>
      <c r="BF18" s="87"/>
      <c r="BG18" s="87"/>
      <c r="BH18" s="87"/>
      <c r="BI18" s="87"/>
      <c r="BJ18" s="85"/>
      <c r="BK18" s="85"/>
      <c r="BL18" s="85"/>
      <c r="BM18" s="85"/>
      <c r="BN18" s="85"/>
      <c r="BO18" s="87"/>
      <c r="BP18" s="87"/>
      <c r="BQ18" s="87"/>
      <c r="BR18" s="87"/>
      <c r="BS18" s="87"/>
      <c r="BT18" s="85"/>
      <c r="BU18" s="85"/>
      <c r="BV18" s="85"/>
      <c r="BW18" s="85"/>
      <c r="BX18" s="85"/>
      <c r="BY18" s="87"/>
      <c r="BZ18" s="87"/>
      <c r="CA18" s="87"/>
      <c r="CB18" s="87"/>
      <c r="CC18" s="87"/>
      <c r="CD18" s="85"/>
      <c r="CE18" s="85"/>
      <c r="CF18" s="85"/>
      <c r="CG18" s="85"/>
      <c r="CH18" s="85"/>
      <c r="CI18" s="87"/>
      <c r="CJ18" s="87"/>
      <c r="CK18" s="87"/>
      <c r="CL18" s="87"/>
      <c r="CM18" s="87"/>
      <c r="CN18" s="85"/>
      <c r="CO18" s="85"/>
      <c r="CP18" s="85"/>
      <c r="CQ18" s="85"/>
      <c r="CR18" s="85"/>
      <c r="CS18" s="87"/>
      <c r="CT18" s="87"/>
      <c r="CU18" s="87"/>
      <c r="CV18" s="87"/>
      <c r="CW18" s="87"/>
      <c r="CX18" s="85"/>
      <c r="CY18" s="85"/>
      <c r="CZ18" s="85"/>
      <c r="DA18" s="85"/>
      <c r="DB18" s="85"/>
      <c r="DC18" s="87"/>
      <c r="DD18" s="87"/>
      <c r="DE18" s="87"/>
      <c r="DF18" s="87"/>
      <c r="DG18" s="87"/>
      <c r="DH18" s="85"/>
      <c r="DI18" s="85"/>
      <c r="DJ18" s="85"/>
      <c r="DK18" s="85"/>
      <c r="DL18" s="85"/>
      <c r="DM18" s="87"/>
      <c r="DN18" s="87"/>
      <c r="DO18" s="87"/>
      <c r="DP18" s="87"/>
      <c r="DQ18" s="87"/>
      <c r="DR18" s="85"/>
      <c r="DS18" s="85"/>
      <c r="DT18" s="85"/>
      <c r="DU18" s="85"/>
      <c r="DV18" s="85"/>
      <c r="DW18" s="87"/>
      <c r="DX18" s="87"/>
      <c r="DY18" s="87"/>
      <c r="DZ18" s="87"/>
      <c r="EA18" s="87"/>
      <c r="EB18" s="85"/>
      <c r="EC18" s="85"/>
      <c r="ED18" s="85"/>
      <c r="EE18" s="85"/>
      <c r="EF18" s="85"/>
      <c r="EG18" s="87"/>
      <c r="EH18" s="87"/>
      <c r="EI18" s="87"/>
      <c r="EJ18" s="87"/>
      <c r="EK18" s="87"/>
      <c r="EL18" s="85"/>
      <c r="EM18" s="85"/>
      <c r="EN18" s="85"/>
      <c r="EO18" s="85"/>
      <c r="EP18" s="85"/>
      <c r="EQ18" s="81"/>
      <c r="ER18" s="96"/>
      <c r="ES18" s="96"/>
      <c r="ET18" s="96"/>
      <c r="EU18" s="96"/>
      <c r="EV18" s="97"/>
      <c r="EW18" s="97"/>
      <c r="EX18" s="81"/>
      <c r="EY18" s="81"/>
    </row>
    <row r="19" spans="1:155" ht="16.5" customHeight="1" thickBot="1">
      <c r="A19" s="108"/>
      <c r="B19" s="1012"/>
      <c r="C19" s="1013"/>
      <c r="D19" s="1013"/>
      <c r="E19" s="1013"/>
      <c r="F19" s="1013"/>
      <c r="G19" s="1013"/>
      <c r="H19" s="1013"/>
      <c r="I19" s="1013"/>
      <c r="J19" s="1013"/>
      <c r="K19" s="1013"/>
      <c r="L19" s="1013"/>
      <c r="M19" s="1013"/>
      <c r="N19" s="1013"/>
      <c r="O19" s="1013"/>
      <c r="P19" s="1013"/>
      <c r="Q19" s="1013"/>
      <c r="R19" s="1013"/>
      <c r="S19" s="1013"/>
      <c r="T19" s="1014"/>
      <c r="U19" s="108"/>
      <c r="V19" s="82"/>
      <c r="W19" s="95"/>
      <c r="X19" s="82"/>
      <c r="Y19" s="82"/>
      <c r="Z19" s="85"/>
      <c r="AA19" s="87"/>
      <c r="AB19" s="87"/>
      <c r="AC19" s="87"/>
      <c r="AD19" s="87"/>
      <c r="AE19" s="87"/>
      <c r="AF19" s="85"/>
      <c r="AG19" s="85"/>
      <c r="AH19" s="85"/>
      <c r="AI19" s="85"/>
      <c r="AJ19" s="85"/>
      <c r="AK19" s="87"/>
      <c r="AL19" s="87"/>
      <c r="AM19" s="87"/>
      <c r="AN19" s="87"/>
      <c r="AO19" s="87"/>
      <c r="AP19" s="85"/>
      <c r="AQ19" s="85"/>
      <c r="AR19" s="85"/>
      <c r="AS19" s="85"/>
      <c r="AT19" s="85"/>
      <c r="AU19" s="87"/>
      <c r="AV19" s="87"/>
      <c r="AW19" s="87"/>
      <c r="AX19" s="87"/>
      <c r="AY19" s="87"/>
      <c r="AZ19" s="85"/>
      <c r="BA19" s="85"/>
      <c r="BB19" s="85"/>
      <c r="BC19" s="85"/>
      <c r="BD19" s="85"/>
      <c r="BE19" s="87"/>
      <c r="BF19" s="87"/>
      <c r="BG19" s="87"/>
      <c r="BH19" s="87"/>
      <c r="BI19" s="87"/>
      <c r="BJ19" s="85"/>
      <c r="BK19" s="85"/>
      <c r="BL19" s="85"/>
      <c r="BM19" s="85"/>
      <c r="BN19" s="85"/>
      <c r="BO19" s="87"/>
      <c r="BP19" s="87"/>
      <c r="BQ19" s="87"/>
      <c r="BR19" s="87"/>
      <c r="BS19" s="87"/>
      <c r="BT19" s="85"/>
      <c r="BU19" s="85"/>
      <c r="BV19" s="85"/>
      <c r="BW19" s="85"/>
      <c r="BX19" s="85"/>
      <c r="BY19" s="87"/>
      <c r="BZ19" s="87"/>
      <c r="CA19" s="87"/>
      <c r="CB19" s="87"/>
      <c r="CC19" s="87"/>
      <c r="CD19" s="85"/>
      <c r="CE19" s="85"/>
      <c r="CF19" s="85"/>
      <c r="CG19" s="85"/>
      <c r="CH19" s="85"/>
      <c r="CI19" s="87"/>
      <c r="CJ19" s="87"/>
      <c r="CK19" s="87"/>
      <c r="CL19" s="87"/>
      <c r="CM19" s="87"/>
      <c r="CN19" s="85"/>
      <c r="CO19" s="85"/>
      <c r="CP19" s="85"/>
      <c r="CQ19" s="85"/>
      <c r="CR19" s="85"/>
      <c r="CS19" s="87"/>
      <c r="CT19" s="87"/>
      <c r="CU19" s="87"/>
      <c r="CV19" s="87"/>
      <c r="CW19" s="87"/>
      <c r="CX19" s="85"/>
      <c r="CY19" s="85"/>
      <c r="CZ19" s="85"/>
      <c r="DA19" s="85"/>
      <c r="DB19" s="85"/>
      <c r="DC19" s="87"/>
      <c r="DD19" s="87"/>
      <c r="DE19" s="87"/>
      <c r="DF19" s="87"/>
      <c r="DG19" s="87"/>
      <c r="DH19" s="85"/>
      <c r="DI19" s="85"/>
      <c r="DJ19" s="85"/>
      <c r="DK19" s="85"/>
      <c r="DL19" s="85"/>
      <c r="DM19" s="87"/>
      <c r="DN19" s="87"/>
      <c r="DO19" s="87"/>
      <c r="DP19" s="87"/>
      <c r="DQ19" s="87"/>
      <c r="DR19" s="85"/>
      <c r="DS19" s="85"/>
      <c r="DT19" s="85"/>
      <c r="DU19" s="85"/>
      <c r="DV19" s="85"/>
      <c r="DW19" s="87"/>
      <c r="DX19" s="87"/>
      <c r="DY19" s="87"/>
      <c r="DZ19" s="87"/>
      <c r="EA19" s="87"/>
      <c r="EB19" s="85"/>
      <c r="EC19" s="85"/>
      <c r="ED19" s="85"/>
      <c r="EE19" s="85"/>
      <c r="EF19" s="85"/>
      <c r="EG19" s="87"/>
      <c r="EH19" s="87"/>
      <c r="EI19" s="87"/>
      <c r="EJ19" s="87"/>
      <c r="EK19" s="87"/>
      <c r="EL19" s="85"/>
      <c r="EM19" s="85"/>
      <c r="EN19" s="85"/>
      <c r="EO19" s="85"/>
      <c r="EP19" s="85"/>
      <c r="EQ19" s="81"/>
      <c r="ER19" s="96"/>
      <c r="ES19" s="96"/>
      <c r="ET19" s="96"/>
      <c r="EU19" s="96"/>
      <c r="EV19" s="97"/>
      <c r="EW19" s="97"/>
      <c r="EX19" s="81"/>
      <c r="EY19" s="81"/>
    </row>
    <row r="20" spans="1:155" ht="16.5" customHeight="1" thickBot="1">
      <c r="A20" s="108"/>
      <c r="B20" s="1012"/>
      <c r="C20" s="1013"/>
      <c r="D20" s="1013"/>
      <c r="E20" s="1013"/>
      <c r="F20" s="1013"/>
      <c r="G20" s="1013"/>
      <c r="H20" s="1013"/>
      <c r="I20" s="1013"/>
      <c r="J20" s="1013"/>
      <c r="K20" s="1013"/>
      <c r="L20" s="1013"/>
      <c r="M20" s="1013"/>
      <c r="N20" s="1013"/>
      <c r="O20" s="1013"/>
      <c r="P20" s="1013"/>
      <c r="Q20" s="1013"/>
      <c r="R20" s="1013"/>
      <c r="S20" s="1013"/>
      <c r="T20" s="1014"/>
      <c r="U20" s="108"/>
      <c r="V20" s="82"/>
      <c r="W20" s="95"/>
      <c r="X20" s="82"/>
      <c r="Y20" s="82"/>
      <c r="Z20" s="85"/>
      <c r="AA20" s="87"/>
      <c r="AB20" s="87"/>
      <c r="AC20" s="87"/>
      <c r="AD20" s="87"/>
      <c r="AE20" s="87"/>
      <c r="AF20" s="85"/>
      <c r="AG20" s="85"/>
      <c r="AH20" s="85"/>
      <c r="AI20" s="85"/>
      <c r="AJ20" s="85"/>
      <c r="AK20" s="87"/>
      <c r="AL20" s="87"/>
      <c r="AM20" s="87"/>
      <c r="AN20" s="87"/>
      <c r="AO20" s="87"/>
      <c r="AP20" s="85"/>
      <c r="AQ20" s="85"/>
      <c r="AR20" s="85"/>
      <c r="AS20" s="85"/>
      <c r="AT20" s="85"/>
      <c r="AU20" s="87"/>
      <c r="AV20" s="87"/>
      <c r="AW20" s="87"/>
      <c r="AX20" s="87"/>
      <c r="AY20" s="87"/>
      <c r="AZ20" s="85"/>
      <c r="BA20" s="85"/>
      <c r="BB20" s="85"/>
      <c r="BC20" s="85"/>
      <c r="BD20" s="85"/>
      <c r="BE20" s="87"/>
      <c r="BF20" s="87"/>
      <c r="BG20" s="87"/>
      <c r="BH20" s="87"/>
      <c r="BI20" s="87"/>
      <c r="BJ20" s="85"/>
      <c r="BK20" s="85"/>
      <c r="BL20" s="85"/>
      <c r="BM20" s="85"/>
      <c r="BN20" s="85"/>
      <c r="BO20" s="87"/>
      <c r="BP20" s="87"/>
      <c r="BQ20" s="87"/>
      <c r="BR20" s="87"/>
      <c r="BS20" s="87"/>
      <c r="BT20" s="85"/>
      <c r="BU20" s="85"/>
      <c r="BV20" s="85"/>
      <c r="BW20" s="85"/>
      <c r="BX20" s="85"/>
      <c r="BY20" s="87"/>
      <c r="BZ20" s="87"/>
      <c r="CA20" s="87"/>
      <c r="CB20" s="87"/>
      <c r="CC20" s="87"/>
      <c r="CD20" s="85"/>
      <c r="CE20" s="85"/>
      <c r="CF20" s="85"/>
      <c r="CG20" s="85"/>
      <c r="CH20" s="85"/>
      <c r="CI20" s="87"/>
      <c r="CJ20" s="87"/>
      <c r="CK20" s="87"/>
      <c r="CL20" s="87"/>
      <c r="CM20" s="87"/>
      <c r="CN20" s="85"/>
      <c r="CO20" s="85"/>
      <c r="CP20" s="85"/>
      <c r="CQ20" s="85"/>
      <c r="CR20" s="85"/>
      <c r="CS20" s="87"/>
      <c r="CT20" s="87"/>
      <c r="CU20" s="87"/>
      <c r="CV20" s="87"/>
      <c r="CW20" s="87"/>
      <c r="CX20" s="85"/>
      <c r="CY20" s="85"/>
      <c r="CZ20" s="85"/>
      <c r="DA20" s="85"/>
      <c r="DB20" s="85"/>
      <c r="DC20" s="87"/>
      <c r="DD20" s="87"/>
      <c r="DE20" s="87"/>
      <c r="DF20" s="87"/>
      <c r="DG20" s="87"/>
      <c r="DH20" s="85"/>
      <c r="DI20" s="85"/>
      <c r="DJ20" s="85"/>
      <c r="DK20" s="85"/>
      <c r="DL20" s="85"/>
      <c r="DM20" s="87"/>
      <c r="DN20" s="87"/>
      <c r="DO20" s="87"/>
      <c r="DP20" s="87"/>
      <c r="DQ20" s="87"/>
      <c r="DR20" s="85"/>
      <c r="DS20" s="85"/>
      <c r="DT20" s="85"/>
      <c r="DU20" s="85"/>
      <c r="DV20" s="85"/>
      <c r="DW20" s="87"/>
      <c r="DX20" s="87"/>
      <c r="DY20" s="87"/>
      <c r="DZ20" s="87"/>
      <c r="EA20" s="87"/>
      <c r="EB20" s="85"/>
      <c r="EC20" s="85"/>
      <c r="ED20" s="85"/>
      <c r="EE20" s="85"/>
      <c r="EF20" s="85"/>
      <c r="EG20" s="87"/>
      <c r="EH20" s="87"/>
      <c r="EI20" s="87"/>
      <c r="EJ20" s="87"/>
      <c r="EK20" s="87"/>
      <c r="EL20" s="85"/>
      <c r="EM20" s="85"/>
      <c r="EN20" s="85"/>
      <c r="EO20" s="85"/>
      <c r="EP20" s="85"/>
      <c r="EQ20" s="81"/>
      <c r="ER20" s="96"/>
      <c r="ES20" s="96"/>
      <c r="ET20" s="96"/>
      <c r="EU20" s="96"/>
      <c r="EV20" s="97"/>
      <c r="EW20" s="97"/>
      <c r="EX20" s="81"/>
      <c r="EY20" s="81"/>
    </row>
    <row r="21" spans="1:155" ht="16.5" customHeight="1" thickBot="1">
      <c r="A21" s="108"/>
      <c r="B21" s="1012"/>
      <c r="C21" s="1013"/>
      <c r="D21" s="1013"/>
      <c r="E21" s="1013"/>
      <c r="F21" s="1013"/>
      <c r="G21" s="1013"/>
      <c r="H21" s="1013"/>
      <c r="I21" s="1013"/>
      <c r="J21" s="1013"/>
      <c r="K21" s="1013"/>
      <c r="L21" s="1013"/>
      <c r="M21" s="1013"/>
      <c r="N21" s="1013"/>
      <c r="O21" s="1013"/>
      <c r="P21" s="1013"/>
      <c r="Q21" s="1013"/>
      <c r="R21" s="1013"/>
      <c r="S21" s="1013"/>
      <c r="T21" s="1014"/>
      <c r="U21" s="108"/>
      <c r="V21" s="82"/>
      <c r="W21" s="95"/>
      <c r="X21" s="82"/>
      <c r="Y21" s="82"/>
      <c r="Z21" s="85"/>
      <c r="AA21" s="87"/>
      <c r="AB21" s="87"/>
      <c r="AC21" s="87"/>
      <c r="AD21" s="87"/>
      <c r="AE21" s="87"/>
      <c r="AF21" s="85"/>
      <c r="AG21" s="85"/>
      <c r="AH21" s="85"/>
      <c r="AI21" s="85"/>
      <c r="AJ21" s="85"/>
      <c r="AK21" s="87"/>
      <c r="AL21" s="87"/>
      <c r="AM21" s="87"/>
      <c r="AN21" s="87"/>
      <c r="AO21" s="87"/>
      <c r="AP21" s="85"/>
      <c r="AQ21" s="85"/>
      <c r="AR21" s="85"/>
      <c r="AS21" s="85"/>
      <c r="AT21" s="85"/>
      <c r="AU21" s="87"/>
      <c r="AV21" s="87"/>
      <c r="AW21" s="87"/>
      <c r="AX21" s="87"/>
      <c r="AY21" s="87"/>
      <c r="AZ21" s="85"/>
      <c r="BA21" s="85"/>
      <c r="BB21" s="85"/>
      <c r="BC21" s="85"/>
      <c r="BD21" s="85"/>
      <c r="BE21" s="87"/>
      <c r="BF21" s="87"/>
      <c r="BG21" s="87"/>
      <c r="BH21" s="87"/>
      <c r="BI21" s="87"/>
      <c r="BJ21" s="85"/>
      <c r="BK21" s="85"/>
      <c r="BL21" s="85"/>
      <c r="BM21" s="85"/>
      <c r="BN21" s="85"/>
      <c r="BO21" s="87"/>
      <c r="BP21" s="87"/>
      <c r="BQ21" s="87"/>
      <c r="BR21" s="87"/>
      <c r="BS21" s="87"/>
      <c r="BT21" s="85"/>
      <c r="BU21" s="85"/>
      <c r="BV21" s="85"/>
      <c r="BW21" s="85"/>
      <c r="BX21" s="85"/>
      <c r="BY21" s="87"/>
      <c r="BZ21" s="87"/>
      <c r="CA21" s="87"/>
      <c r="CB21" s="87"/>
      <c r="CC21" s="87"/>
      <c r="CD21" s="85"/>
      <c r="CE21" s="85"/>
      <c r="CF21" s="85"/>
      <c r="CG21" s="85"/>
      <c r="CH21" s="85"/>
      <c r="CI21" s="87"/>
      <c r="CJ21" s="87"/>
      <c r="CK21" s="87"/>
      <c r="CL21" s="87"/>
      <c r="CM21" s="87"/>
      <c r="CN21" s="85"/>
      <c r="CO21" s="85"/>
      <c r="CP21" s="85"/>
      <c r="CQ21" s="85"/>
      <c r="CR21" s="85"/>
      <c r="CS21" s="87"/>
      <c r="CT21" s="87"/>
      <c r="CU21" s="87"/>
      <c r="CV21" s="87"/>
      <c r="CW21" s="87"/>
      <c r="CX21" s="85"/>
      <c r="CY21" s="85"/>
      <c r="CZ21" s="85"/>
      <c r="DA21" s="85"/>
      <c r="DB21" s="85"/>
      <c r="DC21" s="87"/>
      <c r="DD21" s="87"/>
      <c r="DE21" s="87"/>
      <c r="DF21" s="87"/>
      <c r="DG21" s="87"/>
      <c r="DH21" s="85"/>
      <c r="DI21" s="85"/>
      <c r="DJ21" s="85"/>
      <c r="DK21" s="85"/>
      <c r="DL21" s="85"/>
      <c r="DM21" s="87"/>
      <c r="DN21" s="87"/>
      <c r="DO21" s="87"/>
      <c r="DP21" s="87"/>
      <c r="DQ21" s="87"/>
      <c r="DR21" s="85"/>
      <c r="DS21" s="85"/>
      <c r="DT21" s="85"/>
      <c r="DU21" s="85"/>
      <c r="DV21" s="85"/>
      <c r="DW21" s="87"/>
      <c r="DX21" s="87"/>
      <c r="DY21" s="87"/>
      <c r="DZ21" s="87"/>
      <c r="EA21" s="87"/>
      <c r="EB21" s="85"/>
      <c r="EC21" s="85"/>
      <c r="ED21" s="85"/>
      <c r="EE21" s="85"/>
      <c r="EF21" s="85"/>
      <c r="EG21" s="87"/>
      <c r="EH21" s="87"/>
      <c r="EI21" s="87"/>
      <c r="EJ21" s="87"/>
      <c r="EK21" s="87"/>
      <c r="EL21" s="85"/>
      <c r="EM21" s="85"/>
      <c r="EN21" s="85"/>
      <c r="EO21" s="85"/>
      <c r="EP21" s="85"/>
      <c r="EQ21" s="81"/>
      <c r="ER21" s="96"/>
      <c r="ES21" s="96"/>
      <c r="ET21" s="96"/>
      <c r="EU21" s="96"/>
      <c r="EV21" s="97"/>
      <c r="EW21" s="97"/>
      <c r="EX21" s="81"/>
      <c r="EY21" s="81"/>
    </row>
    <row r="22" spans="1:155" ht="16.5" customHeight="1" thickBot="1">
      <c r="A22" s="108"/>
      <c r="B22" s="1012"/>
      <c r="C22" s="1013"/>
      <c r="D22" s="1013"/>
      <c r="E22" s="1013"/>
      <c r="F22" s="1013"/>
      <c r="G22" s="1013"/>
      <c r="H22" s="1013"/>
      <c r="I22" s="1013"/>
      <c r="J22" s="1013"/>
      <c r="K22" s="1013"/>
      <c r="L22" s="1013"/>
      <c r="M22" s="1013"/>
      <c r="N22" s="1013"/>
      <c r="O22" s="1013"/>
      <c r="P22" s="1013"/>
      <c r="Q22" s="1013"/>
      <c r="R22" s="1013"/>
      <c r="S22" s="1013"/>
      <c r="T22" s="1014"/>
      <c r="U22" s="108"/>
      <c r="V22" s="82"/>
      <c r="W22" s="95"/>
      <c r="X22" s="82"/>
      <c r="Y22" s="82"/>
      <c r="Z22" s="85"/>
      <c r="AA22" s="87"/>
      <c r="AB22" s="87"/>
      <c r="AC22" s="87"/>
      <c r="AD22" s="87"/>
      <c r="AE22" s="87"/>
      <c r="AF22" s="85"/>
      <c r="AG22" s="85"/>
      <c r="AH22" s="85"/>
      <c r="AI22" s="85"/>
      <c r="AJ22" s="85"/>
      <c r="AK22" s="87"/>
      <c r="AL22" s="87"/>
      <c r="AM22" s="87"/>
      <c r="AN22" s="87"/>
      <c r="AO22" s="87"/>
      <c r="AP22" s="85"/>
      <c r="AQ22" s="85"/>
      <c r="AR22" s="85"/>
      <c r="AS22" s="85"/>
      <c r="AT22" s="85"/>
      <c r="AU22" s="87"/>
      <c r="AV22" s="87"/>
      <c r="AW22" s="87"/>
      <c r="AX22" s="87"/>
      <c r="AY22" s="87"/>
      <c r="AZ22" s="85"/>
      <c r="BA22" s="85"/>
      <c r="BB22" s="85"/>
      <c r="BC22" s="85"/>
      <c r="BD22" s="85"/>
      <c r="BE22" s="87"/>
      <c r="BF22" s="87"/>
      <c r="BG22" s="87"/>
      <c r="BH22" s="87"/>
      <c r="BI22" s="87"/>
      <c r="BJ22" s="85"/>
      <c r="BK22" s="85"/>
      <c r="BL22" s="85"/>
      <c r="BM22" s="85"/>
      <c r="BN22" s="85"/>
      <c r="BO22" s="87"/>
      <c r="BP22" s="87"/>
      <c r="BQ22" s="87"/>
      <c r="BR22" s="87"/>
      <c r="BS22" s="87"/>
      <c r="BT22" s="85"/>
      <c r="BU22" s="85"/>
      <c r="BV22" s="85"/>
      <c r="BW22" s="85"/>
      <c r="BX22" s="85"/>
      <c r="BY22" s="87"/>
      <c r="BZ22" s="87"/>
      <c r="CA22" s="87"/>
      <c r="CB22" s="87"/>
      <c r="CC22" s="87"/>
      <c r="CD22" s="85"/>
      <c r="CE22" s="85"/>
      <c r="CF22" s="85"/>
      <c r="CG22" s="85"/>
      <c r="CH22" s="85"/>
      <c r="CI22" s="87"/>
      <c r="CJ22" s="87"/>
      <c r="CK22" s="87"/>
      <c r="CL22" s="87"/>
      <c r="CM22" s="87"/>
      <c r="CN22" s="85"/>
      <c r="CO22" s="85"/>
      <c r="CP22" s="85"/>
      <c r="CQ22" s="85"/>
      <c r="CR22" s="85"/>
      <c r="CS22" s="87"/>
      <c r="CT22" s="87"/>
      <c r="CU22" s="87"/>
      <c r="CV22" s="87"/>
      <c r="CW22" s="87"/>
      <c r="CX22" s="85"/>
      <c r="CY22" s="85"/>
      <c r="CZ22" s="85"/>
      <c r="DA22" s="85"/>
      <c r="DB22" s="85"/>
      <c r="DC22" s="87"/>
      <c r="DD22" s="87"/>
      <c r="DE22" s="87"/>
      <c r="DF22" s="87"/>
      <c r="DG22" s="87"/>
      <c r="DH22" s="85"/>
      <c r="DI22" s="85"/>
      <c r="DJ22" s="85"/>
      <c r="DK22" s="85"/>
      <c r="DL22" s="85"/>
      <c r="DM22" s="87"/>
      <c r="DN22" s="87"/>
      <c r="DO22" s="87"/>
      <c r="DP22" s="87"/>
      <c r="DQ22" s="87"/>
      <c r="DR22" s="85"/>
      <c r="DS22" s="85"/>
      <c r="DT22" s="85"/>
      <c r="DU22" s="85"/>
      <c r="DV22" s="85"/>
      <c r="DW22" s="87"/>
      <c r="DX22" s="87"/>
      <c r="DY22" s="87"/>
      <c r="DZ22" s="87"/>
      <c r="EA22" s="87"/>
      <c r="EB22" s="85"/>
      <c r="EC22" s="85"/>
      <c r="ED22" s="85"/>
      <c r="EE22" s="85"/>
      <c r="EF22" s="85"/>
      <c r="EG22" s="87"/>
      <c r="EH22" s="87"/>
      <c r="EI22" s="87"/>
      <c r="EJ22" s="87"/>
      <c r="EK22" s="87"/>
      <c r="EL22" s="85"/>
      <c r="EM22" s="85"/>
      <c r="EN22" s="85"/>
      <c r="EO22" s="85"/>
      <c r="EP22" s="85"/>
      <c r="EQ22" s="81"/>
      <c r="ER22" s="96"/>
      <c r="ES22" s="96"/>
      <c r="ET22" s="96"/>
      <c r="EU22" s="96"/>
      <c r="EV22" s="97"/>
      <c r="EW22" s="97"/>
      <c r="EX22" s="81"/>
      <c r="EY22" s="81"/>
    </row>
    <row r="23" spans="1:155" ht="16.5" customHeight="1" thickBot="1">
      <c r="A23" s="108"/>
      <c r="B23" s="1012"/>
      <c r="C23" s="1013"/>
      <c r="D23" s="1013"/>
      <c r="E23" s="1013"/>
      <c r="F23" s="1013"/>
      <c r="G23" s="1013"/>
      <c r="H23" s="1013"/>
      <c r="I23" s="1013"/>
      <c r="J23" s="1013"/>
      <c r="K23" s="1013"/>
      <c r="L23" s="1013"/>
      <c r="M23" s="1013"/>
      <c r="N23" s="1013"/>
      <c r="O23" s="1013"/>
      <c r="P23" s="1013"/>
      <c r="Q23" s="1013"/>
      <c r="R23" s="1013"/>
      <c r="S23" s="1013"/>
      <c r="T23" s="1014"/>
      <c r="U23" s="108"/>
      <c r="V23" s="82">
        <f>SUM(O23:R23)</f>
        <v>0</v>
      </c>
      <c r="W23" s="95">
        <v>0</v>
      </c>
      <c r="X23" s="82">
        <v>0</v>
      </c>
      <c r="Y23" s="82"/>
      <c r="Z23" s="85">
        <f>AE23+AJ23+AO23+AT23+AY23+BD23+BI23+BN23+BS23+BX23+CC23+CH23+CM23+CR23+CW23+DB23+DG23+DL23+DQ23+DV23+EA23+EF23+EK23+EP23</f>
        <v>7</v>
      </c>
      <c r="AA23" s="87">
        <v>8</v>
      </c>
      <c r="AB23" s="87">
        <f>AB14</f>
        <v>6</v>
      </c>
      <c r="AC23" s="87" t="b">
        <f>IF(AB23=AA23,0)</f>
        <v>0</v>
      </c>
      <c r="AD23" s="87">
        <f>AD14</f>
        <v>5</v>
      </c>
      <c r="AE23" s="87" t="b">
        <f>IF(AC23=0,AD23)</f>
        <v>0</v>
      </c>
      <c r="AF23" s="85">
        <v>8</v>
      </c>
      <c r="AG23" s="85">
        <f>AG14</f>
        <v>7</v>
      </c>
      <c r="AH23" s="85" t="b">
        <f>IF(AG23=AF23,0)</f>
        <v>0</v>
      </c>
      <c r="AI23" s="85">
        <f>AI14</f>
        <v>8</v>
      </c>
      <c r="AJ23" s="85" t="b">
        <f>IF(AH23=0,AI23)</f>
        <v>0</v>
      </c>
      <c r="AK23" s="87">
        <v>8</v>
      </c>
      <c r="AL23" s="87">
        <f>AL14</f>
        <v>8</v>
      </c>
      <c r="AM23" s="87">
        <f>IF(AL23=AK23,0)</f>
        <v>0</v>
      </c>
      <c r="AN23" s="87">
        <f>AN14</f>
        <v>7</v>
      </c>
      <c r="AO23" s="87">
        <f>IF(AM23=0,AN23)</f>
        <v>7</v>
      </c>
      <c r="AP23" s="85">
        <v>8</v>
      </c>
      <c r="AQ23" s="85">
        <f>AQ14</f>
        <v>9</v>
      </c>
      <c r="AR23" s="85" t="b">
        <f>IF(AQ23=AP23,0)</f>
        <v>0</v>
      </c>
      <c r="AS23" s="85">
        <f>AS14</f>
        <v>0</v>
      </c>
      <c r="AT23" s="85" t="b">
        <f>IF(AR23=0,AS23)</f>
        <v>0</v>
      </c>
      <c r="AU23" s="87">
        <v>8</v>
      </c>
      <c r="AV23" s="87">
        <f>AV14</f>
        <v>10</v>
      </c>
      <c r="AW23" s="87" t="b">
        <f>IF(AV23=AU23,0)</f>
        <v>0</v>
      </c>
      <c r="AX23" s="87">
        <f>AX14</f>
        <v>0</v>
      </c>
      <c r="AY23" s="87" t="b">
        <f>IF(AW23=0,AX23)</f>
        <v>0</v>
      </c>
      <c r="AZ23" s="85">
        <v>8</v>
      </c>
      <c r="BA23" s="85">
        <f>BA14</f>
        <v>11</v>
      </c>
      <c r="BB23" s="85" t="b">
        <f>IF(BA23=AZ23,0)</f>
        <v>0</v>
      </c>
      <c r="BC23" s="85">
        <f>BC14</f>
        <v>0</v>
      </c>
      <c r="BD23" s="85" t="b">
        <f>IF(BB23=0,BC23)</f>
        <v>0</v>
      </c>
      <c r="BE23" s="87">
        <v>8</v>
      </c>
      <c r="BF23" s="87">
        <f>BF14</f>
        <v>12</v>
      </c>
      <c r="BG23" s="87" t="b">
        <f>IF(BF23=BE23,0)</f>
        <v>0</v>
      </c>
      <c r="BH23" s="87">
        <f>BH14</f>
        <v>0</v>
      </c>
      <c r="BI23" s="87" t="b">
        <f>IF(BG23=0,BH23)</f>
        <v>0</v>
      </c>
      <c r="BJ23" s="85">
        <v>8</v>
      </c>
      <c r="BK23" s="85">
        <f>BK14</f>
        <v>13</v>
      </c>
      <c r="BL23" s="85" t="b">
        <f>IF(BK23=BJ23,0)</f>
        <v>0</v>
      </c>
      <c r="BM23" s="85">
        <f>BM14</f>
        <v>0</v>
      </c>
      <c r="BN23" s="85" t="b">
        <f>IF(BL23=0,BM23)</f>
        <v>0</v>
      </c>
      <c r="BO23" s="87">
        <v>8</v>
      </c>
      <c r="BP23" s="87">
        <f>BP14</f>
        <v>14</v>
      </c>
      <c r="BQ23" s="87" t="b">
        <f>IF(BP23=BO23,0)</f>
        <v>0</v>
      </c>
      <c r="BR23" s="87">
        <f>BR14</f>
        <v>0</v>
      </c>
      <c r="BS23" s="87" t="b">
        <f>IF(BQ23=0,BR23)</f>
        <v>0</v>
      </c>
      <c r="BT23" s="85">
        <v>8</v>
      </c>
      <c r="BU23" s="85">
        <f>BU14</f>
        <v>15</v>
      </c>
      <c r="BV23" s="85" t="b">
        <f>IF(BU23=BT23,0)</f>
        <v>0</v>
      </c>
      <c r="BW23" s="85">
        <f>BW14</f>
        <v>0</v>
      </c>
      <c r="BX23" s="85" t="b">
        <f>IF(BV23=0,BW23)</f>
        <v>0</v>
      </c>
      <c r="BY23" s="87">
        <v>8</v>
      </c>
      <c r="BZ23" s="87">
        <f>BZ14</f>
        <v>16</v>
      </c>
      <c r="CA23" s="87" t="b">
        <f>IF(BZ23=BY23,0)</f>
        <v>0</v>
      </c>
      <c r="CB23" s="87">
        <f>CB14</f>
        <v>0</v>
      </c>
      <c r="CC23" s="87" t="b">
        <f>IF(CA23=0,CB23)</f>
        <v>0</v>
      </c>
      <c r="CD23" s="85">
        <v>8</v>
      </c>
      <c r="CE23" s="85">
        <f>CE14</f>
        <v>17</v>
      </c>
      <c r="CF23" s="85" t="b">
        <f>IF(CE23=CD23,0)</f>
        <v>0</v>
      </c>
      <c r="CG23" s="85">
        <f>CG14</f>
        <v>0</v>
      </c>
      <c r="CH23" s="85" t="b">
        <f>IF(CF23=0,CG23)</f>
        <v>0</v>
      </c>
      <c r="CI23" s="87">
        <v>8</v>
      </c>
      <c r="CJ23" s="87">
        <f>CJ14</f>
        <v>18</v>
      </c>
      <c r="CK23" s="87" t="b">
        <f>IF(CJ23=CI23,0)</f>
        <v>0</v>
      </c>
      <c r="CL23" s="87">
        <f>CL14</f>
        <v>0</v>
      </c>
      <c r="CM23" s="87" t="b">
        <f>IF(CK23=0,CL23)</f>
        <v>0</v>
      </c>
      <c r="CN23" s="85">
        <v>8</v>
      </c>
      <c r="CO23" s="85">
        <f>CO14</f>
        <v>19</v>
      </c>
      <c r="CP23" s="85" t="b">
        <f>IF(CO23=CN23,0)</f>
        <v>0</v>
      </c>
      <c r="CQ23" s="85">
        <f>CQ14</f>
        <v>0</v>
      </c>
      <c r="CR23" s="85" t="b">
        <f>IF(CP23=0,CQ23)</f>
        <v>0</v>
      </c>
      <c r="CS23" s="87">
        <v>8</v>
      </c>
      <c r="CT23" s="87">
        <f>CT14</f>
        <v>20</v>
      </c>
      <c r="CU23" s="87" t="b">
        <f>IF(CT23=CS23,0)</f>
        <v>0</v>
      </c>
      <c r="CV23" s="87">
        <f>CV14</f>
        <v>0</v>
      </c>
      <c r="CW23" s="87" t="b">
        <f>IF(CU23=0,CV23)</f>
        <v>0</v>
      </c>
      <c r="CX23" s="85">
        <v>8</v>
      </c>
      <c r="CY23" s="85">
        <f>CY14</f>
        <v>21</v>
      </c>
      <c r="CZ23" s="85" t="b">
        <f>IF(CY23=CX23,0)</f>
        <v>0</v>
      </c>
      <c r="DA23" s="85">
        <f>DA14</f>
        <v>0</v>
      </c>
      <c r="DB23" s="85" t="b">
        <f>IF(CZ23=0,DA23)</f>
        <v>0</v>
      </c>
      <c r="DC23" s="87">
        <v>8</v>
      </c>
      <c r="DD23" s="87">
        <f>DD14</f>
        <v>22</v>
      </c>
      <c r="DE23" s="87" t="b">
        <f>IF(DD23=DC23,0)</f>
        <v>0</v>
      </c>
      <c r="DF23" s="87">
        <f>DF14</f>
        <v>0</v>
      </c>
      <c r="DG23" s="87" t="b">
        <f>IF(DE23=0,DF23)</f>
        <v>0</v>
      </c>
      <c r="DH23" s="85">
        <v>8</v>
      </c>
      <c r="DI23" s="85">
        <f>DI14</f>
        <v>23</v>
      </c>
      <c r="DJ23" s="85" t="b">
        <f>IF(DI23=DH23,0)</f>
        <v>0</v>
      </c>
      <c r="DK23" s="85">
        <f>DK14</f>
        <v>0</v>
      </c>
      <c r="DL23" s="85" t="b">
        <f>IF(DJ23=0,DK23)</f>
        <v>0</v>
      </c>
      <c r="DM23" s="87">
        <v>8</v>
      </c>
      <c r="DN23" s="87">
        <f>DN14</f>
        <v>24</v>
      </c>
      <c r="DO23" s="87" t="b">
        <f>IF(DN23=DM23,0)</f>
        <v>0</v>
      </c>
      <c r="DP23" s="87">
        <f>DP14</f>
        <v>0</v>
      </c>
      <c r="DQ23" s="87" t="b">
        <f>IF(DO23=0,DP23)</f>
        <v>0</v>
      </c>
      <c r="DR23" s="85">
        <v>8</v>
      </c>
      <c r="DS23" s="85">
        <f>DS14</f>
        <v>25</v>
      </c>
      <c r="DT23" s="85" t="b">
        <f>IF(DS23=DR23,0)</f>
        <v>0</v>
      </c>
      <c r="DU23" s="85">
        <f>DU14</f>
        <v>0</v>
      </c>
      <c r="DV23" s="85" t="b">
        <f>IF(DT23=0,DU23)</f>
        <v>0</v>
      </c>
      <c r="DW23" s="87">
        <v>8</v>
      </c>
      <c r="DX23" s="87">
        <f>DX14</f>
        <v>26</v>
      </c>
      <c r="DY23" s="87" t="b">
        <f>IF(DX23=DW23,0)</f>
        <v>0</v>
      </c>
      <c r="DZ23" s="87">
        <f>DZ14</f>
        <v>53</v>
      </c>
      <c r="EA23" s="87" t="b">
        <f>IF(DY23=0,DZ23)</f>
        <v>0</v>
      </c>
      <c r="EB23" s="85">
        <v>8</v>
      </c>
      <c r="EC23" s="85">
        <f>EC14</f>
        <v>27</v>
      </c>
      <c r="ED23" s="85" t="b">
        <f>IF(EC23=EB23,0)</f>
        <v>0</v>
      </c>
      <c r="EE23" s="85">
        <f>EE14</f>
        <v>0</v>
      </c>
      <c r="EF23" s="85" t="b">
        <f>IF(ED23=0,EE23)</f>
        <v>0</v>
      </c>
      <c r="EG23" s="87">
        <v>8</v>
      </c>
      <c r="EH23" s="87">
        <f>EH14</f>
        <v>28</v>
      </c>
      <c r="EI23" s="87" t="b">
        <f>IF(EH23=EG23,0)</f>
        <v>0</v>
      </c>
      <c r="EJ23" s="87">
        <f>EJ14</f>
        <v>0</v>
      </c>
      <c r="EK23" s="87" t="b">
        <f>IF(EI23=0,EJ23)</f>
        <v>0</v>
      </c>
      <c r="EL23" s="85">
        <v>8</v>
      </c>
      <c r="EM23" s="85">
        <f>EM14</f>
        <v>29</v>
      </c>
      <c r="EN23" s="85" t="b">
        <f>IF(EM23=EL23,0)</f>
        <v>0</v>
      </c>
      <c r="EO23" s="85">
        <f>EO14</f>
        <v>0</v>
      </c>
      <c r="EP23" s="85" t="b">
        <f>IF(EN23=0,EO23)</f>
        <v>0</v>
      </c>
      <c r="EQ23" s="81"/>
      <c r="ER23" s="96">
        <f>IF(O23&lt;U23,O23,0)</f>
        <v>0</v>
      </c>
      <c r="ES23" s="96">
        <f>IF(P23&lt;U23,P23,0)</f>
        <v>0</v>
      </c>
      <c r="ET23" s="96">
        <f>IF(Q23&lt;U23,Q23,0)</f>
        <v>0</v>
      </c>
      <c r="EU23" s="96">
        <f>IF(R23&lt;U23,R23,0)</f>
        <v>0</v>
      </c>
      <c r="EV23" s="97">
        <f>ER23+ET23</f>
        <v>0</v>
      </c>
      <c r="EW23" s="97">
        <v>8</v>
      </c>
      <c r="EX23" s="81"/>
      <c r="EY23" s="81"/>
    </row>
    <row r="24" spans="1:155" ht="16.5" customHeight="1" thickBot="1">
      <c r="A24" s="108"/>
      <c r="B24" s="1012"/>
      <c r="C24" s="1013"/>
      <c r="D24" s="1013"/>
      <c r="E24" s="1013"/>
      <c r="F24" s="1013"/>
      <c r="G24" s="1013"/>
      <c r="H24" s="1013"/>
      <c r="I24" s="1013"/>
      <c r="J24" s="1013"/>
      <c r="K24" s="1013"/>
      <c r="L24" s="1013"/>
      <c r="M24" s="1013"/>
      <c r="N24" s="1013"/>
      <c r="O24" s="1013"/>
      <c r="P24" s="1013"/>
      <c r="Q24" s="1013"/>
      <c r="R24" s="1013"/>
      <c r="S24" s="1013"/>
      <c r="T24" s="1014"/>
      <c r="U24" s="108"/>
      <c r="V24" s="82"/>
      <c r="W24" s="95"/>
      <c r="X24" s="82"/>
      <c r="Y24" s="82"/>
      <c r="Z24" s="85"/>
      <c r="AA24" s="87"/>
      <c r="AB24" s="87"/>
      <c r="AC24" s="87"/>
      <c r="AD24" s="87"/>
      <c r="AE24" s="87"/>
      <c r="AF24" s="85"/>
      <c r="AG24" s="85"/>
      <c r="AH24" s="85"/>
      <c r="AI24" s="85"/>
      <c r="AJ24" s="85"/>
      <c r="AK24" s="87"/>
      <c r="AL24" s="87"/>
      <c r="AM24" s="87"/>
      <c r="AN24" s="87"/>
      <c r="AO24" s="87"/>
      <c r="AP24" s="85"/>
      <c r="AQ24" s="85"/>
      <c r="AR24" s="85"/>
      <c r="AS24" s="85"/>
      <c r="AT24" s="85"/>
      <c r="AU24" s="87"/>
      <c r="AV24" s="87"/>
      <c r="AW24" s="87"/>
      <c r="AX24" s="87"/>
      <c r="AY24" s="87"/>
      <c r="AZ24" s="85"/>
      <c r="BA24" s="85"/>
      <c r="BB24" s="85"/>
      <c r="BC24" s="85"/>
      <c r="BD24" s="85"/>
      <c r="BE24" s="87"/>
      <c r="BF24" s="87"/>
      <c r="BG24" s="87"/>
      <c r="BH24" s="87"/>
      <c r="BI24" s="87"/>
      <c r="BJ24" s="85"/>
      <c r="BK24" s="85"/>
      <c r="BL24" s="85"/>
      <c r="BM24" s="85"/>
      <c r="BN24" s="85"/>
      <c r="BO24" s="87"/>
      <c r="BP24" s="87"/>
      <c r="BQ24" s="87"/>
      <c r="BR24" s="87"/>
      <c r="BS24" s="87"/>
      <c r="BT24" s="85"/>
      <c r="BU24" s="85"/>
      <c r="BV24" s="85"/>
      <c r="BW24" s="85"/>
      <c r="BX24" s="85"/>
      <c r="BY24" s="87"/>
      <c r="BZ24" s="87"/>
      <c r="CA24" s="87"/>
      <c r="CB24" s="87"/>
      <c r="CC24" s="87"/>
      <c r="CD24" s="85"/>
      <c r="CE24" s="85"/>
      <c r="CF24" s="85"/>
      <c r="CG24" s="85"/>
      <c r="CH24" s="85"/>
      <c r="CI24" s="87"/>
      <c r="CJ24" s="87"/>
      <c r="CK24" s="87"/>
      <c r="CL24" s="87"/>
      <c r="CM24" s="87"/>
      <c r="CN24" s="85"/>
      <c r="CO24" s="85"/>
      <c r="CP24" s="85"/>
      <c r="CQ24" s="85"/>
      <c r="CR24" s="85"/>
      <c r="CS24" s="87"/>
      <c r="CT24" s="87"/>
      <c r="CU24" s="87"/>
      <c r="CV24" s="87"/>
      <c r="CW24" s="87"/>
      <c r="CX24" s="85"/>
      <c r="CY24" s="85"/>
      <c r="CZ24" s="85"/>
      <c r="DA24" s="85"/>
      <c r="DB24" s="85"/>
      <c r="DC24" s="87"/>
      <c r="DD24" s="87"/>
      <c r="DE24" s="87"/>
      <c r="DF24" s="87"/>
      <c r="DG24" s="87"/>
      <c r="DH24" s="85"/>
      <c r="DI24" s="85"/>
      <c r="DJ24" s="85"/>
      <c r="DK24" s="85"/>
      <c r="DL24" s="85"/>
      <c r="DM24" s="87"/>
      <c r="DN24" s="87"/>
      <c r="DO24" s="87"/>
      <c r="DP24" s="87"/>
      <c r="DQ24" s="87"/>
      <c r="DR24" s="85"/>
      <c r="DS24" s="85"/>
      <c r="DT24" s="85"/>
      <c r="DU24" s="85"/>
      <c r="DV24" s="85"/>
      <c r="DW24" s="87"/>
      <c r="DX24" s="87"/>
      <c r="DY24" s="87"/>
      <c r="DZ24" s="87"/>
      <c r="EA24" s="87"/>
      <c r="EB24" s="85"/>
      <c r="EC24" s="85"/>
      <c r="ED24" s="85"/>
      <c r="EE24" s="85"/>
      <c r="EF24" s="85"/>
      <c r="EG24" s="87"/>
      <c r="EH24" s="87"/>
      <c r="EI24" s="87"/>
      <c r="EJ24" s="87"/>
      <c r="EK24" s="87"/>
      <c r="EL24" s="85"/>
      <c r="EM24" s="85"/>
      <c r="EN24" s="85"/>
      <c r="EO24" s="85"/>
      <c r="EP24" s="85"/>
      <c r="EQ24" s="81"/>
      <c r="ER24" s="96"/>
      <c r="ES24" s="96"/>
      <c r="ET24" s="96"/>
      <c r="EU24" s="96"/>
      <c r="EV24" s="97"/>
      <c r="EW24" s="97"/>
      <c r="EX24" s="81"/>
      <c r="EY24" s="81"/>
    </row>
    <row r="25" spans="1:155" ht="16.5" customHeight="1" thickBot="1">
      <c r="A25" s="108"/>
      <c r="B25" s="1012"/>
      <c r="C25" s="1013"/>
      <c r="D25" s="1013"/>
      <c r="E25" s="1013"/>
      <c r="F25" s="1013"/>
      <c r="G25" s="1013"/>
      <c r="H25" s="1013"/>
      <c r="I25" s="1013"/>
      <c r="J25" s="1013"/>
      <c r="K25" s="1013"/>
      <c r="L25" s="1013"/>
      <c r="M25" s="1013"/>
      <c r="N25" s="1013"/>
      <c r="O25" s="1013"/>
      <c r="P25" s="1013"/>
      <c r="Q25" s="1013"/>
      <c r="R25" s="1013"/>
      <c r="S25" s="1013"/>
      <c r="T25" s="1014"/>
      <c r="U25" s="108"/>
      <c r="V25" s="82">
        <f t="shared" ref="V25:V32" si="102">SUM(O25:R25)</f>
        <v>0</v>
      </c>
      <c r="W25" s="95">
        <v>0</v>
      </c>
      <c r="X25" s="82">
        <v>0</v>
      </c>
      <c r="Y25" s="82"/>
      <c r="Z25" s="85">
        <f t="shared" ref="Z25:Z33" si="103">AE25+AJ25+AO25+AT25+AY25+BD25+BI25+BN25+BS25+BX25+CC25+CH25+CM25+CR25+CW25+DB25+DG25+DL25+DQ25+DV25+EA25+EF25+EK25+EP25</f>
        <v>0</v>
      </c>
      <c r="AA25" s="87">
        <v>9</v>
      </c>
      <c r="AB25" s="87">
        <f>AB23</f>
        <v>6</v>
      </c>
      <c r="AC25" s="87" t="b">
        <f t="shared" ref="AC25:AC33" si="104">IF(AB25=AA25,0)</f>
        <v>0</v>
      </c>
      <c r="AD25" s="87">
        <f>AD23</f>
        <v>5</v>
      </c>
      <c r="AE25" s="87" t="b">
        <f t="shared" ref="AE25:AE33" si="105">IF(AC25=0,AD25)</f>
        <v>0</v>
      </c>
      <c r="AF25" s="85">
        <v>9</v>
      </c>
      <c r="AG25" s="85">
        <f>AG23</f>
        <v>7</v>
      </c>
      <c r="AH25" s="85" t="b">
        <f t="shared" ref="AH25:AH33" si="106">IF(AG25=AF25,0)</f>
        <v>0</v>
      </c>
      <c r="AI25" s="85">
        <f>AI23</f>
        <v>8</v>
      </c>
      <c r="AJ25" s="85" t="b">
        <f t="shared" ref="AJ25:AJ33" si="107">IF(AH25=0,AI25)</f>
        <v>0</v>
      </c>
      <c r="AK25" s="87">
        <v>9</v>
      </c>
      <c r="AL25" s="87">
        <f>AL23</f>
        <v>8</v>
      </c>
      <c r="AM25" s="87" t="b">
        <f t="shared" ref="AM25:AM33" si="108">IF(AL25=AK25,0)</f>
        <v>0</v>
      </c>
      <c r="AN25" s="87">
        <f>AN23</f>
        <v>7</v>
      </c>
      <c r="AO25" s="87" t="b">
        <f t="shared" ref="AO25:AO33" si="109">IF(AM25=0,AN25)</f>
        <v>0</v>
      </c>
      <c r="AP25" s="85">
        <v>9</v>
      </c>
      <c r="AQ25" s="85">
        <f>AQ23</f>
        <v>9</v>
      </c>
      <c r="AR25" s="85">
        <f t="shared" ref="AR25:AR33" si="110">IF(AQ25=AP25,0)</f>
        <v>0</v>
      </c>
      <c r="AS25" s="85">
        <f>AS23</f>
        <v>0</v>
      </c>
      <c r="AT25" s="85">
        <f t="shared" ref="AT25:AT33" si="111">IF(AR25=0,AS25)</f>
        <v>0</v>
      </c>
      <c r="AU25" s="87">
        <v>9</v>
      </c>
      <c r="AV25" s="87">
        <f>AV23</f>
        <v>10</v>
      </c>
      <c r="AW25" s="87" t="b">
        <f t="shared" ref="AW25:AW33" si="112">IF(AV25=AU25,0)</f>
        <v>0</v>
      </c>
      <c r="AX25" s="87">
        <f>AX23</f>
        <v>0</v>
      </c>
      <c r="AY25" s="87" t="b">
        <f t="shared" ref="AY25:AY33" si="113">IF(AW25=0,AX25)</f>
        <v>0</v>
      </c>
      <c r="AZ25" s="85">
        <v>9</v>
      </c>
      <c r="BA25" s="85">
        <f>BA23</f>
        <v>11</v>
      </c>
      <c r="BB25" s="85" t="b">
        <f t="shared" ref="BB25:BB33" si="114">IF(BA25=AZ25,0)</f>
        <v>0</v>
      </c>
      <c r="BC25" s="85">
        <f>BC23</f>
        <v>0</v>
      </c>
      <c r="BD25" s="85" t="b">
        <f t="shared" ref="BD25:BD33" si="115">IF(BB25=0,BC25)</f>
        <v>0</v>
      </c>
      <c r="BE25" s="87">
        <v>9</v>
      </c>
      <c r="BF25" s="87">
        <f>BF23</f>
        <v>12</v>
      </c>
      <c r="BG25" s="87" t="b">
        <f t="shared" ref="BG25:BG33" si="116">IF(BF25=BE25,0)</f>
        <v>0</v>
      </c>
      <c r="BH25" s="87">
        <f>BH23</f>
        <v>0</v>
      </c>
      <c r="BI25" s="87" t="b">
        <f t="shared" ref="BI25:BI33" si="117">IF(BG25=0,BH25)</f>
        <v>0</v>
      </c>
      <c r="BJ25" s="85">
        <v>9</v>
      </c>
      <c r="BK25" s="85">
        <f>BK23</f>
        <v>13</v>
      </c>
      <c r="BL25" s="85" t="b">
        <f t="shared" ref="BL25:BL33" si="118">IF(BK25=BJ25,0)</f>
        <v>0</v>
      </c>
      <c r="BM25" s="85">
        <f>BM23</f>
        <v>0</v>
      </c>
      <c r="BN25" s="85" t="b">
        <f t="shared" ref="BN25:BN33" si="119">IF(BL25=0,BM25)</f>
        <v>0</v>
      </c>
      <c r="BO25" s="87">
        <v>9</v>
      </c>
      <c r="BP25" s="87">
        <f>BP23</f>
        <v>14</v>
      </c>
      <c r="BQ25" s="87" t="b">
        <f t="shared" ref="BQ25:BQ33" si="120">IF(BP25=BO25,0)</f>
        <v>0</v>
      </c>
      <c r="BR25" s="87">
        <f>BR23</f>
        <v>0</v>
      </c>
      <c r="BS25" s="87" t="b">
        <f t="shared" ref="BS25:BS33" si="121">IF(BQ25=0,BR25)</f>
        <v>0</v>
      </c>
      <c r="BT25" s="85">
        <v>9</v>
      </c>
      <c r="BU25" s="85">
        <f>BU23</f>
        <v>15</v>
      </c>
      <c r="BV25" s="85" t="b">
        <f t="shared" ref="BV25:BV33" si="122">IF(BU25=BT25,0)</f>
        <v>0</v>
      </c>
      <c r="BW25" s="85">
        <f>BW23</f>
        <v>0</v>
      </c>
      <c r="BX25" s="85" t="b">
        <f t="shared" ref="BX25:BX33" si="123">IF(BV25=0,BW25)</f>
        <v>0</v>
      </c>
      <c r="BY25" s="87">
        <v>9</v>
      </c>
      <c r="BZ25" s="87">
        <f>BZ23</f>
        <v>16</v>
      </c>
      <c r="CA25" s="87" t="b">
        <f t="shared" ref="CA25:CA33" si="124">IF(BZ25=BY25,0)</f>
        <v>0</v>
      </c>
      <c r="CB25" s="87">
        <f>CB23</f>
        <v>0</v>
      </c>
      <c r="CC25" s="87" t="b">
        <f t="shared" ref="CC25:CC33" si="125">IF(CA25=0,CB25)</f>
        <v>0</v>
      </c>
      <c r="CD25" s="85">
        <v>9</v>
      </c>
      <c r="CE25" s="85">
        <f>CE23</f>
        <v>17</v>
      </c>
      <c r="CF25" s="85" t="b">
        <f t="shared" ref="CF25:CF33" si="126">IF(CE25=CD25,0)</f>
        <v>0</v>
      </c>
      <c r="CG25" s="85">
        <f>CG23</f>
        <v>0</v>
      </c>
      <c r="CH25" s="85" t="b">
        <f t="shared" ref="CH25:CH33" si="127">IF(CF25=0,CG25)</f>
        <v>0</v>
      </c>
      <c r="CI25" s="87">
        <v>9</v>
      </c>
      <c r="CJ25" s="87">
        <f>CJ23</f>
        <v>18</v>
      </c>
      <c r="CK25" s="87" t="b">
        <f t="shared" ref="CK25:CK33" si="128">IF(CJ25=CI25,0)</f>
        <v>0</v>
      </c>
      <c r="CL25" s="87">
        <f>CL23</f>
        <v>0</v>
      </c>
      <c r="CM25" s="87" t="b">
        <f t="shared" ref="CM25:CM33" si="129">IF(CK25=0,CL25)</f>
        <v>0</v>
      </c>
      <c r="CN25" s="85">
        <v>9</v>
      </c>
      <c r="CO25" s="85">
        <f>CO23</f>
        <v>19</v>
      </c>
      <c r="CP25" s="85" t="b">
        <f t="shared" ref="CP25:CP33" si="130">IF(CO25=CN25,0)</f>
        <v>0</v>
      </c>
      <c r="CQ25" s="85">
        <f>CQ23</f>
        <v>0</v>
      </c>
      <c r="CR25" s="85" t="b">
        <f t="shared" ref="CR25:CR33" si="131">IF(CP25=0,CQ25)</f>
        <v>0</v>
      </c>
      <c r="CS25" s="87">
        <v>9</v>
      </c>
      <c r="CT25" s="87">
        <f>CT23</f>
        <v>20</v>
      </c>
      <c r="CU25" s="87" t="b">
        <f t="shared" ref="CU25:CU33" si="132">IF(CT25=CS25,0)</f>
        <v>0</v>
      </c>
      <c r="CV25" s="87">
        <f>CV23</f>
        <v>0</v>
      </c>
      <c r="CW25" s="87" t="b">
        <f t="shared" ref="CW25:CW33" si="133">IF(CU25=0,CV25)</f>
        <v>0</v>
      </c>
      <c r="CX25" s="85">
        <v>9</v>
      </c>
      <c r="CY25" s="85">
        <f>CY23</f>
        <v>21</v>
      </c>
      <c r="CZ25" s="85" t="b">
        <f t="shared" ref="CZ25:CZ33" si="134">IF(CY25=CX25,0)</f>
        <v>0</v>
      </c>
      <c r="DA25" s="85">
        <f>DA23</f>
        <v>0</v>
      </c>
      <c r="DB25" s="85" t="b">
        <f t="shared" ref="DB25:DB33" si="135">IF(CZ25=0,DA25)</f>
        <v>0</v>
      </c>
      <c r="DC25" s="87">
        <v>9</v>
      </c>
      <c r="DD25" s="87">
        <f>DD23</f>
        <v>22</v>
      </c>
      <c r="DE25" s="87" t="b">
        <f t="shared" ref="DE25:DE33" si="136">IF(DD25=DC25,0)</f>
        <v>0</v>
      </c>
      <c r="DF25" s="87">
        <f>DF23</f>
        <v>0</v>
      </c>
      <c r="DG25" s="87" t="b">
        <f t="shared" ref="DG25:DG33" si="137">IF(DE25=0,DF25)</f>
        <v>0</v>
      </c>
      <c r="DH25" s="85">
        <v>9</v>
      </c>
      <c r="DI25" s="85">
        <f>DI23</f>
        <v>23</v>
      </c>
      <c r="DJ25" s="85" t="b">
        <f t="shared" ref="DJ25:DJ33" si="138">IF(DI25=DH25,0)</f>
        <v>0</v>
      </c>
      <c r="DK25" s="85">
        <f>DK23</f>
        <v>0</v>
      </c>
      <c r="DL25" s="85" t="b">
        <f t="shared" ref="DL25:DL33" si="139">IF(DJ25=0,DK25)</f>
        <v>0</v>
      </c>
      <c r="DM25" s="87">
        <v>9</v>
      </c>
      <c r="DN25" s="87">
        <f>DN23</f>
        <v>24</v>
      </c>
      <c r="DO25" s="87" t="b">
        <f t="shared" ref="DO25:DO33" si="140">IF(DN25=DM25,0)</f>
        <v>0</v>
      </c>
      <c r="DP25" s="87">
        <f>DP23</f>
        <v>0</v>
      </c>
      <c r="DQ25" s="87" t="b">
        <f t="shared" ref="DQ25:DQ33" si="141">IF(DO25=0,DP25)</f>
        <v>0</v>
      </c>
      <c r="DR25" s="85">
        <v>9</v>
      </c>
      <c r="DS25" s="85">
        <f>DS23</f>
        <v>25</v>
      </c>
      <c r="DT25" s="85" t="b">
        <f t="shared" ref="DT25:DT33" si="142">IF(DS25=DR25,0)</f>
        <v>0</v>
      </c>
      <c r="DU25" s="85">
        <f>DU23</f>
        <v>0</v>
      </c>
      <c r="DV25" s="85" t="b">
        <f t="shared" ref="DV25:DV33" si="143">IF(DT25=0,DU25)</f>
        <v>0</v>
      </c>
      <c r="DW25" s="87">
        <v>9</v>
      </c>
      <c r="DX25" s="87">
        <f>DX23</f>
        <v>26</v>
      </c>
      <c r="DY25" s="87" t="b">
        <f t="shared" ref="DY25:DY33" si="144">IF(DX25=DW25,0)</f>
        <v>0</v>
      </c>
      <c r="DZ25" s="87">
        <f>DZ23</f>
        <v>53</v>
      </c>
      <c r="EA25" s="87" t="b">
        <f t="shared" ref="EA25:EA33" si="145">IF(DY25=0,DZ25)</f>
        <v>0</v>
      </c>
      <c r="EB25" s="85">
        <v>9</v>
      </c>
      <c r="EC25" s="85">
        <f>EC23</f>
        <v>27</v>
      </c>
      <c r="ED25" s="85" t="b">
        <f t="shared" ref="ED25:ED33" si="146">IF(EC25=EB25,0)</f>
        <v>0</v>
      </c>
      <c r="EE25" s="85">
        <f>EE23</f>
        <v>0</v>
      </c>
      <c r="EF25" s="85" t="b">
        <f t="shared" ref="EF25:EF33" si="147">IF(ED25=0,EE25)</f>
        <v>0</v>
      </c>
      <c r="EG25" s="87">
        <v>9</v>
      </c>
      <c r="EH25" s="87">
        <f>EH23</f>
        <v>28</v>
      </c>
      <c r="EI25" s="87" t="b">
        <f t="shared" ref="EI25:EI33" si="148">IF(EH25=EG25,0)</f>
        <v>0</v>
      </c>
      <c r="EJ25" s="87">
        <f>EJ23</f>
        <v>0</v>
      </c>
      <c r="EK25" s="87" t="b">
        <f t="shared" ref="EK25:EK33" si="149">IF(EI25=0,EJ25)</f>
        <v>0</v>
      </c>
      <c r="EL25" s="85">
        <v>9</v>
      </c>
      <c r="EM25" s="85">
        <f>EM23</f>
        <v>29</v>
      </c>
      <c r="EN25" s="85" t="b">
        <f t="shared" ref="EN25:EN33" si="150">IF(EM25=EL25,0)</f>
        <v>0</v>
      </c>
      <c r="EO25" s="85">
        <f>EO23</f>
        <v>0</v>
      </c>
      <c r="EP25" s="85" t="b">
        <f t="shared" ref="EP25:EP33" si="151">IF(EN25=0,EO25)</f>
        <v>0</v>
      </c>
      <c r="EQ25" s="81"/>
      <c r="ER25" s="96">
        <f t="shared" ref="ER25:ER32" si="152">IF(O25&lt;U25,O25,0)</f>
        <v>0</v>
      </c>
      <c r="ES25" s="96">
        <f t="shared" ref="ES25:ES32" si="153">IF(P25&lt;U25,P25,0)</f>
        <v>0</v>
      </c>
      <c r="ET25" s="96">
        <f t="shared" ref="ET25:ET32" si="154">IF(Q25&lt;U25,Q25,0)</f>
        <v>0</v>
      </c>
      <c r="EU25" s="96">
        <f t="shared" ref="EU25:EU32" si="155">IF(R25&lt;U25,R25,0)</f>
        <v>0</v>
      </c>
      <c r="EV25" s="97">
        <f t="shared" ref="EV25:EV33" si="156">ER25+ET25</f>
        <v>0</v>
      </c>
      <c r="EW25" s="97">
        <v>9</v>
      </c>
      <c r="EX25" s="81"/>
      <c r="EY25" s="81"/>
    </row>
    <row r="26" spans="1:155" ht="16.5" customHeight="1" thickBot="1">
      <c r="A26" s="108"/>
      <c r="B26" s="1012"/>
      <c r="C26" s="1013"/>
      <c r="D26" s="1013"/>
      <c r="E26" s="1013"/>
      <c r="F26" s="1013"/>
      <c r="G26" s="1013"/>
      <c r="H26" s="1013"/>
      <c r="I26" s="1013"/>
      <c r="J26" s="1013"/>
      <c r="K26" s="1013"/>
      <c r="L26" s="1013"/>
      <c r="M26" s="1013"/>
      <c r="N26" s="1013"/>
      <c r="O26" s="1013"/>
      <c r="P26" s="1013"/>
      <c r="Q26" s="1013"/>
      <c r="R26" s="1013"/>
      <c r="S26" s="1013"/>
      <c r="T26" s="1014"/>
      <c r="U26" s="108"/>
      <c r="V26" s="82">
        <f t="shared" si="102"/>
        <v>0</v>
      </c>
      <c r="W26" s="95">
        <v>0</v>
      </c>
      <c r="X26" s="82">
        <v>0</v>
      </c>
      <c r="Y26" s="82"/>
      <c r="Z26" s="85">
        <f t="shared" si="103"/>
        <v>0</v>
      </c>
      <c r="AA26" s="87">
        <v>10</v>
      </c>
      <c r="AB26" s="87">
        <f>AB25</f>
        <v>6</v>
      </c>
      <c r="AC26" s="87" t="b">
        <f t="shared" si="104"/>
        <v>0</v>
      </c>
      <c r="AD26" s="87">
        <f>AD25</f>
        <v>5</v>
      </c>
      <c r="AE26" s="87" t="b">
        <f t="shared" si="105"/>
        <v>0</v>
      </c>
      <c r="AF26" s="85">
        <v>10</v>
      </c>
      <c r="AG26" s="85">
        <f>AG25</f>
        <v>7</v>
      </c>
      <c r="AH26" s="85" t="b">
        <f t="shared" si="106"/>
        <v>0</v>
      </c>
      <c r="AI26" s="85">
        <f>AI25</f>
        <v>8</v>
      </c>
      <c r="AJ26" s="85" t="b">
        <f t="shared" si="107"/>
        <v>0</v>
      </c>
      <c r="AK26" s="87">
        <v>10</v>
      </c>
      <c r="AL26" s="87">
        <f>AL25</f>
        <v>8</v>
      </c>
      <c r="AM26" s="87" t="b">
        <f t="shared" si="108"/>
        <v>0</v>
      </c>
      <c r="AN26" s="87">
        <f>AN25</f>
        <v>7</v>
      </c>
      <c r="AO26" s="87" t="b">
        <f t="shared" si="109"/>
        <v>0</v>
      </c>
      <c r="AP26" s="85">
        <v>10</v>
      </c>
      <c r="AQ26" s="85">
        <f>AQ25</f>
        <v>9</v>
      </c>
      <c r="AR26" s="85" t="b">
        <f t="shared" si="110"/>
        <v>0</v>
      </c>
      <c r="AS26" s="85">
        <f>AS25</f>
        <v>0</v>
      </c>
      <c r="AT26" s="85" t="b">
        <f t="shared" si="111"/>
        <v>0</v>
      </c>
      <c r="AU26" s="87">
        <v>10</v>
      </c>
      <c r="AV26" s="87">
        <f>AV25</f>
        <v>10</v>
      </c>
      <c r="AW26" s="87">
        <f t="shared" si="112"/>
        <v>0</v>
      </c>
      <c r="AX26" s="87">
        <f>AX25</f>
        <v>0</v>
      </c>
      <c r="AY26" s="87">
        <f t="shared" si="113"/>
        <v>0</v>
      </c>
      <c r="AZ26" s="85">
        <v>10</v>
      </c>
      <c r="BA26" s="85">
        <f>BA25</f>
        <v>11</v>
      </c>
      <c r="BB26" s="85" t="b">
        <f t="shared" si="114"/>
        <v>0</v>
      </c>
      <c r="BC26" s="85">
        <f>BC25</f>
        <v>0</v>
      </c>
      <c r="BD26" s="85" t="b">
        <f t="shared" si="115"/>
        <v>0</v>
      </c>
      <c r="BE26" s="87">
        <v>10</v>
      </c>
      <c r="BF26" s="87">
        <f>BF25</f>
        <v>12</v>
      </c>
      <c r="BG26" s="87" t="b">
        <f t="shared" si="116"/>
        <v>0</v>
      </c>
      <c r="BH26" s="87">
        <f>BH25</f>
        <v>0</v>
      </c>
      <c r="BI26" s="87" t="b">
        <f t="shared" si="117"/>
        <v>0</v>
      </c>
      <c r="BJ26" s="85">
        <v>10</v>
      </c>
      <c r="BK26" s="85">
        <f>BK25</f>
        <v>13</v>
      </c>
      <c r="BL26" s="85" t="b">
        <f t="shared" si="118"/>
        <v>0</v>
      </c>
      <c r="BM26" s="85">
        <f>BM25</f>
        <v>0</v>
      </c>
      <c r="BN26" s="85" t="b">
        <f t="shared" si="119"/>
        <v>0</v>
      </c>
      <c r="BO26" s="87">
        <v>10</v>
      </c>
      <c r="BP26" s="87">
        <f>BP25</f>
        <v>14</v>
      </c>
      <c r="BQ26" s="87" t="b">
        <f t="shared" si="120"/>
        <v>0</v>
      </c>
      <c r="BR26" s="87">
        <f>BR25</f>
        <v>0</v>
      </c>
      <c r="BS26" s="87" t="b">
        <f t="shared" si="121"/>
        <v>0</v>
      </c>
      <c r="BT26" s="85">
        <v>10</v>
      </c>
      <c r="BU26" s="85">
        <f>BU25</f>
        <v>15</v>
      </c>
      <c r="BV26" s="85" t="b">
        <f t="shared" si="122"/>
        <v>0</v>
      </c>
      <c r="BW26" s="85">
        <f>BW25</f>
        <v>0</v>
      </c>
      <c r="BX26" s="85" t="b">
        <f t="shared" si="123"/>
        <v>0</v>
      </c>
      <c r="BY26" s="87">
        <v>10</v>
      </c>
      <c r="BZ26" s="87">
        <f>BZ25</f>
        <v>16</v>
      </c>
      <c r="CA26" s="87" t="b">
        <f t="shared" si="124"/>
        <v>0</v>
      </c>
      <c r="CB26" s="87">
        <f>CB25</f>
        <v>0</v>
      </c>
      <c r="CC26" s="87" t="b">
        <f t="shared" si="125"/>
        <v>0</v>
      </c>
      <c r="CD26" s="85">
        <v>10</v>
      </c>
      <c r="CE26" s="85">
        <f>CE25</f>
        <v>17</v>
      </c>
      <c r="CF26" s="85" t="b">
        <f t="shared" si="126"/>
        <v>0</v>
      </c>
      <c r="CG26" s="85">
        <f>CG25</f>
        <v>0</v>
      </c>
      <c r="CH26" s="85" t="b">
        <f t="shared" si="127"/>
        <v>0</v>
      </c>
      <c r="CI26" s="87">
        <v>10</v>
      </c>
      <c r="CJ26" s="87">
        <f>CJ25</f>
        <v>18</v>
      </c>
      <c r="CK26" s="87" t="b">
        <f t="shared" si="128"/>
        <v>0</v>
      </c>
      <c r="CL26" s="87">
        <f>CL25</f>
        <v>0</v>
      </c>
      <c r="CM26" s="87" t="b">
        <f t="shared" si="129"/>
        <v>0</v>
      </c>
      <c r="CN26" s="85">
        <v>10</v>
      </c>
      <c r="CO26" s="85">
        <f>CO25</f>
        <v>19</v>
      </c>
      <c r="CP26" s="85" t="b">
        <f t="shared" si="130"/>
        <v>0</v>
      </c>
      <c r="CQ26" s="85">
        <f>CQ25</f>
        <v>0</v>
      </c>
      <c r="CR26" s="85" t="b">
        <f t="shared" si="131"/>
        <v>0</v>
      </c>
      <c r="CS26" s="87">
        <v>10</v>
      </c>
      <c r="CT26" s="87">
        <f>CT25</f>
        <v>20</v>
      </c>
      <c r="CU26" s="87" t="b">
        <f t="shared" si="132"/>
        <v>0</v>
      </c>
      <c r="CV26" s="87">
        <f>CV25</f>
        <v>0</v>
      </c>
      <c r="CW26" s="87" t="b">
        <f t="shared" si="133"/>
        <v>0</v>
      </c>
      <c r="CX26" s="85">
        <v>10</v>
      </c>
      <c r="CY26" s="85">
        <f>CY25</f>
        <v>21</v>
      </c>
      <c r="CZ26" s="85" t="b">
        <f t="shared" si="134"/>
        <v>0</v>
      </c>
      <c r="DA26" s="85">
        <f>DA25</f>
        <v>0</v>
      </c>
      <c r="DB26" s="85" t="b">
        <f t="shared" si="135"/>
        <v>0</v>
      </c>
      <c r="DC26" s="87">
        <v>10</v>
      </c>
      <c r="DD26" s="87">
        <f>DD25</f>
        <v>22</v>
      </c>
      <c r="DE26" s="87" t="b">
        <f t="shared" si="136"/>
        <v>0</v>
      </c>
      <c r="DF26" s="87">
        <f>DF25</f>
        <v>0</v>
      </c>
      <c r="DG26" s="87" t="b">
        <f t="shared" si="137"/>
        <v>0</v>
      </c>
      <c r="DH26" s="85">
        <v>10</v>
      </c>
      <c r="DI26" s="85">
        <f>DI25</f>
        <v>23</v>
      </c>
      <c r="DJ26" s="85" t="b">
        <f t="shared" si="138"/>
        <v>0</v>
      </c>
      <c r="DK26" s="85">
        <f>DK25</f>
        <v>0</v>
      </c>
      <c r="DL26" s="85" t="b">
        <f t="shared" si="139"/>
        <v>0</v>
      </c>
      <c r="DM26" s="87">
        <v>10</v>
      </c>
      <c r="DN26" s="87">
        <f>DN25</f>
        <v>24</v>
      </c>
      <c r="DO26" s="87" t="b">
        <f t="shared" si="140"/>
        <v>0</v>
      </c>
      <c r="DP26" s="87">
        <f>DP25</f>
        <v>0</v>
      </c>
      <c r="DQ26" s="87" t="b">
        <f t="shared" si="141"/>
        <v>0</v>
      </c>
      <c r="DR26" s="85">
        <v>10</v>
      </c>
      <c r="DS26" s="85">
        <f>DS25</f>
        <v>25</v>
      </c>
      <c r="DT26" s="85" t="b">
        <f t="shared" si="142"/>
        <v>0</v>
      </c>
      <c r="DU26" s="85">
        <f>DU25</f>
        <v>0</v>
      </c>
      <c r="DV26" s="85" t="b">
        <f t="shared" si="143"/>
        <v>0</v>
      </c>
      <c r="DW26" s="87">
        <v>10</v>
      </c>
      <c r="DX26" s="87">
        <f>DX25</f>
        <v>26</v>
      </c>
      <c r="DY26" s="87" t="b">
        <f t="shared" si="144"/>
        <v>0</v>
      </c>
      <c r="DZ26" s="87">
        <f>DZ25</f>
        <v>53</v>
      </c>
      <c r="EA26" s="87" t="b">
        <f t="shared" si="145"/>
        <v>0</v>
      </c>
      <c r="EB26" s="85">
        <v>10</v>
      </c>
      <c r="EC26" s="85">
        <f>EC25</f>
        <v>27</v>
      </c>
      <c r="ED26" s="85" t="b">
        <f t="shared" si="146"/>
        <v>0</v>
      </c>
      <c r="EE26" s="85">
        <f>EE25</f>
        <v>0</v>
      </c>
      <c r="EF26" s="85" t="b">
        <f t="shared" si="147"/>
        <v>0</v>
      </c>
      <c r="EG26" s="87">
        <v>10</v>
      </c>
      <c r="EH26" s="87">
        <f>EH25</f>
        <v>28</v>
      </c>
      <c r="EI26" s="87" t="b">
        <f t="shared" si="148"/>
        <v>0</v>
      </c>
      <c r="EJ26" s="87">
        <f>EJ25</f>
        <v>0</v>
      </c>
      <c r="EK26" s="87" t="b">
        <f t="shared" si="149"/>
        <v>0</v>
      </c>
      <c r="EL26" s="85">
        <v>10</v>
      </c>
      <c r="EM26" s="85">
        <f>EM25</f>
        <v>29</v>
      </c>
      <c r="EN26" s="85" t="b">
        <f t="shared" si="150"/>
        <v>0</v>
      </c>
      <c r="EO26" s="85">
        <f>EO25</f>
        <v>0</v>
      </c>
      <c r="EP26" s="85" t="b">
        <f t="shared" si="151"/>
        <v>0</v>
      </c>
      <c r="EQ26" s="81"/>
      <c r="ER26" s="96">
        <f t="shared" si="152"/>
        <v>0</v>
      </c>
      <c r="ES26" s="96">
        <f t="shared" si="153"/>
        <v>0</v>
      </c>
      <c r="ET26" s="96">
        <f t="shared" si="154"/>
        <v>0</v>
      </c>
      <c r="EU26" s="96">
        <f t="shared" si="155"/>
        <v>0</v>
      </c>
      <c r="EV26" s="97">
        <f t="shared" si="156"/>
        <v>0</v>
      </c>
      <c r="EW26" s="97">
        <v>10</v>
      </c>
      <c r="EX26" s="81"/>
      <c r="EY26" s="81"/>
    </row>
    <row r="27" spans="1:155" ht="16.5" customHeight="1">
      <c r="A27" s="108"/>
      <c r="B27" s="1012"/>
      <c r="C27" s="1013"/>
      <c r="D27" s="1013"/>
      <c r="E27" s="1013"/>
      <c r="F27" s="1013"/>
      <c r="G27" s="1013"/>
      <c r="H27" s="1013"/>
      <c r="I27" s="1013"/>
      <c r="J27" s="1013"/>
      <c r="K27" s="1013"/>
      <c r="L27" s="1013"/>
      <c r="M27" s="1013"/>
      <c r="N27" s="1013"/>
      <c r="O27" s="1013"/>
      <c r="P27" s="1013"/>
      <c r="Q27" s="1013"/>
      <c r="R27" s="1013"/>
      <c r="S27" s="1013"/>
      <c r="T27" s="1014"/>
      <c r="U27" s="108"/>
      <c r="V27" s="82">
        <f t="shared" si="102"/>
        <v>0</v>
      </c>
      <c r="W27" s="81"/>
      <c r="X27" s="81"/>
      <c r="Y27" s="81"/>
      <c r="Z27" s="85" t="e">
        <f t="shared" si="103"/>
        <v>#REF!</v>
      </c>
      <c r="AA27" s="87">
        <v>18</v>
      </c>
      <c r="AB27" s="87" t="e">
        <f>#REF!</f>
        <v>#REF!</v>
      </c>
      <c r="AC27" s="87" t="e">
        <f t="shared" si="104"/>
        <v>#REF!</v>
      </c>
      <c r="AD27" s="87" t="e">
        <f>#REF!</f>
        <v>#REF!</v>
      </c>
      <c r="AE27" s="87" t="e">
        <f t="shared" si="105"/>
        <v>#REF!</v>
      </c>
      <c r="AF27" s="85">
        <v>18</v>
      </c>
      <c r="AG27" s="85" t="e">
        <f>#REF!</f>
        <v>#REF!</v>
      </c>
      <c r="AH27" s="85" t="e">
        <f t="shared" si="106"/>
        <v>#REF!</v>
      </c>
      <c r="AI27" s="85" t="e">
        <f>#REF!</f>
        <v>#REF!</v>
      </c>
      <c r="AJ27" s="85" t="e">
        <f t="shared" si="107"/>
        <v>#REF!</v>
      </c>
      <c r="AK27" s="87">
        <v>18</v>
      </c>
      <c r="AL27" s="87" t="e">
        <f>#REF!</f>
        <v>#REF!</v>
      </c>
      <c r="AM27" s="87" t="e">
        <f t="shared" si="108"/>
        <v>#REF!</v>
      </c>
      <c r="AN27" s="87" t="e">
        <f>#REF!</f>
        <v>#REF!</v>
      </c>
      <c r="AO27" s="87" t="e">
        <f t="shared" si="109"/>
        <v>#REF!</v>
      </c>
      <c r="AP27" s="85">
        <v>18</v>
      </c>
      <c r="AQ27" s="85" t="e">
        <f>#REF!</f>
        <v>#REF!</v>
      </c>
      <c r="AR27" s="85" t="e">
        <f t="shared" si="110"/>
        <v>#REF!</v>
      </c>
      <c r="AS27" s="85" t="e">
        <f>#REF!</f>
        <v>#REF!</v>
      </c>
      <c r="AT27" s="85" t="e">
        <f t="shared" si="111"/>
        <v>#REF!</v>
      </c>
      <c r="AU27" s="87">
        <v>18</v>
      </c>
      <c r="AV27" s="87" t="e">
        <f>#REF!</f>
        <v>#REF!</v>
      </c>
      <c r="AW27" s="87" t="e">
        <f t="shared" si="112"/>
        <v>#REF!</v>
      </c>
      <c r="AX27" s="87" t="e">
        <f>#REF!</f>
        <v>#REF!</v>
      </c>
      <c r="AY27" s="87" t="e">
        <f t="shared" si="113"/>
        <v>#REF!</v>
      </c>
      <c r="AZ27" s="85">
        <v>18</v>
      </c>
      <c r="BA27" s="85" t="e">
        <f>#REF!</f>
        <v>#REF!</v>
      </c>
      <c r="BB27" s="85" t="e">
        <f t="shared" si="114"/>
        <v>#REF!</v>
      </c>
      <c r="BC27" s="85" t="e">
        <f>#REF!</f>
        <v>#REF!</v>
      </c>
      <c r="BD27" s="85" t="e">
        <f t="shared" si="115"/>
        <v>#REF!</v>
      </c>
      <c r="BE27" s="87">
        <v>18</v>
      </c>
      <c r="BF27" s="87" t="e">
        <f>#REF!</f>
        <v>#REF!</v>
      </c>
      <c r="BG27" s="87" t="e">
        <f t="shared" si="116"/>
        <v>#REF!</v>
      </c>
      <c r="BH27" s="87" t="e">
        <f>#REF!</f>
        <v>#REF!</v>
      </c>
      <c r="BI27" s="87" t="e">
        <f t="shared" si="117"/>
        <v>#REF!</v>
      </c>
      <c r="BJ27" s="85">
        <v>18</v>
      </c>
      <c r="BK27" s="85" t="e">
        <f>#REF!</f>
        <v>#REF!</v>
      </c>
      <c r="BL27" s="85" t="e">
        <f t="shared" si="118"/>
        <v>#REF!</v>
      </c>
      <c r="BM27" s="85" t="e">
        <f>#REF!</f>
        <v>#REF!</v>
      </c>
      <c r="BN27" s="85" t="e">
        <f t="shared" si="119"/>
        <v>#REF!</v>
      </c>
      <c r="BO27" s="87">
        <v>18</v>
      </c>
      <c r="BP27" s="87" t="e">
        <f>#REF!</f>
        <v>#REF!</v>
      </c>
      <c r="BQ27" s="87" t="e">
        <f t="shared" si="120"/>
        <v>#REF!</v>
      </c>
      <c r="BR27" s="87" t="e">
        <f>#REF!</f>
        <v>#REF!</v>
      </c>
      <c r="BS27" s="87" t="e">
        <f t="shared" si="121"/>
        <v>#REF!</v>
      </c>
      <c r="BT27" s="85">
        <v>18</v>
      </c>
      <c r="BU27" s="85" t="e">
        <f>#REF!</f>
        <v>#REF!</v>
      </c>
      <c r="BV27" s="85" t="e">
        <f t="shared" si="122"/>
        <v>#REF!</v>
      </c>
      <c r="BW27" s="85" t="e">
        <f>#REF!</f>
        <v>#REF!</v>
      </c>
      <c r="BX27" s="85" t="e">
        <f t="shared" si="123"/>
        <v>#REF!</v>
      </c>
      <c r="BY27" s="87">
        <v>18</v>
      </c>
      <c r="BZ27" s="87" t="e">
        <f>#REF!</f>
        <v>#REF!</v>
      </c>
      <c r="CA27" s="87" t="e">
        <f t="shared" si="124"/>
        <v>#REF!</v>
      </c>
      <c r="CB27" s="87" t="e">
        <f>#REF!</f>
        <v>#REF!</v>
      </c>
      <c r="CC27" s="87" t="e">
        <f t="shared" si="125"/>
        <v>#REF!</v>
      </c>
      <c r="CD27" s="85">
        <v>18</v>
      </c>
      <c r="CE27" s="85" t="e">
        <f>#REF!</f>
        <v>#REF!</v>
      </c>
      <c r="CF27" s="85" t="e">
        <f t="shared" si="126"/>
        <v>#REF!</v>
      </c>
      <c r="CG27" s="85" t="e">
        <f>#REF!</f>
        <v>#REF!</v>
      </c>
      <c r="CH27" s="85" t="e">
        <f t="shared" si="127"/>
        <v>#REF!</v>
      </c>
      <c r="CI27" s="87">
        <v>18</v>
      </c>
      <c r="CJ27" s="87" t="e">
        <f>#REF!</f>
        <v>#REF!</v>
      </c>
      <c r="CK27" s="87" t="e">
        <f t="shared" si="128"/>
        <v>#REF!</v>
      </c>
      <c r="CL27" s="87" t="e">
        <f>#REF!</f>
        <v>#REF!</v>
      </c>
      <c r="CM27" s="87" t="e">
        <f t="shared" si="129"/>
        <v>#REF!</v>
      </c>
      <c r="CN27" s="85">
        <v>18</v>
      </c>
      <c r="CO27" s="85" t="e">
        <f>#REF!</f>
        <v>#REF!</v>
      </c>
      <c r="CP27" s="85" t="e">
        <f t="shared" si="130"/>
        <v>#REF!</v>
      </c>
      <c r="CQ27" s="85" t="e">
        <f>#REF!</f>
        <v>#REF!</v>
      </c>
      <c r="CR27" s="85" t="e">
        <f t="shared" si="131"/>
        <v>#REF!</v>
      </c>
      <c r="CS27" s="87">
        <v>18</v>
      </c>
      <c r="CT27" s="87" t="e">
        <f>#REF!</f>
        <v>#REF!</v>
      </c>
      <c r="CU27" s="87" t="e">
        <f t="shared" si="132"/>
        <v>#REF!</v>
      </c>
      <c r="CV27" s="87" t="e">
        <f>#REF!</f>
        <v>#REF!</v>
      </c>
      <c r="CW27" s="87" t="e">
        <f t="shared" si="133"/>
        <v>#REF!</v>
      </c>
      <c r="CX27" s="85">
        <v>18</v>
      </c>
      <c r="CY27" s="85" t="e">
        <f>#REF!</f>
        <v>#REF!</v>
      </c>
      <c r="CZ27" s="85" t="e">
        <f t="shared" si="134"/>
        <v>#REF!</v>
      </c>
      <c r="DA27" s="85" t="e">
        <f>#REF!</f>
        <v>#REF!</v>
      </c>
      <c r="DB27" s="85" t="e">
        <f t="shared" si="135"/>
        <v>#REF!</v>
      </c>
      <c r="DC27" s="87">
        <v>18</v>
      </c>
      <c r="DD27" s="87" t="e">
        <f>#REF!</f>
        <v>#REF!</v>
      </c>
      <c r="DE27" s="87" t="e">
        <f t="shared" si="136"/>
        <v>#REF!</v>
      </c>
      <c r="DF27" s="87" t="e">
        <f>#REF!</f>
        <v>#REF!</v>
      </c>
      <c r="DG27" s="87" t="e">
        <f t="shared" si="137"/>
        <v>#REF!</v>
      </c>
      <c r="DH27" s="85">
        <v>18</v>
      </c>
      <c r="DI27" s="85" t="e">
        <f>#REF!</f>
        <v>#REF!</v>
      </c>
      <c r="DJ27" s="85" t="e">
        <f t="shared" si="138"/>
        <v>#REF!</v>
      </c>
      <c r="DK27" s="85" t="e">
        <f>#REF!</f>
        <v>#REF!</v>
      </c>
      <c r="DL27" s="85" t="e">
        <f t="shared" si="139"/>
        <v>#REF!</v>
      </c>
      <c r="DM27" s="87">
        <v>18</v>
      </c>
      <c r="DN27" s="87" t="e">
        <f>#REF!</f>
        <v>#REF!</v>
      </c>
      <c r="DO27" s="87" t="e">
        <f t="shared" si="140"/>
        <v>#REF!</v>
      </c>
      <c r="DP27" s="87" t="e">
        <f>#REF!</f>
        <v>#REF!</v>
      </c>
      <c r="DQ27" s="87" t="e">
        <f t="shared" si="141"/>
        <v>#REF!</v>
      </c>
      <c r="DR27" s="85">
        <v>18</v>
      </c>
      <c r="DS27" s="85" t="e">
        <f>#REF!</f>
        <v>#REF!</v>
      </c>
      <c r="DT27" s="85" t="e">
        <f t="shared" si="142"/>
        <v>#REF!</v>
      </c>
      <c r="DU27" s="85" t="e">
        <f>#REF!</f>
        <v>#REF!</v>
      </c>
      <c r="DV27" s="85" t="e">
        <f t="shared" si="143"/>
        <v>#REF!</v>
      </c>
      <c r="DW27" s="87">
        <v>18</v>
      </c>
      <c r="DX27" s="87" t="e">
        <f>#REF!</f>
        <v>#REF!</v>
      </c>
      <c r="DY27" s="87" t="e">
        <f t="shared" si="144"/>
        <v>#REF!</v>
      </c>
      <c r="DZ27" s="87" t="e">
        <f>#REF!</f>
        <v>#REF!</v>
      </c>
      <c r="EA27" s="87" t="e">
        <f t="shared" si="145"/>
        <v>#REF!</v>
      </c>
      <c r="EB27" s="85">
        <v>18</v>
      </c>
      <c r="EC27" s="85" t="e">
        <f>#REF!</f>
        <v>#REF!</v>
      </c>
      <c r="ED27" s="85" t="e">
        <f t="shared" si="146"/>
        <v>#REF!</v>
      </c>
      <c r="EE27" s="85" t="e">
        <f>#REF!</f>
        <v>#REF!</v>
      </c>
      <c r="EF27" s="85" t="e">
        <f t="shared" si="147"/>
        <v>#REF!</v>
      </c>
      <c r="EG27" s="87">
        <v>18</v>
      </c>
      <c r="EH27" s="87" t="e">
        <f>#REF!</f>
        <v>#REF!</v>
      </c>
      <c r="EI27" s="87" t="e">
        <f t="shared" si="148"/>
        <v>#REF!</v>
      </c>
      <c r="EJ27" s="87" t="e">
        <f>#REF!</f>
        <v>#REF!</v>
      </c>
      <c r="EK27" s="87" t="e">
        <f t="shared" si="149"/>
        <v>#REF!</v>
      </c>
      <c r="EL27" s="85">
        <v>18</v>
      </c>
      <c r="EM27" s="85" t="e">
        <f>#REF!</f>
        <v>#REF!</v>
      </c>
      <c r="EN27" s="85" t="e">
        <f t="shared" si="150"/>
        <v>#REF!</v>
      </c>
      <c r="EO27" s="85" t="e">
        <f>#REF!</f>
        <v>#REF!</v>
      </c>
      <c r="EP27" s="85" t="e">
        <f t="shared" si="151"/>
        <v>#REF!</v>
      </c>
      <c r="EQ27" s="81"/>
      <c r="ER27" s="96">
        <f t="shared" si="152"/>
        <v>0</v>
      </c>
      <c r="ES27" s="96">
        <f t="shared" si="153"/>
        <v>0</v>
      </c>
      <c r="ET27" s="96">
        <f t="shared" si="154"/>
        <v>0</v>
      </c>
      <c r="EU27" s="96">
        <f t="shared" si="155"/>
        <v>0</v>
      </c>
      <c r="EV27" s="97">
        <f t="shared" si="156"/>
        <v>0</v>
      </c>
      <c r="EW27" s="97">
        <v>18</v>
      </c>
      <c r="EX27" s="81"/>
      <c r="EY27" s="81"/>
    </row>
    <row r="28" spans="1:155" ht="16.5" customHeight="1">
      <c r="A28" s="108"/>
      <c r="B28" s="1012"/>
      <c r="C28" s="1013"/>
      <c r="D28" s="1013"/>
      <c r="E28" s="1013"/>
      <c r="F28" s="1013"/>
      <c r="G28" s="1013"/>
      <c r="H28" s="1013"/>
      <c r="I28" s="1013"/>
      <c r="J28" s="1013"/>
      <c r="K28" s="1013"/>
      <c r="L28" s="1013"/>
      <c r="M28" s="1013"/>
      <c r="N28" s="1013"/>
      <c r="O28" s="1013"/>
      <c r="P28" s="1013"/>
      <c r="Q28" s="1013"/>
      <c r="R28" s="1013"/>
      <c r="S28" s="1013"/>
      <c r="T28" s="1014"/>
      <c r="U28" s="108"/>
      <c r="V28" s="82">
        <f t="shared" si="102"/>
        <v>0</v>
      </c>
      <c r="W28" s="81"/>
      <c r="X28" s="81"/>
      <c r="Y28" s="81"/>
      <c r="Z28" s="85" t="e">
        <f t="shared" si="103"/>
        <v>#REF!</v>
      </c>
      <c r="AA28" s="87">
        <v>19</v>
      </c>
      <c r="AB28" s="87" t="e">
        <f t="shared" ref="AB28:AB33" si="157">AB27</f>
        <v>#REF!</v>
      </c>
      <c r="AC28" s="87" t="e">
        <f t="shared" si="104"/>
        <v>#REF!</v>
      </c>
      <c r="AD28" s="87" t="e">
        <f t="shared" ref="AD28:AD33" si="158">AD27</f>
        <v>#REF!</v>
      </c>
      <c r="AE28" s="87" t="e">
        <f t="shared" si="105"/>
        <v>#REF!</v>
      </c>
      <c r="AF28" s="85">
        <v>19</v>
      </c>
      <c r="AG28" s="85" t="e">
        <f t="shared" ref="AG28:AG33" si="159">AG27</f>
        <v>#REF!</v>
      </c>
      <c r="AH28" s="85" t="e">
        <f t="shared" si="106"/>
        <v>#REF!</v>
      </c>
      <c r="AI28" s="85" t="e">
        <f t="shared" ref="AI28:AI33" si="160">AI27</f>
        <v>#REF!</v>
      </c>
      <c r="AJ28" s="85" t="e">
        <f t="shared" si="107"/>
        <v>#REF!</v>
      </c>
      <c r="AK28" s="87">
        <v>19</v>
      </c>
      <c r="AL28" s="87" t="e">
        <f t="shared" ref="AL28:AL33" si="161">AL27</f>
        <v>#REF!</v>
      </c>
      <c r="AM28" s="87" t="e">
        <f t="shared" si="108"/>
        <v>#REF!</v>
      </c>
      <c r="AN28" s="87" t="e">
        <f t="shared" ref="AN28:AN33" si="162">AN27</f>
        <v>#REF!</v>
      </c>
      <c r="AO28" s="87" t="e">
        <f t="shared" si="109"/>
        <v>#REF!</v>
      </c>
      <c r="AP28" s="85">
        <v>19</v>
      </c>
      <c r="AQ28" s="85" t="e">
        <f t="shared" ref="AQ28:AQ33" si="163">AQ27</f>
        <v>#REF!</v>
      </c>
      <c r="AR28" s="85" t="e">
        <f t="shared" si="110"/>
        <v>#REF!</v>
      </c>
      <c r="AS28" s="85" t="e">
        <f t="shared" ref="AS28:AS33" si="164">AS27</f>
        <v>#REF!</v>
      </c>
      <c r="AT28" s="85" t="e">
        <f t="shared" si="111"/>
        <v>#REF!</v>
      </c>
      <c r="AU28" s="87">
        <v>19</v>
      </c>
      <c r="AV28" s="87" t="e">
        <f t="shared" ref="AV28:AV33" si="165">AV27</f>
        <v>#REF!</v>
      </c>
      <c r="AW28" s="87" t="e">
        <f t="shared" si="112"/>
        <v>#REF!</v>
      </c>
      <c r="AX28" s="87" t="e">
        <f t="shared" ref="AX28:AX33" si="166">AX27</f>
        <v>#REF!</v>
      </c>
      <c r="AY28" s="87" t="e">
        <f t="shared" si="113"/>
        <v>#REF!</v>
      </c>
      <c r="AZ28" s="85">
        <v>19</v>
      </c>
      <c r="BA28" s="85" t="e">
        <f t="shared" ref="BA28:BA33" si="167">BA27</f>
        <v>#REF!</v>
      </c>
      <c r="BB28" s="85" t="e">
        <f t="shared" si="114"/>
        <v>#REF!</v>
      </c>
      <c r="BC28" s="85" t="e">
        <f t="shared" ref="BC28:BC33" si="168">BC27</f>
        <v>#REF!</v>
      </c>
      <c r="BD28" s="85" t="e">
        <f t="shared" si="115"/>
        <v>#REF!</v>
      </c>
      <c r="BE28" s="87">
        <v>19</v>
      </c>
      <c r="BF28" s="87" t="e">
        <f t="shared" ref="BF28:BF33" si="169">BF27</f>
        <v>#REF!</v>
      </c>
      <c r="BG28" s="87" t="e">
        <f t="shared" si="116"/>
        <v>#REF!</v>
      </c>
      <c r="BH28" s="87" t="e">
        <f t="shared" ref="BH28:BH33" si="170">BH27</f>
        <v>#REF!</v>
      </c>
      <c r="BI28" s="87" t="e">
        <f t="shared" si="117"/>
        <v>#REF!</v>
      </c>
      <c r="BJ28" s="85">
        <v>19</v>
      </c>
      <c r="BK28" s="85" t="e">
        <f t="shared" ref="BK28:BK33" si="171">BK27</f>
        <v>#REF!</v>
      </c>
      <c r="BL28" s="85" t="e">
        <f t="shared" si="118"/>
        <v>#REF!</v>
      </c>
      <c r="BM28" s="85" t="e">
        <f t="shared" ref="BM28:BM33" si="172">BM27</f>
        <v>#REF!</v>
      </c>
      <c r="BN28" s="85" t="e">
        <f t="shared" si="119"/>
        <v>#REF!</v>
      </c>
      <c r="BO28" s="87">
        <v>19</v>
      </c>
      <c r="BP28" s="87" t="e">
        <f t="shared" ref="BP28:BP33" si="173">BP27</f>
        <v>#REF!</v>
      </c>
      <c r="BQ28" s="87" t="e">
        <f t="shared" si="120"/>
        <v>#REF!</v>
      </c>
      <c r="BR28" s="87" t="e">
        <f t="shared" ref="BR28:BR33" si="174">BR27</f>
        <v>#REF!</v>
      </c>
      <c r="BS28" s="87" t="e">
        <f t="shared" si="121"/>
        <v>#REF!</v>
      </c>
      <c r="BT28" s="85">
        <v>19</v>
      </c>
      <c r="BU28" s="85" t="e">
        <f t="shared" ref="BU28:BU33" si="175">BU27</f>
        <v>#REF!</v>
      </c>
      <c r="BV28" s="85" t="e">
        <f t="shared" si="122"/>
        <v>#REF!</v>
      </c>
      <c r="BW28" s="85" t="e">
        <f t="shared" ref="BW28:BW33" si="176">BW27</f>
        <v>#REF!</v>
      </c>
      <c r="BX28" s="85" t="e">
        <f t="shared" si="123"/>
        <v>#REF!</v>
      </c>
      <c r="BY28" s="87">
        <v>19</v>
      </c>
      <c r="BZ28" s="87" t="e">
        <f t="shared" ref="BZ28:BZ33" si="177">BZ27</f>
        <v>#REF!</v>
      </c>
      <c r="CA28" s="87" t="e">
        <f t="shared" si="124"/>
        <v>#REF!</v>
      </c>
      <c r="CB28" s="87" t="e">
        <f t="shared" ref="CB28:CB33" si="178">CB27</f>
        <v>#REF!</v>
      </c>
      <c r="CC28" s="87" t="e">
        <f t="shared" si="125"/>
        <v>#REF!</v>
      </c>
      <c r="CD28" s="85">
        <v>19</v>
      </c>
      <c r="CE28" s="85" t="e">
        <f t="shared" ref="CE28:CE33" si="179">CE27</f>
        <v>#REF!</v>
      </c>
      <c r="CF28" s="85" t="e">
        <f t="shared" si="126"/>
        <v>#REF!</v>
      </c>
      <c r="CG28" s="85" t="e">
        <f t="shared" ref="CG28:CG33" si="180">CG27</f>
        <v>#REF!</v>
      </c>
      <c r="CH28" s="85" t="e">
        <f t="shared" si="127"/>
        <v>#REF!</v>
      </c>
      <c r="CI28" s="87">
        <v>19</v>
      </c>
      <c r="CJ28" s="87" t="e">
        <f t="shared" ref="CJ28:CJ33" si="181">CJ27</f>
        <v>#REF!</v>
      </c>
      <c r="CK28" s="87" t="e">
        <f t="shared" si="128"/>
        <v>#REF!</v>
      </c>
      <c r="CL28" s="87" t="e">
        <f t="shared" ref="CL28:CL33" si="182">CL27</f>
        <v>#REF!</v>
      </c>
      <c r="CM28" s="87" t="e">
        <f t="shared" si="129"/>
        <v>#REF!</v>
      </c>
      <c r="CN28" s="85">
        <v>19</v>
      </c>
      <c r="CO28" s="85" t="e">
        <f t="shared" ref="CO28:CO33" si="183">CO27</f>
        <v>#REF!</v>
      </c>
      <c r="CP28" s="85" t="e">
        <f t="shared" si="130"/>
        <v>#REF!</v>
      </c>
      <c r="CQ28" s="85" t="e">
        <f t="shared" ref="CQ28:CQ33" si="184">CQ27</f>
        <v>#REF!</v>
      </c>
      <c r="CR28" s="85" t="e">
        <f t="shared" si="131"/>
        <v>#REF!</v>
      </c>
      <c r="CS28" s="87">
        <v>19</v>
      </c>
      <c r="CT28" s="87" t="e">
        <f t="shared" ref="CT28:CT33" si="185">CT27</f>
        <v>#REF!</v>
      </c>
      <c r="CU28" s="87" t="e">
        <f t="shared" si="132"/>
        <v>#REF!</v>
      </c>
      <c r="CV28" s="87" t="e">
        <f t="shared" ref="CV28:CV33" si="186">CV27</f>
        <v>#REF!</v>
      </c>
      <c r="CW28" s="87" t="e">
        <f t="shared" si="133"/>
        <v>#REF!</v>
      </c>
      <c r="CX28" s="85">
        <v>19</v>
      </c>
      <c r="CY28" s="85" t="e">
        <f t="shared" ref="CY28:CY33" si="187">CY27</f>
        <v>#REF!</v>
      </c>
      <c r="CZ28" s="85" t="e">
        <f t="shared" si="134"/>
        <v>#REF!</v>
      </c>
      <c r="DA28" s="85" t="e">
        <f t="shared" ref="DA28:DA33" si="188">DA27</f>
        <v>#REF!</v>
      </c>
      <c r="DB28" s="85" t="e">
        <f t="shared" si="135"/>
        <v>#REF!</v>
      </c>
      <c r="DC28" s="87">
        <v>19</v>
      </c>
      <c r="DD28" s="87" t="e">
        <f t="shared" ref="DD28:DD33" si="189">DD27</f>
        <v>#REF!</v>
      </c>
      <c r="DE28" s="87" t="e">
        <f t="shared" si="136"/>
        <v>#REF!</v>
      </c>
      <c r="DF28" s="87" t="e">
        <f t="shared" ref="DF28:DF33" si="190">DF27</f>
        <v>#REF!</v>
      </c>
      <c r="DG28" s="87" t="e">
        <f t="shared" si="137"/>
        <v>#REF!</v>
      </c>
      <c r="DH28" s="85">
        <v>19</v>
      </c>
      <c r="DI28" s="85" t="e">
        <f t="shared" ref="DI28:DI33" si="191">DI27</f>
        <v>#REF!</v>
      </c>
      <c r="DJ28" s="85" t="e">
        <f t="shared" si="138"/>
        <v>#REF!</v>
      </c>
      <c r="DK28" s="85" t="e">
        <f t="shared" ref="DK28:DK33" si="192">DK27</f>
        <v>#REF!</v>
      </c>
      <c r="DL28" s="85" t="e">
        <f t="shared" si="139"/>
        <v>#REF!</v>
      </c>
      <c r="DM28" s="87">
        <v>19</v>
      </c>
      <c r="DN28" s="87" t="e">
        <f t="shared" ref="DN28:DN33" si="193">DN27</f>
        <v>#REF!</v>
      </c>
      <c r="DO28" s="87" t="e">
        <f t="shared" si="140"/>
        <v>#REF!</v>
      </c>
      <c r="DP28" s="87" t="e">
        <f t="shared" ref="DP28:DP33" si="194">DP27</f>
        <v>#REF!</v>
      </c>
      <c r="DQ28" s="87" t="e">
        <f t="shared" si="141"/>
        <v>#REF!</v>
      </c>
      <c r="DR28" s="85">
        <v>19</v>
      </c>
      <c r="DS28" s="85" t="e">
        <f t="shared" ref="DS28:DS33" si="195">DS27</f>
        <v>#REF!</v>
      </c>
      <c r="DT28" s="85" t="e">
        <f t="shared" si="142"/>
        <v>#REF!</v>
      </c>
      <c r="DU28" s="85" t="e">
        <f t="shared" ref="DU28:DU33" si="196">DU27</f>
        <v>#REF!</v>
      </c>
      <c r="DV28" s="85" t="e">
        <f t="shared" si="143"/>
        <v>#REF!</v>
      </c>
      <c r="DW28" s="87">
        <v>19</v>
      </c>
      <c r="DX28" s="87" t="e">
        <f t="shared" ref="DX28:DX33" si="197">DX27</f>
        <v>#REF!</v>
      </c>
      <c r="DY28" s="87" t="e">
        <f t="shared" si="144"/>
        <v>#REF!</v>
      </c>
      <c r="DZ28" s="87" t="e">
        <f t="shared" ref="DZ28:DZ33" si="198">DZ27</f>
        <v>#REF!</v>
      </c>
      <c r="EA28" s="87" t="e">
        <f t="shared" si="145"/>
        <v>#REF!</v>
      </c>
      <c r="EB28" s="85">
        <v>19</v>
      </c>
      <c r="EC28" s="85" t="e">
        <f t="shared" ref="EC28:EC33" si="199">EC27</f>
        <v>#REF!</v>
      </c>
      <c r="ED28" s="85" t="e">
        <f t="shared" si="146"/>
        <v>#REF!</v>
      </c>
      <c r="EE28" s="85" t="e">
        <f t="shared" ref="EE28:EE33" si="200">EE27</f>
        <v>#REF!</v>
      </c>
      <c r="EF28" s="85" t="e">
        <f t="shared" si="147"/>
        <v>#REF!</v>
      </c>
      <c r="EG28" s="87">
        <v>19</v>
      </c>
      <c r="EH28" s="87" t="e">
        <f t="shared" ref="EH28:EH33" si="201">EH27</f>
        <v>#REF!</v>
      </c>
      <c r="EI28" s="87" t="e">
        <f t="shared" si="148"/>
        <v>#REF!</v>
      </c>
      <c r="EJ28" s="87" t="e">
        <f t="shared" ref="EJ28:EJ33" si="202">EJ27</f>
        <v>#REF!</v>
      </c>
      <c r="EK28" s="87" t="e">
        <f t="shared" si="149"/>
        <v>#REF!</v>
      </c>
      <c r="EL28" s="85">
        <v>19</v>
      </c>
      <c r="EM28" s="85" t="e">
        <f t="shared" ref="EM28:EM33" si="203">EM27</f>
        <v>#REF!</v>
      </c>
      <c r="EN28" s="85" t="e">
        <f t="shared" si="150"/>
        <v>#REF!</v>
      </c>
      <c r="EO28" s="85" t="e">
        <f t="shared" ref="EO28:EO33" si="204">EO27</f>
        <v>#REF!</v>
      </c>
      <c r="EP28" s="85" t="e">
        <f t="shared" si="151"/>
        <v>#REF!</v>
      </c>
      <c r="EQ28" s="81"/>
      <c r="ER28" s="96">
        <f t="shared" si="152"/>
        <v>0</v>
      </c>
      <c r="ES28" s="96">
        <f t="shared" si="153"/>
        <v>0</v>
      </c>
      <c r="ET28" s="96">
        <f t="shared" si="154"/>
        <v>0</v>
      </c>
      <c r="EU28" s="96">
        <f t="shared" si="155"/>
        <v>0</v>
      </c>
      <c r="EV28" s="97">
        <f t="shared" si="156"/>
        <v>0</v>
      </c>
      <c r="EW28" s="97">
        <v>19</v>
      </c>
      <c r="EX28" s="81"/>
      <c r="EY28" s="81"/>
    </row>
    <row r="29" spans="1:155" ht="16.5" customHeight="1">
      <c r="A29" s="108"/>
      <c r="B29" s="1012"/>
      <c r="C29" s="1013"/>
      <c r="D29" s="1013"/>
      <c r="E29" s="1013"/>
      <c r="F29" s="1013"/>
      <c r="G29" s="1013"/>
      <c r="H29" s="1013"/>
      <c r="I29" s="1013"/>
      <c r="J29" s="1013"/>
      <c r="K29" s="1013"/>
      <c r="L29" s="1013"/>
      <c r="M29" s="1013"/>
      <c r="N29" s="1013"/>
      <c r="O29" s="1013"/>
      <c r="P29" s="1013"/>
      <c r="Q29" s="1013"/>
      <c r="R29" s="1013"/>
      <c r="S29" s="1013"/>
      <c r="T29" s="1014"/>
      <c r="U29" s="108"/>
      <c r="V29" s="82">
        <f t="shared" si="102"/>
        <v>0</v>
      </c>
      <c r="W29" s="81"/>
      <c r="X29" s="81"/>
      <c r="Y29" s="81"/>
      <c r="Z29" s="85" t="e">
        <f t="shared" si="103"/>
        <v>#REF!</v>
      </c>
      <c r="AA29" s="87">
        <v>20</v>
      </c>
      <c r="AB29" s="87" t="e">
        <f t="shared" si="157"/>
        <v>#REF!</v>
      </c>
      <c r="AC29" s="87" t="e">
        <f t="shared" si="104"/>
        <v>#REF!</v>
      </c>
      <c r="AD29" s="87" t="e">
        <f t="shared" si="158"/>
        <v>#REF!</v>
      </c>
      <c r="AE29" s="87" t="e">
        <f t="shared" si="105"/>
        <v>#REF!</v>
      </c>
      <c r="AF29" s="85">
        <v>20</v>
      </c>
      <c r="AG29" s="85" t="e">
        <f t="shared" si="159"/>
        <v>#REF!</v>
      </c>
      <c r="AH29" s="85" t="e">
        <f t="shared" si="106"/>
        <v>#REF!</v>
      </c>
      <c r="AI29" s="85" t="e">
        <f t="shared" si="160"/>
        <v>#REF!</v>
      </c>
      <c r="AJ29" s="85" t="e">
        <f t="shared" si="107"/>
        <v>#REF!</v>
      </c>
      <c r="AK29" s="87">
        <v>20</v>
      </c>
      <c r="AL29" s="87" t="e">
        <f t="shared" si="161"/>
        <v>#REF!</v>
      </c>
      <c r="AM29" s="87" t="e">
        <f t="shared" si="108"/>
        <v>#REF!</v>
      </c>
      <c r="AN29" s="87" t="e">
        <f t="shared" si="162"/>
        <v>#REF!</v>
      </c>
      <c r="AO29" s="87" t="e">
        <f t="shared" si="109"/>
        <v>#REF!</v>
      </c>
      <c r="AP29" s="85">
        <v>20</v>
      </c>
      <c r="AQ29" s="85" t="e">
        <f t="shared" si="163"/>
        <v>#REF!</v>
      </c>
      <c r="AR29" s="85" t="e">
        <f t="shared" si="110"/>
        <v>#REF!</v>
      </c>
      <c r="AS29" s="85" t="e">
        <f t="shared" si="164"/>
        <v>#REF!</v>
      </c>
      <c r="AT29" s="85" t="e">
        <f t="shared" si="111"/>
        <v>#REF!</v>
      </c>
      <c r="AU29" s="87">
        <v>20</v>
      </c>
      <c r="AV29" s="87" t="e">
        <f t="shared" si="165"/>
        <v>#REF!</v>
      </c>
      <c r="AW29" s="87" t="e">
        <f t="shared" si="112"/>
        <v>#REF!</v>
      </c>
      <c r="AX29" s="87" t="e">
        <f t="shared" si="166"/>
        <v>#REF!</v>
      </c>
      <c r="AY29" s="87" t="e">
        <f t="shared" si="113"/>
        <v>#REF!</v>
      </c>
      <c r="AZ29" s="85">
        <v>20</v>
      </c>
      <c r="BA29" s="85" t="e">
        <f t="shared" si="167"/>
        <v>#REF!</v>
      </c>
      <c r="BB29" s="85" t="e">
        <f t="shared" si="114"/>
        <v>#REF!</v>
      </c>
      <c r="BC29" s="85" t="e">
        <f t="shared" si="168"/>
        <v>#REF!</v>
      </c>
      <c r="BD29" s="85" t="e">
        <f t="shared" si="115"/>
        <v>#REF!</v>
      </c>
      <c r="BE29" s="87">
        <v>20</v>
      </c>
      <c r="BF29" s="87" t="e">
        <f t="shared" si="169"/>
        <v>#REF!</v>
      </c>
      <c r="BG29" s="87" t="e">
        <f t="shared" si="116"/>
        <v>#REF!</v>
      </c>
      <c r="BH29" s="87" t="e">
        <f t="shared" si="170"/>
        <v>#REF!</v>
      </c>
      <c r="BI29" s="87" t="e">
        <f t="shared" si="117"/>
        <v>#REF!</v>
      </c>
      <c r="BJ29" s="85">
        <v>20</v>
      </c>
      <c r="BK29" s="85" t="e">
        <f t="shared" si="171"/>
        <v>#REF!</v>
      </c>
      <c r="BL29" s="85" t="e">
        <f t="shared" si="118"/>
        <v>#REF!</v>
      </c>
      <c r="BM29" s="85" t="e">
        <f t="shared" si="172"/>
        <v>#REF!</v>
      </c>
      <c r="BN29" s="85" t="e">
        <f t="shared" si="119"/>
        <v>#REF!</v>
      </c>
      <c r="BO29" s="87">
        <v>20</v>
      </c>
      <c r="BP29" s="87" t="e">
        <f t="shared" si="173"/>
        <v>#REF!</v>
      </c>
      <c r="BQ29" s="87" t="e">
        <f t="shared" si="120"/>
        <v>#REF!</v>
      </c>
      <c r="BR29" s="87" t="e">
        <f t="shared" si="174"/>
        <v>#REF!</v>
      </c>
      <c r="BS29" s="87" t="e">
        <f t="shared" si="121"/>
        <v>#REF!</v>
      </c>
      <c r="BT29" s="85">
        <v>20</v>
      </c>
      <c r="BU29" s="85" t="e">
        <f t="shared" si="175"/>
        <v>#REF!</v>
      </c>
      <c r="BV29" s="85" t="e">
        <f t="shared" si="122"/>
        <v>#REF!</v>
      </c>
      <c r="BW29" s="85" t="e">
        <f t="shared" si="176"/>
        <v>#REF!</v>
      </c>
      <c r="BX29" s="85" t="e">
        <f t="shared" si="123"/>
        <v>#REF!</v>
      </c>
      <c r="BY29" s="87">
        <v>20</v>
      </c>
      <c r="BZ29" s="87" t="e">
        <f t="shared" si="177"/>
        <v>#REF!</v>
      </c>
      <c r="CA29" s="87" t="e">
        <f t="shared" si="124"/>
        <v>#REF!</v>
      </c>
      <c r="CB29" s="87" t="e">
        <f t="shared" si="178"/>
        <v>#REF!</v>
      </c>
      <c r="CC29" s="87" t="e">
        <f t="shared" si="125"/>
        <v>#REF!</v>
      </c>
      <c r="CD29" s="85">
        <v>20</v>
      </c>
      <c r="CE29" s="85" t="e">
        <f t="shared" si="179"/>
        <v>#REF!</v>
      </c>
      <c r="CF29" s="85" t="e">
        <f t="shared" si="126"/>
        <v>#REF!</v>
      </c>
      <c r="CG29" s="85" t="e">
        <f t="shared" si="180"/>
        <v>#REF!</v>
      </c>
      <c r="CH29" s="85" t="e">
        <f t="shared" si="127"/>
        <v>#REF!</v>
      </c>
      <c r="CI29" s="87">
        <v>20</v>
      </c>
      <c r="CJ29" s="87" t="e">
        <f t="shared" si="181"/>
        <v>#REF!</v>
      </c>
      <c r="CK29" s="87" t="e">
        <f t="shared" si="128"/>
        <v>#REF!</v>
      </c>
      <c r="CL29" s="87" t="e">
        <f t="shared" si="182"/>
        <v>#REF!</v>
      </c>
      <c r="CM29" s="87" t="e">
        <f t="shared" si="129"/>
        <v>#REF!</v>
      </c>
      <c r="CN29" s="85">
        <v>20</v>
      </c>
      <c r="CO29" s="85" t="e">
        <f t="shared" si="183"/>
        <v>#REF!</v>
      </c>
      <c r="CP29" s="85" t="e">
        <f t="shared" si="130"/>
        <v>#REF!</v>
      </c>
      <c r="CQ29" s="85" t="e">
        <f t="shared" si="184"/>
        <v>#REF!</v>
      </c>
      <c r="CR29" s="85" t="e">
        <f t="shared" si="131"/>
        <v>#REF!</v>
      </c>
      <c r="CS29" s="87">
        <v>20</v>
      </c>
      <c r="CT29" s="87" t="e">
        <f t="shared" si="185"/>
        <v>#REF!</v>
      </c>
      <c r="CU29" s="87" t="e">
        <f t="shared" si="132"/>
        <v>#REF!</v>
      </c>
      <c r="CV29" s="87" t="e">
        <f t="shared" si="186"/>
        <v>#REF!</v>
      </c>
      <c r="CW29" s="87" t="e">
        <f t="shared" si="133"/>
        <v>#REF!</v>
      </c>
      <c r="CX29" s="85">
        <v>20</v>
      </c>
      <c r="CY29" s="85" t="e">
        <f t="shared" si="187"/>
        <v>#REF!</v>
      </c>
      <c r="CZ29" s="85" t="e">
        <f t="shared" si="134"/>
        <v>#REF!</v>
      </c>
      <c r="DA29" s="85" t="e">
        <f t="shared" si="188"/>
        <v>#REF!</v>
      </c>
      <c r="DB29" s="85" t="e">
        <f t="shared" si="135"/>
        <v>#REF!</v>
      </c>
      <c r="DC29" s="87">
        <v>20</v>
      </c>
      <c r="DD29" s="87" t="e">
        <f t="shared" si="189"/>
        <v>#REF!</v>
      </c>
      <c r="DE29" s="87" t="e">
        <f t="shared" si="136"/>
        <v>#REF!</v>
      </c>
      <c r="DF29" s="87" t="e">
        <f t="shared" si="190"/>
        <v>#REF!</v>
      </c>
      <c r="DG29" s="87" t="e">
        <f t="shared" si="137"/>
        <v>#REF!</v>
      </c>
      <c r="DH29" s="85">
        <v>20</v>
      </c>
      <c r="DI29" s="85" t="e">
        <f t="shared" si="191"/>
        <v>#REF!</v>
      </c>
      <c r="DJ29" s="85" t="e">
        <f t="shared" si="138"/>
        <v>#REF!</v>
      </c>
      <c r="DK29" s="85" t="e">
        <f t="shared" si="192"/>
        <v>#REF!</v>
      </c>
      <c r="DL29" s="85" t="e">
        <f t="shared" si="139"/>
        <v>#REF!</v>
      </c>
      <c r="DM29" s="87">
        <v>20</v>
      </c>
      <c r="DN29" s="87" t="e">
        <f t="shared" si="193"/>
        <v>#REF!</v>
      </c>
      <c r="DO29" s="87" t="e">
        <f t="shared" si="140"/>
        <v>#REF!</v>
      </c>
      <c r="DP29" s="87" t="e">
        <f t="shared" si="194"/>
        <v>#REF!</v>
      </c>
      <c r="DQ29" s="87" t="e">
        <f t="shared" si="141"/>
        <v>#REF!</v>
      </c>
      <c r="DR29" s="85">
        <v>20</v>
      </c>
      <c r="DS29" s="85" t="e">
        <f t="shared" si="195"/>
        <v>#REF!</v>
      </c>
      <c r="DT29" s="85" t="e">
        <f t="shared" si="142"/>
        <v>#REF!</v>
      </c>
      <c r="DU29" s="85" t="e">
        <f t="shared" si="196"/>
        <v>#REF!</v>
      </c>
      <c r="DV29" s="85" t="e">
        <f t="shared" si="143"/>
        <v>#REF!</v>
      </c>
      <c r="DW29" s="87">
        <v>20</v>
      </c>
      <c r="DX29" s="87" t="e">
        <f t="shared" si="197"/>
        <v>#REF!</v>
      </c>
      <c r="DY29" s="87" t="e">
        <f t="shared" si="144"/>
        <v>#REF!</v>
      </c>
      <c r="DZ29" s="87" t="e">
        <f t="shared" si="198"/>
        <v>#REF!</v>
      </c>
      <c r="EA29" s="87" t="e">
        <f t="shared" si="145"/>
        <v>#REF!</v>
      </c>
      <c r="EB29" s="85">
        <v>20</v>
      </c>
      <c r="EC29" s="85" t="e">
        <f t="shared" si="199"/>
        <v>#REF!</v>
      </c>
      <c r="ED29" s="85" t="e">
        <f t="shared" si="146"/>
        <v>#REF!</v>
      </c>
      <c r="EE29" s="85" t="e">
        <f t="shared" si="200"/>
        <v>#REF!</v>
      </c>
      <c r="EF29" s="85" t="e">
        <f t="shared" si="147"/>
        <v>#REF!</v>
      </c>
      <c r="EG29" s="87">
        <v>20</v>
      </c>
      <c r="EH29" s="87" t="e">
        <f t="shared" si="201"/>
        <v>#REF!</v>
      </c>
      <c r="EI29" s="87" t="e">
        <f t="shared" si="148"/>
        <v>#REF!</v>
      </c>
      <c r="EJ29" s="87" t="e">
        <f t="shared" si="202"/>
        <v>#REF!</v>
      </c>
      <c r="EK29" s="87" t="e">
        <f t="shared" si="149"/>
        <v>#REF!</v>
      </c>
      <c r="EL29" s="85">
        <v>20</v>
      </c>
      <c r="EM29" s="85" t="e">
        <f t="shared" si="203"/>
        <v>#REF!</v>
      </c>
      <c r="EN29" s="85" t="e">
        <f t="shared" si="150"/>
        <v>#REF!</v>
      </c>
      <c r="EO29" s="85" t="e">
        <f t="shared" si="204"/>
        <v>#REF!</v>
      </c>
      <c r="EP29" s="85" t="e">
        <f t="shared" si="151"/>
        <v>#REF!</v>
      </c>
      <c r="EQ29" s="81"/>
      <c r="ER29" s="96">
        <f t="shared" si="152"/>
        <v>0</v>
      </c>
      <c r="ES29" s="96">
        <f t="shared" si="153"/>
        <v>0</v>
      </c>
      <c r="ET29" s="96">
        <f t="shared" si="154"/>
        <v>0</v>
      </c>
      <c r="EU29" s="96">
        <f t="shared" si="155"/>
        <v>0</v>
      </c>
      <c r="EV29" s="97">
        <f t="shared" si="156"/>
        <v>0</v>
      </c>
      <c r="EW29" s="97">
        <v>20</v>
      </c>
      <c r="EX29" s="81"/>
      <c r="EY29" s="81"/>
    </row>
    <row r="30" spans="1:155" ht="16.5" customHeight="1">
      <c r="A30" s="108"/>
      <c r="B30" s="1012"/>
      <c r="C30" s="1013"/>
      <c r="D30" s="1013"/>
      <c r="E30" s="1013"/>
      <c r="F30" s="1013"/>
      <c r="G30" s="1013"/>
      <c r="H30" s="1013"/>
      <c r="I30" s="1013"/>
      <c r="J30" s="1013"/>
      <c r="K30" s="1013"/>
      <c r="L30" s="1013"/>
      <c r="M30" s="1013"/>
      <c r="N30" s="1013"/>
      <c r="O30" s="1013"/>
      <c r="P30" s="1013"/>
      <c r="Q30" s="1013"/>
      <c r="R30" s="1013"/>
      <c r="S30" s="1013"/>
      <c r="T30" s="1014"/>
      <c r="U30" s="108"/>
      <c r="V30" s="82">
        <f t="shared" si="102"/>
        <v>0</v>
      </c>
      <c r="W30" s="81"/>
      <c r="X30" s="81"/>
      <c r="Y30" s="81"/>
      <c r="Z30" s="85" t="e">
        <f t="shared" si="103"/>
        <v>#REF!</v>
      </c>
      <c r="AA30" s="87">
        <v>21</v>
      </c>
      <c r="AB30" s="87" t="e">
        <f t="shared" si="157"/>
        <v>#REF!</v>
      </c>
      <c r="AC30" s="87" t="e">
        <f t="shared" si="104"/>
        <v>#REF!</v>
      </c>
      <c r="AD30" s="87" t="e">
        <f t="shared" si="158"/>
        <v>#REF!</v>
      </c>
      <c r="AE30" s="87" t="e">
        <f t="shared" si="105"/>
        <v>#REF!</v>
      </c>
      <c r="AF30" s="85">
        <v>21</v>
      </c>
      <c r="AG30" s="85" t="e">
        <f t="shared" si="159"/>
        <v>#REF!</v>
      </c>
      <c r="AH30" s="85" t="e">
        <f t="shared" si="106"/>
        <v>#REF!</v>
      </c>
      <c r="AI30" s="85" t="e">
        <f t="shared" si="160"/>
        <v>#REF!</v>
      </c>
      <c r="AJ30" s="85" t="e">
        <f t="shared" si="107"/>
        <v>#REF!</v>
      </c>
      <c r="AK30" s="87">
        <v>21</v>
      </c>
      <c r="AL30" s="87" t="e">
        <f t="shared" si="161"/>
        <v>#REF!</v>
      </c>
      <c r="AM30" s="87" t="e">
        <f t="shared" si="108"/>
        <v>#REF!</v>
      </c>
      <c r="AN30" s="87" t="e">
        <f t="shared" si="162"/>
        <v>#REF!</v>
      </c>
      <c r="AO30" s="87" t="e">
        <f t="shared" si="109"/>
        <v>#REF!</v>
      </c>
      <c r="AP30" s="85">
        <v>21</v>
      </c>
      <c r="AQ30" s="85" t="e">
        <f t="shared" si="163"/>
        <v>#REF!</v>
      </c>
      <c r="AR30" s="85" t="e">
        <f t="shared" si="110"/>
        <v>#REF!</v>
      </c>
      <c r="AS30" s="85" t="e">
        <f t="shared" si="164"/>
        <v>#REF!</v>
      </c>
      <c r="AT30" s="85" t="e">
        <f t="shared" si="111"/>
        <v>#REF!</v>
      </c>
      <c r="AU30" s="87">
        <v>21</v>
      </c>
      <c r="AV30" s="87" t="e">
        <f t="shared" si="165"/>
        <v>#REF!</v>
      </c>
      <c r="AW30" s="87" t="e">
        <f t="shared" si="112"/>
        <v>#REF!</v>
      </c>
      <c r="AX30" s="87" t="e">
        <f t="shared" si="166"/>
        <v>#REF!</v>
      </c>
      <c r="AY30" s="87" t="e">
        <f t="shared" si="113"/>
        <v>#REF!</v>
      </c>
      <c r="AZ30" s="85">
        <v>21</v>
      </c>
      <c r="BA30" s="85" t="e">
        <f t="shared" si="167"/>
        <v>#REF!</v>
      </c>
      <c r="BB30" s="85" t="e">
        <f t="shared" si="114"/>
        <v>#REF!</v>
      </c>
      <c r="BC30" s="85" t="e">
        <f t="shared" si="168"/>
        <v>#REF!</v>
      </c>
      <c r="BD30" s="85" t="e">
        <f t="shared" si="115"/>
        <v>#REF!</v>
      </c>
      <c r="BE30" s="87">
        <v>21</v>
      </c>
      <c r="BF30" s="87" t="e">
        <f t="shared" si="169"/>
        <v>#REF!</v>
      </c>
      <c r="BG30" s="87" t="e">
        <f t="shared" si="116"/>
        <v>#REF!</v>
      </c>
      <c r="BH30" s="87" t="e">
        <f t="shared" si="170"/>
        <v>#REF!</v>
      </c>
      <c r="BI30" s="87" t="e">
        <f t="shared" si="117"/>
        <v>#REF!</v>
      </c>
      <c r="BJ30" s="85">
        <v>21</v>
      </c>
      <c r="BK30" s="85" t="e">
        <f t="shared" si="171"/>
        <v>#REF!</v>
      </c>
      <c r="BL30" s="85" t="e">
        <f t="shared" si="118"/>
        <v>#REF!</v>
      </c>
      <c r="BM30" s="85" t="e">
        <f t="shared" si="172"/>
        <v>#REF!</v>
      </c>
      <c r="BN30" s="85" t="e">
        <f t="shared" si="119"/>
        <v>#REF!</v>
      </c>
      <c r="BO30" s="87">
        <v>21</v>
      </c>
      <c r="BP30" s="87" t="e">
        <f t="shared" si="173"/>
        <v>#REF!</v>
      </c>
      <c r="BQ30" s="87" t="e">
        <f t="shared" si="120"/>
        <v>#REF!</v>
      </c>
      <c r="BR30" s="87" t="e">
        <f t="shared" si="174"/>
        <v>#REF!</v>
      </c>
      <c r="BS30" s="87" t="e">
        <f t="shared" si="121"/>
        <v>#REF!</v>
      </c>
      <c r="BT30" s="85">
        <v>21</v>
      </c>
      <c r="BU30" s="85" t="e">
        <f t="shared" si="175"/>
        <v>#REF!</v>
      </c>
      <c r="BV30" s="85" t="e">
        <f t="shared" si="122"/>
        <v>#REF!</v>
      </c>
      <c r="BW30" s="85" t="e">
        <f t="shared" si="176"/>
        <v>#REF!</v>
      </c>
      <c r="BX30" s="85" t="e">
        <f t="shared" si="123"/>
        <v>#REF!</v>
      </c>
      <c r="BY30" s="87">
        <v>21</v>
      </c>
      <c r="BZ30" s="87" t="e">
        <f t="shared" si="177"/>
        <v>#REF!</v>
      </c>
      <c r="CA30" s="87" t="e">
        <f t="shared" si="124"/>
        <v>#REF!</v>
      </c>
      <c r="CB30" s="87" t="e">
        <f t="shared" si="178"/>
        <v>#REF!</v>
      </c>
      <c r="CC30" s="87" t="e">
        <f t="shared" si="125"/>
        <v>#REF!</v>
      </c>
      <c r="CD30" s="85">
        <v>21</v>
      </c>
      <c r="CE30" s="85" t="e">
        <f t="shared" si="179"/>
        <v>#REF!</v>
      </c>
      <c r="CF30" s="85" t="e">
        <f t="shared" si="126"/>
        <v>#REF!</v>
      </c>
      <c r="CG30" s="85" t="e">
        <f t="shared" si="180"/>
        <v>#REF!</v>
      </c>
      <c r="CH30" s="85" t="e">
        <f t="shared" si="127"/>
        <v>#REF!</v>
      </c>
      <c r="CI30" s="87">
        <v>21</v>
      </c>
      <c r="CJ30" s="87" t="e">
        <f t="shared" si="181"/>
        <v>#REF!</v>
      </c>
      <c r="CK30" s="87" t="e">
        <f t="shared" si="128"/>
        <v>#REF!</v>
      </c>
      <c r="CL30" s="87" t="e">
        <f t="shared" si="182"/>
        <v>#REF!</v>
      </c>
      <c r="CM30" s="87" t="e">
        <f t="shared" si="129"/>
        <v>#REF!</v>
      </c>
      <c r="CN30" s="85">
        <v>21</v>
      </c>
      <c r="CO30" s="85" t="e">
        <f t="shared" si="183"/>
        <v>#REF!</v>
      </c>
      <c r="CP30" s="85" t="e">
        <f t="shared" si="130"/>
        <v>#REF!</v>
      </c>
      <c r="CQ30" s="85" t="e">
        <f t="shared" si="184"/>
        <v>#REF!</v>
      </c>
      <c r="CR30" s="85" t="e">
        <f t="shared" si="131"/>
        <v>#REF!</v>
      </c>
      <c r="CS30" s="87">
        <v>21</v>
      </c>
      <c r="CT30" s="87" t="e">
        <f t="shared" si="185"/>
        <v>#REF!</v>
      </c>
      <c r="CU30" s="87" t="e">
        <f t="shared" si="132"/>
        <v>#REF!</v>
      </c>
      <c r="CV30" s="87" t="e">
        <f t="shared" si="186"/>
        <v>#REF!</v>
      </c>
      <c r="CW30" s="87" t="e">
        <f t="shared" si="133"/>
        <v>#REF!</v>
      </c>
      <c r="CX30" s="85">
        <v>21</v>
      </c>
      <c r="CY30" s="85" t="e">
        <f t="shared" si="187"/>
        <v>#REF!</v>
      </c>
      <c r="CZ30" s="85" t="e">
        <f t="shared" si="134"/>
        <v>#REF!</v>
      </c>
      <c r="DA30" s="85" t="e">
        <f t="shared" si="188"/>
        <v>#REF!</v>
      </c>
      <c r="DB30" s="85" t="e">
        <f t="shared" si="135"/>
        <v>#REF!</v>
      </c>
      <c r="DC30" s="87">
        <v>21</v>
      </c>
      <c r="DD30" s="87" t="e">
        <f t="shared" si="189"/>
        <v>#REF!</v>
      </c>
      <c r="DE30" s="87" t="e">
        <f t="shared" si="136"/>
        <v>#REF!</v>
      </c>
      <c r="DF30" s="87" t="e">
        <f t="shared" si="190"/>
        <v>#REF!</v>
      </c>
      <c r="DG30" s="87" t="e">
        <f t="shared" si="137"/>
        <v>#REF!</v>
      </c>
      <c r="DH30" s="85">
        <v>21</v>
      </c>
      <c r="DI30" s="85" t="e">
        <f t="shared" si="191"/>
        <v>#REF!</v>
      </c>
      <c r="DJ30" s="85" t="e">
        <f t="shared" si="138"/>
        <v>#REF!</v>
      </c>
      <c r="DK30" s="85" t="e">
        <f t="shared" si="192"/>
        <v>#REF!</v>
      </c>
      <c r="DL30" s="85" t="e">
        <f t="shared" si="139"/>
        <v>#REF!</v>
      </c>
      <c r="DM30" s="87">
        <v>21</v>
      </c>
      <c r="DN30" s="87" t="e">
        <f t="shared" si="193"/>
        <v>#REF!</v>
      </c>
      <c r="DO30" s="87" t="e">
        <f t="shared" si="140"/>
        <v>#REF!</v>
      </c>
      <c r="DP30" s="87" t="e">
        <f t="shared" si="194"/>
        <v>#REF!</v>
      </c>
      <c r="DQ30" s="87" t="e">
        <f t="shared" si="141"/>
        <v>#REF!</v>
      </c>
      <c r="DR30" s="85">
        <v>21</v>
      </c>
      <c r="DS30" s="85" t="e">
        <f t="shared" si="195"/>
        <v>#REF!</v>
      </c>
      <c r="DT30" s="85" t="e">
        <f t="shared" si="142"/>
        <v>#REF!</v>
      </c>
      <c r="DU30" s="85" t="e">
        <f t="shared" si="196"/>
        <v>#REF!</v>
      </c>
      <c r="DV30" s="85" t="e">
        <f t="shared" si="143"/>
        <v>#REF!</v>
      </c>
      <c r="DW30" s="87">
        <v>21</v>
      </c>
      <c r="DX30" s="87" t="e">
        <f t="shared" si="197"/>
        <v>#REF!</v>
      </c>
      <c r="DY30" s="87" t="e">
        <f t="shared" si="144"/>
        <v>#REF!</v>
      </c>
      <c r="DZ30" s="87" t="e">
        <f t="shared" si="198"/>
        <v>#REF!</v>
      </c>
      <c r="EA30" s="87" t="e">
        <f t="shared" si="145"/>
        <v>#REF!</v>
      </c>
      <c r="EB30" s="85">
        <v>21</v>
      </c>
      <c r="EC30" s="85" t="e">
        <f t="shared" si="199"/>
        <v>#REF!</v>
      </c>
      <c r="ED30" s="85" t="e">
        <f t="shared" si="146"/>
        <v>#REF!</v>
      </c>
      <c r="EE30" s="85" t="e">
        <f t="shared" si="200"/>
        <v>#REF!</v>
      </c>
      <c r="EF30" s="85" t="e">
        <f t="shared" si="147"/>
        <v>#REF!</v>
      </c>
      <c r="EG30" s="87">
        <v>21</v>
      </c>
      <c r="EH30" s="87" t="e">
        <f t="shared" si="201"/>
        <v>#REF!</v>
      </c>
      <c r="EI30" s="87" t="e">
        <f t="shared" si="148"/>
        <v>#REF!</v>
      </c>
      <c r="EJ30" s="87" t="e">
        <f t="shared" si="202"/>
        <v>#REF!</v>
      </c>
      <c r="EK30" s="87" t="e">
        <f t="shared" si="149"/>
        <v>#REF!</v>
      </c>
      <c r="EL30" s="85">
        <v>21</v>
      </c>
      <c r="EM30" s="85" t="e">
        <f t="shared" si="203"/>
        <v>#REF!</v>
      </c>
      <c r="EN30" s="85" t="e">
        <f t="shared" si="150"/>
        <v>#REF!</v>
      </c>
      <c r="EO30" s="85" t="e">
        <f t="shared" si="204"/>
        <v>#REF!</v>
      </c>
      <c r="EP30" s="85" t="e">
        <f t="shared" si="151"/>
        <v>#REF!</v>
      </c>
      <c r="EQ30" s="81"/>
      <c r="ER30" s="96">
        <f t="shared" si="152"/>
        <v>0</v>
      </c>
      <c r="ES30" s="96">
        <f t="shared" si="153"/>
        <v>0</v>
      </c>
      <c r="ET30" s="96">
        <f t="shared" si="154"/>
        <v>0</v>
      </c>
      <c r="EU30" s="96">
        <f t="shared" si="155"/>
        <v>0</v>
      </c>
      <c r="EV30" s="97">
        <f t="shared" si="156"/>
        <v>0</v>
      </c>
      <c r="EW30" s="97">
        <v>21</v>
      </c>
      <c r="EX30" s="81"/>
      <c r="EY30" s="81"/>
    </row>
    <row r="31" spans="1:155" ht="16.5" customHeight="1">
      <c r="A31" s="108"/>
      <c r="B31" s="1012"/>
      <c r="C31" s="1013"/>
      <c r="D31" s="1013"/>
      <c r="E31" s="1013"/>
      <c r="F31" s="1013"/>
      <c r="G31" s="1013"/>
      <c r="H31" s="1013"/>
      <c r="I31" s="1013"/>
      <c r="J31" s="1013"/>
      <c r="K31" s="1013"/>
      <c r="L31" s="1013"/>
      <c r="M31" s="1013"/>
      <c r="N31" s="1013"/>
      <c r="O31" s="1013"/>
      <c r="P31" s="1013"/>
      <c r="Q31" s="1013"/>
      <c r="R31" s="1013"/>
      <c r="S31" s="1013"/>
      <c r="T31" s="1014"/>
      <c r="U31" s="108"/>
      <c r="V31" s="82">
        <f t="shared" si="102"/>
        <v>0</v>
      </c>
      <c r="W31" s="81"/>
      <c r="X31" s="81"/>
      <c r="Y31" s="81"/>
      <c r="Z31" s="85" t="e">
        <f t="shared" si="103"/>
        <v>#REF!</v>
      </c>
      <c r="AA31" s="87">
        <v>22</v>
      </c>
      <c r="AB31" s="87" t="e">
        <f t="shared" si="157"/>
        <v>#REF!</v>
      </c>
      <c r="AC31" s="87" t="e">
        <f t="shared" si="104"/>
        <v>#REF!</v>
      </c>
      <c r="AD31" s="87" t="e">
        <f t="shared" si="158"/>
        <v>#REF!</v>
      </c>
      <c r="AE31" s="87" t="e">
        <f t="shared" si="105"/>
        <v>#REF!</v>
      </c>
      <c r="AF31" s="85">
        <v>22</v>
      </c>
      <c r="AG31" s="85" t="e">
        <f t="shared" si="159"/>
        <v>#REF!</v>
      </c>
      <c r="AH31" s="85" t="e">
        <f t="shared" si="106"/>
        <v>#REF!</v>
      </c>
      <c r="AI31" s="85" t="e">
        <f t="shared" si="160"/>
        <v>#REF!</v>
      </c>
      <c r="AJ31" s="85" t="e">
        <f t="shared" si="107"/>
        <v>#REF!</v>
      </c>
      <c r="AK31" s="87">
        <v>22</v>
      </c>
      <c r="AL31" s="87" t="e">
        <f t="shared" si="161"/>
        <v>#REF!</v>
      </c>
      <c r="AM31" s="87" t="e">
        <f t="shared" si="108"/>
        <v>#REF!</v>
      </c>
      <c r="AN31" s="87" t="e">
        <f t="shared" si="162"/>
        <v>#REF!</v>
      </c>
      <c r="AO31" s="87" t="e">
        <f t="shared" si="109"/>
        <v>#REF!</v>
      </c>
      <c r="AP31" s="85">
        <v>22</v>
      </c>
      <c r="AQ31" s="85" t="e">
        <f t="shared" si="163"/>
        <v>#REF!</v>
      </c>
      <c r="AR31" s="85" t="e">
        <f t="shared" si="110"/>
        <v>#REF!</v>
      </c>
      <c r="AS31" s="85" t="e">
        <f t="shared" si="164"/>
        <v>#REF!</v>
      </c>
      <c r="AT31" s="85" t="e">
        <f t="shared" si="111"/>
        <v>#REF!</v>
      </c>
      <c r="AU31" s="87">
        <v>22</v>
      </c>
      <c r="AV31" s="87" t="e">
        <f t="shared" si="165"/>
        <v>#REF!</v>
      </c>
      <c r="AW31" s="87" t="e">
        <f t="shared" si="112"/>
        <v>#REF!</v>
      </c>
      <c r="AX31" s="87" t="e">
        <f t="shared" si="166"/>
        <v>#REF!</v>
      </c>
      <c r="AY31" s="87" t="e">
        <f t="shared" si="113"/>
        <v>#REF!</v>
      </c>
      <c r="AZ31" s="85">
        <v>22</v>
      </c>
      <c r="BA31" s="85" t="e">
        <f t="shared" si="167"/>
        <v>#REF!</v>
      </c>
      <c r="BB31" s="85" t="e">
        <f t="shared" si="114"/>
        <v>#REF!</v>
      </c>
      <c r="BC31" s="85" t="e">
        <f t="shared" si="168"/>
        <v>#REF!</v>
      </c>
      <c r="BD31" s="85" t="e">
        <f t="shared" si="115"/>
        <v>#REF!</v>
      </c>
      <c r="BE31" s="87">
        <v>22</v>
      </c>
      <c r="BF31" s="87" t="e">
        <f t="shared" si="169"/>
        <v>#REF!</v>
      </c>
      <c r="BG31" s="87" t="e">
        <f t="shared" si="116"/>
        <v>#REF!</v>
      </c>
      <c r="BH31" s="87" t="e">
        <f t="shared" si="170"/>
        <v>#REF!</v>
      </c>
      <c r="BI31" s="87" t="e">
        <f t="shared" si="117"/>
        <v>#REF!</v>
      </c>
      <c r="BJ31" s="85">
        <v>22</v>
      </c>
      <c r="BK31" s="85" t="e">
        <f t="shared" si="171"/>
        <v>#REF!</v>
      </c>
      <c r="BL31" s="85" t="e">
        <f t="shared" si="118"/>
        <v>#REF!</v>
      </c>
      <c r="BM31" s="85" t="e">
        <f t="shared" si="172"/>
        <v>#REF!</v>
      </c>
      <c r="BN31" s="85" t="e">
        <f t="shared" si="119"/>
        <v>#REF!</v>
      </c>
      <c r="BO31" s="87">
        <v>22</v>
      </c>
      <c r="BP31" s="87" t="e">
        <f t="shared" si="173"/>
        <v>#REF!</v>
      </c>
      <c r="BQ31" s="87" t="e">
        <f t="shared" si="120"/>
        <v>#REF!</v>
      </c>
      <c r="BR31" s="87" t="e">
        <f t="shared" si="174"/>
        <v>#REF!</v>
      </c>
      <c r="BS31" s="87" t="e">
        <f t="shared" si="121"/>
        <v>#REF!</v>
      </c>
      <c r="BT31" s="85">
        <v>22</v>
      </c>
      <c r="BU31" s="85" t="e">
        <f t="shared" si="175"/>
        <v>#REF!</v>
      </c>
      <c r="BV31" s="85" t="e">
        <f t="shared" si="122"/>
        <v>#REF!</v>
      </c>
      <c r="BW31" s="85" t="e">
        <f t="shared" si="176"/>
        <v>#REF!</v>
      </c>
      <c r="BX31" s="85" t="e">
        <f t="shared" si="123"/>
        <v>#REF!</v>
      </c>
      <c r="BY31" s="87">
        <v>22</v>
      </c>
      <c r="BZ31" s="87" t="e">
        <f t="shared" si="177"/>
        <v>#REF!</v>
      </c>
      <c r="CA31" s="87" t="e">
        <f t="shared" si="124"/>
        <v>#REF!</v>
      </c>
      <c r="CB31" s="87" t="e">
        <f t="shared" si="178"/>
        <v>#REF!</v>
      </c>
      <c r="CC31" s="87" t="e">
        <f t="shared" si="125"/>
        <v>#REF!</v>
      </c>
      <c r="CD31" s="85">
        <v>22</v>
      </c>
      <c r="CE31" s="85" t="e">
        <f t="shared" si="179"/>
        <v>#REF!</v>
      </c>
      <c r="CF31" s="85" t="e">
        <f t="shared" si="126"/>
        <v>#REF!</v>
      </c>
      <c r="CG31" s="85" t="e">
        <f t="shared" si="180"/>
        <v>#REF!</v>
      </c>
      <c r="CH31" s="85" t="e">
        <f t="shared" si="127"/>
        <v>#REF!</v>
      </c>
      <c r="CI31" s="87">
        <v>22</v>
      </c>
      <c r="CJ31" s="87" t="e">
        <f t="shared" si="181"/>
        <v>#REF!</v>
      </c>
      <c r="CK31" s="87" t="e">
        <f t="shared" si="128"/>
        <v>#REF!</v>
      </c>
      <c r="CL31" s="87" t="e">
        <f t="shared" si="182"/>
        <v>#REF!</v>
      </c>
      <c r="CM31" s="87" t="e">
        <f t="shared" si="129"/>
        <v>#REF!</v>
      </c>
      <c r="CN31" s="85">
        <v>22</v>
      </c>
      <c r="CO31" s="85" t="e">
        <f t="shared" si="183"/>
        <v>#REF!</v>
      </c>
      <c r="CP31" s="85" t="e">
        <f t="shared" si="130"/>
        <v>#REF!</v>
      </c>
      <c r="CQ31" s="85" t="e">
        <f t="shared" si="184"/>
        <v>#REF!</v>
      </c>
      <c r="CR31" s="85" t="e">
        <f t="shared" si="131"/>
        <v>#REF!</v>
      </c>
      <c r="CS31" s="87">
        <v>22</v>
      </c>
      <c r="CT31" s="87" t="e">
        <f t="shared" si="185"/>
        <v>#REF!</v>
      </c>
      <c r="CU31" s="87" t="e">
        <f t="shared" si="132"/>
        <v>#REF!</v>
      </c>
      <c r="CV31" s="87" t="e">
        <f t="shared" si="186"/>
        <v>#REF!</v>
      </c>
      <c r="CW31" s="87" t="e">
        <f t="shared" si="133"/>
        <v>#REF!</v>
      </c>
      <c r="CX31" s="85">
        <v>22</v>
      </c>
      <c r="CY31" s="85" t="e">
        <f t="shared" si="187"/>
        <v>#REF!</v>
      </c>
      <c r="CZ31" s="85" t="e">
        <f t="shared" si="134"/>
        <v>#REF!</v>
      </c>
      <c r="DA31" s="85" t="e">
        <f t="shared" si="188"/>
        <v>#REF!</v>
      </c>
      <c r="DB31" s="85" t="e">
        <f t="shared" si="135"/>
        <v>#REF!</v>
      </c>
      <c r="DC31" s="87">
        <v>22</v>
      </c>
      <c r="DD31" s="87" t="e">
        <f t="shared" si="189"/>
        <v>#REF!</v>
      </c>
      <c r="DE31" s="87" t="e">
        <f t="shared" si="136"/>
        <v>#REF!</v>
      </c>
      <c r="DF31" s="87" t="e">
        <f t="shared" si="190"/>
        <v>#REF!</v>
      </c>
      <c r="DG31" s="87" t="e">
        <f t="shared" si="137"/>
        <v>#REF!</v>
      </c>
      <c r="DH31" s="85">
        <v>22</v>
      </c>
      <c r="DI31" s="85" t="e">
        <f t="shared" si="191"/>
        <v>#REF!</v>
      </c>
      <c r="DJ31" s="85" t="e">
        <f t="shared" si="138"/>
        <v>#REF!</v>
      </c>
      <c r="DK31" s="85" t="e">
        <f t="shared" si="192"/>
        <v>#REF!</v>
      </c>
      <c r="DL31" s="85" t="e">
        <f t="shared" si="139"/>
        <v>#REF!</v>
      </c>
      <c r="DM31" s="87">
        <v>22</v>
      </c>
      <c r="DN31" s="87" t="e">
        <f t="shared" si="193"/>
        <v>#REF!</v>
      </c>
      <c r="DO31" s="87" t="e">
        <f t="shared" si="140"/>
        <v>#REF!</v>
      </c>
      <c r="DP31" s="87" t="e">
        <f t="shared" si="194"/>
        <v>#REF!</v>
      </c>
      <c r="DQ31" s="87" t="e">
        <f t="shared" si="141"/>
        <v>#REF!</v>
      </c>
      <c r="DR31" s="85">
        <v>22</v>
      </c>
      <c r="DS31" s="85" t="e">
        <f t="shared" si="195"/>
        <v>#REF!</v>
      </c>
      <c r="DT31" s="85" t="e">
        <f t="shared" si="142"/>
        <v>#REF!</v>
      </c>
      <c r="DU31" s="85" t="e">
        <f t="shared" si="196"/>
        <v>#REF!</v>
      </c>
      <c r="DV31" s="85" t="e">
        <f t="shared" si="143"/>
        <v>#REF!</v>
      </c>
      <c r="DW31" s="87">
        <v>22</v>
      </c>
      <c r="DX31" s="87" t="e">
        <f t="shared" si="197"/>
        <v>#REF!</v>
      </c>
      <c r="DY31" s="87" t="e">
        <f t="shared" si="144"/>
        <v>#REF!</v>
      </c>
      <c r="DZ31" s="87" t="e">
        <f t="shared" si="198"/>
        <v>#REF!</v>
      </c>
      <c r="EA31" s="87" t="e">
        <f t="shared" si="145"/>
        <v>#REF!</v>
      </c>
      <c r="EB31" s="85">
        <v>22</v>
      </c>
      <c r="EC31" s="85" t="e">
        <f t="shared" si="199"/>
        <v>#REF!</v>
      </c>
      <c r="ED31" s="85" t="e">
        <f t="shared" si="146"/>
        <v>#REF!</v>
      </c>
      <c r="EE31" s="85" t="e">
        <f t="shared" si="200"/>
        <v>#REF!</v>
      </c>
      <c r="EF31" s="85" t="e">
        <f t="shared" si="147"/>
        <v>#REF!</v>
      </c>
      <c r="EG31" s="87">
        <v>22</v>
      </c>
      <c r="EH31" s="87" t="e">
        <f t="shared" si="201"/>
        <v>#REF!</v>
      </c>
      <c r="EI31" s="87" t="e">
        <f t="shared" si="148"/>
        <v>#REF!</v>
      </c>
      <c r="EJ31" s="87" t="e">
        <f t="shared" si="202"/>
        <v>#REF!</v>
      </c>
      <c r="EK31" s="87" t="e">
        <f t="shared" si="149"/>
        <v>#REF!</v>
      </c>
      <c r="EL31" s="85">
        <v>22</v>
      </c>
      <c r="EM31" s="85" t="e">
        <f t="shared" si="203"/>
        <v>#REF!</v>
      </c>
      <c r="EN31" s="85" t="e">
        <f t="shared" si="150"/>
        <v>#REF!</v>
      </c>
      <c r="EO31" s="85" t="e">
        <f t="shared" si="204"/>
        <v>#REF!</v>
      </c>
      <c r="EP31" s="85" t="e">
        <f t="shared" si="151"/>
        <v>#REF!</v>
      </c>
      <c r="EQ31" s="81"/>
      <c r="ER31" s="96">
        <f t="shared" si="152"/>
        <v>0</v>
      </c>
      <c r="ES31" s="96">
        <f t="shared" si="153"/>
        <v>0</v>
      </c>
      <c r="ET31" s="96">
        <f t="shared" si="154"/>
        <v>0</v>
      </c>
      <c r="EU31" s="96">
        <f t="shared" si="155"/>
        <v>0</v>
      </c>
      <c r="EV31" s="97">
        <f t="shared" si="156"/>
        <v>0</v>
      </c>
      <c r="EW31" s="97">
        <v>22</v>
      </c>
      <c r="EX31" s="81"/>
      <c r="EY31" s="81"/>
    </row>
    <row r="32" spans="1:155" ht="16.5" customHeight="1">
      <c r="A32" s="108"/>
      <c r="B32" s="1012"/>
      <c r="C32" s="1013"/>
      <c r="D32" s="1013"/>
      <c r="E32" s="1013"/>
      <c r="F32" s="1013"/>
      <c r="G32" s="1013"/>
      <c r="H32" s="1013"/>
      <c r="I32" s="1013"/>
      <c r="J32" s="1013"/>
      <c r="K32" s="1013"/>
      <c r="L32" s="1013"/>
      <c r="M32" s="1013"/>
      <c r="N32" s="1013"/>
      <c r="O32" s="1013"/>
      <c r="P32" s="1013"/>
      <c r="Q32" s="1013"/>
      <c r="R32" s="1013"/>
      <c r="S32" s="1013"/>
      <c r="T32" s="1014"/>
      <c r="U32" s="108"/>
      <c r="V32" s="82">
        <f t="shared" si="102"/>
        <v>0</v>
      </c>
      <c r="W32" s="81"/>
      <c r="X32" s="81"/>
      <c r="Y32" s="81"/>
      <c r="Z32" s="85" t="e">
        <f t="shared" si="103"/>
        <v>#REF!</v>
      </c>
      <c r="AA32" s="87">
        <v>23</v>
      </c>
      <c r="AB32" s="87" t="e">
        <f t="shared" si="157"/>
        <v>#REF!</v>
      </c>
      <c r="AC32" s="87" t="e">
        <f t="shared" si="104"/>
        <v>#REF!</v>
      </c>
      <c r="AD32" s="87" t="e">
        <f t="shared" si="158"/>
        <v>#REF!</v>
      </c>
      <c r="AE32" s="87" t="e">
        <f t="shared" si="105"/>
        <v>#REF!</v>
      </c>
      <c r="AF32" s="85">
        <v>23</v>
      </c>
      <c r="AG32" s="85" t="e">
        <f t="shared" si="159"/>
        <v>#REF!</v>
      </c>
      <c r="AH32" s="85" t="e">
        <f t="shared" si="106"/>
        <v>#REF!</v>
      </c>
      <c r="AI32" s="85" t="e">
        <f t="shared" si="160"/>
        <v>#REF!</v>
      </c>
      <c r="AJ32" s="85" t="e">
        <f t="shared" si="107"/>
        <v>#REF!</v>
      </c>
      <c r="AK32" s="87">
        <v>23</v>
      </c>
      <c r="AL32" s="87" t="e">
        <f t="shared" si="161"/>
        <v>#REF!</v>
      </c>
      <c r="AM32" s="87" t="e">
        <f t="shared" si="108"/>
        <v>#REF!</v>
      </c>
      <c r="AN32" s="87" t="e">
        <f t="shared" si="162"/>
        <v>#REF!</v>
      </c>
      <c r="AO32" s="87" t="e">
        <f t="shared" si="109"/>
        <v>#REF!</v>
      </c>
      <c r="AP32" s="85">
        <v>23</v>
      </c>
      <c r="AQ32" s="85" t="e">
        <f t="shared" si="163"/>
        <v>#REF!</v>
      </c>
      <c r="AR32" s="85" t="e">
        <f t="shared" si="110"/>
        <v>#REF!</v>
      </c>
      <c r="AS32" s="85" t="e">
        <f t="shared" si="164"/>
        <v>#REF!</v>
      </c>
      <c r="AT32" s="85" t="e">
        <f t="shared" si="111"/>
        <v>#REF!</v>
      </c>
      <c r="AU32" s="87">
        <v>23</v>
      </c>
      <c r="AV32" s="87" t="e">
        <f t="shared" si="165"/>
        <v>#REF!</v>
      </c>
      <c r="AW32" s="87" t="e">
        <f t="shared" si="112"/>
        <v>#REF!</v>
      </c>
      <c r="AX32" s="87" t="e">
        <f t="shared" si="166"/>
        <v>#REF!</v>
      </c>
      <c r="AY32" s="87" t="e">
        <f t="shared" si="113"/>
        <v>#REF!</v>
      </c>
      <c r="AZ32" s="85">
        <v>23</v>
      </c>
      <c r="BA32" s="85" t="e">
        <f t="shared" si="167"/>
        <v>#REF!</v>
      </c>
      <c r="BB32" s="85" t="e">
        <f t="shared" si="114"/>
        <v>#REF!</v>
      </c>
      <c r="BC32" s="85" t="e">
        <f t="shared" si="168"/>
        <v>#REF!</v>
      </c>
      <c r="BD32" s="85" t="e">
        <f t="shared" si="115"/>
        <v>#REF!</v>
      </c>
      <c r="BE32" s="87">
        <v>23</v>
      </c>
      <c r="BF32" s="87" t="e">
        <f t="shared" si="169"/>
        <v>#REF!</v>
      </c>
      <c r="BG32" s="87" t="e">
        <f t="shared" si="116"/>
        <v>#REF!</v>
      </c>
      <c r="BH32" s="87" t="e">
        <f t="shared" si="170"/>
        <v>#REF!</v>
      </c>
      <c r="BI32" s="87" t="e">
        <f t="shared" si="117"/>
        <v>#REF!</v>
      </c>
      <c r="BJ32" s="85">
        <v>23</v>
      </c>
      <c r="BK32" s="85" t="e">
        <f t="shared" si="171"/>
        <v>#REF!</v>
      </c>
      <c r="BL32" s="85" t="e">
        <f t="shared" si="118"/>
        <v>#REF!</v>
      </c>
      <c r="BM32" s="85" t="e">
        <f t="shared" si="172"/>
        <v>#REF!</v>
      </c>
      <c r="BN32" s="85" t="e">
        <f t="shared" si="119"/>
        <v>#REF!</v>
      </c>
      <c r="BO32" s="87">
        <v>23</v>
      </c>
      <c r="BP32" s="87" t="e">
        <f t="shared" si="173"/>
        <v>#REF!</v>
      </c>
      <c r="BQ32" s="87" t="e">
        <f t="shared" si="120"/>
        <v>#REF!</v>
      </c>
      <c r="BR32" s="87" t="e">
        <f t="shared" si="174"/>
        <v>#REF!</v>
      </c>
      <c r="BS32" s="87" t="e">
        <f t="shared" si="121"/>
        <v>#REF!</v>
      </c>
      <c r="BT32" s="85">
        <v>23</v>
      </c>
      <c r="BU32" s="85" t="e">
        <f t="shared" si="175"/>
        <v>#REF!</v>
      </c>
      <c r="BV32" s="85" t="e">
        <f t="shared" si="122"/>
        <v>#REF!</v>
      </c>
      <c r="BW32" s="85" t="e">
        <f t="shared" si="176"/>
        <v>#REF!</v>
      </c>
      <c r="BX32" s="85" t="e">
        <f t="shared" si="123"/>
        <v>#REF!</v>
      </c>
      <c r="BY32" s="87">
        <v>23</v>
      </c>
      <c r="BZ32" s="87" t="e">
        <f t="shared" si="177"/>
        <v>#REF!</v>
      </c>
      <c r="CA32" s="87" t="e">
        <f t="shared" si="124"/>
        <v>#REF!</v>
      </c>
      <c r="CB32" s="87" t="e">
        <f t="shared" si="178"/>
        <v>#REF!</v>
      </c>
      <c r="CC32" s="87" t="e">
        <f t="shared" si="125"/>
        <v>#REF!</v>
      </c>
      <c r="CD32" s="85">
        <v>23</v>
      </c>
      <c r="CE32" s="85" t="e">
        <f t="shared" si="179"/>
        <v>#REF!</v>
      </c>
      <c r="CF32" s="85" t="e">
        <f t="shared" si="126"/>
        <v>#REF!</v>
      </c>
      <c r="CG32" s="85" t="e">
        <f t="shared" si="180"/>
        <v>#REF!</v>
      </c>
      <c r="CH32" s="85" t="e">
        <f t="shared" si="127"/>
        <v>#REF!</v>
      </c>
      <c r="CI32" s="87">
        <v>23</v>
      </c>
      <c r="CJ32" s="87" t="e">
        <f t="shared" si="181"/>
        <v>#REF!</v>
      </c>
      <c r="CK32" s="87" t="e">
        <f t="shared" si="128"/>
        <v>#REF!</v>
      </c>
      <c r="CL32" s="87" t="e">
        <f t="shared" si="182"/>
        <v>#REF!</v>
      </c>
      <c r="CM32" s="87" t="e">
        <f t="shared" si="129"/>
        <v>#REF!</v>
      </c>
      <c r="CN32" s="85">
        <v>23</v>
      </c>
      <c r="CO32" s="85" t="e">
        <f t="shared" si="183"/>
        <v>#REF!</v>
      </c>
      <c r="CP32" s="85" t="e">
        <f t="shared" si="130"/>
        <v>#REF!</v>
      </c>
      <c r="CQ32" s="85" t="e">
        <f t="shared" si="184"/>
        <v>#REF!</v>
      </c>
      <c r="CR32" s="85" t="e">
        <f t="shared" si="131"/>
        <v>#REF!</v>
      </c>
      <c r="CS32" s="87">
        <v>23</v>
      </c>
      <c r="CT32" s="87" t="e">
        <f t="shared" si="185"/>
        <v>#REF!</v>
      </c>
      <c r="CU32" s="87" t="e">
        <f t="shared" si="132"/>
        <v>#REF!</v>
      </c>
      <c r="CV32" s="87" t="e">
        <f t="shared" si="186"/>
        <v>#REF!</v>
      </c>
      <c r="CW32" s="87" t="e">
        <f t="shared" si="133"/>
        <v>#REF!</v>
      </c>
      <c r="CX32" s="85">
        <v>23</v>
      </c>
      <c r="CY32" s="85" t="e">
        <f t="shared" si="187"/>
        <v>#REF!</v>
      </c>
      <c r="CZ32" s="85" t="e">
        <f t="shared" si="134"/>
        <v>#REF!</v>
      </c>
      <c r="DA32" s="85" t="e">
        <f t="shared" si="188"/>
        <v>#REF!</v>
      </c>
      <c r="DB32" s="85" t="e">
        <f t="shared" si="135"/>
        <v>#REF!</v>
      </c>
      <c r="DC32" s="87">
        <v>23</v>
      </c>
      <c r="DD32" s="87" t="e">
        <f t="shared" si="189"/>
        <v>#REF!</v>
      </c>
      <c r="DE32" s="87" t="e">
        <f t="shared" si="136"/>
        <v>#REF!</v>
      </c>
      <c r="DF32" s="87" t="e">
        <f t="shared" si="190"/>
        <v>#REF!</v>
      </c>
      <c r="DG32" s="87" t="e">
        <f t="shared" si="137"/>
        <v>#REF!</v>
      </c>
      <c r="DH32" s="85">
        <v>23</v>
      </c>
      <c r="DI32" s="85" t="e">
        <f t="shared" si="191"/>
        <v>#REF!</v>
      </c>
      <c r="DJ32" s="85" t="e">
        <f t="shared" si="138"/>
        <v>#REF!</v>
      </c>
      <c r="DK32" s="85" t="e">
        <f t="shared" si="192"/>
        <v>#REF!</v>
      </c>
      <c r="DL32" s="85" t="e">
        <f t="shared" si="139"/>
        <v>#REF!</v>
      </c>
      <c r="DM32" s="87">
        <v>23</v>
      </c>
      <c r="DN32" s="87" t="e">
        <f t="shared" si="193"/>
        <v>#REF!</v>
      </c>
      <c r="DO32" s="87" t="e">
        <f t="shared" si="140"/>
        <v>#REF!</v>
      </c>
      <c r="DP32" s="87" t="e">
        <f t="shared" si="194"/>
        <v>#REF!</v>
      </c>
      <c r="DQ32" s="87" t="e">
        <f t="shared" si="141"/>
        <v>#REF!</v>
      </c>
      <c r="DR32" s="85">
        <v>23</v>
      </c>
      <c r="DS32" s="85" t="e">
        <f t="shared" si="195"/>
        <v>#REF!</v>
      </c>
      <c r="DT32" s="85" t="e">
        <f t="shared" si="142"/>
        <v>#REF!</v>
      </c>
      <c r="DU32" s="85" t="e">
        <f t="shared" si="196"/>
        <v>#REF!</v>
      </c>
      <c r="DV32" s="85" t="e">
        <f t="shared" si="143"/>
        <v>#REF!</v>
      </c>
      <c r="DW32" s="87">
        <v>23</v>
      </c>
      <c r="DX32" s="87" t="e">
        <f t="shared" si="197"/>
        <v>#REF!</v>
      </c>
      <c r="DY32" s="87" t="e">
        <f t="shared" si="144"/>
        <v>#REF!</v>
      </c>
      <c r="DZ32" s="87" t="e">
        <f t="shared" si="198"/>
        <v>#REF!</v>
      </c>
      <c r="EA32" s="87" t="e">
        <f t="shared" si="145"/>
        <v>#REF!</v>
      </c>
      <c r="EB32" s="85">
        <v>23</v>
      </c>
      <c r="EC32" s="85" t="e">
        <f t="shared" si="199"/>
        <v>#REF!</v>
      </c>
      <c r="ED32" s="85" t="e">
        <f t="shared" si="146"/>
        <v>#REF!</v>
      </c>
      <c r="EE32" s="85" t="e">
        <f t="shared" si="200"/>
        <v>#REF!</v>
      </c>
      <c r="EF32" s="85" t="e">
        <f t="shared" si="147"/>
        <v>#REF!</v>
      </c>
      <c r="EG32" s="87">
        <v>23</v>
      </c>
      <c r="EH32" s="87" t="e">
        <f t="shared" si="201"/>
        <v>#REF!</v>
      </c>
      <c r="EI32" s="87" t="e">
        <f t="shared" si="148"/>
        <v>#REF!</v>
      </c>
      <c r="EJ32" s="87" t="e">
        <f t="shared" si="202"/>
        <v>#REF!</v>
      </c>
      <c r="EK32" s="87" t="e">
        <f t="shared" si="149"/>
        <v>#REF!</v>
      </c>
      <c r="EL32" s="85">
        <v>23</v>
      </c>
      <c r="EM32" s="85" t="e">
        <f t="shared" si="203"/>
        <v>#REF!</v>
      </c>
      <c r="EN32" s="85" t="e">
        <f t="shared" si="150"/>
        <v>#REF!</v>
      </c>
      <c r="EO32" s="85" t="e">
        <f t="shared" si="204"/>
        <v>#REF!</v>
      </c>
      <c r="EP32" s="85" t="e">
        <f t="shared" si="151"/>
        <v>#REF!</v>
      </c>
      <c r="EQ32" s="81"/>
      <c r="ER32" s="96">
        <f t="shared" si="152"/>
        <v>0</v>
      </c>
      <c r="ES32" s="96">
        <f t="shared" si="153"/>
        <v>0</v>
      </c>
      <c r="ET32" s="96">
        <f t="shared" si="154"/>
        <v>0</v>
      </c>
      <c r="EU32" s="96">
        <f t="shared" si="155"/>
        <v>0</v>
      </c>
      <c r="EV32" s="97">
        <f t="shared" si="156"/>
        <v>0</v>
      </c>
      <c r="EW32" s="97">
        <v>23</v>
      </c>
      <c r="EX32" s="81"/>
      <c r="EY32" s="81"/>
    </row>
    <row r="33" spans="1:155" ht="16.5" customHeight="1">
      <c r="A33" s="108"/>
      <c r="B33" s="1012"/>
      <c r="C33" s="1013"/>
      <c r="D33" s="1013"/>
      <c r="E33" s="1013"/>
      <c r="F33" s="1013"/>
      <c r="G33" s="1013"/>
      <c r="H33" s="1013"/>
      <c r="I33" s="1013"/>
      <c r="J33" s="1013"/>
      <c r="K33" s="1013"/>
      <c r="L33" s="1013"/>
      <c r="M33" s="1013"/>
      <c r="N33" s="1013"/>
      <c r="O33" s="1013"/>
      <c r="P33" s="1013"/>
      <c r="Q33" s="1013"/>
      <c r="R33" s="1013"/>
      <c r="S33" s="1013"/>
      <c r="T33" s="1014"/>
      <c r="U33" s="108"/>
      <c r="V33" s="82">
        <f>SUM(O35:R35)</f>
        <v>0</v>
      </c>
      <c r="W33" s="81"/>
      <c r="X33" s="81"/>
      <c r="Y33" s="81"/>
      <c r="Z33" s="85" t="e">
        <f t="shared" si="103"/>
        <v>#REF!</v>
      </c>
      <c r="AA33" s="87">
        <v>24</v>
      </c>
      <c r="AB33" s="87" t="e">
        <f t="shared" si="157"/>
        <v>#REF!</v>
      </c>
      <c r="AC33" s="87" t="e">
        <f t="shared" si="104"/>
        <v>#REF!</v>
      </c>
      <c r="AD33" s="87" t="e">
        <f t="shared" si="158"/>
        <v>#REF!</v>
      </c>
      <c r="AE33" s="87" t="e">
        <f t="shared" si="105"/>
        <v>#REF!</v>
      </c>
      <c r="AF33" s="85">
        <v>24</v>
      </c>
      <c r="AG33" s="85" t="e">
        <f t="shared" si="159"/>
        <v>#REF!</v>
      </c>
      <c r="AH33" s="85" t="e">
        <f t="shared" si="106"/>
        <v>#REF!</v>
      </c>
      <c r="AI33" s="85" t="e">
        <f t="shared" si="160"/>
        <v>#REF!</v>
      </c>
      <c r="AJ33" s="85" t="e">
        <f t="shared" si="107"/>
        <v>#REF!</v>
      </c>
      <c r="AK33" s="87">
        <v>24</v>
      </c>
      <c r="AL33" s="87" t="e">
        <f t="shared" si="161"/>
        <v>#REF!</v>
      </c>
      <c r="AM33" s="87" t="e">
        <f t="shared" si="108"/>
        <v>#REF!</v>
      </c>
      <c r="AN33" s="87" t="e">
        <f t="shared" si="162"/>
        <v>#REF!</v>
      </c>
      <c r="AO33" s="87" t="e">
        <f t="shared" si="109"/>
        <v>#REF!</v>
      </c>
      <c r="AP33" s="85">
        <v>24</v>
      </c>
      <c r="AQ33" s="85" t="e">
        <f t="shared" si="163"/>
        <v>#REF!</v>
      </c>
      <c r="AR33" s="85" t="e">
        <f t="shared" si="110"/>
        <v>#REF!</v>
      </c>
      <c r="AS33" s="85" t="e">
        <f t="shared" si="164"/>
        <v>#REF!</v>
      </c>
      <c r="AT33" s="85" t="e">
        <f t="shared" si="111"/>
        <v>#REF!</v>
      </c>
      <c r="AU33" s="87">
        <v>24</v>
      </c>
      <c r="AV33" s="87" t="e">
        <f t="shared" si="165"/>
        <v>#REF!</v>
      </c>
      <c r="AW33" s="87" t="e">
        <f t="shared" si="112"/>
        <v>#REF!</v>
      </c>
      <c r="AX33" s="87" t="e">
        <f t="shared" si="166"/>
        <v>#REF!</v>
      </c>
      <c r="AY33" s="87" t="e">
        <f t="shared" si="113"/>
        <v>#REF!</v>
      </c>
      <c r="AZ33" s="85">
        <v>24</v>
      </c>
      <c r="BA33" s="85" t="e">
        <f t="shared" si="167"/>
        <v>#REF!</v>
      </c>
      <c r="BB33" s="85" t="e">
        <f t="shared" si="114"/>
        <v>#REF!</v>
      </c>
      <c r="BC33" s="85" t="e">
        <f t="shared" si="168"/>
        <v>#REF!</v>
      </c>
      <c r="BD33" s="85" t="e">
        <f t="shared" si="115"/>
        <v>#REF!</v>
      </c>
      <c r="BE33" s="87">
        <v>24</v>
      </c>
      <c r="BF33" s="87" t="e">
        <f t="shared" si="169"/>
        <v>#REF!</v>
      </c>
      <c r="BG33" s="87" t="e">
        <f t="shared" si="116"/>
        <v>#REF!</v>
      </c>
      <c r="BH33" s="87" t="e">
        <f t="shared" si="170"/>
        <v>#REF!</v>
      </c>
      <c r="BI33" s="87" t="e">
        <f t="shared" si="117"/>
        <v>#REF!</v>
      </c>
      <c r="BJ33" s="85">
        <v>24</v>
      </c>
      <c r="BK33" s="85" t="e">
        <f t="shared" si="171"/>
        <v>#REF!</v>
      </c>
      <c r="BL33" s="85" t="e">
        <f t="shared" si="118"/>
        <v>#REF!</v>
      </c>
      <c r="BM33" s="85" t="e">
        <f t="shared" si="172"/>
        <v>#REF!</v>
      </c>
      <c r="BN33" s="85" t="e">
        <f t="shared" si="119"/>
        <v>#REF!</v>
      </c>
      <c r="BO33" s="87">
        <v>24</v>
      </c>
      <c r="BP33" s="87" t="e">
        <f t="shared" si="173"/>
        <v>#REF!</v>
      </c>
      <c r="BQ33" s="87" t="e">
        <f t="shared" si="120"/>
        <v>#REF!</v>
      </c>
      <c r="BR33" s="87" t="e">
        <f t="shared" si="174"/>
        <v>#REF!</v>
      </c>
      <c r="BS33" s="87" t="e">
        <f t="shared" si="121"/>
        <v>#REF!</v>
      </c>
      <c r="BT33" s="85">
        <v>24</v>
      </c>
      <c r="BU33" s="85" t="e">
        <f t="shared" si="175"/>
        <v>#REF!</v>
      </c>
      <c r="BV33" s="85" t="e">
        <f t="shared" si="122"/>
        <v>#REF!</v>
      </c>
      <c r="BW33" s="85" t="e">
        <f t="shared" si="176"/>
        <v>#REF!</v>
      </c>
      <c r="BX33" s="85" t="e">
        <f t="shared" si="123"/>
        <v>#REF!</v>
      </c>
      <c r="BY33" s="87">
        <v>24</v>
      </c>
      <c r="BZ33" s="87" t="e">
        <f t="shared" si="177"/>
        <v>#REF!</v>
      </c>
      <c r="CA33" s="87" t="e">
        <f t="shared" si="124"/>
        <v>#REF!</v>
      </c>
      <c r="CB33" s="87" t="e">
        <f t="shared" si="178"/>
        <v>#REF!</v>
      </c>
      <c r="CC33" s="87" t="e">
        <f t="shared" si="125"/>
        <v>#REF!</v>
      </c>
      <c r="CD33" s="85">
        <v>24</v>
      </c>
      <c r="CE33" s="85" t="e">
        <f t="shared" si="179"/>
        <v>#REF!</v>
      </c>
      <c r="CF33" s="85" t="e">
        <f t="shared" si="126"/>
        <v>#REF!</v>
      </c>
      <c r="CG33" s="85" t="e">
        <f t="shared" si="180"/>
        <v>#REF!</v>
      </c>
      <c r="CH33" s="85" t="e">
        <f t="shared" si="127"/>
        <v>#REF!</v>
      </c>
      <c r="CI33" s="87">
        <v>24</v>
      </c>
      <c r="CJ33" s="87" t="e">
        <f t="shared" si="181"/>
        <v>#REF!</v>
      </c>
      <c r="CK33" s="87" t="e">
        <f t="shared" si="128"/>
        <v>#REF!</v>
      </c>
      <c r="CL33" s="87" t="e">
        <f t="shared" si="182"/>
        <v>#REF!</v>
      </c>
      <c r="CM33" s="87" t="e">
        <f t="shared" si="129"/>
        <v>#REF!</v>
      </c>
      <c r="CN33" s="85">
        <v>24</v>
      </c>
      <c r="CO33" s="85" t="e">
        <f t="shared" si="183"/>
        <v>#REF!</v>
      </c>
      <c r="CP33" s="85" t="e">
        <f t="shared" si="130"/>
        <v>#REF!</v>
      </c>
      <c r="CQ33" s="85" t="e">
        <f t="shared" si="184"/>
        <v>#REF!</v>
      </c>
      <c r="CR33" s="85" t="e">
        <f t="shared" si="131"/>
        <v>#REF!</v>
      </c>
      <c r="CS33" s="87">
        <v>24</v>
      </c>
      <c r="CT33" s="87" t="e">
        <f t="shared" si="185"/>
        <v>#REF!</v>
      </c>
      <c r="CU33" s="87" t="e">
        <f t="shared" si="132"/>
        <v>#REF!</v>
      </c>
      <c r="CV33" s="87" t="e">
        <f t="shared" si="186"/>
        <v>#REF!</v>
      </c>
      <c r="CW33" s="87" t="e">
        <f t="shared" si="133"/>
        <v>#REF!</v>
      </c>
      <c r="CX33" s="85">
        <v>24</v>
      </c>
      <c r="CY33" s="85" t="e">
        <f t="shared" si="187"/>
        <v>#REF!</v>
      </c>
      <c r="CZ33" s="85" t="e">
        <f t="shared" si="134"/>
        <v>#REF!</v>
      </c>
      <c r="DA33" s="85" t="e">
        <f t="shared" si="188"/>
        <v>#REF!</v>
      </c>
      <c r="DB33" s="85" t="e">
        <f t="shared" si="135"/>
        <v>#REF!</v>
      </c>
      <c r="DC33" s="87">
        <v>24</v>
      </c>
      <c r="DD33" s="87" t="e">
        <f t="shared" si="189"/>
        <v>#REF!</v>
      </c>
      <c r="DE33" s="87" t="e">
        <f t="shared" si="136"/>
        <v>#REF!</v>
      </c>
      <c r="DF33" s="87" t="e">
        <f t="shared" si="190"/>
        <v>#REF!</v>
      </c>
      <c r="DG33" s="87" t="e">
        <f t="shared" si="137"/>
        <v>#REF!</v>
      </c>
      <c r="DH33" s="85">
        <v>24</v>
      </c>
      <c r="DI33" s="85" t="e">
        <f t="shared" si="191"/>
        <v>#REF!</v>
      </c>
      <c r="DJ33" s="85" t="e">
        <f t="shared" si="138"/>
        <v>#REF!</v>
      </c>
      <c r="DK33" s="85" t="e">
        <f t="shared" si="192"/>
        <v>#REF!</v>
      </c>
      <c r="DL33" s="85" t="e">
        <f t="shared" si="139"/>
        <v>#REF!</v>
      </c>
      <c r="DM33" s="87">
        <v>24</v>
      </c>
      <c r="DN33" s="87" t="e">
        <f t="shared" si="193"/>
        <v>#REF!</v>
      </c>
      <c r="DO33" s="87" t="e">
        <f t="shared" si="140"/>
        <v>#REF!</v>
      </c>
      <c r="DP33" s="87" t="e">
        <f t="shared" si="194"/>
        <v>#REF!</v>
      </c>
      <c r="DQ33" s="87" t="e">
        <f t="shared" si="141"/>
        <v>#REF!</v>
      </c>
      <c r="DR33" s="85">
        <v>24</v>
      </c>
      <c r="DS33" s="85" t="e">
        <f t="shared" si="195"/>
        <v>#REF!</v>
      </c>
      <c r="DT33" s="85" t="e">
        <f t="shared" si="142"/>
        <v>#REF!</v>
      </c>
      <c r="DU33" s="85" t="e">
        <f t="shared" si="196"/>
        <v>#REF!</v>
      </c>
      <c r="DV33" s="85" t="e">
        <f t="shared" si="143"/>
        <v>#REF!</v>
      </c>
      <c r="DW33" s="87">
        <v>24</v>
      </c>
      <c r="DX33" s="87" t="e">
        <f t="shared" si="197"/>
        <v>#REF!</v>
      </c>
      <c r="DY33" s="87" t="e">
        <f t="shared" si="144"/>
        <v>#REF!</v>
      </c>
      <c r="DZ33" s="87" t="e">
        <f t="shared" si="198"/>
        <v>#REF!</v>
      </c>
      <c r="EA33" s="87" t="e">
        <f t="shared" si="145"/>
        <v>#REF!</v>
      </c>
      <c r="EB33" s="85">
        <v>24</v>
      </c>
      <c r="EC33" s="85" t="e">
        <f t="shared" si="199"/>
        <v>#REF!</v>
      </c>
      <c r="ED33" s="85" t="e">
        <f t="shared" si="146"/>
        <v>#REF!</v>
      </c>
      <c r="EE33" s="85" t="e">
        <f t="shared" si="200"/>
        <v>#REF!</v>
      </c>
      <c r="EF33" s="85" t="e">
        <f t="shared" si="147"/>
        <v>#REF!</v>
      </c>
      <c r="EG33" s="87">
        <v>24</v>
      </c>
      <c r="EH33" s="87" t="e">
        <f t="shared" si="201"/>
        <v>#REF!</v>
      </c>
      <c r="EI33" s="87" t="e">
        <f t="shared" si="148"/>
        <v>#REF!</v>
      </c>
      <c r="EJ33" s="87" t="e">
        <f t="shared" si="202"/>
        <v>#REF!</v>
      </c>
      <c r="EK33" s="87" t="e">
        <f t="shared" si="149"/>
        <v>#REF!</v>
      </c>
      <c r="EL33" s="85">
        <v>24</v>
      </c>
      <c r="EM33" s="85" t="e">
        <f t="shared" si="203"/>
        <v>#REF!</v>
      </c>
      <c r="EN33" s="85" t="e">
        <f t="shared" si="150"/>
        <v>#REF!</v>
      </c>
      <c r="EO33" s="85" t="e">
        <f t="shared" si="204"/>
        <v>#REF!</v>
      </c>
      <c r="EP33" s="85" t="e">
        <f t="shared" si="151"/>
        <v>#REF!</v>
      </c>
      <c r="EQ33" s="81"/>
      <c r="ER33" s="96">
        <f>IF(O35&lt;U33,O35,0)</f>
        <v>0</v>
      </c>
      <c r="ES33" s="96">
        <f>IF(P35&lt;U33,P35,0)</f>
        <v>0</v>
      </c>
      <c r="ET33" s="96">
        <f>IF(Q35&lt;U33,Q35,0)</f>
        <v>0</v>
      </c>
      <c r="EU33" s="96">
        <f>IF(R35&lt;U33,R35,0)</f>
        <v>0</v>
      </c>
      <c r="EV33" s="97">
        <f t="shared" si="156"/>
        <v>0</v>
      </c>
      <c r="EW33" s="97">
        <v>24</v>
      </c>
      <c r="EX33" s="81"/>
      <c r="EY33" s="81"/>
    </row>
    <row r="34" spans="1:155" ht="18.75" customHeight="1">
      <c r="A34" s="108"/>
      <c r="B34" s="480" t="s">
        <v>102</v>
      </c>
      <c r="C34" s="481"/>
      <c r="D34" s="481"/>
      <c r="E34" s="481"/>
      <c r="F34" s="481"/>
      <c r="G34" s="482"/>
      <c r="H34" s="1015"/>
      <c r="I34" s="1016"/>
      <c r="J34" s="1016"/>
      <c r="K34" s="1016"/>
      <c r="L34" s="1016"/>
      <c r="M34" s="1016"/>
      <c r="N34" s="1016"/>
      <c r="O34" s="1016"/>
      <c r="P34" s="1016"/>
      <c r="Q34" s="1017" t="s">
        <v>103</v>
      </c>
      <c r="R34" s="1018"/>
      <c r="S34" s="1018"/>
      <c r="T34" s="1019"/>
      <c r="U34" s="108"/>
      <c r="V34" s="82"/>
      <c r="W34" s="81">
        <v>0</v>
      </c>
      <c r="X34" s="82"/>
      <c r="Y34" s="82"/>
      <c r="Z34" s="85"/>
      <c r="AA34" s="87"/>
      <c r="AB34" s="87"/>
      <c r="AC34" s="87"/>
      <c r="AD34" s="87"/>
      <c r="AE34" s="87"/>
      <c r="AF34" s="85"/>
      <c r="AG34" s="85"/>
      <c r="AH34" s="85"/>
      <c r="AI34" s="85"/>
      <c r="AJ34" s="85"/>
      <c r="AK34" s="87"/>
      <c r="AL34" s="87"/>
      <c r="AM34" s="87"/>
      <c r="AN34" s="87"/>
      <c r="AO34" s="87"/>
      <c r="AP34" s="85"/>
      <c r="AQ34" s="85"/>
      <c r="AR34" s="85"/>
      <c r="AS34" s="85"/>
      <c r="AT34" s="85"/>
      <c r="AU34" s="87"/>
      <c r="AV34" s="87"/>
      <c r="AW34" s="87"/>
      <c r="AX34" s="87"/>
      <c r="AY34" s="87"/>
      <c r="AZ34" s="85"/>
      <c r="BA34" s="85"/>
      <c r="BB34" s="85"/>
      <c r="BC34" s="85"/>
      <c r="BD34" s="85"/>
      <c r="BE34" s="87"/>
      <c r="BF34" s="87"/>
      <c r="BG34" s="87"/>
      <c r="BH34" s="87"/>
      <c r="BI34" s="87"/>
      <c r="BJ34" s="85"/>
      <c r="BK34" s="85"/>
      <c r="BL34" s="85"/>
      <c r="BM34" s="85"/>
      <c r="BN34" s="85"/>
      <c r="BO34" s="87"/>
      <c r="BP34" s="87"/>
      <c r="BQ34" s="87"/>
      <c r="BR34" s="87"/>
      <c r="BS34" s="87"/>
      <c r="BT34" s="85"/>
      <c r="BU34" s="85"/>
      <c r="BV34" s="85"/>
      <c r="BW34" s="85"/>
      <c r="BX34" s="85"/>
      <c r="BY34" s="87"/>
      <c r="BZ34" s="87"/>
      <c r="CA34" s="87"/>
      <c r="CB34" s="87"/>
      <c r="CC34" s="87"/>
      <c r="CD34" s="85"/>
      <c r="CE34" s="85"/>
      <c r="CF34" s="85"/>
      <c r="CG34" s="85"/>
      <c r="CH34" s="85"/>
      <c r="CI34" s="87"/>
      <c r="CJ34" s="87"/>
      <c r="CK34" s="87"/>
      <c r="CL34" s="87"/>
      <c r="CM34" s="87"/>
      <c r="CN34" s="85"/>
      <c r="CO34" s="85"/>
      <c r="CP34" s="85"/>
      <c r="CQ34" s="85"/>
      <c r="CR34" s="85"/>
      <c r="CS34" s="87"/>
      <c r="CT34" s="87"/>
      <c r="CU34" s="87"/>
      <c r="CV34" s="87"/>
      <c r="CW34" s="87"/>
      <c r="CX34" s="85"/>
      <c r="CY34" s="85"/>
      <c r="CZ34" s="85"/>
      <c r="DA34" s="85"/>
      <c r="DB34" s="85"/>
      <c r="DC34" s="87"/>
      <c r="DD34" s="87"/>
      <c r="DE34" s="87"/>
      <c r="DF34" s="87"/>
      <c r="DG34" s="87"/>
      <c r="DH34" s="85"/>
      <c r="DI34" s="85"/>
      <c r="DJ34" s="85"/>
      <c r="DK34" s="85"/>
      <c r="DL34" s="85"/>
      <c r="DM34" s="87"/>
      <c r="DN34" s="87"/>
      <c r="DO34" s="87"/>
      <c r="DP34" s="87"/>
      <c r="DQ34" s="87"/>
      <c r="DR34" s="85"/>
      <c r="DS34" s="85"/>
      <c r="DT34" s="85"/>
      <c r="DU34" s="85"/>
      <c r="DV34" s="85"/>
      <c r="DW34" s="87"/>
      <c r="DX34" s="87"/>
      <c r="DY34" s="87"/>
      <c r="DZ34" s="87"/>
      <c r="EA34" s="87"/>
      <c r="EB34" s="85"/>
      <c r="EC34" s="85"/>
      <c r="ED34" s="85"/>
      <c r="EE34" s="85"/>
      <c r="EF34" s="85"/>
      <c r="EG34" s="87"/>
      <c r="EH34" s="87"/>
      <c r="EI34" s="87"/>
      <c r="EJ34" s="87"/>
      <c r="EK34" s="87"/>
      <c r="EL34" s="85"/>
      <c r="EM34" s="85"/>
      <c r="EN34" s="85"/>
      <c r="EO34" s="85"/>
      <c r="EP34" s="85"/>
      <c r="EQ34" s="81"/>
      <c r="ER34" s="96"/>
      <c r="ES34" s="96"/>
      <c r="ET34" s="96"/>
      <c r="EU34" s="96"/>
      <c r="EV34" s="96"/>
      <c r="EW34" s="97">
        <v>25</v>
      </c>
      <c r="EX34" s="81"/>
      <c r="EY34" s="81"/>
    </row>
    <row r="35" spans="1:155" ht="17.25" customHeight="1">
      <c r="A35" s="108"/>
      <c r="B35" s="113" t="s">
        <v>104</v>
      </c>
      <c r="C35" s="114"/>
      <c r="D35" s="114"/>
      <c r="E35" s="114"/>
      <c r="F35" s="114"/>
      <c r="G35" s="114"/>
      <c r="H35" s="1015"/>
      <c r="I35" s="1016"/>
      <c r="J35" s="1016"/>
      <c r="K35" s="1016"/>
      <c r="L35" s="1016"/>
      <c r="M35" s="1016"/>
      <c r="N35" s="1016"/>
      <c r="O35" s="1016"/>
      <c r="P35" s="1016"/>
      <c r="Q35" s="1020" t="s">
        <v>105</v>
      </c>
      <c r="R35" s="1005"/>
      <c r="S35" s="1021" t="s">
        <v>106</v>
      </c>
      <c r="T35" s="1007"/>
      <c r="U35" s="108"/>
      <c r="V35" s="98"/>
      <c r="W35" s="98"/>
      <c r="X35" s="80"/>
      <c r="Y35" s="80"/>
      <c r="Z35" s="80"/>
      <c r="AA35" s="98"/>
      <c r="AB35" s="80"/>
      <c r="AC35" s="80"/>
      <c r="AD35" s="98"/>
      <c r="AE35" s="98"/>
      <c r="AF35" s="98"/>
      <c r="AG35" s="80"/>
      <c r="AH35" s="80"/>
      <c r="AI35" s="98"/>
      <c r="AJ35" s="98"/>
      <c r="AK35" s="98"/>
      <c r="AL35" s="80"/>
      <c r="AM35" s="80"/>
      <c r="AN35" s="98"/>
      <c r="AO35" s="98"/>
      <c r="AP35" s="98"/>
      <c r="AQ35" s="80"/>
      <c r="AR35" s="80"/>
      <c r="AS35" s="98"/>
      <c r="AT35" s="98"/>
      <c r="AU35" s="98"/>
      <c r="AV35" s="80"/>
      <c r="AW35" s="80"/>
      <c r="AX35" s="98"/>
      <c r="AY35" s="98"/>
      <c r="AZ35" s="98"/>
      <c r="BA35" s="80"/>
      <c r="BB35" s="80"/>
      <c r="BC35" s="98"/>
      <c r="BD35" s="98"/>
      <c r="BE35" s="98"/>
      <c r="BF35" s="80"/>
      <c r="BG35" s="80"/>
      <c r="BH35" s="98"/>
      <c r="BI35" s="98"/>
      <c r="BJ35" s="98"/>
      <c r="BK35" s="80"/>
      <c r="BL35" s="80"/>
      <c r="BM35" s="98"/>
      <c r="BN35" s="98"/>
      <c r="BO35" s="98"/>
      <c r="BP35" s="80"/>
      <c r="BQ35" s="80"/>
      <c r="BR35" s="98"/>
      <c r="BS35" s="98"/>
      <c r="BT35" s="98"/>
      <c r="BU35" s="80"/>
      <c r="BV35" s="80"/>
      <c r="BW35" s="98"/>
      <c r="BX35" s="98"/>
      <c r="BY35" s="98"/>
      <c r="BZ35" s="80"/>
      <c r="CA35" s="80"/>
      <c r="CB35" s="98"/>
      <c r="CC35" s="98"/>
      <c r="CD35" s="98"/>
      <c r="CE35" s="80"/>
      <c r="CF35" s="80"/>
      <c r="CG35" s="98"/>
      <c r="CH35" s="98"/>
      <c r="CI35" s="98"/>
      <c r="CJ35" s="80"/>
      <c r="CK35" s="80"/>
      <c r="CL35" s="98"/>
      <c r="CM35" s="98"/>
      <c r="CN35" s="98"/>
      <c r="CO35" s="80"/>
      <c r="CP35" s="80"/>
      <c r="CQ35" s="98"/>
      <c r="CR35" s="98"/>
      <c r="CS35" s="98"/>
      <c r="CT35" s="80"/>
      <c r="CU35" s="80"/>
      <c r="CV35" s="98"/>
      <c r="CW35" s="98"/>
      <c r="CX35" s="98"/>
      <c r="CY35" s="80"/>
      <c r="CZ35" s="80"/>
      <c r="DA35" s="98"/>
      <c r="DB35" s="98"/>
      <c r="DC35" s="98"/>
      <c r="DD35" s="80"/>
      <c r="DE35" s="80"/>
      <c r="DF35" s="98"/>
      <c r="DG35" s="98"/>
      <c r="DH35" s="98"/>
      <c r="DI35" s="80"/>
      <c r="DJ35" s="80"/>
      <c r="DK35" s="98"/>
      <c r="DL35" s="98"/>
      <c r="DM35" s="98"/>
      <c r="DN35" s="80"/>
      <c r="DO35" s="80"/>
      <c r="DP35" s="98"/>
      <c r="DQ35" s="98"/>
      <c r="DR35" s="98"/>
      <c r="DS35" s="80"/>
      <c r="DT35" s="80"/>
      <c r="DU35" s="98"/>
      <c r="DV35" s="98"/>
      <c r="DW35" s="98"/>
      <c r="DX35" s="80"/>
      <c r="DY35" s="80"/>
      <c r="DZ35" s="98"/>
      <c r="EA35" s="98"/>
      <c r="EB35" s="98"/>
      <c r="EC35" s="80"/>
      <c r="ED35" s="80"/>
      <c r="EE35" s="98"/>
      <c r="EF35" s="98"/>
      <c r="EG35" s="98"/>
      <c r="EH35" s="80"/>
      <c r="EI35" s="80"/>
      <c r="EJ35" s="98"/>
      <c r="EK35" s="98"/>
      <c r="EL35" s="98"/>
      <c r="EM35" s="80"/>
      <c r="EN35" s="80"/>
      <c r="EO35" s="98"/>
      <c r="EP35" s="98"/>
      <c r="EQ35" s="98"/>
      <c r="ER35" s="96"/>
      <c r="ES35" s="96"/>
      <c r="ET35" s="96"/>
      <c r="EU35" s="96"/>
      <c r="EV35" s="96"/>
      <c r="EW35" s="96"/>
      <c r="EX35" s="98"/>
      <c r="EY35" s="98"/>
    </row>
    <row r="36" spans="1:155" ht="18.75" customHeight="1">
      <c r="A36" s="108"/>
      <c r="B36" s="115" t="s">
        <v>107</v>
      </c>
      <c r="C36" s="116"/>
      <c r="D36" s="116"/>
      <c r="E36" s="116"/>
      <c r="F36" s="116"/>
      <c r="G36" s="116"/>
      <c r="H36" s="1002"/>
      <c r="I36" s="1003"/>
      <c r="J36" s="1003"/>
      <c r="K36" s="1003"/>
      <c r="L36" s="1003"/>
      <c r="M36" s="1003"/>
      <c r="N36" s="1003"/>
      <c r="O36" s="1003"/>
      <c r="P36" s="1003"/>
      <c r="Q36" s="1004">
        <f>'1 ข้อมูลรายวิชา'!$N$9</f>
        <v>0</v>
      </c>
      <c r="R36" s="1005"/>
      <c r="S36" s="1006">
        <f>'1 ข้อมูลรายวิชา'!$N$10</f>
        <v>0</v>
      </c>
      <c r="T36" s="1007"/>
      <c r="U36" s="108"/>
      <c r="V36" s="99"/>
      <c r="W36" s="99"/>
      <c r="X36" s="100"/>
      <c r="Y36" s="100"/>
      <c r="Z36" s="100"/>
      <c r="AA36" s="99"/>
      <c r="AB36" s="100"/>
      <c r="AC36" s="100"/>
      <c r="AD36" s="99"/>
      <c r="AE36" s="99"/>
      <c r="AF36" s="99"/>
      <c r="AG36" s="100"/>
      <c r="AH36" s="100"/>
      <c r="AI36" s="99"/>
      <c r="AJ36" s="99"/>
      <c r="AK36" s="99"/>
      <c r="AL36" s="100"/>
      <c r="AM36" s="100"/>
      <c r="AN36" s="99"/>
      <c r="AO36" s="99"/>
      <c r="AP36" s="99"/>
      <c r="AQ36" s="100"/>
      <c r="AR36" s="100"/>
      <c r="AS36" s="99"/>
      <c r="AT36" s="99"/>
      <c r="AU36" s="99"/>
      <c r="AV36" s="100"/>
      <c r="AW36" s="100"/>
      <c r="AX36" s="99"/>
      <c r="AY36" s="99"/>
      <c r="AZ36" s="99"/>
      <c r="BA36" s="100"/>
      <c r="BB36" s="100"/>
      <c r="BC36" s="99"/>
      <c r="BD36" s="99"/>
      <c r="BE36" s="99"/>
      <c r="BF36" s="100"/>
      <c r="BG36" s="100"/>
      <c r="BH36" s="99"/>
      <c r="BI36" s="99"/>
      <c r="BJ36" s="99"/>
      <c r="BK36" s="100"/>
      <c r="BL36" s="100"/>
      <c r="BM36" s="99"/>
      <c r="BN36" s="99"/>
      <c r="BO36" s="99"/>
      <c r="BP36" s="100"/>
      <c r="BQ36" s="100"/>
      <c r="BR36" s="99"/>
      <c r="BS36" s="99"/>
      <c r="BT36" s="99"/>
      <c r="BU36" s="100"/>
      <c r="BV36" s="100"/>
      <c r="BW36" s="99"/>
      <c r="BX36" s="99"/>
      <c r="BY36" s="99"/>
      <c r="BZ36" s="100"/>
      <c r="CA36" s="100"/>
      <c r="CB36" s="99"/>
      <c r="CC36" s="99"/>
      <c r="CD36" s="99"/>
      <c r="CE36" s="100"/>
      <c r="CF36" s="100"/>
      <c r="CG36" s="99"/>
      <c r="CH36" s="99"/>
      <c r="CI36" s="99"/>
      <c r="CJ36" s="100"/>
      <c r="CK36" s="100"/>
      <c r="CL36" s="99"/>
      <c r="CM36" s="99"/>
      <c r="CN36" s="99"/>
      <c r="CO36" s="100"/>
      <c r="CP36" s="100"/>
      <c r="CQ36" s="99"/>
      <c r="CR36" s="99"/>
      <c r="CS36" s="99"/>
      <c r="CT36" s="100"/>
      <c r="CU36" s="100"/>
      <c r="CV36" s="99"/>
      <c r="CW36" s="99"/>
      <c r="CX36" s="99"/>
      <c r="CY36" s="100"/>
      <c r="CZ36" s="100"/>
      <c r="DA36" s="99"/>
      <c r="DB36" s="99"/>
      <c r="DC36" s="99"/>
      <c r="DD36" s="100"/>
      <c r="DE36" s="100"/>
      <c r="DF36" s="99"/>
      <c r="DG36" s="99"/>
      <c r="DH36" s="99"/>
      <c r="DI36" s="100"/>
      <c r="DJ36" s="100"/>
      <c r="DK36" s="99"/>
      <c r="DL36" s="99"/>
      <c r="DM36" s="99"/>
      <c r="DN36" s="100"/>
      <c r="DO36" s="100"/>
      <c r="DP36" s="99"/>
      <c r="DQ36" s="99"/>
      <c r="DR36" s="99"/>
      <c r="DS36" s="100"/>
      <c r="DT36" s="100"/>
      <c r="DU36" s="99"/>
      <c r="DV36" s="99"/>
      <c r="DW36" s="99"/>
      <c r="DX36" s="100"/>
      <c r="DY36" s="100"/>
      <c r="DZ36" s="99"/>
      <c r="EA36" s="99"/>
      <c r="EB36" s="99"/>
      <c r="EC36" s="100"/>
      <c r="ED36" s="100"/>
      <c r="EE36" s="99"/>
      <c r="EF36" s="99"/>
      <c r="EG36" s="99"/>
      <c r="EH36" s="100"/>
      <c r="EI36" s="100"/>
      <c r="EJ36" s="99"/>
      <c r="EK36" s="99"/>
      <c r="EL36" s="99"/>
      <c r="EM36" s="100"/>
      <c r="EN36" s="100"/>
      <c r="EO36" s="99"/>
      <c r="EP36" s="99"/>
      <c r="EQ36" s="99"/>
      <c r="ER36" s="83"/>
      <c r="ES36" s="83"/>
      <c r="ET36" s="83"/>
      <c r="EU36" s="83"/>
      <c r="EV36" s="83"/>
      <c r="EW36" s="83"/>
      <c r="EX36" s="99"/>
      <c r="EY36" s="99"/>
    </row>
    <row r="37" spans="1:155" ht="3" customHeight="1">
      <c r="A37" s="108"/>
      <c r="B37" s="101"/>
      <c r="C37" s="102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4"/>
      <c r="U37" s="108"/>
      <c r="V37" s="84"/>
      <c r="W37" s="81"/>
      <c r="X37" s="82"/>
      <c r="Y37" s="82"/>
      <c r="Z37" s="82"/>
      <c r="AA37" s="81"/>
      <c r="AB37" s="82"/>
      <c r="AC37" s="82"/>
      <c r="AD37" s="81"/>
      <c r="AE37" s="81"/>
      <c r="AF37" s="81"/>
      <c r="AG37" s="82"/>
      <c r="AH37" s="82"/>
      <c r="AI37" s="81"/>
      <c r="AJ37" s="81"/>
      <c r="AK37" s="81"/>
      <c r="AL37" s="82"/>
      <c r="AM37" s="82"/>
      <c r="AN37" s="81"/>
      <c r="AO37" s="81"/>
      <c r="AP37" s="81"/>
      <c r="AQ37" s="82"/>
      <c r="AR37" s="82"/>
      <c r="AS37" s="81"/>
      <c r="AT37" s="81"/>
      <c r="AU37" s="81"/>
      <c r="AV37" s="82"/>
      <c r="AW37" s="82"/>
      <c r="AX37" s="81"/>
      <c r="AY37" s="81"/>
      <c r="AZ37" s="81"/>
      <c r="BA37" s="82"/>
      <c r="BB37" s="82"/>
      <c r="BC37" s="81"/>
      <c r="BD37" s="81"/>
      <c r="BE37" s="81"/>
      <c r="BF37" s="82"/>
      <c r="BG37" s="82"/>
      <c r="BH37" s="81"/>
      <c r="BI37" s="81"/>
      <c r="BJ37" s="81"/>
      <c r="BK37" s="82"/>
      <c r="BL37" s="82"/>
      <c r="BM37" s="81"/>
      <c r="BN37" s="81"/>
      <c r="BO37" s="81"/>
      <c r="BP37" s="82"/>
      <c r="BQ37" s="82"/>
      <c r="BR37" s="81"/>
      <c r="BS37" s="81"/>
      <c r="BT37" s="81"/>
      <c r="BU37" s="82"/>
      <c r="BV37" s="82"/>
      <c r="BW37" s="81"/>
      <c r="BX37" s="81"/>
      <c r="BY37" s="81"/>
      <c r="BZ37" s="82"/>
      <c r="CA37" s="82"/>
      <c r="CB37" s="81"/>
      <c r="CC37" s="81"/>
      <c r="CD37" s="81"/>
      <c r="CE37" s="82"/>
      <c r="CF37" s="82"/>
      <c r="CG37" s="81"/>
      <c r="CH37" s="81"/>
      <c r="CI37" s="81"/>
      <c r="CJ37" s="82"/>
      <c r="CK37" s="82"/>
      <c r="CL37" s="81"/>
      <c r="CM37" s="81"/>
      <c r="CN37" s="81"/>
      <c r="CO37" s="82"/>
      <c r="CP37" s="82"/>
      <c r="CQ37" s="81"/>
      <c r="CR37" s="81"/>
      <c r="CS37" s="81"/>
      <c r="CT37" s="82"/>
      <c r="CU37" s="82"/>
      <c r="CV37" s="81"/>
      <c r="CW37" s="81"/>
      <c r="CX37" s="81"/>
      <c r="CY37" s="82"/>
      <c r="CZ37" s="82"/>
      <c r="DA37" s="81"/>
      <c r="DB37" s="81"/>
      <c r="DC37" s="81"/>
      <c r="DD37" s="82"/>
      <c r="DE37" s="82"/>
      <c r="DF37" s="81"/>
      <c r="DG37" s="81"/>
      <c r="DH37" s="81"/>
      <c r="DI37" s="82"/>
      <c r="DJ37" s="82"/>
      <c r="DK37" s="81"/>
      <c r="DL37" s="81"/>
      <c r="DM37" s="81"/>
      <c r="DN37" s="82"/>
      <c r="DO37" s="82"/>
      <c r="DP37" s="81"/>
      <c r="DQ37" s="81"/>
      <c r="DR37" s="81"/>
      <c r="DS37" s="82"/>
      <c r="DT37" s="82"/>
      <c r="DU37" s="81"/>
      <c r="DV37" s="81"/>
      <c r="DW37" s="81"/>
      <c r="DX37" s="82"/>
      <c r="DY37" s="82"/>
      <c r="DZ37" s="81"/>
      <c r="EA37" s="81"/>
      <c r="EB37" s="81"/>
      <c r="EC37" s="82"/>
      <c r="ED37" s="82"/>
      <c r="EE37" s="81"/>
      <c r="EF37" s="81"/>
      <c r="EG37" s="81"/>
      <c r="EH37" s="82"/>
      <c r="EI37" s="82"/>
      <c r="EJ37" s="81"/>
      <c r="EK37" s="81"/>
      <c r="EL37" s="81"/>
      <c r="EM37" s="82"/>
      <c r="EN37" s="82"/>
      <c r="EO37" s="81"/>
      <c r="EP37" s="81"/>
      <c r="EQ37" s="81"/>
      <c r="ER37" s="83"/>
      <c r="ES37" s="83"/>
      <c r="ET37" s="83"/>
      <c r="EU37" s="83"/>
      <c r="EV37" s="83"/>
      <c r="EW37" s="82"/>
      <c r="EX37" s="81"/>
      <c r="EY37" s="81"/>
    </row>
    <row r="38" spans="1:155" ht="18.75" customHeight="1">
      <c r="A38" s="108"/>
      <c r="B38" s="117"/>
      <c r="C38" s="118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2"/>
      <c r="U38" s="108"/>
      <c r="V38" s="98"/>
      <c r="W38" s="98"/>
      <c r="X38" s="80"/>
      <c r="Y38" s="80"/>
      <c r="Z38" s="80"/>
      <c r="AA38" s="98"/>
      <c r="AB38" s="80"/>
      <c r="AC38" s="80"/>
      <c r="AD38" s="98"/>
      <c r="AE38" s="98"/>
      <c r="AF38" s="98"/>
      <c r="AG38" s="80"/>
      <c r="AH38" s="80"/>
      <c r="AI38" s="98"/>
      <c r="AJ38" s="98"/>
      <c r="AK38" s="98"/>
      <c r="AL38" s="80"/>
      <c r="AM38" s="80"/>
      <c r="AN38" s="98"/>
      <c r="AO38" s="98"/>
      <c r="AP38" s="98"/>
      <c r="AQ38" s="80"/>
      <c r="AR38" s="80"/>
      <c r="AS38" s="98"/>
      <c r="AT38" s="98"/>
      <c r="AU38" s="98"/>
      <c r="AV38" s="80"/>
      <c r="AW38" s="80"/>
      <c r="AX38" s="98"/>
      <c r="AY38" s="98"/>
      <c r="AZ38" s="98"/>
      <c r="BA38" s="80"/>
      <c r="BB38" s="80"/>
      <c r="BC38" s="98"/>
      <c r="BD38" s="98"/>
      <c r="BE38" s="98"/>
      <c r="BF38" s="80"/>
      <c r="BG38" s="80"/>
      <c r="BH38" s="98"/>
      <c r="BI38" s="98"/>
      <c r="BJ38" s="98"/>
      <c r="BK38" s="80"/>
      <c r="BL38" s="80"/>
      <c r="BM38" s="98"/>
      <c r="BN38" s="98"/>
      <c r="BO38" s="98"/>
      <c r="BP38" s="80"/>
      <c r="BQ38" s="80"/>
      <c r="BR38" s="98"/>
      <c r="BS38" s="98"/>
      <c r="BT38" s="98"/>
      <c r="BU38" s="80"/>
      <c r="BV38" s="80"/>
      <c r="BW38" s="98"/>
      <c r="BX38" s="98"/>
      <c r="BY38" s="98"/>
      <c r="BZ38" s="80"/>
      <c r="CA38" s="80"/>
      <c r="CB38" s="98"/>
      <c r="CC38" s="98"/>
      <c r="CD38" s="98"/>
      <c r="CE38" s="80"/>
      <c r="CF38" s="80"/>
      <c r="CG38" s="98"/>
      <c r="CH38" s="98"/>
      <c r="CI38" s="98"/>
      <c r="CJ38" s="80"/>
      <c r="CK38" s="80"/>
      <c r="CL38" s="98"/>
      <c r="CM38" s="98"/>
      <c r="CN38" s="98"/>
      <c r="CO38" s="80"/>
      <c r="CP38" s="80"/>
      <c r="CQ38" s="98"/>
      <c r="CR38" s="98"/>
      <c r="CS38" s="98"/>
      <c r="CT38" s="80"/>
      <c r="CU38" s="80"/>
      <c r="CV38" s="98"/>
      <c r="CW38" s="98"/>
      <c r="CX38" s="98"/>
      <c r="CY38" s="80"/>
      <c r="CZ38" s="80"/>
      <c r="DA38" s="98"/>
      <c r="DB38" s="98"/>
      <c r="DC38" s="98"/>
      <c r="DD38" s="80"/>
      <c r="DE38" s="80"/>
      <c r="DF38" s="98"/>
      <c r="DG38" s="98"/>
      <c r="DH38" s="98"/>
      <c r="DI38" s="80"/>
      <c r="DJ38" s="80"/>
      <c r="DK38" s="98"/>
      <c r="DL38" s="98"/>
      <c r="DM38" s="98"/>
      <c r="DN38" s="80"/>
      <c r="DO38" s="80"/>
      <c r="DP38" s="98"/>
      <c r="DQ38" s="98"/>
      <c r="DR38" s="98"/>
      <c r="DS38" s="80"/>
      <c r="DT38" s="80"/>
      <c r="DU38" s="98"/>
      <c r="DV38" s="98"/>
      <c r="DW38" s="98"/>
      <c r="DX38" s="80"/>
      <c r="DY38" s="80"/>
      <c r="DZ38" s="98"/>
      <c r="EA38" s="98"/>
      <c r="EB38" s="98"/>
      <c r="EC38" s="80"/>
      <c r="ED38" s="80"/>
      <c r="EE38" s="98"/>
      <c r="EF38" s="98"/>
      <c r="EG38" s="98"/>
      <c r="EH38" s="80"/>
      <c r="EI38" s="80"/>
      <c r="EJ38" s="98"/>
      <c r="EK38" s="98"/>
      <c r="EL38" s="98"/>
      <c r="EM38" s="80"/>
      <c r="EN38" s="80"/>
      <c r="EO38" s="98"/>
      <c r="EP38" s="98"/>
      <c r="EQ38" s="98"/>
      <c r="ER38" s="83"/>
      <c r="ES38" s="83"/>
      <c r="ET38" s="83"/>
      <c r="EU38" s="83"/>
      <c r="EV38" s="83"/>
      <c r="EW38" s="80"/>
      <c r="EX38" s="98"/>
      <c r="EY38" s="98"/>
    </row>
    <row r="39" spans="1:155" ht="18.75" customHeight="1">
      <c r="A39" s="108"/>
      <c r="B39" s="117"/>
      <c r="C39" s="118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2"/>
      <c r="U39" s="108"/>
      <c r="V39" s="98"/>
      <c r="W39" s="98"/>
      <c r="X39" s="80"/>
      <c r="Y39" s="80"/>
      <c r="Z39" s="80"/>
      <c r="AA39" s="98"/>
      <c r="AB39" s="80"/>
      <c r="AC39" s="80"/>
      <c r="AD39" s="98"/>
      <c r="AE39" s="98"/>
      <c r="AF39" s="98"/>
      <c r="AG39" s="80"/>
      <c r="AH39" s="80"/>
      <c r="AI39" s="98"/>
      <c r="AJ39" s="98"/>
      <c r="AK39" s="98"/>
      <c r="AL39" s="80"/>
      <c r="AM39" s="80"/>
      <c r="AN39" s="98"/>
      <c r="AO39" s="98"/>
      <c r="AP39" s="98"/>
      <c r="AQ39" s="80"/>
      <c r="AR39" s="80"/>
      <c r="AS39" s="98"/>
      <c r="AT39" s="98"/>
      <c r="AU39" s="98"/>
      <c r="AV39" s="80"/>
      <c r="AW39" s="80"/>
      <c r="AX39" s="98"/>
      <c r="AY39" s="98"/>
      <c r="AZ39" s="98"/>
      <c r="BA39" s="80"/>
      <c r="BB39" s="80"/>
      <c r="BC39" s="98"/>
      <c r="BD39" s="98"/>
      <c r="BE39" s="98"/>
      <c r="BF39" s="80"/>
      <c r="BG39" s="80"/>
      <c r="BH39" s="98"/>
      <c r="BI39" s="98"/>
      <c r="BJ39" s="98"/>
      <c r="BK39" s="80"/>
      <c r="BL39" s="80"/>
      <c r="BM39" s="98"/>
      <c r="BN39" s="98"/>
      <c r="BO39" s="98"/>
      <c r="BP39" s="80"/>
      <c r="BQ39" s="80"/>
      <c r="BR39" s="98"/>
      <c r="BS39" s="98"/>
      <c r="BT39" s="98"/>
      <c r="BU39" s="80"/>
      <c r="BV39" s="80"/>
      <c r="BW39" s="98"/>
      <c r="BX39" s="98"/>
      <c r="BY39" s="98"/>
      <c r="BZ39" s="80"/>
      <c r="CA39" s="80"/>
      <c r="CB39" s="98"/>
      <c r="CC39" s="98"/>
      <c r="CD39" s="98"/>
      <c r="CE39" s="80"/>
      <c r="CF39" s="80"/>
      <c r="CG39" s="98"/>
      <c r="CH39" s="98"/>
      <c r="CI39" s="98"/>
      <c r="CJ39" s="80"/>
      <c r="CK39" s="80"/>
      <c r="CL39" s="98"/>
      <c r="CM39" s="98"/>
      <c r="CN39" s="98"/>
      <c r="CO39" s="80"/>
      <c r="CP39" s="80"/>
      <c r="CQ39" s="98"/>
      <c r="CR39" s="98"/>
      <c r="CS39" s="98"/>
      <c r="CT39" s="80"/>
      <c r="CU39" s="80"/>
      <c r="CV39" s="98"/>
      <c r="CW39" s="98"/>
      <c r="CX39" s="98"/>
      <c r="CY39" s="80"/>
      <c r="CZ39" s="80"/>
      <c r="DA39" s="98"/>
      <c r="DB39" s="98"/>
      <c r="DC39" s="98"/>
      <c r="DD39" s="80"/>
      <c r="DE39" s="80"/>
      <c r="DF39" s="98"/>
      <c r="DG39" s="98"/>
      <c r="DH39" s="98"/>
      <c r="DI39" s="80"/>
      <c r="DJ39" s="80"/>
      <c r="DK39" s="98"/>
      <c r="DL39" s="98"/>
      <c r="DM39" s="98"/>
      <c r="DN39" s="80"/>
      <c r="DO39" s="80"/>
      <c r="DP39" s="98"/>
      <c r="DQ39" s="98"/>
      <c r="DR39" s="98"/>
      <c r="DS39" s="80"/>
      <c r="DT39" s="80"/>
      <c r="DU39" s="98"/>
      <c r="DV39" s="98"/>
      <c r="DW39" s="98"/>
      <c r="DX39" s="80"/>
      <c r="DY39" s="80"/>
      <c r="DZ39" s="98"/>
      <c r="EA39" s="98"/>
      <c r="EB39" s="98"/>
      <c r="EC39" s="80"/>
      <c r="ED39" s="80"/>
      <c r="EE39" s="98"/>
      <c r="EF39" s="98"/>
      <c r="EG39" s="98"/>
      <c r="EH39" s="80"/>
      <c r="EI39" s="80"/>
      <c r="EJ39" s="98"/>
      <c r="EK39" s="98"/>
      <c r="EL39" s="98"/>
      <c r="EM39" s="80"/>
      <c r="EN39" s="80"/>
      <c r="EO39" s="98"/>
      <c r="EP39" s="98"/>
      <c r="EQ39" s="98"/>
      <c r="ER39" s="83"/>
      <c r="ES39" s="83"/>
      <c r="ET39" s="83"/>
      <c r="EU39" s="83"/>
      <c r="EV39" s="83"/>
      <c r="EW39" s="80"/>
      <c r="EX39" s="98"/>
      <c r="EY39" s="98"/>
    </row>
    <row r="40" spans="1:155" ht="18.75" customHeight="1">
      <c r="A40" s="108"/>
      <c r="B40" s="117"/>
      <c r="C40" s="118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2"/>
      <c r="U40" s="108"/>
      <c r="V40" s="98"/>
      <c r="W40" s="98"/>
      <c r="X40" s="80"/>
      <c r="Y40" s="80"/>
      <c r="Z40" s="80"/>
      <c r="AA40" s="98"/>
      <c r="AB40" s="80"/>
      <c r="AC40" s="80"/>
      <c r="AD40" s="98"/>
      <c r="AE40" s="98"/>
      <c r="AF40" s="98"/>
      <c r="AG40" s="80"/>
      <c r="AH40" s="80"/>
      <c r="AI40" s="98"/>
      <c r="AJ40" s="98"/>
      <c r="AK40" s="98"/>
      <c r="AL40" s="80"/>
      <c r="AM40" s="80"/>
      <c r="AN40" s="98"/>
      <c r="AO40" s="98"/>
      <c r="AP40" s="98"/>
      <c r="AQ40" s="80"/>
      <c r="AR40" s="80"/>
      <c r="AS40" s="98"/>
      <c r="AT40" s="98"/>
      <c r="AU40" s="98"/>
      <c r="AV40" s="80"/>
      <c r="AW40" s="80"/>
      <c r="AX40" s="98"/>
      <c r="AY40" s="98"/>
      <c r="AZ40" s="98"/>
      <c r="BA40" s="80"/>
      <c r="BB40" s="80"/>
      <c r="BC40" s="98"/>
      <c r="BD40" s="98"/>
      <c r="BE40" s="98"/>
      <c r="BF40" s="80"/>
      <c r="BG40" s="80"/>
      <c r="BH40" s="98"/>
      <c r="BI40" s="98"/>
      <c r="BJ40" s="98"/>
      <c r="BK40" s="80"/>
      <c r="BL40" s="80"/>
      <c r="BM40" s="98"/>
      <c r="BN40" s="98"/>
      <c r="BO40" s="98"/>
      <c r="BP40" s="80"/>
      <c r="BQ40" s="80"/>
      <c r="BR40" s="98"/>
      <c r="BS40" s="98"/>
      <c r="BT40" s="98"/>
      <c r="BU40" s="80"/>
      <c r="BV40" s="80"/>
      <c r="BW40" s="98"/>
      <c r="BX40" s="98"/>
      <c r="BY40" s="98"/>
      <c r="BZ40" s="80"/>
      <c r="CA40" s="80"/>
      <c r="CB40" s="98"/>
      <c r="CC40" s="98"/>
      <c r="CD40" s="98"/>
      <c r="CE40" s="80"/>
      <c r="CF40" s="80"/>
      <c r="CG40" s="98"/>
      <c r="CH40" s="98"/>
      <c r="CI40" s="98"/>
      <c r="CJ40" s="80"/>
      <c r="CK40" s="80"/>
      <c r="CL40" s="98"/>
      <c r="CM40" s="98"/>
      <c r="CN40" s="98"/>
      <c r="CO40" s="80"/>
      <c r="CP40" s="80"/>
      <c r="CQ40" s="98"/>
      <c r="CR40" s="98"/>
      <c r="CS40" s="98"/>
      <c r="CT40" s="80"/>
      <c r="CU40" s="80"/>
      <c r="CV40" s="98"/>
      <c r="CW40" s="98"/>
      <c r="CX40" s="98"/>
      <c r="CY40" s="80"/>
      <c r="CZ40" s="80"/>
      <c r="DA40" s="98"/>
      <c r="DB40" s="98"/>
      <c r="DC40" s="98"/>
      <c r="DD40" s="80"/>
      <c r="DE40" s="80"/>
      <c r="DF40" s="98"/>
      <c r="DG40" s="98"/>
      <c r="DH40" s="98"/>
      <c r="DI40" s="80"/>
      <c r="DJ40" s="80"/>
      <c r="DK40" s="98"/>
      <c r="DL40" s="98"/>
      <c r="DM40" s="98"/>
      <c r="DN40" s="80"/>
      <c r="DO40" s="80"/>
      <c r="DP40" s="98"/>
      <c r="DQ40" s="98"/>
      <c r="DR40" s="98"/>
      <c r="DS40" s="80"/>
      <c r="DT40" s="80"/>
      <c r="DU40" s="98"/>
      <c r="DV40" s="98"/>
      <c r="DW40" s="98"/>
      <c r="DX40" s="80"/>
      <c r="DY40" s="80"/>
      <c r="DZ40" s="98"/>
      <c r="EA40" s="98"/>
      <c r="EB40" s="98"/>
      <c r="EC40" s="80"/>
      <c r="ED40" s="80"/>
      <c r="EE40" s="98"/>
      <c r="EF40" s="98"/>
      <c r="EG40" s="98"/>
      <c r="EH40" s="80"/>
      <c r="EI40" s="80"/>
      <c r="EJ40" s="98"/>
      <c r="EK40" s="98"/>
      <c r="EL40" s="98"/>
      <c r="EM40" s="80"/>
      <c r="EN40" s="80"/>
      <c r="EO40" s="98"/>
      <c r="EP40" s="98"/>
      <c r="EQ40" s="98"/>
      <c r="ER40" s="83"/>
      <c r="ES40" s="83"/>
      <c r="ET40" s="83"/>
      <c r="EU40" s="83"/>
      <c r="EV40" s="83"/>
      <c r="EW40" s="80"/>
      <c r="EX40" s="98"/>
      <c r="EY40" s="98"/>
    </row>
    <row r="41" spans="1:155" ht="18.75" customHeight="1">
      <c r="A41" s="108"/>
      <c r="B41" s="117"/>
      <c r="C41" s="118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2"/>
      <c r="U41" s="108"/>
      <c r="V41" s="98"/>
      <c r="W41" s="98"/>
      <c r="X41" s="80"/>
      <c r="Y41" s="80"/>
      <c r="Z41" s="80"/>
      <c r="AA41" s="98"/>
      <c r="AB41" s="80"/>
      <c r="AC41" s="80"/>
      <c r="AD41" s="98"/>
      <c r="AE41" s="98"/>
      <c r="AF41" s="98"/>
      <c r="AG41" s="80"/>
      <c r="AH41" s="80"/>
      <c r="AI41" s="98"/>
      <c r="AJ41" s="98"/>
      <c r="AK41" s="98"/>
      <c r="AL41" s="80"/>
      <c r="AM41" s="80"/>
      <c r="AN41" s="98"/>
      <c r="AO41" s="98"/>
      <c r="AP41" s="98"/>
      <c r="AQ41" s="80"/>
      <c r="AR41" s="80"/>
      <c r="AS41" s="98"/>
      <c r="AT41" s="98"/>
      <c r="AU41" s="98"/>
      <c r="AV41" s="80"/>
      <c r="AW41" s="80"/>
      <c r="AX41" s="98"/>
      <c r="AY41" s="98"/>
      <c r="AZ41" s="98"/>
      <c r="BA41" s="80"/>
      <c r="BB41" s="80"/>
      <c r="BC41" s="98"/>
      <c r="BD41" s="98"/>
      <c r="BE41" s="98"/>
      <c r="BF41" s="80"/>
      <c r="BG41" s="80"/>
      <c r="BH41" s="98"/>
      <c r="BI41" s="98"/>
      <c r="BJ41" s="98"/>
      <c r="BK41" s="80"/>
      <c r="BL41" s="80"/>
      <c r="BM41" s="98"/>
      <c r="BN41" s="98"/>
      <c r="BO41" s="98"/>
      <c r="BP41" s="80"/>
      <c r="BQ41" s="80"/>
      <c r="BR41" s="98"/>
      <c r="BS41" s="98"/>
      <c r="BT41" s="98"/>
      <c r="BU41" s="80"/>
      <c r="BV41" s="80"/>
      <c r="BW41" s="98"/>
      <c r="BX41" s="98"/>
      <c r="BY41" s="98"/>
      <c r="BZ41" s="80"/>
      <c r="CA41" s="80"/>
      <c r="CB41" s="98"/>
      <c r="CC41" s="98"/>
      <c r="CD41" s="98"/>
      <c r="CE41" s="80"/>
      <c r="CF41" s="80"/>
      <c r="CG41" s="98"/>
      <c r="CH41" s="98"/>
      <c r="CI41" s="98"/>
      <c r="CJ41" s="80"/>
      <c r="CK41" s="80"/>
      <c r="CL41" s="98"/>
      <c r="CM41" s="98"/>
      <c r="CN41" s="98"/>
      <c r="CO41" s="80"/>
      <c r="CP41" s="80"/>
      <c r="CQ41" s="98"/>
      <c r="CR41" s="98"/>
      <c r="CS41" s="98"/>
      <c r="CT41" s="80"/>
      <c r="CU41" s="80"/>
      <c r="CV41" s="98"/>
      <c r="CW41" s="98"/>
      <c r="CX41" s="98"/>
      <c r="CY41" s="80"/>
      <c r="CZ41" s="80"/>
      <c r="DA41" s="98"/>
      <c r="DB41" s="98"/>
      <c r="DC41" s="98"/>
      <c r="DD41" s="80"/>
      <c r="DE41" s="80"/>
      <c r="DF41" s="98"/>
      <c r="DG41" s="98"/>
      <c r="DH41" s="98"/>
      <c r="DI41" s="80"/>
      <c r="DJ41" s="80"/>
      <c r="DK41" s="98"/>
      <c r="DL41" s="98"/>
      <c r="DM41" s="98"/>
      <c r="DN41" s="80"/>
      <c r="DO41" s="80"/>
      <c r="DP41" s="98"/>
      <c r="DQ41" s="98"/>
      <c r="DR41" s="98"/>
      <c r="DS41" s="80"/>
      <c r="DT41" s="80"/>
      <c r="DU41" s="98"/>
      <c r="DV41" s="98"/>
      <c r="DW41" s="98"/>
      <c r="DX41" s="80"/>
      <c r="DY41" s="80"/>
      <c r="DZ41" s="98"/>
      <c r="EA41" s="98"/>
      <c r="EB41" s="98"/>
      <c r="EC41" s="80"/>
      <c r="ED41" s="80"/>
      <c r="EE41" s="98"/>
      <c r="EF41" s="98"/>
      <c r="EG41" s="98"/>
      <c r="EH41" s="80"/>
      <c r="EI41" s="80"/>
      <c r="EJ41" s="98"/>
      <c r="EK41" s="98"/>
      <c r="EL41" s="98"/>
      <c r="EM41" s="80"/>
      <c r="EN41" s="80"/>
      <c r="EO41" s="98"/>
      <c r="EP41" s="98"/>
      <c r="EQ41" s="98"/>
      <c r="ER41" s="83"/>
      <c r="ES41" s="83"/>
      <c r="ET41" s="83"/>
      <c r="EU41" s="83"/>
      <c r="EV41" s="83"/>
      <c r="EW41" s="80"/>
      <c r="EX41" s="98"/>
      <c r="EY41" s="98"/>
    </row>
    <row r="42" spans="1:155" ht="18.75" customHeight="1">
      <c r="A42" s="108"/>
      <c r="B42" s="117"/>
      <c r="C42" s="118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2"/>
      <c r="U42" s="108"/>
      <c r="V42" s="98"/>
      <c r="W42" s="98"/>
      <c r="X42" s="80"/>
      <c r="Y42" s="80"/>
      <c r="Z42" s="80"/>
      <c r="AA42" s="98"/>
      <c r="AB42" s="80"/>
      <c r="AC42" s="80"/>
      <c r="AD42" s="98"/>
      <c r="AE42" s="98"/>
      <c r="AF42" s="98"/>
      <c r="AG42" s="80"/>
      <c r="AH42" s="80"/>
      <c r="AI42" s="98"/>
      <c r="AJ42" s="98"/>
      <c r="AK42" s="98"/>
      <c r="AL42" s="80"/>
      <c r="AM42" s="80"/>
      <c r="AN42" s="98"/>
      <c r="AO42" s="98"/>
      <c r="AP42" s="98"/>
      <c r="AQ42" s="80"/>
      <c r="AR42" s="80"/>
      <c r="AS42" s="98"/>
      <c r="AT42" s="98"/>
      <c r="AU42" s="98"/>
      <c r="AV42" s="80"/>
      <c r="AW42" s="80"/>
      <c r="AX42" s="98"/>
      <c r="AY42" s="98"/>
      <c r="AZ42" s="98"/>
      <c r="BA42" s="80"/>
      <c r="BB42" s="80"/>
      <c r="BC42" s="98"/>
      <c r="BD42" s="98"/>
      <c r="BE42" s="98"/>
      <c r="BF42" s="80"/>
      <c r="BG42" s="80"/>
      <c r="BH42" s="98"/>
      <c r="BI42" s="98"/>
      <c r="BJ42" s="98"/>
      <c r="BK42" s="80"/>
      <c r="BL42" s="80"/>
      <c r="BM42" s="98"/>
      <c r="BN42" s="98"/>
      <c r="BO42" s="98"/>
      <c r="BP42" s="80"/>
      <c r="BQ42" s="80"/>
      <c r="BR42" s="98"/>
      <c r="BS42" s="98"/>
      <c r="BT42" s="98"/>
      <c r="BU42" s="80"/>
      <c r="BV42" s="80"/>
      <c r="BW42" s="98"/>
      <c r="BX42" s="98"/>
      <c r="BY42" s="98"/>
      <c r="BZ42" s="80"/>
      <c r="CA42" s="80"/>
      <c r="CB42" s="98"/>
      <c r="CC42" s="98"/>
      <c r="CD42" s="98"/>
      <c r="CE42" s="80"/>
      <c r="CF42" s="80"/>
      <c r="CG42" s="98"/>
      <c r="CH42" s="98"/>
      <c r="CI42" s="98"/>
      <c r="CJ42" s="80"/>
      <c r="CK42" s="80"/>
      <c r="CL42" s="98"/>
      <c r="CM42" s="98"/>
      <c r="CN42" s="98"/>
      <c r="CO42" s="80"/>
      <c r="CP42" s="80"/>
      <c r="CQ42" s="98"/>
      <c r="CR42" s="98"/>
      <c r="CS42" s="98"/>
      <c r="CT42" s="80"/>
      <c r="CU42" s="80"/>
      <c r="CV42" s="98"/>
      <c r="CW42" s="98"/>
      <c r="CX42" s="98"/>
      <c r="CY42" s="80"/>
      <c r="CZ42" s="80"/>
      <c r="DA42" s="98"/>
      <c r="DB42" s="98"/>
      <c r="DC42" s="98"/>
      <c r="DD42" s="80"/>
      <c r="DE42" s="80"/>
      <c r="DF42" s="98"/>
      <c r="DG42" s="98"/>
      <c r="DH42" s="98"/>
      <c r="DI42" s="80"/>
      <c r="DJ42" s="80"/>
      <c r="DK42" s="98"/>
      <c r="DL42" s="98"/>
      <c r="DM42" s="98"/>
      <c r="DN42" s="80"/>
      <c r="DO42" s="80"/>
      <c r="DP42" s="98"/>
      <c r="DQ42" s="98"/>
      <c r="DR42" s="98"/>
      <c r="DS42" s="80"/>
      <c r="DT42" s="80"/>
      <c r="DU42" s="98"/>
      <c r="DV42" s="98"/>
      <c r="DW42" s="98"/>
      <c r="DX42" s="80"/>
      <c r="DY42" s="80"/>
      <c r="DZ42" s="98"/>
      <c r="EA42" s="98"/>
      <c r="EB42" s="98"/>
      <c r="EC42" s="80"/>
      <c r="ED42" s="80"/>
      <c r="EE42" s="98"/>
      <c r="EF42" s="98"/>
      <c r="EG42" s="98"/>
      <c r="EH42" s="80"/>
      <c r="EI42" s="80"/>
      <c r="EJ42" s="98"/>
      <c r="EK42" s="98"/>
      <c r="EL42" s="98"/>
      <c r="EM42" s="80"/>
      <c r="EN42" s="80"/>
      <c r="EO42" s="98"/>
      <c r="EP42" s="98"/>
      <c r="EQ42" s="98"/>
      <c r="ER42" s="83"/>
      <c r="ES42" s="83"/>
      <c r="ET42" s="83"/>
      <c r="EU42" s="83"/>
      <c r="EV42" s="83"/>
      <c r="EW42" s="80"/>
      <c r="EX42" s="98"/>
      <c r="EY42" s="98"/>
    </row>
    <row r="43" spans="1:155" ht="18.75" customHeight="1">
      <c r="A43" s="108"/>
      <c r="B43" s="117"/>
      <c r="C43" s="118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2"/>
      <c r="U43" s="108"/>
      <c r="V43" s="98"/>
      <c r="W43" s="98"/>
      <c r="X43" s="80"/>
      <c r="Y43" s="80"/>
      <c r="Z43" s="80"/>
      <c r="AA43" s="98"/>
      <c r="AB43" s="80"/>
      <c r="AC43" s="80"/>
      <c r="AD43" s="98"/>
      <c r="AE43" s="98"/>
      <c r="AF43" s="98"/>
      <c r="AG43" s="80"/>
      <c r="AH43" s="80"/>
      <c r="AI43" s="98"/>
      <c r="AJ43" s="98"/>
      <c r="AK43" s="98"/>
      <c r="AL43" s="80"/>
      <c r="AM43" s="80"/>
      <c r="AN43" s="98"/>
      <c r="AO43" s="98"/>
      <c r="AP43" s="98"/>
      <c r="AQ43" s="80"/>
      <c r="AR43" s="80"/>
      <c r="AS43" s="98"/>
      <c r="AT43" s="98"/>
      <c r="AU43" s="98"/>
      <c r="AV43" s="80"/>
      <c r="AW43" s="80"/>
      <c r="AX43" s="98"/>
      <c r="AY43" s="98"/>
      <c r="AZ43" s="98"/>
      <c r="BA43" s="80"/>
      <c r="BB43" s="80"/>
      <c r="BC43" s="98"/>
      <c r="BD43" s="98"/>
      <c r="BE43" s="98"/>
      <c r="BF43" s="80"/>
      <c r="BG43" s="80"/>
      <c r="BH43" s="98"/>
      <c r="BI43" s="98"/>
      <c r="BJ43" s="98"/>
      <c r="BK43" s="80"/>
      <c r="BL43" s="80"/>
      <c r="BM43" s="98"/>
      <c r="BN43" s="98"/>
      <c r="BO43" s="98"/>
      <c r="BP43" s="80"/>
      <c r="BQ43" s="80"/>
      <c r="BR43" s="98"/>
      <c r="BS43" s="98"/>
      <c r="BT43" s="98"/>
      <c r="BU43" s="80"/>
      <c r="BV43" s="80"/>
      <c r="BW43" s="98"/>
      <c r="BX43" s="98"/>
      <c r="BY43" s="98"/>
      <c r="BZ43" s="80"/>
      <c r="CA43" s="80"/>
      <c r="CB43" s="98"/>
      <c r="CC43" s="98"/>
      <c r="CD43" s="98"/>
      <c r="CE43" s="80"/>
      <c r="CF43" s="80"/>
      <c r="CG43" s="98"/>
      <c r="CH43" s="98"/>
      <c r="CI43" s="98"/>
      <c r="CJ43" s="80"/>
      <c r="CK43" s="80"/>
      <c r="CL43" s="98"/>
      <c r="CM43" s="98"/>
      <c r="CN43" s="98"/>
      <c r="CO43" s="80"/>
      <c r="CP43" s="80"/>
      <c r="CQ43" s="98"/>
      <c r="CR43" s="98"/>
      <c r="CS43" s="98"/>
      <c r="CT43" s="80"/>
      <c r="CU43" s="80"/>
      <c r="CV43" s="98"/>
      <c r="CW43" s="98"/>
      <c r="CX43" s="98"/>
      <c r="CY43" s="80"/>
      <c r="CZ43" s="80"/>
      <c r="DA43" s="98"/>
      <c r="DB43" s="98"/>
      <c r="DC43" s="98"/>
      <c r="DD43" s="80"/>
      <c r="DE43" s="80"/>
      <c r="DF43" s="98"/>
      <c r="DG43" s="98"/>
      <c r="DH43" s="98"/>
      <c r="DI43" s="80"/>
      <c r="DJ43" s="80"/>
      <c r="DK43" s="98"/>
      <c r="DL43" s="98"/>
      <c r="DM43" s="98"/>
      <c r="DN43" s="80"/>
      <c r="DO43" s="80"/>
      <c r="DP43" s="98"/>
      <c r="DQ43" s="98"/>
      <c r="DR43" s="98"/>
      <c r="DS43" s="80"/>
      <c r="DT43" s="80"/>
      <c r="DU43" s="98"/>
      <c r="DV43" s="98"/>
      <c r="DW43" s="98"/>
      <c r="DX43" s="80"/>
      <c r="DY43" s="80"/>
      <c r="DZ43" s="98"/>
      <c r="EA43" s="98"/>
      <c r="EB43" s="98"/>
      <c r="EC43" s="80"/>
      <c r="ED43" s="80"/>
      <c r="EE43" s="98"/>
      <c r="EF43" s="98"/>
      <c r="EG43" s="98"/>
      <c r="EH43" s="80"/>
      <c r="EI43" s="80"/>
      <c r="EJ43" s="98"/>
      <c r="EK43" s="98"/>
      <c r="EL43" s="98"/>
      <c r="EM43" s="80"/>
      <c r="EN43" s="80"/>
      <c r="EO43" s="98"/>
      <c r="EP43" s="98"/>
      <c r="EQ43" s="98"/>
      <c r="ER43" s="83"/>
      <c r="ES43" s="83"/>
      <c r="ET43" s="83"/>
      <c r="EU43" s="83"/>
      <c r="EV43" s="83"/>
      <c r="EW43" s="80"/>
      <c r="EX43" s="98"/>
      <c r="EY43" s="98"/>
    </row>
    <row r="44" spans="1:155" ht="18.75" customHeight="1">
      <c r="A44" s="108"/>
      <c r="B44" s="117"/>
      <c r="C44" s="118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2"/>
      <c r="U44" s="108"/>
      <c r="V44" s="98"/>
      <c r="W44" s="98"/>
      <c r="X44" s="80"/>
      <c r="Y44" s="80"/>
      <c r="Z44" s="80"/>
      <c r="AA44" s="98"/>
      <c r="AB44" s="80"/>
      <c r="AC44" s="80"/>
      <c r="AD44" s="98"/>
      <c r="AE44" s="98"/>
      <c r="AF44" s="98"/>
      <c r="AG44" s="80"/>
      <c r="AH44" s="80"/>
      <c r="AI44" s="98"/>
      <c r="AJ44" s="98"/>
      <c r="AK44" s="98"/>
      <c r="AL44" s="80"/>
      <c r="AM44" s="80"/>
      <c r="AN44" s="98"/>
      <c r="AO44" s="98"/>
      <c r="AP44" s="98"/>
      <c r="AQ44" s="80"/>
      <c r="AR44" s="80"/>
      <c r="AS44" s="98"/>
      <c r="AT44" s="98"/>
      <c r="AU44" s="98"/>
      <c r="AV44" s="80"/>
      <c r="AW44" s="80"/>
      <c r="AX44" s="98"/>
      <c r="AY44" s="98"/>
      <c r="AZ44" s="98"/>
      <c r="BA44" s="80"/>
      <c r="BB44" s="80"/>
      <c r="BC44" s="98"/>
      <c r="BD44" s="98"/>
      <c r="BE44" s="98"/>
      <c r="BF44" s="80"/>
      <c r="BG44" s="80"/>
      <c r="BH44" s="98"/>
      <c r="BI44" s="98"/>
      <c r="BJ44" s="98"/>
      <c r="BK44" s="80"/>
      <c r="BL44" s="80"/>
      <c r="BM44" s="98"/>
      <c r="BN44" s="98"/>
      <c r="BO44" s="98"/>
      <c r="BP44" s="80"/>
      <c r="BQ44" s="80"/>
      <c r="BR44" s="98"/>
      <c r="BS44" s="98"/>
      <c r="BT44" s="98"/>
      <c r="BU44" s="80"/>
      <c r="BV44" s="80"/>
      <c r="BW44" s="98"/>
      <c r="BX44" s="98"/>
      <c r="BY44" s="98"/>
      <c r="BZ44" s="80"/>
      <c r="CA44" s="80"/>
      <c r="CB44" s="98"/>
      <c r="CC44" s="98"/>
      <c r="CD44" s="98"/>
      <c r="CE44" s="80"/>
      <c r="CF44" s="80"/>
      <c r="CG44" s="98"/>
      <c r="CH44" s="98"/>
      <c r="CI44" s="98"/>
      <c r="CJ44" s="80"/>
      <c r="CK44" s="80"/>
      <c r="CL44" s="98"/>
      <c r="CM44" s="98"/>
      <c r="CN44" s="98"/>
      <c r="CO44" s="80"/>
      <c r="CP44" s="80"/>
      <c r="CQ44" s="98"/>
      <c r="CR44" s="98"/>
      <c r="CS44" s="98"/>
      <c r="CT44" s="80"/>
      <c r="CU44" s="80"/>
      <c r="CV44" s="98"/>
      <c r="CW44" s="98"/>
      <c r="CX44" s="98"/>
      <c r="CY44" s="80"/>
      <c r="CZ44" s="80"/>
      <c r="DA44" s="98"/>
      <c r="DB44" s="98"/>
      <c r="DC44" s="98"/>
      <c r="DD44" s="80"/>
      <c r="DE44" s="80"/>
      <c r="DF44" s="98"/>
      <c r="DG44" s="98"/>
      <c r="DH44" s="98"/>
      <c r="DI44" s="80"/>
      <c r="DJ44" s="80"/>
      <c r="DK44" s="98"/>
      <c r="DL44" s="98"/>
      <c r="DM44" s="98"/>
      <c r="DN44" s="80"/>
      <c r="DO44" s="80"/>
      <c r="DP44" s="98"/>
      <c r="DQ44" s="98"/>
      <c r="DR44" s="98"/>
      <c r="DS44" s="80"/>
      <c r="DT44" s="80"/>
      <c r="DU44" s="98"/>
      <c r="DV44" s="98"/>
      <c r="DW44" s="98"/>
      <c r="DX44" s="80"/>
      <c r="DY44" s="80"/>
      <c r="DZ44" s="98"/>
      <c r="EA44" s="98"/>
      <c r="EB44" s="98"/>
      <c r="EC44" s="80"/>
      <c r="ED44" s="80"/>
      <c r="EE44" s="98"/>
      <c r="EF44" s="98"/>
      <c r="EG44" s="98"/>
      <c r="EH44" s="80"/>
      <c r="EI44" s="80"/>
      <c r="EJ44" s="98"/>
      <c r="EK44" s="98"/>
      <c r="EL44" s="98"/>
      <c r="EM44" s="80"/>
      <c r="EN44" s="80"/>
      <c r="EO44" s="98"/>
      <c r="EP44" s="98"/>
      <c r="EQ44" s="98"/>
      <c r="ER44" s="83"/>
      <c r="ES44" s="83"/>
      <c r="ET44" s="83"/>
      <c r="EU44" s="83"/>
      <c r="EV44" s="83"/>
      <c r="EW44" s="80"/>
      <c r="EX44" s="98"/>
      <c r="EY44" s="98"/>
    </row>
    <row r="45" spans="1:155" ht="18.75" customHeight="1">
      <c r="A45" s="108"/>
      <c r="B45" s="119"/>
      <c r="C45" s="118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2"/>
      <c r="U45" s="108"/>
      <c r="V45" s="98"/>
      <c r="W45" s="98"/>
      <c r="X45" s="80"/>
      <c r="Y45" s="80"/>
      <c r="Z45" s="80"/>
      <c r="AA45" s="98"/>
      <c r="AB45" s="80"/>
      <c r="AC45" s="80"/>
      <c r="AD45" s="98"/>
      <c r="AE45" s="98"/>
      <c r="AF45" s="98"/>
      <c r="AG45" s="80"/>
      <c r="AH45" s="80"/>
      <c r="AI45" s="98"/>
      <c r="AJ45" s="98"/>
      <c r="AK45" s="98"/>
      <c r="AL45" s="80"/>
      <c r="AM45" s="80"/>
      <c r="AN45" s="98"/>
      <c r="AO45" s="98"/>
      <c r="AP45" s="98"/>
      <c r="AQ45" s="80"/>
      <c r="AR45" s="80"/>
      <c r="AS45" s="98"/>
      <c r="AT45" s="98"/>
      <c r="AU45" s="98"/>
      <c r="AV45" s="80"/>
      <c r="AW45" s="80"/>
      <c r="AX45" s="98"/>
      <c r="AY45" s="98"/>
      <c r="AZ45" s="98"/>
      <c r="BA45" s="80"/>
      <c r="BB45" s="80"/>
      <c r="BC45" s="98"/>
      <c r="BD45" s="98"/>
      <c r="BE45" s="98"/>
      <c r="BF45" s="80"/>
      <c r="BG45" s="80"/>
      <c r="BH45" s="98"/>
      <c r="BI45" s="98"/>
      <c r="BJ45" s="98"/>
      <c r="BK45" s="80"/>
      <c r="BL45" s="80"/>
      <c r="BM45" s="98"/>
      <c r="BN45" s="98"/>
      <c r="BO45" s="98"/>
      <c r="BP45" s="80"/>
      <c r="BQ45" s="80"/>
      <c r="BR45" s="98"/>
      <c r="BS45" s="98"/>
      <c r="BT45" s="98"/>
      <c r="BU45" s="80"/>
      <c r="BV45" s="80"/>
      <c r="BW45" s="98"/>
      <c r="BX45" s="98"/>
      <c r="BY45" s="98"/>
      <c r="BZ45" s="80"/>
      <c r="CA45" s="80"/>
      <c r="CB45" s="98"/>
      <c r="CC45" s="98"/>
      <c r="CD45" s="98"/>
      <c r="CE45" s="80"/>
      <c r="CF45" s="80"/>
      <c r="CG45" s="98"/>
      <c r="CH45" s="98"/>
      <c r="CI45" s="98"/>
      <c r="CJ45" s="80"/>
      <c r="CK45" s="80"/>
      <c r="CL45" s="98"/>
      <c r="CM45" s="98"/>
      <c r="CN45" s="98"/>
      <c r="CO45" s="80"/>
      <c r="CP45" s="80"/>
      <c r="CQ45" s="98"/>
      <c r="CR45" s="98"/>
      <c r="CS45" s="98"/>
      <c r="CT45" s="80"/>
      <c r="CU45" s="80"/>
      <c r="CV45" s="98"/>
      <c r="CW45" s="98"/>
      <c r="CX45" s="98"/>
      <c r="CY45" s="80"/>
      <c r="CZ45" s="80"/>
      <c r="DA45" s="98"/>
      <c r="DB45" s="98"/>
      <c r="DC45" s="98"/>
      <c r="DD45" s="80"/>
      <c r="DE45" s="80"/>
      <c r="DF45" s="98"/>
      <c r="DG45" s="98"/>
      <c r="DH45" s="98"/>
      <c r="DI45" s="80"/>
      <c r="DJ45" s="80"/>
      <c r="DK45" s="98"/>
      <c r="DL45" s="98"/>
      <c r="DM45" s="98"/>
      <c r="DN45" s="80"/>
      <c r="DO45" s="80"/>
      <c r="DP45" s="98"/>
      <c r="DQ45" s="98"/>
      <c r="DR45" s="98"/>
      <c r="DS45" s="80"/>
      <c r="DT45" s="80"/>
      <c r="DU45" s="98"/>
      <c r="DV45" s="98"/>
      <c r="DW45" s="98"/>
      <c r="DX45" s="80"/>
      <c r="DY45" s="80"/>
      <c r="DZ45" s="98"/>
      <c r="EA45" s="98"/>
      <c r="EB45" s="98"/>
      <c r="EC45" s="80"/>
      <c r="ED45" s="80"/>
      <c r="EE45" s="98"/>
      <c r="EF45" s="98"/>
      <c r="EG45" s="98"/>
      <c r="EH45" s="80"/>
      <c r="EI45" s="80"/>
      <c r="EJ45" s="98"/>
      <c r="EK45" s="98"/>
      <c r="EL45" s="98"/>
      <c r="EM45" s="80"/>
      <c r="EN45" s="80"/>
      <c r="EO45" s="98"/>
      <c r="EP45" s="98"/>
      <c r="EQ45" s="98"/>
      <c r="ER45" s="83"/>
      <c r="ES45" s="83"/>
      <c r="ET45" s="83"/>
      <c r="EU45" s="83"/>
      <c r="EV45" s="83"/>
      <c r="EW45" s="80"/>
      <c r="EX45" s="98"/>
      <c r="EY45" s="98"/>
    </row>
    <row r="46" spans="1:155" ht="18.75" customHeight="1">
      <c r="A46" s="108"/>
      <c r="B46" s="117"/>
      <c r="C46" s="118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2"/>
      <c r="U46" s="108"/>
      <c r="V46" s="98"/>
      <c r="W46" s="98"/>
      <c r="X46" s="80"/>
      <c r="Y46" s="80"/>
      <c r="Z46" s="80"/>
      <c r="AA46" s="98"/>
      <c r="AB46" s="80"/>
      <c r="AC46" s="80"/>
      <c r="AD46" s="98"/>
      <c r="AE46" s="98"/>
      <c r="AF46" s="98"/>
      <c r="AG46" s="80"/>
      <c r="AH46" s="80"/>
      <c r="AI46" s="98"/>
      <c r="AJ46" s="98"/>
      <c r="AK46" s="98"/>
      <c r="AL46" s="80"/>
      <c r="AM46" s="80"/>
      <c r="AN46" s="98"/>
      <c r="AO46" s="98"/>
      <c r="AP46" s="98"/>
      <c r="AQ46" s="80"/>
      <c r="AR46" s="80"/>
      <c r="AS46" s="98"/>
      <c r="AT46" s="98"/>
      <c r="AU46" s="98"/>
      <c r="AV46" s="80"/>
      <c r="AW46" s="80"/>
      <c r="AX46" s="98"/>
      <c r="AY46" s="98"/>
      <c r="AZ46" s="98"/>
      <c r="BA46" s="80"/>
      <c r="BB46" s="80"/>
      <c r="BC46" s="98"/>
      <c r="BD46" s="98"/>
      <c r="BE46" s="98"/>
      <c r="BF46" s="80"/>
      <c r="BG46" s="80"/>
      <c r="BH46" s="98"/>
      <c r="BI46" s="98"/>
      <c r="BJ46" s="98"/>
      <c r="BK46" s="80"/>
      <c r="BL46" s="80"/>
      <c r="BM46" s="98"/>
      <c r="BN46" s="98"/>
      <c r="BO46" s="98"/>
      <c r="BP46" s="80"/>
      <c r="BQ46" s="80"/>
      <c r="BR46" s="98"/>
      <c r="BS46" s="98"/>
      <c r="BT46" s="98"/>
      <c r="BU46" s="80"/>
      <c r="BV46" s="80"/>
      <c r="BW46" s="98"/>
      <c r="BX46" s="98"/>
      <c r="BY46" s="98"/>
      <c r="BZ46" s="80"/>
      <c r="CA46" s="80"/>
      <c r="CB46" s="98"/>
      <c r="CC46" s="98"/>
      <c r="CD46" s="98"/>
      <c r="CE46" s="80"/>
      <c r="CF46" s="80"/>
      <c r="CG46" s="98"/>
      <c r="CH46" s="98"/>
      <c r="CI46" s="98"/>
      <c r="CJ46" s="80"/>
      <c r="CK46" s="80"/>
      <c r="CL46" s="98"/>
      <c r="CM46" s="98"/>
      <c r="CN46" s="98"/>
      <c r="CO46" s="80"/>
      <c r="CP46" s="80"/>
      <c r="CQ46" s="98"/>
      <c r="CR46" s="98"/>
      <c r="CS46" s="98"/>
      <c r="CT46" s="80"/>
      <c r="CU46" s="80"/>
      <c r="CV46" s="98"/>
      <c r="CW46" s="98"/>
      <c r="CX46" s="98"/>
      <c r="CY46" s="80"/>
      <c r="CZ46" s="80"/>
      <c r="DA46" s="98"/>
      <c r="DB46" s="98"/>
      <c r="DC46" s="98"/>
      <c r="DD46" s="80"/>
      <c r="DE46" s="80"/>
      <c r="DF46" s="98"/>
      <c r="DG46" s="98"/>
      <c r="DH46" s="98"/>
      <c r="DI46" s="80"/>
      <c r="DJ46" s="80"/>
      <c r="DK46" s="98"/>
      <c r="DL46" s="98"/>
      <c r="DM46" s="98"/>
      <c r="DN46" s="80"/>
      <c r="DO46" s="80"/>
      <c r="DP46" s="98"/>
      <c r="DQ46" s="98"/>
      <c r="DR46" s="98"/>
      <c r="DS46" s="80"/>
      <c r="DT46" s="80"/>
      <c r="DU46" s="98"/>
      <c r="DV46" s="98"/>
      <c r="DW46" s="98"/>
      <c r="DX46" s="80"/>
      <c r="DY46" s="80"/>
      <c r="DZ46" s="98"/>
      <c r="EA46" s="98"/>
      <c r="EB46" s="98"/>
      <c r="EC46" s="80"/>
      <c r="ED46" s="80"/>
      <c r="EE46" s="98"/>
      <c r="EF46" s="98"/>
      <c r="EG46" s="98"/>
      <c r="EH46" s="80"/>
      <c r="EI46" s="80"/>
      <c r="EJ46" s="98"/>
      <c r="EK46" s="98"/>
      <c r="EL46" s="98"/>
      <c r="EM46" s="80"/>
      <c r="EN46" s="80"/>
      <c r="EO46" s="98"/>
      <c r="EP46" s="98"/>
      <c r="EQ46" s="98"/>
      <c r="ER46" s="83"/>
      <c r="ES46" s="83"/>
      <c r="ET46" s="83"/>
      <c r="EU46" s="83"/>
      <c r="EV46" s="83"/>
      <c r="EW46" s="80"/>
      <c r="EX46" s="98"/>
      <c r="EY46" s="98"/>
    </row>
    <row r="47" spans="1:155" ht="18.75" customHeight="1">
      <c r="A47" s="108"/>
      <c r="B47" s="119"/>
      <c r="C47" s="118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2"/>
      <c r="U47" s="108"/>
      <c r="V47" s="98"/>
      <c r="W47" s="98"/>
      <c r="X47" s="80"/>
      <c r="Y47" s="80"/>
      <c r="Z47" s="80"/>
      <c r="AA47" s="98"/>
      <c r="AB47" s="80"/>
      <c r="AC47" s="80"/>
      <c r="AD47" s="98"/>
      <c r="AE47" s="98"/>
      <c r="AF47" s="98"/>
      <c r="AG47" s="80"/>
      <c r="AH47" s="80"/>
      <c r="AI47" s="98"/>
      <c r="AJ47" s="98"/>
      <c r="AK47" s="98"/>
      <c r="AL47" s="80"/>
      <c r="AM47" s="80"/>
      <c r="AN47" s="98"/>
      <c r="AO47" s="98"/>
      <c r="AP47" s="98"/>
      <c r="AQ47" s="80"/>
      <c r="AR47" s="80"/>
      <c r="AS47" s="98"/>
      <c r="AT47" s="98"/>
      <c r="AU47" s="98"/>
      <c r="AV47" s="80"/>
      <c r="AW47" s="80"/>
      <c r="AX47" s="98"/>
      <c r="AY47" s="98"/>
      <c r="AZ47" s="98"/>
      <c r="BA47" s="80"/>
      <c r="BB47" s="80"/>
      <c r="BC47" s="98"/>
      <c r="BD47" s="98"/>
      <c r="BE47" s="98"/>
      <c r="BF47" s="80"/>
      <c r="BG47" s="80"/>
      <c r="BH47" s="98"/>
      <c r="BI47" s="98"/>
      <c r="BJ47" s="98"/>
      <c r="BK47" s="80"/>
      <c r="BL47" s="80"/>
      <c r="BM47" s="98"/>
      <c r="BN47" s="98"/>
      <c r="BO47" s="98"/>
      <c r="BP47" s="80"/>
      <c r="BQ47" s="80"/>
      <c r="BR47" s="98"/>
      <c r="BS47" s="98"/>
      <c r="BT47" s="98"/>
      <c r="BU47" s="80"/>
      <c r="BV47" s="80"/>
      <c r="BW47" s="98"/>
      <c r="BX47" s="98"/>
      <c r="BY47" s="98"/>
      <c r="BZ47" s="80"/>
      <c r="CA47" s="80"/>
      <c r="CB47" s="98"/>
      <c r="CC47" s="98"/>
      <c r="CD47" s="98"/>
      <c r="CE47" s="80"/>
      <c r="CF47" s="80"/>
      <c r="CG47" s="98"/>
      <c r="CH47" s="98"/>
      <c r="CI47" s="98"/>
      <c r="CJ47" s="80"/>
      <c r="CK47" s="80"/>
      <c r="CL47" s="98"/>
      <c r="CM47" s="98"/>
      <c r="CN47" s="98"/>
      <c r="CO47" s="80"/>
      <c r="CP47" s="80"/>
      <c r="CQ47" s="98"/>
      <c r="CR47" s="98"/>
      <c r="CS47" s="98"/>
      <c r="CT47" s="80"/>
      <c r="CU47" s="80"/>
      <c r="CV47" s="98"/>
      <c r="CW47" s="98"/>
      <c r="CX47" s="98"/>
      <c r="CY47" s="80"/>
      <c r="CZ47" s="80"/>
      <c r="DA47" s="98"/>
      <c r="DB47" s="98"/>
      <c r="DC47" s="98"/>
      <c r="DD47" s="80"/>
      <c r="DE47" s="80"/>
      <c r="DF47" s="98"/>
      <c r="DG47" s="98"/>
      <c r="DH47" s="98"/>
      <c r="DI47" s="80"/>
      <c r="DJ47" s="80"/>
      <c r="DK47" s="98"/>
      <c r="DL47" s="98"/>
      <c r="DM47" s="98"/>
      <c r="DN47" s="80"/>
      <c r="DO47" s="80"/>
      <c r="DP47" s="98"/>
      <c r="DQ47" s="98"/>
      <c r="DR47" s="98"/>
      <c r="DS47" s="80"/>
      <c r="DT47" s="80"/>
      <c r="DU47" s="98"/>
      <c r="DV47" s="98"/>
      <c r="DW47" s="98"/>
      <c r="DX47" s="80"/>
      <c r="DY47" s="80"/>
      <c r="DZ47" s="98"/>
      <c r="EA47" s="98"/>
      <c r="EB47" s="98"/>
      <c r="EC47" s="80"/>
      <c r="ED47" s="80"/>
      <c r="EE47" s="98"/>
      <c r="EF47" s="98"/>
      <c r="EG47" s="98"/>
      <c r="EH47" s="80"/>
      <c r="EI47" s="80"/>
      <c r="EJ47" s="98"/>
      <c r="EK47" s="98"/>
      <c r="EL47" s="98"/>
      <c r="EM47" s="80"/>
      <c r="EN47" s="80"/>
      <c r="EO47" s="98"/>
      <c r="EP47" s="98"/>
      <c r="EQ47" s="98"/>
      <c r="ER47" s="83"/>
      <c r="ES47" s="83"/>
      <c r="ET47" s="83"/>
      <c r="EU47" s="83"/>
      <c r="EV47" s="83"/>
      <c r="EW47" s="80"/>
      <c r="EX47" s="98"/>
      <c r="EY47" s="98"/>
    </row>
    <row r="48" spans="1:155" ht="21" customHeight="1">
      <c r="A48" s="108"/>
      <c r="B48" s="119"/>
      <c r="C48" s="118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2"/>
      <c r="U48" s="108"/>
      <c r="V48" s="98"/>
      <c r="W48" s="98"/>
      <c r="X48" s="80"/>
      <c r="Y48" s="80"/>
      <c r="Z48" s="80"/>
      <c r="AA48" s="98"/>
      <c r="AB48" s="80"/>
      <c r="AC48" s="80"/>
      <c r="AD48" s="98"/>
      <c r="AE48" s="98"/>
      <c r="AF48" s="98"/>
      <c r="AG48" s="80"/>
      <c r="AH48" s="80"/>
      <c r="AI48" s="98"/>
      <c r="AJ48" s="98"/>
      <c r="AK48" s="98"/>
      <c r="AL48" s="80"/>
      <c r="AM48" s="80"/>
      <c r="AN48" s="98"/>
      <c r="AO48" s="98"/>
      <c r="AP48" s="98"/>
      <c r="AQ48" s="80"/>
      <c r="AR48" s="80"/>
      <c r="AS48" s="98"/>
      <c r="AT48" s="98"/>
      <c r="AU48" s="98"/>
      <c r="AV48" s="80"/>
      <c r="AW48" s="80"/>
      <c r="AX48" s="98"/>
      <c r="AY48" s="98"/>
      <c r="AZ48" s="98"/>
      <c r="BA48" s="80"/>
      <c r="BB48" s="80"/>
      <c r="BC48" s="98"/>
      <c r="BD48" s="98"/>
      <c r="BE48" s="98"/>
      <c r="BF48" s="80"/>
      <c r="BG48" s="80"/>
      <c r="BH48" s="98"/>
      <c r="BI48" s="98"/>
      <c r="BJ48" s="98"/>
      <c r="BK48" s="80"/>
      <c r="BL48" s="80"/>
      <c r="BM48" s="98"/>
      <c r="BN48" s="98"/>
      <c r="BO48" s="98"/>
      <c r="BP48" s="80"/>
      <c r="BQ48" s="80"/>
      <c r="BR48" s="98"/>
      <c r="BS48" s="98"/>
      <c r="BT48" s="98"/>
      <c r="BU48" s="80"/>
      <c r="BV48" s="80"/>
      <c r="BW48" s="98"/>
      <c r="BX48" s="98"/>
      <c r="BY48" s="98"/>
      <c r="BZ48" s="80"/>
      <c r="CA48" s="80"/>
      <c r="CB48" s="98"/>
      <c r="CC48" s="98"/>
      <c r="CD48" s="98"/>
      <c r="CE48" s="80"/>
      <c r="CF48" s="80"/>
      <c r="CG48" s="98"/>
      <c r="CH48" s="98"/>
      <c r="CI48" s="98"/>
      <c r="CJ48" s="80"/>
      <c r="CK48" s="80"/>
      <c r="CL48" s="98"/>
      <c r="CM48" s="98"/>
      <c r="CN48" s="98"/>
      <c r="CO48" s="80"/>
      <c r="CP48" s="80"/>
      <c r="CQ48" s="98"/>
      <c r="CR48" s="98"/>
      <c r="CS48" s="98"/>
      <c r="CT48" s="80"/>
      <c r="CU48" s="80"/>
      <c r="CV48" s="98"/>
      <c r="CW48" s="98"/>
      <c r="CX48" s="98"/>
      <c r="CY48" s="80"/>
      <c r="CZ48" s="80"/>
      <c r="DA48" s="98"/>
      <c r="DB48" s="98"/>
      <c r="DC48" s="98"/>
      <c r="DD48" s="80"/>
      <c r="DE48" s="80"/>
      <c r="DF48" s="98"/>
      <c r="DG48" s="98"/>
      <c r="DH48" s="98"/>
      <c r="DI48" s="80"/>
      <c r="DJ48" s="80"/>
      <c r="DK48" s="98"/>
      <c r="DL48" s="98"/>
      <c r="DM48" s="98"/>
      <c r="DN48" s="80"/>
      <c r="DO48" s="80"/>
      <c r="DP48" s="98"/>
      <c r="DQ48" s="98"/>
      <c r="DR48" s="98"/>
      <c r="DS48" s="80"/>
      <c r="DT48" s="80"/>
      <c r="DU48" s="98"/>
      <c r="DV48" s="98"/>
      <c r="DW48" s="98"/>
      <c r="DX48" s="80"/>
      <c r="DY48" s="80"/>
      <c r="DZ48" s="98"/>
      <c r="EA48" s="98"/>
      <c r="EB48" s="98"/>
      <c r="EC48" s="80"/>
      <c r="ED48" s="80"/>
      <c r="EE48" s="98"/>
      <c r="EF48" s="98"/>
      <c r="EG48" s="98"/>
      <c r="EH48" s="80"/>
      <c r="EI48" s="80"/>
      <c r="EJ48" s="98"/>
      <c r="EK48" s="98"/>
      <c r="EL48" s="98"/>
      <c r="EM48" s="80"/>
      <c r="EN48" s="80"/>
      <c r="EO48" s="98"/>
      <c r="EP48" s="98"/>
      <c r="EQ48" s="98"/>
      <c r="ER48" s="83"/>
      <c r="ES48" s="83"/>
      <c r="ET48" s="83"/>
      <c r="EU48" s="83"/>
      <c r="EV48" s="83"/>
      <c r="EW48" s="80"/>
      <c r="EX48" s="98"/>
      <c r="EY48" s="98"/>
    </row>
    <row r="49" spans="1:155" ht="13.5" customHeight="1">
      <c r="A49" s="108"/>
      <c r="B49" s="117"/>
      <c r="C49" s="118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2"/>
      <c r="U49" s="108"/>
      <c r="V49" s="98"/>
      <c r="W49" s="98"/>
      <c r="X49" s="80"/>
      <c r="Y49" s="80"/>
      <c r="Z49" s="80"/>
      <c r="AA49" s="98"/>
      <c r="AB49" s="80"/>
      <c r="AC49" s="80"/>
      <c r="AD49" s="98"/>
      <c r="AE49" s="98"/>
      <c r="AF49" s="98"/>
      <c r="AG49" s="80"/>
      <c r="AH49" s="80"/>
      <c r="AI49" s="98"/>
      <c r="AJ49" s="98"/>
      <c r="AK49" s="98"/>
      <c r="AL49" s="80"/>
      <c r="AM49" s="80"/>
      <c r="AN49" s="98"/>
      <c r="AO49" s="98"/>
      <c r="AP49" s="98"/>
      <c r="AQ49" s="80"/>
      <c r="AR49" s="80"/>
      <c r="AS49" s="98"/>
      <c r="AT49" s="98"/>
      <c r="AU49" s="98"/>
      <c r="AV49" s="80"/>
      <c r="AW49" s="80"/>
      <c r="AX49" s="98"/>
      <c r="AY49" s="98"/>
      <c r="AZ49" s="98"/>
      <c r="BA49" s="80"/>
      <c r="BB49" s="80"/>
      <c r="BC49" s="98"/>
      <c r="BD49" s="98"/>
      <c r="BE49" s="98"/>
      <c r="BF49" s="80"/>
      <c r="BG49" s="80"/>
      <c r="BH49" s="98"/>
      <c r="BI49" s="98"/>
      <c r="BJ49" s="98"/>
      <c r="BK49" s="80"/>
      <c r="BL49" s="80"/>
      <c r="BM49" s="98"/>
      <c r="BN49" s="98"/>
      <c r="BO49" s="98"/>
      <c r="BP49" s="80"/>
      <c r="BQ49" s="80"/>
      <c r="BR49" s="98"/>
      <c r="BS49" s="98"/>
      <c r="BT49" s="98"/>
      <c r="BU49" s="80"/>
      <c r="BV49" s="80"/>
      <c r="BW49" s="98"/>
      <c r="BX49" s="98"/>
      <c r="BY49" s="98"/>
      <c r="BZ49" s="80"/>
      <c r="CA49" s="80"/>
      <c r="CB49" s="98"/>
      <c r="CC49" s="98"/>
      <c r="CD49" s="98"/>
      <c r="CE49" s="80"/>
      <c r="CF49" s="80"/>
      <c r="CG49" s="98"/>
      <c r="CH49" s="98"/>
      <c r="CI49" s="98"/>
      <c r="CJ49" s="80"/>
      <c r="CK49" s="80"/>
      <c r="CL49" s="98"/>
      <c r="CM49" s="98"/>
      <c r="CN49" s="98"/>
      <c r="CO49" s="80"/>
      <c r="CP49" s="80"/>
      <c r="CQ49" s="98"/>
      <c r="CR49" s="98"/>
      <c r="CS49" s="98"/>
      <c r="CT49" s="80"/>
      <c r="CU49" s="80"/>
      <c r="CV49" s="98"/>
      <c r="CW49" s="98"/>
      <c r="CX49" s="98"/>
      <c r="CY49" s="80"/>
      <c r="CZ49" s="80"/>
      <c r="DA49" s="98"/>
      <c r="DB49" s="98"/>
      <c r="DC49" s="98"/>
      <c r="DD49" s="80"/>
      <c r="DE49" s="80"/>
      <c r="DF49" s="98"/>
      <c r="DG49" s="98"/>
      <c r="DH49" s="98"/>
      <c r="DI49" s="80"/>
      <c r="DJ49" s="80"/>
      <c r="DK49" s="98"/>
      <c r="DL49" s="98"/>
      <c r="DM49" s="98"/>
      <c r="DN49" s="80"/>
      <c r="DO49" s="80"/>
      <c r="DP49" s="98"/>
      <c r="DQ49" s="98"/>
      <c r="DR49" s="98"/>
      <c r="DS49" s="80"/>
      <c r="DT49" s="80"/>
      <c r="DU49" s="98"/>
      <c r="DV49" s="98"/>
      <c r="DW49" s="98"/>
      <c r="DX49" s="80"/>
      <c r="DY49" s="80"/>
      <c r="DZ49" s="98"/>
      <c r="EA49" s="98"/>
      <c r="EB49" s="98"/>
      <c r="EC49" s="80"/>
      <c r="ED49" s="80"/>
      <c r="EE49" s="98"/>
      <c r="EF49" s="98"/>
      <c r="EG49" s="98"/>
      <c r="EH49" s="80"/>
      <c r="EI49" s="80"/>
      <c r="EJ49" s="98"/>
      <c r="EK49" s="98"/>
      <c r="EL49" s="98"/>
      <c r="EM49" s="80"/>
      <c r="EN49" s="80"/>
      <c r="EO49" s="98"/>
      <c r="EP49" s="98"/>
      <c r="EQ49" s="98"/>
      <c r="ER49" s="83"/>
      <c r="ES49" s="83"/>
      <c r="ET49" s="83"/>
      <c r="EU49" s="83"/>
      <c r="EV49" s="83"/>
      <c r="EW49" s="80"/>
      <c r="EX49" s="98"/>
      <c r="EY49" s="98"/>
    </row>
    <row r="50" spans="1:155" ht="18" customHeight="1">
      <c r="A50" s="108"/>
      <c r="B50" s="119"/>
      <c r="C50" s="118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2"/>
      <c r="U50" s="108"/>
      <c r="V50" s="81"/>
      <c r="W50" s="81"/>
      <c r="X50" s="82"/>
      <c r="Y50" s="82"/>
      <c r="Z50" s="82"/>
      <c r="AA50" s="81"/>
      <c r="AB50" s="82"/>
      <c r="AC50" s="82"/>
      <c r="AD50" s="81"/>
      <c r="AE50" s="81"/>
      <c r="AF50" s="81"/>
      <c r="AG50" s="82"/>
      <c r="AH50" s="82"/>
      <c r="AI50" s="81"/>
      <c r="AJ50" s="81"/>
      <c r="AK50" s="81"/>
      <c r="AL50" s="82"/>
      <c r="AM50" s="82"/>
      <c r="AN50" s="81"/>
      <c r="AO50" s="81"/>
      <c r="AP50" s="81"/>
      <c r="AQ50" s="82"/>
      <c r="AR50" s="82"/>
      <c r="AS50" s="81"/>
      <c r="AT50" s="81"/>
      <c r="AU50" s="81"/>
      <c r="AV50" s="82"/>
      <c r="AW50" s="82"/>
      <c r="AX50" s="81"/>
      <c r="AY50" s="81"/>
      <c r="AZ50" s="81"/>
      <c r="BA50" s="82"/>
      <c r="BB50" s="82"/>
      <c r="BC50" s="81"/>
      <c r="BD50" s="81"/>
      <c r="BE50" s="81"/>
      <c r="BF50" s="82"/>
      <c r="BG50" s="82"/>
      <c r="BH50" s="81"/>
      <c r="BI50" s="81"/>
      <c r="BJ50" s="81"/>
      <c r="BK50" s="82"/>
      <c r="BL50" s="82"/>
      <c r="BM50" s="81"/>
      <c r="BN50" s="81"/>
      <c r="BO50" s="81"/>
      <c r="BP50" s="82"/>
      <c r="BQ50" s="82"/>
      <c r="BR50" s="81"/>
      <c r="BS50" s="81"/>
      <c r="BT50" s="81"/>
      <c r="BU50" s="82"/>
      <c r="BV50" s="82"/>
      <c r="BW50" s="81"/>
      <c r="BX50" s="81"/>
      <c r="BY50" s="81"/>
      <c r="BZ50" s="82"/>
      <c r="CA50" s="82"/>
      <c r="CB50" s="81"/>
      <c r="CC50" s="81"/>
      <c r="CD50" s="81"/>
      <c r="CE50" s="82"/>
      <c r="CF50" s="82"/>
      <c r="CG50" s="81"/>
      <c r="CH50" s="81"/>
      <c r="CI50" s="81"/>
      <c r="CJ50" s="82"/>
      <c r="CK50" s="82"/>
      <c r="CL50" s="81"/>
      <c r="CM50" s="81"/>
      <c r="CN50" s="81"/>
      <c r="CO50" s="82"/>
      <c r="CP50" s="82"/>
      <c r="CQ50" s="81"/>
      <c r="CR50" s="81"/>
      <c r="CS50" s="81"/>
      <c r="CT50" s="82"/>
      <c r="CU50" s="82"/>
      <c r="CV50" s="81"/>
      <c r="CW50" s="81"/>
      <c r="CX50" s="81"/>
      <c r="CY50" s="82"/>
      <c r="CZ50" s="82"/>
      <c r="DA50" s="81"/>
      <c r="DB50" s="81"/>
      <c r="DC50" s="81"/>
      <c r="DD50" s="82"/>
      <c r="DE50" s="82"/>
      <c r="DF50" s="81"/>
      <c r="DG50" s="81"/>
      <c r="DH50" s="81"/>
      <c r="DI50" s="82"/>
      <c r="DJ50" s="82"/>
      <c r="DK50" s="81"/>
      <c r="DL50" s="81"/>
      <c r="DM50" s="81"/>
      <c r="DN50" s="82"/>
      <c r="DO50" s="82"/>
      <c r="DP50" s="81"/>
      <c r="DQ50" s="81"/>
      <c r="DR50" s="81"/>
      <c r="DS50" s="82"/>
      <c r="DT50" s="82"/>
      <c r="DU50" s="81"/>
      <c r="DV50" s="81"/>
      <c r="DW50" s="81"/>
      <c r="DX50" s="82"/>
      <c r="DY50" s="82"/>
      <c r="DZ50" s="81"/>
      <c r="EA50" s="81"/>
      <c r="EB50" s="81"/>
      <c r="EC50" s="82"/>
      <c r="ED50" s="82"/>
      <c r="EE50" s="81"/>
      <c r="EF50" s="81"/>
      <c r="EG50" s="81"/>
      <c r="EH50" s="82"/>
      <c r="EI50" s="82"/>
      <c r="EJ50" s="81"/>
      <c r="EK50" s="81"/>
      <c r="EL50" s="81"/>
      <c r="EM50" s="82"/>
      <c r="EN50" s="82"/>
      <c r="EO50" s="81"/>
      <c r="EP50" s="81"/>
      <c r="EQ50" s="81"/>
      <c r="ER50" s="83"/>
      <c r="ES50" s="83"/>
      <c r="ET50" s="83"/>
      <c r="EU50" s="83"/>
      <c r="EV50" s="83"/>
      <c r="EW50" s="82"/>
      <c r="EX50" s="81"/>
      <c r="EY50" s="81"/>
    </row>
    <row r="51" spans="1:155" ht="22.5" customHeight="1">
      <c r="A51" s="108"/>
      <c r="B51" s="119"/>
      <c r="C51" s="118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2"/>
      <c r="U51" s="108"/>
      <c r="V51" s="98"/>
      <c r="W51" s="98"/>
      <c r="X51" s="80"/>
      <c r="Y51" s="80"/>
      <c r="Z51" s="80"/>
      <c r="AA51" s="98"/>
      <c r="AB51" s="80"/>
      <c r="AC51" s="80"/>
      <c r="AD51" s="98"/>
      <c r="AE51" s="98"/>
      <c r="AF51" s="98"/>
      <c r="AG51" s="80"/>
      <c r="AH51" s="80"/>
      <c r="AI51" s="98"/>
      <c r="AJ51" s="98"/>
      <c r="AK51" s="98"/>
      <c r="AL51" s="80"/>
      <c r="AM51" s="80"/>
      <c r="AN51" s="98"/>
      <c r="AO51" s="98"/>
      <c r="AP51" s="98"/>
      <c r="AQ51" s="80"/>
      <c r="AR51" s="80"/>
      <c r="AS51" s="98"/>
      <c r="AT51" s="98"/>
      <c r="AU51" s="98"/>
      <c r="AV51" s="80"/>
      <c r="AW51" s="80"/>
      <c r="AX51" s="98"/>
      <c r="AY51" s="98"/>
      <c r="AZ51" s="98"/>
      <c r="BA51" s="80"/>
      <c r="BB51" s="80"/>
      <c r="BC51" s="98"/>
      <c r="BD51" s="98"/>
      <c r="BE51" s="98"/>
      <c r="BF51" s="80"/>
      <c r="BG51" s="80"/>
      <c r="BH51" s="98"/>
      <c r="BI51" s="98"/>
      <c r="BJ51" s="98"/>
      <c r="BK51" s="80"/>
      <c r="BL51" s="80"/>
      <c r="BM51" s="98"/>
      <c r="BN51" s="98"/>
      <c r="BO51" s="98"/>
      <c r="BP51" s="80"/>
      <c r="BQ51" s="80"/>
      <c r="BR51" s="98"/>
      <c r="BS51" s="98"/>
      <c r="BT51" s="98"/>
      <c r="BU51" s="80"/>
      <c r="BV51" s="80"/>
      <c r="BW51" s="98"/>
      <c r="BX51" s="98"/>
      <c r="BY51" s="98"/>
      <c r="BZ51" s="80"/>
      <c r="CA51" s="80"/>
      <c r="CB51" s="98"/>
      <c r="CC51" s="98"/>
      <c r="CD51" s="98"/>
      <c r="CE51" s="80"/>
      <c r="CF51" s="80"/>
      <c r="CG51" s="98"/>
      <c r="CH51" s="98"/>
      <c r="CI51" s="98"/>
      <c r="CJ51" s="80"/>
      <c r="CK51" s="80"/>
      <c r="CL51" s="98"/>
      <c r="CM51" s="98"/>
      <c r="CN51" s="98"/>
      <c r="CO51" s="80"/>
      <c r="CP51" s="80"/>
      <c r="CQ51" s="98"/>
      <c r="CR51" s="98"/>
      <c r="CS51" s="98"/>
      <c r="CT51" s="80"/>
      <c r="CU51" s="80"/>
      <c r="CV51" s="98"/>
      <c r="CW51" s="98"/>
      <c r="CX51" s="98"/>
      <c r="CY51" s="80"/>
      <c r="CZ51" s="80"/>
      <c r="DA51" s="98"/>
      <c r="DB51" s="98"/>
      <c r="DC51" s="98"/>
      <c r="DD51" s="80"/>
      <c r="DE51" s="80"/>
      <c r="DF51" s="98"/>
      <c r="DG51" s="98"/>
      <c r="DH51" s="98"/>
      <c r="DI51" s="80"/>
      <c r="DJ51" s="80"/>
      <c r="DK51" s="98"/>
      <c r="DL51" s="98"/>
      <c r="DM51" s="98"/>
      <c r="DN51" s="80"/>
      <c r="DO51" s="80"/>
      <c r="DP51" s="98"/>
      <c r="DQ51" s="98"/>
      <c r="DR51" s="98"/>
      <c r="DS51" s="80"/>
      <c r="DT51" s="80"/>
      <c r="DU51" s="98"/>
      <c r="DV51" s="98"/>
      <c r="DW51" s="98"/>
      <c r="DX51" s="80"/>
      <c r="DY51" s="80"/>
      <c r="DZ51" s="98"/>
      <c r="EA51" s="98"/>
      <c r="EB51" s="98"/>
      <c r="EC51" s="80"/>
      <c r="ED51" s="80"/>
      <c r="EE51" s="98"/>
      <c r="EF51" s="98"/>
      <c r="EG51" s="98"/>
      <c r="EH51" s="80"/>
      <c r="EI51" s="80"/>
      <c r="EJ51" s="98"/>
      <c r="EK51" s="98"/>
      <c r="EL51" s="98"/>
      <c r="EM51" s="80"/>
      <c r="EN51" s="80"/>
      <c r="EO51" s="98"/>
      <c r="EP51" s="98"/>
      <c r="EQ51" s="98"/>
      <c r="ER51" s="83"/>
      <c r="ES51" s="83"/>
      <c r="ET51" s="83"/>
      <c r="EU51" s="83"/>
      <c r="EV51" s="83"/>
      <c r="EW51" s="80"/>
      <c r="EX51" s="98"/>
      <c r="EY51" s="98"/>
    </row>
    <row r="52" spans="1:155" ht="27" customHeight="1">
      <c r="A52" s="108"/>
      <c r="B52" s="117"/>
      <c r="C52" s="118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2"/>
      <c r="U52" s="108"/>
      <c r="V52" s="98"/>
      <c r="W52" s="98"/>
      <c r="X52" s="80"/>
      <c r="Y52" s="80"/>
      <c r="Z52" s="80"/>
      <c r="AA52" s="98"/>
      <c r="AB52" s="80"/>
      <c r="AC52" s="80"/>
      <c r="AD52" s="98"/>
      <c r="AE52" s="98"/>
      <c r="AF52" s="98"/>
      <c r="AG52" s="80"/>
      <c r="AH52" s="80"/>
      <c r="AI52" s="98"/>
      <c r="AJ52" s="98"/>
      <c r="AK52" s="98"/>
      <c r="AL52" s="80"/>
      <c r="AM52" s="80"/>
      <c r="AN52" s="98"/>
      <c r="AO52" s="98"/>
      <c r="AP52" s="98"/>
      <c r="AQ52" s="80"/>
      <c r="AR52" s="80"/>
      <c r="AS52" s="98"/>
      <c r="AT52" s="98"/>
      <c r="AU52" s="98"/>
      <c r="AV52" s="80"/>
      <c r="AW52" s="80"/>
      <c r="AX52" s="98"/>
      <c r="AY52" s="98"/>
      <c r="AZ52" s="98"/>
      <c r="BA52" s="80"/>
      <c r="BB52" s="80"/>
      <c r="BC52" s="98"/>
      <c r="BD52" s="98"/>
      <c r="BE52" s="98"/>
      <c r="BF52" s="80"/>
      <c r="BG52" s="80"/>
      <c r="BH52" s="98"/>
      <c r="BI52" s="98"/>
      <c r="BJ52" s="98"/>
      <c r="BK52" s="80"/>
      <c r="BL52" s="80"/>
      <c r="BM52" s="98"/>
      <c r="BN52" s="98"/>
      <c r="BO52" s="98"/>
      <c r="BP52" s="80"/>
      <c r="BQ52" s="80"/>
      <c r="BR52" s="98"/>
      <c r="BS52" s="98"/>
      <c r="BT52" s="98"/>
      <c r="BU52" s="80"/>
      <c r="BV52" s="80"/>
      <c r="BW52" s="98"/>
      <c r="BX52" s="98"/>
      <c r="BY52" s="98"/>
      <c r="BZ52" s="80"/>
      <c r="CA52" s="80"/>
      <c r="CB52" s="98"/>
      <c r="CC52" s="98"/>
      <c r="CD52" s="98"/>
      <c r="CE52" s="80"/>
      <c r="CF52" s="80"/>
      <c r="CG52" s="98"/>
      <c r="CH52" s="98"/>
      <c r="CI52" s="98"/>
      <c r="CJ52" s="80"/>
      <c r="CK52" s="80"/>
      <c r="CL52" s="98"/>
      <c r="CM52" s="98"/>
      <c r="CN52" s="98"/>
      <c r="CO52" s="80"/>
      <c r="CP52" s="80"/>
      <c r="CQ52" s="98"/>
      <c r="CR52" s="98"/>
      <c r="CS52" s="98"/>
      <c r="CT52" s="80"/>
      <c r="CU52" s="80"/>
      <c r="CV52" s="98"/>
      <c r="CW52" s="98"/>
      <c r="CX52" s="98"/>
      <c r="CY52" s="80"/>
      <c r="CZ52" s="80"/>
      <c r="DA52" s="98"/>
      <c r="DB52" s="98"/>
      <c r="DC52" s="98"/>
      <c r="DD52" s="80"/>
      <c r="DE52" s="80"/>
      <c r="DF52" s="98"/>
      <c r="DG52" s="98"/>
      <c r="DH52" s="98"/>
      <c r="DI52" s="80"/>
      <c r="DJ52" s="80"/>
      <c r="DK52" s="98"/>
      <c r="DL52" s="98"/>
      <c r="DM52" s="98"/>
      <c r="DN52" s="80"/>
      <c r="DO52" s="80"/>
      <c r="DP52" s="98"/>
      <c r="DQ52" s="98"/>
      <c r="DR52" s="98"/>
      <c r="DS52" s="80"/>
      <c r="DT52" s="80"/>
      <c r="DU52" s="98"/>
      <c r="DV52" s="98"/>
      <c r="DW52" s="98"/>
      <c r="DX52" s="80"/>
      <c r="DY52" s="80"/>
      <c r="DZ52" s="98"/>
      <c r="EA52" s="98"/>
      <c r="EB52" s="98"/>
      <c r="EC52" s="80"/>
      <c r="ED52" s="80"/>
      <c r="EE52" s="98"/>
      <c r="EF52" s="98"/>
      <c r="EG52" s="98"/>
      <c r="EH52" s="80"/>
      <c r="EI52" s="80"/>
      <c r="EJ52" s="98"/>
      <c r="EK52" s="98"/>
      <c r="EL52" s="98"/>
      <c r="EM52" s="80"/>
      <c r="EN52" s="80"/>
      <c r="EO52" s="98"/>
      <c r="EP52" s="98"/>
      <c r="EQ52" s="98"/>
      <c r="ER52" s="83"/>
      <c r="ES52" s="83"/>
      <c r="ET52" s="83"/>
      <c r="EU52" s="83"/>
      <c r="EV52" s="83"/>
      <c r="EW52" s="80"/>
      <c r="EX52" s="98"/>
      <c r="EY52" s="98"/>
    </row>
    <row r="53" spans="1:155" ht="23.25" customHeight="1">
      <c r="A53" s="108"/>
      <c r="B53" s="117"/>
      <c r="C53" s="118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2"/>
      <c r="U53" s="108"/>
      <c r="V53" s="98"/>
      <c r="W53" s="98"/>
      <c r="X53" s="80"/>
      <c r="Y53" s="80"/>
      <c r="Z53" s="80"/>
      <c r="AA53" s="98"/>
      <c r="AB53" s="80"/>
      <c r="AC53" s="80"/>
      <c r="AD53" s="98"/>
      <c r="AE53" s="98"/>
      <c r="AF53" s="98"/>
      <c r="AG53" s="80"/>
      <c r="AH53" s="80"/>
      <c r="AI53" s="98"/>
      <c r="AJ53" s="98"/>
      <c r="AK53" s="98"/>
      <c r="AL53" s="80"/>
      <c r="AM53" s="80"/>
      <c r="AN53" s="98"/>
      <c r="AO53" s="98"/>
      <c r="AP53" s="98"/>
      <c r="AQ53" s="80"/>
      <c r="AR53" s="80"/>
      <c r="AS53" s="98"/>
      <c r="AT53" s="98"/>
      <c r="AU53" s="98"/>
      <c r="AV53" s="80"/>
      <c r="AW53" s="80"/>
      <c r="AX53" s="98"/>
      <c r="AY53" s="98"/>
      <c r="AZ53" s="98"/>
      <c r="BA53" s="80"/>
      <c r="BB53" s="80"/>
      <c r="BC53" s="98"/>
      <c r="BD53" s="98"/>
      <c r="BE53" s="98"/>
      <c r="BF53" s="80"/>
      <c r="BG53" s="80"/>
      <c r="BH53" s="98"/>
      <c r="BI53" s="98"/>
      <c r="BJ53" s="98"/>
      <c r="BK53" s="80"/>
      <c r="BL53" s="80"/>
      <c r="BM53" s="98"/>
      <c r="BN53" s="98"/>
      <c r="BO53" s="98"/>
      <c r="BP53" s="80"/>
      <c r="BQ53" s="80"/>
      <c r="BR53" s="98"/>
      <c r="BS53" s="98"/>
      <c r="BT53" s="98"/>
      <c r="BU53" s="80"/>
      <c r="BV53" s="80"/>
      <c r="BW53" s="98"/>
      <c r="BX53" s="98"/>
      <c r="BY53" s="98"/>
      <c r="BZ53" s="80"/>
      <c r="CA53" s="80"/>
      <c r="CB53" s="98"/>
      <c r="CC53" s="98"/>
      <c r="CD53" s="98"/>
      <c r="CE53" s="80"/>
      <c r="CF53" s="80"/>
      <c r="CG53" s="98"/>
      <c r="CH53" s="98"/>
      <c r="CI53" s="98"/>
      <c r="CJ53" s="80"/>
      <c r="CK53" s="80"/>
      <c r="CL53" s="98"/>
      <c r="CM53" s="98"/>
      <c r="CN53" s="98"/>
      <c r="CO53" s="80"/>
      <c r="CP53" s="80"/>
      <c r="CQ53" s="98"/>
      <c r="CR53" s="98"/>
      <c r="CS53" s="98"/>
      <c r="CT53" s="80"/>
      <c r="CU53" s="80"/>
      <c r="CV53" s="98"/>
      <c r="CW53" s="98"/>
      <c r="CX53" s="98"/>
      <c r="CY53" s="80"/>
      <c r="CZ53" s="80"/>
      <c r="DA53" s="98"/>
      <c r="DB53" s="98"/>
      <c r="DC53" s="98"/>
      <c r="DD53" s="80"/>
      <c r="DE53" s="80"/>
      <c r="DF53" s="98"/>
      <c r="DG53" s="98"/>
      <c r="DH53" s="98"/>
      <c r="DI53" s="80"/>
      <c r="DJ53" s="80"/>
      <c r="DK53" s="98"/>
      <c r="DL53" s="98"/>
      <c r="DM53" s="98"/>
      <c r="DN53" s="80"/>
      <c r="DO53" s="80"/>
      <c r="DP53" s="98"/>
      <c r="DQ53" s="98"/>
      <c r="DR53" s="98"/>
      <c r="DS53" s="80"/>
      <c r="DT53" s="80"/>
      <c r="DU53" s="98"/>
      <c r="DV53" s="98"/>
      <c r="DW53" s="98"/>
      <c r="DX53" s="80"/>
      <c r="DY53" s="80"/>
      <c r="DZ53" s="98"/>
      <c r="EA53" s="98"/>
      <c r="EB53" s="98"/>
      <c r="EC53" s="80"/>
      <c r="ED53" s="80"/>
      <c r="EE53" s="98"/>
      <c r="EF53" s="98"/>
      <c r="EG53" s="98"/>
      <c r="EH53" s="80"/>
      <c r="EI53" s="80"/>
      <c r="EJ53" s="98"/>
      <c r="EK53" s="98"/>
      <c r="EL53" s="98"/>
      <c r="EM53" s="80"/>
      <c r="EN53" s="80"/>
      <c r="EO53" s="98"/>
      <c r="EP53" s="98"/>
      <c r="EQ53" s="98"/>
      <c r="ER53" s="83"/>
      <c r="ES53" s="83"/>
      <c r="ET53" s="83"/>
      <c r="EU53" s="83"/>
      <c r="EV53" s="83"/>
      <c r="EW53" s="80"/>
      <c r="EX53" s="98"/>
      <c r="EY53" s="98"/>
    </row>
    <row r="54" spans="1:155" ht="20.25" customHeight="1">
      <c r="A54" s="108"/>
      <c r="B54" s="117"/>
      <c r="C54" s="120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2"/>
      <c r="U54" s="108"/>
      <c r="V54" s="98"/>
      <c r="W54" s="98"/>
      <c r="X54" s="80"/>
      <c r="Y54" s="80"/>
      <c r="Z54" s="80"/>
      <c r="AA54" s="98"/>
      <c r="AB54" s="80"/>
      <c r="AC54" s="80"/>
      <c r="AD54" s="98"/>
      <c r="AE54" s="98"/>
      <c r="AF54" s="98"/>
      <c r="AG54" s="80"/>
      <c r="AH54" s="80"/>
      <c r="AI54" s="98"/>
      <c r="AJ54" s="98"/>
      <c r="AK54" s="98"/>
      <c r="AL54" s="80"/>
      <c r="AM54" s="80"/>
      <c r="AN54" s="98"/>
      <c r="AO54" s="98"/>
      <c r="AP54" s="98"/>
      <c r="AQ54" s="80"/>
      <c r="AR54" s="80"/>
      <c r="AS54" s="98"/>
      <c r="AT54" s="98"/>
      <c r="AU54" s="98"/>
      <c r="AV54" s="80"/>
      <c r="AW54" s="80"/>
      <c r="AX54" s="98"/>
      <c r="AY54" s="98"/>
      <c r="AZ54" s="98"/>
      <c r="BA54" s="80"/>
      <c r="BB54" s="80"/>
      <c r="BC54" s="98"/>
      <c r="BD54" s="98"/>
      <c r="BE54" s="98"/>
      <c r="BF54" s="80"/>
      <c r="BG54" s="80"/>
      <c r="BH54" s="98"/>
      <c r="BI54" s="98"/>
      <c r="BJ54" s="98"/>
      <c r="BK54" s="80"/>
      <c r="BL54" s="80"/>
      <c r="BM54" s="98"/>
      <c r="BN54" s="98"/>
      <c r="BO54" s="98"/>
      <c r="BP54" s="80"/>
      <c r="BQ54" s="80"/>
      <c r="BR54" s="98"/>
      <c r="BS54" s="98"/>
      <c r="BT54" s="98"/>
      <c r="BU54" s="80"/>
      <c r="BV54" s="80"/>
      <c r="BW54" s="98"/>
      <c r="BX54" s="98"/>
      <c r="BY54" s="98"/>
      <c r="BZ54" s="80"/>
      <c r="CA54" s="80"/>
      <c r="CB54" s="98"/>
      <c r="CC54" s="98"/>
      <c r="CD54" s="98"/>
      <c r="CE54" s="80"/>
      <c r="CF54" s="80"/>
      <c r="CG54" s="98"/>
      <c r="CH54" s="98"/>
      <c r="CI54" s="98"/>
      <c r="CJ54" s="80"/>
      <c r="CK54" s="80"/>
      <c r="CL54" s="98"/>
      <c r="CM54" s="98"/>
      <c r="CN54" s="98"/>
      <c r="CO54" s="80"/>
      <c r="CP54" s="80"/>
      <c r="CQ54" s="98"/>
      <c r="CR54" s="98"/>
      <c r="CS54" s="98"/>
      <c r="CT54" s="80"/>
      <c r="CU54" s="80"/>
      <c r="CV54" s="98"/>
      <c r="CW54" s="98"/>
      <c r="CX54" s="98"/>
      <c r="CY54" s="80"/>
      <c r="CZ54" s="80"/>
      <c r="DA54" s="98"/>
      <c r="DB54" s="98"/>
      <c r="DC54" s="98"/>
      <c r="DD54" s="80"/>
      <c r="DE54" s="80"/>
      <c r="DF54" s="98"/>
      <c r="DG54" s="98"/>
      <c r="DH54" s="98"/>
      <c r="DI54" s="80"/>
      <c r="DJ54" s="80"/>
      <c r="DK54" s="98"/>
      <c r="DL54" s="98"/>
      <c r="DM54" s="98"/>
      <c r="DN54" s="80"/>
      <c r="DO54" s="80"/>
      <c r="DP54" s="98"/>
      <c r="DQ54" s="98"/>
      <c r="DR54" s="98"/>
      <c r="DS54" s="80"/>
      <c r="DT54" s="80"/>
      <c r="DU54" s="98"/>
      <c r="DV54" s="98"/>
      <c r="DW54" s="98"/>
      <c r="DX54" s="80"/>
      <c r="DY54" s="80"/>
      <c r="DZ54" s="98"/>
      <c r="EA54" s="98"/>
      <c r="EB54" s="98"/>
      <c r="EC54" s="80"/>
      <c r="ED54" s="80"/>
      <c r="EE54" s="98"/>
      <c r="EF54" s="98"/>
      <c r="EG54" s="98"/>
      <c r="EH54" s="80"/>
      <c r="EI54" s="80"/>
      <c r="EJ54" s="98"/>
      <c r="EK54" s="98"/>
      <c r="EL54" s="98"/>
      <c r="EM54" s="80"/>
      <c r="EN54" s="80"/>
      <c r="EO54" s="98"/>
      <c r="EP54" s="98"/>
      <c r="EQ54" s="98"/>
      <c r="ER54" s="83"/>
      <c r="ES54" s="83"/>
      <c r="ET54" s="83"/>
      <c r="EU54" s="83"/>
      <c r="EV54" s="83"/>
      <c r="EW54" s="80"/>
      <c r="EX54" s="98"/>
      <c r="EY54" s="98"/>
    </row>
    <row r="55" spans="1:155" ht="9" customHeight="1">
      <c r="A55" s="108"/>
      <c r="B55" s="110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2"/>
      <c r="U55" s="108"/>
      <c r="V55" s="98"/>
      <c r="W55" s="98"/>
      <c r="X55" s="80"/>
      <c r="Y55" s="80"/>
      <c r="Z55" s="80"/>
      <c r="AA55" s="98"/>
      <c r="AB55" s="80"/>
      <c r="AC55" s="80"/>
      <c r="AD55" s="98"/>
      <c r="AE55" s="98"/>
      <c r="AF55" s="98"/>
      <c r="AG55" s="80"/>
      <c r="AH55" s="80"/>
      <c r="AI55" s="98"/>
      <c r="AJ55" s="98"/>
      <c r="AK55" s="98"/>
      <c r="AL55" s="80"/>
      <c r="AM55" s="80"/>
      <c r="AN55" s="98"/>
      <c r="AO55" s="98"/>
      <c r="AP55" s="98"/>
      <c r="AQ55" s="80"/>
      <c r="AR55" s="80"/>
      <c r="AS55" s="98"/>
      <c r="AT55" s="98"/>
      <c r="AU55" s="98"/>
      <c r="AV55" s="80"/>
      <c r="AW55" s="80"/>
      <c r="AX55" s="98"/>
      <c r="AY55" s="98"/>
      <c r="AZ55" s="98"/>
      <c r="BA55" s="80"/>
      <c r="BB55" s="80"/>
      <c r="BC55" s="98"/>
      <c r="BD55" s="98"/>
      <c r="BE55" s="98"/>
      <c r="BF55" s="80"/>
      <c r="BG55" s="80"/>
      <c r="BH55" s="98"/>
      <c r="BI55" s="98"/>
      <c r="BJ55" s="98"/>
      <c r="BK55" s="80"/>
      <c r="BL55" s="80"/>
      <c r="BM55" s="98"/>
      <c r="BN55" s="98"/>
      <c r="BO55" s="98"/>
      <c r="BP55" s="80"/>
      <c r="BQ55" s="80"/>
      <c r="BR55" s="98"/>
      <c r="BS55" s="98"/>
      <c r="BT55" s="98"/>
      <c r="BU55" s="80"/>
      <c r="BV55" s="80"/>
      <c r="BW55" s="98"/>
      <c r="BX55" s="98"/>
      <c r="BY55" s="98"/>
      <c r="BZ55" s="80"/>
      <c r="CA55" s="80"/>
      <c r="CB55" s="98"/>
      <c r="CC55" s="98"/>
      <c r="CD55" s="98"/>
      <c r="CE55" s="80"/>
      <c r="CF55" s="80"/>
      <c r="CG55" s="98"/>
      <c r="CH55" s="98"/>
      <c r="CI55" s="98"/>
      <c r="CJ55" s="80"/>
      <c r="CK55" s="80"/>
      <c r="CL55" s="98"/>
      <c r="CM55" s="98"/>
      <c r="CN55" s="98"/>
      <c r="CO55" s="80"/>
      <c r="CP55" s="80"/>
      <c r="CQ55" s="98"/>
      <c r="CR55" s="98"/>
      <c r="CS55" s="98"/>
      <c r="CT55" s="80"/>
      <c r="CU55" s="80"/>
      <c r="CV55" s="98"/>
      <c r="CW55" s="98"/>
      <c r="CX55" s="98"/>
      <c r="CY55" s="80"/>
      <c r="CZ55" s="80"/>
      <c r="DA55" s="98"/>
      <c r="DB55" s="98"/>
      <c r="DC55" s="98"/>
      <c r="DD55" s="80"/>
      <c r="DE55" s="80"/>
      <c r="DF55" s="98"/>
      <c r="DG55" s="98"/>
      <c r="DH55" s="98"/>
      <c r="DI55" s="80"/>
      <c r="DJ55" s="80"/>
      <c r="DK55" s="98"/>
      <c r="DL55" s="98"/>
      <c r="DM55" s="98"/>
      <c r="DN55" s="80"/>
      <c r="DO55" s="80"/>
      <c r="DP55" s="98"/>
      <c r="DQ55" s="98"/>
      <c r="DR55" s="98"/>
      <c r="DS55" s="80"/>
      <c r="DT55" s="80"/>
      <c r="DU55" s="98"/>
      <c r="DV55" s="98"/>
      <c r="DW55" s="98"/>
      <c r="DX55" s="80"/>
      <c r="DY55" s="80"/>
      <c r="DZ55" s="98"/>
      <c r="EA55" s="98"/>
      <c r="EB55" s="98"/>
      <c r="EC55" s="80"/>
      <c r="ED55" s="80"/>
      <c r="EE55" s="98"/>
      <c r="EF55" s="98"/>
      <c r="EG55" s="98"/>
      <c r="EH55" s="80"/>
      <c r="EI55" s="80"/>
      <c r="EJ55" s="98"/>
      <c r="EK55" s="98"/>
      <c r="EL55" s="98"/>
      <c r="EM55" s="80"/>
      <c r="EN55" s="80"/>
      <c r="EO55" s="98"/>
      <c r="EP55" s="98"/>
      <c r="EQ55" s="98"/>
      <c r="ER55" s="83"/>
      <c r="ES55" s="83"/>
      <c r="ET55" s="83"/>
      <c r="EU55" s="83"/>
      <c r="EV55" s="83"/>
      <c r="EW55" s="80"/>
      <c r="EX55" s="98"/>
      <c r="EY55" s="98"/>
    </row>
    <row r="56" spans="1:155" ht="20.25" customHeight="1">
      <c r="A56" s="108"/>
      <c r="B56" s="110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2"/>
      <c r="U56" s="108"/>
      <c r="V56" s="98"/>
      <c r="W56" s="98"/>
      <c r="X56" s="80"/>
      <c r="Y56" s="80"/>
      <c r="Z56" s="80"/>
      <c r="AA56" s="98"/>
      <c r="AB56" s="80"/>
      <c r="AC56" s="80"/>
      <c r="AD56" s="98"/>
      <c r="AE56" s="98"/>
      <c r="AF56" s="98"/>
      <c r="AG56" s="80"/>
      <c r="AH56" s="80"/>
      <c r="AI56" s="98"/>
      <c r="AJ56" s="98"/>
      <c r="AK56" s="98"/>
      <c r="AL56" s="80"/>
      <c r="AM56" s="80"/>
      <c r="AN56" s="98"/>
      <c r="AO56" s="98"/>
      <c r="AP56" s="98"/>
      <c r="AQ56" s="80"/>
      <c r="AR56" s="80"/>
      <c r="AS56" s="98"/>
      <c r="AT56" s="98"/>
      <c r="AU56" s="98"/>
      <c r="AV56" s="80"/>
      <c r="AW56" s="80"/>
      <c r="AX56" s="98"/>
      <c r="AY56" s="98"/>
      <c r="AZ56" s="98"/>
      <c r="BA56" s="80"/>
      <c r="BB56" s="80"/>
      <c r="BC56" s="98"/>
      <c r="BD56" s="98"/>
      <c r="BE56" s="98"/>
      <c r="BF56" s="80"/>
      <c r="BG56" s="80"/>
      <c r="BH56" s="98"/>
      <c r="BI56" s="98"/>
      <c r="BJ56" s="98"/>
      <c r="BK56" s="80"/>
      <c r="BL56" s="80"/>
      <c r="BM56" s="98"/>
      <c r="BN56" s="98"/>
      <c r="BO56" s="98"/>
      <c r="BP56" s="80"/>
      <c r="BQ56" s="80"/>
      <c r="BR56" s="98"/>
      <c r="BS56" s="98"/>
      <c r="BT56" s="98"/>
      <c r="BU56" s="80"/>
      <c r="BV56" s="80"/>
      <c r="BW56" s="98"/>
      <c r="BX56" s="98"/>
      <c r="BY56" s="98"/>
      <c r="BZ56" s="80"/>
      <c r="CA56" s="80"/>
      <c r="CB56" s="98"/>
      <c r="CC56" s="98"/>
      <c r="CD56" s="98"/>
      <c r="CE56" s="80"/>
      <c r="CF56" s="80"/>
      <c r="CG56" s="98"/>
      <c r="CH56" s="98"/>
      <c r="CI56" s="98"/>
      <c r="CJ56" s="80"/>
      <c r="CK56" s="80"/>
      <c r="CL56" s="98"/>
      <c r="CM56" s="98"/>
      <c r="CN56" s="98"/>
      <c r="CO56" s="80"/>
      <c r="CP56" s="80"/>
      <c r="CQ56" s="98"/>
      <c r="CR56" s="98"/>
      <c r="CS56" s="98"/>
      <c r="CT56" s="80"/>
      <c r="CU56" s="80"/>
      <c r="CV56" s="98"/>
      <c r="CW56" s="98"/>
      <c r="CX56" s="98"/>
      <c r="CY56" s="80"/>
      <c r="CZ56" s="80"/>
      <c r="DA56" s="98"/>
      <c r="DB56" s="98"/>
      <c r="DC56" s="98"/>
      <c r="DD56" s="80"/>
      <c r="DE56" s="80"/>
      <c r="DF56" s="98"/>
      <c r="DG56" s="98"/>
      <c r="DH56" s="98"/>
      <c r="DI56" s="80"/>
      <c r="DJ56" s="80"/>
      <c r="DK56" s="98"/>
      <c r="DL56" s="98"/>
      <c r="DM56" s="98"/>
      <c r="DN56" s="80"/>
      <c r="DO56" s="80"/>
      <c r="DP56" s="98"/>
      <c r="DQ56" s="98"/>
      <c r="DR56" s="98"/>
      <c r="DS56" s="80"/>
      <c r="DT56" s="80"/>
      <c r="DU56" s="98"/>
      <c r="DV56" s="98"/>
      <c r="DW56" s="98"/>
      <c r="DX56" s="80"/>
      <c r="DY56" s="80"/>
      <c r="DZ56" s="98"/>
      <c r="EA56" s="98"/>
      <c r="EB56" s="98"/>
      <c r="EC56" s="80"/>
      <c r="ED56" s="80"/>
      <c r="EE56" s="98"/>
      <c r="EF56" s="98"/>
      <c r="EG56" s="98"/>
      <c r="EH56" s="80"/>
      <c r="EI56" s="80"/>
      <c r="EJ56" s="98"/>
      <c r="EK56" s="98"/>
      <c r="EL56" s="98"/>
      <c r="EM56" s="80"/>
      <c r="EN56" s="80"/>
      <c r="EO56" s="98"/>
      <c r="EP56" s="98"/>
      <c r="EQ56" s="98"/>
      <c r="ER56" s="83"/>
      <c r="ES56" s="83"/>
      <c r="ET56" s="83"/>
      <c r="EU56" s="83"/>
      <c r="EV56" s="83"/>
      <c r="EW56" s="80"/>
      <c r="EX56" s="98"/>
      <c r="EY56" s="98"/>
    </row>
    <row r="57" spans="1:155" ht="8.25" customHeight="1">
      <c r="A57" s="108"/>
      <c r="B57" s="110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2"/>
      <c r="U57" s="108"/>
      <c r="V57" s="98"/>
      <c r="W57" s="98"/>
      <c r="X57" s="98"/>
      <c r="Y57" s="98"/>
      <c r="Z57" s="80"/>
      <c r="AA57" s="98"/>
      <c r="AB57" s="80"/>
      <c r="AC57" s="80"/>
      <c r="AD57" s="98"/>
      <c r="AE57" s="98"/>
      <c r="AF57" s="98"/>
      <c r="AG57" s="80"/>
      <c r="AH57" s="80"/>
      <c r="AI57" s="98"/>
      <c r="AJ57" s="98"/>
      <c r="AK57" s="98"/>
      <c r="AL57" s="80"/>
      <c r="AM57" s="80"/>
      <c r="AN57" s="98"/>
      <c r="AO57" s="98"/>
      <c r="AP57" s="98"/>
      <c r="AQ57" s="80"/>
      <c r="AR57" s="80"/>
      <c r="AS57" s="98"/>
      <c r="AT57" s="98"/>
      <c r="AU57" s="98"/>
      <c r="AV57" s="80"/>
      <c r="AW57" s="80"/>
      <c r="AX57" s="98"/>
      <c r="AY57" s="98"/>
      <c r="AZ57" s="98"/>
      <c r="BA57" s="80"/>
      <c r="BB57" s="80"/>
      <c r="BC57" s="98"/>
      <c r="BD57" s="98"/>
      <c r="BE57" s="98"/>
      <c r="BF57" s="80"/>
      <c r="BG57" s="80"/>
      <c r="BH57" s="98"/>
      <c r="BI57" s="98"/>
      <c r="BJ57" s="98"/>
      <c r="BK57" s="80"/>
      <c r="BL57" s="80"/>
      <c r="BM57" s="98"/>
      <c r="BN57" s="98"/>
      <c r="BO57" s="98"/>
      <c r="BP57" s="80"/>
      <c r="BQ57" s="80"/>
      <c r="BR57" s="98"/>
      <c r="BS57" s="98"/>
      <c r="BT57" s="98"/>
      <c r="BU57" s="80"/>
      <c r="BV57" s="80"/>
      <c r="BW57" s="98"/>
      <c r="BX57" s="98"/>
      <c r="BY57" s="98"/>
      <c r="BZ57" s="80"/>
      <c r="CA57" s="80"/>
      <c r="CB57" s="98"/>
      <c r="CC57" s="98"/>
      <c r="CD57" s="98"/>
      <c r="CE57" s="80"/>
      <c r="CF57" s="80"/>
      <c r="CG57" s="98"/>
      <c r="CH57" s="98"/>
      <c r="CI57" s="98"/>
      <c r="CJ57" s="80"/>
      <c r="CK57" s="80"/>
      <c r="CL57" s="98"/>
      <c r="CM57" s="98"/>
      <c r="CN57" s="98"/>
      <c r="CO57" s="80"/>
      <c r="CP57" s="80"/>
      <c r="CQ57" s="98"/>
      <c r="CR57" s="98"/>
      <c r="CS57" s="98"/>
      <c r="CT57" s="80"/>
      <c r="CU57" s="80"/>
      <c r="CV57" s="98"/>
      <c r="CW57" s="98"/>
      <c r="CX57" s="98"/>
      <c r="CY57" s="80"/>
      <c r="CZ57" s="80"/>
      <c r="DA57" s="98"/>
      <c r="DB57" s="98"/>
      <c r="DC57" s="98"/>
      <c r="DD57" s="80"/>
      <c r="DE57" s="80"/>
      <c r="DF57" s="98"/>
      <c r="DG57" s="98"/>
      <c r="DH57" s="98"/>
      <c r="DI57" s="80"/>
      <c r="DJ57" s="80"/>
      <c r="DK57" s="98"/>
      <c r="DL57" s="98"/>
      <c r="DM57" s="98"/>
      <c r="DN57" s="80"/>
      <c r="DO57" s="80"/>
      <c r="DP57" s="98"/>
      <c r="DQ57" s="98"/>
      <c r="DR57" s="98"/>
      <c r="DS57" s="80"/>
      <c r="DT57" s="80"/>
      <c r="DU57" s="98"/>
      <c r="DV57" s="98"/>
      <c r="DW57" s="98"/>
      <c r="DX57" s="80"/>
      <c r="DY57" s="80"/>
      <c r="DZ57" s="98"/>
      <c r="EA57" s="98"/>
      <c r="EB57" s="98"/>
      <c r="EC57" s="80"/>
      <c r="ED57" s="80"/>
      <c r="EE57" s="98"/>
      <c r="EF57" s="98"/>
      <c r="EG57" s="98"/>
      <c r="EH57" s="80"/>
      <c r="EI57" s="80"/>
      <c r="EJ57" s="98"/>
      <c r="EK57" s="98"/>
      <c r="EL57" s="98"/>
      <c r="EM57" s="80"/>
      <c r="EN57" s="80"/>
      <c r="EO57" s="98"/>
      <c r="EP57" s="98"/>
      <c r="EQ57" s="98"/>
      <c r="ER57" s="83"/>
      <c r="ES57" s="83"/>
      <c r="ET57" s="83"/>
      <c r="EU57" s="83"/>
      <c r="EV57" s="83"/>
      <c r="EW57" s="80"/>
      <c r="EX57" s="98"/>
      <c r="EY57" s="98"/>
    </row>
    <row r="58" spans="1:155" ht="7.5" customHeight="1">
      <c r="A58" s="108"/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3"/>
      <c r="U58" s="108"/>
      <c r="V58" s="98"/>
      <c r="W58" s="98"/>
      <c r="X58" s="80"/>
      <c r="Y58" s="80"/>
      <c r="Z58" s="80" t="s">
        <v>108</v>
      </c>
      <c r="AA58" s="98"/>
      <c r="AB58" s="80"/>
      <c r="AC58" s="80"/>
      <c r="AD58" s="98"/>
      <c r="AE58" s="98"/>
      <c r="AF58" s="98"/>
      <c r="AG58" s="80"/>
      <c r="AH58" s="80"/>
      <c r="AI58" s="98"/>
      <c r="AJ58" s="98"/>
      <c r="AK58" s="98"/>
      <c r="AL58" s="80"/>
      <c r="AM58" s="80"/>
      <c r="AN58" s="98"/>
      <c r="AO58" s="98"/>
      <c r="AP58" s="98"/>
      <c r="AQ58" s="80"/>
      <c r="AR58" s="80"/>
      <c r="AS58" s="98"/>
      <c r="AT58" s="98"/>
      <c r="AU58" s="98"/>
      <c r="AV58" s="80"/>
      <c r="AW58" s="80"/>
      <c r="AX58" s="98"/>
      <c r="AY58" s="98"/>
      <c r="AZ58" s="98"/>
      <c r="BA58" s="80"/>
      <c r="BB58" s="80"/>
      <c r="BC58" s="98"/>
      <c r="BD58" s="98"/>
      <c r="BE58" s="98"/>
      <c r="BF58" s="80"/>
      <c r="BG58" s="80"/>
      <c r="BH58" s="98"/>
      <c r="BI58" s="98"/>
      <c r="BJ58" s="98"/>
      <c r="BK58" s="80"/>
      <c r="BL58" s="80"/>
      <c r="BM58" s="98"/>
      <c r="BN58" s="98"/>
      <c r="BO58" s="98"/>
      <c r="BP58" s="80"/>
      <c r="BQ58" s="80"/>
      <c r="BR58" s="98"/>
      <c r="BS58" s="98"/>
      <c r="BT58" s="98"/>
      <c r="BU58" s="80"/>
      <c r="BV58" s="80"/>
      <c r="BW58" s="98"/>
      <c r="BX58" s="98"/>
      <c r="BY58" s="98"/>
      <c r="BZ58" s="80"/>
      <c r="CA58" s="80"/>
      <c r="CB58" s="98"/>
      <c r="CC58" s="98"/>
      <c r="CD58" s="98"/>
      <c r="CE58" s="80"/>
      <c r="CF58" s="80"/>
      <c r="CG58" s="98"/>
      <c r="CH58" s="98"/>
      <c r="CI58" s="98"/>
      <c r="CJ58" s="80"/>
      <c r="CK58" s="80"/>
      <c r="CL58" s="98"/>
      <c r="CM58" s="98"/>
      <c r="CN58" s="98"/>
      <c r="CO58" s="80"/>
      <c r="CP58" s="80"/>
      <c r="CQ58" s="98"/>
      <c r="CR58" s="98"/>
      <c r="CS58" s="98"/>
      <c r="CT58" s="80"/>
      <c r="CU58" s="80"/>
      <c r="CV58" s="98"/>
      <c r="CW58" s="98"/>
      <c r="CX58" s="98"/>
      <c r="CY58" s="80"/>
      <c r="CZ58" s="80"/>
      <c r="DA58" s="98"/>
      <c r="DB58" s="98"/>
      <c r="DC58" s="98"/>
      <c r="DD58" s="80"/>
      <c r="DE58" s="80"/>
      <c r="DF58" s="98"/>
      <c r="DG58" s="98"/>
      <c r="DH58" s="98"/>
      <c r="DI58" s="80"/>
      <c r="DJ58" s="80"/>
      <c r="DK58" s="98"/>
      <c r="DL58" s="98"/>
      <c r="DM58" s="98"/>
      <c r="DN58" s="80"/>
      <c r="DO58" s="80"/>
      <c r="DP58" s="98"/>
      <c r="DQ58" s="98"/>
      <c r="DR58" s="98"/>
      <c r="DS58" s="80"/>
      <c r="DT58" s="80"/>
      <c r="DU58" s="98"/>
      <c r="DV58" s="98"/>
      <c r="DW58" s="98"/>
      <c r="DX58" s="80"/>
      <c r="DY58" s="80"/>
      <c r="DZ58" s="98"/>
      <c r="EA58" s="98"/>
      <c r="EB58" s="98"/>
      <c r="EC58" s="80"/>
      <c r="ED58" s="80"/>
      <c r="EE58" s="98"/>
      <c r="EF58" s="98"/>
      <c r="EG58" s="98"/>
      <c r="EH58" s="80"/>
      <c r="EI58" s="80"/>
      <c r="EJ58" s="98"/>
      <c r="EK58" s="98"/>
      <c r="EL58" s="98"/>
      <c r="EM58" s="80"/>
      <c r="EN58" s="80"/>
      <c r="EO58" s="98"/>
      <c r="EP58" s="98"/>
      <c r="EQ58" s="98"/>
      <c r="ER58" s="83"/>
      <c r="ES58" s="83"/>
      <c r="ET58" s="83"/>
      <c r="EU58" s="83"/>
      <c r="EV58" s="83"/>
      <c r="EW58" s="80"/>
      <c r="EX58" s="98"/>
      <c r="EY58" s="98"/>
    </row>
    <row r="59" spans="1:155" ht="26.25" customHeight="1">
      <c r="A59" s="1008"/>
      <c r="B59" s="1009"/>
      <c r="C59" s="1009"/>
      <c r="D59" s="1009"/>
      <c r="E59" s="1009"/>
      <c r="F59" s="1009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5"/>
      <c r="W59" s="79"/>
      <c r="X59" s="106"/>
      <c r="Y59" s="106"/>
      <c r="Z59" s="106"/>
      <c r="AA59" s="79"/>
      <c r="AB59" s="106"/>
      <c r="AC59" s="106"/>
      <c r="AD59" s="79"/>
      <c r="AE59" s="79"/>
      <c r="AF59" s="79"/>
      <c r="AG59" s="106"/>
      <c r="AH59" s="106"/>
      <c r="AI59" s="79"/>
      <c r="AJ59" s="79"/>
      <c r="AK59" s="79"/>
      <c r="AL59" s="106"/>
      <c r="AM59" s="106"/>
      <c r="AN59" s="79"/>
      <c r="AO59" s="79"/>
      <c r="AP59" s="79"/>
      <c r="AQ59" s="106"/>
      <c r="AR59" s="106"/>
      <c r="AS59" s="79"/>
      <c r="AT59" s="79"/>
      <c r="AU59" s="79"/>
      <c r="AV59" s="106"/>
      <c r="AW59" s="106"/>
      <c r="AX59" s="79"/>
      <c r="AY59" s="79"/>
      <c r="AZ59" s="79"/>
      <c r="BA59" s="106"/>
      <c r="BB59" s="106"/>
      <c r="BC59" s="79"/>
      <c r="BD59" s="79"/>
      <c r="BE59" s="79"/>
      <c r="BF59" s="106"/>
      <c r="BG59" s="106"/>
      <c r="BH59" s="79"/>
      <c r="BI59" s="79"/>
      <c r="BJ59" s="79"/>
      <c r="BK59" s="106"/>
      <c r="BL59" s="106"/>
      <c r="BM59" s="79"/>
      <c r="BN59" s="79"/>
      <c r="BO59" s="79"/>
      <c r="BP59" s="106"/>
      <c r="BQ59" s="106"/>
      <c r="BR59" s="79"/>
      <c r="BS59" s="79"/>
      <c r="BT59" s="79"/>
      <c r="BU59" s="106"/>
      <c r="BV59" s="106"/>
      <c r="BW59" s="79"/>
      <c r="BX59" s="79"/>
      <c r="BY59" s="79"/>
      <c r="BZ59" s="106"/>
      <c r="CA59" s="106"/>
      <c r="CB59" s="79"/>
      <c r="CC59" s="79"/>
      <c r="CD59" s="79"/>
      <c r="CE59" s="106"/>
      <c r="CF59" s="106"/>
      <c r="CG59" s="79"/>
      <c r="CH59" s="79"/>
      <c r="CI59" s="79"/>
      <c r="CJ59" s="106"/>
      <c r="CK59" s="106"/>
      <c r="CL59" s="79"/>
      <c r="CM59" s="79"/>
      <c r="CN59" s="79"/>
      <c r="CO59" s="106"/>
      <c r="CP59" s="106"/>
      <c r="CQ59" s="79"/>
      <c r="CR59" s="79"/>
      <c r="CS59" s="79"/>
      <c r="CT59" s="106"/>
      <c r="CU59" s="106"/>
      <c r="CV59" s="79"/>
      <c r="CW59" s="79"/>
      <c r="CX59" s="79"/>
      <c r="CY59" s="106"/>
      <c r="CZ59" s="106"/>
      <c r="DA59" s="79"/>
      <c r="DB59" s="79"/>
      <c r="DC59" s="79"/>
      <c r="DD59" s="106"/>
      <c r="DE59" s="106"/>
      <c r="DF59" s="79"/>
      <c r="DG59" s="79"/>
      <c r="DH59" s="79"/>
      <c r="DI59" s="106"/>
      <c r="DJ59" s="106"/>
      <c r="DK59" s="79"/>
      <c r="DL59" s="79"/>
      <c r="DM59" s="79"/>
      <c r="DN59" s="106"/>
      <c r="DO59" s="106"/>
      <c r="DP59" s="79"/>
      <c r="DQ59" s="79"/>
      <c r="DR59" s="79"/>
      <c r="DS59" s="106"/>
      <c r="DT59" s="106"/>
      <c r="DU59" s="79"/>
      <c r="DV59" s="79"/>
      <c r="DW59" s="79"/>
      <c r="DX59" s="106"/>
      <c r="DY59" s="106"/>
      <c r="DZ59" s="79"/>
      <c r="EA59" s="79"/>
      <c r="EB59" s="79"/>
      <c r="EC59" s="106"/>
      <c r="ED59" s="106"/>
      <c r="EE59" s="79"/>
      <c r="EF59" s="79"/>
      <c r="EG59" s="79"/>
      <c r="EH59" s="106"/>
      <c r="EI59" s="106"/>
      <c r="EJ59" s="79"/>
      <c r="EK59" s="79"/>
      <c r="EL59" s="79"/>
      <c r="EM59" s="106"/>
      <c r="EN59" s="106"/>
      <c r="EO59" s="79"/>
      <c r="EP59" s="79"/>
      <c r="EQ59" s="79"/>
      <c r="ER59" s="107"/>
      <c r="ES59" s="107"/>
      <c r="ET59" s="107"/>
      <c r="EU59" s="107"/>
      <c r="EV59" s="107"/>
      <c r="EW59" s="106"/>
      <c r="EX59" s="79"/>
      <c r="EY59" s="79"/>
    </row>
  </sheetData>
  <sheetProtection algorithmName="SHA-512" hashValue="WDAIOwmuhxnRoZ0aThRgpJ4gYvK04yhKQUrzFFA3kMBZl4PqF5hocr/hCuxteNJr1wLZzGArTv2oDQSqyrNqwQ==" saltValue="VtJKr4KQ/YJzLmmfsP4Y1Q==" spinCount="100000" sheet="1" objects="1" scenarios="1"/>
  <mergeCells count="67">
    <mergeCell ref="AV6:AY6"/>
    <mergeCell ref="A2:O2"/>
    <mergeCell ref="R3:T3"/>
    <mergeCell ref="B4:G4"/>
    <mergeCell ref="H4:M4"/>
    <mergeCell ref="N4:P4"/>
    <mergeCell ref="Q4:T4"/>
    <mergeCell ref="B6:T7"/>
    <mergeCell ref="AB6:AE6"/>
    <mergeCell ref="AG6:AJ6"/>
    <mergeCell ref="AL6:AO6"/>
    <mergeCell ref="AQ6:AT6"/>
    <mergeCell ref="CT6:CW6"/>
    <mergeCell ref="CY6:DB6"/>
    <mergeCell ref="DD6:DG6"/>
    <mergeCell ref="BA6:BD6"/>
    <mergeCell ref="BF6:BI6"/>
    <mergeCell ref="BK6:BN6"/>
    <mergeCell ref="BP6:BS6"/>
    <mergeCell ref="BU6:BX6"/>
    <mergeCell ref="BZ6:CC6"/>
    <mergeCell ref="B18:T18"/>
    <mergeCell ref="EM6:EP6"/>
    <mergeCell ref="B8:T8"/>
    <mergeCell ref="B9:T9"/>
    <mergeCell ref="B10:T10"/>
    <mergeCell ref="B11:T11"/>
    <mergeCell ref="B12:T12"/>
    <mergeCell ref="DI6:DL6"/>
    <mergeCell ref="DN6:DQ6"/>
    <mergeCell ref="DS6:DV6"/>
    <mergeCell ref="DX6:EA6"/>
    <mergeCell ref="EC6:EF6"/>
    <mergeCell ref="EH6:EK6"/>
    <mergeCell ref="CE6:CH6"/>
    <mergeCell ref="CJ6:CM6"/>
    <mergeCell ref="CO6:CR6"/>
    <mergeCell ref="B13:T13"/>
    <mergeCell ref="B14:T14"/>
    <mergeCell ref="B15:T15"/>
    <mergeCell ref="B16:T16"/>
    <mergeCell ref="B17:T17"/>
    <mergeCell ref="B28:T28"/>
    <mergeCell ref="B29:T29"/>
    <mergeCell ref="B30:T30"/>
    <mergeCell ref="B19:T19"/>
    <mergeCell ref="B20:T20"/>
    <mergeCell ref="B21:T21"/>
    <mergeCell ref="B22:T22"/>
    <mergeCell ref="B23:T23"/>
    <mergeCell ref="B24:T24"/>
    <mergeCell ref="H36:P36"/>
    <mergeCell ref="Q36:R36"/>
    <mergeCell ref="S36:T36"/>
    <mergeCell ref="A59:F59"/>
    <mergeCell ref="B3:E3"/>
    <mergeCell ref="B31:T31"/>
    <mergeCell ref="B32:T32"/>
    <mergeCell ref="B33:T33"/>
    <mergeCell ref="H34:P34"/>
    <mergeCell ref="Q34:T34"/>
    <mergeCell ref="H35:P35"/>
    <mergeCell ref="Q35:R35"/>
    <mergeCell ref="S35:T35"/>
    <mergeCell ref="B25:T25"/>
    <mergeCell ref="B26:T26"/>
    <mergeCell ref="B27:T27"/>
  </mergeCells>
  <printOptions horizontalCentered="1"/>
  <pageMargins left="0.2" right="0.2" top="0.5" bottom="0.25" header="0.3" footer="0.3"/>
  <pageSetup paperSize="9" scale="7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28C7F-D090-4DD6-AB5F-3E19630D62EE}">
  <sheetPr codeName="Sheet12">
    <tabColor rgb="FF92D050"/>
    <pageSetUpPr fitToPage="1"/>
  </sheetPr>
  <dimension ref="A1:EY59"/>
  <sheetViews>
    <sheetView view="pageLayout" zoomScale="115" zoomScaleNormal="100" zoomScalePageLayoutView="115" workbookViewId="0">
      <selection activeCell="B13" sqref="B13:T13"/>
    </sheetView>
  </sheetViews>
  <sheetFormatPr defaultColWidth="14.375" defaultRowHeight="15" customHeight="1"/>
  <cols>
    <col min="1" max="1" width="4" style="76" customWidth="1"/>
    <col min="2" max="2" width="4.875" style="76" customWidth="1"/>
    <col min="3" max="3" width="6.625" style="76" customWidth="1"/>
    <col min="4" max="4" width="7.375" style="76" customWidth="1"/>
    <col min="5" max="5" width="7.625" style="76" customWidth="1"/>
    <col min="6" max="6" width="6.625" style="76" customWidth="1"/>
    <col min="7" max="7" width="5.875" style="76" customWidth="1"/>
    <col min="8" max="13" width="6.375" style="76" customWidth="1"/>
    <col min="14" max="14" width="7.875" style="76" customWidth="1"/>
    <col min="15" max="20" width="4.125" style="76" customWidth="1"/>
    <col min="21" max="21" width="5.375" style="76" customWidth="1"/>
    <col min="22" max="22" width="9.125" style="76" hidden="1" customWidth="1"/>
    <col min="23" max="27" width="6.625" style="76" hidden="1" customWidth="1"/>
    <col min="28" max="28" width="10" style="76" hidden="1" customWidth="1"/>
    <col min="29" max="29" width="7.625" style="76" hidden="1" customWidth="1"/>
    <col min="30" max="30" width="6.625" style="76" hidden="1" customWidth="1"/>
    <col min="31" max="31" width="8.125" style="76" hidden="1" customWidth="1"/>
    <col min="32" max="32" width="6.625" style="76" hidden="1" customWidth="1"/>
    <col min="33" max="33" width="10.375" style="76" hidden="1" customWidth="1"/>
    <col min="34" max="34" width="7.625" style="76" hidden="1" customWidth="1"/>
    <col min="35" max="37" width="6.625" style="76" hidden="1" customWidth="1"/>
    <col min="38" max="38" width="10" style="76" hidden="1" customWidth="1"/>
    <col min="39" max="39" width="7.625" style="76" hidden="1" customWidth="1"/>
    <col min="40" max="40" width="6.625" style="76" hidden="1" customWidth="1"/>
    <col min="41" max="41" width="8.125" style="76" hidden="1" customWidth="1"/>
    <col min="42" max="42" width="6.625" style="76" hidden="1" customWidth="1"/>
    <col min="43" max="43" width="10.375" style="76" hidden="1" customWidth="1"/>
    <col min="44" max="44" width="7.625" style="76" hidden="1" customWidth="1"/>
    <col min="45" max="47" width="6.625" style="76" hidden="1" customWidth="1"/>
    <col min="48" max="48" width="10" style="76" hidden="1" customWidth="1"/>
    <col min="49" max="49" width="7.625" style="76" hidden="1" customWidth="1"/>
    <col min="50" max="50" width="6.625" style="76" hidden="1" customWidth="1"/>
    <col min="51" max="51" width="8.125" style="76" hidden="1" customWidth="1"/>
    <col min="52" max="52" width="6.625" style="76" hidden="1" customWidth="1"/>
    <col min="53" max="53" width="10.375" style="76" hidden="1" customWidth="1"/>
    <col min="54" max="54" width="7.625" style="76" hidden="1" customWidth="1"/>
    <col min="55" max="57" width="6.625" style="76" hidden="1" customWidth="1"/>
    <col min="58" max="58" width="10" style="76" hidden="1" customWidth="1"/>
    <col min="59" max="59" width="7.625" style="76" hidden="1" customWidth="1"/>
    <col min="60" max="60" width="6.625" style="76" hidden="1" customWidth="1"/>
    <col min="61" max="61" width="8.125" style="76" hidden="1" customWidth="1"/>
    <col min="62" max="62" width="6.625" style="76" hidden="1" customWidth="1"/>
    <col min="63" max="63" width="10.375" style="76" hidden="1" customWidth="1"/>
    <col min="64" max="64" width="7.625" style="76" hidden="1" customWidth="1"/>
    <col min="65" max="67" width="6.625" style="76" hidden="1" customWidth="1"/>
    <col min="68" max="68" width="10" style="76" hidden="1" customWidth="1"/>
    <col min="69" max="69" width="7.625" style="76" hidden="1" customWidth="1"/>
    <col min="70" max="70" width="6.625" style="76" hidden="1" customWidth="1"/>
    <col min="71" max="71" width="8.125" style="76" hidden="1" customWidth="1"/>
    <col min="72" max="72" width="6.625" style="76" hidden="1" customWidth="1"/>
    <col min="73" max="73" width="10.375" style="76" hidden="1" customWidth="1"/>
    <col min="74" max="74" width="7.625" style="76" hidden="1" customWidth="1"/>
    <col min="75" max="77" width="6.625" style="76" hidden="1" customWidth="1"/>
    <col min="78" max="78" width="10" style="76" hidden="1" customWidth="1"/>
    <col min="79" max="79" width="7.625" style="76" hidden="1" customWidth="1"/>
    <col min="80" max="80" width="6.625" style="76" hidden="1" customWidth="1"/>
    <col min="81" max="81" width="8.125" style="76" hidden="1" customWidth="1"/>
    <col min="82" max="82" width="6.625" style="76" hidden="1" customWidth="1"/>
    <col min="83" max="83" width="10.375" style="76" hidden="1" customWidth="1"/>
    <col min="84" max="84" width="7.625" style="76" hidden="1" customWidth="1"/>
    <col min="85" max="87" width="6.625" style="76" hidden="1" customWidth="1"/>
    <col min="88" max="88" width="10" style="76" hidden="1" customWidth="1"/>
    <col min="89" max="89" width="7.625" style="76" hidden="1" customWidth="1"/>
    <col min="90" max="90" width="6.625" style="76" hidden="1" customWidth="1"/>
    <col min="91" max="91" width="8.125" style="76" hidden="1" customWidth="1"/>
    <col min="92" max="92" width="6.625" style="76" hidden="1" customWidth="1"/>
    <col min="93" max="93" width="10.375" style="76" hidden="1" customWidth="1"/>
    <col min="94" max="94" width="7.625" style="76" hidden="1" customWidth="1"/>
    <col min="95" max="97" width="6.625" style="76" hidden="1" customWidth="1"/>
    <col min="98" max="98" width="10" style="76" hidden="1" customWidth="1"/>
    <col min="99" max="99" width="7.625" style="76" hidden="1" customWidth="1"/>
    <col min="100" max="100" width="6.625" style="76" hidden="1" customWidth="1"/>
    <col min="101" max="101" width="8.125" style="76" hidden="1" customWidth="1"/>
    <col min="102" max="102" width="6.625" style="76" hidden="1" customWidth="1"/>
    <col min="103" max="103" width="10.375" style="76" hidden="1" customWidth="1"/>
    <col min="104" max="104" width="7.625" style="76" hidden="1" customWidth="1"/>
    <col min="105" max="107" width="6.625" style="76" hidden="1" customWidth="1"/>
    <col min="108" max="108" width="10" style="76" hidden="1" customWidth="1"/>
    <col min="109" max="109" width="7.625" style="76" hidden="1" customWidth="1"/>
    <col min="110" max="110" width="6.625" style="76" hidden="1" customWidth="1"/>
    <col min="111" max="111" width="8.125" style="76" hidden="1" customWidth="1"/>
    <col min="112" max="112" width="6.625" style="76" hidden="1" customWidth="1"/>
    <col min="113" max="113" width="10.375" style="76" hidden="1" customWidth="1"/>
    <col min="114" max="114" width="7.625" style="76" hidden="1" customWidth="1"/>
    <col min="115" max="117" width="6.625" style="76" hidden="1" customWidth="1"/>
    <col min="118" max="118" width="10" style="76" hidden="1" customWidth="1"/>
    <col min="119" max="119" width="7.625" style="76" hidden="1" customWidth="1"/>
    <col min="120" max="120" width="6.625" style="76" hidden="1" customWidth="1"/>
    <col min="121" max="121" width="8.125" style="76" hidden="1" customWidth="1"/>
    <col min="122" max="122" width="6.625" style="76" hidden="1" customWidth="1"/>
    <col min="123" max="123" width="10.375" style="76" hidden="1" customWidth="1"/>
    <col min="124" max="124" width="7.625" style="76" hidden="1" customWidth="1"/>
    <col min="125" max="127" width="6.625" style="76" hidden="1" customWidth="1"/>
    <col min="128" max="128" width="10" style="76" hidden="1" customWidth="1"/>
    <col min="129" max="129" width="7.625" style="76" hidden="1" customWidth="1"/>
    <col min="130" max="130" width="6.625" style="76" hidden="1" customWidth="1"/>
    <col min="131" max="131" width="8.125" style="76" hidden="1" customWidth="1"/>
    <col min="132" max="132" width="6.625" style="76" hidden="1" customWidth="1"/>
    <col min="133" max="133" width="10.375" style="76" hidden="1" customWidth="1"/>
    <col min="134" max="134" width="7.625" style="76" hidden="1" customWidth="1"/>
    <col min="135" max="137" width="6.625" style="76" hidden="1" customWidth="1"/>
    <col min="138" max="138" width="10" style="76" hidden="1" customWidth="1"/>
    <col min="139" max="139" width="7.625" style="76" hidden="1" customWidth="1"/>
    <col min="140" max="140" width="6.625" style="76" hidden="1" customWidth="1"/>
    <col min="141" max="141" width="8.125" style="76" hidden="1" customWidth="1"/>
    <col min="142" max="142" width="6.625" style="76" hidden="1" customWidth="1"/>
    <col min="143" max="143" width="10.375" style="76" hidden="1" customWidth="1"/>
    <col min="144" max="144" width="7.625" style="76" hidden="1" customWidth="1"/>
    <col min="145" max="147" width="6.625" style="76" hidden="1" customWidth="1"/>
    <col min="148" max="151" width="4.625" style="76" hidden="1" customWidth="1"/>
    <col min="152" max="152" width="5.625" style="76" hidden="1" customWidth="1"/>
    <col min="153" max="153" width="5.125" style="76" hidden="1" customWidth="1"/>
    <col min="154" max="155" width="4.875" style="76" hidden="1" customWidth="1"/>
    <col min="156" max="16384" width="14.375" style="76"/>
  </cols>
  <sheetData>
    <row r="1" spans="1:155" ht="3" customHeight="1">
      <c r="A1" s="108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  <c r="DQ1" s="75"/>
      <c r="DR1" s="75"/>
      <c r="DS1" s="75"/>
      <c r="DT1" s="75"/>
      <c r="DU1" s="75"/>
      <c r="DV1" s="75"/>
      <c r="DW1" s="75"/>
      <c r="DX1" s="75"/>
      <c r="DY1" s="75"/>
      <c r="DZ1" s="75"/>
      <c r="EA1" s="75"/>
      <c r="EB1" s="75"/>
      <c r="EC1" s="75"/>
      <c r="ED1" s="75"/>
      <c r="EE1" s="75"/>
      <c r="EF1" s="75"/>
      <c r="EG1" s="75"/>
      <c r="EH1" s="75"/>
      <c r="EI1" s="75"/>
      <c r="EJ1" s="75"/>
      <c r="EK1" s="75"/>
      <c r="EL1" s="75"/>
      <c r="EM1" s="75"/>
      <c r="EN1" s="75"/>
      <c r="EO1" s="75"/>
      <c r="EP1" s="75"/>
      <c r="EQ1" s="75"/>
      <c r="ER1" s="75"/>
      <c r="ES1" s="75"/>
      <c r="ET1" s="75"/>
      <c r="EU1" s="75"/>
      <c r="EV1" s="75"/>
      <c r="EW1" s="75"/>
      <c r="EX1" s="75"/>
      <c r="EY1" s="75"/>
    </row>
    <row r="2" spans="1:155" ht="29.25" customHeight="1">
      <c r="A2" s="1028" t="s">
        <v>196</v>
      </c>
      <c r="B2" s="1028"/>
      <c r="C2" s="1028"/>
      <c r="D2" s="1028"/>
      <c r="E2" s="1028"/>
      <c r="F2" s="1028"/>
      <c r="G2" s="1028"/>
      <c r="H2" s="1028"/>
      <c r="I2" s="1028"/>
      <c r="J2" s="1028"/>
      <c r="K2" s="1028"/>
      <c r="L2" s="1028"/>
      <c r="M2" s="1028"/>
      <c r="N2" s="1028"/>
      <c r="O2" s="1028"/>
      <c r="P2" s="108"/>
      <c r="Q2" s="108"/>
      <c r="R2" s="108"/>
      <c r="S2" s="108"/>
      <c r="T2" s="108"/>
      <c r="U2" s="108"/>
      <c r="V2" s="77"/>
      <c r="W2" s="77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75"/>
      <c r="DB2" s="75"/>
      <c r="DC2" s="75"/>
      <c r="DD2" s="75"/>
      <c r="DE2" s="75"/>
      <c r="DF2" s="75"/>
      <c r="DG2" s="75"/>
      <c r="DH2" s="75"/>
      <c r="DI2" s="75"/>
      <c r="DJ2" s="75"/>
      <c r="DK2" s="75"/>
      <c r="DL2" s="75"/>
      <c r="DM2" s="75"/>
      <c r="DN2" s="75"/>
      <c r="DO2" s="75"/>
      <c r="DP2" s="75"/>
      <c r="DQ2" s="75"/>
      <c r="DR2" s="75"/>
      <c r="DS2" s="75"/>
      <c r="DT2" s="75"/>
      <c r="DU2" s="75"/>
      <c r="DV2" s="75"/>
      <c r="DW2" s="75"/>
      <c r="DX2" s="75"/>
      <c r="DY2" s="75"/>
      <c r="DZ2" s="75"/>
      <c r="EA2" s="75"/>
      <c r="EB2" s="75"/>
      <c r="EC2" s="75"/>
      <c r="ED2" s="75"/>
      <c r="EE2" s="75"/>
      <c r="EF2" s="75"/>
      <c r="EG2" s="75"/>
      <c r="EH2" s="75"/>
      <c r="EI2" s="75"/>
      <c r="EJ2" s="75"/>
      <c r="EK2" s="75"/>
      <c r="EL2" s="75"/>
      <c r="EM2" s="75"/>
      <c r="EN2" s="75"/>
      <c r="EO2" s="75"/>
      <c r="EP2" s="75"/>
      <c r="EQ2" s="75"/>
      <c r="ER2" s="75"/>
      <c r="ES2" s="75"/>
      <c r="ET2" s="75"/>
      <c r="EU2" s="75"/>
      <c r="EV2" s="75"/>
      <c r="EW2" s="75"/>
      <c r="EX2" s="75"/>
      <c r="EY2" s="75"/>
    </row>
    <row r="3" spans="1:155" ht="22.5" customHeight="1">
      <c r="A3" s="108"/>
      <c r="B3" s="1010" t="str">
        <f>"ปพ.5 ( "&amp;'1พิมพ์ปกปพ'!$I$9&amp;" )"</f>
        <v>ปพ.5 ( 0 )</v>
      </c>
      <c r="C3" s="1011"/>
      <c r="D3" s="1011"/>
      <c r="E3" s="1011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29"/>
      <c r="S3" s="1030"/>
      <c r="T3" s="1031"/>
      <c r="U3" s="10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</row>
    <row r="4" spans="1:155" ht="20.25" customHeight="1">
      <c r="A4" s="108"/>
      <c r="B4" s="1032" t="s">
        <v>197</v>
      </c>
      <c r="C4" s="1033"/>
      <c r="D4" s="1033"/>
      <c r="E4" s="1033"/>
      <c r="F4" s="1033"/>
      <c r="G4" s="1033"/>
      <c r="H4" s="1034">
        <f>'1 ข้อมูลรายวิชา'!N7</f>
        <v>0</v>
      </c>
      <c r="I4" s="1033"/>
      <c r="J4" s="1033"/>
      <c r="K4" s="1033"/>
      <c r="L4" s="1033"/>
      <c r="M4" s="1033"/>
      <c r="N4" s="1035" t="s">
        <v>44</v>
      </c>
      <c r="O4" s="1033"/>
      <c r="P4" s="1033"/>
      <c r="Q4" s="1036">
        <f>'1 ข้อมูลรายวิชา'!N6</f>
        <v>0</v>
      </c>
      <c r="R4" s="1033"/>
      <c r="S4" s="1033"/>
      <c r="T4" s="1037"/>
      <c r="U4" s="108"/>
      <c r="V4" s="78"/>
      <c r="W4" s="78"/>
      <c r="X4" s="78"/>
      <c r="Y4" s="78"/>
      <c r="Z4" s="80" t="s">
        <v>45</v>
      </c>
      <c r="AA4" s="81"/>
      <c r="AB4" s="82"/>
      <c r="AC4" s="82"/>
      <c r="AD4" s="81"/>
      <c r="AE4" s="81"/>
      <c r="AF4" s="81"/>
      <c r="AG4" s="82"/>
      <c r="AH4" s="82"/>
      <c r="AI4" s="81"/>
      <c r="AJ4" s="81"/>
      <c r="AK4" s="81"/>
      <c r="AL4" s="82"/>
      <c r="AM4" s="82"/>
      <c r="AN4" s="81"/>
      <c r="AO4" s="81"/>
      <c r="AP4" s="81"/>
      <c r="AQ4" s="82"/>
      <c r="AR4" s="82"/>
      <c r="AS4" s="81"/>
      <c r="AT4" s="81"/>
      <c r="AU4" s="81"/>
      <c r="AV4" s="82"/>
      <c r="AW4" s="82"/>
      <c r="AX4" s="81"/>
      <c r="AY4" s="81"/>
      <c r="AZ4" s="81"/>
      <c r="BA4" s="82"/>
      <c r="BB4" s="82"/>
      <c r="BC4" s="81"/>
      <c r="BD4" s="81"/>
      <c r="BE4" s="81"/>
      <c r="BF4" s="82"/>
      <c r="BG4" s="82"/>
      <c r="BH4" s="81"/>
      <c r="BI4" s="81"/>
      <c r="BJ4" s="81"/>
      <c r="BK4" s="82"/>
      <c r="BL4" s="82"/>
      <c r="BM4" s="81"/>
      <c r="BN4" s="81"/>
      <c r="BO4" s="81"/>
      <c r="BP4" s="82"/>
      <c r="BQ4" s="82"/>
      <c r="BR4" s="81"/>
      <c r="BS4" s="81"/>
      <c r="BT4" s="81"/>
      <c r="BU4" s="82"/>
      <c r="BV4" s="82"/>
      <c r="BW4" s="81"/>
      <c r="BX4" s="81"/>
      <c r="BY4" s="81"/>
      <c r="BZ4" s="82"/>
      <c r="CA4" s="82"/>
      <c r="CB4" s="81"/>
      <c r="CC4" s="81"/>
      <c r="CD4" s="81"/>
      <c r="CE4" s="82"/>
      <c r="CF4" s="82"/>
      <c r="CG4" s="81"/>
      <c r="CH4" s="81"/>
      <c r="CI4" s="81"/>
      <c r="CJ4" s="82"/>
      <c r="CK4" s="82"/>
      <c r="CL4" s="81"/>
      <c r="CM4" s="81"/>
      <c r="CN4" s="81"/>
      <c r="CO4" s="82"/>
      <c r="CP4" s="82"/>
      <c r="CQ4" s="81"/>
      <c r="CR4" s="81"/>
      <c r="CS4" s="81"/>
      <c r="CT4" s="82"/>
      <c r="CU4" s="82"/>
      <c r="CV4" s="81"/>
      <c r="CW4" s="81"/>
      <c r="CX4" s="81"/>
      <c r="CY4" s="82"/>
      <c r="CZ4" s="82"/>
      <c r="DA4" s="81"/>
      <c r="DB4" s="81"/>
      <c r="DC4" s="81"/>
      <c r="DD4" s="82"/>
      <c r="DE4" s="82"/>
      <c r="DF4" s="81"/>
      <c r="DG4" s="81"/>
      <c r="DH4" s="81"/>
      <c r="DI4" s="82"/>
      <c r="DJ4" s="82"/>
      <c r="DK4" s="81"/>
      <c r="DL4" s="81"/>
      <c r="DM4" s="81"/>
      <c r="DN4" s="82"/>
      <c r="DO4" s="82"/>
      <c r="DP4" s="81"/>
      <c r="DQ4" s="81"/>
      <c r="DR4" s="81"/>
      <c r="DS4" s="82"/>
      <c r="DT4" s="82"/>
      <c r="DU4" s="81"/>
      <c r="DV4" s="81"/>
      <c r="DW4" s="81"/>
      <c r="DX4" s="82"/>
      <c r="DY4" s="82"/>
      <c r="DZ4" s="81"/>
      <c r="EA4" s="81"/>
      <c r="EB4" s="81"/>
      <c r="EC4" s="82"/>
      <c r="ED4" s="82"/>
      <c r="EE4" s="81"/>
      <c r="EF4" s="81"/>
      <c r="EG4" s="81"/>
      <c r="EH4" s="82"/>
      <c r="EI4" s="82"/>
      <c r="EJ4" s="81"/>
      <c r="EK4" s="81"/>
      <c r="EL4" s="81"/>
      <c r="EM4" s="82"/>
      <c r="EN4" s="82"/>
      <c r="EO4" s="81"/>
      <c r="EP4" s="81"/>
      <c r="EQ4" s="81"/>
      <c r="ER4" s="83"/>
      <c r="ES4" s="83"/>
      <c r="ET4" s="83"/>
      <c r="EU4" s="83"/>
      <c r="EV4" s="83"/>
      <c r="EW4" s="82"/>
      <c r="EX4" s="81"/>
      <c r="EY4" s="81"/>
    </row>
    <row r="5" spans="1:155" ht="4.5" customHeight="1">
      <c r="A5" s="108"/>
      <c r="B5" s="110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2"/>
      <c r="U5" s="108"/>
      <c r="V5" s="84"/>
      <c r="W5" s="81"/>
      <c r="X5" s="82"/>
      <c r="Y5" s="82"/>
      <c r="Z5" s="82"/>
      <c r="AA5" s="81"/>
      <c r="AB5" s="82"/>
      <c r="AC5" s="82"/>
      <c r="AD5" s="81"/>
      <c r="AE5" s="81"/>
      <c r="AF5" s="81"/>
      <c r="AG5" s="82"/>
      <c r="AH5" s="82"/>
      <c r="AI5" s="81"/>
      <c r="AJ5" s="81"/>
      <c r="AK5" s="81"/>
      <c r="AL5" s="82"/>
      <c r="AM5" s="82"/>
      <c r="AN5" s="81"/>
      <c r="AO5" s="81"/>
      <c r="AP5" s="81"/>
      <c r="AQ5" s="82"/>
      <c r="AR5" s="82"/>
      <c r="AS5" s="81"/>
      <c r="AT5" s="81"/>
      <c r="AU5" s="81"/>
      <c r="AV5" s="82"/>
      <c r="AW5" s="82"/>
      <c r="AX5" s="81"/>
      <c r="AY5" s="81"/>
      <c r="AZ5" s="81"/>
      <c r="BA5" s="82"/>
      <c r="BB5" s="82"/>
      <c r="BC5" s="81"/>
      <c r="BD5" s="81"/>
      <c r="BE5" s="81"/>
      <c r="BF5" s="82"/>
      <c r="BG5" s="82"/>
      <c r="BH5" s="81"/>
      <c r="BI5" s="81"/>
      <c r="BJ5" s="81"/>
      <c r="BK5" s="82"/>
      <c r="BL5" s="82"/>
      <c r="BM5" s="81"/>
      <c r="BN5" s="81"/>
      <c r="BO5" s="81"/>
      <c r="BP5" s="82"/>
      <c r="BQ5" s="82"/>
      <c r="BR5" s="81"/>
      <c r="BS5" s="81"/>
      <c r="BT5" s="81"/>
      <c r="BU5" s="82"/>
      <c r="BV5" s="82"/>
      <c r="BW5" s="81"/>
      <c r="BX5" s="81"/>
      <c r="BY5" s="81"/>
      <c r="BZ5" s="82"/>
      <c r="CA5" s="82"/>
      <c r="CB5" s="81"/>
      <c r="CC5" s="81"/>
      <c r="CD5" s="81"/>
      <c r="CE5" s="82"/>
      <c r="CF5" s="82"/>
      <c r="CG5" s="81"/>
      <c r="CH5" s="81"/>
      <c r="CI5" s="81"/>
      <c r="CJ5" s="82"/>
      <c r="CK5" s="82"/>
      <c r="CL5" s="81"/>
      <c r="CM5" s="81"/>
      <c r="CN5" s="81"/>
      <c r="CO5" s="82"/>
      <c r="CP5" s="82"/>
      <c r="CQ5" s="81"/>
      <c r="CR5" s="81"/>
      <c r="CS5" s="81"/>
      <c r="CT5" s="82"/>
      <c r="CU5" s="82"/>
      <c r="CV5" s="81"/>
      <c r="CW5" s="81"/>
      <c r="CX5" s="81"/>
      <c r="CY5" s="82"/>
      <c r="CZ5" s="82"/>
      <c r="DA5" s="81"/>
      <c r="DB5" s="81"/>
      <c r="DC5" s="81"/>
      <c r="DD5" s="82"/>
      <c r="DE5" s="82"/>
      <c r="DF5" s="81"/>
      <c r="DG5" s="81"/>
      <c r="DH5" s="81"/>
      <c r="DI5" s="82"/>
      <c r="DJ5" s="82"/>
      <c r="DK5" s="81"/>
      <c r="DL5" s="81"/>
      <c r="DM5" s="81"/>
      <c r="DN5" s="82"/>
      <c r="DO5" s="82"/>
      <c r="DP5" s="81"/>
      <c r="DQ5" s="81"/>
      <c r="DR5" s="81"/>
      <c r="DS5" s="82"/>
      <c r="DT5" s="82"/>
      <c r="DU5" s="81"/>
      <c r="DV5" s="81"/>
      <c r="DW5" s="81"/>
      <c r="DX5" s="82"/>
      <c r="DY5" s="82"/>
      <c r="DZ5" s="81"/>
      <c r="EA5" s="81"/>
      <c r="EB5" s="81"/>
      <c r="EC5" s="82"/>
      <c r="ED5" s="82"/>
      <c r="EE5" s="81"/>
      <c r="EF5" s="81"/>
      <c r="EG5" s="81"/>
      <c r="EH5" s="82"/>
      <c r="EI5" s="82"/>
      <c r="EJ5" s="81"/>
      <c r="EK5" s="81"/>
      <c r="EL5" s="81"/>
      <c r="EM5" s="82"/>
      <c r="EN5" s="82"/>
      <c r="EO5" s="81"/>
      <c r="EP5" s="81"/>
      <c r="EQ5" s="81"/>
      <c r="ER5" s="83"/>
      <c r="ES5" s="83"/>
      <c r="ET5" s="83"/>
      <c r="EU5" s="83"/>
      <c r="EV5" s="83"/>
      <c r="EW5" s="82"/>
      <c r="EX5" s="81"/>
      <c r="EY5" s="81"/>
    </row>
    <row r="6" spans="1:155" ht="18.75">
      <c r="A6" s="108"/>
      <c r="B6" s="1038" t="s">
        <v>198</v>
      </c>
      <c r="C6" s="1039"/>
      <c r="D6" s="1039"/>
      <c r="E6" s="1039"/>
      <c r="F6" s="1039"/>
      <c r="G6" s="1039"/>
      <c r="H6" s="1039"/>
      <c r="I6" s="1039"/>
      <c r="J6" s="1039"/>
      <c r="K6" s="1039"/>
      <c r="L6" s="1039"/>
      <c r="M6" s="1039"/>
      <c r="N6" s="1039"/>
      <c r="O6" s="1039"/>
      <c r="P6" s="1039"/>
      <c r="Q6" s="1039"/>
      <c r="R6" s="1039"/>
      <c r="S6" s="1039"/>
      <c r="T6" s="1040"/>
      <c r="U6" s="108"/>
      <c r="V6" s="81"/>
      <c r="W6" s="81"/>
      <c r="X6" s="82"/>
      <c r="Y6" s="82"/>
      <c r="Z6" s="85"/>
      <c r="AA6" s="86"/>
      <c r="AB6" s="1027" t="s">
        <v>47</v>
      </c>
      <c r="AC6" s="1026"/>
      <c r="AD6" s="1026"/>
      <c r="AE6" s="1026"/>
      <c r="AF6" s="89"/>
      <c r="AG6" s="1025" t="s">
        <v>48</v>
      </c>
      <c r="AH6" s="1026"/>
      <c r="AI6" s="1026"/>
      <c r="AJ6" s="1026"/>
      <c r="AK6" s="86"/>
      <c r="AL6" s="1027" t="s">
        <v>49</v>
      </c>
      <c r="AM6" s="1026"/>
      <c r="AN6" s="1026"/>
      <c r="AO6" s="1026"/>
      <c r="AP6" s="89"/>
      <c r="AQ6" s="1025" t="s">
        <v>50</v>
      </c>
      <c r="AR6" s="1026"/>
      <c r="AS6" s="1026"/>
      <c r="AT6" s="1026"/>
      <c r="AU6" s="86"/>
      <c r="AV6" s="1027" t="s">
        <v>51</v>
      </c>
      <c r="AW6" s="1026"/>
      <c r="AX6" s="1026"/>
      <c r="AY6" s="1026"/>
      <c r="AZ6" s="89"/>
      <c r="BA6" s="1025" t="s">
        <v>52</v>
      </c>
      <c r="BB6" s="1026"/>
      <c r="BC6" s="1026"/>
      <c r="BD6" s="1026"/>
      <c r="BE6" s="86"/>
      <c r="BF6" s="1027" t="s">
        <v>53</v>
      </c>
      <c r="BG6" s="1026"/>
      <c r="BH6" s="1026"/>
      <c r="BI6" s="1026"/>
      <c r="BJ6" s="89"/>
      <c r="BK6" s="1025" t="s">
        <v>54</v>
      </c>
      <c r="BL6" s="1026"/>
      <c r="BM6" s="1026"/>
      <c r="BN6" s="1026"/>
      <c r="BO6" s="86"/>
      <c r="BP6" s="1027" t="s">
        <v>55</v>
      </c>
      <c r="BQ6" s="1026"/>
      <c r="BR6" s="1026"/>
      <c r="BS6" s="1026"/>
      <c r="BT6" s="89"/>
      <c r="BU6" s="1025" t="s">
        <v>56</v>
      </c>
      <c r="BV6" s="1026"/>
      <c r="BW6" s="1026"/>
      <c r="BX6" s="1026"/>
      <c r="BY6" s="86"/>
      <c r="BZ6" s="1027" t="s">
        <v>57</v>
      </c>
      <c r="CA6" s="1026"/>
      <c r="CB6" s="1026"/>
      <c r="CC6" s="1026"/>
      <c r="CD6" s="89"/>
      <c r="CE6" s="1025" t="s">
        <v>58</v>
      </c>
      <c r="CF6" s="1026"/>
      <c r="CG6" s="1026"/>
      <c r="CH6" s="1026"/>
      <c r="CI6" s="86"/>
      <c r="CJ6" s="1027" t="s">
        <v>59</v>
      </c>
      <c r="CK6" s="1026"/>
      <c r="CL6" s="1026"/>
      <c r="CM6" s="1026"/>
      <c r="CN6" s="89"/>
      <c r="CO6" s="1025" t="s">
        <v>60</v>
      </c>
      <c r="CP6" s="1026"/>
      <c r="CQ6" s="1026"/>
      <c r="CR6" s="1026"/>
      <c r="CS6" s="86"/>
      <c r="CT6" s="1027" t="s">
        <v>61</v>
      </c>
      <c r="CU6" s="1026"/>
      <c r="CV6" s="1026"/>
      <c r="CW6" s="1026"/>
      <c r="CX6" s="89"/>
      <c r="CY6" s="1025" t="s">
        <v>62</v>
      </c>
      <c r="CZ6" s="1026"/>
      <c r="DA6" s="1026"/>
      <c r="DB6" s="1026"/>
      <c r="DC6" s="86"/>
      <c r="DD6" s="1027" t="s">
        <v>63</v>
      </c>
      <c r="DE6" s="1026"/>
      <c r="DF6" s="1026"/>
      <c r="DG6" s="1026"/>
      <c r="DH6" s="89"/>
      <c r="DI6" s="1025" t="s">
        <v>64</v>
      </c>
      <c r="DJ6" s="1026"/>
      <c r="DK6" s="1026"/>
      <c r="DL6" s="1026"/>
      <c r="DM6" s="86"/>
      <c r="DN6" s="1027" t="s">
        <v>65</v>
      </c>
      <c r="DO6" s="1026"/>
      <c r="DP6" s="1026"/>
      <c r="DQ6" s="1026"/>
      <c r="DR6" s="89"/>
      <c r="DS6" s="1025" t="s">
        <v>66</v>
      </c>
      <c r="DT6" s="1026"/>
      <c r="DU6" s="1026"/>
      <c r="DV6" s="1026"/>
      <c r="DW6" s="86"/>
      <c r="DX6" s="1027" t="s">
        <v>67</v>
      </c>
      <c r="DY6" s="1026"/>
      <c r="DZ6" s="1026"/>
      <c r="EA6" s="1026"/>
      <c r="EB6" s="89"/>
      <c r="EC6" s="1025" t="s">
        <v>68</v>
      </c>
      <c r="ED6" s="1026"/>
      <c r="EE6" s="1026"/>
      <c r="EF6" s="1026"/>
      <c r="EG6" s="86"/>
      <c r="EH6" s="1027" t="s">
        <v>69</v>
      </c>
      <c r="EI6" s="1026"/>
      <c r="EJ6" s="1026"/>
      <c r="EK6" s="1026"/>
      <c r="EL6" s="89"/>
      <c r="EM6" s="1025" t="s">
        <v>70</v>
      </c>
      <c r="EN6" s="1026"/>
      <c r="EO6" s="1026"/>
      <c r="EP6" s="1026"/>
      <c r="EQ6" s="81"/>
      <c r="ER6" s="90" t="s">
        <v>71</v>
      </c>
      <c r="ES6" s="91"/>
      <c r="ET6" s="91"/>
      <c r="EU6" s="91"/>
      <c r="EV6" s="92"/>
      <c r="EW6" s="82"/>
      <c r="EX6" s="81"/>
      <c r="EY6" s="81"/>
    </row>
    <row r="7" spans="1:155" ht="5.25" customHeight="1">
      <c r="A7" s="108"/>
      <c r="B7" s="1041"/>
      <c r="C7" s="1042"/>
      <c r="D7" s="1042"/>
      <c r="E7" s="1042"/>
      <c r="F7" s="1042"/>
      <c r="G7" s="1042"/>
      <c r="H7" s="1042"/>
      <c r="I7" s="1042"/>
      <c r="J7" s="1042"/>
      <c r="K7" s="1042"/>
      <c r="L7" s="1042"/>
      <c r="M7" s="1042"/>
      <c r="N7" s="1042"/>
      <c r="O7" s="1042"/>
      <c r="P7" s="1042"/>
      <c r="Q7" s="1042"/>
      <c r="R7" s="1042"/>
      <c r="S7" s="1042"/>
      <c r="T7" s="1043"/>
      <c r="U7" s="108"/>
      <c r="V7" s="82" t="s">
        <v>8</v>
      </c>
      <c r="W7" s="82" t="s">
        <v>72</v>
      </c>
      <c r="X7" s="82" t="s">
        <v>73</v>
      </c>
      <c r="Y7" s="82"/>
      <c r="Z7" s="85" t="s">
        <v>45</v>
      </c>
      <c r="AA7" s="87" t="s">
        <v>74</v>
      </c>
      <c r="AB7" s="87" t="s">
        <v>75</v>
      </c>
      <c r="AC7" s="87"/>
      <c r="AD7" s="86" t="s">
        <v>76</v>
      </c>
      <c r="AE7" s="87" t="s">
        <v>77</v>
      </c>
      <c r="AF7" s="85" t="s">
        <v>74</v>
      </c>
      <c r="AG7" s="85" t="s">
        <v>75</v>
      </c>
      <c r="AH7" s="85"/>
      <c r="AI7" s="89" t="s">
        <v>76</v>
      </c>
      <c r="AJ7" s="85" t="s">
        <v>78</v>
      </c>
      <c r="AK7" s="87" t="s">
        <v>74</v>
      </c>
      <c r="AL7" s="87" t="s">
        <v>75</v>
      </c>
      <c r="AM7" s="87"/>
      <c r="AN7" s="86" t="s">
        <v>76</v>
      </c>
      <c r="AO7" s="87" t="s">
        <v>79</v>
      </c>
      <c r="AP7" s="85" t="s">
        <v>74</v>
      </c>
      <c r="AQ7" s="85" t="s">
        <v>75</v>
      </c>
      <c r="AR7" s="85"/>
      <c r="AS7" s="89" t="s">
        <v>76</v>
      </c>
      <c r="AT7" s="85" t="s">
        <v>80</v>
      </c>
      <c r="AU7" s="87" t="s">
        <v>74</v>
      </c>
      <c r="AV7" s="87" t="s">
        <v>75</v>
      </c>
      <c r="AW7" s="87"/>
      <c r="AX7" s="86" t="s">
        <v>76</v>
      </c>
      <c r="AY7" s="87" t="s">
        <v>81</v>
      </c>
      <c r="AZ7" s="85" t="s">
        <v>74</v>
      </c>
      <c r="BA7" s="85" t="s">
        <v>75</v>
      </c>
      <c r="BB7" s="85"/>
      <c r="BC7" s="89" t="s">
        <v>76</v>
      </c>
      <c r="BD7" s="85" t="s">
        <v>82</v>
      </c>
      <c r="BE7" s="87" t="s">
        <v>74</v>
      </c>
      <c r="BF7" s="87" t="s">
        <v>75</v>
      </c>
      <c r="BG7" s="87"/>
      <c r="BH7" s="86" t="s">
        <v>76</v>
      </c>
      <c r="BI7" s="87" t="s">
        <v>83</v>
      </c>
      <c r="BJ7" s="85" t="s">
        <v>74</v>
      </c>
      <c r="BK7" s="85" t="s">
        <v>75</v>
      </c>
      <c r="BL7" s="85"/>
      <c r="BM7" s="89" t="s">
        <v>76</v>
      </c>
      <c r="BN7" s="85" t="s">
        <v>84</v>
      </c>
      <c r="BO7" s="87" t="s">
        <v>74</v>
      </c>
      <c r="BP7" s="87" t="s">
        <v>75</v>
      </c>
      <c r="BQ7" s="87"/>
      <c r="BR7" s="86" t="s">
        <v>76</v>
      </c>
      <c r="BS7" s="87" t="s">
        <v>85</v>
      </c>
      <c r="BT7" s="85" t="s">
        <v>74</v>
      </c>
      <c r="BU7" s="85" t="s">
        <v>75</v>
      </c>
      <c r="BV7" s="85"/>
      <c r="BW7" s="89" t="s">
        <v>76</v>
      </c>
      <c r="BX7" s="85" t="s">
        <v>86</v>
      </c>
      <c r="BY7" s="87" t="s">
        <v>74</v>
      </c>
      <c r="BZ7" s="87" t="s">
        <v>75</v>
      </c>
      <c r="CA7" s="87"/>
      <c r="CB7" s="86" t="s">
        <v>76</v>
      </c>
      <c r="CC7" s="87" t="s">
        <v>87</v>
      </c>
      <c r="CD7" s="85" t="s">
        <v>74</v>
      </c>
      <c r="CE7" s="85" t="s">
        <v>75</v>
      </c>
      <c r="CF7" s="85"/>
      <c r="CG7" s="89" t="s">
        <v>76</v>
      </c>
      <c r="CH7" s="85" t="s">
        <v>88</v>
      </c>
      <c r="CI7" s="87" t="s">
        <v>74</v>
      </c>
      <c r="CJ7" s="87" t="s">
        <v>75</v>
      </c>
      <c r="CK7" s="87"/>
      <c r="CL7" s="86" t="s">
        <v>76</v>
      </c>
      <c r="CM7" s="87" t="s">
        <v>89</v>
      </c>
      <c r="CN7" s="85" t="s">
        <v>74</v>
      </c>
      <c r="CO7" s="85" t="s">
        <v>75</v>
      </c>
      <c r="CP7" s="85"/>
      <c r="CQ7" s="89" t="s">
        <v>76</v>
      </c>
      <c r="CR7" s="85" t="s">
        <v>90</v>
      </c>
      <c r="CS7" s="87" t="s">
        <v>74</v>
      </c>
      <c r="CT7" s="87" t="s">
        <v>75</v>
      </c>
      <c r="CU7" s="87"/>
      <c r="CV7" s="86" t="s">
        <v>76</v>
      </c>
      <c r="CW7" s="87" t="s">
        <v>91</v>
      </c>
      <c r="CX7" s="85" t="s">
        <v>74</v>
      </c>
      <c r="CY7" s="85" t="s">
        <v>75</v>
      </c>
      <c r="CZ7" s="85"/>
      <c r="DA7" s="89" t="s">
        <v>76</v>
      </c>
      <c r="DB7" s="85" t="s">
        <v>92</v>
      </c>
      <c r="DC7" s="87" t="s">
        <v>74</v>
      </c>
      <c r="DD7" s="87" t="s">
        <v>75</v>
      </c>
      <c r="DE7" s="87"/>
      <c r="DF7" s="86" t="s">
        <v>76</v>
      </c>
      <c r="DG7" s="87" t="s">
        <v>93</v>
      </c>
      <c r="DH7" s="85" t="s">
        <v>74</v>
      </c>
      <c r="DI7" s="85" t="s">
        <v>75</v>
      </c>
      <c r="DJ7" s="85"/>
      <c r="DK7" s="89" t="s">
        <v>76</v>
      </c>
      <c r="DL7" s="85" t="s">
        <v>94</v>
      </c>
      <c r="DM7" s="87" t="s">
        <v>74</v>
      </c>
      <c r="DN7" s="87" t="s">
        <v>75</v>
      </c>
      <c r="DO7" s="87"/>
      <c r="DP7" s="86" t="s">
        <v>76</v>
      </c>
      <c r="DQ7" s="87" t="s">
        <v>95</v>
      </c>
      <c r="DR7" s="85" t="s">
        <v>74</v>
      </c>
      <c r="DS7" s="85" t="s">
        <v>75</v>
      </c>
      <c r="DT7" s="85"/>
      <c r="DU7" s="89" t="s">
        <v>76</v>
      </c>
      <c r="DV7" s="85" t="s">
        <v>96</v>
      </c>
      <c r="DW7" s="87" t="s">
        <v>74</v>
      </c>
      <c r="DX7" s="87" t="s">
        <v>75</v>
      </c>
      <c r="DY7" s="87"/>
      <c r="DZ7" s="86" t="s">
        <v>76</v>
      </c>
      <c r="EA7" s="87" t="s">
        <v>97</v>
      </c>
      <c r="EB7" s="85" t="s">
        <v>74</v>
      </c>
      <c r="EC7" s="85" t="s">
        <v>75</v>
      </c>
      <c r="ED7" s="85"/>
      <c r="EE7" s="89" t="s">
        <v>76</v>
      </c>
      <c r="EF7" s="85" t="s">
        <v>98</v>
      </c>
      <c r="EG7" s="87" t="s">
        <v>74</v>
      </c>
      <c r="EH7" s="87" t="s">
        <v>75</v>
      </c>
      <c r="EI7" s="87"/>
      <c r="EJ7" s="86" t="s">
        <v>76</v>
      </c>
      <c r="EK7" s="87" t="s">
        <v>99</v>
      </c>
      <c r="EL7" s="85" t="s">
        <v>74</v>
      </c>
      <c r="EM7" s="85" t="s">
        <v>75</v>
      </c>
      <c r="EN7" s="85"/>
      <c r="EO7" s="89" t="s">
        <v>76</v>
      </c>
      <c r="EP7" s="85" t="s">
        <v>100</v>
      </c>
      <c r="EQ7" s="81"/>
      <c r="ER7" s="93">
        <v>1</v>
      </c>
      <c r="ES7" s="93">
        <v>2</v>
      </c>
      <c r="ET7" s="93">
        <v>3</v>
      </c>
      <c r="EU7" s="93">
        <v>4</v>
      </c>
      <c r="EV7" s="94" t="s">
        <v>101</v>
      </c>
      <c r="EW7" s="94" t="s">
        <v>74</v>
      </c>
      <c r="EX7" s="81"/>
      <c r="EY7" s="81"/>
    </row>
    <row r="8" spans="1:155" ht="16.5" customHeight="1" thickBot="1">
      <c r="A8" s="108"/>
      <c r="B8" s="1012"/>
      <c r="C8" s="1013"/>
      <c r="D8" s="1013"/>
      <c r="E8" s="1013"/>
      <c r="F8" s="1013"/>
      <c r="G8" s="1013"/>
      <c r="H8" s="1013"/>
      <c r="I8" s="1013"/>
      <c r="J8" s="1013"/>
      <c r="K8" s="1013"/>
      <c r="L8" s="1013"/>
      <c r="M8" s="1013"/>
      <c r="N8" s="1013"/>
      <c r="O8" s="1013"/>
      <c r="P8" s="1013"/>
      <c r="Q8" s="1013"/>
      <c r="R8" s="1013"/>
      <c r="S8" s="1013"/>
      <c r="T8" s="1014"/>
      <c r="U8" s="108"/>
      <c r="V8" s="82">
        <f>SUM(O8:T8)</f>
        <v>0</v>
      </c>
      <c r="W8" s="95">
        <v>4</v>
      </c>
      <c r="X8" s="82">
        <v>3</v>
      </c>
      <c r="Y8" s="82"/>
      <c r="Z8" s="85">
        <f t="shared" ref="Z8:Z14" si="0">AE8+AJ8+AO8+AT8+AY8+BD8+BI8+BN8+BS8+BX8+CC8+CH8+CM8+CR8+CW8+DB8+DG8+DL8+DQ8+DV8+EA8+EF8+EK8+EP8</f>
        <v>0</v>
      </c>
      <c r="AA8" s="87">
        <v>1</v>
      </c>
      <c r="AB8" s="87">
        <v>6</v>
      </c>
      <c r="AC8" s="87" t="b">
        <f t="shared" ref="AC8:AC14" si="1">IF(AB8=AA8,0)</f>
        <v>0</v>
      </c>
      <c r="AD8" s="82">
        <v>5</v>
      </c>
      <c r="AE8" s="87" t="b">
        <f t="shared" ref="AE8:AE14" si="2">IF(AC8=0,AD8)</f>
        <v>0</v>
      </c>
      <c r="AF8" s="85">
        <v>1</v>
      </c>
      <c r="AG8" s="85">
        <f>AB8+1</f>
        <v>7</v>
      </c>
      <c r="AH8" s="85" t="b">
        <f t="shared" ref="AH8:AH14" si="3">IF(AG8=AF8,0)</f>
        <v>0</v>
      </c>
      <c r="AI8" s="82">
        <v>8</v>
      </c>
      <c r="AJ8" s="85" t="b">
        <f t="shared" ref="AJ8:AJ14" si="4">IF(AH8=0,AI8)</f>
        <v>0</v>
      </c>
      <c r="AK8" s="87">
        <v>1</v>
      </c>
      <c r="AL8" s="87">
        <f>AG8+1</f>
        <v>8</v>
      </c>
      <c r="AM8" s="87" t="b">
        <f t="shared" ref="AM8:AM14" si="5">IF(AL8=AK8,0)</f>
        <v>0</v>
      </c>
      <c r="AN8" s="82">
        <v>7</v>
      </c>
      <c r="AO8" s="87" t="b">
        <f t="shared" ref="AO8:AO14" si="6">IF(AM8=0,AN8)</f>
        <v>0</v>
      </c>
      <c r="AP8" s="85">
        <v>1</v>
      </c>
      <c r="AQ8" s="85">
        <f>AL8+1</f>
        <v>9</v>
      </c>
      <c r="AR8" s="85" t="b">
        <f t="shared" ref="AR8:AR14" si="7">IF(AQ8=AP8,0)</f>
        <v>0</v>
      </c>
      <c r="AS8" s="82">
        <v>0</v>
      </c>
      <c r="AT8" s="85" t="b">
        <f t="shared" ref="AT8:AT14" si="8">IF(AR8=0,AS8)</f>
        <v>0</v>
      </c>
      <c r="AU8" s="87">
        <v>1</v>
      </c>
      <c r="AV8" s="87">
        <f>AQ8+1</f>
        <v>10</v>
      </c>
      <c r="AW8" s="87" t="b">
        <f t="shared" ref="AW8:AW14" si="9">IF(AV8=AU8,0)</f>
        <v>0</v>
      </c>
      <c r="AX8" s="82">
        <v>0</v>
      </c>
      <c r="AY8" s="87" t="b">
        <f t="shared" ref="AY8:AY14" si="10">IF(AW8=0,AX8)</f>
        <v>0</v>
      </c>
      <c r="AZ8" s="85">
        <v>1</v>
      </c>
      <c r="BA8" s="85">
        <f>AV8+1</f>
        <v>11</v>
      </c>
      <c r="BB8" s="85" t="b">
        <f t="shared" ref="BB8:BB14" si="11">IF(BA8=AZ8,0)</f>
        <v>0</v>
      </c>
      <c r="BC8" s="82">
        <v>0</v>
      </c>
      <c r="BD8" s="85" t="b">
        <f t="shared" ref="BD8:BD14" si="12">IF(BB8=0,BC8)</f>
        <v>0</v>
      </c>
      <c r="BE8" s="87">
        <v>1</v>
      </c>
      <c r="BF8" s="87">
        <f>BA8+1</f>
        <v>12</v>
      </c>
      <c r="BG8" s="87" t="b">
        <f t="shared" ref="BG8:BG14" si="13">IF(BF8=BE8,0)</f>
        <v>0</v>
      </c>
      <c r="BH8" s="82">
        <v>0</v>
      </c>
      <c r="BI8" s="87" t="b">
        <f t="shared" ref="BI8:BI14" si="14">IF(BG8=0,BH8)</f>
        <v>0</v>
      </c>
      <c r="BJ8" s="85">
        <v>1</v>
      </c>
      <c r="BK8" s="85">
        <f>BF8+1</f>
        <v>13</v>
      </c>
      <c r="BL8" s="85" t="b">
        <f t="shared" ref="BL8:BL14" si="15">IF(BK8=BJ8,0)</f>
        <v>0</v>
      </c>
      <c r="BM8" s="82">
        <v>0</v>
      </c>
      <c r="BN8" s="85" t="b">
        <f t="shared" ref="BN8:BN14" si="16">IF(BL8=0,BM8)</f>
        <v>0</v>
      </c>
      <c r="BO8" s="87">
        <v>1</v>
      </c>
      <c r="BP8" s="87">
        <f>BK8+1</f>
        <v>14</v>
      </c>
      <c r="BQ8" s="87" t="b">
        <f t="shared" ref="BQ8:BQ14" si="17">IF(BP8=BO8,0)</f>
        <v>0</v>
      </c>
      <c r="BR8" s="82">
        <v>0</v>
      </c>
      <c r="BS8" s="87" t="b">
        <f t="shared" ref="BS8:BS14" si="18">IF(BQ8=0,BR8)</f>
        <v>0</v>
      </c>
      <c r="BT8" s="85">
        <v>1</v>
      </c>
      <c r="BU8" s="85">
        <f>BP8+1</f>
        <v>15</v>
      </c>
      <c r="BV8" s="85" t="b">
        <f t="shared" ref="BV8:BV14" si="19">IF(BU8=BT8,0)</f>
        <v>0</v>
      </c>
      <c r="BW8" s="82">
        <v>0</v>
      </c>
      <c r="BX8" s="85" t="b">
        <f t="shared" ref="BX8:BX14" si="20">IF(BV8=0,BW8)</f>
        <v>0</v>
      </c>
      <c r="BY8" s="87">
        <v>1</v>
      </c>
      <c r="BZ8" s="87">
        <f>BU8+1</f>
        <v>16</v>
      </c>
      <c r="CA8" s="87" t="b">
        <f t="shared" ref="CA8:CA14" si="21">IF(BZ8=BY8,0)</f>
        <v>0</v>
      </c>
      <c r="CB8" s="82">
        <v>0</v>
      </c>
      <c r="CC8" s="87" t="b">
        <f t="shared" ref="CC8:CC14" si="22">IF(CA8=0,CB8)</f>
        <v>0</v>
      </c>
      <c r="CD8" s="85">
        <v>1</v>
      </c>
      <c r="CE8" s="85">
        <f>BZ8+1</f>
        <v>17</v>
      </c>
      <c r="CF8" s="85" t="b">
        <f t="shared" ref="CF8:CF14" si="23">IF(CE8=CD8,0)</f>
        <v>0</v>
      </c>
      <c r="CG8" s="82">
        <v>0</v>
      </c>
      <c r="CH8" s="85" t="b">
        <f t="shared" ref="CH8:CH14" si="24">IF(CF8=0,CG8)</f>
        <v>0</v>
      </c>
      <c r="CI8" s="87">
        <v>1</v>
      </c>
      <c r="CJ8" s="87">
        <f>CE8+1</f>
        <v>18</v>
      </c>
      <c r="CK8" s="87" t="b">
        <f t="shared" ref="CK8:CK14" si="25">IF(CJ8=CI8,0)</f>
        <v>0</v>
      </c>
      <c r="CL8" s="82">
        <v>0</v>
      </c>
      <c r="CM8" s="87" t="b">
        <f t="shared" ref="CM8:CM14" si="26">IF(CK8=0,CL8)</f>
        <v>0</v>
      </c>
      <c r="CN8" s="85">
        <v>1</v>
      </c>
      <c r="CO8" s="85">
        <f>CJ8+1</f>
        <v>19</v>
      </c>
      <c r="CP8" s="85" t="b">
        <f t="shared" ref="CP8:CP14" si="27">IF(CO8=CN8,0)</f>
        <v>0</v>
      </c>
      <c r="CQ8" s="82">
        <v>0</v>
      </c>
      <c r="CR8" s="85" t="b">
        <f t="shared" ref="CR8:CR14" si="28">IF(CP8=0,CQ8)</f>
        <v>0</v>
      </c>
      <c r="CS8" s="87">
        <v>1</v>
      </c>
      <c r="CT8" s="87">
        <f>CO8+1</f>
        <v>20</v>
      </c>
      <c r="CU8" s="87" t="b">
        <f t="shared" ref="CU8:CU14" si="29">IF(CT8=CS8,0)</f>
        <v>0</v>
      </c>
      <c r="CV8" s="82">
        <v>0</v>
      </c>
      <c r="CW8" s="87" t="b">
        <f t="shared" ref="CW8:CW14" si="30">IF(CU8=0,CV8)</f>
        <v>0</v>
      </c>
      <c r="CX8" s="85">
        <v>1</v>
      </c>
      <c r="CY8" s="85">
        <f>CT8+1</f>
        <v>21</v>
      </c>
      <c r="CZ8" s="85" t="b">
        <f t="shared" ref="CZ8:CZ14" si="31">IF(CY8=CX8,0)</f>
        <v>0</v>
      </c>
      <c r="DA8" s="82">
        <v>0</v>
      </c>
      <c r="DB8" s="85" t="b">
        <f t="shared" ref="DB8:DB14" si="32">IF(CZ8=0,DA8)</f>
        <v>0</v>
      </c>
      <c r="DC8" s="87">
        <v>1</v>
      </c>
      <c r="DD8" s="87">
        <f>CY8+1</f>
        <v>22</v>
      </c>
      <c r="DE8" s="87" t="b">
        <f t="shared" ref="DE8:DE14" si="33">IF(DD8=DC8,0)</f>
        <v>0</v>
      </c>
      <c r="DF8" s="82">
        <v>0</v>
      </c>
      <c r="DG8" s="87" t="b">
        <f t="shared" ref="DG8:DG14" si="34">IF(DE8=0,DF8)</f>
        <v>0</v>
      </c>
      <c r="DH8" s="85">
        <v>1</v>
      </c>
      <c r="DI8" s="85">
        <f>DD8+1</f>
        <v>23</v>
      </c>
      <c r="DJ8" s="85" t="b">
        <f t="shared" ref="DJ8:DJ14" si="35">IF(DI8=DH8,0)</f>
        <v>0</v>
      </c>
      <c r="DK8" s="82">
        <v>0</v>
      </c>
      <c r="DL8" s="85" t="b">
        <f t="shared" ref="DL8:DL14" si="36">IF(DJ8=0,DK8)</f>
        <v>0</v>
      </c>
      <c r="DM8" s="87">
        <v>1</v>
      </c>
      <c r="DN8" s="87">
        <f>DI8+1</f>
        <v>24</v>
      </c>
      <c r="DO8" s="87" t="b">
        <f t="shared" ref="DO8:DO14" si="37">IF(DN8=DM8,0)</f>
        <v>0</v>
      </c>
      <c r="DP8" s="82">
        <v>0</v>
      </c>
      <c r="DQ8" s="87" t="b">
        <f t="shared" ref="DQ8:DQ14" si="38">IF(DO8=0,DP8)</f>
        <v>0</v>
      </c>
      <c r="DR8" s="85">
        <v>1</v>
      </c>
      <c r="DS8" s="85">
        <f>DN8+1</f>
        <v>25</v>
      </c>
      <c r="DT8" s="85" t="b">
        <f t="shared" ref="DT8:DT14" si="39">IF(DS8=DR8,0)</f>
        <v>0</v>
      </c>
      <c r="DU8" s="82">
        <v>0</v>
      </c>
      <c r="DV8" s="85" t="b">
        <f t="shared" ref="DV8:DV14" si="40">IF(DT8=0,DU8)</f>
        <v>0</v>
      </c>
      <c r="DW8" s="87">
        <v>1</v>
      </c>
      <c r="DX8" s="87">
        <f>DS8+1</f>
        <v>26</v>
      </c>
      <c r="DY8" s="87" t="b">
        <f t="shared" ref="DY8:DY14" si="41">IF(DX8=DW8,0)</f>
        <v>0</v>
      </c>
      <c r="DZ8" s="82">
        <v>53</v>
      </c>
      <c r="EA8" s="87" t="b">
        <f t="shared" ref="EA8:EA14" si="42">IF(DY8=0,DZ8)</f>
        <v>0</v>
      </c>
      <c r="EB8" s="85">
        <v>1</v>
      </c>
      <c r="EC8" s="85">
        <f>DX8+1</f>
        <v>27</v>
      </c>
      <c r="ED8" s="85" t="b">
        <f t="shared" ref="ED8:ED14" si="43">IF(EC8=EB8,0)</f>
        <v>0</v>
      </c>
      <c r="EE8" s="82">
        <v>0</v>
      </c>
      <c r="EF8" s="85" t="b">
        <f t="shared" ref="EF8:EF14" si="44">IF(ED8=0,EE8)</f>
        <v>0</v>
      </c>
      <c r="EG8" s="87">
        <v>1</v>
      </c>
      <c r="EH8" s="87">
        <f>EC8+1</f>
        <v>28</v>
      </c>
      <c r="EI8" s="87" t="b">
        <f t="shared" ref="EI8:EI14" si="45">IF(EH8=EG8,0)</f>
        <v>0</v>
      </c>
      <c r="EJ8" s="82">
        <v>0</v>
      </c>
      <c r="EK8" s="87" t="b">
        <f t="shared" ref="EK8:EK14" si="46">IF(EI8=0,EJ8)</f>
        <v>0</v>
      </c>
      <c r="EL8" s="85">
        <v>1</v>
      </c>
      <c r="EM8" s="85">
        <f>EH8+1</f>
        <v>29</v>
      </c>
      <c r="EN8" s="85" t="b">
        <f t="shared" ref="EN8:EN14" si="47">IF(EM8=EL8,0)</f>
        <v>0</v>
      </c>
      <c r="EO8" s="82">
        <v>0</v>
      </c>
      <c r="EP8" s="85" t="b">
        <f t="shared" ref="EP8:EP14" si="48">IF(EN8=0,EO8)</f>
        <v>0</v>
      </c>
      <c r="EQ8" s="81"/>
      <c r="ER8" s="96">
        <f t="shared" ref="ER8:ER14" si="49">IF(O8&lt;U8,O8,0)</f>
        <v>0</v>
      </c>
      <c r="ES8" s="96">
        <f t="shared" ref="ES8:ES14" si="50">IF(P8&lt;U8,P8,0)</f>
        <v>0</v>
      </c>
      <c r="ET8" s="96">
        <f t="shared" ref="ET8:ET14" si="51">IF(Q8&lt;U8,Q8,0)</f>
        <v>0</v>
      </c>
      <c r="EU8" s="96">
        <f t="shared" ref="EU8:EU14" si="52">IF(R8&lt;U8,R8,0)</f>
        <v>0</v>
      </c>
      <c r="EV8" s="97">
        <f t="shared" ref="EV8:EV14" si="53">ER8+ET8</f>
        <v>0</v>
      </c>
      <c r="EW8" s="97">
        <v>1</v>
      </c>
      <c r="EX8" s="81"/>
      <c r="EY8" s="81"/>
    </row>
    <row r="9" spans="1:155" ht="16.5" customHeight="1" thickBot="1">
      <c r="A9" s="108"/>
      <c r="B9" s="1012"/>
      <c r="C9" s="1013"/>
      <c r="D9" s="1013"/>
      <c r="E9" s="1013"/>
      <c r="F9" s="1013"/>
      <c r="G9" s="1013"/>
      <c r="H9" s="1013"/>
      <c r="I9" s="1013"/>
      <c r="J9" s="1013"/>
      <c r="K9" s="1013"/>
      <c r="L9" s="1013"/>
      <c r="M9" s="1013"/>
      <c r="N9" s="1013"/>
      <c r="O9" s="1013"/>
      <c r="P9" s="1013"/>
      <c r="Q9" s="1013"/>
      <c r="R9" s="1013"/>
      <c r="S9" s="1013"/>
      <c r="T9" s="1014"/>
      <c r="U9" s="108"/>
      <c r="V9" s="82">
        <f>SUM(O9:T9)</f>
        <v>0</v>
      </c>
      <c r="W9" s="95">
        <v>6</v>
      </c>
      <c r="X9" s="82">
        <v>9</v>
      </c>
      <c r="Y9" s="82"/>
      <c r="Z9" s="85">
        <f t="shared" si="0"/>
        <v>0</v>
      </c>
      <c r="AA9" s="87">
        <v>2</v>
      </c>
      <c r="AB9" s="87">
        <f t="shared" ref="AB9:AB14" si="54">AB8</f>
        <v>6</v>
      </c>
      <c r="AC9" s="87" t="b">
        <f t="shared" si="1"/>
        <v>0</v>
      </c>
      <c r="AD9" s="87">
        <f t="shared" ref="AD9:AD14" si="55">AD8</f>
        <v>5</v>
      </c>
      <c r="AE9" s="87" t="b">
        <f t="shared" si="2"/>
        <v>0</v>
      </c>
      <c r="AF9" s="85">
        <v>2</v>
      </c>
      <c r="AG9" s="85">
        <f t="shared" ref="AG9:AG14" si="56">AG8</f>
        <v>7</v>
      </c>
      <c r="AH9" s="85" t="b">
        <f t="shared" si="3"/>
        <v>0</v>
      </c>
      <c r="AI9" s="85">
        <f t="shared" ref="AI9:AI14" si="57">AI8</f>
        <v>8</v>
      </c>
      <c r="AJ9" s="85" t="b">
        <f t="shared" si="4"/>
        <v>0</v>
      </c>
      <c r="AK9" s="87">
        <v>2</v>
      </c>
      <c r="AL9" s="87">
        <f t="shared" ref="AL9:AL14" si="58">AL8</f>
        <v>8</v>
      </c>
      <c r="AM9" s="87" t="b">
        <f t="shared" si="5"/>
        <v>0</v>
      </c>
      <c r="AN9" s="87">
        <f t="shared" ref="AN9:AN14" si="59">AN8</f>
        <v>7</v>
      </c>
      <c r="AO9" s="87" t="b">
        <f t="shared" si="6"/>
        <v>0</v>
      </c>
      <c r="AP9" s="85">
        <v>2</v>
      </c>
      <c r="AQ9" s="85">
        <f t="shared" ref="AQ9:AQ14" si="60">AQ8</f>
        <v>9</v>
      </c>
      <c r="AR9" s="85" t="b">
        <f t="shared" si="7"/>
        <v>0</v>
      </c>
      <c r="AS9" s="85">
        <f t="shared" ref="AS9:AS14" si="61">AS8</f>
        <v>0</v>
      </c>
      <c r="AT9" s="85" t="b">
        <f t="shared" si="8"/>
        <v>0</v>
      </c>
      <c r="AU9" s="87">
        <v>2</v>
      </c>
      <c r="AV9" s="87">
        <f t="shared" ref="AV9:AV14" si="62">AV8</f>
        <v>10</v>
      </c>
      <c r="AW9" s="87" t="b">
        <f t="shared" si="9"/>
        <v>0</v>
      </c>
      <c r="AX9" s="87">
        <f t="shared" ref="AX9:AX14" si="63">AX8</f>
        <v>0</v>
      </c>
      <c r="AY9" s="87" t="b">
        <f t="shared" si="10"/>
        <v>0</v>
      </c>
      <c r="AZ9" s="85">
        <v>2</v>
      </c>
      <c r="BA9" s="85">
        <f t="shared" ref="BA9:BA14" si="64">BA8</f>
        <v>11</v>
      </c>
      <c r="BB9" s="85" t="b">
        <f t="shared" si="11"/>
        <v>0</v>
      </c>
      <c r="BC9" s="85">
        <f t="shared" ref="BC9:BC14" si="65">BC8</f>
        <v>0</v>
      </c>
      <c r="BD9" s="85" t="b">
        <f t="shared" si="12"/>
        <v>0</v>
      </c>
      <c r="BE9" s="87">
        <v>2</v>
      </c>
      <c r="BF9" s="87">
        <f t="shared" ref="BF9:BF14" si="66">BF8</f>
        <v>12</v>
      </c>
      <c r="BG9" s="87" t="b">
        <f t="shared" si="13"/>
        <v>0</v>
      </c>
      <c r="BH9" s="87">
        <f t="shared" ref="BH9:BH14" si="67">BH8</f>
        <v>0</v>
      </c>
      <c r="BI9" s="87" t="b">
        <f t="shared" si="14"/>
        <v>0</v>
      </c>
      <c r="BJ9" s="85">
        <v>2</v>
      </c>
      <c r="BK9" s="85">
        <f t="shared" ref="BK9:BK14" si="68">BK8</f>
        <v>13</v>
      </c>
      <c r="BL9" s="85" t="b">
        <f t="shared" si="15"/>
        <v>0</v>
      </c>
      <c r="BM9" s="85">
        <f t="shared" ref="BM9:BM14" si="69">BM8</f>
        <v>0</v>
      </c>
      <c r="BN9" s="85" t="b">
        <f t="shared" si="16"/>
        <v>0</v>
      </c>
      <c r="BO9" s="87">
        <v>2</v>
      </c>
      <c r="BP9" s="87">
        <f t="shared" ref="BP9:BP14" si="70">BP8</f>
        <v>14</v>
      </c>
      <c r="BQ9" s="87" t="b">
        <f t="shared" si="17"/>
        <v>0</v>
      </c>
      <c r="BR9" s="87">
        <f t="shared" ref="BR9:BR14" si="71">BR8</f>
        <v>0</v>
      </c>
      <c r="BS9" s="87" t="b">
        <f t="shared" si="18"/>
        <v>0</v>
      </c>
      <c r="BT9" s="85">
        <v>2</v>
      </c>
      <c r="BU9" s="85">
        <f t="shared" ref="BU9:BU14" si="72">BU8</f>
        <v>15</v>
      </c>
      <c r="BV9" s="85" t="b">
        <f t="shared" si="19"/>
        <v>0</v>
      </c>
      <c r="BW9" s="85">
        <f t="shared" ref="BW9:BW14" si="73">BW8</f>
        <v>0</v>
      </c>
      <c r="BX9" s="85" t="b">
        <f t="shared" si="20"/>
        <v>0</v>
      </c>
      <c r="BY9" s="87">
        <v>2</v>
      </c>
      <c r="BZ9" s="87">
        <f t="shared" ref="BZ9:BZ14" si="74">BZ8</f>
        <v>16</v>
      </c>
      <c r="CA9" s="87" t="b">
        <f t="shared" si="21"/>
        <v>0</v>
      </c>
      <c r="CB9" s="87">
        <f t="shared" ref="CB9:CB14" si="75">CB8</f>
        <v>0</v>
      </c>
      <c r="CC9" s="87" t="b">
        <f t="shared" si="22"/>
        <v>0</v>
      </c>
      <c r="CD9" s="85">
        <v>2</v>
      </c>
      <c r="CE9" s="85">
        <f t="shared" ref="CE9:CE14" si="76">CE8</f>
        <v>17</v>
      </c>
      <c r="CF9" s="85" t="b">
        <f t="shared" si="23"/>
        <v>0</v>
      </c>
      <c r="CG9" s="85">
        <f t="shared" ref="CG9:CG14" si="77">CG8</f>
        <v>0</v>
      </c>
      <c r="CH9" s="85" t="b">
        <f t="shared" si="24"/>
        <v>0</v>
      </c>
      <c r="CI9" s="87">
        <v>2</v>
      </c>
      <c r="CJ9" s="87">
        <f t="shared" ref="CJ9:CJ14" si="78">CJ8</f>
        <v>18</v>
      </c>
      <c r="CK9" s="87" t="b">
        <f t="shared" si="25"/>
        <v>0</v>
      </c>
      <c r="CL9" s="87">
        <f t="shared" ref="CL9:CL14" si="79">CL8</f>
        <v>0</v>
      </c>
      <c r="CM9" s="87" t="b">
        <f t="shared" si="26"/>
        <v>0</v>
      </c>
      <c r="CN9" s="85">
        <v>2</v>
      </c>
      <c r="CO9" s="85">
        <f t="shared" ref="CO9:CO14" si="80">CO8</f>
        <v>19</v>
      </c>
      <c r="CP9" s="85" t="b">
        <f t="shared" si="27"/>
        <v>0</v>
      </c>
      <c r="CQ9" s="85">
        <f t="shared" ref="CQ9:CQ14" si="81">CQ8</f>
        <v>0</v>
      </c>
      <c r="CR9" s="85" t="b">
        <f t="shared" si="28"/>
        <v>0</v>
      </c>
      <c r="CS9" s="87">
        <v>2</v>
      </c>
      <c r="CT9" s="87">
        <f t="shared" ref="CT9:CT14" si="82">CT8</f>
        <v>20</v>
      </c>
      <c r="CU9" s="87" t="b">
        <f t="shared" si="29"/>
        <v>0</v>
      </c>
      <c r="CV9" s="87">
        <f t="shared" ref="CV9:CV14" si="83">CV8</f>
        <v>0</v>
      </c>
      <c r="CW9" s="87" t="b">
        <f t="shared" si="30"/>
        <v>0</v>
      </c>
      <c r="CX9" s="85">
        <v>2</v>
      </c>
      <c r="CY9" s="85">
        <f t="shared" ref="CY9:CY14" si="84">CY8</f>
        <v>21</v>
      </c>
      <c r="CZ9" s="85" t="b">
        <f t="shared" si="31"/>
        <v>0</v>
      </c>
      <c r="DA9" s="85">
        <f t="shared" ref="DA9:DA14" si="85">DA8</f>
        <v>0</v>
      </c>
      <c r="DB9" s="85" t="b">
        <f t="shared" si="32"/>
        <v>0</v>
      </c>
      <c r="DC9" s="87">
        <v>2</v>
      </c>
      <c r="DD9" s="87">
        <f t="shared" ref="DD9:DD14" si="86">DD8</f>
        <v>22</v>
      </c>
      <c r="DE9" s="87" t="b">
        <f t="shared" si="33"/>
        <v>0</v>
      </c>
      <c r="DF9" s="87">
        <f t="shared" ref="DF9:DF14" si="87">DF8</f>
        <v>0</v>
      </c>
      <c r="DG9" s="87" t="b">
        <f t="shared" si="34"/>
        <v>0</v>
      </c>
      <c r="DH9" s="85">
        <v>2</v>
      </c>
      <c r="DI9" s="85">
        <f t="shared" ref="DI9:DI14" si="88">DI8</f>
        <v>23</v>
      </c>
      <c r="DJ9" s="85" t="b">
        <f t="shared" si="35"/>
        <v>0</v>
      </c>
      <c r="DK9" s="85">
        <f t="shared" ref="DK9:DK14" si="89">DK8</f>
        <v>0</v>
      </c>
      <c r="DL9" s="85" t="b">
        <f t="shared" si="36"/>
        <v>0</v>
      </c>
      <c r="DM9" s="87">
        <v>2</v>
      </c>
      <c r="DN9" s="87">
        <f t="shared" ref="DN9:DN14" si="90">DN8</f>
        <v>24</v>
      </c>
      <c r="DO9" s="87" t="b">
        <f t="shared" si="37"/>
        <v>0</v>
      </c>
      <c r="DP9" s="87">
        <f t="shared" ref="DP9:DP14" si="91">DP8</f>
        <v>0</v>
      </c>
      <c r="DQ9" s="87" t="b">
        <f t="shared" si="38"/>
        <v>0</v>
      </c>
      <c r="DR9" s="85">
        <v>2</v>
      </c>
      <c r="DS9" s="85">
        <f t="shared" ref="DS9:DS14" si="92">DS8</f>
        <v>25</v>
      </c>
      <c r="DT9" s="85" t="b">
        <f t="shared" si="39"/>
        <v>0</v>
      </c>
      <c r="DU9" s="85">
        <f t="shared" ref="DU9:DU14" si="93">DU8</f>
        <v>0</v>
      </c>
      <c r="DV9" s="85" t="b">
        <f t="shared" si="40"/>
        <v>0</v>
      </c>
      <c r="DW9" s="87">
        <v>2</v>
      </c>
      <c r="DX9" s="87">
        <f t="shared" ref="DX9:DX14" si="94">DX8</f>
        <v>26</v>
      </c>
      <c r="DY9" s="87" t="b">
        <f t="shared" si="41"/>
        <v>0</v>
      </c>
      <c r="DZ9" s="87">
        <f t="shared" ref="DZ9:DZ14" si="95">DZ8</f>
        <v>53</v>
      </c>
      <c r="EA9" s="87" t="b">
        <f t="shared" si="42"/>
        <v>0</v>
      </c>
      <c r="EB9" s="85">
        <v>2</v>
      </c>
      <c r="EC9" s="85">
        <f t="shared" ref="EC9:EC14" si="96">EC8</f>
        <v>27</v>
      </c>
      <c r="ED9" s="85" t="b">
        <f t="shared" si="43"/>
        <v>0</v>
      </c>
      <c r="EE9" s="85">
        <f t="shared" ref="EE9:EE14" si="97">EE8</f>
        <v>0</v>
      </c>
      <c r="EF9" s="85" t="b">
        <f t="shared" si="44"/>
        <v>0</v>
      </c>
      <c r="EG9" s="87">
        <v>2</v>
      </c>
      <c r="EH9" s="87">
        <f t="shared" ref="EH9:EH14" si="98">EH8</f>
        <v>28</v>
      </c>
      <c r="EI9" s="87" t="b">
        <f t="shared" si="45"/>
        <v>0</v>
      </c>
      <c r="EJ9" s="87">
        <f t="shared" ref="EJ9:EJ14" si="99">EJ8</f>
        <v>0</v>
      </c>
      <c r="EK9" s="87" t="b">
        <f t="shared" si="46"/>
        <v>0</v>
      </c>
      <c r="EL9" s="85">
        <v>2</v>
      </c>
      <c r="EM9" s="85">
        <f t="shared" ref="EM9:EM14" si="100">EM8</f>
        <v>29</v>
      </c>
      <c r="EN9" s="85" t="b">
        <f t="shared" si="47"/>
        <v>0</v>
      </c>
      <c r="EO9" s="85">
        <f t="shared" ref="EO9:EO14" si="101">EO8</f>
        <v>0</v>
      </c>
      <c r="EP9" s="85" t="b">
        <f t="shared" si="48"/>
        <v>0</v>
      </c>
      <c r="EQ9" s="81"/>
      <c r="ER9" s="96">
        <f t="shared" si="49"/>
        <v>0</v>
      </c>
      <c r="ES9" s="96">
        <f t="shared" si="50"/>
        <v>0</v>
      </c>
      <c r="ET9" s="96">
        <f t="shared" si="51"/>
        <v>0</v>
      </c>
      <c r="EU9" s="96">
        <f t="shared" si="52"/>
        <v>0</v>
      </c>
      <c r="EV9" s="97">
        <f t="shared" si="53"/>
        <v>0</v>
      </c>
      <c r="EW9" s="97">
        <v>2</v>
      </c>
      <c r="EX9" s="81"/>
      <c r="EY9" s="81"/>
    </row>
    <row r="10" spans="1:155" ht="16.5" customHeight="1" thickBot="1">
      <c r="A10" s="108"/>
      <c r="B10" s="1012"/>
      <c r="C10" s="1013"/>
      <c r="D10" s="1013"/>
      <c r="E10" s="1013"/>
      <c r="F10" s="1013"/>
      <c r="G10" s="1013"/>
      <c r="H10" s="1013"/>
      <c r="I10" s="1013"/>
      <c r="J10" s="1013"/>
      <c r="K10" s="1013"/>
      <c r="L10" s="1013"/>
      <c r="M10" s="1013"/>
      <c r="N10" s="1013"/>
      <c r="O10" s="1013"/>
      <c r="P10" s="1013"/>
      <c r="Q10" s="1013"/>
      <c r="R10" s="1013"/>
      <c r="S10" s="1013"/>
      <c r="T10" s="1014"/>
      <c r="U10" s="108"/>
      <c r="V10" s="82">
        <f>SUM(O10:T10)</f>
        <v>0</v>
      </c>
      <c r="W10" s="95">
        <v>3</v>
      </c>
      <c r="X10" s="82">
        <v>5</v>
      </c>
      <c r="Y10" s="82"/>
      <c r="Z10" s="85">
        <f t="shared" si="0"/>
        <v>0</v>
      </c>
      <c r="AA10" s="87">
        <v>3</v>
      </c>
      <c r="AB10" s="87">
        <f t="shared" si="54"/>
        <v>6</v>
      </c>
      <c r="AC10" s="87" t="b">
        <f t="shared" si="1"/>
        <v>0</v>
      </c>
      <c r="AD10" s="87">
        <f t="shared" si="55"/>
        <v>5</v>
      </c>
      <c r="AE10" s="87" t="b">
        <f t="shared" si="2"/>
        <v>0</v>
      </c>
      <c r="AF10" s="85">
        <v>3</v>
      </c>
      <c r="AG10" s="85">
        <f t="shared" si="56"/>
        <v>7</v>
      </c>
      <c r="AH10" s="85" t="b">
        <f t="shared" si="3"/>
        <v>0</v>
      </c>
      <c r="AI10" s="85">
        <f t="shared" si="57"/>
        <v>8</v>
      </c>
      <c r="AJ10" s="85" t="b">
        <f t="shared" si="4"/>
        <v>0</v>
      </c>
      <c r="AK10" s="87">
        <v>3</v>
      </c>
      <c r="AL10" s="87">
        <f t="shared" si="58"/>
        <v>8</v>
      </c>
      <c r="AM10" s="87" t="b">
        <f t="shared" si="5"/>
        <v>0</v>
      </c>
      <c r="AN10" s="87">
        <f t="shared" si="59"/>
        <v>7</v>
      </c>
      <c r="AO10" s="87" t="b">
        <f t="shared" si="6"/>
        <v>0</v>
      </c>
      <c r="AP10" s="85">
        <v>3</v>
      </c>
      <c r="AQ10" s="85">
        <f t="shared" si="60"/>
        <v>9</v>
      </c>
      <c r="AR10" s="85" t="b">
        <f t="shared" si="7"/>
        <v>0</v>
      </c>
      <c r="AS10" s="85">
        <f t="shared" si="61"/>
        <v>0</v>
      </c>
      <c r="AT10" s="85" t="b">
        <f t="shared" si="8"/>
        <v>0</v>
      </c>
      <c r="AU10" s="87">
        <v>3</v>
      </c>
      <c r="AV10" s="87">
        <f t="shared" si="62"/>
        <v>10</v>
      </c>
      <c r="AW10" s="87" t="b">
        <f t="shared" si="9"/>
        <v>0</v>
      </c>
      <c r="AX10" s="87">
        <f t="shared" si="63"/>
        <v>0</v>
      </c>
      <c r="AY10" s="87" t="b">
        <f t="shared" si="10"/>
        <v>0</v>
      </c>
      <c r="AZ10" s="85">
        <v>3</v>
      </c>
      <c r="BA10" s="85">
        <f t="shared" si="64"/>
        <v>11</v>
      </c>
      <c r="BB10" s="85" t="b">
        <f t="shared" si="11"/>
        <v>0</v>
      </c>
      <c r="BC10" s="85">
        <f t="shared" si="65"/>
        <v>0</v>
      </c>
      <c r="BD10" s="85" t="b">
        <f t="shared" si="12"/>
        <v>0</v>
      </c>
      <c r="BE10" s="87">
        <v>3</v>
      </c>
      <c r="BF10" s="87">
        <f t="shared" si="66"/>
        <v>12</v>
      </c>
      <c r="BG10" s="87" t="b">
        <f t="shared" si="13"/>
        <v>0</v>
      </c>
      <c r="BH10" s="87">
        <f t="shared" si="67"/>
        <v>0</v>
      </c>
      <c r="BI10" s="87" t="b">
        <f t="shared" si="14"/>
        <v>0</v>
      </c>
      <c r="BJ10" s="85">
        <v>3</v>
      </c>
      <c r="BK10" s="85">
        <f t="shared" si="68"/>
        <v>13</v>
      </c>
      <c r="BL10" s="85" t="b">
        <f t="shared" si="15"/>
        <v>0</v>
      </c>
      <c r="BM10" s="85">
        <f t="shared" si="69"/>
        <v>0</v>
      </c>
      <c r="BN10" s="85" t="b">
        <f t="shared" si="16"/>
        <v>0</v>
      </c>
      <c r="BO10" s="87">
        <v>3</v>
      </c>
      <c r="BP10" s="87">
        <f t="shared" si="70"/>
        <v>14</v>
      </c>
      <c r="BQ10" s="87" t="b">
        <f t="shared" si="17"/>
        <v>0</v>
      </c>
      <c r="BR10" s="87">
        <f t="shared" si="71"/>
        <v>0</v>
      </c>
      <c r="BS10" s="87" t="b">
        <f t="shared" si="18"/>
        <v>0</v>
      </c>
      <c r="BT10" s="85">
        <v>3</v>
      </c>
      <c r="BU10" s="85">
        <f t="shared" si="72"/>
        <v>15</v>
      </c>
      <c r="BV10" s="85" t="b">
        <f t="shared" si="19"/>
        <v>0</v>
      </c>
      <c r="BW10" s="85">
        <f t="shared" si="73"/>
        <v>0</v>
      </c>
      <c r="BX10" s="85" t="b">
        <f t="shared" si="20"/>
        <v>0</v>
      </c>
      <c r="BY10" s="87">
        <v>3</v>
      </c>
      <c r="BZ10" s="87">
        <f t="shared" si="74"/>
        <v>16</v>
      </c>
      <c r="CA10" s="87" t="b">
        <f t="shared" si="21"/>
        <v>0</v>
      </c>
      <c r="CB10" s="87">
        <f t="shared" si="75"/>
        <v>0</v>
      </c>
      <c r="CC10" s="87" t="b">
        <f t="shared" si="22"/>
        <v>0</v>
      </c>
      <c r="CD10" s="85">
        <v>3</v>
      </c>
      <c r="CE10" s="85">
        <f t="shared" si="76"/>
        <v>17</v>
      </c>
      <c r="CF10" s="85" t="b">
        <f t="shared" si="23"/>
        <v>0</v>
      </c>
      <c r="CG10" s="85">
        <f t="shared" si="77"/>
        <v>0</v>
      </c>
      <c r="CH10" s="85" t="b">
        <f t="shared" si="24"/>
        <v>0</v>
      </c>
      <c r="CI10" s="87">
        <v>3</v>
      </c>
      <c r="CJ10" s="87">
        <f t="shared" si="78"/>
        <v>18</v>
      </c>
      <c r="CK10" s="87" t="b">
        <f t="shared" si="25"/>
        <v>0</v>
      </c>
      <c r="CL10" s="87">
        <f t="shared" si="79"/>
        <v>0</v>
      </c>
      <c r="CM10" s="87" t="b">
        <f t="shared" si="26"/>
        <v>0</v>
      </c>
      <c r="CN10" s="85">
        <v>3</v>
      </c>
      <c r="CO10" s="85">
        <f t="shared" si="80"/>
        <v>19</v>
      </c>
      <c r="CP10" s="85" t="b">
        <f t="shared" si="27"/>
        <v>0</v>
      </c>
      <c r="CQ10" s="85">
        <f t="shared" si="81"/>
        <v>0</v>
      </c>
      <c r="CR10" s="85" t="b">
        <f t="shared" si="28"/>
        <v>0</v>
      </c>
      <c r="CS10" s="87">
        <v>3</v>
      </c>
      <c r="CT10" s="87">
        <f t="shared" si="82"/>
        <v>20</v>
      </c>
      <c r="CU10" s="87" t="b">
        <f t="shared" si="29"/>
        <v>0</v>
      </c>
      <c r="CV10" s="87">
        <f t="shared" si="83"/>
        <v>0</v>
      </c>
      <c r="CW10" s="87" t="b">
        <f t="shared" si="30"/>
        <v>0</v>
      </c>
      <c r="CX10" s="85">
        <v>3</v>
      </c>
      <c r="CY10" s="85">
        <f t="shared" si="84"/>
        <v>21</v>
      </c>
      <c r="CZ10" s="85" t="b">
        <f t="shared" si="31"/>
        <v>0</v>
      </c>
      <c r="DA10" s="85">
        <f t="shared" si="85"/>
        <v>0</v>
      </c>
      <c r="DB10" s="85" t="b">
        <f t="shared" si="32"/>
        <v>0</v>
      </c>
      <c r="DC10" s="87">
        <v>3</v>
      </c>
      <c r="DD10" s="87">
        <f t="shared" si="86"/>
        <v>22</v>
      </c>
      <c r="DE10" s="87" t="b">
        <f t="shared" si="33"/>
        <v>0</v>
      </c>
      <c r="DF10" s="87">
        <f t="shared" si="87"/>
        <v>0</v>
      </c>
      <c r="DG10" s="87" t="b">
        <f t="shared" si="34"/>
        <v>0</v>
      </c>
      <c r="DH10" s="85">
        <v>3</v>
      </c>
      <c r="DI10" s="85">
        <f t="shared" si="88"/>
        <v>23</v>
      </c>
      <c r="DJ10" s="85" t="b">
        <f t="shared" si="35"/>
        <v>0</v>
      </c>
      <c r="DK10" s="85">
        <f t="shared" si="89"/>
        <v>0</v>
      </c>
      <c r="DL10" s="85" t="b">
        <f t="shared" si="36"/>
        <v>0</v>
      </c>
      <c r="DM10" s="87">
        <v>3</v>
      </c>
      <c r="DN10" s="87">
        <f t="shared" si="90"/>
        <v>24</v>
      </c>
      <c r="DO10" s="87" t="b">
        <f t="shared" si="37"/>
        <v>0</v>
      </c>
      <c r="DP10" s="87">
        <f t="shared" si="91"/>
        <v>0</v>
      </c>
      <c r="DQ10" s="87" t="b">
        <f t="shared" si="38"/>
        <v>0</v>
      </c>
      <c r="DR10" s="85">
        <v>3</v>
      </c>
      <c r="DS10" s="85">
        <f t="shared" si="92"/>
        <v>25</v>
      </c>
      <c r="DT10" s="85" t="b">
        <f t="shared" si="39"/>
        <v>0</v>
      </c>
      <c r="DU10" s="85">
        <f t="shared" si="93"/>
        <v>0</v>
      </c>
      <c r="DV10" s="85" t="b">
        <f t="shared" si="40"/>
        <v>0</v>
      </c>
      <c r="DW10" s="87">
        <v>3</v>
      </c>
      <c r="DX10" s="87">
        <f t="shared" si="94"/>
        <v>26</v>
      </c>
      <c r="DY10" s="87" t="b">
        <f t="shared" si="41"/>
        <v>0</v>
      </c>
      <c r="DZ10" s="87">
        <f t="shared" si="95"/>
        <v>53</v>
      </c>
      <c r="EA10" s="87" t="b">
        <f t="shared" si="42"/>
        <v>0</v>
      </c>
      <c r="EB10" s="85">
        <v>3</v>
      </c>
      <c r="EC10" s="85">
        <f t="shared" si="96"/>
        <v>27</v>
      </c>
      <c r="ED10" s="85" t="b">
        <f t="shared" si="43"/>
        <v>0</v>
      </c>
      <c r="EE10" s="85">
        <f t="shared" si="97"/>
        <v>0</v>
      </c>
      <c r="EF10" s="85" t="b">
        <f t="shared" si="44"/>
        <v>0</v>
      </c>
      <c r="EG10" s="87">
        <v>3</v>
      </c>
      <c r="EH10" s="87">
        <f t="shared" si="98"/>
        <v>28</v>
      </c>
      <c r="EI10" s="87" t="b">
        <f t="shared" si="45"/>
        <v>0</v>
      </c>
      <c r="EJ10" s="87">
        <f t="shared" si="99"/>
        <v>0</v>
      </c>
      <c r="EK10" s="87" t="b">
        <f t="shared" si="46"/>
        <v>0</v>
      </c>
      <c r="EL10" s="85">
        <v>3</v>
      </c>
      <c r="EM10" s="85">
        <f t="shared" si="100"/>
        <v>29</v>
      </c>
      <c r="EN10" s="85" t="b">
        <f t="shared" si="47"/>
        <v>0</v>
      </c>
      <c r="EO10" s="85">
        <f t="shared" si="101"/>
        <v>0</v>
      </c>
      <c r="EP10" s="85" t="b">
        <f t="shared" si="48"/>
        <v>0</v>
      </c>
      <c r="EQ10" s="81"/>
      <c r="ER10" s="96">
        <f t="shared" si="49"/>
        <v>0</v>
      </c>
      <c r="ES10" s="96">
        <f t="shared" si="50"/>
        <v>0</v>
      </c>
      <c r="ET10" s="96">
        <f t="shared" si="51"/>
        <v>0</v>
      </c>
      <c r="EU10" s="96">
        <f t="shared" si="52"/>
        <v>0</v>
      </c>
      <c r="EV10" s="97">
        <f t="shared" si="53"/>
        <v>0</v>
      </c>
      <c r="EW10" s="97">
        <v>3</v>
      </c>
      <c r="EX10" s="81"/>
      <c r="EY10" s="81"/>
    </row>
    <row r="11" spans="1:155" ht="16.5" customHeight="1" thickBot="1">
      <c r="A11" s="108"/>
      <c r="B11" s="1012"/>
      <c r="C11" s="1013"/>
      <c r="D11" s="1013"/>
      <c r="E11" s="1013"/>
      <c r="F11" s="1013"/>
      <c r="G11" s="1013"/>
      <c r="H11" s="1013"/>
      <c r="I11" s="1013"/>
      <c r="J11" s="1013"/>
      <c r="K11" s="1013"/>
      <c r="L11" s="1013"/>
      <c r="M11" s="1013"/>
      <c r="N11" s="1013"/>
      <c r="O11" s="1013"/>
      <c r="P11" s="1013"/>
      <c r="Q11" s="1013"/>
      <c r="R11" s="1013"/>
      <c r="S11" s="1013"/>
      <c r="T11" s="1014"/>
      <c r="U11" s="108"/>
      <c r="V11" s="82">
        <f>SUM(O11:R11)</f>
        <v>0</v>
      </c>
      <c r="W11" s="95">
        <v>5</v>
      </c>
      <c r="X11" s="82">
        <v>7</v>
      </c>
      <c r="Y11" s="82"/>
      <c r="Z11" s="85">
        <f t="shared" si="0"/>
        <v>0</v>
      </c>
      <c r="AA11" s="87">
        <v>4</v>
      </c>
      <c r="AB11" s="87">
        <f t="shared" si="54"/>
        <v>6</v>
      </c>
      <c r="AC11" s="87" t="b">
        <f t="shared" si="1"/>
        <v>0</v>
      </c>
      <c r="AD11" s="87">
        <f t="shared" si="55"/>
        <v>5</v>
      </c>
      <c r="AE11" s="87" t="b">
        <f t="shared" si="2"/>
        <v>0</v>
      </c>
      <c r="AF11" s="85">
        <v>4</v>
      </c>
      <c r="AG11" s="85">
        <f t="shared" si="56"/>
        <v>7</v>
      </c>
      <c r="AH11" s="85" t="b">
        <f t="shared" si="3"/>
        <v>0</v>
      </c>
      <c r="AI11" s="85">
        <f t="shared" si="57"/>
        <v>8</v>
      </c>
      <c r="AJ11" s="85" t="b">
        <f t="shared" si="4"/>
        <v>0</v>
      </c>
      <c r="AK11" s="87">
        <v>4</v>
      </c>
      <c r="AL11" s="87">
        <f t="shared" si="58"/>
        <v>8</v>
      </c>
      <c r="AM11" s="87" t="b">
        <f t="shared" si="5"/>
        <v>0</v>
      </c>
      <c r="AN11" s="87">
        <f t="shared" si="59"/>
        <v>7</v>
      </c>
      <c r="AO11" s="87" t="b">
        <f t="shared" si="6"/>
        <v>0</v>
      </c>
      <c r="AP11" s="85">
        <v>4</v>
      </c>
      <c r="AQ11" s="85">
        <f t="shared" si="60"/>
        <v>9</v>
      </c>
      <c r="AR11" s="85" t="b">
        <f t="shared" si="7"/>
        <v>0</v>
      </c>
      <c r="AS11" s="85">
        <f t="shared" si="61"/>
        <v>0</v>
      </c>
      <c r="AT11" s="85" t="b">
        <f t="shared" si="8"/>
        <v>0</v>
      </c>
      <c r="AU11" s="87">
        <v>4</v>
      </c>
      <c r="AV11" s="87">
        <f t="shared" si="62"/>
        <v>10</v>
      </c>
      <c r="AW11" s="87" t="b">
        <f t="shared" si="9"/>
        <v>0</v>
      </c>
      <c r="AX11" s="87">
        <f t="shared" si="63"/>
        <v>0</v>
      </c>
      <c r="AY11" s="87" t="b">
        <f t="shared" si="10"/>
        <v>0</v>
      </c>
      <c r="AZ11" s="85">
        <v>4</v>
      </c>
      <c r="BA11" s="85">
        <f t="shared" si="64"/>
        <v>11</v>
      </c>
      <c r="BB11" s="85" t="b">
        <f t="shared" si="11"/>
        <v>0</v>
      </c>
      <c r="BC11" s="85">
        <f t="shared" si="65"/>
        <v>0</v>
      </c>
      <c r="BD11" s="85" t="b">
        <f t="shared" si="12"/>
        <v>0</v>
      </c>
      <c r="BE11" s="87">
        <v>4</v>
      </c>
      <c r="BF11" s="87">
        <f t="shared" si="66"/>
        <v>12</v>
      </c>
      <c r="BG11" s="87" t="b">
        <f t="shared" si="13"/>
        <v>0</v>
      </c>
      <c r="BH11" s="87">
        <f t="shared" si="67"/>
        <v>0</v>
      </c>
      <c r="BI11" s="87" t="b">
        <f t="shared" si="14"/>
        <v>0</v>
      </c>
      <c r="BJ11" s="85">
        <v>4</v>
      </c>
      <c r="BK11" s="85">
        <f t="shared" si="68"/>
        <v>13</v>
      </c>
      <c r="BL11" s="85" t="b">
        <f t="shared" si="15"/>
        <v>0</v>
      </c>
      <c r="BM11" s="85">
        <f t="shared" si="69"/>
        <v>0</v>
      </c>
      <c r="BN11" s="85" t="b">
        <f t="shared" si="16"/>
        <v>0</v>
      </c>
      <c r="BO11" s="87">
        <v>4</v>
      </c>
      <c r="BP11" s="87">
        <f t="shared" si="70"/>
        <v>14</v>
      </c>
      <c r="BQ11" s="87" t="b">
        <f t="shared" si="17"/>
        <v>0</v>
      </c>
      <c r="BR11" s="87">
        <f t="shared" si="71"/>
        <v>0</v>
      </c>
      <c r="BS11" s="87" t="b">
        <f t="shared" si="18"/>
        <v>0</v>
      </c>
      <c r="BT11" s="85">
        <v>4</v>
      </c>
      <c r="BU11" s="85">
        <f t="shared" si="72"/>
        <v>15</v>
      </c>
      <c r="BV11" s="85" t="b">
        <f t="shared" si="19"/>
        <v>0</v>
      </c>
      <c r="BW11" s="85">
        <f t="shared" si="73"/>
        <v>0</v>
      </c>
      <c r="BX11" s="85" t="b">
        <f t="shared" si="20"/>
        <v>0</v>
      </c>
      <c r="BY11" s="87">
        <v>4</v>
      </c>
      <c r="BZ11" s="87">
        <f t="shared" si="74"/>
        <v>16</v>
      </c>
      <c r="CA11" s="87" t="b">
        <f t="shared" si="21"/>
        <v>0</v>
      </c>
      <c r="CB11" s="87">
        <f t="shared" si="75"/>
        <v>0</v>
      </c>
      <c r="CC11" s="87" t="b">
        <f t="shared" si="22"/>
        <v>0</v>
      </c>
      <c r="CD11" s="85">
        <v>4</v>
      </c>
      <c r="CE11" s="85">
        <f t="shared" si="76"/>
        <v>17</v>
      </c>
      <c r="CF11" s="85" t="b">
        <f t="shared" si="23"/>
        <v>0</v>
      </c>
      <c r="CG11" s="85">
        <f t="shared" si="77"/>
        <v>0</v>
      </c>
      <c r="CH11" s="85" t="b">
        <f t="shared" si="24"/>
        <v>0</v>
      </c>
      <c r="CI11" s="87">
        <v>4</v>
      </c>
      <c r="CJ11" s="87">
        <f t="shared" si="78"/>
        <v>18</v>
      </c>
      <c r="CK11" s="87" t="b">
        <f t="shared" si="25"/>
        <v>0</v>
      </c>
      <c r="CL11" s="87">
        <f t="shared" si="79"/>
        <v>0</v>
      </c>
      <c r="CM11" s="87" t="b">
        <f t="shared" si="26"/>
        <v>0</v>
      </c>
      <c r="CN11" s="85">
        <v>4</v>
      </c>
      <c r="CO11" s="85">
        <f t="shared" si="80"/>
        <v>19</v>
      </c>
      <c r="CP11" s="85" t="b">
        <f t="shared" si="27"/>
        <v>0</v>
      </c>
      <c r="CQ11" s="85">
        <f t="shared" si="81"/>
        <v>0</v>
      </c>
      <c r="CR11" s="85" t="b">
        <f t="shared" si="28"/>
        <v>0</v>
      </c>
      <c r="CS11" s="87">
        <v>4</v>
      </c>
      <c r="CT11" s="87">
        <f t="shared" si="82"/>
        <v>20</v>
      </c>
      <c r="CU11" s="87" t="b">
        <f t="shared" si="29"/>
        <v>0</v>
      </c>
      <c r="CV11" s="87">
        <f t="shared" si="83"/>
        <v>0</v>
      </c>
      <c r="CW11" s="87" t="b">
        <f t="shared" si="30"/>
        <v>0</v>
      </c>
      <c r="CX11" s="85">
        <v>4</v>
      </c>
      <c r="CY11" s="85">
        <f t="shared" si="84"/>
        <v>21</v>
      </c>
      <c r="CZ11" s="85" t="b">
        <f t="shared" si="31"/>
        <v>0</v>
      </c>
      <c r="DA11" s="85">
        <f t="shared" si="85"/>
        <v>0</v>
      </c>
      <c r="DB11" s="85" t="b">
        <f t="shared" si="32"/>
        <v>0</v>
      </c>
      <c r="DC11" s="87">
        <v>4</v>
      </c>
      <c r="DD11" s="87">
        <f t="shared" si="86"/>
        <v>22</v>
      </c>
      <c r="DE11" s="87" t="b">
        <f t="shared" si="33"/>
        <v>0</v>
      </c>
      <c r="DF11" s="87">
        <f t="shared" si="87"/>
        <v>0</v>
      </c>
      <c r="DG11" s="87" t="b">
        <f t="shared" si="34"/>
        <v>0</v>
      </c>
      <c r="DH11" s="85">
        <v>4</v>
      </c>
      <c r="DI11" s="85">
        <f t="shared" si="88"/>
        <v>23</v>
      </c>
      <c r="DJ11" s="85" t="b">
        <f t="shared" si="35"/>
        <v>0</v>
      </c>
      <c r="DK11" s="85">
        <f t="shared" si="89"/>
        <v>0</v>
      </c>
      <c r="DL11" s="85" t="b">
        <f t="shared" si="36"/>
        <v>0</v>
      </c>
      <c r="DM11" s="87">
        <v>4</v>
      </c>
      <c r="DN11" s="87">
        <f t="shared" si="90"/>
        <v>24</v>
      </c>
      <c r="DO11" s="87" t="b">
        <f t="shared" si="37"/>
        <v>0</v>
      </c>
      <c r="DP11" s="87">
        <f t="shared" si="91"/>
        <v>0</v>
      </c>
      <c r="DQ11" s="87" t="b">
        <f t="shared" si="38"/>
        <v>0</v>
      </c>
      <c r="DR11" s="85">
        <v>4</v>
      </c>
      <c r="DS11" s="85">
        <f t="shared" si="92"/>
        <v>25</v>
      </c>
      <c r="DT11" s="85" t="b">
        <f t="shared" si="39"/>
        <v>0</v>
      </c>
      <c r="DU11" s="85">
        <f t="shared" si="93"/>
        <v>0</v>
      </c>
      <c r="DV11" s="85" t="b">
        <f t="shared" si="40"/>
        <v>0</v>
      </c>
      <c r="DW11" s="87">
        <v>4</v>
      </c>
      <c r="DX11" s="87">
        <f t="shared" si="94"/>
        <v>26</v>
      </c>
      <c r="DY11" s="87" t="b">
        <f t="shared" si="41"/>
        <v>0</v>
      </c>
      <c r="DZ11" s="87">
        <f t="shared" si="95"/>
        <v>53</v>
      </c>
      <c r="EA11" s="87" t="b">
        <f t="shared" si="42"/>
        <v>0</v>
      </c>
      <c r="EB11" s="85">
        <v>4</v>
      </c>
      <c r="EC11" s="85">
        <f t="shared" si="96"/>
        <v>27</v>
      </c>
      <c r="ED11" s="85" t="b">
        <f t="shared" si="43"/>
        <v>0</v>
      </c>
      <c r="EE11" s="85">
        <f t="shared" si="97"/>
        <v>0</v>
      </c>
      <c r="EF11" s="85" t="b">
        <f t="shared" si="44"/>
        <v>0</v>
      </c>
      <c r="EG11" s="87">
        <v>4</v>
      </c>
      <c r="EH11" s="87">
        <f t="shared" si="98"/>
        <v>28</v>
      </c>
      <c r="EI11" s="87" t="b">
        <f t="shared" si="45"/>
        <v>0</v>
      </c>
      <c r="EJ11" s="87">
        <f t="shared" si="99"/>
        <v>0</v>
      </c>
      <c r="EK11" s="87" t="b">
        <f t="shared" si="46"/>
        <v>0</v>
      </c>
      <c r="EL11" s="85">
        <v>4</v>
      </c>
      <c r="EM11" s="85">
        <f t="shared" si="100"/>
        <v>29</v>
      </c>
      <c r="EN11" s="85" t="b">
        <f t="shared" si="47"/>
        <v>0</v>
      </c>
      <c r="EO11" s="85">
        <f t="shared" si="101"/>
        <v>0</v>
      </c>
      <c r="EP11" s="85" t="b">
        <f t="shared" si="48"/>
        <v>0</v>
      </c>
      <c r="EQ11" s="81"/>
      <c r="ER11" s="96">
        <f t="shared" si="49"/>
        <v>0</v>
      </c>
      <c r="ES11" s="96">
        <f t="shared" si="50"/>
        <v>0</v>
      </c>
      <c r="ET11" s="96">
        <f t="shared" si="51"/>
        <v>0</v>
      </c>
      <c r="EU11" s="96">
        <f t="shared" si="52"/>
        <v>0</v>
      </c>
      <c r="EV11" s="97">
        <f t="shared" si="53"/>
        <v>0</v>
      </c>
      <c r="EW11" s="97">
        <v>4</v>
      </c>
      <c r="EX11" s="81"/>
      <c r="EY11" s="81"/>
    </row>
    <row r="12" spans="1:155" ht="16.5" customHeight="1" thickBot="1">
      <c r="A12" s="108"/>
      <c r="B12" s="1012"/>
      <c r="C12" s="1013"/>
      <c r="D12" s="1013"/>
      <c r="E12" s="1013"/>
      <c r="F12" s="1013"/>
      <c r="G12" s="1013"/>
      <c r="H12" s="1013"/>
      <c r="I12" s="1013"/>
      <c r="J12" s="1013"/>
      <c r="K12" s="1013"/>
      <c r="L12" s="1013"/>
      <c r="M12" s="1013"/>
      <c r="N12" s="1013"/>
      <c r="O12" s="1013"/>
      <c r="P12" s="1013"/>
      <c r="Q12" s="1013"/>
      <c r="R12" s="1013"/>
      <c r="S12" s="1013"/>
      <c r="T12" s="1014"/>
      <c r="U12" s="108"/>
      <c r="V12" s="82">
        <f>SUM(O12:R12)</f>
        <v>0</v>
      </c>
      <c r="W12" s="95">
        <v>2</v>
      </c>
      <c r="X12" s="82">
        <v>6</v>
      </c>
      <c r="Y12" s="82"/>
      <c r="Z12" s="85">
        <f t="shared" si="0"/>
        <v>0</v>
      </c>
      <c r="AA12" s="87">
        <v>5</v>
      </c>
      <c r="AB12" s="87">
        <f t="shared" si="54"/>
        <v>6</v>
      </c>
      <c r="AC12" s="87" t="b">
        <f t="shared" si="1"/>
        <v>0</v>
      </c>
      <c r="AD12" s="87">
        <f t="shared" si="55"/>
        <v>5</v>
      </c>
      <c r="AE12" s="87" t="b">
        <f t="shared" si="2"/>
        <v>0</v>
      </c>
      <c r="AF12" s="85">
        <v>5</v>
      </c>
      <c r="AG12" s="85">
        <f t="shared" si="56"/>
        <v>7</v>
      </c>
      <c r="AH12" s="85" t="b">
        <f t="shared" si="3"/>
        <v>0</v>
      </c>
      <c r="AI12" s="85">
        <f t="shared" si="57"/>
        <v>8</v>
      </c>
      <c r="AJ12" s="85" t="b">
        <f t="shared" si="4"/>
        <v>0</v>
      </c>
      <c r="AK12" s="87">
        <v>5</v>
      </c>
      <c r="AL12" s="87">
        <f t="shared" si="58"/>
        <v>8</v>
      </c>
      <c r="AM12" s="87" t="b">
        <f t="shared" si="5"/>
        <v>0</v>
      </c>
      <c r="AN12" s="87">
        <f t="shared" si="59"/>
        <v>7</v>
      </c>
      <c r="AO12" s="87" t="b">
        <f t="shared" si="6"/>
        <v>0</v>
      </c>
      <c r="AP12" s="85">
        <v>5</v>
      </c>
      <c r="AQ12" s="85">
        <f t="shared" si="60"/>
        <v>9</v>
      </c>
      <c r="AR12" s="85" t="b">
        <f t="shared" si="7"/>
        <v>0</v>
      </c>
      <c r="AS12" s="85">
        <f t="shared" si="61"/>
        <v>0</v>
      </c>
      <c r="AT12" s="85" t="b">
        <f t="shared" si="8"/>
        <v>0</v>
      </c>
      <c r="AU12" s="87">
        <v>5</v>
      </c>
      <c r="AV12" s="87">
        <f t="shared" si="62"/>
        <v>10</v>
      </c>
      <c r="AW12" s="87" t="b">
        <f t="shared" si="9"/>
        <v>0</v>
      </c>
      <c r="AX12" s="87">
        <f t="shared" si="63"/>
        <v>0</v>
      </c>
      <c r="AY12" s="87" t="b">
        <f t="shared" si="10"/>
        <v>0</v>
      </c>
      <c r="AZ12" s="85">
        <v>5</v>
      </c>
      <c r="BA12" s="85">
        <f t="shared" si="64"/>
        <v>11</v>
      </c>
      <c r="BB12" s="85" t="b">
        <f t="shared" si="11"/>
        <v>0</v>
      </c>
      <c r="BC12" s="85">
        <f t="shared" si="65"/>
        <v>0</v>
      </c>
      <c r="BD12" s="85" t="b">
        <f t="shared" si="12"/>
        <v>0</v>
      </c>
      <c r="BE12" s="87">
        <v>5</v>
      </c>
      <c r="BF12" s="87">
        <f t="shared" si="66"/>
        <v>12</v>
      </c>
      <c r="BG12" s="87" t="b">
        <f t="shared" si="13"/>
        <v>0</v>
      </c>
      <c r="BH12" s="87">
        <f t="shared" si="67"/>
        <v>0</v>
      </c>
      <c r="BI12" s="87" t="b">
        <f t="shared" si="14"/>
        <v>0</v>
      </c>
      <c r="BJ12" s="85">
        <v>5</v>
      </c>
      <c r="BK12" s="85">
        <f t="shared" si="68"/>
        <v>13</v>
      </c>
      <c r="BL12" s="85" t="b">
        <f t="shared" si="15"/>
        <v>0</v>
      </c>
      <c r="BM12" s="85">
        <f t="shared" si="69"/>
        <v>0</v>
      </c>
      <c r="BN12" s="85" t="b">
        <f t="shared" si="16"/>
        <v>0</v>
      </c>
      <c r="BO12" s="87">
        <v>5</v>
      </c>
      <c r="BP12" s="87">
        <f t="shared" si="70"/>
        <v>14</v>
      </c>
      <c r="BQ12" s="87" t="b">
        <f t="shared" si="17"/>
        <v>0</v>
      </c>
      <c r="BR12" s="87">
        <f t="shared" si="71"/>
        <v>0</v>
      </c>
      <c r="BS12" s="87" t="b">
        <f t="shared" si="18"/>
        <v>0</v>
      </c>
      <c r="BT12" s="85">
        <v>5</v>
      </c>
      <c r="BU12" s="85">
        <f t="shared" si="72"/>
        <v>15</v>
      </c>
      <c r="BV12" s="85" t="b">
        <f t="shared" si="19"/>
        <v>0</v>
      </c>
      <c r="BW12" s="85">
        <f t="shared" si="73"/>
        <v>0</v>
      </c>
      <c r="BX12" s="85" t="b">
        <f t="shared" si="20"/>
        <v>0</v>
      </c>
      <c r="BY12" s="87">
        <v>5</v>
      </c>
      <c r="BZ12" s="87">
        <f t="shared" si="74"/>
        <v>16</v>
      </c>
      <c r="CA12" s="87" t="b">
        <f t="shared" si="21"/>
        <v>0</v>
      </c>
      <c r="CB12" s="87">
        <f t="shared" si="75"/>
        <v>0</v>
      </c>
      <c r="CC12" s="87" t="b">
        <f t="shared" si="22"/>
        <v>0</v>
      </c>
      <c r="CD12" s="85">
        <v>5</v>
      </c>
      <c r="CE12" s="85">
        <f t="shared" si="76"/>
        <v>17</v>
      </c>
      <c r="CF12" s="85" t="b">
        <f t="shared" si="23"/>
        <v>0</v>
      </c>
      <c r="CG12" s="85">
        <f t="shared" si="77"/>
        <v>0</v>
      </c>
      <c r="CH12" s="85" t="b">
        <f t="shared" si="24"/>
        <v>0</v>
      </c>
      <c r="CI12" s="87">
        <v>5</v>
      </c>
      <c r="CJ12" s="87">
        <f t="shared" si="78"/>
        <v>18</v>
      </c>
      <c r="CK12" s="87" t="b">
        <f t="shared" si="25"/>
        <v>0</v>
      </c>
      <c r="CL12" s="87">
        <f t="shared" si="79"/>
        <v>0</v>
      </c>
      <c r="CM12" s="87" t="b">
        <f t="shared" si="26"/>
        <v>0</v>
      </c>
      <c r="CN12" s="85">
        <v>5</v>
      </c>
      <c r="CO12" s="85">
        <f t="shared" si="80"/>
        <v>19</v>
      </c>
      <c r="CP12" s="85" t="b">
        <f t="shared" si="27"/>
        <v>0</v>
      </c>
      <c r="CQ12" s="85">
        <f t="shared" si="81"/>
        <v>0</v>
      </c>
      <c r="CR12" s="85" t="b">
        <f t="shared" si="28"/>
        <v>0</v>
      </c>
      <c r="CS12" s="87">
        <v>5</v>
      </c>
      <c r="CT12" s="87">
        <f t="shared" si="82"/>
        <v>20</v>
      </c>
      <c r="CU12" s="87" t="b">
        <f t="shared" si="29"/>
        <v>0</v>
      </c>
      <c r="CV12" s="87">
        <f t="shared" si="83"/>
        <v>0</v>
      </c>
      <c r="CW12" s="87" t="b">
        <f t="shared" si="30"/>
        <v>0</v>
      </c>
      <c r="CX12" s="85">
        <v>5</v>
      </c>
      <c r="CY12" s="85">
        <f t="shared" si="84"/>
        <v>21</v>
      </c>
      <c r="CZ12" s="85" t="b">
        <f t="shared" si="31"/>
        <v>0</v>
      </c>
      <c r="DA12" s="85">
        <f t="shared" si="85"/>
        <v>0</v>
      </c>
      <c r="DB12" s="85" t="b">
        <f t="shared" si="32"/>
        <v>0</v>
      </c>
      <c r="DC12" s="87">
        <v>5</v>
      </c>
      <c r="DD12" s="87">
        <f t="shared" si="86"/>
        <v>22</v>
      </c>
      <c r="DE12" s="87" t="b">
        <f t="shared" si="33"/>
        <v>0</v>
      </c>
      <c r="DF12" s="87">
        <f t="shared" si="87"/>
        <v>0</v>
      </c>
      <c r="DG12" s="87" t="b">
        <f t="shared" si="34"/>
        <v>0</v>
      </c>
      <c r="DH12" s="85">
        <v>5</v>
      </c>
      <c r="DI12" s="85">
        <f t="shared" si="88"/>
        <v>23</v>
      </c>
      <c r="DJ12" s="85" t="b">
        <f t="shared" si="35"/>
        <v>0</v>
      </c>
      <c r="DK12" s="85">
        <f t="shared" si="89"/>
        <v>0</v>
      </c>
      <c r="DL12" s="85" t="b">
        <f t="shared" si="36"/>
        <v>0</v>
      </c>
      <c r="DM12" s="87">
        <v>5</v>
      </c>
      <c r="DN12" s="87">
        <f t="shared" si="90"/>
        <v>24</v>
      </c>
      <c r="DO12" s="87" t="b">
        <f t="shared" si="37"/>
        <v>0</v>
      </c>
      <c r="DP12" s="87">
        <f t="shared" si="91"/>
        <v>0</v>
      </c>
      <c r="DQ12" s="87" t="b">
        <f t="shared" si="38"/>
        <v>0</v>
      </c>
      <c r="DR12" s="85">
        <v>5</v>
      </c>
      <c r="DS12" s="85">
        <f t="shared" si="92"/>
        <v>25</v>
      </c>
      <c r="DT12" s="85" t="b">
        <f t="shared" si="39"/>
        <v>0</v>
      </c>
      <c r="DU12" s="85">
        <f t="shared" si="93"/>
        <v>0</v>
      </c>
      <c r="DV12" s="85" t="b">
        <f t="shared" si="40"/>
        <v>0</v>
      </c>
      <c r="DW12" s="87">
        <v>5</v>
      </c>
      <c r="DX12" s="87">
        <f t="shared" si="94"/>
        <v>26</v>
      </c>
      <c r="DY12" s="87" t="b">
        <f t="shared" si="41"/>
        <v>0</v>
      </c>
      <c r="DZ12" s="87">
        <f t="shared" si="95"/>
        <v>53</v>
      </c>
      <c r="EA12" s="87" t="b">
        <f t="shared" si="42"/>
        <v>0</v>
      </c>
      <c r="EB12" s="85">
        <v>5</v>
      </c>
      <c r="EC12" s="85">
        <f t="shared" si="96"/>
        <v>27</v>
      </c>
      <c r="ED12" s="85" t="b">
        <f t="shared" si="43"/>
        <v>0</v>
      </c>
      <c r="EE12" s="85">
        <f t="shared" si="97"/>
        <v>0</v>
      </c>
      <c r="EF12" s="85" t="b">
        <f t="shared" si="44"/>
        <v>0</v>
      </c>
      <c r="EG12" s="87">
        <v>5</v>
      </c>
      <c r="EH12" s="87">
        <f t="shared" si="98"/>
        <v>28</v>
      </c>
      <c r="EI12" s="87" t="b">
        <f t="shared" si="45"/>
        <v>0</v>
      </c>
      <c r="EJ12" s="87">
        <f t="shared" si="99"/>
        <v>0</v>
      </c>
      <c r="EK12" s="87" t="b">
        <f t="shared" si="46"/>
        <v>0</v>
      </c>
      <c r="EL12" s="85">
        <v>5</v>
      </c>
      <c r="EM12" s="85">
        <f t="shared" si="100"/>
        <v>29</v>
      </c>
      <c r="EN12" s="85" t="b">
        <f t="shared" si="47"/>
        <v>0</v>
      </c>
      <c r="EO12" s="85">
        <f t="shared" si="101"/>
        <v>0</v>
      </c>
      <c r="EP12" s="85" t="b">
        <f t="shared" si="48"/>
        <v>0</v>
      </c>
      <c r="EQ12" s="81"/>
      <c r="ER12" s="96">
        <f t="shared" si="49"/>
        <v>0</v>
      </c>
      <c r="ES12" s="96">
        <f t="shared" si="50"/>
        <v>0</v>
      </c>
      <c r="ET12" s="96">
        <f t="shared" si="51"/>
        <v>0</v>
      </c>
      <c r="EU12" s="96">
        <f t="shared" si="52"/>
        <v>0</v>
      </c>
      <c r="EV12" s="97">
        <f t="shared" si="53"/>
        <v>0</v>
      </c>
      <c r="EW12" s="97">
        <v>5</v>
      </c>
      <c r="EX12" s="81"/>
      <c r="EY12" s="81"/>
    </row>
    <row r="13" spans="1:155" ht="16.5" customHeight="1" thickBot="1">
      <c r="A13" s="108"/>
      <c r="B13" s="1012"/>
      <c r="C13" s="1013"/>
      <c r="D13" s="1013"/>
      <c r="E13" s="1013"/>
      <c r="F13" s="1013"/>
      <c r="G13" s="1013"/>
      <c r="H13" s="1013"/>
      <c r="I13" s="1013"/>
      <c r="J13" s="1013"/>
      <c r="K13" s="1013"/>
      <c r="L13" s="1013"/>
      <c r="M13" s="1013"/>
      <c r="N13" s="1013"/>
      <c r="O13" s="1013"/>
      <c r="P13" s="1013"/>
      <c r="Q13" s="1013"/>
      <c r="R13" s="1013"/>
      <c r="S13" s="1013"/>
      <c r="T13" s="1014"/>
      <c r="U13" s="108"/>
      <c r="V13" s="82">
        <f>SUM(O13:R13)</f>
        <v>0</v>
      </c>
      <c r="W13" s="95">
        <v>0</v>
      </c>
      <c r="X13" s="82">
        <v>0</v>
      </c>
      <c r="Y13" s="82"/>
      <c r="Z13" s="85">
        <f t="shared" si="0"/>
        <v>5</v>
      </c>
      <c r="AA13" s="87">
        <v>6</v>
      </c>
      <c r="AB13" s="87">
        <f t="shared" si="54"/>
        <v>6</v>
      </c>
      <c r="AC13" s="87">
        <f t="shared" si="1"/>
        <v>0</v>
      </c>
      <c r="AD13" s="87">
        <f t="shared" si="55"/>
        <v>5</v>
      </c>
      <c r="AE13" s="87">
        <f t="shared" si="2"/>
        <v>5</v>
      </c>
      <c r="AF13" s="85">
        <v>6</v>
      </c>
      <c r="AG13" s="85">
        <f t="shared" si="56"/>
        <v>7</v>
      </c>
      <c r="AH13" s="85" t="b">
        <f t="shared" si="3"/>
        <v>0</v>
      </c>
      <c r="AI13" s="85">
        <f t="shared" si="57"/>
        <v>8</v>
      </c>
      <c r="AJ13" s="85" t="b">
        <f t="shared" si="4"/>
        <v>0</v>
      </c>
      <c r="AK13" s="87">
        <v>6</v>
      </c>
      <c r="AL13" s="87">
        <f t="shared" si="58"/>
        <v>8</v>
      </c>
      <c r="AM13" s="87" t="b">
        <f t="shared" si="5"/>
        <v>0</v>
      </c>
      <c r="AN13" s="87">
        <f t="shared" si="59"/>
        <v>7</v>
      </c>
      <c r="AO13" s="87" t="b">
        <f t="shared" si="6"/>
        <v>0</v>
      </c>
      <c r="AP13" s="85">
        <v>6</v>
      </c>
      <c r="AQ13" s="85">
        <f t="shared" si="60"/>
        <v>9</v>
      </c>
      <c r="AR13" s="85" t="b">
        <f t="shared" si="7"/>
        <v>0</v>
      </c>
      <c r="AS13" s="85">
        <f t="shared" si="61"/>
        <v>0</v>
      </c>
      <c r="AT13" s="85" t="b">
        <f t="shared" si="8"/>
        <v>0</v>
      </c>
      <c r="AU13" s="87">
        <v>6</v>
      </c>
      <c r="AV13" s="87">
        <f t="shared" si="62"/>
        <v>10</v>
      </c>
      <c r="AW13" s="87" t="b">
        <f t="shared" si="9"/>
        <v>0</v>
      </c>
      <c r="AX13" s="87">
        <f t="shared" si="63"/>
        <v>0</v>
      </c>
      <c r="AY13" s="87" t="b">
        <f t="shared" si="10"/>
        <v>0</v>
      </c>
      <c r="AZ13" s="85">
        <v>6</v>
      </c>
      <c r="BA13" s="85">
        <f t="shared" si="64"/>
        <v>11</v>
      </c>
      <c r="BB13" s="85" t="b">
        <f t="shared" si="11"/>
        <v>0</v>
      </c>
      <c r="BC13" s="85">
        <f t="shared" si="65"/>
        <v>0</v>
      </c>
      <c r="BD13" s="85" t="b">
        <f t="shared" si="12"/>
        <v>0</v>
      </c>
      <c r="BE13" s="87">
        <v>6</v>
      </c>
      <c r="BF13" s="87">
        <f t="shared" si="66"/>
        <v>12</v>
      </c>
      <c r="BG13" s="87" t="b">
        <f t="shared" si="13"/>
        <v>0</v>
      </c>
      <c r="BH13" s="87">
        <f t="shared" si="67"/>
        <v>0</v>
      </c>
      <c r="BI13" s="87" t="b">
        <f t="shared" si="14"/>
        <v>0</v>
      </c>
      <c r="BJ13" s="85">
        <v>6</v>
      </c>
      <c r="BK13" s="85">
        <f t="shared" si="68"/>
        <v>13</v>
      </c>
      <c r="BL13" s="85" t="b">
        <f t="shared" si="15"/>
        <v>0</v>
      </c>
      <c r="BM13" s="85">
        <f t="shared" si="69"/>
        <v>0</v>
      </c>
      <c r="BN13" s="85" t="b">
        <f t="shared" si="16"/>
        <v>0</v>
      </c>
      <c r="BO13" s="87">
        <v>6</v>
      </c>
      <c r="BP13" s="87">
        <f t="shared" si="70"/>
        <v>14</v>
      </c>
      <c r="BQ13" s="87" t="b">
        <f t="shared" si="17"/>
        <v>0</v>
      </c>
      <c r="BR13" s="87">
        <f t="shared" si="71"/>
        <v>0</v>
      </c>
      <c r="BS13" s="87" t="b">
        <f t="shared" si="18"/>
        <v>0</v>
      </c>
      <c r="BT13" s="85">
        <v>6</v>
      </c>
      <c r="BU13" s="85">
        <f t="shared" si="72"/>
        <v>15</v>
      </c>
      <c r="BV13" s="85" t="b">
        <f t="shared" si="19"/>
        <v>0</v>
      </c>
      <c r="BW13" s="85">
        <f t="shared" si="73"/>
        <v>0</v>
      </c>
      <c r="BX13" s="85" t="b">
        <f t="shared" si="20"/>
        <v>0</v>
      </c>
      <c r="BY13" s="87">
        <v>6</v>
      </c>
      <c r="BZ13" s="87">
        <f t="shared" si="74"/>
        <v>16</v>
      </c>
      <c r="CA13" s="87" t="b">
        <f t="shared" si="21"/>
        <v>0</v>
      </c>
      <c r="CB13" s="87">
        <f t="shared" si="75"/>
        <v>0</v>
      </c>
      <c r="CC13" s="87" t="b">
        <f t="shared" si="22"/>
        <v>0</v>
      </c>
      <c r="CD13" s="85">
        <v>6</v>
      </c>
      <c r="CE13" s="85">
        <f t="shared" si="76"/>
        <v>17</v>
      </c>
      <c r="CF13" s="85" t="b">
        <f t="shared" si="23"/>
        <v>0</v>
      </c>
      <c r="CG13" s="85">
        <f t="shared" si="77"/>
        <v>0</v>
      </c>
      <c r="CH13" s="85" t="b">
        <f t="shared" si="24"/>
        <v>0</v>
      </c>
      <c r="CI13" s="87">
        <v>6</v>
      </c>
      <c r="CJ13" s="87">
        <f t="shared" si="78"/>
        <v>18</v>
      </c>
      <c r="CK13" s="87" t="b">
        <f t="shared" si="25"/>
        <v>0</v>
      </c>
      <c r="CL13" s="87">
        <f t="shared" si="79"/>
        <v>0</v>
      </c>
      <c r="CM13" s="87" t="b">
        <f t="shared" si="26"/>
        <v>0</v>
      </c>
      <c r="CN13" s="85">
        <v>6</v>
      </c>
      <c r="CO13" s="85">
        <f t="shared" si="80"/>
        <v>19</v>
      </c>
      <c r="CP13" s="85" t="b">
        <f t="shared" si="27"/>
        <v>0</v>
      </c>
      <c r="CQ13" s="85">
        <f t="shared" si="81"/>
        <v>0</v>
      </c>
      <c r="CR13" s="85" t="b">
        <f t="shared" si="28"/>
        <v>0</v>
      </c>
      <c r="CS13" s="87">
        <v>6</v>
      </c>
      <c r="CT13" s="87">
        <f t="shared" si="82"/>
        <v>20</v>
      </c>
      <c r="CU13" s="87" t="b">
        <f t="shared" si="29"/>
        <v>0</v>
      </c>
      <c r="CV13" s="87">
        <f t="shared" si="83"/>
        <v>0</v>
      </c>
      <c r="CW13" s="87" t="b">
        <f t="shared" si="30"/>
        <v>0</v>
      </c>
      <c r="CX13" s="85">
        <v>6</v>
      </c>
      <c r="CY13" s="85">
        <f t="shared" si="84"/>
        <v>21</v>
      </c>
      <c r="CZ13" s="85" t="b">
        <f t="shared" si="31"/>
        <v>0</v>
      </c>
      <c r="DA13" s="85">
        <f t="shared" si="85"/>
        <v>0</v>
      </c>
      <c r="DB13" s="85" t="b">
        <f t="shared" si="32"/>
        <v>0</v>
      </c>
      <c r="DC13" s="87">
        <v>6</v>
      </c>
      <c r="DD13" s="87">
        <f t="shared" si="86"/>
        <v>22</v>
      </c>
      <c r="DE13" s="87" t="b">
        <f t="shared" si="33"/>
        <v>0</v>
      </c>
      <c r="DF13" s="87">
        <f t="shared" si="87"/>
        <v>0</v>
      </c>
      <c r="DG13" s="87" t="b">
        <f t="shared" si="34"/>
        <v>0</v>
      </c>
      <c r="DH13" s="85">
        <v>6</v>
      </c>
      <c r="DI13" s="85">
        <f t="shared" si="88"/>
        <v>23</v>
      </c>
      <c r="DJ13" s="85" t="b">
        <f t="shared" si="35"/>
        <v>0</v>
      </c>
      <c r="DK13" s="85">
        <f t="shared" si="89"/>
        <v>0</v>
      </c>
      <c r="DL13" s="85" t="b">
        <f t="shared" si="36"/>
        <v>0</v>
      </c>
      <c r="DM13" s="87">
        <v>6</v>
      </c>
      <c r="DN13" s="87">
        <f t="shared" si="90"/>
        <v>24</v>
      </c>
      <c r="DO13" s="87" t="b">
        <f t="shared" si="37"/>
        <v>0</v>
      </c>
      <c r="DP13" s="87">
        <f t="shared" si="91"/>
        <v>0</v>
      </c>
      <c r="DQ13" s="87" t="b">
        <f t="shared" si="38"/>
        <v>0</v>
      </c>
      <c r="DR13" s="85">
        <v>6</v>
      </c>
      <c r="DS13" s="85">
        <f t="shared" si="92"/>
        <v>25</v>
      </c>
      <c r="DT13" s="85" t="b">
        <f t="shared" si="39"/>
        <v>0</v>
      </c>
      <c r="DU13" s="85">
        <f t="shared" si="93"/>
        <v>0</v>
      </c>
      <c r="DV13" s="85" t="b">
        <f t="shared" si="40"/>
        <v>0</v>
      </c>
      <c r="DW13" s="87">
        <v>6</v>
      </c>
      <c r="DX13" s="87">
        <f t="shared" si="94"/>
        <v>26</v>
      </c>
      <c r="DY13" s="87" t="b">
        <f t="shared" si="41"/>
        <v>0</v>
      </c>
      <c r="DZ13" s="87">
        <f t="shared" si="95"/>
        <v>53</v>
      </c>
      <c r="EA13" s="87" t="b">
        <f t="shared" si="42"/>
        <v>0</v>
      </c>
      <c r="EB13" s="85">
        <v>6</v>
      </c>
      <c r="EC13" s="85">
        <f t="shared" si="96"/>
        <v>27</v>
      </c>
      <c r="ED13" s="85" t="b">
        <f t="shared" si="43"/>
        <v>0</v>
      </c>
      <c r="EE13" s="85">
        <f t="shared" si="97"/>
        <v>0</v>
      </c>
      <c r="EF13" s="85" t="b">
        <f t="shared" si="44"/>
        <v>0</v>
      </c>
      <c r="EG13" s="87">
        <v>6</v>
      </c>
      <c r="EH13" s="87">
        <f t="shared" si="98"/>
        <v>28</v>
      </c>
      <c r="EI13" s="87" t="b">
        <f t="shared" si="45"/>
        <v>0</v>
      </c>
      <c r="EJ13" s="87">
        <f t="shared" si="99"/>
        <v>0</v>
      </c>
      <c r="EK13" s="87" t="b">
        <f t="shared" si="46"/>
        <v>0</v>
      </c>
      <c r="EL13" s="85">
        <v>6</v>
      </c>
      <c r="EM13" s="85">
        <f t="shared" si="100"/>
        <v>29</v>
      </c>
      <c r="EN13" s="85" t="b">
        <f t="shared" si="47"/>
        <v>0</v>
      </c>
      <c r="EO13" s="85">
        <f t="shared" si="101"/>
        <v>0</v>
      </c>
      <c r="EP13" s="85" t="b">
        <f t="shared" si="48"/>
        <v>0</v>
      </c>
      <c r="EQ13" s="81"/>
      <c r="ER13" s="96">
        <f t="shared" si="49"/>
        <v>0</v>
      </c>
      <c r="ES13" s="96">
        <f t="shared" si="50"/>
        <v>0</v>
      </c>
      <c r="ET13" s="96">
        <f t="shared" si="51"/>
        <v>0</v>
      </c>
      <c r="EU13" s="96">
        <f t="shared" si="52"/>
        <v>0</v>
      </c>
      <c r="EV13" s="97">
        <f t="shared" si="53"/>
        <v>0</v>
      </c>
      <c r="EW13" s="97">
        <v>6</v>
      </c>
      <c r="EX13" s="81"/>
      <c r="EY13" s="81"/>
    </row>
    <row r="14" spans="1:155" ht="16.5" customHeight="1" thickBot="1">
      <c r="A14" s="108"/>
      <c r="B14" s="1022"/>
      <c r="C14" s="1023"/>
      <c r="D14" s="1023"/>
      <c r="E14" s="1023"/>
      <c r="F14" s="1023"/>
      <c r="G14" s="1023"/>
      <c r="H14" s="1023"/>
      <c r="I14" s="1023"/>
      <c r="J14" s="1023"/>
      <c r="K14" s="1023"/>
      <c r="L14" s="1023"/>
      <c r="M14" s="1023"/>
      <c r="N14" s="1023"/>
      <c r="O14" s="1023"/>
      <c r="P14" s="1023"/>
      <c r="Q14" s="1023"/>
      <c r="R14" s="1023"/>
      <c r="S14" s="1023"/>
      <c r="T14" s="1024"/>
      <c r="U14" s="108"/>
      <c r="V14" s="82">
        <f>SUM(O14:R14)</f>
        <v>0</v>
      </c>
      <c r="W14" s="95">
        <v>0</v>
      </c>
      <c r="X14" s="82">
        <v>0</v>
      </c>
      <c r="Y14" s="82"/>
      <c r="Z14" s="85">
        <f t="shared" si="0"/>
        <v>8</v>
      </c>
      <c r="AA14" s="87">
        <v>7</v>
      </c>
      <c r="AB14" s="87">
        <f t="shared" si="54"/>
        <v>6</v>
      </c>
      <c r="AC14" s="87" t="b">
        <f t="shared" si="1"/>
        <v>0</v>
      </c>
      <c r="AD14" s="87">
        <f t="shared" si="55"/>
        <v>5</v>
      </c>
      <c r="AE14" s="87" t="b">
        <f t="shared" si="2"/>
        <v>0</v>
      </c>
      <c r="AF14" s="85">
        <v>7</v>
      </c>
      <c r="AG14" s="85">
        <f t="shared" si="56"/>
        <v>7</v>
      </c>
      <c r="AH14" s="85">
        <f t="shared" si="3"/>
        <v>0</v>
      </c>
      <c r="AI14" s="85">
        <f t="shared" si="57"/>
        <v>8</v>
      </c>
      <c r="AJ14" s="85">
        <f t="shared" si="4"/>
        <v>8</v>
      </c>
      <c r="AK14" s="87">
        <v>7</v>
      </c>
      <c r="AL14" s="87">
        <f t="shared" si="58"/>
        <v>8</v>
      </c>
      <c r="AM14" s="87" t="b">
        <f t="shared" si="5"/>
        <v>0</v>
      </c>
      <c r="AN14" s="87">
        <f t="shared" si="59"/>
        <v>7</v>
      </c>
      <c r="AO14" s="87" t="b">
        <f t="shared" si="6"/>
        <v>0</v>
      </c>
      <c r="AP14" s="85">
        <v>7</v>
      </c>
      <c r="AQ14" s="85">
        <f t="shared" si="60"/>
        <v>9</v>
      </c>
      <c r="AR14" s="85" t="b">
        <f t="shared" si="7"/>
        <v>0</v>
      </c>
      <c r="AS14" s="85">
        <f t="shared" si="61"/>
        <v>0</v>
      </c>
      <c r="AT14" s="85" t="b">
        <f t="shared" si="8"/>
        <v>0</v>
      </c>
      <c r="AU14" s="87">
        <v>7</v>
      </c>
      <c r="AV14" s="87">
        <f t="shared" si="62"/>
        <v>10</v>
      </c>
      <c r="AW14" s="87" t="b">
        <f t="shared" si="9"/>
        <v>0</v>
      </c>
      <c r="AX14" s="87">
        <f t="shared" si="63"/>
        <v>0</v>
      </c>
      <c r="AY14" s="87" t="b">
        <f t="shared" si="10"/>
        <v>0</v>
      </c>
      <c r="AZ14" s="85">
        <v>7</v>
      </c>
      <c r="BA14" s="85">
        <f t="shared" si="64"/>
        <v>11</v>
      </c>
      <c r="BB14" s="85" t="b">
        <f t="shared" si="11"/>
        <v>0</v>
      </c>
      <c r="BC14" s="85">
        <f t="shared" si="65"/>
        <v>0</v>
      </c>
      <c r="BD14" s="85" t="b">
        <f t="shared" si="12"/>
        <v>0</v>
      </c>
      <c r="BE14" s="87">
        <v>7</v>
      </c>
      <c r="BF14" s="87">
        <f t="shared" si="66"/>
        <v>12</v>
      </c>
      <c r="BG14" s="87" t="b">
        <f t="shared" si="13"/>
        <v>0</v>
      </c>
      <c r="BH14" s="87">
        <f t="shared" si="67"/>
        <v>0</v>
      </c>
      <c r="BI14" s="87" t="b">
        <f t="shared" si="14"/>
        <v>0</v>
      </c>
      <c r="BJ14" s="85">
        <v>7</v>
      </c>
      <c r="BK14" s="85">
        <f t="shared" si="68"/>
        <v>13</v>
      </c>
      <c r="BL14" s="85" t="b">
        <f t="shared" si="15"/>
        <v>0</v>
      </c>
      <c r="BM14" s="85">
        <f t="shared" si="69"/>
        <v>0</v>
      </c>
      <c r="BN14" s="85" t="b">
        <f t="shared" si="16"/>
        <v>0</v>
      </c>
      <c r="BO14" s="87">
        <v>7</v>
      </c>
      <c r="BP14" s="87">
        <f t="shared" si="70"/>
        <v>14</v>
      </c>
      <c r="BQ14" s="87" t="b">
        <f t="shared" si="17"/>
        <v>0</v>
      </c>
      <c r="BR14" s="87">
        <f t="shared" si="71"/>
        <v>0</v>
      </c>
      <c r="BS14" s="87" t="b">
        <f t="shared" si="18"/>
        <v>0</v>
      </c>
      <c r="BT14" s="85">
        <v>7</v>
      </c>
      <c r="BU14" s="85">
        <f t="shared" si="72"/>
        <v>15</v>
      </c>
      <c r="BV14" s="85" t="b">
        <f t="shared" si="19"/>
        <v>0</v>
      </c>
      <c r="BW14" s="85">
        <f t="shared" si="73"/>
        <v>0</v>
      </c>
      <c r="BX14" s="85" t="b">
        <f t="shared" si="20"/>
        <v>0</v>
      </c>
      <c r="BY14" s="87">
        <v>7</v>
      </c>
      <c r="BZ14" s="87">
        <f t="shared" si="74"/>
        <v>16</v>
      </c>
      <c r="CA14" s="87" t="b">
        <f t="shared" si="21"/>
        <v>0</v>
      </c>
      <c r="CB14" s="87">
        <f t="shared" si="75"/>
        <v>0</v>
      </c>
      <c r="CC14" s="87" t="b">
        <f t="shared" si="22"/>
        <v>0</v>
      </c>
      <c r="CD14" s="85">
        <v>7</v>
      </c>
      <c r="CE14" s="85">
        <f t="shared" si="76"/>
        <v>17</v>
      </c>
      <c r="CF14" s="85" t="b">
        <f t="shared" si="23"/>
        <v>0</v>
      </c>
      <c r="CG14" s="85">
        <f t="shared" si="77"/>
        <v>0</v>
      </c>
      <c r="CH14" s="85" t="b">
        <f t="shared" si="24"/>
        <v>0</v>
      </c>
      <c r="CI14" s="87">
        <v>7</v>
      </c>
      <c r="CJ14" s="87">
        <f t="shared" si="78"/>
        <v>18</v>
      </c>
      <c r="CK14" s="87" t="b">
        <f t="shared" si="25"/>
        <v>0</v>
      </c>
      <c r="CL14" s="87">
        <f t="shared" si="79"/>
        <v>0</v>
      </c>
      <c r="CM14" s="87" t="b">
        <f t="shared" si="26"/>
        <v>0</v>
      </c>
      <c r="CN14" s="85">
        <v>7</v>
      </c>
      <c r="CO14" s="85">
        <f t="shared" si="80"/>
        <v>19</v>
      </c>
      <c r="CP14" s="85" t="b">
        <f t="shared" si="27"/>
        <v>0</v>
      </c>
      <c r="CQ14" s="85">
        <f t="shared" si="81"/>
        <v>0</v>
      </c>
      <c r="CR14" s="85" t="b">
        <f t="shared" si="28"/>
        <v>0</v>
      </c>
      <c r="CS14" s="87">
        <v>7</v>
      </c>
      <c r="CT14" s="87">
        <f t="shared" si="82"/>
        <v>20</v>
      </c>
      <c r="CU14" s="87" t="b">
        <f t="shared" si="29"/>
        <v>0</v>
      </c>
      <c r="CV14" s="87">
        <f t="shared" si="83"/>
        <v>0</v>
      </c>
      <c r="CW14" s="87" t="b">
        <f t="shared" si="30"/>
        <v>0</v>
      </c>
      <c r="CX14" s="85">
        <v>7</v>
      </c>
      <c r="CY14" s="85">
        <f t="shared" si="84"/>
        <v>21</v>
      </c>
      <c r="CZ14" s="85" t="b">
        <f t="shared" si="31"/>
        <v>0</v>
      </c>
      <c r="DA14" s="85">
        <f t="shared" si="85"/>
        <v>0</v>
      </c>
      <c r="DB14" s="85" t="b">
        <f t="shared" si="32"/>
        <v>0</v>
      </c>
      <c r="DC14" s="87">
        <v>7</v>
      </c>
      <c r="DD14" s="87">
        <f t="shared" si="86"/>
        <v>22</v>
      </c>
      <c r="DE14" s="87" t="b">
        <f t="shared" si="33"/>
        <v>0</v>
      </c>
      <c r="DF14" s="87">
        <f t="shared" si="87"/>
        <v>0</v>
      </c>
      <c r="DG14" s="87" t="b">
        <f t="shared" si="34"/>
        <v>0</v>
      </c>
      <c r="DH14" s="85">
        <v>7</v>
      </c>
      <c r="DI14" s="85">
        <f t="shared" si="88"/>
        <v>23</v>
      </c>
      <c r="DJ14" s="85" t="b">
        <f t="shared" si="35"/>
        <v>0</v>
      </c>
      <c r="DK14" s="85">
        <f t="shared" si="89"/>
        <v>0</v>
      </c>
      <c r="DL14" s="85" t="b">
        <f t="shared" si="36"/>
        <v>0</v>
      </c>
      <c r="DM14" s="87">
        <v>7</v>
      </c>
      <c r="DN14" s="87">
        <f t="shared" si="90"/>
        <v>24</v>
      </c>
      <c r="DO14" s="87" t="b">
        <f t="shared" si="37"/>
        <v>0</v>
      </c>
      <c r="DP14" s="87">
        <f t="shared" si="91"/>
        <v>0</v>
      </c>
      <c r="DQ14" s="87" t="b">
        <f t="shared" si="38"/>
        <v>0</v>
      </c>
      <c r="DR14" s="85">
        <v>7</v>
      </c>
      <c r="DS14" s="85">
        <f t="shared" si="92"/>
        <v>25</v>
      </c>
      <c r="DT14" s="85" t="b">
        <f t="shared" si="39"/>
        <v>0</v>
      </c>
      <c r="DU14" s="85">
        <f t="shared" si="93"/>
        <v>0</v>
      </c>
      <c r="DV14" s="85" t="b">
        <f t="shared" si="40"/>
        <v>0</v>
      </c>
      <c r="DW14" s="87">
        <v>7</v>
      </c>
      <c r="DX14" s="87">
        <f t="shared" si="94"/>
        <v>26</v>
      </c>
      <c r="DY14" s="87" t="b">
        <f t="shared" si="41"/>
        <v>0</v>
      </c>
      <c r="DZ14" s="87">
        <f t="shared" si="95"/>
        <v>53</v>
      </c>
      <c r="EA14" s="87" t="b">
        <f t="shared" si="42"/>
        <v>0</v>
      </c>
      <c r="EB14" s="85">
        <v>7</v>
      </c>
      <c r="EC14" s="85">
        <f t="shared" si="96"/>
        <v>27</v>
      </c>
      <c r="ED14" s="85" t="b">
        <f t="shared" si="43"/>
        <v>0</v>
      </c>
      <c r="EE14" s="85">
        <f t="shared" si="97"/>
        <v>0</v>
      </c>
      <c r="EF14" s="85" t="b">
        <f t="shared" si="44"/>
        <v>0</v>
      </c>
      <c r="EG14" s="87">
        <v>7</v>
      </c>
      <c r="EH14" s="87">
        <f t="shared" si="98"/>
        <v>28</v>
      </c>
      <c r="EI14" s="87" t="b">
        <f t="shared" si="45"/>
        <v>0</v>
      </c>
      <c r="EJ14" s="87">
        <f t="shared" si="99"/>
        <v>0</v>
      </c>
      <c r="EK14" s="87" t="b">
        <f t="shared" si="46"/>
        <v>0</v>
      </c>
      <c r="EL14" s="85">
        <v>7</v>
      </c>
      <c r="EM14" s="85">
        <f t="shared" si="100"/>
        <v>29</v>
      </c>
      <c r="EN14" s="85" t="b">
        <f t="shared" si="47"/>
        <v>0</v>
      </c>
      <c r="EO14" s="85">
        <f t="shared" si="101"/>
        <v>0</v>
      </c>
      <c r="EP14" s="85" t="b">
        <f t="shared" si="48"/>
        <v>0</v>
      </c>
      <c r="EQ14" s="81"/>
      <c r="ER14" s="96">
        <f t="shared" si="49"/>
        <v>0</v>
      </c>
      <c r="ES14" s="96">
        <f t="shared" si="50"/>
        <v>0</v>
      </c>
      <c r="ET14" s="96">
        <f t="shared" si="51"/>
        <v>0</v>
      </c>
      <c r="EU14" s="96">
        <f t="shared" si="52"/>
        <v>0</v>
      </c>
      <c r="EV14" s="97">
        <f t="shared" si="53"/>
        <v>0</v>
      </c>
      <c r="EW14" s="97">
        <v>7</v>
      </c>
      <c r="EX14" s="81"/>
      <c r="EY14" s="81"/>
    </row>
    <row r="15" spans="1:155" ht="16.5" customHeight="1" thickBot="1">
      <c r="A15" s="108"/>
      <c r="B15" s="1022"/>
      <c r="C15" s="1023"/>
      <c r="D15" s="1023"/>
      <c r="E15" s="1023"/>
      <c r="F15" s="1023"/>
      <c r="G15" s="1023"/>
      <c r="H15" s="1023"/>
      <c r="I15" s="1023"/>
      <c r="J15" s="1023"/>
      <c r="K15" s="1023"/>
      <c r="L15" s="1023"/>
      <c r="M15" s="1023"/>
      <c r="N15" s="1023"/>
      <c r="O15" s="1023"/>
      <c r="P15" s="1023"/>
      <c r="Q15" s="1023"/>
      <c r="R15" s="1023"/>
      <c r="S15" s="1023"/>
      <c r="T15" s="1024"/>
      <c r="U15" s="108"/>
      <c r="V15" s="82"/>
      <c r="W15" s="95"/>
      <c r="X15" s="82"/>
      <c r="Y15" s="82"/>
      <c r="Z15" s="85"/>
      <c r="AA15" s="87"/>
      <c r="AB15" s="87"/>
      <c r="AC15" s="87"/>
      <c r="AD15" s="87"/>
      <c r="AE15" s="87"/>
      <c r="AF15" s="85"/>
      <c r="AG15" s="85"/>
      <c r="AH15" s="85"/>
      <c r="AI15" s="85"/>
      <c r="AJ15" s="85"/>
      <c r="AK15" s="87"/>
      <c r="AL15" s="87"/>
      <c r="AM15" s="87"/>
      <c r="AN15" s="87"/>
      <c r="AO15" s="87"/>
      <c r="AP15" s="85"/>
      <c r="AQ15" s="85"/>
      <c r="AR15" s="85"/>
      <c r="AS15" s="85"/>
      <c r="AT15" s="85"/>
      <c r="AU15" s="87"/>
      <c r="AV15" s="87"/>
      <c r="AW15" s="87"/>
      <c r="AX15" s="87"/>
      <c r="AY15" s="87"/>
      <c r="AZ15" s="85"/>
      <c r="BA15" s="85"/>
      <c r="BB15" s="85"/>
      <c r="BC15" s="85"/>
      <c r="BD15" s="85"/>
      <c r="BE15" s="87"/>
      <c r="BF15" s="87"/>
      <c r="BG15" s="87"/>
      <c r="BH15" s="87"/>
      <c r="BI15" s="87"/>
      <c r="BJ15" s="85"/>
      <c r="BK15" s="85"/>
      <c r="BL15" s="85"/>
      <c r="BM15" s="85"/>
      <c r="BN15" s="85"/>
      <c r="BO15" s="87"/>
      <c r="BP15" s="87"/>
      <c r="BQ15" s="87"/>
      <c r="BR15" s="87"/>
      <c r="BS15" s="87"/>
      <c r="BT15" s="85"/>
      <c r="BU15" s="85"/>
      <c r="BV15" s="85"/>
      <c r="BW15" s="85"/>
      <c r="BX15" s="85"/>
      <c r="BY15" s="87"/>
      <c r="BZ15" s="87"/>
      <c r="CA15" s="87"/>
      <c r="CB15" s="87"/>
      <c r="CC15" s="87"/>
      <c r="CD15" s="85"/>
      <c r="CE15" s="85"/>
      <c r="CF15" s="85"/>
      <c r="CG15" s="85"/>
      <c r="CH15" s="85"/>
      <c r="CI15" s="87"/>
      <c r="CJ15" s="87"/>
      <c r="CK15" s="87"/>
      <c r="CL15" s="87"/>
      <c r="CM15" s="87"/>
      <c r="CN15" s="85"/>
      <c r="CO15" s="85"/>
      <c r="CP15" s="85"/>
      <c r="CQ15" s="85"/>
      <c r="CR15" s="85"/>
      <c r="CS15" s="87"/>
      <c r="CT15" s="87"/>
      <c r="CU15" s="87"/>
      <c r="CV15" s="87"/>
      <c r="CW15" s="87"/>
      <c r="CX15" s="85"/>
      <c r="CY15" s="85"/>
      <c r="CZ15" s="85"/>
      <c r="DA15" s="85"/>
      <c r="DB15" s="85"/>
      <c r="DC15" s="87"/>
      <c r="DD15" s="87"/>
      <c r="DE15" s="87"/>
      <c r="DF15" s="87"/>
      <c r="DG15" s="87"/>
      <c r="DH15" s="85"/>
      <c r="DI15" s="85"/>
      <c r="DJ15" s="85"/>
      <c r="DK15" s="85"/>
      <c r="DL15" s="85"/>
      <c r="DM15" s="87"/>
      <c r="DN15" s="87"/>
      <c r="DO15" s="87"/>
      <c r="DP15" s="87"/>
      <c r="DQ15" s="87"/>
      <c r="DR15" s="85"/>
      <c r="DS15" s="85"/>
      <c r="DT15" s="85"/>
      <c r="DU15" s="85"/>
      <c r="DV15" s="85"/>
      <c r="DW15" s="87"/>
      <c r="DX15" s="87"/>
      <c r="DY15" s="87"/>
      <c r="DZ15" s="87"/>
      <c r="EA15" s="87"/>
      <c r="EB15" s="85"/>
      <c r="EC15" s="85"/>
      <c r="ED15" s="85"/>
      <c r="EE15" s="85"/>
      <c r="EF15" s="85"/>
      <c r="EG15" s="87"/>
      <c r="EH15" s="87"/>
      <c r="EI15" s="87"/>
      <c r="EJ15" s="87"/>
      <c r="EK15" s="87"/>
      <c r="EL15" s="85"/>
      <c r="EM15" s="85"/>
      <c r="EN15" s="85"/>
      <c r="EO15" s="85"/>
      <c r="EP15" s="85"/>
      <c r="EQ15" s="81"/>
      <c r="ER15" s="96"/>
      <c r="ES15" s="96"/>
      <c r="ET15" s="96"/>
      <c r="EU15" s="96"/>
      <c r="EV15" s="97"/>
      <c r="EW15" s="97"/>
      <c r="EX15" s="81"/>
      <c r="EY15" s="81"/>
    </row>
    <row r="16" spans="1:155" ht="16.5" customHeight="1" thickBot="1">
      <c r="A16" s="108"/>
      <c r="B16" s="1012"/>
      <c r="C16" s="1013"/>
      <c r="D16" s="1013"/>
      <c r="E16" s="1013"/>
      <c r="F16" s="1013"/>
      <c r="G16" s="1013"/>
      <c r="H16" s="1013"/>
      <c r="I16" s="1013"/>
      <c r="J16" s="1013"/>
      <c r="K16" s="1013"/>
      <c r="L16" s="1013"/>
      <c r="M16" s="1013"/>
      <c r="N16" s="1013"/>
      <c r="O16" s="1013"/>
      <c r="P16" s="1013"/>
      <c r="Q16" s="1013"/>
      <c r="R16" s="1013"/>
      <c r="S16" s="1013"/>
      <c r="T16" s="1014"/>
      <c r="U16" s="108"/>
      <c r="V16" s="82"/>
      <c r="W16" s="95"/>
      <c r="X16" s="82"/>
      <c r="Y16" s="82"/>
      <c r="Z16" s="85"/>
      <c r="AA16" s="87"/>
      <c r="AB16" s="87"/>
      <c r="AC16" s="87"/>
      <c r="AD16" s="87"/>
      <c r="AE16" s="87"/>
      <c r="AF16" s="85"/>
      <c r="AG16" s="85"/>
      <c r="AH16" s="85"/>
      <c r="AI16" s="85"/>
      <c r="AJ16" s="85"/>
      <c r="AK16" s="87"/>
      <c r="AL16" s="87"/>
      <c r="AM16" s="87"/>
      <c r="AN16" s="87"/>
      <c r="AO16" s="87"/>
      <c r="AP16" s="85"/>
      <c r="AQ16" s="85"/>
      <c r="AR16" s="85"/>
      <c r="AS16" s="85"/>
      <c r="AT16" s="85"/>
      <c r="AU16" s="87"/>
      <c r="AV16" s="87"/>
      <c r="AW16" s="87"/>
      <c r="AX16" s="87"/>
      <c r="AY16" s="87"/>
      <c r="AZ16" s="85"/>
      <c r="BA16" s="85"/>
      <c r="BB16" s="85"/>
      <c r="BC16" s="85"/>
      <c r="BD16" s="85"/>
      <c r="BE16" s="87"/>
      <c r="BF16" s="87"/>
      <c r="BG16" s="87"/>
      <c r="BH16" s="87"/>
      <c r="BI16" s="87"/>
      <c r="BJ16" s="85"/>
      <c r="BK16" s="85"/>
      <c r="BL16" s="85"/>
      <c r="BM16" s="85"/>
      <c r="BN16" s="85"/>
      <c r="BO16" s="87"/>
      <c r="BP16" s="87"/>
      <c r="BQ16" s="87"/>
      <c r="BR16" s="87"/>
      <c r="BS16" s="87"/>
      <c r="BT16" s="85"/>
      <c r="BU16" s="85"/>
      <c r="BV16" s="85"/>
      <c r="BW16" s="85"/>
      <c r="BX16" s="85"/>
      <c r="BY16" s="87"/>
      <c r="BZ16" s="87"/>
      <c r="CA16" s="87"/>
      <c r="CB16" s="87"/>
      <c r="CC16" s="87"/>
      <c r="CD16" s="85"/>
      <c r="CE16" s="85"/>
      <c r="CF16" s="85"/>
      <c r="CG16" s="85"/>
      <c r="CH16" s="85"/>
      <c r="CI16" s="87"/>
      <c r="CJ16" s="87"/>
      <c r="CK16" s="87"/>
      <c r="CL16" s="87"/>
      <c r="CM16" s="87"/>
      <c r="CN16" s="85"/>
      <c r="CO16" s="85"/>
      <c r="CP16" s="85"/>
      <c r="CQ16" s="85"/>
      <c r="CR16" s="85"/>
      <c r="CS16" s="87"/>
      <c r="CT16" s="87"/>
      <c r="CU16" s="87"/>
      <c r="CV16" s="87"/>
      <c r="CW16" s="87"/>
      <c r="CX16" s="85"/>
      <c r="CY16" s="85"/>
      <c r="CZ16" s="85"/>
      <c r="DA16" s="85"/>
      <c r="DB16" s="85"/>
      <c r="DC16" s="87"/>
      <c r="DD16" s="87"/>
      <c r="DE16" s="87"/>
      <c r="DF16" s="87"/>
      <c r="DG16" s="87"/>
      <c r="DH16" s="85"/>
      <c r="DI16" s="85"/>
      <c r="DJ16" s="85"/>
      <c r="DK16" s="85"/>
      <c r="DL16" s="85"/>
      <c r="DM16" s="87"/>
      <c r="DN16" s="87"/>
      <c r="DO16" s="87"/>
      <c r="DP16" s="87"/>
      <c r="DQ16" s="87"/>
      <c r="DR16" s="85"/>
      <c r="DS16" s="85"/>
      <c r="DT16" s="85"/>
      <c r="DU16" s="85"/>
      <c r="DV16" s="85"/>
      <c r="DW16" s="87"/>
      <c r="DX16" s="87"/>
      <c r="DY16" s="87"/>
      <c r="DZ16" s="87"/>
      <c r="EA16" s="87"/>
      <c r="EB16" s="85"/>
      <c r="EC16" s="85"/>
      <c r="ED16" s="85"/>
      <c r="EE16" s="85"/>
      <c r="EF16" s="85"/>
      <c r="EG16" s="87"/>
      <c r="EH16" s="87"/>
      <c r="EI16" s="87"/>
      <c r="EJ16" s="87"/>
      <c r="EK16" s="87"/>
      <c r="EL16" s="85"/>
      <c r="EM16" s="85"/>
      <c r="EN16" s="85"/>
      <c r="EO16" s="85"/>
      <c r="EP16" s="85"/>
      <c r="EQ16" s="81"/>
      <c r="ER16" s="96"/>
      <c r="ES16" s="96"/>
      <c r="ET16" s="96"/>
      <c r="EU16" s="96"/>
      <c r="EV16" s="97"/>
      <c r="EW16" s="97"/>
      <c r="EX16" s="81"/>
      <c r="EY16" s="81"/>
    </row>
    <row r="17" spans="1:155" ht="16.5" customHeight="1" thickBot="1">
      <c r="A17" s="108"/>
      <c r="B17" s="1012"/>
      <c r="C17" s="1013"/>
      <c r="D17" s="1013"/>
      <c r="E17" s="1013"/>
      <c r="F17" s="1013"/>
      <c r="G17" s="1013"/>
      <c r="H17" s="1013"/>
      <c r="I17" s="1013"/>
      <c r="J17" s="1013"/>
      <c r="K17" s="1013"/>
      <c r="L17" s="1013"/>
      <c r="M17" s="1013"/>
      <c r="N17" s="1013"/>
      <c r="O17" s="1013"/>
      <c r="P17" s="1013"/>
      <c r="Q17" s="1013"/>
      <c r="R17" s="1013"/>
      <c r="S17" s="1013"/>
      <c r="T17" s="1014"/>
      <c r="U17" s="108"/>
      <c r="V17" s="82"/>
      <c r="W17" s="95"/>
      <c r="X17" s="82"/>
      <c r="Y17" s="82"/>
      <c r="Z17" s="85"/>
      <c r="AA17" s="87"/>
      <c r="AB17" s="87"/>
      <c r="AC17" s="87"/>
      <c r="AD17" s="87"/>
      <c r="AE17" s="87"/>
      <c r="AF17" s="85"/>
      <c r="AG17" s="85"/>
      <c r="AH17" s="85"/>
      <c r="AI17" s="85"/>
      <c r="AJ17" s="85"/>
      <c r="AK17" s="87"/>
      <c r="AL17" s="87"/>
      <c r="AM17" s="87"/>
      <c r="AN17" s="87"/>
      <c r="AO17" s="87"/>
      <c r="AP17" s="85"/>
      <c r="AQ17" s="85"/>
      <c r="AR17" s="85"/>
      <c r="AS17" s="85"/>
      <c r="AT17" s="85"/>
      <c r="AU17" s="87"/>
      <c r="AV17" s="87"/>
      <c r="AW17" s="87"/>
      <c r="AX17" s="87"/>
      <c r="AY17" s="87"/>
      <c r="AZ17" s="85"/>
      <c r="BA17" s="85"/>
      <c r="BB17" s="85"/>
      <c r="BC17" s="85"/>
      <c r="BD17" s="85"/>
      <c r="BE17" s="87"/>
      <c r="BF17" s="87"/>
      <c r="BG17" s="87"/>
      <c r="BH17" s="87"/>
      <c r="BI17" s="87"/>
      <c r="BJ17" s="85"/>
      <c r="BK17" s="85"/>
      <c r="BL17" s="85"/>
      <c r="BM17" s="85"/>
      <c r="BN17" s="85"/>
      <c r="BO17" s="87"/>
      <c r="BP17" s="87"/>
      <c r="BQ17" s="87"/>
      <c r="BR17" s="87"/>
      <c r="BS17" s="87"/>
      <c r="BT17" s="85"/>
      <c r="BU17" s="85"/>
      <c r="BV17" s="85"/>
      <c r="BW17" s="85"/>
      <c r="BX17" s="85"/>
      <c r="BY17" s="87"/>
      <c r="BZ17" s="87"/>
      <c r="CA17" s="87"/>
      <c r="CB17" s="87"/>
      <c r="CC17" s="87"/>
      <c r="CD17" s="85"/>
      <c r="CE17" s="85"/>
      <c r="CF17" s="85"/>
      <c r="CG17" s="85"/>
      <c r="CH17" s="85"/>
      <c r="CI17" s="87"/>
      <c r="CJ17" s="87"/>
      <c r="CK17" s="87"/>
      <c r="CL17" s="87"/>
      <c r="CM17" s="87"/>
      <c r="CN17" s="85"/>
      <c r="CO17" s="85"/>
      <c r="CP17" s="85"/>
      <c r="CQ17" s="85"/>
      <c r="CR17" s="85"/>
      <c r="CS17" s="87"/>
      <c r="CT17" s="87"/>
      <c r="CU17" s="87"/>
      <c r="CV17" s="87"/>
      <c r="CW17" s="87"/>
      <c r="CX17" s="85"/>
      <c r="CY17" s="85"/>
      <c r="CZ17" s="85"/>
      <c r="DA17" s="85"/>
      <c r="DB17" s="85"/>
      <c r="DC17" s="87"/>
      <c r="DD17" s="87"/>
      <c r="DE17" s="87"/>
      <c r="DF17" s="87"/>
      <c r="DG17" s="87"/>
      <c r="DH17" s="85"/>
      <c r="DI17" s="85"/>
      <c r="DJ17" s="85"/>
      <c r="DK17" s="85"/>
      <c r="DL17" s="85"/>
      <c r="DM17" s="87"/>
      <c r="DN17" s="87"/>
      <c r="DO17" s="87"/>
      <c r="DP17" s="87"/>
      <c r="DQ17" s="87"/>
      <c r="DR17" s="85"/>
      <c r="DS17" s="85"/>
      <c r="DT17" s="85"/>
      <c r="DU17" s="85"/>
      <c r="DV17" s="85"/>
      <c r="DW17" s="87"/>
      <c r="DX17" s="87"/>
      <c r="DY17" s="87"/>
      <c r="DZ17" s="87"/>
      <c r="EA17" s="87"/>
      <c r="EB17" s="85"/>
      <c r="EC17" s="85"/>
      <c r="ED17" s="85"/>
      <c r="EE17" s="85"/>
      <c r="EF17" s="85"/>
      <c r="EG17" s="87"/>
      <c r="EH17" s="87"/>
      <c r="EI17" s="87"/>
      <c r="EJ17" s="87"/>
      <c r="EK17" s="87"/>
      <c r="EL17" s="85"/>
      <c r="EM17" s="85"/>
      <c r="EN17" s="85"/>
      <c r="EO17" s="85"/>
      <c r="EP17" s="85"/>
      <c r="EQ17" s="81"/>
      <c r="ER17" s="96"/>
      <c r="ES17" s="96"/>
      <c r="ET17" s="96"/>
      <c r="EU17" s="96"/>
      <c r="EV17" s="97"/>
      <c r="EW17" s="97"/>
      <c r="EX17" s="81"/>
      <c r="EY17" s="81"/>
    </row>
    <row r="18" spans="1:155" ht="16.5" customHeight="1" thickBot="1">
      <c r="A18" s="108"/>
      <c r="B18" s="1012"/>
      <c r="C18" s="1013"/>
      <c r="D18" s="1013"/>
      <c r="E18" s="1013"/>
      <c r="F18" s="1013"/>
      <c r="G18" s="1013"/>
      <c r="H18" s="1013"/>
      <c r="I18" s="1013"/>
      <c r="J18" s="1013"/>
      <c r="K18" s="1013"/>
      <c r="L18" s="1013"/>
      <c r="M18" s="1013"/>
      <c r="N18" s="1013"/>
      <c r="O18" s="1013"/>
      <c r="P18" s="1013"/>
      <c r="Q18" s="1013"/>
      <c r="R18" s="1013"/>
      <c r="S18" s="1013"/>
      <c r="T18" s="1014"/>
      <c r="U18" s="108"/>
      <c r="V18" s="82"/>
      <c r="W18" s="95"/>
      <c r="X18" s="82"/>
      <c r="Y18" s="82"/>
      <c r="Z18" s="85"/>
      <c r="AA18" s="87"/>
      <c r="AB18" s="87"/>
      <c r="AC18" s="87"/>
      <c r="AD18" s="87"/>
      <c r="AE18" s="87"/>
      <c r="AF18" s="85"/>
      <c r="AG18" s="85"/>
      <c r="AH18" s="85"/>
      <c r="AI18" s="85"/>
      <c r="AJ18" s="85"/>
      <c r="AK18" s="87"/>
      <c r="AL18" s="87"/>
      <c r="AM18" s="87"/>
      <c r="AN18" s="87"/>
      <c r="AO18" s="87"/>
      <c r="AP18" s="85"/>
      <c r="AQ18" s="85"/>
      <c r="AR18" s="85"/>
      <c r="AS18" s="85"/>
      <c r="AT18" s="85"/>
      <c r="AU18" s="87"/>
      <c r="AV18" s="87"/>
      <c r="AW18" s="87"/>
      <c r="AX18" s="87"/>
      <c r="AY18" s="87"/>
      <c r="AZ18" s="85"/>
      <c r="BA18" s="85"/>
      <c r="BB18" s="85"/>
      <c r="BC18" s="85"/>
      <c r="BD18" s="85"/>
      <c r="BE18" s="87"/>
      <c r="BF18" s="87"/>
      <c r="BG18" s="87"/>
      <c r="BH18" s="87"/>
      <c r="BI18" s="87"/>
      <c r="BJ18" s="85"/>
      <c r="BK18" s="85"/>
      <c r="BL18" s="85"/>
      <c r="BM18" s="85"/>
      <c r="BN18" s="85"/>
      <c r="BO18" s="87"/>
      <c r="BP18" s="87"/>
      <c r="BQ18" s="87"/>
      <c r="BR18" s="87"/>
      <c r="BS18" s="87"/>
      <c r="BT18" s="85"/>
      <c r="BU18" s="85"/>
      <c r="BV18" s="85"/>
      <c r="BW18" s="85"/>
      <c r="BX18" s="85"/>
      <c r="BY18" s="87"/>
      <c r="BZ18" s="87"/>
      <c r="CA18" s="87"/>
      <c r="CB18" s="87"/>
      <c r="CC18" s="87"/>
      <c r="CD18" s="85"/>
      <c r="CE18" s="85"/>
      <c r="CF18" s="85"/>
      <c r="CG18" s="85"/>
      <c r="CH18" s="85"/>
      <c r="CI18" s="87"/>
      <c r="CJ18" s="87"/>
      <c r="CK18" s="87"/>
      <c r="CL18" s="87"/>
      <c r="CM18" s="87"/>
      <c r="CN18" s="85"/>
      <c r="CO18" s="85"/>
      <c r="CP18" s="85"/>
      <c r="CQ18" s="85"/>
      <c r="CR18" s="85"/>
      <c r="CS18" s="87"/>
      <c r="CT18" s="87"/>
      <c r="CU18" s="87"/>
      <c r="CV18" s="87"/>
      <c r="CW18" s="87"/>
      <c r="CX18" s="85"/>
      <c r="CY18" s="85"/>
      <c r="CZ18" s="85"/>
      <c r="DA18" s="85"/>
      <c r="DB18" s="85"/>
      <c r="DC18" s="87"/>
      <c r="DD18" s="87"/>
      <c r="DE18" s="87"/>
      <c r="DF18" s="87"/>
      <c r="DG18" s="87"/>
      <c r="DH18" s="85"/>
      <c r="DI18" s="85"/>
      <c r="DJ18" s="85"/>
      <c r="DK18" s="85"/>
      <c r="DL18" s="85"/>
      <c r="DM18" s="87"/>
      <c r="DN18" s="87"/>
      <c r="DO18" s="87"/>
      <c r="DP18" s="87"/>
      <c r="DQ18" s="87"/>
      <c r="DR18" s="85"/>
      <c r="DS18" s="85"/>
      <c r="DT18" s="85"/>
      <c r="DU18" s="85"/>
      <c r="DV18" s="85"/>
      <c r="DW18" s="87"/>
      <c r="DX18" s="87"/>
      <c r="DY18" s="87"/>
      <c r="DZ18" s="87"/>
      <c r="EA18" s="87"/>
      <c r="EB18" s="85"/>
      <c r="EC18" s="85"/>
      <c r="ED18" s="85"/>
      <c r="EE18" s="85"/>
      <c r="EF18" s="85"/>
      <c r="EG18" s="87"/>
      <c r="EH18" s="87"/>
      <c r="EI18" s="87"/>
      <c r="EJ18" s="87"/>
      <c r="EK18" s="87"/>
      <c r="EL18" s="85"/>
      <c r="EM18" s="85"/>
      <c r="EN18" s="85"/>
      <c r="EO18" s="85"/>
      <c r="EP18" s="85"/>
      <c r="EQ18" s="81"/>
      <c r="ER18" s="96"/>
      <c r="ES18" s="96"/>
      <c r="ET18" s="96"/>
      <c r="EU18" s="96"/>
      <c r="EV18" s="97"/>
      <c r="EW18" s="97"/>
      <c r="EX18" s="81"/>
      <c r="EY18" s="81"/>
    </row>
    <row r="19" spans="1:155" ht="16.5" customHeight="1" thickBot="1">
      <c r="A19" s="108"/>
      <c r="B19" s="1012"/>
      <c r="C19" s="1013"/>
      <c r="D19" s="1013"/>
      <c r="E19" s="1013"/>
      <c r="F19" s="1013"/>
      <c r="G19" s="1013"/>
      <c r="H19" s="1013"/>
      <c r="I19" s="1013"/>
      <c r="J19" s="1013"/>
      <c r="K19" s="1013"/>
      <c r="L19" s="1013"/>
      <c r="M19" s="1013"/>
      <c r="N19" s="1013"/>
      <c r="O19" s="1013"/>
      <c r="P19" s="1013"/>
      <c r="Q19" s="1013"/>
      <c r="R19" s="1013"/>
      <c r="S19" s="1013"/>
      <c r="T19" s="1014"/>
      <c r="U19" s="108"/>
      <c r="V19" s="82"/>
      <c r="W19" s="95"/>
      <c r="X19" s="82"/>
      <c r="Y19" s="82"/>
      <c r="Z19" s="85"/>
      <c r="AA19" s="87"/>
      <c r="AB19" s="87"/>
      <c r="AC19" s="87"/>
      <c r="AD19" s="87"/>
      <c r="AE19" s="87"/>
      <c r="AF19" s="85"/>
      <c r="AG19" s="85"/>
      <c r="AH19" s="85"/>
      <c r="AI19" s="85"/>
      <c r="AJ19" s="85"/>
      <c r="AK19" s="87"/>
      <c r="AL19" s="87"/>
      <c r="AM19" s="87"/>
      <c r="AN19" s="87"/>
      <c r="AO19" s="87"/>
      <c r="AP19" s="85"/>
      <c r="AQ19" s="85"/>
      <c r="AR19" s="85"/>
      <c r="AS19" s="85"/>
      <c r="AT19" s="85"/>
      <c r="AU19" s="87"/>
      <c r="AV19" s="87"/>
      <c r="AW19" s="87"/>
      <c r="AX19" s="87"/>
      <c r="AY19" s="87"/>
      <c r="AZ19" s="85"/>
      <c r="BA19" s="85"/>
      <c r="BB19" s="85"/>
      <c r="BC19" s="85"/>
      <c r="BD19" s="85"/>
      <c r="BE19" s="87"/>
      <c r="BF19" s="87"/>
      <c r="BG19" s="87"/>
      <c r="BH19" s="87"/>
      <c r="BI19" s="87"/>
      <c r="BJ19" s="85"/>
      <c r="BK19" s="85"/>
      <c r="BL19" s="85"/>
      <c r="BM19" s="85"/>
      <c r="BN19" s="85"/>
      <c r="BO19" s="87"/>
      <c r="BP19" s="87"/>
      <c r="BQ19" s="87"/>
      <c r="BR19" s="87"/>
      <c r="BS19" s="87"/>
      <c r="BT19" s="85"/>
      <c r="BU19" s="85"/>
      <c r="BV19" s="85"/>
      <c r="BW19" s="85"/>
      <c r="BX19" s="85"/>
      <c r="BY19" s="87"/>
      <c r="BZ19" s="87"/>
      <c r="CA19" s="87"/>
      <c r="CB19" s="87"/>
      <c r="CC19" s="87"/>
      <c r="CD19" s="85"/>
      <c r="CE19" s="85"/>
      <c r="CF19" s="85"/>
      <c r="CG19" s="85"/>
      <c r="CH19" s="85"/>
      <c r="CI19" s="87"/>
      <c r="CJ19" s="87"/>
      <c r="CK19" s="87"/>
      <c r="CL19" s="87"/>
      <c r="CM19" s="87"/>
      <c r="CN19" s="85"/>
      <c r="CO19" s="85"/>
      <c r="CP19" s="85"/>
      <c r="CQ19" s="85"/>
      <c r="CR19" s="85"/>
      <c r="CS19" s="87"/>
      <c r="CT19" s="87"/>
      <c r="CU19" s="87"/>
      <c r="CV19" s="87"/>
      <c r="CW19" s="87"/>
      <c r="CX19" s="85"/>
      <c r="CY19" s="85"/>
      <c r="CZ19" s="85"/>
      <c r="DA19" s="85"/>
      <c r="DB19" s="85"/>
      <c r="DC19" s="87"/>
      <c r="DD19" s="87"/>
      <c r="DE19" s="87"/>
      <c r="DF19" s="87"/>
      <c r="DG19" s="87"/>
      <c r="DH19" s="85"/>
      <c r="DI19" s="85"/>
      <c r="DJ19" s="85"/>
      <c r="DK19" s="85"/>
      <c r="DL19" s="85"/>
      <c r="DM19" s="87"/>
      <c r="DN19" s="87"/>
      <c r="DO19" s="87"/>
      <c r="DP19" s="87"/>
      <c r="DQ19" s="87"/>
      <c r="DR19" s="85"/>
      <c r="DS19" s="85"/>
      <c r="DT19" s="85"/>
      <c r="DU19" s="85"/>
      <c r="DV19" s="85"/>
      <c r="DW19" s="87"/>
      <c r="DX19" s="87"/>
      <c r="DY19" s="87"/>
      <c r="DZ19" s="87"/>
      <c r="EA19" s="87"/>
      <c r="EB19" s="85"/>
      <c r="EC19" s="85"/>
      <c r="ED19" s="85"/>
      <c r="EE19" s="85"/>
      <c r="EF19" s="85"/>
      <c r="EG19" s="87"/>
      <c r="EH19" s="87"/>
      <c r="EI19" s="87"/>
      <c r="EJ19" s="87"/>
      <c r="EK19" s="87"/>
      <c r="EL19" s="85"/>
      <c r="EM19" s="85"/>
      <c r="EN19" s="85"/>
      <c r="EO19" s="85"/>
      <c r="EP19" s="85"/>
      <c r="EQ19" s="81"/>
      <c r="ER19" s="96"/>
      <c r="ES19" s="96"/>
      <c r="ET19" s="96"/>
      <c r="EU19" s="96"/>
      <c r="EV19" s="97"/>
      <c r="EW19" s="97"/>
      <c r="EX19" s="81"/>
      <c r="EY19" s="81"/>
    </row>
    <row r="20" spans="1:155" ht="16.5" customHeight="1" thickBot="1">
      <c r="A20" s="108"/>
      <c r="B20" s="1012"/>
      <c r="C20" s="1013"/>
      <c r="D20" s="1013"/>
      <c r="E20" s="1013"/>
      <c r="F20" s="1013"/>
      <c r="G20" s="1013"/>
      <c r="H20" s="1013"/>
      <c r="I20" s="1013"/>
      <c r="J20" s="1013"/>
      <c r="K20" s="1013"/>
      <c r="L20" s="1013"/>
      <c r="M20" s="1013"/>
      <c r="N20" s="1013"/>
      <c r="O20" s="1013"/>
      <c r="P20" s="1013"/>
      <c r="Q20" s="1013"/>
      <c r="R20" s="1013"/>
      <c r="S20" s="1013"/>
      <c r="T20" s="1014"/>
      <c r="U20" s="108"/>
      <c r="V20" s="82"/>
      <c r="W20" s="95"/>
      <c r="X20" s="82"/>
      <c r="Y20" s="82"/>
      <c r="Z20" s="85"/>
      <c r="AA20" s="87"/>
      <c r="AB20" s="87"/>
      <c r="AC20" s="87"/>
      <c r="AD20" s="87"/>
      <c r="AE20" s="87"/>
      <c r="AF20" s="85"/>
      <c r="AG20" s="85"/>
      <c r="AH20" s="85"/>
      <c r="AI20" s="85"/>
      <c r="AJ20" s="85"/>
      <c r="AK20" s="87"/>
      <c r="AL20" s="87"/>
      <c r="AM20" s="87"/>
      <c r="AN20" s="87"/>
      <c r="AO20" s="87"/>
      <c r="AP20" s="85"/>
      <c r="AQ20" s="85"/>
      <c r="AR20" s="85"/>
      <c r="AS20" s="85"/>
      <c r="AT20" s="85"/>
      <c r="AU20" s="87"/>
      <c r="AV20" s="87"/>
      <c r="AW20" s="87"/>
      <c r="AX20" s="87"/>
      <c r="AY20" s="87"/>
      <c r="AZ20" s="85"/>
      <c r="BA20" s="85"/>
      <c r="BB20" s="85"/>
      <c r="BC20" s="85"/>
      <c r="BD20" s="85"/>
      <c r="BE20" s="87"/>
      <c r="BF20" s="87"/>
      <c r="BG20" s="87"/>
      <c r="BH20" s="87"/>
      <c r="BI20" s="87"/>
      <c r="BJ20" s="85"/>
      <c r="BK20" s="85"/>
      <c r="BL20" s="85"/>
      <c r="BM20" s="85"/>
      <c r="BN20" s="85"/>
      <c r="BO20" s="87"/>
      <c r="BP20" s="87"/>
      <c r="BQ20" s="87"/>
      <c r="BR20" s="87"/>
      <c r="BS20" s="87"/>
      <c r="BT20" s="85"/>
      <c r="BU20" s="85"/>
      <c r="BV20" s="85"/>
      <c r="BW20" s="85"/>
      <c r="BX20" s="85"/>
      <c r="BY20" s="87"/>
      <c r="BZ20" s="87"/>
      <c r="CA20" s="87"/>
      <c r="CB20" s="87"/>
      <c r="CC20" s="87"/>
      <c r="CD20" s="85"/>
      <c r="CE20" s="85"/>
      <c r="CF20" s="85"/>
      <c r="CG20" s="85"/>
      <c r="CH20" s="85"/>
      <c r="CI20" s="87"/>
      <c r="CJ20" s="87"/>
      <c r="CK20" s="87"/>
      <c r="CL20" s="87"/>
      <c r="CM20" s="87"/>
      <c r="CN20" s="85"/>
      <c r="CO20" s="85"/>
      <c r="CP20" s="85"/>
      <c r="CQ20" s="85"/>
      <c r="CR20" s="85"/>
      <c r="CS20" s="87"/>
      <c r="CT20" s="87"/>
      <c r="CU20" s="87"/>
      <c r="CV20" s="87"/>
      <c r="CW20" s="87"/>
      <c r="CX20" s="85"/>
      <c r="CY20" s="85"/>
      <c r="CZ20" s="85"/>
      <c r="DA20" s="85"/>
      <c r="DB20" s="85"/>
      <c r="DC20" s="87"/>
      <c r="DD20" s="87"/>
      <c r="DE20" s="87"/>
      <c r="DF20" s="87"/>
      <c r="DG20" s="87"/>
      <c r="DH20" s="85"/>
      <c r="DI20" s="85"/>
      <c r="DJ20" s="85"/>
      <c r="DK20" s="85"/>
      <c r="DL20" s="85"/>
      <c r="DM20" s="87"/>
      <c r="DN20" s="87"/>
      <c r="DO20" s="87"/>
      <c r="DP20" s="87"/>
      <c r="DQ20" s="87"/>
      <c r="DR20" s="85"/>
      <c r="DS20" s="85"/>
      <c r="DT20" s="85"/>
      <c r="DU20" s="85"/>
      <c r="DV20" s="85"/>
      <c r="DW20" s="87"/>
      <c r="DX20" s="87"/>
      <c r="DY20" s="87"/>
      <c r="DZ20" s="87"/>
      <c r="EA20" s="87"/>
      <c r="EB20" s="85"/>
      <c r="EC20" s="85"/>
      <c r="ED20" s="85"/>
      <c r="EE20" s="85"/>
      <c r="EF20" s="85"/>
      <c r="EG20" s="87"/>
      <c r="EH20" s="87"/>
      <c r="EI20" s="87"/>
      <c r="EJ20" s="87"/>
      <c r="EK20" s="87"/>
      <c r="EL20" s="85"/>
      <c r="EM20" s="85"/>
      <c r="EN20" s="85"/>
      <c r="EO20" s="85"/>
      <c r="EP20" s="85"/>
      <c r="EQ20" s="81"/>
      <c r="ER20" s="96"/>
      <c r="ES20" s="96"/>
      <c r="ET20" s="96"/>
      <c r="EU20" s="96"/>
      <c r="EV20" s="97"/>
      <c r="EW20" s="97"/>
      <c r="EX20" s="81"/>
      <c r="EY20" s="81"/>
    </row>
    <row r="21" spans="1:155" ht="16.5" customHeight="1" thickBot="1">
      <c r="A21" s="108"/>
      <c r="B21" s="1012"/>
      <c r="C21" s="1013"/>
      <c r="D21" s="1013"/>
      <c r="E21" s="1013"/>
      <c r="F21" s="1013"/>
      <c r="G21" s="1013"/>
      <c r="H21" s="1013"/>
      <c r="I21" s="1013"/>
      <c r="J21" s="1013"/>
      <c r="K21" s="1013"/>
      <c r="L21" s="1013"/>
      <c r="M21" s="1013"/>
      <c r="N21" s="1013"/>
      <c r="O21" s="1013"/>
      <c r="P21" s="1013"/>
      <c r="Q21" s="1013"/>
      <c r="R21" s="1013"/>
      <c r="S21" s="1013"/>
      <c r="T21" s="1014"/>
      <c r="U21" s="108"/>
      <c r="V21" s="82"/>
      <c r="W21" s="95"/>
      <c r="X21" s="82"/>
      <c r="Y21" s="82"/>
      <c r="Z21" s="85"/>
      <c r="AA21" s="87"/>
      <c r="AB21" s="87"/>
      <c r="AC21" s="87"/>
      <c r="AD21" s="87"/>
      <c r="AE21" s="87"/>
      <c r="AF21" s="85"/>
      <c r="AG21" s="85"/>
      <c r="AH21" s="85"/>
      <c r="AI21" s="85"/>
      <c r="AJ21" s="85"/>
      <c r="AK21" s="87"/>
      <c r="AL21" s="87"/>
      <c r="AM21" s="87"/>
      <c r="AN21" s="87"/>
      <c r="AO21" s="87"/>
      <c r="AP21" s="85"/>
      <c r="AQ21" s="85"/>
      <c r="AR21" s="85"/>
      <c r="AS21" s="85"/>
      <c r="AT21" s="85"/>
      <c r="AU21" s="87"/>
      <c r="AV21" s="87"/>
      <c r="AW21" s="87"/>
      <c r="AX21" s="87"/>
      <c r="AY21" s="87"/>
      <c r="AZ21" s="85"/>
      <c r="BA21" s="85"/>
      <c r="BB21" s="85"/>
      <c r="BC21" s="85"/>
      <c r="BD21" s="85"/>
      <c r="BE21" s="87"/>
      <c r="BF21" s="87"/>
      <c r="BG21" s="87"/>
      <c r="BH21" s="87"/>
      <c r="BI21" s="87"/>
      <c r="BJ21" s="85"/>
      <c r="BK21" s="85"/>
      <c r="BL21" s="85"/>
      <c r="BM21" s="85"/>
      <c r="BN21" s="85"/>
      <c r="BO21" s="87"/>
      <c r="BP21" s="87"/>
      <c r="BQ21" s="87"/>
      <c r="BR21" s="87"/>
      <c r="BS21" s="87"/>
      <c r="BT21" s="85"/>
      <c r="BU21" s="85"/>
      <c r="BV21" s="85"/>
      <c r="BW21" s="85"/>
      <c r="BX21" s="85"/>
      <c r="BY21" s="87"/>
      <c r="BZ21" s="87"/>
      <c r="CA21" s="87"/>
      <c r="CB21" s="87"/>
      <c r="CC21" s="87"/>
      <c r="CD21" s="85"/>
      <c r="CE21" s="85"/>
      <c r="CF21" s="85"/>
      <c r="CG21" s="85"/>
      <c r="CH21" s="85"/>
      <c r="CI21" s="87"/>
      <c r="CJ21" s="87"/>
      <c r="CK21" s="87"/>
      <c r="CL21" s="87"/>
      <c r="CM21" s="87"/>
      <c r="CN21" s="85"/>
      <c r="CO21" s="85"/>
      <c r="CP21" s="85"/>
      <c r="CQ21" s="85"/>
      <c r="CR21" s="85"/>
      <c r="CS21" s="87"/>
      <c r="CT21" s="87"/>
      <c r="CU21" s="87"/>
      <c r="CV21" s="87"/>
      <c r="CW21" s="87"/>
      <c r="CX21" s="85"/>
      <c r="CY21" s="85"/>
      <c r="CZ21" s="85"/>
      <c r="DA21" s="85"/>
      <c r="DB21" s="85"/>
      <c r="DC21" s="87"/>
      <c r="DD21" s="87"/>
      <c r="DE21" s="87"/>
      <c r="DF21" s="87"/>
      <c r="DG21" s="87"/>
      <c r="DH21" s="85"/>
      <c r="DI21" s="85"/>
      <c r="DJ21" s="85"/>
      <c r="DK21" s="85"/>
      <c r="DL21" s="85"/>
      <c r="DM21" s="87"/>
      <c r="DN21" s="87"/>
      <c r="DO21" s="87"/>
      <c r="DP21" s="87"/>
      <c r="DQ21" s="87"/>
      <c r="DR21" s="85"/>
      <c r="DS21" s="85"/>
      <c r="DT21" s="85"/>
      <c r="DU21" s="85"/>
      <c r="DV21" s="85"/>
      <c r="DW21" s="87"/>
      <c r="DX21" s="87"/>
      <c r="DY21" s="87"/>
      <c r="DZ21" s="87"/>
      <c r="EA21" s="87"/>
      <c r="EB21" s="85"/>
      <c r="EC21" s="85"/>
      <c r="ED21" s="85"/>
      <c r="EE21" s="85"/>
      <c r="EF21" s="85"/>
      <c r="EG21" s="87"/>
      <c r="EH21" s="87"/>
      <c r="EI21" s="87"/>
      <c r="EJ21" s="87"/>
      <c r="EK21" s="87"/>
      <c r="EL21" s="85"/>
      <c r="EM21" s="85"/>
      <c r="EN21" s="85"/>
      <c r="EO21" s="85"/>
      <c r="EP21" s="85"/>
      <c r="EQ21" s="81"/>
      <c r="ER21" s="96"/>
      <c r="ES21" s="96"/>
      <c r="ET21" s="96"/>
      <c r="EU21" s="96"/>
      <c r="EV21" s="97"/>
      <c r="EW21" s="97"/>
      <c r="EX21" s="81"/>
      <c r="EY21" s="81"/>
    </row>
    <row r="22" spans="1:155" ht="16.5" customHeight="1" thickBot="1">
      <c r="A22" s="108"/>
      <c r="B22" s="1012"/>
      <c r="C22" s="1013"/>
      <c r="D22" s="1013"/>
      <c r="E22" s="1013"/>
      <c r="F22" s="1013"/>
      <c r="G22" s="1013"/>
      <c r="H22" s="1013"/>
      <c r="I22" s="1013"/>
      <c r="J22" s="1013"/>
      <c r="K22" s="1013"/>
      <c r="L22" s="1013"/>
      <c r="M22" s="1013"/>
      <c r="N22" s="1013"/>
      <c r="O22" s="1013"/>
      <c r="P22" s="1013"/>
      <c r="Q22" s="1013"/>
      <c r="R22" s="1013"/>
      <c r="S22" s="1013"/>
      <c r="T22" s="1014"/>
      <c r="U22" s="108"/>
      <c r="V22" s="82"/>
      <c r="W22" s="95"/>
      <c r="X22" s="82"/>
      <c r="Y22" s="82"/>
      <c r="Z22" s="85"/>
      <c r="AA22" s="87"/>
      <c r="AB22" s="87"/>
      <c r="AC22" s="87"/>
      <c r="AD22" s="87"/>
      <c r="AE22" s="87"/>
      <c r="AF22" s="85"/>
      <c r="AG22" s="85"/>
      <c r="AH22" s="85"/>
      <c r="AI22" s="85"/>
      <c r="AJ22" s="85"/>
      <c r="AK22" s="87"/>
      <c r="AL22" s="87"/>
      <c r="AM22" s="87"/>
      <c r="AN22" s="87"/>
      <c r="AO22" s="87"/>
      <c r="AP22" s="85"/>
      <c r="AQ22" s="85"/>
      <c r="AR22" s="85"/>
      <c r="AS22" s="85"/>
      <c r="AT22" s="85"/>
      <c r="AU22" s="87"/>
      <c r="AV22" s="87"/>
      <c r="AW22" s="87"/>
      <c r="AX22" s="87"/>
      <c r="AY22" s="87"/>
      <c r="AZ22" s="85"/>
      <c r="BA22" s="85"/>
      <c r="BB22" s="85"/>
      <c r="BC22" s="85"/>
      <c r="BD22" s="85"/>
      <c r="BE22" s="87"/>
      <c r="BF22" s="87"/>
      <c r="BG22" s="87"/>
      <c r="BH22" s="87"/>
      <c r="BI22" s="87"/>
      <c r="BJ22" s="85"/>
      <c r="BK22" s="85"/>
      <c r="BL22" s="85"/>
      <c r="BM22" s="85"/>
      <c r="BN22" s="85"/>
      <c r="BO22" s="87"/>
      <c r="BP22" s="87"/>
      <c r="BQ22" s="87"/>
      <c r="BR22" s="87"/>
      <c r="BS22" s="87"/>
      <c r="BT22" s="85"/>
      <c r="BU22" s="85"/>
      <c r="BV22" s="85"/>
      <c r="BW22" s="85"/>
      <c r="BX22" s="85"/>
      <c r="BY22" s="87"/>
      <c r="BZ22" s="87"/>
      <c r="CA22" s="87"/>
      <c r="CB22" s="87"/>
      <c r="CC22" s="87"/>
      <c r="CD22" s="85"/>
      <c r="CE22" s="85"/>
      <c r="CF22" s="85"/>
      <c r="CG22" s="85"/>
      <c r="CH22" s="85"/>
      <c r="CI22" s="87"/>
      <c r="CJ22" s="87"/>
      <c r="CK22" s="87"/>
      <c r="CL22" s="87"/>
      <c r="CM22" s="87"/>
      <c r="CN22" s="85"/>
      <c r="CO22" s="85"/>
      <c r="CP22" s="85"/>
      <c r="CQ22" s="85"/>
      <c r="CR22" s="85"/>
      <c r="CS22" s="87"/>
      <c r="CT22" s="87"/>
      <c r="CU22" s="87"/>
      <c r="CV22" s="87"/>
      <c r="CW22" s="87"/>
      <c r="CX22" s="85"/>
      <c r="CY22" s="85"/>
      <c r="CZ22" s="85"/>
      <c r="DA22" s="85"/>
      <c r="DB22" s="85"/>
      <c r="DC22" s="87"/>
      <c r="DD22" s="87"/>
      <c r="DE22" s="87"/>
      <c r="DF22" s="87"/>
      <c r="DG22" s="87"/>
      <c r="DH22" s="85"/>
      <c r="DI22" s="85"/>
      <c r="DJ22" s="85"/>
      <c r="DK22" s="85"/>
      <c r="DL22" s="85"/>
      <c r="DM22" s="87"/>
      <c r="DN22" s="87"/>
      <c r="DO22" s="87"/>
      <c r="DP22" s="87"/>
      <c r="DQ22" s="87"/>
      <c r="DR22" s="85"/>
      <c r="DS22" s="85"/>
      <c r="DT22" s="85"/>
      <c r="DU22" s="85"/>
      <c r="DV22" s="85"/>
      <c r="DW22" s="87"/>
      <c r="DX22" s="87"/>
      <c r="DY22" s="87"/>
      <c r="DZ22" s="87"/>
      <c r="EA22" s="87"/>
      <c r="EB22" s="85"/>
      <c r="EC22" s="85"/>
      <c r="ED22" s="85"/>
      <c r="EE22" s="85"/>
      <c r="EF22" s="85"/>
      <c r="EG22" s="87"/>
      <c r="EH22" s="87"/>
      <c r="EI22" s="87"/>
      <c r="EJ22" s="87"/>
      <c r="EK22" s="87"/>
      <c r="EL22" s="85"/>
      <c r="EM22" s="85"/>
      <c r="EN22" s="85"/>
      <c r="EO22" s="85"/>
      <c r="EP22" s="85"/>
      <c r="EQ22" s="81"/>
      <c r="ER22" s="96"/>
      <c r="ES22" s="96"/>
      <c r="ET22" s="96"/>
      <c r="EU22" s="96"/>
      <c r="EV22" s="97"/>
      <c r="EW22" s="97"/>
      <c r="EX22" s="81"/>
      <c r="EY22" s="81"/>
    </row>
    <row r="23" spans="1:155" ht="16.5" customHeight="1" thickBot="1">
      <c r="A23" s="108"/>
      <c r="B23" s="1012"/>
      <c r="C23" s="1013"/>
      <c r="D23" s="1013"/>
      <c r="E23" s="1013"/>
      <c r="F23" s="1013"/>
      <c r="G23" s="1013"/>
      <c r="H23" s="1013"/>
      <c r="I23" s="1013"/>
      <c r="J23" s="1013"/>
      <c r="K23" s="1013"/>
      <c r="L23" s="1013"/>
      <c r="M23" s="1013"/>
      <c r="N23" s="1013"/>
      <c r="O23" s="1013"/>
      <c r="P23" s="1013"/>
      <c r="Q23" s="1013"/>
      <c r="R23" s="1013"/>
      <c r="S23" s="1013"/>
      <c r="T23" s="1014"/>
      <c r="U23" s="108"/>
      <c r="V23" s="82">
        <f>SUM(O23:R23)</f>
        <v>0</v>
      </c>
      <c r="W23" s="95">
        <v>0</v>
      </c>
      <c r="X23" s="82">
        <v>0</v>
      </c>
      <c r="Y23" s="82"/>
      <c r="Z23" s="85">
        <f>AE23+AJ23+AO23+AT23+AY23+BD23+BI23+BN23+BS23+BX23+CC23+CH23+CM23+CR23+CW23+DB23+DG23+DL23+DQ23+DV23+EA23+EF23+EK23+EP23</f>
        <v>7</v>
      </c>
      <c r="AA23" s="87">
        <v>8</v>
      </c>
      <c r="AB23" s="87">
        <f>AB14</f>
        <v>6</v>
      </c>
      <c r="AC23" s="87" t="b">
        <f>IF(AB23=AA23,0)</f>
        <v>0</v>
      </c>
      <c r="AD23" s="87">
        <f>AD14</f>
        <v>5</v>
      </c>
      <c r="AE23" s="87" t="b">
        <f>IF(AC23=0,AD23)</f>
        <v>0</v>
      </c>
      <c r="AF23" s="85">
        <v>8</v>
      </c>
      <c r="AG23" s="85">
        <f>AG14</f>
        <v>7</v>
      </c>
      <c r="AH23" s="85" t="b">
        <f>IF(AG23=AF23,0)</f>
        <v>0</v>
      </c>
      <c r="AI23" s="85">
        <f>AI14</f>
        <v>8</v>
      </c>
      <c r="AJ23" s="85" t="b">
        <f>IF(AH23=0,AI23)</f>
        <v>0</v>
      </c>
      <c r="AK23" s="87">
        <v>8</v>
      </c>
      <c r="AL23" s="87">
        <f>AL14</f>
        <v>8</v>
      </c>
      <c r="AM23" s="87">
        <f>IF(AL23=AK23,0)</f>
        <v>0</v>
      </c>
      <c r="AN23" s="87">
        <f>AN14</f>
        <v>7</v>
      </c>
      <c r="AO23" s="87">
        <f>IF(AM23=0,AN23)</f>
        <v>7</v>
      </c>
      <c r="AP23" s="85">
        <v>8</v>
      </c>
      <c r="AQ23" s="85">
        <f>AQ14</f>
        <v>9</v>
      </c>
      <c r="AR23" s="85" t="b">
        <f>IF(AQ23=AP23,0)</f>
        <v>0</v>
      </c>
      <c r="AS23" s="85">
        <f>AS14</f>
        <v>0</v>
      </c>
      <c r="AT23" s="85" t="b">
        <f>IF(AR23=0,AS23)</f>
        <v>0</v>
      </c>
      <c r="AU23" s="87">
        <v>8</v>
      </c>
      <c r="AV23" s="87">
        <f>AV14</f>
        <v>10</v>
      </c>
      <c r="AW23" s="87" t="b">
        <f>IF(AV23=AU23,0)</f>
        <v>0</v>
      </c>
      <c r="AX23" s="87">
        <f>AX14</f>
        <v>0</v>
      </c>
      <c r="AY23" s="87" t="b">
        <f>IF(AW23=0,AX23)</f>
        <v>0</v>
      </c>
      <c r="AZ23" s="85">
        <v>8</v>
      </c>
      <c r="BA23" s="85">
        <f>BA14</f>
        <v>11</v>
      </c>
      <c r="BB23" s="85" t="b">
        <f>IF(BA23=AZ23,0)</f>
        <v>0</v>
      </c>
      <c r="BC23" s="85">
        <f>BC14</f>
        <v>0</v>
      </c>
      <c r="BD23" s="85" t="b">
        <f>IF(BB23=0,BC23)</f>
        <v>0</v>
      </c>
      <c r="BE23" s="87">
        <v>8</v>
      </c>
      <c r="BF23" s="87">
        <f>BF14</f>
        <v>12</v>
      </c>
      <c r="BG23" s="87" t="b">
        <f>IF(BF23=BE23,0)</f>
        <v>0</v>
      </c>
      <c r="BH23" s="87">
        <f>BH14</f>
        <v>0</v>
      </c>
      <c r="BI23" s="87" t="b">
        <f>IF(BG23=0,BH23)</f>
        <v>0</v>
      </c>
      <c r="BJ23" s="85">
        <v>8</v>
      </c>
      <c r="BK23" s="85">
        <f>BK14</f>
        <v>13</v>
      </c>
      <c r="BL23" s="85" t="b">
        <f>IF(BK23=BJ23,0)</f>
        <v>0</v>
      </c>
      <c r="BM23" s="85">
        <f>BM14</f>
        <v>0</v>
      </c>
      <c r="BN23" s="85" t="b">
        <f>IF(BL23=0,BM23)</f>
        <v>0</v>
      </c>
      <c r="BO23" s="87">
        <v>8</v>
      </c>
      <c r="BP23" s="87">
        <f>BP14</f>
        <v>14</v>
      </c>
      <c r="BQ23" s="87" t="b">
        <f>IF(BP23=BO23,0)</f>
        <v>0</v>
      </c>
      <c r="BR23" s="87">
        <f>BR14</f>
        <v>0</v>
      </c>
      <c r="BS23" s="87" t="b">
        <f>IF(BQ23=0,BR23)</f>
        <v>0</v>
      </c>
      <c r="BT23" s="85">
        <v>8</v>
      </c>
      <c r="BU23" s="85">
        <f>BU14</f>
        <v>15</v>
      </c>
      <c r="BV23" s="85" t="b">
        <f>IF(BU23=BT23,0)</f>
        <v>0</v>
      </c>
      <c r="BW23" s="85">
        <f>BW14</f>
        <v>0</v>
      </c>
      <c r="BX23" s="85" t="b">
        <f>IF(BV23=0,BW23)</f>
        <v>0</v>
      </c>
      <c r="BY23" s="87">
        <v>8</v>
      </c>
      <c r="BZ23" s="87">
        <f>BZ14</f>
        <v>16</v>
      </c>
      <c r="CA23" s="87" t="b">
        <f>IF(BZ23=BY23,0)</f>
        <v>0</v>
      </c>
      <c r="CB23" s="87">
        <f>CB14</f>
        <v>0</v>
      </c>
      <c r="CC23" s="87" t="b">
        <f>IF(CA23=0,CB23)</f>
        <v>0</v>
      </c>
      <c r="CD23" s="85">
        <v>8</v>
      </c>
      <c r="CE23" s="85">
        <f>CE14</f>
        <v>17</v>
      </c>
      <c r="CF23" s="85" t="b">
        <f>IF(CE23=CD23,0)</f>
        <v>0</v>
      </c>
      <c r="CG23" s="85">
        <f>CG14</f>
        <v>0</v>
      </c>
      <c r="CH23" s="85" t="b">
        <f>IF(CF23=0,CG23)</f>
        <v>0</v>
      </c>
      <c r="CI23" s="87">
        <v>8</v>
      </c>
      <c r="CJ23" s="87">
        <f>CJ14</f>
        <v>18</v>
      </c>
      <c r="CK23" s="87" t="b">
        <f>IF(CJ23=CI23,0)</f>
        <v>0</v>
      </c>
      <c r="CL23" s="87">
        <f>CL14</f>
        <v>0</v>
      </c>
      <c r="CM23" s="87" t="b">
        <f>IF(CK23=0,CL23)</f>
        <v>0</v>
      </c>
      <c r="CN23" s="85">
        <v>8</v>
      </c>
      <c r="CO23" s="85">
        <f>CO14</f>
        <v>19</v>
      </c>
      <c r="CP23" s="85" t="b">
        <f>IF(CO23=CN23,0)</f>
        <v>0</v>
      </c>
      <c r="CQ23" s="85">
        <f>CQ14</f>
        <v>0</v>
      </c>
      <c r="CR23" s="85" t="b">
        <f>IF(CP23=0,CQ23)</f>
        <v>0</v>
      </c>
      <c r="CS23" s="87">
        <v>8</v>
      </c>
      <c r="CT23" s="87">
        <f>CT14</f>
        <v>20</v>
      </c>
      <c r="CU23" s="87" t="b">
        <f>IF(CT23=CS23,0)</f>
        <v>0</v>
      </c>
      <c r="CV23" s="87">
        <f>CV14</f>
        <v>0</v>
      </c>
      <c r="CW23" s="87" t="b">
        <f>IF(CU23=0,CV23)</f>
        <v>0</v>
      </c>
      <c r="CX23" s="85">
        <v>8</v>
      </c>
      <c r="CY23" s="85">
        <f>CY14</f>
        <v>21</v>
      </c>
      <c r="CZ23" s="85" t="b">
        <f>IF(CY23=CX23,0)</f>
        <v>0</v>
      </c>
      <c r="DA23" s="85">
        <f>DA14</f>
        <v>0</v>
      </c>
      <c r="DB23" s="85" t="b">
        <f>IF(CZ23=0,DA23)</f>
        <v>0</v>
      </c>
      <c r="DC23" s="87">
        <v>8</v>
      </c>
      <c r="DD23" s="87">
        <f>DD14</f>
        <v>22</v>
      </c>
      <c r="DE23" s="87" t="b">
        <f>IF(DD23=DC23,0)</f>
        <v>0</v>
      </c>
      <c r="DF23" s="87">
        <f>DF14</f>
        <v>0</v>
      </c>
      <c r="DG23" s="87" t="b">
        <f>IF(DE23=0,DF23)</f>
        <v>0</v>
      </c>
      <c r="DH23" s="85">
        <v>8</v>
      </c>
      <c r="DI23" s="85">
        <f>DI14</f>
        <v>23</v>
      </c>
      <c r="DJ23" s="85" t="b">
        <f>IF(DI23=DH23,0)</f>
        <v>0</v>
      </c>
      <c r="DK23" s="85">
        <f>DK14</f>
        <v>0</v>
      </c>
      <c r="DL23" s="85" t="b">
        <f>IF(DJ23=0,DK23)</f>
        <v>0</v>
      </c>
      <c r="DM23" s="87">
        <v>8</v>
      </c>
      <c r="DN23" s="87">
        <f>DN14</f>
        <v>24</v>
      </c>
      <c r="DO23" s="87" t="b">
        <f>IF(DN23=DM23,0)</f>
        <v>0</v>
      </c>
      <c r="DP23" s="87">
        <f>DP14</f>
        <v>0</v>
      </c>
      <c r="DQ23" s="87" t="b">
        <f>IF(DO23=0,DP23)</f>
        <v>0</v>
      </c>
      <c r="DR23" s="85">
        <v>8</v>
      </c>
      <c r="DS23" s="85">
        <f>DS14</f>
        <v>25</v>
      </c>
      <c r="DT23" s="85" t="b">
        <f>IF(DS23=DR23,0)</f>
        <v>0</v>
      </c>
      <c r="DU23" s="85">
        <f>DU14</f>
        <v>0</v>
      </c>
      <c r="DV23" s="85" t="b">
        <f>IF(DT23=0,DU23)</f>
        <v>0</v>
      </c>
      <c r="DW23" s="87">
        <v>8</v>
      </c>
      <c r="DX23" s="87">
        <f>DX14</f>
        <v>26</v>
      </c>
      <c r="DY23" s="87" t="b">
        <f>IF(DX23=DW23,0)</f>
        <v>0</v>
      </c>
      <c r="DZ23" s="87">
        <f>DZ14</f>
        <v>53</v>
      </c>
      <c r="EA23" s="87" t="b">
        <f>IF(DY23=0,DZ23)</f>
        <v>0</v>
      </c>
      <c r="EB23" s="85">
        <v>8</v>
      </c>
      <c r="EC23" s="85">
        <f>EC14</f>
        <v>27</v>
      </c>
      <c r="ED23" s="85" t="b">
        <f>IF(EC23=EB23,0)</f>
        <v>0</v>
      </c>
      <c r="EE23" s="85">
        <f>EE14</f>
        <v>0</v>
      </c>
      <c r="EF23" s="85" t="b">
        <f>IF(ED23=0,EE23)</f>
        <v>0</v>
      </c>
      <c r="EG23" s="87">
        <v>8</v>
      </c>
      <c r="EH23" s="87">
        <f>EH14</f>
        <v>28</v>
      </c>
      <c r="EI23" s="87" t="b">
        <f>IF(EH23=EG23,0)</f>
        <v>0</v>
      </c>
      <c r="EJ23" s="87">
        <f>EJ14</f>
        <v>0</v>
      </c>
      <c r="EK23" s="87" t="b">
        <f>IF(EI23=0,EJ23)</f>
        <v>0</v>
      </c>
      <c r="EL23" s="85">
        <v>8</v>
      </c>
      <c r="EM23" s="85">
        <f>EM14</f>
        <v>29</v>
      </c>
      <c r="EN23" s="85" t="b">
        <f>IF(EM23=EL23,0)</f>
        <v>0</v>
      </c>
      <c r="EO23" s="85">
        <f>EO14</f>
        <v>0</v>
      </c>
      <c r="EP23" s="85" t="b">
        <f>IF(EN23=0,EO23)</f>
        <v>0</v>
      </c>
      <c r="EQ23" s="81"/>
      <c r="ER23" s="96">
        <f>IF(O23&lt;U23,O23,0)</f>
        <v>0</v>
      </c>
      <c r="ES23" s="96">
        <f>IF(P23&lt;U23,P23,0)</f>
        <v>0</v>
      </c>
      <c r="ET23" s="96">
        <f>IF(Q23&lt;U23,Q23,0)</f>
        <v>0</v>
      </c>
      <c r="EU23" s="96">
        <f>IF(R23&lt;U23,R23,0)</f>
        <v>0</v>
      </c>
      <c r="EV23" s="97">
        <f>ER23+ET23</f>
        <v>0</v>
      </c>
      <c r="EW23" s="97">
        <v>8</v>
      </c>
      <c r="EX23" s="81"/>
      <c r="EY23" s="81"/>
    </row>
    <row r="24" spans="1:155" ht="16.5" customHeight="1" thickBot="1">
      <c r="A24" s="108"/>
      <c r="B24" s="1012"/>
      <c r="C24" s="1013"/>
      <c r="D24" s="1013"/>
      <c r="E24" s="1013"/>
      <c r="F24" s="1013"/>
      <c r="G24" s="1013"/>
      <c r="H24" s="1013"/>
      <c r="I24" s="1013"/>
      <c r="J24" s="1013"/>
      <c r="K24" s="1013"/>
      <c r="L24" s="1013"/>
      <c r="M24" s="1013"/>
      <c r="N24" s="1013"/>
      <c r="O24" s="1013"/>
      <c r="P24" s="1013"/>
      <c r="Q24" s="1013"/>
      <c r="R24" s="1013"/>
      <c r="S24" s="1013"/>
      <c r="T24" s="1014"/>
      <c r="U24" s="108"/>
      <c r="V24" s="82"/>
      <c r="W24" s="95"/>
      <c r="X24" s="82"/>
      <c r="Y24" s="82"/>
      <c r="Z24" s="85"/>
      <c r="AA24" s="87"/>
      <c r="AB24" s="87"/>
      <c r="AC24" s="87"/>
      <c r="AD24" s="87"/>
      <c r="AE24" s="87"/>
      <c r="AF24" s="85"/>
      <c r="AG24" s="85"/>
      <c r="AH24" s="85"/>
      <c r="AI24" s="85"/>
      <c r="AJ24" s="85"/>
      <c r="AK24" s="87"/>
      <c r="AL24" s="87"/>
      <c r="AM24" s="87"/>
      <c r="AN24" s="87"/>
      <c r="AO24" s="87"/>
      <c r="AP24" s="85"/>
      <c r="AQ24" s="85"/>
      <c r="AR24" s="85"/>
      <c r="AS24" s="85"/>
      <c r="AT24" s="85"/>
      <c r="AU24" s="87"/>
      <c r="AV24" s="87"/>
      <c r="AW24" s="87"/>
      <c r="AX24" s="87"/>
      <c r="AY24" s="87"/>
      <c r="AZ24" s="85"/>
      <c r="BA24" s="85"/>
      <c r="BB24" s="85"/>
      <c r="BC24" s="85"/>
      <c r="BD24" s="85"/>
      <c r="BE24" s="87"/>
      <c r="BF24" s="87"/>
      <c r="BG24" s="87"/>
      <c r="BH24" s="87"/>
      <c r="BI24" s="87"/>
      <c r="BJ24" s="85"/>
      <c r="BK24" s="85"/>
      <c r="BL24" s="85"/>
      <c r="BM24" s="85"/>
      <c r="BN24" s="85"/>
      <c r="BO24" s="87"/>
      <c r="BP24" s="87"/>
      <c r="BQ24" s="87"/>
      <c r="BR24" s="87"/>
      <c r="BS24" s="87"/>
      <c r="BT24" s="85"/>
      <c r="BU24" s="85"/>
      <c r="BV24" s="85"/>
      <c r="BW24" s="85"/>
      <c r="BX24" s="85"/>
      <c r="BY24" s="87"/>
      <c r="BZ24" s="87"/>
      <c r="CA24" s="87"/>
      <c r="CB24" s="87"/>
      <c r="CC24" s="87"/>
      <c r="CD24" s="85"/>
      <c r="CE24" s="85"/>
      <c r="CF24" s="85"/>
      <c r="CG24" s="85"/>
      <c r="CH24" s="85"/>
      <c r="CI24" s="87"/>
      <c r="CJ24" s="87"/>
      <c r="CK24" s="87"/>
      <c r="CL24" s="87"/>
      <c r="CM24" s="87"/>
      <c r="CN24" s="85"/>
      <c r="CO24" s="85"/>
      <c r="CP24" s="85"/>
      <c r="CQ24" s="85"/>
      <c r="CR24" s="85"/>
      <c r="CS24" s="87"/>
      <c r="CT24" s="87"/>
      <c r="CU24" s="87"/>
      <c r="CV24" s="87"/>
      <c r="CW24" s="87"/>
      <c r="CX24" s="85"/>
      <c r="CY24" s="85"/>
      <c r="CZ24" s="85"/>
      <c r="DA24" s="85"/>
      <c r="DB24" s="85"/>
      <c r="DC24" s="87"/>
      <c r="DD24" s="87"/>
      <c r="DE24" s="87"/>
      <c r="DF24" s="87"/>
      <c r="DG24" s="87"/>
      <c r="DH24" s="85"/>
      <c r="DI24" s="85"/>
      <c r="DJ24" s="85"/>
      <c r="DK24" s="85"/>
      <c r="DL24" s="85"/>
      <c r="DM24" s="87"/>
      <c r="DN24" s="87"/>
      <c r="DO24" s="87"/>
      <c r="DP24" s="87"/>
      <c r="DQ24" s="87"/>
      <c r="DR24" s="85"/>
      <c r="DS24" s="85"/>
      <c r="DT24" s="85"/>
      <c r="DU24" s="85"/>
      <c r="DV24" s="85"/>
      <c r="DW24" s="87"/>
      <c r="DX24" s="87"/>
      <c r="DY24" s="87"/>
      <c r="DZ24" s="87"/>
      <c r="EA24" s="87"/>
      <c r="EB24" s="85"/>
      <c r="EC24" s="85"/>
      <c r="ED24" s="85"/>
      <c r="EE24" s="85"/>
      <c r="EF24" s="85"/>
      <c r="EG24" s="87"/>
      <c r="EH24" s="87"/>
      <c r="EI24" s="87"/>
      <c r="EJ24" s="87"/>
      <c r="EK24" s="87"/>
      <c r="EL24" s="85"/>
      <c r="EM24" s="85"/>
      <c r="EN24" s="85"/>
      <c r="EO24" s="85"/>
      <c r="EP24" s="85"/>
      <c r="EQ24" s="81"/>
      <c r="ER24" s="96"/>
      <c r="ES24" s="96"/>
      <c r="ET24" s="96"/>
      <c r="EU24" s="96"/>
      <c r="EV24" s="97"/>
      <c r="EW24" s="97"/>
      <c r="EX24" s="81"/>
      <c r="EY24" s="81"/>
    </row>
    <row r="25" spans="1:155" ht="16.5" customHeight="1" thickBot="1">
      <c r="A25" s="108"/>
      <c r="B25" s="1012"/>
      <c r="C25" s="1013"/>
      <c r="D25" s="1013"/>
      <c r="E25" s="1013"/>
      <c r="F25" s="1013"/>
      <c r="G25" s="1013"/>
      <c r="H25" s="1013"/>
      <c r="I25" s="1013"/>
      <c r="J25" s="1013"/>
      <c r="K25" s="1013"/>
      <c r="L25" s="1013"/>
      <c r="M25" s="1013"/>
      <c r="N25" s="1013"/>
      <c r="O25" s="1013"/>
      <c r="P25" s="1013"/>
      <c r="Q25" s="1013"/>
      <c r="R25" s="1013"/>
      <c r="S25" s="1013"/>
      <c r="T25" s="1014"/>
      <c r="U25" s="108"/>
      <c r="V25" s="82">
        <f t="shared" ref="V25:V32" si="102">SUM(O25:R25)</f>
        <v>0</v>
      </c>
      <c r="W25" s="95">
        <v>0</v>
      </c>
      <c r="X25" s="82">
        <v>0</v>
      </c>
      <c r="Y25" s="82"/>
      <c r="Z25" s="85">
        <f t="shared" ref="Z25:Z33" si="103">AE25+AJ25+AO25+AT25+AY25+BD25+BI25+BN25+BS25+BX25+CC25+CH25+CM25+CR25+CW25+DB25+DG25+DL25+DQ25+DV25+EA25+EF25+EK25+EP25</f>
        <v>0</v>
      </c>
      <c r="AA25" s="87">
        <v>9</v>
      </c>
      <c r="AB25" s="87">
        <f>AB23</f>
        <v>6</v>
      </c>
      <c r="AC25" s="87" t="b">
        <f t="shared" ref="AC25:AC33" si="104">IF(AB25=AA25,0)</f>
        <v>0</v>
      </c>
      <c r="AD25" s="87">
        <f>AD23</f>
        <v>5</v>
      </c>
      <c r="AE25" s="87" t="b">
        <f t="shared" ref="AE25:AE33" si="105">IF(AC25=0,AD25)</f>
        <v>0</v>
      </c>
      <c r="AF25" s="85">
        <v>9</v>
      </c>
      <c r="AG25" s="85">
        <f>AG23</f>
        <v>7</v>
      </c>
      <c r="AH25" s="85" t="b">
        <f t="shared" ref="AH25:AH33" si="106">IF(AG25=AF25,0)</f>
        <v>0</v>
      </c>
      <c r="AI25" s="85">
        <f>AI23</f>
        <v>8</v>
      </c>
      <c r="AJ25" s="85" t="b">
        <f t="shared" ref="AJ25:AJ33" si="107">IF(AH25=0,AI25)</f>
        <v>0</v>
      </c>
      <c r="AK25" s="87">
        <v>9</v>
      </c>
      <c r="AL25" s="87">
        <f>AL23</f>
        <v>8</v>
      </c>
      <c r="AM25" s="87" t="b">
        <f t="shared" ref="AM25:AM33" si="108">IF(AL25=AK25,0)</f>
        <v>0</v>
      </c>
      <c r="AN25" s="87">
        <f>AN23</f>
        <v>7</v>
      </c>
      <c r="AO25" s="87" t="b">
        <f t="shared" ref="AO25:AO33" si="109">IF(AM25=0,AN25)</f>
        <v>0</v>
      </c>
      <c r="AP25" s="85">
        <v>9</v>
      </c>
      <c r="AQ25" s="85">
        <f>AQ23</f>
        <v>9</v>
      </c>
      <c r="AR25" s="85">
        <f t="shared" ref="AR25:AR33" si="110">IF(AQ25=AP25,0)</f>
        <v>0</v>
      </c>
      <c r="AS25" s="85">
        <f>AS23</f>
        <v>0</v>
      </c>
      <c r="AT25" s="85">
        <f t="shared" ref="AT25:AT33" si="111">IF(AR25=0,AS25)</f>
        <v>0</v>
      </c>
      <c r="AU25" s="87">
        <v>9</v>
      </c>
      <c r="AV25" s="87">
        <f>AV23</f>
        <v>10</v>
      </c>
      <c r="AW25" s="87" t="b">
        <f t="shared" ref="AW25:AW33" si="112">IF(AV25=AU25,0)</f>
        <v>0</v>
      </c>
      <c r="AX25" s="87">
        <f>AX23</f>
        <v>0</v>
      </c>
      <c r="AY25" s="87" t="b">
        <f t="shared" ref="AY25:AY33" si="113">IF(AW25=0,AX25)</f>
        <v>0</v>
      </c>
      <c r="AZ25" s="85">
        <v>9</v>
      </c>
      <c r="BA25" s="85">
        <f>BA23</f>
        <v>11</v>
      </c>
      <c r="BB25" s="85" t="b">
        <f t="shared" ref="BB25:BB33" si="114">IF(BA25=AZ25,0)</f>
        <v>0</v>
      </c>
      <c r="BC25" s="85">
        <f>BC23</f>
        <v>0</v>
      </c>
      <c r="BD25" s="85" t="b">
        <f t="shared" ref="BD25:BD33" si="115">IF(BB25=0,BC25)</f>
        <v>0</v>
      </c>
      <c r="BE25" s="87">
        <v>9</v>
      </c>
      <c r="BF25" s="87">
        <f>BF23</f>
        <v>12</v>
      </c>
      <c r="BG25" s="87" t="b">
        <f t="shared" ref="BG25:BG33" si="116">IF(BF25=BE25,0)</f>
        <v>0</v>
      </c>
      <c r="BH25" s="87">
        <f>BH23</f>
        <v>0</v>
      </c>
      <c r="BI25" s="87" t="b">
        <f t="shared" ref="BI25:BI33" si="117">IF(BG25=0,BH25)</f>
        <v>0</v>
      </c>
      <c r="BJ25" s="85">
        <v>9</v>
      </c>
      <c r="BK25" s="85">
        <f>BK23</f>
        <v>13</v>
      </c>
      <c r="BL25" s="85" t="b">
        <f t="shared" ref="BL25:BL33" si="118">IF(BK25=BJ25,0)</f>
        <v>0</v>
      </c>
      <c r="BM25" s="85">
        <f>BM23</f>
        <v>0</v>
      </c>
      <c r="BN25" s="85" t="b">
        <f t="shared" ref="BN25:BN33" si="119">IF(BL25=0,BM25)</f>
        <v>0</v>
      </c>
      <c r="BO25" s="87">
        <v>9</v>
      </c>
      <c r="BP25" s="87">
        <f>BP23</f>
        <v>14</v>
      </c>
      <c r="BQ25" s="87" t="b">
        <f t="shared" ref="BQ25:BQ33" si="120">IF(BP25=BO25,0)</f>
        <v>0</v>
      </c>
      <c r="BR25" s="87">
        <f>BR23</f>
        <v>0</v>
      </c>
      <c r="BS25" s="87" t="b">
        <f t="shared" ref="BS25:BS33" si="121">IF(BQ25=0,BR25)</f>
        <v>0</v>
      </c>
      <c r="BT25" s="85">
        <v>9</v>
      </c>
      <c r="BU25" s="85">
        <f>BU23</f>
        <v>15</v>
      </c>
      <c r="BV25" s="85" t="b">
        <f t="shared" ref="BV25:BV33" si="122">IF(BU25=BT25,0)</f>
        <v>0</v>
      </c>
      <c r="BW25" s="85">
        <f>BW23</f>
        <v>0</v>
      </c>
      <c r="BX25" s="85" t="b">
        <f t="shared" ref="BX25:BX33" si="123">IF(BV25=0,BW25)</f>
        <v>0</v>
      </c>
      <c r="BY25" s="87">
        <v>9</v>
      </c>
      <c r="BZ25" s="87">
        <f>BZ23</f>
        <v>16</v>
      </c>
      <c r="CA25" s="87" t="b">
        <f t="shared" ref="CA25:CA33" si="124">IF(BZ25=BY25,0)</f>
        <v>0</v>
      </c>
      <c r="CB25" s="87">
        <f>CB23</f>
        <v>0</v>
      </c>
      <c r="CC25" s="87" t="b">
        <f t="shared" ref="CC25:CC33" si="125">IF(CA25=0,CB25)</f>
        <v>0</v>
      </c>
      <c r="CD25" s="85">
        <v>9</v>
      </c>
      <c r="CE25" s="85">
        <f>CE23</f>
        <v>17</v>
      </c>
      <c r="CF25" s="85" t="b">
        <f t="shared" ref="CF25:CF33" si="126">IF(CE25=CD25,0)</f>
        <v>0</v>
      </c>
      <c r="CG25" s="85">
        <f>CG23</f>
        <v>0</v>
      </c>
      <c r="CH25" s="85" t="b">
        <f t="shared" ref="CH25:CH33" si="127">IF(CF25=0,CG25)</f>
        <v>0</v>
      </c>
      <c r="CI25" s="87">
        <v>9</v>
      </c>
      <c r="CJ25" s="87">
        <f>CJ23</f>
        <v>18</v>
      </c>
      <c r="CK25" s="87" t="b">
        <f t="shared" ref="CK25:CK33" si="128">IF(CJ25=CI25,0)</f>
        <v>0</v>
      </c>
      <c r="CL25" s="87">
        <f>CL23</f>
        <v>0</v>
      </c>
      <c r="CM25" s="87" t="b">
        <f t="shared" ref="CM25:CM33" si="129">IF(CK25=0,CL25)</f>
        <v>0</v>
      </c>
      <c r="CN25" s="85">
        <v>9</v>
      </c>
      <c r="CO25" s="85">
        <f>CO23</f>
        <v>19</v>
      </c>
      <c r="CP25" s="85" t="b">
        <f t="shared" ref="CP25:CP33" si="130">IF(CO25=CN25,0)</f>
        <v>0</v>
      </c>
      <c r="CQ25" s="85">
        <f>CQ23</f>
        <v>0</v>
      </c>
      <c r="CR25" s="85" t="b">
        <f t="shared" ref="CR25:CR33" si="131">IF(CP25=0,CQ25)</f>
        <v>0</v>
      </c>
      <c r="CS25" s="87">
        <v>9</v>
      </c>
      <c r="CT25" s="87">
        <f>CT23</f>
        <v>20</v>
      </c>
      <c r="CU25" s="87" t="b">
        <f t="shared" ref="CU25:CU33" si="132">IF(CT25=CS25,0)</f>
        <v>0</v>
      </c>
      <c r="CV25" s="87">
        <f>CV23</f>
        <v>0</v>
      </c>
      <c r="CW25" s="87" t="b">
        <f t="shared" ref="CW25:CW33" si="133">IF(CU25=0,CV25)</f>
        <v>0</v>
      </c>
      <c r="CX25" s="85">
        <v>9</v>
      </c>
      <c r="CY25" s="85">
        <f>CY23</f>
        <v>21</v>
      </c>
      <c r="CZ25" s="85" t="b">
        <f t="shared" ref="CZ25:CZ33" si="134">IF(CY25=CX25,0)</f>
        <v>0</v>
      </c>
      <c r="DA25" s="85">
        <f>DA23</f>
        <v>0</v>
      </c>
      <c r="DB25" s="85" t="b">
        <f t="shared" ref="DB25:DB33" si="135">IF(CZ25=0,DA25)</f>
        <v>0</v>
      </c>
      <c r="DC25" s="87">
        <v>9</v>
      </c>
      <c r="DD25" s="87">
        <f>DD23</f>
        <v>22</v>
      </c>
      <c r="DE25" s="87" t="b">
        <f t="shared" ref="DE25:DE33" si="136">IF(DD25=DC25,0)</f>
        <v>0</v>
      </c>
      <c r="DF25" s="87">
        <f>DF23</f>
        <v>0</v>
      </c>
      <c r="DG25" s="87" t="b">
        <f t="shared" ref="DG25:DG33" si="137">IF(DE25=0,DF25)</f>
        <v>0</v>
      </c>
      <c r="DH25" s="85">
        <v>9</v>
      </c>
      <c r="DI25" s="85">
        <f>DI23</f>
        <v>23</v>
      </c>
      <c r="DJ25" s="85" t="b">
        <f t="shared" ref="DJ25:DJ33" si="138">IF(DI25=DH25,0)</f>
        <v>0</v>
      </c>
      <c r="DK25" s="85">
        <f>DK23</f>
        <v>0</v>
      </c>
      <c r="DL25" s="85" t="b">
        <f t="shared" ref="DL25:DL33" si="139">IF(DJ25=0,DK25)</f>
        <v>0</v>
      </c>
      <c r="DM25" s="87">
        <v>9</v>
      </c>
      <c r="DN25" s="87">
        <f>DN23</f>
        <v>24</v>
      </c>
      <c r="DO25" s="87" t="b">
        <f t="shared" ref="DO25:DO33" si="140">IF(DN25=DM25,0)</f>
        <v>0</v>
      </c>
      <c r="DP25" s="87">
        <f>DP23</f>
        <v>0</v>
      </c>
      <c r="DQ25" s="87" t="b">
        <f t="shared" ref="DQ25:DQ33" si="141">IF(DO25=0,DP25)</f>
        <v>0</v>
      </c>
      <c r="DR25" s="85">
        <v>9</v>
      </c>
      <c r="DS25" s="85">
        <f>DS23</f>
        <v>25</v>
      </c>
      <c r="DT25" s="85" t="b">
        <f t="shared" ref="DT25:DT33" si="142">IF(DS25=DR25,0)</f>
        <v>0</v>
      </c>
      <c r="DU25" s="85">
        <f>DU23</f>
        <v>0</v>
      </c>
      <c r="DV25" s="85" t="b">
        <f t="shared" ref="DV25:DV33" si="143">IF(DT25=0,DU25)</f>
        <v>0</v>
      </c>
      <c r="DW25" s="87">
        <v>9</v>
      </c>
      <c r="DX25" s="87">
        <f>DX23</f>
        <v>26</v>
      </c>
      <c r="DY25" s="87" t="b">
        <f t="shared" ref="DY25:DY33" si="144">IF(DX25=DW25,0)</f>
        <v>0</v>
      </c>
      <c r="DZ25" s="87">
        <f>DZ23</f>
        <v>53</v>
      </c>
      <c r="EA25" s="87" t="b">
        <f t="shared" ref="EA25:EA33" si="145">IF(DY25=0,DZ25)</f>
        <v>0</v>
      </c>
      <c r="EB25" s="85">
        <v>9</v>
      </c>
      <c r="EC25" s="85">
        <f>EC23</f>
        <v>27</v>
      </c>
      <c r="ED25" s="85" t="b">
        <f t="shared" ref="ED25:ED33" si="146">IF(EC25=EB25,0)</f>
        <v>0</v>
      </c>
      <c r="EE25" s="85">
        <f>EE23</f>
        <v>0</v>
      </c>
      <c r="EF25" s="85" t="b">
        <f t="shared" ref="EF25:EF33" si="147">IF(ED25=0,EE25)</f>
        <v>0</v>
      </c>
      <c r="EG25" s="87">
        <v>9</v>
      </c>
      <c r="EH25" s="87">
        <f>EH23</f>
        <v>28</v>
      </c>
      <c r="EI25" s="87" t="b">
        <f t="shared" ref="EI25:EI33" si="148">IF(EH25=EG25,0)</f>
        <v>0</v>
      </c>
      <c r="EJ25" s="87">
        <f>EJ23</f>
        <v>0</v>
      </c>
      <c r="EK25" s="87" t="b">
        <f t="shared" ref="EK25:EK33" si="149">IF(EI25=0,EJ25)</f>
        <v>0</v>
      </c>
      <c r="EL25" s="85">
        <v>9</v>
      </c>
      <c r="EM25" s="85">
        <f>EM23</f>
        <v>29</v>
      </c>
      <c r="EN25" s="85" t="b">
        <f t="shared" ref="EN25:EN33" si="150">IF(EM25=EL25,0)</f>
        <v>0</v>
      </c>
      <c r="EO25" s="85">
        <f>EO23</f>
        <v>0</v>
      </c>
      <c r="EP25" s="85" t="b">
        <f t="shared" ref="EP25:EP33" si="151">IF(EN25=0,EO25)</f>
        <v>0</v>
      </c>
      <c r="EQ25" s="81"/>
      <c r="ER25" s="96">
        <f t="shared" ref="ER25:ER32" si="152">IF(O25&lt;U25,O25,0)</f>
        <v>0</v>
      </c>
      <c r="ES25" s="96">
        <f t="shared" ref="ES25:ES32" si="153">IF(P25&lt;U25,P25,0)</f>
        <v>0</v>
      </c>
      <c r="ET25" s="96">
        <f t="shared" ref="ET25:ET32" si="154">IF(Q25&lt;U25,Q25,0)</f>
        <v>0</v>
      </c>
      <c r="EU25" s="96">
        <f t="shared" ref="EU25:EU32" si="155">IF(R25&lt;U25,R25,0)</f>
        <v>0</v>
      </c>
      <c r="EV25" s="97">
        <f t="shared" ref="EV25:EV33" si="156">ER25+ET25</f>
        <v>0</v>
      </c>
      <c r="EW25" s="97">
        <v>9</v>
      </c>
      <c r="EX25" s="81"/>
      <c r="EY25" s="81"/>
    </row>
    <row r="26" spans="1:155" ht="16.5" customHeight="1" thickBot="1">
      <c r="A26" s="108"/>
      <c r="B26" s="1012"/>
      <c r="C26" s="1013"/>
      <c r="D26" s="1013"/>
      <c r="E26" s="1013"/>
      <c r="F26" s="1013"/>
      <c r="G26" s="1013"/>
      <c r="H26" s="1013"/>
      <c r="I26" s="1013"/>
      <c r="J26" s="1013"/>
      <c r="K26" s="1013"/>
      <c r="L26" s="1013"/>
      <c r="M26" s="1013"/>
      <c r="N26" s="1013"/>
      <c r="O26" s="1013"/>
      <c r="P26" s="1013"/>
      <c r="Q26" s="1013"/>
      <c r="R26" s="1013"/>
      <c r="S26" s="1013"/>
      <c r="T26" s="1014"/>
      <c r="U26" s="108"/>
      <c r="V26" s="82">
        <f t="shared" si="102"/>
        <v>0</v>
      </c>
      <c r="W26" s="95">
        <v>0</v>
      </c>
      <c r="X26" s="82">
        <v>0</v>
      </c>
      <c r="Y26" s="82"/>
      <c r="Z26" s="85">
        <f t="shared" si="103"/>
        <v>0</v>
      </c>
      <c r="AA26" s="87">
        <v>10</v>
      </c>
      <c r="AB26" s="87">
        <f>AB25</f>
        <v>6</v>
      </c>
      <c r="AC26" s="87" t="b">
        <f t="shared" si="104"/>
        <v>0</v>
      </c>
      <c r="AD26" s="87">
        <f>AD25</f>
        <v>5</v>
      </c>
      <c r="AE26" s="87" t="b">
        <f t="shared" si="105"/>
        <v>0</v>
      </c>
      <c r="AF26" s="85">
        <v>10</v>
      </c>
      <c r="AG26" s="85">
        <f>AG25</f>
        <v>7</v>
      </c>
      <c r="AH26" s="85" t="b">
        <f t="shared" si="106"/>
        <v>0</v>
      </c>
      <c r="AI26" s="85">
        <f>AI25</f>
        <v>8</v>
      </c>
      <c r="AJ26" s="85" t="b">
        <f t="shared" si="107"/>
        <v>0</v>
      </c>
      <c r="AK26" s="87">
        <v>10</v>
      </c>
      <c r="AL26" s="87">
        <f>AL25</f>
        <v>8</v>
      </c>
      <c r="AM26" s="87" t="b">
        <f t="shared" si="108"/>
        <v>0</v>
      </c>
      <c r="AN26" s="87">
        <f>AN25</f>
        <v>7</v>
      </c>
      <c r="AO26" s="87" t="b">
        <f t="shared" si="109"/>
        <v>0</v>
      </c>
      <c r="AP26" s="85">
        <v>10</v>
      </c>
      <c r="AQ26" s="85">
        <f>AQ25</f>
        <v>9</v>
      </c>
      <c r="AR26" s="85" t="b">
        <f t="shared" si="110"/>
        <v>0</v>
      </c>
      <c r="AS26" s="85">
        <f>AS25</f>
        <v>0</v>
      </c>
      <c r="AT26" s="85" t="b">
        <f t="shared" si="111"/>
        <v>0</v>
      </c>
      <c r="AU26" s="87">
        <v>10</v>
      </c>
      <c r="AV26" s="87">
        <f>AV25</f>
        <v>10</v>
      </c>
      <c r="AW26" s="87">
        <f t="shared" si="112"/>
        <v>0</v>
      </c>
      <c r="AX26" s="87">
        <f>AX25</f>
        <v>0</v>
      </c>
      <c r="AY26" s="87">
        <f t="shared" si="113"/>
        <v>0</v>
      </c>
      <c r="AZ26" s="85">
        <v>10</v>
      </c>
      <c r="BA26" s="85">
        <f>BA25</f>
        <v>11</v>
      </c>
      <c r="BB26" s="85" t="b">
        <f t="shared" si="114"/>
        <v>0</v>
      </c>
      <c r="BC26" s="85">
        <f>BC25</f>
        <v>0</v>
      </c>
      <c r="BD26" s="85" t="b">
        <f t="shared" si="115"/>
        <v>0</v>
      </c>
      <c r="BE26" s="87">
        <v>10</v>
      </c>
      <c r="BF26" s="87">
        <f>BF25</f>
        <v>12</v>
      </c>
      <c r="BG26" s="87" t="b">
        <f t="shared" si="116"/>
        <v>0</v>
      </c>
      <c r="BH26" s="87">
        <f>BH25</f>
        <v>0</v>
      </c>
      <c r="BI26" s="87" t="b">
        <f t="shared" si="117"/>
        <v>0</v>
      </c>
      <c r="BJ26" s="85">
        <v>10</v>
      </c>
      <c r="BK26" s="85">
        <f>BK25</f>
        <v>13</v>
      </c>
      <c r="BL26" s="85" t="b">
        <f t="shared" si="118"/>
        <v>0</v>
      </c>
      <c r="BM26" s="85">
        <f>BM25</f>
        <v>0</v>
      </c>
      <c r="BN26" s="85" t="b">
        <f t="shared" si="119"/>
        <v>0</v>
      </c>
      <c r="BO26" s="87">
        <v>10</v>
      </c>
      <c r="BP26" s="87">
        <f>BP25</f>
        <v>14</v>
      </c>
      <c r="BQ26" s="87" t="b">
        <f t="shared" si="120"/>
        <v>0</v>
      </c>
      <c r="BR26" s="87">
        <f>BR25</f>
        <v>0</v>
      </c>
      <c r="BS26" s="87" t="b">
        <f t="shared" si="121"/>
        <v>0</v>
      </c>
      <c r="BT26" s="85">
        <v>10</v>
      </c>
      <c r="BU26" s="85">
        <f>BU25</f>
        <v>15</v>
      </c>
      <c r="BV26" s="85" t="b">
        <f t="shared" si="122"/>
        <v>0</v>
      </c>
      <c r="BW26" s="85">
        <f>BW25</f>
        <v>0</v>
      </c>
      <c r="BX26" s="85" t="b">
        <f t="shared" si="123"/>
        <v>0</v>
      </c>
      <c r="BY26" s="87">
        <v>10</v>
      </c>
      <c r="BZ26" s="87">
        <f>BZ25</f>
        <v>16</v>
      </c>
      <c r="CA26" s="87" t="b">
        <f t="shared" si="124"/>
        <v>0</v>
      </c>
      <c r="CB26" s="87">
        <f>CB25</f>
        <v>0</v>
      </c>
      <c r="CC26" s="87" t="b">
        <f t="shared" si="125"/>
        <v>0</v>
      </c>
      <c r="CD26" s="85">
        <v>10</v>
      </c>
      <c r="CE26" s="85">
        <f>CE25</f>
        <v>17</v>
      </c>
      <c r="CF26" s="85" t="b">
        <f t="shared" si="126"/>
        <v>0</v>
      </c>
      <c r="CG26" s="85">
        <f>CG25</f>
        <v>0</v>
      </c>
      <c r="CH26" s="85" t="b">
        <f t="shared" si="127"/>
        <v>0</v>
      </c>
      <c r="CI26" s="87">
        <v>10</v>
      </c>
      <c r="CJ26" s="87">
        <f>CJ25</f>
        <v>18</v>
      </c>
      <c r="CK26" s="87" t="b">
        <f t="shared" si="128"/>
        <v>0</v>
      </c>
      <c r="CL26" s="87">
        <f>CL25</f>
        <v>0</v>
      </c>
      <c r="CM26" s="87" t="b">
        <f t="shared" si="129"/>
        <v>0</v>
      </c>
      <c r="CN26" s="85">
        <v>10</v>
      </c>
      <c r="CO26" s="85">
        <f>CO25</f>
        <v>19</v>
      </c>
      <c r="CP26" s="85" t="b">
        <f t="shared" si="130"/>
        <v>0</v>
      </c>
      <c r="CQ26" s="85">
        <f>CQ25</f>
        <v>0</v>
      </c>
      <c r="CR26" s="85" t="b">
        <f t="shared" si="131"/>
        <v>0</v>
      </c>
      <c r="CS26" s="87">
        <v>10</v>
      </c>
      <c r="CT26" s="87">
        <f>CT25</f>
        <v>20</v>
      </c>
      <c r="CU26" s="87" t="b">
        <f t="shared" si="132"/>
        <v>0</v>
      </c>
      <c r="CV26" s="87">
        <f>CV25</f>
        <v>0</v>
      </c>
      <c r="CW26" s="87" t="b">
        <f t="shared" si="133"/>
        <v>0</v>
      </c>
      <c r="CX26" s="85">
        <v>10</v>
      </c>
      <c r="CY26" s="85">
        <f>CY25</f>
        <v>21</v>
      </c>
      <c r="CZ26" s="85" t="b">
        <f t="shared" si="134"/>
        <v>0</v>
      </c>
      <c r="DA26" s="85">
        <f>DA25</f>
        <v>0</v>
      </c>
      <c r="DB26" s="85" t="b">
        <f t="shared" si="135"/>
        <v>0</v>
      </c>
      <c r="DC26" s="87">
        <v>10</v>
      </c>
      <c r="DD26" s="87">
        <f>DD25</f>
        <v>22</v>
      </c>
      <c r="DE26" s="87" t="b">
        <f t="shared" si="136"/>
        <v>0</v>
      </c>
      <c r="DF26" s="87">
        <f>DF25</f>
        <v>0</v>
      </c>
      <c r="DG26" s="87" t="b">
        <f t="shared" si="137"/>
        <v>0</v>
      </c>
      <c r="DH26" s="85">
        <v>10</v>
      </c>
      <c r="DI26" s="85">
        <f>DI25</f>
        <v>23</v>
      </c>
      <c r="DJ26" s="85" t="b">
        <f t="shared" si="138"/>
        <v>0</v>
      </c>
      <c r="DK26" s="85">
        <f>DK25</f>
        <v>0</v>
      </c>
      <c r="DL26" s="85" t="b">
        <f t="shared" si="139"/>
        <v>0</v>
      </c>
      <c r="DM26" s="87">
        <v>10</v>
      </c>
      <c r="DN26" s="87">
        <f>DN25</f>
        <v>24</v>
      </c>
      <c r="DO26" s="87" t="b">
        <f t="shared" si="140"/>
        <v>0</v>
      </c>
      <c r="DP26" s="87">
        <f>DP25</f>
        <v>0</v>
      </c>
      <c r="DQ26" s="87" t="b">
        <f t="shared" si="141"/>
        <v>0</v>
      </c>
      <c r="DR26" s="85">
        <v>10</v>
      </c>
      <c r="DS26" s="85">
        <f>DS25</f>
        <v>25</v>
      </c>
      <c r="DT26" s="85" t="b">
        <f t="shared" si="142"/>
        <v>0</v>
      </c>
      <c r="DU26" s="85">
        <f>DU25</f>
        <v>0</v>
      </c>
      <c r="DV26" s="85" t="b">
        <f t="shared" si="143"/>
        <v>0</v>
      </c>
      <c r="DW26" s="87">
        <v>10</v>
      </c>
      <c r="DX26" s="87">
        <f>DX25</f>
        <v>26</v>
      </c>
      <c r="DY26" s="87" t="b">
        <f t="shared" si="144"/>
        <v>0</v>
      </c>
      <c r="DZ26" s="87">
        <f>DZ25</f>
        <v>53</v>
      </c>
      <c r="EA26" s="87" t="b">
        <f t="shared" si="145"/>
        <v>0</v>
      </c>
      <c r="EB26" s="85">
        <v>10</v>
      </c>
      <c r="EC26" s="85">
        <f>EC25</f>
        <v>27</v>
      </c>
      <c r="ED26" s="85" t="b">
        <f t="shared" si="146"/>
        <v>0</v>
      </c>
      <c r="EE26" s="85">
        <f>EE25</f>
        <v>0</v>
      </c>
      <c r="EF26" s="85" t="b">
        <f t="shared" si="147"/>
        <v>0</v>
      </c>
      <c r="EG26" s="87">
        <v>10</v>
      </c>
      <c r="EH26" s="87">
        <f>EH25</f>
        <v>28</v>
      </c>
      <c r="EI26" s="87" t="b">
        <f t="shared" si="148"/>
        <v>0</v>
      </c>
      <c r="EJ26" s="87">
        <f>EJ25</f>
        <v>0</v>
      </c>
      <c r="EK26" s="87" t="b">
        <f t="shared" si="149"/>
        <v>0</v>
      </c>
      <c r="EL26" s="85">
        <v>10</v>
      </c>
      <c r="EM26" s="85">
        <f>EM25</f>
        <v>29</v>
      </c>
      <c r="EN26" s="85" t="b">
        <f t="shared" si="150"/>
        <v>0</v>
      </c>
      <c r="EO26" s="85">
        <f>EO25</f>
        <v>0</v>
      </c>
      <c r="EP26" s="85" t="b">
        <f t="shared" si="151"/>
        <v>0</v>
      </c>
      <c r="EQ26" s="81"/>
      <c r="ER26" s="96">
        <f t="shared" si="152"/>
        <v>0</v>
      </c>
      <c r="ES26" s="96">
        <f t="shared" si="153"/>
        <v>0</v>
      </c>
      <c r="ET26" s="96">
        <f t="shared" si="154"/>
        <v>0</v>
      </c>
      <c r="EU26" s="96">
        <f t="shared" si="155"/>
        <v>0</v>
      </c>
      <c r="EV26" s="97">
        <f t="shared" si="156"/>
        <v>0</v>
      </c>
      <c r="EW26" s="97">
        <v>10</v>
      </c>
      <c r="EX26" s="81"/>
      <c r="EY26" s="81"/>
    </row>
    <row r="27" spans="1:155" ht="16.5" customHeight="1">
      <c r="A27" s="108"/>
      <c r="B27" s="1012"/>
      <c r="C27" s="1013"/>
      <c r="D27" s="1013"/>
      <c r="E27" s="1013"/>
      <c r="F27" s="1013"/>
      <c r="G27" s="1013"/>
      <c r="H27" s="1013"/>
      <c r="I27" s="1013"/>
      <c r="J27" s="1013"/>
      <c r="K27" s="1013"/>
      <c r="L27" s="1013"/>
      <c r="M27" s="1013"/>
      <c r="N27" s="1013"/>
      <c r="O27" s="1013"/>
      <c r="P27" s="1013"/>
      <c r="Q27" s="1013"/>
      <c r="R27" s="1013"/>
      <c r="S27" s="1013"/>
      <c r="T27" s="1014"/>
      <c r="U27" s="108"/>
      <c r="V27" s="82">
        <f t="shared" si="102"/>
        <v>0</v>
      </c>
      <c r="W27" s="81"/>
      <c r="X27" s="81"/>
      <c r="Y27" s="81"/>
      <c r="Z27" s="85" t="e">
        <f t="shared" si="103"/>
        <v>#REF!</v>
      </c>
      <c r="AA27" s="87">
        <v>18</v>
      </c>
      <c r="AB27" s="87" t="e">
        <f>#REF!</f>
        <v>#REF!</v>
      </c>
      <c r="AC27" s="87" t="e">
        <f t="shared" si="104"/>
        <v>#REF!</v>
      </c>
      <c r="AD27" s="87" t="e">
        <f>#REF!</f>
        <v>#REF!</v>
      </c>
      <c r="AE27" s="87" t="e">
        <f t="shared" si="105"/>
        <v>#REF!</v>
      </c>
      <c r="AF27" s="85">
        <v>18</v>
      </c>
      <c r="AG27" s="85" t="e">
        <f>#REF!</f>
        <v>#REF!</v>
      </c>
      <c r="AH27" s="85" t="e">
        <f t="shared" si="106"/>
        <v>#REF!</v>
      </c>
      <c r="AI27" s="85" t="e">
        <f>#REF!</f>
        <v>#REF!</v>
      </c>
      <c r="AJ27" s="85" t="e">
        <f t="shared" si="107"/>
        <v>#REF!</v>
      </c>
      <c r="AK27" s="87">
        <v>18</v>
      </c>
      <c r="AL27" s="87" t="e">
        <f>#REF!</f>
        <v>#REF!</v>
      </c>
      <c r="AM27" s="87" t="e">
        <f t="shared" si="108"/>
        <v>#REF!</v>
      </c>
      <c r="AN27" s="87" t="e">
        <f>#REF!</f>
        <v>#REF!</v>
      </c>
      <c r="AO27" s="87" t="e">
        <f t="shared" si="109"/>
        <v>#REF!</v>
      </c>
      <c r="AP27" s="85">
        <v>18</v>
      </c>
      <c r="AQ27" s="85" t="e">
        <f>#REF!</f>
        <v>#REF!</v>
      </c>
      <c r="AR27" s="85" t="e">
        <f t="shared" si="110"/>
        <v>#REF!</v>
      </c>
      <c r="AS27" s="85" t="e">
        <f>#REF!</f>
        <v>#REF!</v>
      </c>
      <c r="AT27" s="85" t="e">
        <f t="shared" si="111"/>
        <v>#REF!</v>
      </c>
      <c r="AU27" s="87">
        <v>18</v>
      </c>
      <c r="AV27" s="87" t="e">
        <f>#REF!</f>
        <v>#REF!</v>
      </c>
      <c r="AW27" s="87" t="e">
        <f t="shared" si="112"/>
        <v>#REF!</v>
      </c>
      <c r="AX27" s="87" t="e">
        <f>#REF!</f>
        <v>#REF!</v>
      </c>
      <c r="AY27" s="87" t="e">
        <f t="shared" si="113"/>
        <v>#REF!</v>
      </c>
      <c r="AZ27" s="85">
        <v>18</v>
      </c>
      <c r="BA27" s="85" t="e">
        <f>#REF!</f>
        <v>#REF!</v>
      </c>
      <c r="BB27" s="85" t="e">
        <f t="shared" si="114"/>
        <v>#REF!</v>
      </c>
      <c r="BC27" s="85" t="e">
        <f>#REF!</f>
        <v>#REF!</v>
      </c>
      <c r="BD27" s="85" t="e">
        <f t="shared" si="115"/>
        <v>#REF!</v>
      </c>
      <c r="BE27" s="87">
        <v>18</v>
      </c>
      <c r="BF27" s="87" t="e">
        <f>#REF!</f>
        <v>#REF!</v>
      </c>
      <c r="BG27" s="87" t="e">
        <f t="shared" si="116"/>
        <v>#REF!</v>
      </c>
      <c r="BH27" s="87" t="e">
        <f>#REF!</f>
        <v>#REF!</v>
      </c>
      <c r="BI27" s="87" t="e">
        <f t="shared" si="117"/>
        <v>#REF!</v>
      </c>
      <c r="BJ27" s="85">
        <v>18</v>
      </c>
      <c r="BK27" s="85" t="e">
        <f>#REF!</f>
        <v>#REF!</v>
      </c>
      <c r="BL27" s="85" t="e">
        <f t="shared" si="118"/>
        <v>#REF!</v>
      </c>
      <c r="BM27" s="85" t="e">
        <f>#REF!</f>
        <v>#REF!</v>
      </c>
      <c r="BN27" s="85" t="e">
        <f t="shared" si="119"/>
        <v>#REF!</v>
      </c>
      <c r="BO27" s="87">
        <v>18</v>
      </c>
      <c r="BP27" s="87" t="e">
        <f>#REF!</f>
        <v>#REF!</v>
      </c>
      <c r="BQ27" s="87" t="e">
        <f t="shared" si="120"/>
        <v>#REF!</v>
      </c>
      <c r="BR27" s="87" t="e">
        <f>#REF!</f>
        <v>#REF!</v>
      </c>
      <c r="BS27" s="87" t="e">
        <f t="shared" si="121"/>
        <v>#REF!</v>
      </c>
      <c r="BT27" s="85">
        <v>18</v>
      </c>
      <c r="BU27" s="85" t="e">
        <f>#REF!</f>
        <v>#REF!</v>
      </c>
      <c r="BV27" s="85" t="e">
        <f t="shared" si="122"/>
        <v>#REF!</v>
      </c>
      <c r="BW27" s="85" t="e">
        <f>#REF!</f>
        <v>#REF!</v>
      </c>
      <c r="BX27" s="85" t="e">
        <f t="shared" si="123"/>
        <v>#REF!</v>
      </c>
      <c r="BY27" s="87">
        <v>18</v>
      </c>
      <c r="BZ27" s="87" t="e">
        <f>#REF!</f>
        <v>#REF!</v>
      </c>
      <c r="CA27" s="87" t="e">
        <f t="shared" si="124"/>
        <v>#REF!</v>
      </c>
      <c r="CB27" s="87" t="e">
        <f>#REF!</f>
        <v>#REF!</v>
      </c>
      <c r="CC27" s="87" t="e">
        <f t="shared" si="125"/>
        <v>#REF!</v>
      </c>
      <c r="CD27" s="85">
        <v>18</v>
      </c>
      <c r="CE27" s="85" t="e">
        <f>#REF!</f>
        <v>#REF!</v>
      </c>
      <c r="CF27" s="85" t="e">
        <f t="shared" si="126"/>
        <v>#REF!</v>
      </c>
      <c r="CG27" s="85" t="e">
        <f>#REF!</f>
        <v>#REF!</v>
      </c>
      <c r="CH27" s="85" t="e">
        <f t="shared" si="127"/>
        <v>#REF!</v>
      </c>
      <c r="CI27" s="87">
        <v>18</v>
      </c>
      <c r="CJ27" s="87" t="e">
        <f>#REF!</f>
        <v>#REF!</v>
      </c>
      <c r="CK27" s="87" t="e">
        <f t="shared" si="128"/>
        <v>#REF!</v>
      </c>
      <c r="CL27" s="87" t="e">
        <f>#REF!</f>
        <v>#REF!</v>
      </c>
      <c r="CM27" s="87" t="e">
        <f t="shared" si="129"/>
        <v>#REF!</v>
      </c>
      <c r="CN27" s="85">
        <v>18</v>
      </c>
      <c r="CO27" s="85" t="e">
        <f>#REF!</f>
        <v>#REF!</v>
      </c>
      <c r="CP27" s="85" t="e">
        <f t="shared" si="130"/>
        <v>#REF!</v>
      </c>
      <c r="CQ27" s="85" t="e">
        <f>#REF!</f>
        <v>#REF!</v>
      </c>
      <c r="CR27" s="85" t="e">
        <f t="shared" si="131"/>
        <v>#REF!</v>
      </c>
      <c r="CS27" s="87">
        <v>18</v>
      </c>
      <c r="CT27" s="87" t="e">
        <f>#REF!</f>
        <v>#REF!</v>
      </c>
      <c r="CU27" s="87" t="e">
        <f t="shared" si="132"/>
        <v>#REF!</v>
      </c>
      <c r="CV27" s="87" t="e">
        <f>#REF!</f>
        <v>#REF!</v>
      </c>
      <c r="CW27" s="87" t="e">
        <f t="shared" si="133"/>
        <v>#REF!</v>
      </c>
      <c r="CX27" s="85">
        <v>18</v>
      </c>
      <c r="CY27" s="85" t="e">
        <f>#REF!</f>
        <v>#REF!</v>
      </c>
      <c r="CZ27" s="85" t="e">
        <f t="shared" si="134"/>
        <v>#REF!</v>
      </c>
      <c r="DA27" s="85" t="e">
        <f>#REF!</f>
        <v>#REF!</v>
      </c>
      <c r="DB27" s="85" t="e">
        <f t="shared" si="135"/>
        <v>#REF!</v>
      </c>
      <c r="DC27" s="87">
        <v>18</v>
      </c>
      <c r="DD27" s="87" t="e">
        <f>#REF!</f>
        <v>#REF!</v>
      </c>
      <c r="DE27" s="87" t="e">
        <f t="shared" si="136"/>
        <v>#REF!</v>
      </c>
      <c r="DF27" s="87" t="e">
        <f>#REF!</f>
        <v>#REF!</v>
      </c>
      <c r="DG27" s="87" t="e">
        <f t="shared" si="137"/>
        <v>#REF!</v>
      </c>
      <c r="DH27" s="85">
        <v>18</v>
      </c>
      <c r="DI27" s="85" t="e">
        <f>#REF!</f>
        <v>#REF!</v>
      </c>
      <c r="DJ27" s="85" t="e">
        <f t="shared" si="138"/>
        <v>#REF!</v>
      </c>
      <c r="DK27" s="85" t="e">
        <f>#REF!</f>
        <v>#REF!</v>
      </c>
      <c r="DL27" s="85" t="e">
        <f t="shared" si="139"/>
        <v>#REF!</v>
      </c>
      <c r="DM27" s="87">
        <v>18</v>
      </c>
      <c r="DN27" s="87" t="e">
        <f>#REF!</f>
        <v>#REF!</v>
      </c>
      <c r="DO27" s="87" t="e">
        <f t="shared" si="140"/>
        <v>#REF!</v>
      </c>
      <c r="DP27" s="87" t="e">
        <f>#REF!</f>
        <v>#REF!</v>
      </c>
      <c r="DQ27" s="87" t="e">
        <f t="shared" si="141"/>
        <v>#REF!</v>
      </c>
      <c r="DR27" s="85">
        <v>18</v>
      </c>
      <c r="DS27" s="85" t="e">
        <f>#REF!</f>
        <v>#REF!</v>
      </c>
      <c r="DT27" s="85" t="e">
        <f t="shared" si="142"/>
        <v>#REF!</v>
      </c>
      <c r="DU27" s="85" t="e">
        <f>#REF!</f>
        <v>#REF!</v>
      </c>
      <c r="DV27" s="85" t="e">
        <f t="shared" si="143"/>
        <v>#REF!</v>
      </c>
      <c r="DW27" s="87">
        <v>18</v>
      </c>
      <c r="DX27" s="87" t="e">
        <f>#REF!</f>
        <v>#REF!</v>
      </c>
      <c r="DY27" s="87" t="e">
        <f t="shared" si="144"/>
        <v>#REF!</v>
      </c>
      <c r="DZ27" s="87" t="e">
        <f>#REF!</f>
        <v>#REF!</v>
      </c>
      <c r="EA27" s="87" t="e">
        <f t="shared" si="145"/>
        <v>#REF!</v>
      </c>
      <c r="EB27" s="85">
        <v>18</v>
      </c>
      <c r="EC27" s="85" t="e">
        <f>#REF!</f>
        <v>#REF!</v>
      </c>
      <c r="ED27" s="85" t="e">
        <f t="shared" si="146"/>
        <v>#REF!</v>
      </c>
      <c r="EE27" s="85" t="e">
        <f>#REF!</f>
        <v>#REF!</v>
      </c>
      <c r="EF27" s="85" t="e">
        <f t="shared" si="147"/>
        <v>#REF!</v>
      </c>
      <c r="EG27" s="87">
        <v>18</v>
      </c>
      <c r="EH27" s="87" t="e">
        <f>#REF!</f>
        <v>#REF!</v>
      </c>
      <c r="EI27" s="87" t="e">
        <f t="shared" si="148"/>
        <v>#REF!</v>
      </c>
      <c r="EJ27" s="87" t="e">
        <f>#REF!</f>
        <v>#REF!</v>
      </c>
      <c r="EK27" s="87" t="e">
        <f t="shared" si="149"/>
        <v>#REF!</v>
      </c>
      <c r="EL27" s="85">
        <v>18</v>
      </c>
      <c r="EM27" s="85" t="e">
        <f>#REF!</f>
        <v>#REF!</v>
      </c>
      <c r="EN27" s="85" t="e">
        <f t="shared" si="150"/>
        <v>#REF!</v>
      </c>
      <c r="EO27" s="85" t="e">
        <f>#REF!</f>
        <v>#REF!</v>
      </c>
      <c r="EP27" s="85" t="e">
        <f t="shared" si="151"/>
        <v>#REF!</v>
      </c>
      <c r="EQ27" s="81"/>
      <c r="ER27" s="96">
        <f t="shared" si="152"/>
        <v>0</v>
      </c>
      <c r="ES27" s="96">
        <f t="shared" si="153"/>
        <v>0</v>
      </c>
      <c r="ET27" s="96">
        <f t="shared" si="154"/>
        <v>0</v>
      </c>
      <c r="EU27" s="96">
        <f t="shared" si="155"/>
        <v>0</v>
      </c>
      <c r="EV27" s="97">
        <f t="shared" si="156"/>
        <v>0</v>
      </c>
      <c r="EW27" s="97">
        <v>18</v>
      </c>
      <c r="EX27" s="81"/>
      <c r="EY27" s="81"/>
    </row>
    <row r="28" spans="1:155" ht="16.5" customHeight="1">
      <c r="A28" s="108"/>
      <c r="B28" s="1012"/>
      <c r="C28" s="1013"/>
      <c r="D28" s="1013"/>
      <c r="E28" s="1013"/>
      <c r="F28" s="1013"/>
      <c r="G28" s="1013"/>
      <c r="H28" s="1013"/>
      <c r="I28" s="1013"/>
      <c r="J28" s="1013"/>
      <c r="K28" s="1013"/>
      <c r="L28" s="1013"/>
      <c r="M28" s="1013"/>
      <c r="N28" s="1013"/>
      <c r="O28" s="1013"/>
      <c r="P28" s="1013"/>
      <c r="Q28" s="1013"/>
      <c r="R28" s="1013"/>
      <c r="S28" s="1013"/>
      <c r="T28" s="1014"/>
      <c r="U28" s="108"/>
      <c r="V28" s="82">
        <f t="shared" si="102"/>
        <v>0</v>
      </c>
      <c r="W28" s="81"/>
      <c r="X28" s="81"/>
      <c r="Y28" s="81"/>
      <c r="Z28" s="85" t="e">
        <f t="shared" si="103"/>
        <v>#REF!</v>
      </c>
      <c r="AA28" s="87">
        <v>19</v>
      </c>
      <c r="AB28" s="87" t="e">
        <f t="shared" ref="AB28:AB33" si="157">AB27</f>
        <v>#REF!</v>
      </c>
      <c r="AC28" s="87" t="e">
        <f t="shared" si="104"/>
        <v>#REF!</v>
      </c>
      <c r="AD28" s="87" t="e">
        <f t="shared" ref="AD28:AD33" si="158">AD27</f>
        <v>#REF!</v>
      </c>
      <c r="AE28" s="87" t="e">
        <f t="shared" si="105"/>
        <v>#REF!</v>
      </c>
      <c r="AF28" s="85">
        <v>19</v>
      </c>
      <c r="AG28" s="85" t="e">
        <f t="shared" ref="AG28:AG33" si="159">AG27</f>
        <v>#REF!</v>
      </c>
      <c r="AH28" s="85" t="e">
        <f t="shared" si="106"/>
        <v>#REF!</v>
      </c>
      <c r="AI28" s="85" t="e">
        <f t="shared" ref="AI28:AI33" si="160">AI27</f>
        <v>#REF!</v>
      </c>
      <c r="AJ28" s="85" t="e">
        <f t="shared" si="107"/>
        <v>#REF!</v>
      </c>
      <c r="AK28" s="87">
        <v>19</v>
      </c>
      <c r="AL28" s="87" t="e">
        <f t="shared" ref="AL28:AL33" si="161">AL27</f>
        <v>#REF!</v>
      </c>
      <c r="AM28" s="87" t="e">
        <f t="shared" si="108"/>
        <v>#REF!</v>
      </c>
      <c r="AN28" s="87" t="e">
        <f t="shared" ref="AN28:AN33" si="162">AN27</f>
        <v>#REF!</v>
      </c>
      <c r="AO28" s="87" t="e">
        <f t="shared" si="109"/>
        <v>#REF!</v>
      </c>
      <c r="AP28" s="85">
        <v>19</v>
      </c>
      <c r="AQ28" s="85" t="e">
        <f t="shared" ref="AQ28:AQ33" si="163">AQ27</f>
        <v>#REF!</v>
      </c>
      <c r="AR28" s="85" t="e">
        <f t="shared" si="110"/>
        <v>#REF!</v>
      </c>
      <c r="AS28" s="85" t="e">
        <f t="shared" ref="AS28:AS33" si="164">AS27</f>
        <v>#REF!</v>
      </c>
      <c r="AT28" s="85" t="e">
        <f t="shared" si="111"/>
        <v>#REF!</v>
      </c>
      <c r="AU28" s="87">
        <v>19</v>
      </c>
      <c r="AV28" s="87" t="e">
        <f t="shared" ref="AV28:AV33" si="165">AV27</f>
        <v>#REF!</v>
      </c>
      <c r="AW28" s="87" t="e">
        <f t="shared" si="112"/>
        <v>#REF!</v>
      </c>
      <c r="AX28" s="87" t="e">
        <f t="shared" ref="AX28:AX33" si="166">AX27</f>
        <v>#REF!</v>
      </c>
      <c r="AY28" s="87" t="e">
        <f t="shared" si="113"/>
        <v>#REF!</v>
      </c>
      <c r="AZ28" s="85">
        <v>19</v>
      </c>
      <c r="BA28" s="85" t="e">
        <f t="shared" ref="BA28:BA33" si="167">BA27</f>
        <v>#REF!</v>
      </c>
      <c r="BB28" s="85" t="e">
        <f t="shared" si="114"/>
        <v>#REF!</v>
      </c>
      <c r="BC28" s="85" t="e">
        <f t="shared" ref="BC28:BC33" si="168">BC27</f>
        <v>#REF!</v>
      </c>
      <c r="BD28" s="85" t="e">
        <f t="shared" si="115"/>
        <v>#REF!</v>
      </c>
      <c r="BE28" s="87">
        <v>19</v>
      </c>
      <c r="BF28" s="87" t="e">
        <f t="shared" ref="BF28:BF33" si="169">BF27</f>
        <v>#REF!</v>
      </c>
      <c r="BG28" s="87" t="e">
        <f t="shared" si="116"/>
        <v>#REF!</v>
      </c>
      <c r="BH28" s="87" t="e">
        <f t="shared" ref="BH28:BH33" si="170">BH27</f>
        <v>#REF!</v>
      </c>
      <c r="BI28" s="87" t="e">
        <f t="shared" si="117"/>
        <v>#REF!</v>
      </c>
      <c r="BJ28" s="85">
        <v>19</v>
      </c>
      <c r="BK28" s="85" t="e">
        <f t="shared" ref="BK28:BK33" si="171">BK27</f>
        <v>#REF!</v>
      </c>
      <c r="BL28" s="85" t="e">
        <f t="shared" si="118"/>
        <v>#REF!</v>
      </c>
      <c r="BM28" s="85" t="e">
        <f t="shared" ref="BM28:BM33" si="172">BM27</f>
        <v>#REF!</v>
      </c>
      <c r="BN28" s="85" t="e">
        <f t="shared" si="119"/>
        <v>#REF!</v>
      </c>
      <c r="BO28" s="87">
        <v>19</v>
      </c>
      <c r="BP28" s="87" t="e">
        <f t="shared" ref="BP28:BP33" si="173">BP27</f>
        <v>#REF!</v>
      </c>
      <c r="BQ28" s="87" t="e">
        <f t="shared" si="120"/>
        <v>#REF!</v>
      </c>
      <c r="BR28" s="87" t="e">
        <f t="shared" ref="BR28:BR33" si="174">BR27</f>
        <v>#REF!</v>
      </c>
      <c r="BS28" s="87" t="e">
        <f t="shared" si="121"/>
        <v>#REF!</v>
      </c>
      <c r="BT28" s="85">
        <v>19</v>
      </c>
      <c r="BU28" s="85" t="e">
        <f t="shared" ref="BU28:BU33" si="175">BU27</f>
        <v>#REF!</v>
      </c>
      <c r="BV28" s="85" t="e">
        <f t="shared" si="122"/>
        <v>#REF!</v>
      </c>
      <c r="BW28" s="85" t="e">
        <f t="shared" ref="BW28:BW33" si="176">BW27</f>
        <v>#REF!</v>
      </c>
      <c r="BX28" s="85" t="e">
        <f t="shared" si="123"/>
        <v>#REF!</v>
      </c>
      <c r="BY28" s="87">
        <v>19</v>
      </c>
      <c r="BZ28" s="87" t="e">
        <f t="shared" ref="BZ28:BZ33" si="177">BZ27</f>
        <v>#REF!</v>
      </c>
      <c r="CA28" s="87" t="e">
        <f t="shared" si="124"/>
        <v>#REF!</v>
      </c>
      <c r="CB28" s="87" t="e">
        <f t="shared" ref="CB28:CB33" si="178">CB27</f>
        <v>#REF!</v>
      </c>
      <c r="CC28" s="87" t="e">
        <f t="shared" si="125"/>
        <v>#REF!</v>
      </c>
      <c r="CD28" s="85">
        <v>19</v>
      </c>
      <c r="CE28" s="85" t="e">
        <f t="shared" ref="CE28:CE33" si="179">CE27</f>
        <v>#REF!</v>
      </c>
      <c r="CF28" s="85" t="e">
        <f t="shared" si="126"/>
        <v>#REF!</v>
      </c>
      <c r="CG28" s="85" t="e">
        <f t="shared" ref="CG28:CG33" si="180">CG27</f>
        <v>#REF!</v>
      </c>
      <c r="CH28" s="85" t="e">
        <f t="shared" si="127"/>
        <v>#REF!</v>
      </c>
      <c r="CI28" s="87">
        <v>19</v>
      </c>
      <c r="CJ28" s="87" t="e">
        <f t="shared" ref="CJ28:CJ33" si="181">CJ27</f>
        <v>#REF!</v>
      </c>
      <c r="CK28" s="87" t="e">
        <f t="shared" si="128"/>
        <v>#REF!</v>
      </c>
      <c r="CL28" s="87" t="e">
        <f t="shared" ref="CL28:CL33" si="182">CL27</f>
        <v>#REF!</v>
      </c>
      <c r="CM28" s="87" t="e">
        <f t="shared" si="129"/>
        <v>#REF!</v>
      </c>
      <c r="CN28" s="85">
        <v>19</v>
      </c>
      <c r="CO28" s="85" t="e">
        <f t="shared" ref="CO28:CO33" si="183">CO27</f>
        <v>#REF!</v>
      </c>
      <c r="CP28" s="85" t="e">
        <f t="shared" si="130"/>
        <v>#REF!</v>
      </c>
      <c r="CQ28" s="85" t="e">
        <f t="shared" ref="CQ28:CQ33" si="184">CQ27</f>
        <v>#REF!</v>
      </c>
      <c r="CR28" s="85" t="e">
        <f t="shared" si="131"/>
        <v>#REF!</v>
      </c>
      <c r="CS28" s="87">
        <v>19</v>
      </c>
      <c r="CT28" s="87" t="e">
        <f t="shared" ref="CT28:CT33" si="185">CT27</f>
        <v>#REF!</v>
      </c>
      <c r="CU28" s="87" t="e">
        <f t="shared" si="132"/>
        <v>#REF!</v>
      </c>
      <c r="CV28" s="87" t="e">
        <f t="shared" ref="CV28:CV33" si="186">CV27</f>
        <v>#REF!</v>
      </c>
      <c r="CW28" s="87" t="e">
        <f t="shared" si="133"/>
        <v>#REF!</v>
      </c>
      <c r="CX28" s="85">
        <v>19</v>
      </c>
      <c r="CY28" s="85" t="e">
        <f t="shared" ref="CY28:CY33" si="187">CY27</f>
        <v>#REF!</v>
      </c>
      <c r="CZ28" s="85" t="e">
        <f t="shared" si="134"/>
        <v>#REF!</v>
      </c>
      <c r="DA28" s="85" t="e">
        <f t="shared" ref="DA28:DA33" si="188">DA27</f>
        <v>#REF!</v>
      </c>
      <c r="DB28" s="85" t="e">
        <f t="shared" si="135"/>
        <v>#REF!</v>
      </c>
      <c r="DC28" s="87">
        <v>19</v>
      </c>
      <c r="DD28" s="87" t="e">
        <f t="shared" ref="DD28:DD33" si="189">DD27</f>
        <v>#REF!</v>
      </c>
      <c r="DE28" s="87" t="e">
        <f t="shared" si="136"/>
        <v>#REF!</v>
      </c>
      <c r="DF28" s="87" t="e">
        <f t="shared" ref="DF28:DF33" si="190">DF27</f>
        <v>#REF!</v>
      </c>
      <c r="DG28" s="87" t="e">
        <f t="shared" si="137"/>
        <v>#REF!</v>
      </c>
      <c r="DH28" s="85">
        <v>19</v>
      </c>
      <c r="DI28" s="85" t="e">
        <f t="shared" ref="DI28:DI33" si="191">DI27</f>
        <v>#REF!</v>
      </c>
      <c r="DJ28" s="85" t="e">
        <f t="shared" si="138"/>
        <v>#REF!</v>
      </c>
      <c r="DK28" s="85" t="e">
        <f t="shared" ref="DK28:DK33" si="192">DK27</f>
        <v>#REF!</v>
      </c>
      <c r="DL28" s="85" t="e">
        <f t="shared" si="139"/>
        <v>#REF!</v>
      </c>
      <c r="DM28" s="87">
        <v>19</v>
      </c>
      <c r="DN28" s="87" t="e">
        <f t="shared" ref="DN28:DN33" si="193">DN27</f>
        <v>#REF!</v>
      </c>
      <c r="DO28" s="87" t="e">
        <f t="shared" si="140"/>
        <v>#REF!</v>
      </c>
      <c r="DP28" s="87" t="e">
        <f t="shared" ref="DP28:DP33" si="194">DP27</f>
        <v>#REF!</v>
      </c>
      <c r="DQ28" s="87" t="e">
        <f t="shared" si="141"/>
        <v>#REF!</v>
      </c>
      <c r="DR28" s="85">
        <v>19</v>
      </c>
      <c r="DS28" s="85" t="e">
        <f t="shared" ref="DS28:DS33" si="195">DS27</f>
        <v>#REF!</v>
      </c>
      <c r="DT28" s="85" t="e">
        <f t="shared" si="142"/>
        <v>#REF!</v>
      </c>
      <c r="DU28" s="85" t="e">
        <f t="shared" ref="DU28:DU33" si="196">DU27</f>
        <v>#REF!</v>
      </c>
      <c r="DV28" s="85" t="e">
        <f t="shared" si="143"/>
        <v>#REF!</v>
      </c>
      <c r="DW28" s="87">
        <v>19</v>
      </c>
      <c r="DX28" s="87" t="e">
        <f t="shared" ref="DX28:DX33" si="197">DX27</f>
        <v>#REF!</v>
      </c>
      <c r="DY28" s="87" t="e">
        <f t="shared" si="144"/>
        <v>#REF!</v>
      </c>
      <c r="DZ28" s="87" t="e">
        <f t="shared" ref="DZ28:DZ33" si="198">DZ27</f>
        <v>#REF!</v>
      </c>
      <c r="EA28" s="87" t="e">
        <f t="shared" si="145"/>
        <v>#REF!</v>
      </c>
      <c r="EB28" s="85">
        <v>19</v>
      </c>
      <c r="EC28" s="85" t="e">
        <f t="shared" ref="EC28:EC33" si="199">EC27</f>
        <v>#REF!</v>
      </c>
      <c r="ED28" s="85" t="e">
        <f t="shared" si="146"/>
        <v>#REF!</v>
      </c>
      <c r="EE28" s="85" t="e">
        <f t="shared" ref="EE28:EE33" si="200">EE27</f>
        <v>#REF!</v>
      </c>
      <c r="EF28" s="85" t="e">
        <f t="shared" si="147"/>
        <v>#REF!</v>
      </c>
      <c r="EG28" s="87">
        <v>19</v>
      </c>
      <c r="EH28" s="87" t="e">
        <f t="shared" ref="EH28:EH33" si="201">EH27</f>
        <v>#REF!</v>
      </c>
      <c r="EI28" s="87" t="e">
        <f t="shared" si="148"/>
        <v>#REF!</v>
      </c>
      <c r="EJ28" s="87" t="e">
        <f t="shared" ref="EJ28:EJ33" si="202">EJ27</f>
        <v>#REF!</v>
      </c>
      <c r="EK28" s="87" t="e">
        <f t="shared" si="149"/>
        <v>#REF!</v>
      </c>
      <c r="EL28" s="85">
        <v>19</v>
      </c>
      <c r="EM28" s="85" t="e">
        <f t="shared" ref="EM28:EM33" si="203">EM27</f>
        <v>#REF!</v>
      </c>
      <c r="EN28" s="85" t="e">
        <f t="shared" si="150"/>
        <v>#REF!</v>
      </c>
      <c r="EO28" s="85" t="e">
        <f t="shared" ref="EO28:EO33" si="204">EO27</f>
        <v>#REF!</v>
      </c>
      <c r="EP28" s="85" t="e">
        <f t="shared" si="151"/>
        <v>#REF!</v>
      </c>
      <c r="EQ28" s="81"/>
      <c r="ER28" s="96">
        <f t="shared" si="152"/>
        <v>0</v>
      </c>
      <c r="ES28" s="96">
        <f t="shared" si="153"/>
        <v>0</v>
      </c>
      <c r="ET28" s="96">
        <f t="shared" si="154"/>
        <v>0</v>
      </c>
      <c r="EU28" s="96">
        <f t="shared" si="155"/>
        <v>0</v>
      </c>
      <c r="EV28" s="97">
        <f t="shared" si="156"/>
        <v>0</v>
      </c>
      <c r="EW28" s="97">
        <v>19</v>
      </c>
      <c r="EX28" s="81"/>
      <c r="EY28" s="81"/>
    </row>
    <row r="29" spans="1:155" ht="16.5" customHeight="1">
      <c r="A29" s="108"/>
      <c r="B29" s="1012"/>
      <c r="C29" s="1013"/>
      <c r="D29" s="1013"/>
      <c r="E29" s="1013"/>
      <c r="F29" s="1013"/>
      <c r="G29" s="1013"/>
      <c r="H29" s="1013"/>
      <c r="I29" s="1013"/>
      <c r="J29" s="1013"/>
      <c r="K29" s="1013"/>
      <c r="L29" s="1013"/>
      <c r="M29" s="1013"/>
      <c r="N29" s="1013"/>
      <c r="O29" s="1013"/>
      <c r="P29" s="1013"/>
      <c r="Q29" s="1013"/>
      <c r="R29" s="1013"/>
      <c r="S29" s="1013"/>
      <c r="T29" s="1014"/>
      <c r="U29" s="108"/>
      <c r="V29" s="82">
        <f t="shared" si="102"/>
        <v>0</v>
      </c>
      <c r="W29" s="81"/>
      <c r="X29" s="81"/>
      <c r="Y29" s="81"/>
      <c r="Z29" s="85" t="e">
        <f t="shared" si="103"/>
        <v>#REF!</v>
      </c>
      <c r="AA29" s="87">
        <v>20</v>
      </c>
      <c r="AB29" s="87" t="e">
        <f t="shared" si="157"/>
        <v>#REF!</v>
      </c>
      <c r="AC29" s="87" t="e">
        <f t="shared" si="104"/>
        <v>#REF!</v>
      </c>
      <c r="AD29" s="87" t="e">
        <f t="shared" si="158"/>
        <v>#REF!</v>
      </c>
      <c r="AE29" s="87" t="e">
        <f t="shared" si="105"/>
        <v>#REF!</v>
      </c>
      <c r="AF29" s="85">
        <v>20</v>
      </c>
      <c r="AG29" s="85" t="e">
        <f t="shared" si="159"/>
        <v>#REF!</v>
      </c>
      <c r="AH29" s="85" t="e">
        <f t="shared" si="106"/>
        <v>#REF!</v>
      </c>
      <c r="AI29" s="85" t="e">
        <f t="shared" si="160"/>
        <v>#REF!</v>
      </c>
      <c r="AJ29" s="85" t="e">
        <f t="shared" si="107"/>
        <v>#REF!</v>
      </c>
      <c r="AK29" s="87">
        <v>20</v>
      </c>
      <c r="AL29" s="87" t="e">
        <f t="shared" si="161"/>
        <v>#REF!</v>
      </c>
      <c r="AM29" s="87" t="e">
        <f t="shared" si="108"/>
        <v>#REF!</v>
      </c>
      <c r="AN29" s="87" t="e">
        <f t="shared" si="162"/>
        <v>#REF!</v>
      </c>
      <c r="AO29" s="87" t="e">
        <f t="shared" si="109"/>
        <v>#REF!</v>
      </c>
      <c r="AP29" s="85">
        <v>20</v>
      </c>
      <c r="AQ29" s="85" t="e">
        <f t="shared" si="163"/>
        <v>#REF!</v>
      </c>
      <c r="AR29" s="85" t="e">
        <f t="shared" si="110"/>
        <v>#REF!</v>
      </c>
      <c r="AS29" s="85" t="e">
        <f t="shared" si="164"/>
        <v>#REF!</v>
      </c>
      <c r="AT29" s="85" t="e">
        <f t="shared" si="111"/>
        <v>#REF!</v>
      </c>
      <c r="AU29" s="87">
        <v>20</v>
      </c>
      <c r="AV29" s="87" t="e">
        <f t="shared" si="165"/>
        <v>#REF!</v>
      </c>
      <c r="AW29" s="87" t="e">
        <f t="shared" si="112"/>
        <v>#REF!</v>
      </c>
      <c r="AX29" s="87" t="e">
        <f t="shared" si="166"/>
        <v>#REF!</v>
      </c>
      <c r="AY29" s="87" t="e">
        <f t="shared" si="113"/>
        <v>#REF!</v>
      </c>
      <c r="AZ29" s="85">
        <v>20</v>
      </c>
      <c r="BA29" s="85" t="e">
        <f t="shared" si="167"/>
        <v>#REF!</v>
      </c>
      <c r="BB29" s="85" t="e">
        <f t="shared" si="114"/>
        <v>#REF!</v>
      </c>
      <c r="BC29" s="85" t="e">
        <f t="shared" si="168"/>
        <v>#REF!</v>
      </c>
      <c r="BD29" s="85" t="e">
        <f t="shared" si="115"/>
        <v>#REF!</v>
      </c>
      <c r="BE29" s="87">
        <v>20</v>
      </c>
      <c r="BF29" s="87" t="e">
        <f t="shared" si="169"/>
        <v>#REF!</v>
      </c>
      <c r="BG29" s="87" t="e">
        <f t="shared" si="116"/>
        <v>#REF!</v>
      </c>
      <c r="BH29" s="87" t="e">
        <f t="shared" si="170"/>
        <v>#REF!</v>
      </c>
      <c r="BI29" s="87" t="e">
        <f t="shared" si="117"/>
        <v>#REF!</v>
      </c>
      <c r="BJ29" s="85">
        <v>20</v>
      </c>
      <c r="BK29" s="85" t="e">
        <f t="shared" si="171"/>
        <v>#REF!</v>
      </c>
      <c r="BL29" s="85" t="e">
        <f t="shared" si="118"/>
        <v>#REF!</v>
      </c>
      <c r="BM29" s="85" t="e">
        <f t="shared" si="172"/>
        <v>#REF!</v>
      </c>
      <c r="BN29" s="85" t="e">
        <f t="shared" si="119"/>
        <v>#REF!</v>
      </c>
      <c r="BO29" s="87">
        <v>20</v>
      </c>
      <c r="BP29" s="87" t="e">
        <f t="shared" si="173"/>
        <v>#REF!</v>
      </c>
      <c r="BQ29" s="87" t="e">
        <f t="shared" si="120"/>
        <v>#REF!</v>
      </c>
      <c r="BR29" s="87" t="e">
        <f t="shared" si="174"/>
        <v>#REF!</v>
      </c>
      <c r="BS29" s="87" t="e">
        <f t="shared" si="121"/>
        <v>#REF!</v>
      </c>
      <c r="BT29" s="85">
        <v>20</v>
      </c>
      <c r="BU29" s="85" t="e">
        <f t="shared" si="175"/>
        <v>#REF!</v>
      </c>
      <c r="BV29" s="85" t="e">
        <f t="shared" si="122"/>
        <v>#REF!</v>
      </c>
      <c r="BW29" s="85" t="e">
        <f t="shared" si="176"/>
        <v>#REF!</v>
      </c>
      <c r="BX29" s="85" t="e">
        <f t="shared" si="123"/>
        <v>#REF!</v>
      </c>
      <c r="BY29" s="87">
        <v>20</v>
      </c>
      <c r="BZ29" s="87" t="e">
        <f t="shared" si="177"/>
        <v>#REF!</v>
      </c>
      <c r="CA29" s="87" t="e">
        <f t="shared" si="124"/>
        <v>#REF!</v>
      </c>
      <c r="CB29" s="87" t="e">
        <f t="shared" si="178"/>
        <v>#REF!</v>
      </c>
      <c r="CC29" s="87" t="e">
        <f t="shared" si="125"/>
        <v>#REF!</v>
      </c>
      <c r="CD29" s="85">
        <v>20</v>
      </c>
      <c r="CE29" s="85" t="e">
        <f t="shared" si="179"/>
        <v>#REF!</v>
      </c>
      <c r="CF29" s="85" t="e">
        <f t="shared" si="126"/>
        <v>#REF!</v>
      </c>
      <c r="CG29" s="85" t="e">
        <f t="shared" si="180"/>
        <v>#REF!</v>
      </c>
      <c r="CH29" s="85" t="e">
        <f t="shared" si="127"/>
        <v>#REF!</v>
      </c>
      <c r="CI29" s="87">
        <v>20</v>
      </c>
      <c r="CJ29" s="87" t="e">
        <f t="shared" si="181"/>
        <v>#REF!</v>
      </c>
      <c r="CK29" s="87" t="e">
        <f t="shared" si="128"/>
        <v>#REF!</v>
      </c>
      <c r="CL29" s="87" t="e">
        <f t="shared" si="182"/>
        <v>#REF!</v>
      </c>
      <c r="CM29" s="87" t="e">
        <f t="shared" si="129"/>
        <v>#REF!</v>
      </c>
      <c r="CN29" s="85">
        <v>20</v>
      </c>
      <c r="CO29" s="85" t="e">
        <f t="shared" si="183"/>
        <v>#REF!</v>
      </c>
      <c r="CP29" s="85" t="e">
        <f t="shared" si="130"/>
        <v>#REF!</v>
      </c>
      <c r="CQ29" s="85" t="e">
        <f t="shared" si="184"/>
        <v>#REF!</v>
      </c>
      <c r="CR29" s="85" t="e">
        <f t="shared" si="131"/>
        <v>#REF!</v>
      </c>
      <c r="CS29" s="87">
        <v>20</v>
      </c>
      <c r="CT29" s="87" t="e">
        <f t="shared" si="185"/>
        <v>#REF!</v>
      </c>
      <c r="CU29" s="87" t="e">
        <f t="shared" si="132"/>
        <v>#REF!</v>
      </c>
      <c r="CV29" s="87" t="e">
        <f t="shared" si="186"/>
        <v>#REF!</v>
      </c>
      <c r="CW29" s="87" t="e">
        <f t="shared" si="133"/>
        <v>#REF!</v>
      </c>
      <c r="CX29" s="85">
        <v>20</v>
      </c>
      <c r="CY29" s="85" t="e">
        <f t="shared" si="187"/>
        <v>#REF!</v>
      </c>
      <c r="CZ29" s="85" t="e">
        <f t="shared" si="134"/>
        <v>#REF!</v>
      </c>
      <c r="DA29" s="85" t="e">
        <f t="shared" si="188"/>
        <v>#REF!</v>
      </c>
      <c r="DB29" s="85" t="e">
        <f t="shared" si="135"/>
        <v>#REF!</v>
      </c>
      <c r="DC29" s="87">
        <v>20</v>
      </c>
      <c r="DD29" s="87" t="e">
        <f t="shared" si="189"/>
        <v>#REF!</v>
      </c>
      <c r="DE29" s="87" t="e">
        <f t="shared" si="136"/>
        <v>#REF!</v>
      </c>
      <c r="DF29" s="87" t="e">
        <f t="shared" si="190"/>
        <v>#REF!</v>
      </c>
      <c r="DG29" s="87" t="e">
        <f t="shared" si="137"/>
        <v>#REF!</v>
      </c>
      <c r="DH29" s="85">
        <v>20</v>
      </c>
      <c r="DI29" s="85" t="e">
        <f t="shared" si="191"/>
        <v>#REF!</v>
      </c>
      <c r="DJ29" s="85" t="e">
        <f t="shared" si="138"/>
        <v>#REF!</v>
      </c>
      <c r="DK29" s="85" t="e">
        <f t="shared" si="192"/>
        <v>#REF!</v>
      </c>
      <c r="DL29" s="85" t="e">
        <f t="shared" si="139"/>
        <v>#REF!</v>
      </c>
      <c r="DM29" s="87">
        <v>20</v>
      </c>
      <c r="DN29" s="87" t="e">
        <f t="shared" si="193"/>
        <v>#REF!</v>
      </c>
      <c r="DO29" s="87" t="e">
        <f t="shared" si="140"/>
        <v>#REF!</v>
      </c>
      <c r="DP29" s="87" t="e">
        <f t="shared" si="194"/>
        <v>#REF!</v>
      </c>
      <c r="DQ29" s="87" t="e">
        <f t="shared" si="141"/>
        <v>#REF!</v>
      </c>
      <c r="DR29" s="85">
        <v>20</v>
      </c>
      <c r="DS29" s="85" t="e">
        <f t="shared" si="195"/>
        <v>#REF!</v>
      </c>
      <c r="DT29" s="85" t="e">
        <f t="shared" si="142"/>
        <v>#REF!</v>
      </c>
      <c r="DU29" s="85" t="e">
        <f t="shared" si="196"/>
        <v>#REF!</v>
      </c>
      <c r="DV29" s="85" t="e">
        <f t="shared" si="143"/>
        <v>#REF!</v>
      </c>
      <c r="DW29" s="87">
        <v>20</v>
      </c>
      <c r="DX29" s="87" t="e">
        <f t="shared" si="197"/>
        <v>#REF!</v>
      </c>
      <c r="DY29" s="87" t="e">
        <f t="shared" si="144"/>
        <v>#REF!</v>
      </c>
      <c r="DZ29" s="87" t="e">
        <f t="shared" si="198"/>
        <v>#REF!</v>
      </c>
      <c r="EA29" s="87" t="e">
        <f t="shared" si="145"/>
        <v>#REF!</v>
      </c>
      <c r="EB29" s="85">
        <v>20</v>
      </c>
      <c r="EC29" s="85" t="e">
        <f t="shared" si="199"/>
        <v>#REF!</v>
      </c>
      <c r="ED29" s="85" t="e">
        <f t="shared" si="146"/>
        <v>#REF!</v>
      </c>
      <c r="EE29" s="85" t="e">
        <f t="shared" si="200"/>
        <v>#REF!</v>
      </c>
      <c r="EF29" s="85" t="e">
        <f t="shared" si="147"/>
        <v>#REF!</v>
      </c>
      <c r="EG29" s="87">
        <v>20</v>
      </c>
      <c r="EH29" s="87" t="e">
        <f t="shared" si="201"/>
        <v>#REF!</v>
      </c>
      <c r="EI29" s="87" t="e">
        <f t="shared" si="148"/>
        <v>#REF!</v>
      </c>
      <c r="EJ29" s="87" t="e">
        <f t="shared" si="202"/>
        <v>#REF!</v>
      </c>
      <c r="EK29" s="87" t="e">
        <f t="shared" si="149"/>
        <v>#REF!</v>
      </c>
      <c r="EL29" s="85">
        <v>20</v>
      </c>
      <c r="EM29" s="85" t="e">
        <f t="shared" si="203"/>
        <v>#REF!</v>
      </c>
      <c r="EN29" s="85" t="e">
        <f t="shared" si="150"/>
        <v>#REF!</v>
      </c>
      <c r="EO29" s="85" t="e">
        <f t="shared" si="204"/>
        <v>#REF!</v>
      </c>
      <c r="EP29" s="85" t="e">
        <f t="shared" si="151"/>
        <v>#REF!</v>
      </c>
      <c r="EQ29" s="81"/>
      <c r="ER29" s="96">
        <f t="shared" si="152"/>
        <v>0</v>
      </c>
      <c r="ES29" s="96">
        <f t="shared" si="153"/>
        <v>0</v>
      </c>
      <c r="ET29" s="96">
        <f t="shared" si="154"/>
        <v>0</v>
      </c>
      <c r="EU29" s="96">
        <f t="shared" si="155"/>
        <v>0</v>
      </c>
      <c r="EV29" s="97">
        <f t="shared" si="156"/>
        <v>0</v>
      </c>
      <c r="EW29" s="97">
        <v>20</v>
      </c>
      <c r="EX29" s="81"/>
      <c r="EY29" s="81"/>
    </row>
    <row r="30" spans="1:155" ht="16.5" customHeight="1">
      <c r="A30" s="108"/>
      <c r="B30" s="1012"/>
      <c r="C30" s="1013"/>
      <c r="D30" s="1013"/>
      <c r="E30" s="1013"/>
      <c r="F30" s="1013"/>
      <c r="G30" s="1013"/>
      <c r="H30" s="1013"/>
      <c r="I30" s="1013"/>
      <c r="J30" s="1013"/>
      <c r="K30" s="1013"/>
      <c r="L30" s="1013"/>
      <c r="M30" s="1013"/>
      <c r="N30" s="1013"/>
      <c r="O30" s="1013"/>
      <c r="P30" s="1013"/>
      <c r="Q30" s="1013"/>
      <c r="R30" s="1013"/>
      <c r="S30" s="1013"/>
      <c r="T30" s="1014"/>
      <c r="U30" s="108"/>
      <c r="V30" s="82">
        <f t="shared" si="102"/>
        <v>0</v>
      </c>
      <c r="W30" s="81"/>
      <c r="X30" s="81"/>
      <c r="Y30" s="81"/>
      <c r="Z30" s="85" t="e">
        <f t="shared" si="103"/>
        <v>#REF!</v>
      </c>
      <c r="AA30" s="87">
        <v>21</v>
      </c>
      <c r="AB30" s="87" t="e">
        <f t="shared" si="157"/>
        <v>#REF!</v>
      </c>
      <c r="AC30" s="87" t="e">
        <f t="shared" si="104"/>
        <v>#REF!</v>
      </c>
      <c r="AD30" s="87" t="e">
        <f t="shared" si="158"/>
        <v>#REF!</v>
      </c>
      <c r="AE30" s="87" t="e">
        <f t="shared" si="105"/>
        <v>#REF!</v>
      </c>
      <c r="AF30" s="85">
        <v>21</v>
      </c>
      <c r="AG30" s="85" t="e">
        <f t="shared" si="159"/>
        <v>#REF!</v>
      </c>
      <c r="AH30" s="85" t="e">
        <f t="shared" si="106"/>
        <v>#REF!</v>
      </c>
      <c r="AI30" s="85" t="e">
        <f t="shared" si="160"/>
        <v>#REF!</v>
      </c>
      <c r="AJ30" s="85" t="e">
        <f t="shared" si="107"/>
        <v>#REF!</v>
      </c>
      <c r="AK30" s="87">
        <v>21</v>
      </c>
      <c r="AL30" s="87" t="e">
        <f t="shared" si="161"/>
        <v>#REF!</v>
      </c>
      <c r="AM30" s="87" t="e">
        <f t="shared" si="108"/>
        <v>#REF!</v>
      </c>
      <c r="AN30" s="87" t="e">
        <f t="shared" si="162"/>
        <v>#REF!</v>
      </c>
      <c r="AO30" s="87" t="e">
        <f t="shared" si="109"/>
        <v>#REF!</v>
      </c>
      <c r="AP30" s="85">
        <v>21</v>
      </c>
      <c r="AQ30" s="85" t="e">
        <f t="shared" si="163"/>
        <v>#REF!</v>
      </c>
      <c r="AR30" s="85" t="e">
        <f t="shared" si="110"/>
        <v>#REF!</v>
      </c>
      <c r="AS30" s="85" t="e">
        <f t="shared" si="164"/>
        <v>#REF!</v>
      </c>
      <c r="AT30" s="85" t="e">
        <f t="shared" si="111"/>
        <v>#REF!</v>
      </c>
      <c r="AU30" s="87">
        <v>21</v>
      </c>
      <c r="AV30" s="87" t="e">
        <f t="shared" si="165"/>
        <v>#REF!</v>
      </c>
      <c r="AW30" s="87" t="e">
        <f t="shared" si="112"/>
        <v>#REF!</v>
      </c>
      <c r="AX30" s="87" t="e">
        <f t="shared" si="166"/>
        <v>#REF!</v>
      </c>
      <c r="AY30" s="87" t="e">
        <f t="shared" si="113"/>
        <v>#REF!</v>
      </c>
      <c r="AZ30" s="85">
        <v>21</v>
      </c>
      <c r="BA30" s="85" t="e">
        <f t="shared" si="167"/>
        <v>#REF!</v>
      </c>
      <c r="BB30" s="85" t="e">
        <f t="shared" si="114"/>
        <v>#REF!</v>
      </c>
      <c r="BC30" s="85" t="e">
        <f t="shared" si="168"/>
        <v>#REF!</v>
      </c>
      <c r="BD30" s="85" t="e">
        <f t="shared" si="115"/>
        <v>#REF!</v>
      </c>
      <c r="BE30" s="87">
        <v>21</v>
      </c>
      <c r="BF30" s="87" t="e">
        <f t="shared" si="169"/>
        <v>#REF!</v>
      </c>
      <c r="BG30" s="87" t="e">
        <f t="shared" si="116"/>
        <v>#REF!</v>
      </c>
      <c r="BH30" s="87" t="e">
        <f t="shared" si="170"/>
        <v>#REF!</v>
      </c>
      <c r="BI30" s="87" t="e">
        <f t="shared" si="117"/>
        <v>#REF!</v>
      </c>
      <c r="BJ30" s="85">
        <v>21</v>
      </c>
      <c r="BK30" s="85" t="e">
        <f t="shared" si="171"/>
        <v>#REF!</v>
      </c>
      <c r="BL30" s="85" t="e">
        <f t="shared" si="118"/>
        <v>#REF!</v>
      </c>
      <c r="BM30" s="85" t="e">
        <f t="shared" si="172"/>
        <v>#REF!</v>
      </c>
      <c r="BN30" s="85" t="e">
        <f t="shared" si="119"/>
        <v>#REF!</v>
      </c>
      <c r="BO30" s="87">
        <v>21</v>
      </c>
      <c r="BP30" s="87" t="e">
        <f t="shared" si="173"/>
        <v>#REF!</v>
      </c>
      <c r="BQ30" s="87" t="e">
        <f t="shared" si="120"/>
        <v>#REF!</v>
      </c>
      <c r="BR30" s="87" t="e">
        <f t="shared" si="174"/>
        <v>#REF!</v>
      </c>
      <c r="BS30" s="87" t="e">
        <f t="shared" si="121"/>
        <v>#REF!</v>
      </c>
      <c r="BT30" s="85">
        <v>21</v>
      </c>
      <c r="BU30" s="85" t="e">
        <f t="shared" si="175"/>
        <v>#REF!</v>
      </c>
      <c r="BV30" s="85" t="e">
        <f t="shared" si="122"/>
        <v>#REF!</v>
      </c>
      <c r="BW30" s="85" t="e">
        <f t="shared" si="176"/>
        <v>#REF!</v>
      </c>
      <c r="BX30" s="85" t="e">
        <f t="shared" si="123"/>
        <v>#REF!</v>
      </c>
      <c r="BY30" s="87">
        <v>21</v>
      </c>
      <c r="BZ30" s="87" t="e">
        <f t="shared" si="177"/>
        <v>#REF!</v>
      </c>
      <c r="CA30" s="87" t="e">
        <f t="shared" si="124"/>
        <v>#REF!</v>
      </c>
      <c r="CB30" s="87" t="e">
        <f t="shared" si="178"/>
        <v>#REF!</v>
      </c>
      <c r="CC30" s="87" t="e">
        <f t="shared" si="125"/>
        <v>#REF!</v>
      </c>
      <c r="CD30" s="85">
        <v>21</v>
      </c>
      <c r="CE30" s="85" t="e">
        <f t="shared" si="179"/>
        <v>#REF!</v>
      </c>
      <c r="CF30" s="85" t="e">
        <f t="shared" si="126"/>
        <v>#REF!</v>
      </c>
      <c r="CG30" s="85" t="e">
        <f t="shared" si="180"/>
        <v>#REF!</v>
      </c>
      <c r="CH30" s="85" t="e">
        <f t="shared" si="127"/>
        <v>#REF!</v>
      </c>
      <c r="CI30" s="87">
        <v>21</v>
      </c>
      <c r="CJ30" s="87" t="e">
        <f t="shared" si="181"/>
        <v>#REF!</v>
      </c>
      <c r="CK30" s="87" t="e">
        <f t="shared" si="128"/>
        <v>#REF!</v>
      </c>
      <c r="CL30" s="87" t="e">
        <f t="shared" si="182"/>
        <v>#REF!</v>
      </c>
      <c r="CM30" s="87" t="e">
        <f t="shared" si="129"/>
        <v>#REF!</v>
      </c>
      <c r="CN30" s="85">
        <v>21</v>
      </c>
      <c r="CO30" s="85" t="e">
        <f t="shared" si="183"/>
        <v>#REF!</v>
      </c>
      <c r="CP30" s="85" t="e">
        <f t="shared" si="130"/>
        <v>#REF!</v>
      </c>
      <c r="CQ30" s="85" t="e">
        <f t="shared" si="184"/>
        <v>#REF!</v>
      </c>
      <c r="CR30" s="85" t="e">
        <f t="shared" si="131"/>
        <v>#REF!</v>
      </c>
      <c r="CS30" s="87">
        <v>21</v>
      </c>
      <c r="CT30" s="87" t="e">
        <f t="shared" si="185"/>
        <v>#REF!</v>
      </c>
      <c r="CU30" s="87" t="e">
        <f t="shared" si="132"/>
        <v>#REF!</v>
      </c>
      <c r="CV30" s="87" t="e">
        <f t="shared" si="186"/>
        <v>#REF!</v>
      </c>
      <c r="CW30" s="87" t="e">
        <f t="shared" si="133"/>
        <v>#REF!</v>
      </c>
      <c r="CX30" s="85">
        <v>21</v>
      </c>
      <c r="CY30" s="85" t="e">
        <f t="shared" si="187"/>
        <v>#REF!</v>
      </c>
      <c r="CZ30" s="85" t="e">
        <f t="shared" si="134"/>
        <v>#REF!</v>
      </c>
      <c r="DA30" s="85" t="e">
        <f t="shared" si="188"/>
        <v>#REF!</v>
      </c>
      <c r="DB30" s="85" t="e">
        <f t="shared" si="135"/>
        <v>#REF!</v>
      </c>
      <c r="DC30" s="87">
        <v>21</v>
      </c>
      <c r="DD30" s="87" t="e">
        <f t="shared" si="189"/>
        <v>#REF!</v>
      </c>
      <c r="DE30" s="87" t="e">
        <f t="shared" si="136"/>
        <v>#REF!</v>
      </c>
      <c r="DF30" s="87" t="e">
        <f t="shared" si="190"/>
        <v>#REF!</v>
      </c>
      <c r="DG30" s="87" t="e">
        <f t="shared" si="137"/>
        <v>#REF!</v>
      </c>
      <c r="DH30" s="85">
        <v>21</v>
      </c>
      <c r="DI30" s="85" t="e">
        <f t="shared" si="191"/>
        <v>#REF!</v>
      </c>
      <c r="DJ30" s="85" t="e">
        <f t="shared" si="138"/>
        <v>#REF!</v>
      </c>
      <c r="DK30" s="85" t="e">
        <f t="shared" si="192"/>
        <v>#REF!</v>
      </c>
      <c r="DL30" s="85" t="e">
        <f t="shared" si="139"/>
        <v>#REF!</v>
      </c>
      <c r="DM30" s="87">
        <v>21</v>
      </c>
      <c r="DN30" s="87" t="e">
        <f t="shared" si="193"/>
        <v>#REF!</v>
      </c>
      <c r="DO30" s="87" t="e">
        <f t="shared" si="140"/>
        <v>#REF!</v>
      </c>
      <c r="DP30" s="87" t="e">
        <f t="shared" si="194"/>
        <v>#REF!</v>
      </c>
      <c r="DQ30" s="87" t="e">
        <f t="shared" si="141"/>
        <v>#REF!</v>
      </c>
      <c r="DR30" s="85">
        <v>21</v>
      </c>
      <c r="DS30" s="85" t="e">
        <f t="shared" si="195"/>
        <v>#REF!</v>
      </c>
      <c r="DT30" s="85" t="e">
        <f t="shared" si="142"/>
        <v>#REF!</v>
      </c>
      <c r="DU30" s="85" t="e">
        <f t="shared" si="196"/>
        <v>#REF!</v>
      </c>
      <c r="DV30" s="85" t="e">
        <f t="shared" si="143"/>
        <v>#REF!</v>
      </c>
      <c r="DW30" s="87">
        <v>21</v>
      </c>
      <c r="DX30" s="87" t="e">
        <f t="shared" si="197"/>
        <v>#REF!</v>
      </c>
      <c r="DY30" s="87" t="e">
        <f t="shared" si="144"/>
        <v>#REF!</v>
      </c>
      <c r="DZ30" s="87" t="e">
        <f t="shared" si="198"/>
        <v>#REF!</v>
      </c>
      <c r="EA30" s="87" t="e">
        <f t="shared" si="145"/>
        <v>#REF!</v>
      </c>
      <c r="EB30" s="85">
        <v>21</v>
      </c>
      <c r="EC30" s="85" t="e">
        <f t="shared" si="199"/>
        <v>#REF!</v>
      </c>
      <c r="ED30" s="85" t="e">
        <f t="shared" si="146"/>
        <v>#REF!</v>
      </c>
      <c r="EE30" s="85" t="e">
        <f t="shared" si="200"/>
        <v>#REF!</v>
      </c>
      <c r="EF30" s="85" t="e">
        <f t="shared" si="147"/>
        <v>#REF!</v>
      </c>
      <c r="EG30" s="87">
        <v>21</v>
      </c>
      <c r="EH30" s="87" t="e">
        <f t="shared" si="201"/>
        <v>#REF!</v>
      </c>
      <c r="EI30" s="87" t="e">
        <f t="shared" si="148"/>
        <v>#REF!</v>
      </c>
      <c r="EJ30" s="87" t="e">
        <f t="shared" si="202"/>
        <v>#REF!</v>
      </c>
      <c r="EK30" s="87" t="e">
        <f t="shared" si="149"/>
        <v>#REF!</v>
      </c>
      <c r="EL30" s="85">
        <v>21</v>
      </c>
      <c r="EM30" s="85" t="e">
        <f t="shared" si="203"/>
        <v>#REF!</v>
      </c>
      <c r="EN30" s="85" t="e">
        <f t="shared" si="150"/>
        <v>#REF!</v>
      </c>
      <c r="EO30" s="85" t="e">
        <f t="shared" si="204"/>
        <v>#REF!</v>
      </c>
      <c r="EP30" s="85" t="e">
        <f t="shared" si="151"/>
        <v>#REF!</v>
      </c>
      <c r="EQ30" s="81"/>
      <c r="ER30" s="96">
        <f t="shared" si="152"/>
        <v>0</v>
      </c>
      <c r="ES30" s="96">
        <f t="shared" si="153"/>
        <v>0</v>
      </c>
      <c r="ET30" s="96">
        <f t="shared" si="154"/>
        <v>0</v>
      </c>
      <c r="EU30" s="96">
        <f t="shared" si="155"/>
        <v>0</v>
      </c>
      <c r="EV30" s="97">
        <f t="shared" si="156"/>
        <v>0</v>
      </c>
      <c r="EW30" s="97">
        <v>21</v>
      </c>
      <c r="EX30" s="81"/>
      <c r="EY30" s="81"/>
    </row>
    <row r="31" spans="1:155" ht="16.5" customHeight="1">
      <c r="A31" s="108"/>
      <c r="B31" s="1012"/>
      <c r="C31" s="1013"/>
      <c r="D31" s="1013"/>
      <c r="E31" s="1013"/>
      <c r="F31" s="1013"/>
      <c r="G31" s="1013"/>
      <c r="H31" s="1013"/>
      <c r="I31" s="1013"/>
      <c r="J31" s="1013"/>
      <c r="K31" s="1013"/>
      <c r="L31" s="1013"/>
      <c r="M31" s="1013"/>
      <c r="N31" s="1013"/>
      <c r="O31" s="1013"/>
      <c r="P31" s="1013"/>
      <c r="Q31" s="1013"/>
      <c r="R31" s="1013"/>
      <c r="S31" s="1013"/>
      <c r="T31" s="1014"/>
      <c r="U31" s="108"/>
      <c r="V31" s="82">
        <f t="shared" si="102"/>
        <v>0</v>
      </c>
      <c r="W31" s="81"/>
      <c r="X31" s="81"/>
      <c r="Y31" s="81"/>
      <c r="Z31" s="85" t="e">
        <f t="shared" si="103"/>
        <v>#REF!</v>
      </c>
      <c r="AA31" s="87">
        <v>22</v>
      </c>
      <c r="AB31" s="87" t="e">
        <f t="shared" si="157"/>
        <v>#REF!</v>
      </c>
      <c r="AC31" s="87" t="e">
        <f t="shared" si="104"/>
        <v>#REF!</v>
      </c>
      <c r="AD31" s="87" t="e">
        <f t="shared" si="158"/>
        <v>#REF!</v>
      </c>
      <c r="AE31" s="87" t="e">
        <f t="shared" si="105"/>
        <v>#REF!</v>
      </c>
      <c r="AF31" s="85">
        <v>22</v>
      </c>
      <c r="AG31" s="85" t="e">
        <f t="shared" si="159"/>
        <v>#REF!</v>
      </c>
      <c r="AH31" s="85" t="e">
        <f t="shared" si="106"/>
        <v>#REF!</v>
      </c>
      <c r="AI31" s="85" t="e">
        <f t="shared" si="160"/>
        <v>#REF!</v>
      </c>
      <c r="AJ31" s="85" t="e">
        <f t="shared" si="107"/>
        <v>#REF!</v>
      </c>
      <c r="AK31" s="87">
        <v>22</v>
      </c>
      <c r="AL31" s="87" t="e">
        <f t="shared" si="161"/>
        <v>#REF!</v>
      </c>
      <c r="AM31" s="87" t="e">
        <f t="shared" si="108"/>
        <v>#REF!</v>
      </c>
      <c r="AN31" s="87" t="e">
        <f t="shared" si="162"/>
        <v>#REF!</v>
      </c>
      <c r="AO31" s="87" t="e">
        <f t="shared" si="109"/>
        <v>#REF!</v>
      </c>
      <c r="AP31" s="85">
        <v>22</v>
      </c>
      <c r="AQ31" s="85" t="e">
        <f t="shared" si="163"/>
        <v>#REF!</v>
      </c>
      <c r="AR31" s="85" t="e">
        <f t="shared" si="110"/>
        <v>#REF!</v>
      </c>
      <c r="AS31" s="85" t="e">
        <f t="shared" si="164"/>
        <v>#REF!</v>
      </c>
      <c r="AT31" s="85" t="e">
        <f t="shared" si="111"/>
        <v>#REF!</v>
      </c>
      <c r="AU31" s="87">
        <v>22</v>
      </c>
      <c r="AV31" s="87" t="e">
        <f t="shared" si="165"/>
        <v>#REF!</v>
      </c>
      <c r="AW31" s="87" t="e">
        <f t="shared" si="112"/>
        <v>#REF!</v>
      </c>
      <c r="AX31" s="87" t="e">
        <f t="shared" si="166"/>
        <v>#REF!</v>
      </c>
      <c r="AY31" s="87" t="e">
        <f t="shared" si="113"/>
        <v>#REF!</v>
      </c>
      <c r="AZ31" s="85">
        <v>22</v>
      </c>
      <c r="BA31" s="85" t="e">
        <f t="shared" si="167"/>
        <v>#REF!</v>
      </c>
      <c r="BB31" s="85" t="e">
        <f t="shared" si="114"/>
        <v>#REF!</v>
      </c>
      <c r="BC31" s="85" t="e">
        <f t="shared" si="168"/>
        <v>#REF!</v>
      </c>
      <c r="BD31" s="85" t="e">
        <f t="shared" si="115"/>
        <v>#REF!</v>
      </c>
      <c r="BE31" s="87">
        <v>22</v>
      </c>
      <c r="BF31" s="87" t="e">
        <f t="shared" si="169"/>
        <v>#REF!</v>
      </c>
      <c r="BG31" s="87" t="e">
        <f t="shared" si="116"/>
        <v>#REF!</v>
      </c>
      <c r="BH31" s="87" t="e">
        <f t="shared" si="170"/>
        <v>#REF!</v>
      </c>
      <c r="BI31" s="87" t="e">
        <f t="shared" si="117"/>
        <v>#REF!</v>
      </c>
      <c r="BJ31" s="85">
        <v>22</v>
      </c>
      <c r="BK31" s="85" t="e">
        <f t="shared" si="171"/>
        <v>#REF!</v>
      </c>
      <c r="BL31" s="85" t="e">
        <f t="shared" si="118"/>
        <v>#REF!</v>
      </c>
      <c r="BM31" s="85" t="e">
        <f t="shared" si="172"/>
        <v>#REF!</v>
      </c>
      <c r="BN31" s="85" t="e">
        <f t="shared" si="119"/>
        <v>#REF!</v>
      </c>
      <c r="BO31" s="87">
        <v>22</v>
      </c>
      <c r="BP31" s="87" t="e">
        <f t="shared" si="173"/>
        <v>#REF!</v>
      </c>
      <c r="BQ31" s="87" t="e">
        <f t="shared" si="120"/>
        <v>#REF!</v>
      </c>
      <c r="BR31" s="87" t="e">
        <f t="shared" si="174"/>
        <v>#REF!</v>
      </c>
      <c r="BS31" s="87" t="e">
        <f t="shared" si="121"/>
        <v>#REF!</v>
      </c>
      <c r="BT31" s="85">
        <v>22</v>
      </c>
      <c r="BU31" s="85" t="e">
        <f t="shared" si="175"/>
        <v>#REF!</v>
      </c>
      <c r="BV31" s="85" t="e">
        <f t="shared" si="122"/>
        <v>#REF!</v>
      </c>
      <c r="BW31" s="85" t="e">
        <f t="shared" si="176"/>
        <v>#REF!</v>
      </c>
      <c r="BX31" s="85" t="e">
        <f t="shared" si="123"/>
        <v>#REF!</v>
      </c>
      <c r="BY31" s="87">
        <v>22</v>
      </c>
      <c r="BZ31" s="87" t="e">
        <f t="shared" si="177"/>
        <v>#REF!</v>
      </c>
      <c r="CA31" s="87" t="e">
        <f t="shared" si="124"/>
        <v>#REF!</v>
      </c>
      <c r="CB31" s="87" t="e">
        <f t="shared" si="178"/>
        <v>#REF!</v>
      </c>
      <c r="CC31" s="87" t="e">
        <f t="shared" si="125"/>
        <v>#REF!</v>
      </c>
      <c r="CD31" s="85">
        <v>22</v>
      </c>
      <c r="CE31" s="85" t="e">
        <f t="shared" si="179"/>
        <v>#REF!</v>
      </c>
      <c r="CF31" s="85" t="e">
        <f t="shared" si="126"/>
        <v>#REF!</v>
      </c>
      <c r="CG31" s="85" t="e">
        <f t="shared" si="180"/>
        <v>#REF!</v>
      </c>
      <c r="CH31" s="85" t="e">
        <f t="shared" si="127"/>
        <v>#REF!</v>
      </c>
      <c r="CI31" s="87">
        <v>22</v>
      </c>
      <c r="CJ31" s="87" t="e">
        <f t="shared" si="181"/>
        <v>#REF!</v>
      </c>
      <c r="CK31" s="87" t="e">
        <f t="shared" si="128"/>
        <v>#REF!</v>
      </c>
      <c r="CL31" s="87" t="e">
        <f t="shared" si="182"/>
        <v>#REF!</v>
      </c>
      <c r="CM31" s="87" t="e">
        <f t="shared" si="129"/>
        <v>#REF!</v>
      </c>
      <c r="CN31" s="85">
        <v>22</v>
      </c>
      <c r="CO31" s="85" t="e">
        <f t="shared" si="183"/>
        <v>#REF!</v>
      </c>
      <c r="CP31" s="85" t="e">
        <f t="shared" si="130"/>
        <v>#REF!</v>
      </c>
      <c r="CQ31" s="85" t="e">
        <f t="shared" si="184"/>
        <v>#REF!</v>
      </c>
      <c r="CR31" s="85" t="e">
        <f t="shared" si="131"/>
        <v>#REF!</v>
      </c>
      <c r="CS31" s="87">
        <v>22</v>
      </c>
      <c r="CT31" s="87" t="e">
        <f t="shared" si="185"/>
        <v>#REF!</v>
      </c>
      <c r="CU31" s="87" t="e">
        <f t="shared" si="132"/>
        <v>#REF!</v>
      </c>
      <c r="CV31" s="87" t="e">
        <f t="shared" si="186"/>
        <v>#REF!</v>
      </c>
      <c r="CW31" s="87" t="e">
        <f t="shared" si="133"/>
        <v>#REF!</v>
      </c>
      <c r="CX31" s="85">
        <v>22</v>
      </c>
      <c r="CY31" s="85" t="e">
        <f t="shared" si="187"/>
        <v>#REF!</v>
      </c>
      <c r="CZ31" s="85" t="e">
        <f t="shared" si="134"/>
        <v>#REF!</v>
      </c>
      <c r="DA31" s="85" t="e">
        <f t="shared" si="188"/>
        <v>#REF!</v>
      </c>
      <c r="DB31" s="85" t="e">
        <f t="shared" si="135"/>
        <v>#REF!</v>
      </c>
      <c r="DC31" s="87">
        <v>22</v>
      </c>
      <c r="DD31" s="87" t="e">
        <f t="shared" si="189"/>
        <v>#REF!</v>
      </c>
      <c r="DE31" s="87" t="e">
        <f t="shared" si="136"/>
        <v>#REF!</v>
      </c>
      <c r="DF31" s="87" t="e">
        <f t="shared" si="190"/>
        <v>#REF!</v>
      </c>
      <c r="DG31" s="87" t="e">
        <f t="shared" si="137"/>
        <v>#REF!</v>
      </c>
      <c r="DH31" s="85">
        <v>22</v>
      </c>
      <c r="DI31" s="85" t="e">
        <f t="shared" si="191"/>
        <v>#REF!</v>
      </c>
      <c r="DJ31" s="85" t="e">
        <f t="shared" si="138"/>
        <v>#REF!</v>
      </c>
      <c r="DK31" s="85" t="e">
        <f t="shared" si="192"/>
        <v>#REF!</v>
      </c>
      <c r="DL31" s="85" t="e">
        <f t="shared" si="139"/>
        <v>#REF!</v>
      </c>
      <c r="DM31" s="87">
        <v>22</v>
      </c>
      <c r="DN31" s="87" t="e">
        <f t="shared" si="193"/>
        <v>#REF!</v>
      </c>
      <c r="DO31" s="87" t="e">
        <f t="shared" si="140"/>
        <v>#REF!</v>
      </c>
      <c r="DP31" s="87" t="e">
        <f t="shared" si="194"/>
        <v>#REF!</v>
      </c>
      <c r="DQ31" s="87" t="e">
        <f t="shared" si="141"/>
        <v>#REF!</v>
      </c>
      <c r="DR31" s="85">
        <v>22</v>
      </c>
      <c r="DS31" s="85" t="e">
        <f t="shared" si="195"/>
        <v>#REF!</v>
      </c>
      <c r="DT31" s="85" t="e">
        <f t="shared" si="142"/>
        <v>#REF!</v>
      </c>
      <c r="DU31" s="85" t="e">
        <f t="shared" si="196"/>
        <v>#REF!</v>
      </c>
      <c r="DV31" s="85" t="e">
        <f t="shared" si="143"/>
        <v>#REF!</v>
      </c>
      <c r="DW31" s="87">
        <v>22</v>
      </c>
      <c r="DX31" s="87" t="e">
        <f t="shared" si="197"/>
        <v>#REF!</v>
      </c>
      <c r="DY31" s="87" t="e">
        <f t="shared" si="144"/>
        <v>#REF!</v>
      </c>
      <c r="DZ31" s="87" t="e">
        <f t="shared" si="198"/>
        <v>#REF!</v>
      </c>
      <c r="EA31" s="87" t="e">
        <f t="shared" si="145"/>
        <v>#REF!</v>
      </c>
      <c r="EB31" s="85">
        <v>22</v>
      </c>
      <c r="EC31" s="85" t="e">
        <f t="shared" si="199"/>
        <v>#REF!</v>
      </c>
      <c r="ED31" s="85" t="e">
        <f t="shared" si="146"/>
        <v>#REF!</v>
      </c>
      <c r="EE31" s="85" t="e">
        <f t="shared" si="200"/>
        <v>#REF!</v>
      </c>
      <c r="EF31" s="85" t="e">
        <f t="shared" si="147"/>
        <v>#REF!</v>
      </c>
      <c r="EG31" s="87">
        <v>22</v>
      </c>
      <c r="EH31" s="87" t="e">
        <f t="shared" si="201"/>
        <v>#REF!</v>
      </c>
      <c r="EI31" s="87" t="e">
        <f t="shared" si="148"/>
        <v>#REF!</v>
      </c>
      <c r="EJ31" s="87" t="e">
        <f t="shared" si="202"/>
        <v>#REF!</v>
      </c>
      <c r="EK31" s="87" t="e">
        <f t="shared" si="149"/>
        <v>#REF!</v>
      </c>
      <c r="EL31" s="85">
        <v>22</v>
      </c>
      <c r="EM31" s="85" t="e">
        <f t="shared" si="203"/>
        <v>#REF!</v>
      </c>
      <c r="EN31" s="85" t="e">
        <f t="shared" si="150"/>
        <v>#REF!</v>
      </c>
      <c r="EO31" s="85" t="e">
        <f t="shared" si="204"/>
        <v>#REF!</v>
      </c>
      <c r="EP31" s="85" t="e">
        <f t="shared" si="151"/>
        <v>#REF!</v>
      </c>
      <c r="EQ31" s="81"/>
      <c r="ER31" s="96">
        <f t="shared" si="152"/>
        <v>0</v>
      </c>
      <c r="ES31" s="96">
        <f t="shared" si="153"/>
        <v>0</v>
      </c>
      <c r="ET31" s="96">
        <f t="shared" si="154"/>
        <v>0</v>
      </c>
      <c r="EU31" s="96">
        <f t="shared" si="155"/>
        <v>0</v>
      </c>
      <c r="EV31" s="97">
        <f t="shared" si="156"/>
        <v>0</v>
      </c>
      <c r="EW31" s="97">
        <v>22</v>
      </c>
      <c r="EX31" s="81"/>
      <c r="EY31" s="81"/>
    </row>
    <row r="32" spans="1:155" ht="16.5" customHeight="1">
      <c r="A32" s="108"/>
      <c r="B32" s="1012"/>
      <c r="C32" s="1013"/>
      <c r="D32" s="1013"/>
      <c r="E32" s="1013"/>
      <c r="F32" s="1013"/>
      <c r="G32" s="1013"/>
      <c r="H32" s="1013"/>
      <c r="I32" s="1013"/>
      <c r="J32" s="1013"/>
      <c r="K32" s="1013"/>
      <c r="L32" s="1013"/>
      <c r="M32" s="1013"/>
      <c r="N32" s="1013"/>
      <c r="O32" s="1013"/>
      <c r="P32" s="1013"/>
      <c r="Q32" s="1013"/>
      <c r="R32" s="1013"/>
      <c r="S32" s="1013"/>
      <c r="T32" s="1014"/>
      <c r="U32" s="108"/>
      <c r="V32" s="82">
        <f t="shared" si="102"/>
        <v>0</v>
      </c>
      <c r="W32" s="81"/>
      <c r="X32" s="81"/>
      <c r="Y32" s="81"/>
      <c r="Z32" s="85" t="e">
        <f t="shared" si="103"/>
        <v>#REF!</v>
      </c>
      <c r="AA32" s="87">
        <v>23</v>
      </c>
      <c r="AB32" s="87" t="e">
        <f t="shared" si="157"/>
        <v>#REF!</v>
      </c>
      <c r="AC32" s="87" t="e">
        <f t="shared" si="104"/>
        <v>#REF!</v>
      </c>
      <c r="AD32" s="87" t="e">
        <f t="shared" si="158"/>
        <v>#REF!</v>
      </c>
      <c r="AE32" s="87" t="e">
        <f t="shared" si="105"/>
        <v>#REF!</v>
      </c>
      <c r="AF32" s="85">
        <v>23</v>
      </c>
      <c r="AG32" s="85" t="e">
        <f t="shared" si="159"/>
        <v>#REF!</v>
      </c>
      <c r="AH32" s="85" t="e">
        <f t="shared" si="106"/>
        <v>#REF!</v>
      </c>
      <c r="AI32" s="85" t="e">
        <f t="shared" si="160"/>
        <v>#REF!</v>
      </c>
      <c r="AJ32" s="85" t="e">
        <f t="shared" si="107"/>
        <v>#REF!</v>
      </c>
      <c r="AK32" s="87">
        <v>23</v>
      </c>
      <c r="AL32" s="87" t="e">
        <f t="shared" si="161"/>
        <v>#REF!</v>
      </c>
      <c r="AM32" s="87" t="e">
        <f t="shared" si="108"/>
        <v>#REF!</v>
      </c>
      <c r="AN32" s="87" t="e">
        <f t="shared" si="162"/>
        <v>#REF!</v>
      </c>
      <c r="AO32" s="87" t="e">
        <f t="shared" si="109"/>
        <v>#REF!</v>
      </c>
      <c r="AP32" s="85">
        <v>23</v>
      </c>
      <c r="AQ32" s="85" t="e">
        <f t="shared" si="163"/>
        <v>#REF!</v>
      </c>
      <c r="AR32" s="85" t="e">
        <f t="shared" si="110"/>
        <v>#REF!</v>
      </c>
      <c r="AS32" s="85" t="e">
        <f t="shared" si="164"/>
        <v>#REF!</v>
      </c>
      <c r="AT32" s="85" t="e">
        <f t="shared" si="111"/>
        <v>#REF!</v>
      </c>
      <c r="AU32" s="87">
        <v>23</v>
      </c>
      <c r="AV32" s="87" t="e">
        <f t="shared" si="165"/>
        <v>#REF!</v>
      </c>
      <c r="AW32" s="87" t="e">
        <f t="shared" si="112"/>
        <v>#REF!</v>
      </c>
      <c r="AX32" s="87" t="e">
        <f t="shared" si="166"/>
        <v>#REF!</v>
      </c>
      <c r="AY32" s="87" t="e">
        <f t="shared" si="113"/>
        <v>#REF!</v>
      </c>
      <c r="AZ32" s="85">
        <v>23</v>
      </c>
      <c r="BA32" s="85" t="e">
        <f t="shared" si="167"/>
        <v>#REF!</v>
      </c>
      <c r="BB32" s="85" t="e">
        <f t="shared" si="114"/>
        <v>#REF!</v>
      </c>
      <c r="BC32" s="85" t="e">
        <f t="shared" si="168"/>
        <v>#REF!</v>
      </c>
      <c r="BD32" s="85" t="e">
        <f t="shared" si="115"/>
        <v>#REF!</v>
      </c>
      <c r="BE32" s="87">
        <v>23</v>
      </c>
      <c r="BF32" s="87" t="e">
        <f t="shared" si="169"/>
        <v>#REF!</v>
      </c>
      <c r="BG32" s="87" t="e">
        <f t="shared" si="116"/>
        <v>#REF!</v>
      </c>
      <c r="BH32" s="87" t="e">
        <f t="shared" si="170"/>
        <v>#REF!</v>
      </c>
      <c r="BI32" s="87" t="e">
        <f t="shared" si="117"/>
        <v>#REF!</v>
      </c>
      <c r="BJ32" s="85">
        <v>23</v>
      </c>
      <c r="BK32" s="85" t="e">
        <f t="shared" si="171"/>
        <v>#REF!</v>
      </c>
      <c r="BL32" s="85" t="e">
        <f t="shared" si="118"/>
        <v>#REF!</v>
      </c>
      <c r="BM32" s="85" t="e">
        <f t="shared" si="172"/>
        <v>#REF!</v>
      </c>
      <c r="BN32" s="85" t="e">
        <f t="shared" si="119"/>
        <v>#REF!</v>
      </c>
      <c r="BO32" s="87">
        <v>23</v>
      </c>
      <c r="BP32" s="87" t="e">
        <f t="shared" si="173"/>
        <v>#REF!</v>
      </c>
      <c r="BQ32" s="87" t="e">
        <f t="shared" si="120"/>
        <v>#REF!</v>
      </c>
      <c r="BR32" s="87" t="e">
        <f t="shared" si="174"/>
        <v>#REF!</v>
      </c>
      <c r="BS32" s="87" t="e">
        <f t="shared" si="121"/>
        <v>#REF!</v>
      </c>
      <c r="BT32" s="85">
        <v>23</v>
      </c>
      <c r="BU32" s="85" t="e">
        <f t="shared" si="175"/>
        <v>#REF!</v>
      </c>
      <c r="BV32" s="85" t="e">
        <f t="shared" si="122"/>
        <v>#REF!</v>
      </c>
      <c r="BW32" s="85" t="e">
        <f t="shared" si="176"/>
        <v>#REF!</v>
      </c>
      <c r="BX32" s="85" t="e">
        <f t="shared" si="123"/>
        <v>#REF!</v>
      </c>
      <c r="BY32" s="87">
        <v>23</v>
      </c>
      <c r="BZ32" s="87" t="e">
        <f t="shared" si="177"/>
        <v>#REF!</v>
      </c>
      <c r="CA32" s="87" t="e">
        <f t="shared" si="124"/>
        <v>#REF!</v>
      </c>
      <c r="CB32" s="87" t="e">
        <f t="shared" si="178"/>
        <v>#REF!</v>
      </c>
      <c r="CC32" s="87" t="e">
        <f t="shared" si="125"/>
        <v>#REF!</v>
      </c>
      <c r="CD32" s="85">
        <v>23</v>
      </c>
      <c r="CE32" s="85" t="e">
        <f t="shared" si="179"/>
        <v>#REF!</v>
      </c>
      <c r="CF32" s="85" t="e">
        <f t="shared" si="126"/>
        <v>#REF!</v>
      </c>
      <c r="CG32" s="85" t="e">
        <f t="shared" si="180"/>
        <v>#REF!</v>
      </c>
      <c r="CH32" s="85" t="e">
        <f t="shared" si="127"/>
        <v>#REF!</v>
      </c>
      <c r="CI32" s="87">
        <v>23</v>
      </c>
      <c r="CJ32" s="87" t="e">
        <f t="shared" si="181"/>
        <v>#REF!</v>
      </c>
      <c r="CK32" s="87" t="e">
        <f t="shared" si="128"/>
        <v>#REF!</v>
      </c>
      <c r="CL32" s="87" t="e">
        <f t="shared" si="182"/>
        <v>#REF!</v>
      </c>
      <c r="CM32" s="87" t="e">
        <f t="shared" si="129"/>
        <v>#REF!</v>
      </c>
      <c r="CN32" s="85">
        <v>23</v>
      </c>
      <c r="CO32" s="85" t="e">
        <f t="shared" si="183"/>
        <v>#REF!</v>
      </c>
      <c r="CP32" s="85" t="e">
        <f t="shared" si="130"/>
        <v>#REF!</v>
      </c>
      <c r="CQ32" s="85" t="e">
        <f t="shared" si="184"/>
        <v>#REF!</v>
      </c>
      <c r="CR32" s="85" t="e">
        <f t="shared" si="131"/>
        <v>#REF!</v>
      </c>
      <c r="CS32" s="87">
        <v>23</v>
      </c>
      <c r="CT32" s="87" t="e">
        <f t="shared" si="185"/>
        <v>#REF!</v>
      </c>
      <c r="CU32" s="87" t="e">
        <f t="shared" si="132"/>
        <v>#REF!</v>
      </c>
      <c r="CV32" s="87" t="e">
        <f t="shared" si="186"/>
        <v>#REF!</v>
      </c>
      <c r="CW32" s="87" t="e">
        <f t="shared" si="133"/>
        <v>#REF!</v>
      </c>
      <c r="CX32" s="85">
        <v>23</v>
      </c>
      <c r="CY32" s="85" t="e">
        <f t="shared" si="187"/>
        <v>#REF!</v>
      </c>
      <c r="CZ32" s="85" t="e">
        <f t="shared" si="134"/>
        <v>#REF!</v>
      </c>
      <c r="DA32" s="85" t="e">
        <f t="shared" si="188"/>
        <v>#REF!</v>
      </c>
      <c r="DB32" s="85" t="e">
        <f t="shared" si="135"/>
        <v>#REF!</v>
      </c>
      <c r="DC32" s="87">
        <v>23</v>
      </c>
      <c r="DD32" s="87" t="e">
        <f t="shared" si="189"/>
        <v>#REF!</v>
      </c>
      <c r="DE32" s="87" t="e">
        <f t="shared" si="136"/>
        <v>#REF!</v>
      </c>
      <c r="DF32" s="87" t="e">
        <f t="shared" si="190"/>
        <v>#REF!</v>
      </c>
      <c r="DG32" s="87" t="e">
        <f t="shared" si="137"/>
        <v>#REF!</v>
      </c>
      <c r="DH32" s="85">
        <v>23</v>
      </c>
      <c r="DI32" s="85" t="e">
        <f t="shared" si="191"/>
        <v>#REF!</v>
      </c>
      <c r="DJ32" s="85" t="e">
        <f t="shared" si="138"/>
        <v>#REF!</v>
      </c>
      <c r="DK32" s="85" t="e">
        <f t="shared" si="192"/>
        <v>#REF!</v>
      </c>
      <c r="DL32" s="85" t="e">
        <f t="shared" si="139"/>
        <v>#REF!</v>
      </c>
      <c r="DM32" s="87">
        <v>23</v>
      </c>
      <c r="DN32" s="87" t="e">
        <f t="shared" si="193"/>
        <v>#REF!</v>
      </c>
      <c r="DO32" s="87" t="e">
        <f t="shared" si="140"/>
        <v>#REF!</v>
      </c>
      <c r="DP32" s="87" t="e">
        <f t="shared" si="194"/>
        <v>#REF!</v>
      </c>
      <c r="DQ32" s="87" t="e">
        <f t="shared" si="141"/>
        <v>#REF!</v>
      </c>
      <c r="DR32" s="85">
        <v>23</v>
      </c>
      <c r="DS32" s="85" t="e">
        <f t="shared" si="195"/>
        <v>#REF!</v>
      </c>
      <c r="DT32" s="85" t="e">
        <f t="shared" si="142"/>
        <v>#REF!</v>
      </c>
      <c r="DU32" s="85" t="e">
        <f t="shared" si="196"/>
        <v>#REF!</v>
      </c>
      <c r="DV32" s="85" t="e">
        <f t="shared" si="143"/>
        <v>#REF!</v>
      </c>
      <c r="DW32" s="87">
        <v>23</v>
      </c>
      <c r="DX32" s="87" t="e">
        <f t="shared" si="197"/>
        <v>#REF!</v>
      </c>
      <c r="DY32" s="87" t="e">
        <f t="shared" si="144"/>
        <v>#REF!</v>
      </c>
      <c r="DZ32" s="87" t="e">
        <f t="shared" si="198"/>
        <v>#REF!</v>
      </c>
      <c r="EA32" s="87" t="e">
        <f t="shared" si="145"/>
        <v>#REF!</v>
      </c>
      <c r="EB32" s="85">
        <v>23</v>
      </c>
      <c r="EC32" s="85" t="e">
        <f t="shared" si="199"/>
        <v>#REF!</v>
      </c>
      <c r="ED32" s="85" t="e">
        <f t="shared" si="146"/>
        <v>#REF!</v>
      </c>
      <c r="EE32" s="85" t="e">
        <f t="shared" si="200"/>
        <v>#REF!</v>
      </c>
      <c r="EF32" s="85" t="e">
        <f t="shared" si="147"/>
        <v>#REF!</v>
      </c>
      <c r="EG32" s="87">
        <v>23</v>
      </c>
      <c r="EH32" s="87" t="e">
        <f t="shared" si="201"/>
        <v>#REF!</v>
      </c>
      <c r="EI32" s="87" t="e">
        <f t="shared" si="148"/>
        <v>#REF!</v>
      </c>
      <c r="EJ32" s="87" t="e">
        <f t="shared" si="202"/>
        <v>#REF!</v>
      </c>
      <c r="EK32" s="87" t="e">
        <f t="shared" si="149"/>
        <v>#REF!</v>
      </c>
      <c r="EL32" s="85">
        <v>23</v>
      </c>
      <c r="EM32" s="85" t="e">
        <f t="shared" si="203"/>
        <v>#REF!</v>
      </c>
      <c r="EN32" s="85" t="e">
        <f t="shared" si="150"/>
        <v>#REF!</v>
      </c>
      <c r="EO32" s="85" t="e">
        <f t="shared" si="204"/>
        <v>#REF!</v>
      </c>
      <c r="EP32" s="85" t="e">
        <f t="shared" si="151"/>
        <v>#REF!</v>
      </c>
      <c r="EQ32" s="81"/>
      <c r="ER32" s="96">
        <f t="shared" si="152"/>
        <v>0</v>
      </c>
      <c r="ES32" s="96">
        <f t="shared" si="153"/>
        <v>0</v>
      </c>
      <c r="ET32" s="96">
        <f t="shared" si="154"/>
        <v>0</v>
      </c>
      <c r="EU32" s="96">
        <f t="shared" si="155"/>
        <v>0</v>
      </c>
      <c r="EV32" s="97">
        <f t="shared" si="156"/>
        <v>0</v>
      </c>
      <c r="EW32" s="97">
        <v>23</v>
      </c>
      <c r="EX32" s="81"/>
      <c r="EY32" s="81"/>
    </row>
    <row r="33" spans="1:155" ht="16.5" customHeight="1">
      <c r="A33" s="108"/>
      <c r="B33" s="1012"/>
      <c r="C33" s="1013"/>
      <c r="D33" s="1013"/>
      <c r="E33" s="1013"/>
      <c r="F33" s="1013"/>
      <c r="G33" s="1013"/>
      <c r="H33" s="1013"/>
      <c r="I33" s="1013"/>
      <c r="J33" s="1013"/>
      <c r="K33" s="1013"/>
      <c r="L33" s="1013"/>
      <c r="M33" s="1013"/>
      <c r="N33" s="1013"/>
      <c r="O33" s="1013"/>
      <c r="P33" s="1013"/>
      <c r="Q33" s="1013"/>
      <c r="R33" s="1013"/>
      <c r="S33" s="1013"/>
      <c r="T33" s="1014"/>
      <c r="U33" s="108"/>
      <c r="V33" s="82">
        <f>SUM(O35:R35)</f>
        <v>0</v>
      </c>
      <c r="W33" s="81"/>
      <c r="X33" s="81"/>
      <c r="Y33" s="81"/>
      <c r="Z33" s="85" t="e">
        <f t="shared" si="103"/>
        <v>#REF!</v>
      </c>
      <c r="AA33" s="87">
        <v>24</v>
      </c>
      <c r="AB33" s="87" t="e">
        <f t="shared" si="157"/>
        <v>#REF!</v>
      </c>
      <c r="AC33" s="87" t="e">
        <f t="shared" si="104"/>
        <v>#REF!</v>
      </c>
      <c r="AD33" s="87" t="e">
        <f t="shared" si="158"/>
        <v>#REF!</v>
      </c>
      <c r="AE33" s="87" t="e">
        <f t="shared" si="105"/>
        <v>#REF!</v>
      </c>
      <c r="AF33" s="85">
        <v>24</v>
      </c>
      <c r="AG33" s="85" t="e">
        <f t="shared" si="159"/>
        <v>#REF!</v>
      </c>
      <c r="AH33" s="85" t="e">
        <f t="shared" si="106"/>
        <v>#REF!</v>
      </c>
      <c r="AI33" s="85" t="e">
        <f t="shared" si="160"/>
        <v>#REF!</v>
      </c>
      <c r="AJ33" s="85" t="e">
        <f t="shared" si="107"/>
        <v>#REF!</v>
      </c>
      <c r="AK33" s="87">
        <v>24</v>
      </c>
      <c r="AL33" s="87" t="e">
        <f t="shared" si="161"/>
        <v>#REF!</v>
      </c>
      <c r="AM33" s="87" t="e">
        <f t="shared" si="108"/>
        <v>#REF!</v>
      </c>
      <c r="AN33" s="87" t="e">
        <f t="shared" si="162"/>
        <v>#REF!</v>
      </c>
      <c r="AO33" s="87" t="e">
        <f t="shared" si="109"/>
        <v>#REF!</v>
      </c>
      <c r="AP33" s="85">
        <v>24</v>
      </c>
      <c r="AQ33" s="85" t="e">
        <f t="shared" si="163"/>
        <v>#REF!</v>
      </c>
      <c r="AR33" s="85" t="e">
        <f t="shared" si="110"/>
        <v>#REF!</v>
      </c>
      <c r="AS33" s="85" t="e">
        <f t="shared" si="164"/>
        <v>#REF!</v>
      </c>
      <c r="AT33" s="85" t="e">
        <f t="shared" si="111"/>
        <v>#REF!</v>
      </c>
      <c r="AU33" s="87">
        <v>24</v>
      </c>
      <c r="AV33" s="87" t="e">
        <f t="shared" si="165"/>
        <v>#REF!</v>
      </c>
      <c r="AW33" s="87" t="e">
        <f t="shared" si="112"/>
        <v>#REF!</v>
      </c>
      <c r="AX33" s="87" t="e">
        <f t="shared" si="166"/>
        <v>#REF!</v>
      </c>
      <c r="AY33" s="87" t="e">
        <f t="shared" si="113"/>
        <v>#REF!</v>
      </c>
      <c r="AZ33" s="85">
        <v>24</v>
      </c>
      <c r="BA33" s="85" t="e">
        <f t="shared" si="167"/>
        <v>#REF!</v>
      </c>
      <c r="BB33" s="85" t="e">
        <f t="shared" si="114"/>
        <v>#REF!</v>
      </c>
      <c r="BC33" s="85" t="e">
        <f t="shared" si="168"/>
        <v>#REF!</v>
      </c>
      <c r="BD33" s="85" t="e">
        <f t="shared" si="115"/>
        <v>#REF!</v>
      </c>
      <c r="BE33" s="87">
        <v>24</v>
      </c>
      <c r="BF33" s="87" t="e">
        <f t="shared" si="169"/>
        <v>#REF!</v>
      </c>
      <c r="BG33" s="87" t="e">
        <f t="shared" si="116"/>
        <v>#REF!</v>
      </c>
      <c r="BH33" s="87" t="e">
        <f t="shared" si="170"/>
        <v>#REF!</v>
      </c>
      <c r="BI33" s="87" t="e">
        <f t="shared" si="117"/>
        <v>#REF!</v>
      </c>
      <c r="BJ33" s="85">
        <v>24</v>
      </c>
      <c r="BK33" s="85" t="e">
        <f t="shared" si="171"/>
        <v>#REF!</v>
      </c>
      <c r="BL33" s="85" t="e">
        <f t="shared" si="118"/>
        <v>#REF!</v>
      </c>
      <c r="BM33" s="85" t="e">
        <f t="shared" si="172"/>
        <v>#REF!</v>
      </c>
      <c r="BN33" s="85" t="e">
        <f t="shared" si="119"/>
        <v>#REF!</v>
      </c>
      <c r="BO33" s="87">
        <v>24</v>
      </c>
      <c r="BP33" s="87" t="e">
        <f t="shared" si="173"/>
        <v>#REF!</v>
      </c>
      <c r="BQ33" s="87" t="e">
        <f t="shared" si="120"/>
        <v>#REF!</v>
      </c>
      <c r="BR33" s="87" t="e">
        <f t="shared" si="174"/>
        <v>#REF!</v>
      </c>
      <c r="BS33" s="87" t="e">
        <f t="shared" si="121"/>
        <v>#REF!</v>
      </c>
      <c r="BT33" s="85">
        <v>24</v>
      </c>
      <c r="BU33" s="85" t="e">
        <f t="shared" si="175"/>
        <v>#REF!</v>
      </c>
      <c r="BV33" s="85" t="e">
        <f t="shared" si="122"/>
        <v>#REF!</v>
      </c>
      <c r="BW33" s="85" t="e">
        <f t="shared" si="176"/>
        <v>#REF!</v>
      </c>
      <c r="BX33" s="85" t="e">
        <f t="shared" si="123"/>
        <v>#REF!</v>
      </c>
      <c r="BY33" s="87">
        <v>24</v>
      </c>
      <c r="BZ33" s="87" t="e">
        <f t="shared" si="177"/>
        <v>#REF!</v>
      </c>
      <c r="CA33" s="87" t="e">
        <f t="shared" si="124"/>
        <v>#REF!</v>
      </c>
      <c r="CB33" s="87" t="e">
        <f t="shared" si="178"/>
        <v>#REF!</v>
      </c>
      <c r="CC33" s="87" t="e">
        <f t="shared" si="125"/>
        <v>#REF!</v>
      </c>
      <c r="CD33" s="85">
        <v>24</v>
      </c>
      <c r="CE33" s="85" t="e">
        <f t="shared" si="179"/>
        <v>#REF!</v>
      </c>
      <c r="CF33" s="85" t="e">
        <f t="shared" si="126"/>
        <v>#REF!</v>
      </c>
      <c r="CG33" s="85" t="e">
        <f t="shared" si="180"/>
        <v>#REF!</v>
      </c>
      <c r="CH33" s="85" t="e">
        <f t="shared" si="127"/>
        <v>#REF!</v>
      </c>
      <c r="CI33" s="87">
        <v>24</v>
      </c>
      <c r="CJ33" s="87" t="e">
        <f t="shared" si="181"/>
        <v>#REF!</v>
      </c>
      <c r="CK33" s="87" t="e">
        <f t="shared" si="128"/>
        <v>#REF!</v>
      </c>
      <c r="CL33" s="87" t="e">
        <f t="shared" si="182"/>
        <v>#REF!</v>
      </c>
      <c r="CM33" s="87" t="e">
        <f t="shared" si="129"/>
        <v>#REF!</v>
      </c>
      <c r="CN33" s="85">
        <v>24</v>
      </c>
      <c r="CO33" s="85" t="e">
        <f t="shared" si="183"/>
        <v>#REF!</v>
      </c>
      <c r="CP33" s="85" t="e">
        <f t="shared" si="130"/>
        <v>#REF!</v>
      </c>
      <c r="CQ33" s="85" t="e">
        <f t="shared" si="184"/>
        <v>#REF!</v>
      </c>
      <c r="CR33" s="85" t="e">
        <f t="shared" si="131"/>
        <v>#REF!</v>
      </c>
      <c r="CS33" s="87">
        <v>24</v>
      </c>
      <c r="CT33" s="87" t="e">
        <f t="shared" si="185"/>
        <v>#REF!</v>
      </c>
      <c r="CU33" s="87" t="e">
        <f t="shared" si="132"/>
        <v>#REF!</v>
      </c>
      <c r="CV33" s="87" t="e">
        <f t="shared" si="186"/>
        <v>#REF!</v>
      </c>
      <c r="CW33" s="87" t="e">
        <f t="shared" si="133"/>
        <v>#REF!</v>
      </c>
      <c r="CX33" s="85">
        <v>24</v>
      </c>
      <c r="CY33" s="85" t="e">
        <f t="shared" si="187"/>
        <v>#REF!</v>
      </c>
      <c r="CZ33" s="85" t="e">
        <f t="shared" si="134"/>
        <v>#REF!</v>
      </c>
      <c r="DA33" s="85" t="e">
        <f t="shared" si="188"/>
        <v>#REF!</v>
      </c>
      <c r="DB33" s="85" t="e">
        <f t="shared" si="135"/>
        <v>#REF!</v>
      </c>
      <c r="DC33" s="87">
        <v>24</v>
      </c>
      <c r="DD33" s="87" t="e">
        <f t="shared" si="189"/>
        <v>#REF!</v>
      </c>
      <c r="DE33" s="87" t="e">
        <f t="shared" si="136"/>
        <v>#REF!</v>
      </c>
      <c r="DF33" s="87" t="e">
        <f t="shared" si="190"/>
        <v>#REF!</v>
      </c>
      <c r="DG33" s="87" t="e">
        <f t="shared" si="137"/>
        <v>#REF!</v>
      </c>
      <c r="DH33" s="85">
        <v>24</v>
      </c>
      <c r="DI33" s="85" t="e">
        <f t="shared" si="191"/>
        <v>#REF!</v>
      </c>
      <c r="DJ33" s="85" t="e">
        <f t="shared" si="138"/>
        <v>#REF!</v>
      </c>
      <c r="DK33" s="85" t="e">
        <f t="shared" si="192"/>
        <v>#REF!</v>
      </c>
      <c r="DL33" s="85" t="e">
        <f t="shared" si="139"/>
        <v>#REF!</v>
      </c>
      <c r="DM33" s="87">
        <v>24</v>
      </c>
      <c r="DN33" s="87" t="e">
        <f t="shared" si="193"/>
        <v>#REF!</v>
      </c>
      <c r="DO33" s="87" t="e">
        <f t="shared" si="140"/>
        <v>#REF!</v>
      </c>
      <c r="DP33" s="87" t="e">
        <f t="shared" si="194"/>
        <v>#REF!</v>
      </c>
      <c r="DQ33" s="87" t="e">
        <f t="shared" si="141"/>
        <v>#REF!</v>
      </c>
      <c r="DR33" s="85">
        <v>24</v>
      </c>
      <c r="DS33" s="85" t="e">
        <f t="shared" si="195"/>
        <v>#REF!</v>
      </c>
      <c r="DT33" s="85" t="e">
        <f t="shared" si="142"/>
        <v>#REF!</v>
      </c>
      <c r="DU33" s="85" t="e">
        <f t="shared" si="196"/>
        <v>#REF!</v>
      </c>
      <c r="DV33" s="85" t="e">
        <f t="shared" si="143"/>
        <v>#REF!</v>
      </c>
      <c r="DW33" s="87">
        <v>24</v>
      </c>
      <c r="DX33" s="87" t="e">
        <f t="shared" si="197"/>
        <v>#REF!</v>
      </c>
      <c r="DY33" s="87" t="e">
        <f t="shared" si="144"/>
        <v>#REF!</v>
      </c>
      <c r="DZ33" s="87" t="e">
        <f t="shared" si="198"/>
        <v>#REF!</v>
      </c>
      <c r="EA33" s="87" t="e">
        <f t="shared" si="145"/>
        <v>#REF!</v>
      </c>
      <c r="EB33" s="85">
        <v>24</v>
      </c>
      <c r="EC33" s="85" t="e">
        <f t="shared" si="199"/>
        <v>#REF!</v>
      </c>
      <c r="ED33" s="85" t="e">
        <f t="shared" si="146"/>
        <v>#REF!</v>
      </c>
      <c r="EE33" s="85" t="e">
        <f t="shared" si="200"/>
        <v>#REF!</v>
      </c>
      <c r="EF33" s="85" t="e">
        <f t="shared" si="147"/>
        <v>#REF!</v>
      </c>
      <c r="EG33" s="87">
        <v>24</v>
      </c>
      <c r="EH33" s="87" t="e">
        <f t="shared" si="201"/>
        <v>#REF!</v>
      </c>
      <c r="EI33" s="87" t="e">
        <f t="shared" si="148"/>
        <v>#REF!</v>
      </c>
      <c r="EJ33" s="87" t="e">
        <f t="shared" si="202"/>
        <v>#REF!</v>
      </c>
      <c r="EK33" s="87" t="e">
        <f t="shared" si="149"/>
        <v>#REF!</v>
      </c>
      <c r="EL33" s="85">
        <v>24</v>
      </c>
      <c r="EM33" s="85" t="e">
        <f t="shared" si="203"/>
        <v>#REF!</v>
      </c>
      <c r="EN33" s="85" t="e">
        <f t="shared" si="150"/>
        <v>#REF!</v>
      </c>
      <c r="EO33" s="85" t="e">
        <f t="shared" si="204"/>
        <v>#REF!</v>
      </c>
      <c r="EP33" s="85" t="e">
        <f t="shared" si="151"/>
        <v>#REF!</v>
      </c>
      <c r="EQ33" s="81"/>
      <c r="ER33" s="96">
        <f>IF(O35&lt;U33,O35,0)</f>
        <v>0</v>
      </c>
      <c r="ES33" s="96">
        <f>IF(P35&lt;U33,P35,0)</f>
        <v>0</v>
      </c>
      <c r="ET33" s="96">
        <f>IF(Q35&lt;U33,Q35,0)</f>
        <v>0</v>
      </c>
      <c r="EU33" s="96">
        <f>IF(R35&lt;U33,R35,0)</f>
        <v>0</v>
      </c>
      <c r="EV33" s="97">
        <f t="shared" si="156"/>
        <v>0</v>
      </c>
      <c r="EW33" s="97">
        <v>24</v>
      </c>
      <c r="EX33" s="81"/>
      <c r="EY33" s="81"/>
    </row>
    <row r="34" spans="1:155" ht="18.75" customHeight="1">
      <c r="A34" s="108"/>
      <c r="B34" s="480" t="s">
        <v>102</v>
      </c>
      <c r="C34" s="481"/>
      <c r="D34" s="481"/>
      <c r="E34" s="481"/>
      <c r="F34" s="481"/>
      <c r="G34" s="482"/>
      <c r="H34" s="1015"/>
      <c r="I34" s="1016"/>
      <c r="J34" s="1016"/>
      <c r="K34" s="1016"/>
      <c r="L34" s="1016"/>
      <c r="M34" s="1016"/>
      <c r="N34" s="1016"/>
      <c r="O34" s="1016"/>
      <c r="P34" s="1016"/>
      <c r="Q34" s="1017" t="s">
        <v>103</v>
      </c>
      <c r="R34" s="1018"/>
      <c r="S34" s="1018"/>
      <c r="T34" s="1019"/>
      <c r="U34" s="108"/>
      <c r="V34" s="82"/>
      <c r="W34" s="81">
        <v>0</v>
      </c>
      <c r="X34" s="82"/>
      <c r="Y34" s="82"/>
      <c r="Z34" s="85"/>
      <c r="AA34" s="87"/>
      <c r="AB34" s="87"/>
      <c r="AC34" s="87"/>
      <c r="AD34" s="87"/>
      <c r="AE34" s="87"/>
      <c r="AF34" s="85"/>
      <c r="AG34" s="85"/>
      <c r="AH34" s="85"/>
      <c r="AI34" s="85"/>
      <c r="AJ34" s="85"/>
      <c r="AK34" s="87"/>
      <c r="AL34" s="87"/>
      <c r="AM34" s="87"/>
      <c r="AN34" s="87"/>
      <c r="AO34" s="87"/>
      <c r="AP34" s="85"/>
      <c r="AQ34" s="85"/>
      <c r="AR34" s="85"/>
      <c r="AS34" s="85"/>
      <c r="AT34" s="85"/>
      <c r="AU34" s="87"/>
      <c r="AV34" s="87"/>
      <c r="AW34" s="87"/>
      <c r="AX34" s="87"/>
      <c r="AY34" s="87"/>
      <c r="AZ34" s="85"/>
      <c r="BA34" s="85"/>
      <c r="BB34" s="85"/>
      <c r="BC34" s="85"/>
      <c r="BD34" s="85"/>
      <c r="BE34" s="87"/>
      <c r="BF34" s="87"/>
      <c r="BG34" s="87"/>
      <c r="BH34" s="87"/>
      <c r="BI34" s="87"/>
      <c r="BJ34" s="85"/>
      <c r="BK34" s="85"/>
      <c r="BL34" s="85"/>
      <c r="BM34" s="85"/>
      <c r="BN34" s="85"/>
      <c r="BO34" s="87"/>
      <c r="BP34" s="87"/>
      <c r="BQ34" s="87"/>
      <c r="BR34" s="87"/>
      <c r="BS34" s="87"/>
      <c r="BT34" s="85"/>
      <c r="BU34" s="85"/>
      <c r="BV34" s="85"/>
      <c r="BW34" s="85"/>
      <c r="BX34" s="85"/>
      <c r="BY34" s="87"/>
      <c r="BZ34" s="87"/>
      <c r="CA34" s="87"/>
      <c r="CB34" s="87"/>
      <c r="CC34" s="87"/>
      <c r="CD34" s="85"/>
      <c r="CE34" s="85"/>
      <c r="CF34" s="85"/>
      <c r="CG34" s="85"/>
      <c r="CH34" s="85"/>
      <c r="CI34" s="87"/>
      <c r="CJ34" s="87"/>
      <c r="CK34" s="87"/>
      <c r="CL34" s="87"/>
      <c r="CM34" s="87"/>
      <c r="CN34" s="85"/>
      <c r="CO34" s="85"/>
      <c r="CP34" s="85"/>
      <c r="CQ34" s="85"/>
      <c r="CR34" s="85"/>
      <c r="CS34" s="87"/>
      <c r="CT34" s="87"/>
      <c r="CU34" s="87"/>
      <c r="CV34" s="87"/>
      <c r="CW34" s="87"/>
      <c r="CX34" s="85"/>
      <c r="CY34" s="85"/>
      <c r="CZ34" s="85"/>
      <c r="DA34" s="85"/>
      <c r="DB34" s="85"/>
      <c r="DC34" s="87"/>
      <c r="DD34" s="87"/>
      <c r="DE34" s="87"/>
      <c r="DF34" s="87"/>
      <c r="DG34" s="87"/>
      <c r="DH34" s="85"/>
      <c r="DI34" s="85"/>
      <c r="DJ34" s="85"/>
      <c r="DK34" s="85"/>
      <c r="DL34" s="85"/>
      <c r="DM34" s="87"/>
      <c r="DN34" s="87"/>
      <c r="DO34" s="87"/>
      <c r="DP34" s="87"/>
      <c r="DQ34" s="87"/>
      <c r="DR34" s="85"/>
      <c r="DS34" s="85"/>
      <c r="DT34" s="85"/>
      <c r="DU34" s="85"/>
      <c r="DV34" s="85"/>
      <c r="DW34" s="87"/>
      <c r="DX34" s="87"/>
      <c r="DY34" s="87"/>
      <c r="DZ34" s="87"/>
      <c r="EA34" s="87"/>
      <c r="EB34" s="85"/>
      <c r="EC34" s="85"/>
      <c r="ED34" s="85"/>
      <c r="EE34" s="85"/>
      <c r="EF34" s="85"/>
      <c r="EG34" s="87"/>
      <c r="EH34" s="87"/>
      <c r="EI34" s="87"/>
      <c r="EJ34" s="87"/>
      <c r="EK34" s="87"/>
      <c r="EL34" s="85"/>
      <c r="EM34" s="85"/>
      <c r="EN34" s="85"/>
      <c r="EO34" s="85"/>
      <c r="EP34" s="85"/>
      <c r="EQ34" s="81"/>
      <c r="ER34" s="96"/>
      <c r="ES34" s="96"/>
      <c r="ET34" s="96"/>
      <c r="EU34" s="96"/>
      <c r="EV34" s="96"/>
      <c r="EW34" s="97">
        <v>25</v>
      </c>
      <c r="EX34" s="81"/>
      <c r="EY34" s="81"/>
    </row>
    <row r="35" spans="1:155" ht="17.25" customHeight="1">
      <c r="A35" s="108"/>
      <c r="B35" s="113" t="s">
        <v>104</v>
      </c>
      <c r="C35" s="114"/>
      <c r="D35" s="114"/>
      <c r="E35" s="114"/>
      <c r="F35" s="114"/>
      <c r="G35" s="114"/>
      <c r="H35" s="1015"/>
      <c r="I35" s="1016"/>
      <c r="J35" s="1016"/>
      <c r="K35" s="1016"/>
      <c r="L35" s="1016"/>
      <c r="M35" s="1016"/>
      <c r="N35" s="1016"/>
      <c r="O35" s="1016"/>
      <c r="P35" s="1016"/>
      <c r="Q35" s="1020" t="s">
        <v>105</v>
      </c>
      <c r="R35" s="1005"/>
      <c r="S35" s="1021" t="s">
        <v>106</v>
      </c>
      <c r="T35" s="1007"/>
      <c r="U35" s="108"/>
      <c r="V35" s="98"/>
      <c r="W35" s="98"/>
      <c r="X35" s="80"/>
      <c r="Y35" s="80"/>
      <c r="Z35" s="80"/>
      <c r="AA35" s="98"/>
      <c r="AB35" s="80"/>
      <c r="AC35" s="80"/>
      <c r="AD35" s="98"/>
      <c r="AE35" s="98"/>
      <c r="AF35" s="98"/>
      <c r="AG35" s="80"/>
      <c r="AH35" s="80"/>
      <c r="AI35" s="98"/>
      <c r="AJ35" s="98"/>
      <c r="AK35" s="98"/>
      <c r="AL35" s="80"/>
      <c r="AM35" s="80"/>
      <c r="AN35" s="98"/>
      <c r="AO35" s="98"/>
      <c r="AP35" s="98"/>
      <c r="AQ35" s="80"/>
      <c r="AR35" s="80"/>
      <c r="AS35" s="98"/>
      <c r="AT35" s="98"/>
      <c r="AU35" s="98"/>
      <c r="AV35" s="80"/>
      <c r="AW35" s="80"/>
      <c r="AX35" s="98"/>
      <c r="AY35" s="98"/>
      <c r="AZ35" s="98"/>
      <c r="BA35" s="80"/>
      <c r="BB35" s="80"/>
      <c r="BC35" s="98"/>
      <c r="BD35" s="98"/>
      <c r="BE35" s="98"/>
      <c r="BF35" s="80"/>
      <c r="BG35" s="80"/>
      <c r="BH35" s="98"/>
      <c r="BI35" s="98"/>
      <c r="BJ35" s="98"/>
      <c r="BK35" s="80"/>
      <c r="BL35" s="80"/>
      <c r="BM35" s="98"/>
      <c r="BN35" s="98"/>
      <c r="BO35" s="98"/>
      <c r="BP35" s="80"/>
      <c r="BQ35" s="80"/>
      <c r="BR35" s="98"/>
      <c r="BS35" s="98"/>
      <c r="BT35" s="98"/>
      <c r="BU35" s="80"/>
      <c r="BV35" s="80"/>
      <c r="BW35" s="98"/>
      <c r="BX35" s="98"/>
      <c r="BY35" s="98"/>
      <c r="BZ35" s="80"/>
      <c r="CA35" s="80"/>
      <c r="CB35" s="98"/>
      <c r="CC35" s="98"/>
      <c r="CD35" s="98"/>
      <c r="CE35" s="80"/>
      <c r="CF35" s="80"/>
      <c r="CG35" s="98"/>
      <c r="CH35" s="98"/>
      <c r="CI35" s="98"/>
      <c r="CJ35" s="80"/>
      <c r="CK35" s="80"/>
      <c r="CL35" s="98"/>
      <c r="CM35" s="98"/>
      <c r="CN35" s="98"/>
      <c r="CO35" s="80"/>
      <c r="CP35" s="80"/>
      <c r="CQ35" s="98"/>
      <c r="CR35" s="98"/>
      <c r="CS35" s="98"/>
      <c r="CT35" s="80"/>
      <c r="CU35" s="80"/>
      <c r="CV35" s="98"/>
      <c r="CW35" s="98"/>
      <c r="CX35" s="98"/>
      <c r="CY35" s="80"/>
      <c r="CZ35" s="80"/>
      <c r="DA35" s="98"/>
      <c r="DB35" s="98"/>
      <c r="DC35" s="98"/>
      <c r="DD35" s="80"/>
      <c r="DE35" s="80"/>
      <c r="DF35" s="98"/>
      <c r="DG35" s="98"/>
      <c r="DH35" s="98"/>
      <c r="DI35" s="80"/>
      <c r="DJ35" s="80"/>
      <c r="DK35" s="98"/>
      <c r="DL35" s="98"/>
      <c r="DM35" s="98"/>
      <c r="DN35" s="80"/>
      <c r="DO35" s="80"/>
      <c r="DP35" s="98"/>
      <c r="DQ35" s="98"/>
      <c r="DR35" s="98"/>
      <c r="DS35" s="80"/>
      <c r="DT35" s="80"/>
      <c r="DU35" s="98"/>
      <c r="DV35" s="98"/>
      <c r="DW35" s="98"/>
      <c r="DX35" s="80"/>
      <c r="DY35" s="80"/>
      <c r="DZ35" s="98"/>
      <c r="EA35" s="98"/>
      <c r="EB35" s="98"/>
      <c r="EC35" s="80"/>
      <c r="ED35" s="80"/>
      <c r="EE35" s="98"/>
      <c r="EF35" s="98"/>
      <c r="EG35" s="98"/>
      <c r="EH35" s="80"/>
      <c r="EI35" s="80"/>
      <c r="EJ35" s="98"/>
      <c r="EK35" s="98"/>
      <c r="EL35" s="98"/>
      <c r="EM35" s="80"/>
      <c r="EN35" s="80"/>
      <c r="EO35" s="98"/>
      <c r="EP35" s="98"/>
      <c r="EQ35" s="98"/>
      <c r="ER35" s="96"/>
      <c r="ES35" s="96"/>
      <c r="ET35" s="96"/>
      <c r="EU35" s="96"/>
      <c r="EV35" s="96"/>
      <c r="EW35" s="96"/>
      <c r="EX35" s="98"/>
      <c r="EY35" s="98"/>
    </row>
    <row r="36" spans="1:155" ht="18.75" customHeight="1">
      <c r="A36" s="108"/>
      <c r="B36" s="115" t="s">
        <v>107</v>
      </c>
      <c r="C36" s="116"/>
      <c r="D36" s="116"/>
      <c r="E36" s="116"/>
      <c r="F36" s="116"/>
      <c r="G36" s="116"/>
      <c r="H36" s="1002"/>
      <c r="I36" s="1003"/>
      <c r="J36" s="1003"/>
      <c r="K36" s="1003"/>
      <c r="L36" s="1003"/>
      <c r="M36" s="1003"/>
      <c r="N36" s="1003"/>
      <c r="O36" s="1003"/>
      <c r="P36" s="1003"/>
      <c r="Q36" s="1004">
        <f>'1 ข้อมูลรายวิชา'!$N$9</f>
        <v>0</v>
      </c>
      <c r="R36" s="1005"/>
      <c r="S36" s="1006">
        <f>'1 ข้อมูลรายวิชา'!$N$10</f>
        <v>0</v>
      </c>
      <c r="T36" s="1007"/>
      <c r="U36" s="108"/>
      <c r="V36" s="99"/>
      <c r="W36" s="99"/>
      <c r="X36" s="100"/>
      <c r="Y36" s="100"/>
      <c r="Z36" s="100"/>
      <c r="AA36" s="99"/>
      <c r="AB36" s="100"/>
      <c r="AC36" s="100"/>
      <c r="AD36" s="99"/>
      <c r="AE36" s="99"/>
      <c r="AF36" s="99"/>
      <c r="AG36" s="100"/>
      <c r="AH36" s="100"/>
      <c r="AI36" s="99"/>
      <c r="AJ36" s="99"/>
      <c r="AK36" s="99"/>
      <c r="AL36" s="100"/>
      <c r="AM36" s="100"/>
      <c r="AN36" s="99"/>
      <c r="AO36" s="99"/>
      <c r="AP36" s="99"/>
      <c r="AQ36" s="100"/>
      <c r="AR36" s="100"/>
      <c r="AS36" s="99"/>
      <c r="AT36" s="99"/>
      <c r="AU36" s="99"/>
      <c r="AV36" s="100"/>
      <c r="AW36" s="100"/>
      <c r="AX36" s="99"/>
      <c r="AY36" s="99"/>
      <c r="AZ36" s="99"/>
      <c r="BA36" s="100"/>
      <c r="BB36" s="100"/>
      <c r="BC36" s="99"/>
      <c r="BD36" s="99"/>
      <c r="BE36" s="99"/>
      <c r="BF36" s="100"/>
      <c r="BG36" s="100"/>
      <c r="BH36" s="99"/>
      <c r="BI36" s="99"/>
      <c r="BJ36" s="99"/>
      <c r="BK36" s="100"/>
      <c r="BL36" s="100"/>
      <c r="BM36" s="99"/>
      <c r="BN36" s="99"/>
      <c r="BO36" s="99"/>
      <c r="BP36" s="100"/>
      <c r="BQ36" s="100"/>
      <c r="BR36" s="99"/>
      <c r="BS36" s="99"/>
      <c r="BT36" s="99"/>
      <c r="BU36" s="100"/>
      <c r="BV36" s="100"/>
      <c r="BW36" s="99"/>
      <c r="BX36" s="99"/>
      <c r="BY36" s="99"/>
      <c r="BZ36" s="100"/>
      <c r="CA36" s="100"/>
      <c r="CB36" s="99"/>
      <c r="CC36" s="99"/>
      <c r="CD36" s="99"/>
      <c r="CE36" s="100"/>
      <c r="CF36" s="100"/>
      <c r="CG36" s="99"/>
      <c r="CH36" s="99"/>
      <c r="CI36" s="99"/>
      <c r="CJ36" s="100"/>
      <c r="CK36" s="100"/>
      <c r="CL36" s="99"/>
      <c r="CM36" s="99"/>
      <c r="CN36" s="99"/>
      <c r="CO36" s="100"/>
      <c r="CP36" s="100"/>
      <c r="CQ36" s="99"/>
      <c r="CR36" s="99"/>
      <c r="CS36" s="99"/>
      <c r="CT36" s="100"/>
      <c r="CU36" s="100"/>
      <c r="CV36" s="99"/>
      <c r="CW36" s="99"/>
      <c r="CX36" s="99"/>
      <c r="CY36" s="100"/>
      <c r="CZ36" s="100"/>
      <c r="DA36" s="99"/>
      <c r="DB36" s="99"/>
      <c r="DC36" s="99"/>
      <c r="DD36" s="100"/>
      <c r="DE36" s="100"/>
      <c r="DF36" s="99"/>
      <c r="DG36" s="99"/>
      <c r="DH36" s="99"/>
      <c r="DI36" s="100"/>
      <c r="DJ36" s="100"/>
      <c r="DK36" s="99"/>
      <c r="DL36" s="99"/>
      <c r="DM36" s="99"/>
      <c r="DN36" s="100"/>
      <c r="DO36" s="100"/>
      <c r="DP36" s="99"/>
      <c r="DQ36" s="99"/>
      <c r="DR36" s="99"/>
      <c r="DS36" s="100"/>
      <c r="DT36" s="100"/>
      <c r="DU36" s="99"/>
      <c r="DV36" s="99"/>
      <c r="DW36" s="99"/>
      <c r="DX36" s="100"/>
      <c r="DY36" s="100"/>
      <c r="DZ36" s="99"/>
      <c r="EA36" s="99"/>
      <c r="EB36" s="99"/>
      <c r="EC36" s="100"/>
      <c r="ED36" s="100"/>
      <c r="EE36" s="99"/>
      <c r="EF36" s="99"/>
      <c r="EG36" s="99"/>
      <c r="EH36" s="100"/>
      <c r="EI36" s="100"/>
      <c r="EJ36" s="99"/>
      <c r="EK36" s="99"/>
      <c r="EL36" s="99"/>
      <c r="EM36" s="100"/>
      <c r="EN36" s="100"/>
      <c r="EO36" s="99"/>
      <c r="EP36" s="99"/>
      <c r="EQ36" s="99"/>
      <c r="ER36" s="83"/>
      <c r="ES36" s="83"/>
      <c r="ET36" s="83"/>
      <c r="EU36" s="83"/>
      <c r="EV36" s="83"/>
      <c r="EW36" s="83"/>
      <c r="EX36" s="99"/>
      <c r="EY36" s="99"/>
    </row>
    <row r="37" spans="1:155" ht="3" customHeight="1">
      <c r="A37" s="108"/>
      <c r="B37" s="101"/>
      <c r="C37" s="102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4"/>
      <c r="U37" s="108"/>
      <c r="V37" s="84"/>
      <c r="W37" s="81"/>
      <c r="X37" s="82"/>
      <c r="Y37" s="82"/>
      <c r="Z37" s="82"/>
      <c r="AA37" s="81"/>
      <c r="AB37" s="82"/>
      <c r="AC37" s="82"/>
      <c r="AD37" s="81"/>
      <c r="AE37" s="81"/>
      <c r="AF37" s="81"/>
      <c r="AG37" s="82"/>
      <c r="AH37" s="82"/>
      <c r="AI37" s="81"/>
      <c r="AJ37" s="81"/>
      <c r="AK37" s="81"/>
      <c r="AL37" s="82"/>
      <c r="AM37" s="82"/>
      <c r="AN37" s="81"/>
      <c r="AO37" s="81"/>
      <c r="AP37" s="81"/>
      <c r="AQ37" s="82"/>
      <c r="AR37" s="82"/>
      <c r="AS37" s="81"/>
      <c r="AT37" s="81"/>
      <c r="AU37" s="81"/>
      <c r="AV37" s="82"/>
      <c r="AW37" s="82"/>
      <c r="AX37" s="81"/>
      <c r="AY37" s="81"/>
      <c r="AZ37" s="81"/>
      <c r="BA37" s="82"/>
      <c r="BB37" s="82"/>
      <c r="BC37" s="81"/>
      <c r="BD37" s="81"/>
      <c r="BE37" s="81"/>
      <c r="BF37" s="82"/>
      <c r="BG37" s="82"/>
      <c r="BH37" s="81"/>
      <c r="BI37" s="81"/>
      <c r="BJ37" s="81"/>
      <c r="BK37" s="82"/>
      <c r="BL37" s="82"/>
      <c r="BM37" s="81"/>
      <c r="BN37" s="81"/>
      <c r="BO37" s="81"/>
      <c r="BP37" s="82"/>
      <c r="BQ37" s="82"/>
      <c r="BR37" s="81"/>
      <c r="BS37" s="81"/>
      <c r="BT37" s="81"/>
      <c r="BU37" s="82"/>
      <c r="BV37" s="82"/>
      <c r="BW37" s="81"/>
      <c r="BX37" s="81"/>
      <c r="BY37" s="81"/>
      <c r="BZ37" s="82"/>
      <c r="CA37" s="82"/>
      <c r="CB37" s="81"/>
      <c r="CC37" s="81"/>
      <c r="CD37" s="81"/>
      <c r="CE37" s="82"/>
      <c r="CF37" s="82"/>
      <c r="CG37" s="81"/>
      <c r="CH37" s="81"/>
      <c r="CI37" s="81"/>
      <c r="CJ37" s="82"/>
      <c r="CK37" s="82"/>
      <c r="CL37" s="81"/>
      <c r="CM37" s="81"/>
      <c r="CN37" s="81"/>
      <c r="CO37" s="82"/>
      <c r="CP37" s="82"/>
      <c r="CQ37" s="81"/>
      <c r="CR37" s="81"/>
      <c r="CS37" s="81"/>
      <c r="CT37" s="82"/>
      <c r="CU37" s="82"/>
      <c r="CV37" s="81"/>
      <c r="CW37" s="81"/>
      <c r="CX37" s="81"/>
      <c r="CY37" s="82"/>
      <c r="CZ37" s="82"/>
      <c r="DA37" s="81"/>
      <c r="DB37" s="81"/>
      <c r="DC37" s="81"/>
      <c r="DD37" s="82"/>
      <c r="DE37" s="82"/>
      <c r="DF37" s="81"/>
      <c r="DG37" s="81"/>
      <c r="DH37" s="81"/>
      <c r="DI37" s="82"/>
      <c r="DJ37" s="82"/>
      <c r="DK37" s="81"/>
      <c r="DL37" s="81"/>
      <c r="DM37" s="81"/>
      <c r="DN37" s="82"/>
      <c r="DO37" s="82"/>
      <c r="DP37" s="81"/>
      <c r="DQ37" s="81"/>
      <c r="DR37" s="81"/>
      <c r="DS37" s="82"/>
      <c r="DT37" s="82"/>
      <c r="DU37" s="81"/>
      <c r="DV37" s="81"/>
      <c r="DW37" s="81"/>
      <c r="DX37" s="82"/>
      <c r="DY37" s="82"/>
      <c r="DZ37" s="81"/>
      <c r="EA37" s="81"/>
      <c r="EB37" s="81"/>
      <c r="EC37" s="82"/>
      <c r="ED37" s="82"/>
      <c r="EE37" s="81"/>
      <c r="EF37" s="81"/>
      <c r="EG37" s="81"/>
      <c r="EH37" s="82"/>
      <c r="EI37" s="82"/>
      <c r="EJ37" s="81"/>
      <c r="EK37" s="81"/>
      <c r="EL37" s="81"/>
      <c r="EM37" s="82"/>
      <c r="EN37" s="82"/>
      <c r="EO37" s="81"/>
      <c r="EP37" s="81"/>
      <c r="EQ37" s="81"/>
      <c r="ER37" s="83"/>
      <c r="ES37" s="83"/>
      <c r="ET37" s="83"/>
      <c r="EU37" s="83"/>
      <c r="EV37" s="83"/>
      <c r="EW37" s="82"/>
      <c r="EX37" s="81"/>
      <c r="EY37" s="81"/>
    </row>
    <row r="38" spans="1:155" ht="18.75" customHeight="1">
      <c r="A38" s="108"/>
      <c r="B38" s="117"/>
      <c r="C38" s="118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2"/>
      <c r="U38" s="108"/>
      <c r="V38" s="98"/>
      <c r="W38" s="98"/>
      <c r="X38" s="80"/>
      <c r="Y38" s="80"/>
      <c r="Z38" s="80"/>
      <c r="AA38" s="98"/>
      <c r="AB38" s="80"/>
      <c r="AC38" s="80"/>
      <c r="AD38" s="98"/>
      <c r="AE38" s="98"/>
      <c r="AF38" s="98"/>
      <c r="AG38" s="80"/>
      <c r="AH38" s="80"/>
      <c r="AI38" s="98"/>
      <c r="AJ38" s="98"/>
      <c r="AK38" s="98"/>
      <c r="AL38" s="80"/>
      <c r="AM38" s="80"/>
      <c r="AN38" s="98"/>
      <c r="AO38" s="98"/>
      <c r="AP38" s="98"/>
      <c r="AQ38" s="80"/>
      <c r="AR38" s="80"/>
      <c r="AS38" s="98"/>
      <c r="AT38" s="98"/>
      <c r="AU38" s="98"/>
      <c r="AV38" s="80"/>
      <c r="AW38" s="80"/>
      <c r="AX38" s="98"/>
      <c r="AY38" s="98"/>
      <c r="AZ38" s="98"/>
      <c r="BA38" s="80"/>
      <c r="BB38" s="80"/>
      <c r="BC38" s="98"/>
      <c r="BD38" s="98"/>
      <c r="BE38" s="98"/>
      <c r="BF38" s="80"/>
      <c r="BG38" s="80"/>
      <c r="BH38" s="98"/>
      <c r="BI38" s="98"/>
      <c r="BJ38" s="98"/>
      <c r="BK38" s="80"/>
      <c r="BL38" s="80"/>
      <c r="BM38" s="98"/>
      <c r="BN38" s="98"/>
      <c r="BO38" s="98"/>
      <c r="BP38" s="80"/>
      <c r="BQ38" s="80"/>
      <c r="BR38" s="98"/>
      <c r="BS38" s="98"/>
      <c r="BT38" s="98"/>
      <c r="BU38" s="80"/>
      <c r="BV38" s="80"/>
      <c r="BW38" s="98"/>
      <c r="BX38" s="98"/>
      <c r="BY38" s="98"/>
      <c r="BZ38" s="80"/>
      <c r="CA38" s="80"/>
      <c r="CB38" s="98"/>
      <c r="CC38" s="98"/>
      <c r="CD38" s="98"/>
      <c r="CE38" s="80"/>
      <c r="CF38" s="80"/>
      <c r="CG38" s="98"/>
      <c r="CH38" s="98"/>
      <c r="CI38" s="98"/>
      <c r="CJ38" s="80"/>
      <c r="CK38" s="80"/>
      <c r="CL38" s="98"/>
      <c r="CM38" s="98"/>
      <c r="CN38" s="98"/>
      <c r="CO38" s="80"/>
      <c r="CP38" s="80"/>
      <c r="CQ38" s="98"/>
      <c r="CR38" s="98"/>
      <c r="CS38" s="98"/>
      <c r="CT38" s="80"/>
      <c r="CU38" s="80"/>
      <c r="CV38" s="98"/>
      <c r="CW38" s="98"/>
      <c r="CX38" s="98"/>
      <c r="CY38" s="80"/>
      <c r="CZ38" s="80"/>
      <c r="DA38" s="98"/>
      <c r="DB38" s="98"/>
      <c r="DC38" s="98"/>
      <c r="DD38" s="80"/>
      <c r="DE38" s="80"/>
      <c r="DF38" s="98"/>
      <c r="DG38" s="98"/>
      <c r="DH38" s="98"/>
      <c r="DI38" s="80"/>
      <c r="DJ38" s="80"/>
      <c r="DK38" s="98"/>
      <c r="DL38" s="98"/>
      <c r="DM38" s="98"/>
      <c r="DN38" s="80"/>
      <c r="DO38" s="80"/>
      <c r="DP38" s="98"/>
      <c r="DQ38" s="98"/>
      <c r="DR38" s="98"/>
      <c r="DS38" s="80"/>
      <c r="DT38" s="80"/>
      <c r="DU38" s="98"/>
      <c r="DV38" s="98"/>
      <c r="DW38" s="98"/>
      <c r="DX38" s="80"/>
      <c r="DY38" s="80"/>
      <c r="DZ38" s="98"/>
      <c r="EA38" s="98"/>
      <c r="EB38" s="98"/>
      <c r="EC38" s="80"/>
      <c r="ED38" s="80"/>
      <c r="EE38" s="98"/>
      <c r="EF38" s="98"/>
      <c r="EG38" s="98"/>
      <c r="EH38" s="80"/>
      <c r="EI38" s="80"/>
      <c r="EJ38" s="98"/>
      <c r="EK38" s="98"/>
      <c r="EL38" s="98"/>
      <c r="EM38" s="80"/>
      <c r="EN38" s="80"/>
      <c r="EO38" s="98"/>
      <c r="EP38" s="98"/>
      <c r="EQ38" s="98"/>
      <c r="ER38" s="83"/>
      <c r="ES38" s="83"/>
      <c r="ET38" s="83"/>
      <c r="EU38" s="83"/>
      <c r="EV38" s="83"/>
      <c r="EW38" s="80"/>
      <c r="EX38" s="98"/>
      <c r="EY38" s="98"/>
    </row>
    <row r="39" spans="1:155" ht="18.75" customHeight="1">
      <c r="A39" s="108"/>
      <c r="B39" s="117"/>
      <c r="C39" s="118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2"/>
      <c r="U39" s="108"/>
      <c r="V39" s="98"/>
      <c r="W39" s="98"/>
      <c r="X39" s="80"/>
      <c r="Y39" s="80"/>
      <c r="Z39" s="80"/>
      <c r="AA39" s="98"/>
      <c r="AB39" s="80"/>
      <c r="AC39" s="80"/>
      <c r="AD39" s="98"/>
      <c r="AE39" s="98"/>
      <c r="AF39" s="98"/>
      <c r="AG39" s="80"/>
      <c r="AH39" s="80"/>
      <c r="AI39" s="98"/>
      <c r="AJ39" s="98"/>
      <c r="AK39" s="98"/>
      <c r="AL39" s="80"/>
      <c r="AM39" s="80"/>
      <c r="AN39" s="98"/>
      <c r="AO39" s="98"/>
      <c r="AP39" s="98"/>
      <c r="AQ39" s="80"/>
      <c r="AR39" s="80"/>
      <c r="AS39" s="98"/>
      <c r="AT39" s="98"/>
      <c r="AU39" s="98"/>
      <c r="AV39" s="80"/>
      <c r="AW39" s="80"/>
      <c r="AX39" s="98"/>
      <c r="AY39" s="98"/>
      <c r="AZ39" s="98"/>
      <c r="BA39" s="80"/>
      <c r="BB39" s="80"/>
      <c r="BC39" s="98"/>
      <c r="BD39" s="98"/>
      <c r="BE39" s="98"/>
      <c r="BF39" s="80"/>
      <c r="BG39" s="80"/>
      <c r="BH39" s="98"/>
      <c r="BI39" s="98"/>
      <c r="BJ39" s="98"/>
      <c r="BK39" s="80"/>
      <c r="BL39" s="80"/>
      <c r="BM39" s="98"/>
      <c r="BN39" s="98"/>
      <c r="BO39" s="98"/>
      <c r="BP39" s="80"/>
      <c r="BQ39" s="80"/>
      <c r="BR39" s="98"/>
      <c r="BS39" s="98"/>
      <c r="BT39" s="98"/>
      <c r="BU39" s="80"/>
      <c r="BV39" s="80"/>
      <c r="BW39" s="98"/>
      <c r="BX39" s="98"/>
      <c r="BY39" s="98"/>
      <c r="BZ39" s="80"/>
      <c r="CA39" s="80"/>
      <c r="CB39" s="98"/>
      <c r="CC39" s="98"/>
      <c r="CD39" s="98"/>
      <c r="CE39" s="80"/>
      <c r="CF39" s="80"/>
      <c r="CG39" s="98"/>
      <c r="CH39" s="98"/>
      <c r="CI39" s="98"/>
      <c r="CJ39" s="80"/>
      <c r="CK39" s="80"/>
      <c r="CL39" s="98"/>
      <c r="CM39" s="98"/>
      <c r="CN39" s="98"/>
      <c r="CO39" s="80"/>
      <c r="CP39" s="80"/>
      <c r="CQ39" s="98"/>
      <c r="CR39" s="98"/>
      <c r="CS39" s="98"/>
      <c r="CT39" s="80"/>
      <c r="CU39" s="80"/>
      <c r="CV39" s="98"/>
      <c r="CW39" s="98"/>
      <c r="CX39" s="98"/>
      <c r="CY39" s="80"/>
      <c r="CZ39" s="80"/>
      <c r="DA39" s="98"/>
      <c r="DB39" s="98"/>
      <c r="DC39" s="98"/>
      <c r="DD39" s="80"/>
      <c r="DE39" s="80"/>
      <c r="DF39" s="98"/>
      <c r="DG39" s="98"/>
      <c r="DH39" s="98"/>
      <c r="DI39" s="80"/>
      <c r="DJ39" s="80"/>
      <c r="DK39" s="98"/>
      <c r="DL39" s="98"/>
      <c r="DM39" s="98"/>
      <c r="DN39" s="80"/>
      <c r="DO39" s="80"/>
      <c r="DP39" s="98"/>
      <c r="DQ39" s="98"/>
      <c r="DR39" s="98"/>
      <c r="DS39" s="80"/>
      <c r="DT39" s="80"/>
      <c r="DU39" s="98"/>
      <c r="DV39" s="98"/>
      <c r="DW39" s="98"/>
      <c r="DX39" s="80"/>
      <c r="DY39" s="80"/>
      <c r="DZ39" s="98"/>
      <c r="EA39" s="98"/>
      <c r="EB39" s="98"/>
      <c r="EC39" s="80"/>
      <c r="ED39" s="80"/>
      <c r="EE39" s="98"/>
      <c r="EF39" s="98"/>
      <c r="EG39" s="98"/>
      <c r="EH39" s="80"/>
      <c r="EI39" s="80"/>
      <c r="EJ39" s="98"/>
      <c r="EK39" s="98"/>
      <c r="EL39" s="98"/>
      <c r="EM39" s="80"/>
      <c r="EN39" s="80"/>
      <c r="EO39" s="98"/>
      <c r="EP39" s="98"/>
      <c r="EQ39" s="98"/>
      <c r="ER39" s="83"/>
      <c r="ES39" s="83"/>
      <c r="ET39" s="83"/>
      <c r="EU39" s="83"/>
      <c r="EV39" s="83"/>
      <c r="EW39" s="80"/>
      <c r="EX39" s="98"/>
      <c r="EY39" s="98"/>
    </row>
    <row r="40" spans="1:155" ht="18.75" customHeight="1">
      <c r="A40" s="108"/>
      <c r="B40" s="117"/>
      <c r="C40" s="118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2"/>
      <c r="U40" s="108"/>
      <c r="V40" s="98"/>
      <c r="W40" s="98"/>
      <c r="X40" s="80"/>
      <c r="Y40" s="80"/>
      <c r="Z40" s="80"/>
      <c r="AA40" s="98"/>
      <c r="AB40" s="80"/>
      <c r="AC40" s="80"/>
      <c r="AD40" s="98"/>
      <c r="AE40" s="98"/>
      <c r="AF40" s="98"/>
      <c r="AG40" s="80"/>
      <c r="AH40" s="80"/>
      <c r="AI40" s="98"/>
      <c r="AJ40" s="98"/>
      <c r="AK40" s="98"/>
      <c r="AL40" s="80"/>
      <c r="AM40" s="80"/>
      <c r="AN40" s="98"/>
      <c r="AO40" s="98"/>
      <c r="AP40" s="98"/>
      <c r="AQ40" s="80"/>
      <c r="AR40" s="80"/>
      <c r="AS40" s="98"/>
      <c r="AT40" s="98"/>
      <c r="AU40" s="98"/>
      <c r="AV40" s="80"/>
      <c r="AW40" s="80"/>
      <c r="AX40" s="98"/>
      <c r="AY40" s="98"/>
      <c r="AZ40" s="98"/>
      <c r="BA40" s="80"/>
      <c r="BB40" s="80"/>
      <c r="BC40" s="98"/>
      <c r="BD40" s="98"/>
      <c r="BE40" s="98"/>
      <c r="BF40" s="80"/>
      <c r="BG40" s="80"/>
      <c r="BH40" s="98"/>
      <c r="BI40" s="98"/>
      <c r="BJ40" s="98"/>
      <c r="BK40" s="80"/>
      <c r="BL40" s="80"/>
      <c r="BM40" s="98"/>
      <c r="BN40" s="98"/>
      <c r="BO40" s="98"/>
      <c r="BP40" s="80"/>
      <c r="BQ40" s="80"/>
      <c r="BR40" s="98"/>
      <c r="BS40" s="98"/>
      <c r="BT40" s="98"/>
      <c r="BU40" s="80"/>
      <c r="BV40" s="80"/>
      <c r="BW40" s="98"/>
      <c r="BX40" s="98"/>
      <c r="BY40" s="98"/>
      <c r="BZ40" s="80"/>
      <c r="CA40" s="80"/>
      <c r="CB40" s="98"/>
      <c r="CC40" s="98"/>
      <c r="CD40" s="98"/>
      <c r="CE40" s="80"/>
      <c r="CF40" s="80"/>
      <c r="CG40" s="98"/>
      <c r="CH40" s="98"/>
      <c r="CI40" s="98"/>
      <c r="CJ40" s="80"/>
      <c r="CK40" s="80"/>
      <c r="CL40" s="98"/>
      <c r="CM40" s="98"/>
      <c r="CN40" s="98"/>
      <c r="CO40" s="80"/>
      <c r="CP40" s="80"/>
      <c r="CQ40" s="98"/>
      <c r="CR40" s="98"/>
      <c r="CS40" s="98"/>
      <c r="CT40" s="80"/>
      <c r="CU40" s="80"/>
      <c r="CV40" s="98"/>
      <c r="CW40" s="98"/>
      <c r="CX40" s="98"/>
      <c r="CY40" s="80"/>
      <c r="CZ40" s="80"/>
      <c r="DA40" s="98"/>
      <c r="DB40" s="98"/>
      <c r="DC40" s="98"/>
      <c r="DD40" s="80"/>
      <c r="DE40" s="80"/>
      <c r="DF40" s="98"/>
      <c r="DG40" s="98"/>
      <c r="DH40" s="98"/>
      <c r="DI40" s="80"/>
      <c r="DJ40" s="80"/>
      <c r="DK40" s="98"/>
      <c r="DL40" s="98"/>
      <c r="DM40" s="98"/>
      <c r="DN40" s="80"/>
      <c r="DO40" s="80"/>
      <c r="DP40" s="98"/>
      <c r="DQ40" s="98"/>
      <c r="DR40" s="98"/>
      <c r="DS40" s="80"/>
      <c r="DT40" s="80"/>
      <c r="DU40" s="98"/>
      <c r="DV40" s="98"/>
      <c r="DW40" s="98"/>
      <c r="DX40" s="80"/>
      <c r="DY40" s="80"/>
      <c r="DZ40" s="98"/>
      <c r="EA40" s="98"/>
      <c r="EB40" s="98"/>
      <c r="EC40" s="80"/>
      <c r="ED40" s="80"/>
      <c r="EE40" s="98"/>
      <c r="EF40" s="98"/>
      <c r="EG40" s="98"/>
      <c r="EH40" s="80"/>
      <c r="EI40" s="80"/>
      <c r="EJ40" s="98"/>
      <c r="EK40" s="98"/>
      <c r="EL40" s="98"/>
      <c r="EM40" s="80"/>
      <c r="EN40" s="80"/>
      <c r="EO40" s="98"/>
      <c r="EP40" s="98"/>
      <c r="EQ40" s="98"/>
      <c r="ER40" s="83"/>
      <c r="ES40" s="83"/>
      <c r="ET40" s="83"/>
      <c r="EU40" s="83"/>
      <c r="EV40" s="83"/>
      <c r="EW40" s="80"/>
      <c r="EX40" s="98"/>
      <c r="EY40" s="98"/>
    </row>
    <row r="41" spans="1:155" ht="18.75" customHeight="1">
      <c r="A41" s="108"/>
      <c r="B41" s="117"/>
      <c r="C41" s="118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2"/>
      <c r="U41" s="108"/>
      <c r="V41" s="98"/>
      <c r="W41" s="98"/>
      <c r="X41" s="80"/>
      <c r="Y41" s="80"/>
      <c r="Z41" s="80"/>
      <c r="AA41" s="98"/>
      <c r="AB41" s="80"/>
      <c r="AC41" s="80"/>
      <c r="AD41" s="98"/>
      <c r="AE41" s="98"/>
      <c r="AF41" s="98"/>
      <c r="AG41" s="80"/>
      <c r="AH41" s="80"/>
      <c r="AI41" s="98"/>
      <c r="AJ41" s="98"/>
      <c r="AK41" s="98"/>
      <c r="AL41" s="80"/>
      <c r="AM41" s="80"/>
      <c r="AN41" s="98"/>
      <c r="AO41" s="98"/>
      <c r="AP41" s="98"/>
      <c r="AQ41" s="80"/>
      <c r="AR41" s="80"/>
      <c r="AS41" s="98"/>
      <c r="AT41" s="98"/>
      <c r="AU41" s="98"/>
      <c r="AV41" s="80"/>
      <c r="AW41" s="80"/>
      <c r="AX41" s="98"/>
      <c r="AY41" s="98"/>
      <c r="AZ41" s="98"/>
      <c r="BA41" s="80"/>
      <c r="BB41" s="80"/>
      <c r="BC41" s="98"/>
      <c r="BD41" s="98"/>
      <c r="BE41" s="98"/>
      <c r="BF41" s="80"/>
      <c r="BG41" s="80"/>
      <c r="BH41" s="98"/>
      <c r="BI41" s="98"/>
      <c r="BJ41" s="98"/>
      <c r="BK41" s="80"/>
      <c r="BL41" s="80"/>
      <c r="BM41" s="98"/>
      <c r="BN41" s="98"/>
      <c r="BO41" s="98"/>
      <c r="BP41" s="80"/>
      <c r="BQ41" s="80"/>
      <c r="BR41" s="98"/>
      <c r="BS41" s="98"/>
      <c r="BT41" s="98"/>
      <c r="BU41" s="80"/>
      <c r="BV41" s="80"/>
      <c r="BW41" s="98"/>
      <c r="BX41" s="98"/>
      <c r="BY41" s="98"/>
      <c r="BZ41" s="80"/>
      <c r="CA41" s="80"/>
      <c r="CB41" s="98"/>
      <c r="CC41" s="98"/>
      <c r="CD41" s="98"/>
      <c r="CE41" s="80"/>
      <c r="CF41" s="80"/>
      <c r="CG41" s="98"/>
      <c r="CH41" s="98"/>
      <c r="CI41" s="98"/>
      <c r="CJ41" s="80"/>
      <c r="CK41" s="80"/>
      <c r="CL41" s="98"/>
      <c r="CM41" s="98"/>
      <c r="CN41" s="98"/>
      <c r="CO41" s="80"/>
      <c r="CP41" s="80"/>
      <c r="CQ41" s="98"/>
      <c r="CR41" s="98"/>
      <c r="CS41" s="98"/>
      <c r="CT41" s="80"/>
      <c r="CU41" s="80"/>
      <c r="CV41" s="98"/>
      <c r="CW41" s="98"/>
      <c r="CX41" s="98"/>
      <c r="CY41" s="80"/>
      <c r="CZ41" s="80"/>
      <c r="DA41" s="98"/>
      <c r="DB41" s="98"/>
      <c r="DC41" s="98"/>
      <c r="DD41" s="80"/>
      <c r="DE41" s="80"/>
      <c r="DF41" s="98"/>
      <c r="DG41" s="98"/>
      <c r="DH41" s="98"/>
      <c r="DI41" s="80"/>
      <c r="DJ41" s="80"/>
      <c r="DK41" s="98"/>
      <c r="DL41" s="98"/>
      <c r="DM41" s="98"/>
      <c r="DN41" s="80"/>
      <c r="DO41" s="80"/>
      <c r="DP41" s="98"/>
      <c r="DQ41" s="98"/>
      <c r="DR41" s="98"/>
      <c r="DS41" s="80"/>
      <c r="DT41" s="80"/>
      <c r="DU41" s="98"/>
      <c r="DV41" s="98"/>
      <c r="DW41" s="98"/>
      <c r="DX41" s="80"/>
      <c r="DY41" s="80"/>
      <c r="DZ41" s="98"/>
      <c r="EA41" s="98"/>
      <c r="EB41" s="98"/>
      <c r="EC41" s="80"/>
      <c r="ED41" s="80"/>
      <c r="EE41" s="98"/>
      <c r="EF41" s="98"/>
      <c r="EG41" s="98"/>
      <c r="EH41" s="80"/>
      <c r="EI41" s="80"/>
      <c r="EJ41" s="98"/>
      <c r="EK41" s="98"/>
      <c r="EL41" s="98"/>
      <c r="EM41" s="80"/>
      <c r="EN41" s="80"/>
      <c r="EO41" s="98"/>
      <c r="EP41" s="98"/>
      <c r="EQ41" s="98"/>
      <c r="ER41" s="83"/>
      <c r="ES41" s="83"/>
      <c r="ET41" s="83"/>
      <c r="EU41" s="83"/>
      <c r="EV41" s="83"/>
      <c r="EW41" s="80"/>
      <c r="EX41" s="98"/>
      <c r="EY41" s="98"/>
    </row>
    <row r="42" spans="1:155" ht="18.75" customHeight="1">
      <c r="A42" s="108"/>
      <c r="B42" s="117"/>
      <c r="C42" s="118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2"/>
      <c r="U42" s="108"/>
      <c r="V42" s="98"/>
      <c r="W42" s="98"/>
      <c r="X42" s="80"/>
      <c r="Y42" s="80"/>
      <c r="Z42" s="80"/>
      <c r="AA42" s="98"/>
      <c r="AB42" s="80"/>
      <c r="AC42" s="80"/>
      <c r="AD42" s="98"/>
      <c r="AE42" s="98"/>
      <c r="AF42" s="98"/>
      <c r="AG42" s="80"/>
      <c r="AH42" s="80"/>
      <c r="AI42" s="98"/>
      <c r="AJ42" s="98"/>
      <c r="AK42" s="98"/>
      <c r="AL42" s="80"/>
      <c r="AM42" s="80"/>
      <c r="AN42" s="98"/>
      <c r="AO42" s="98"/>
      <c r="AP42" s="98"/>
      <c r="AQ42" s="80"/>
      <c r="AR42" s="80"/>
      <c r="AS42" s="98"/>
      <c r="AT42" s="98"/>
      <c r="AU42" s="98"/>
      <c r="AV42" s="80"/>
      <c r="AW42" s="80"/>
      <c r="AX42" s="98"/>
      <c r="AY42" s="98"/>
      <c r="AZ42" s="98"/>
      <c r="BA42" s="80"/>
      <c r="BB42" s="80"/>
      <c r="BC42" s="98"/>
      <c r="BD42" s="98"/>
      <c r="BE42" s="98"/>
      <c r="BF42" s="80"/>
      <c r="BG42" s="80"/>
      <c r="BH42" s="98"/>
      <c r="BI42" s="98"/>
      <c r="BJ42" s="98"/>
      <c r="BK42" s="80"/>
      <c r="BL42" s="80"/>
      <c r="BM42" s="98"/>
      <c r="BN42" s="98"/>
      <c r="BO42" s="98"/>
      <c r="BP42" s="80"/>
      <c r="BQ42" s="80"/>
      <c r="BR42" s="98"/>
      <c r="BS42" s="98"/>
      <c r="BT42" s="98"/>
      <c r="BU42" s="80"/>
      <c r="BV42" s="80"/>
      <c r="BW42" s="98"/>
      <c r="BX42" s="98"/>
      <c r="BY42" s="98"/>
      <c r="BZ42" s="80"/>
      <c r="CA42" s="80"/>
      <c r="CB42" s="98"/>
      <c r="CC42" s="98"/>
      <c r="CD42" s="98"/>
      <c r="CE42" s="80"/>
      <c r="CF42" s="80"/>
      <c r="CG42" s="98"/>
      <c r="CH42" s="98"/>
      <c r="CI42" s="98"/>
      <c r="CJ42" s="80"/>
      <c r="CK42" s="80"/>
      <c r="CL42" s="98"/>
      <c r="CM42" s="98"/>
      <c r="CN42" s="98"/>
      <c r="CO42" s="80"/>
      <c r="CP42" s="80"/>
      <c r="CQ42" s="98"/>
      <c r="CR42" s="98"/>
      <c r="CS42" s="98"/>
      <c r="CT42" s="80"/>
      <c r="CU42" s="80"/>
      <c r="CV42" s="98"/>
      <c r="CW42" s="98"/>
      <c r="CX42" s="98"/>
      <c r="CY42" s="80"/>
      <c r="CZ42" s="80"/>
      <c r="DA42" s="98"/>
      <c r="DB42" s="98"/>
      <c r="DC42" s="98"/>
      <c r="DD42" s="80"/>
      <c r="DE42" s="80"/>
      <c r="DF42" s="98"/>
      <c r="DG42" s="98"/>
      <c r="DH42" s="98"/>
      <c r="DI42" s="80"/>
      <c r="DJ42" s="80"/>
      <c r="DK42" s="98"/>
      <c r="DL42" s="98"/>
      <c r="DM42" s="98"/>
      <c r="DN42" s="80"/>
      <c r="DO42" s="80"/>
      <c r="DP42" s="98"/>
      <c r="DQ42" s="98"/>
      <c r="DR42" s="98"/>
      <c r="DS42" s="80"/>
      <c r="DT42" s="80"/>
      <c r="DU42" s="98"/>
      <c r="DV42" s="98"/>
      <c r="DW42" s="98"/>
      <c r="DX42" s="80"/>
      <c r="DY42" s="80"/>
      <c r="DZ42" s="98"/>
      <c r="EA42" s="98"/>
      <c r="EB42" s="98"/>
      <c r="EC42" s="80"/>
      <c r="ED42" s="80"/>
      <c r="EE42" s="98"/>
      <c r="EF42" s="98"/>
      <c r="EG42" s="98"/>
      <c r="EH42" s="80"/>
      <c r="EI42" s="80"/>
      <c r="EJ42" s="98"/>
      <c r="EK42" s="98"/>
      <c r="EL42" s="98"/>
      <c r="EM42" s="80"/>
      <c r="EN42" s="80"/>
      <c r="EO42" s="98"/>
      <c r="EP42" s="98"/>
      <c r="EQ42" s="98"/>
      <c r="ER42" s="83"/>
      <c r="ES42" s="83"/>
      <c r="ET42" s="83"/>
      <c r="EU42" s="83"/>
      <c r="EV42" s="83"/>
      <c r="EW42" s="80"/>
      <c r="EX42" s="98"/>
      <c r="EY42" s="98"/>
    </row>
    <row r="43" spans="1:155" ht="18.75" customHeight="1">
      <c r="A43" s="108"/>
      <c r="B43" s="117"/>
      <c r="C43" s="118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2"/>
      <c r="U43" s="108"/>
      <c r="V43" s="98"/>
      <c r="W43" s="98"/>
      <c r="X43" s="80"/>
      <c r="Y43" s="80"/>
      <c r="Z43" s="80"/>
      <c r="AA43" s="98"/>
      <c r="AB43" s="80"/>
      <c r="AC43" s="80"/>
      <c r="AD43" s="98"/>
      <c r="AE43" s="98"/>
      <c r="AF43" s="98"/>
      <c r="AG43" s="80"/>
      <c r="AH43" s="80"/>
      <c r="AI43" s="98"/>
      <c r="AJ43" s="98"/>
      <c r="AK43" s="98"/>
      <c r="AL43" s="80"/>
      <c r="AM43" s="80"/>
      <c r="AN43" s="98"/>
      <c r="AO43" s="98"/>
      <c r="AP43" s="98"/>
      <c r="AQ43" s="80"/>
      <c r="AR43" s="80"/>
      <c r="AS43" s="98"/>
      <c r="AT43" s="98"/>
      <c r="AU43" s="98"/>
      <c r="AV43" s="80"/>
      <c r="AW43" s="80"/>
      <c r="AX43" s="98"/>
      <c r="AY43" s="98"/>
      <c r="AZ43" s="98"/>
      <c r="BA43" s="80"/>
      <c r="BB43" s="80"/>
      <c r="BC43" s="98"/>
      <c r="BD43" s="98"/>
      <c r="BE43" s="98"/>
      <c r="BF43" s="80"/>
      <c r="BG43" s="80"/>
      <c r="BH43" s="98"/>
      <c r="BI43" s="98"/>
      <c r="BJ43" s="98"/>
      <c r="BK43" s="80"/>
      <c r="BL43" s="80"/>
      <c r="BM43" s="98"/>
      <c r="BN43" s="98"/>
      <c r="BO43" s="98"/>
      <c r="BP43" s="80"/>
      <c r="BQ43" s="80"/>
      <c r="BR43" s="98"/>
      <c r="BS43" s="98"/>
      <c r="BT43" s="98"/>
      <c r="BU43" s="80"/>
      <c r="BV43" s="80"/>
      <c r="BW43" s="98"/>
      <c r="BX43" s="98"/>
      <c r="BY43" s="98"/>
      <c r="BZ43" s="80"/>
      <c r="CA43" s="80"/>
      <c r="CB43" s="98"/>
      <c r="CC43" s="98"/>
      <c r="CD43" s="98"/>
      <c r="CE43" s="80"/>
      <c r="CF43" s="80"/>
      <c r="CG43" s="98"/>
      <c r="CH43" s="98"/>
      <c r="CI43" s="98"/>
      <c r="CJ43" s="80"/>
      <c r="CK43" s="80"/>
      <c r="CL43" s="98"/>
      <c r="CM43" s="98"/>
      <c r="CN43" s="98"/>
      <c r="CO43" s="80"/>
      <c r="CP43" s="80"/>
      <c r="CQ43" s="98"/>
      <c r="CR43" s="98"/>
      <c r="CS43" s="98"/>
      <c r="CT43" s="80"/>
      <c r="CU43" s="80"/>
      <c r="CV43" s="98"/>
      <c r="CW43" s="98"/>
      <c r="CX43" s="98"/>
      <c r="CY43" s="80"/>
      <c r="CZ43" s="80"/>
      <c r="DA43" s="98"/>
      <c r="DB43" s="98"/>
      <c r="DC43" s="98"/>
      <c r="DD43" s="80"/>
      <c r="DE43" s="80"/>
      <c r="DF43" s="98"/>
      <c r="DG43" s="98"/>
      <c r="DH43" s="98"/>
      <c r="DI43" s="80"/>
      <c r="DJ43" s="80"/>
      <c r="DK43" s="98"/>
      <c r="DL43" s="98"/>
      <c r="DM43" s="98"/>
      <c r="DN43" s="80"/>
      <c r="DO43" s="80"/>
      <c r="DP43" s="98"/>
      <c r="DQ43" s="98"/>
      <c r="DR43" s="98"/>
      <c r="DS43" s="80"/>
      <c r="DT43" s="80"/>
      <c r="DU43" s="98"/>
      <c r="DV43" s="98"/>
      <c r="DW43" s="98"/>
      <c r="DX43" s="80"/>
      <c r="DY43" s="80"/>
      <c r="DZ43" s="98"/>
      <c r="EA43" s="98"/>
      <c r="EB43" s="98"/>
      <c r="EC43" s="80"/>
      <c r="ED43" s="80"/>
      <c r="EE43" s="98"/>
      <c r="EF43" s="98"/>
      <c r="EG43" s="98"/>
      <c r="EH43" s="80"/>
      <c r="EI43" s="80"/>
      <c r="EJ43" s="98"/>
      <c r="EK43" s="98"/>
      <c r="EL43" s="98"/>
      <c r="EM43" s="80"/>
      <c r="EN43" s="80"/>
      <c r="EO43" s="98"/>
      <c r="EP43" s="98"/>
      <c r="EQ43" s="98"/>
      <c r="ER43" s="83"/>
      <c r="ES43" s="83"/>
      <c r="ET43" s="83"/>
      <c r="EU43" s="83"/>
      <c r="EV43" s="83"/>
      <c r="EW43" s="80"/>
      <c r="EX43" s="98"/>
      <c r="EY43" s="98"/>
    </row>
    <row r="44" spans="1:155" ht="18.75" customHeight="1">
      <c r="A44" s="108"/>
      <c r="B44" s="117"/>
      <c r="C44" s="118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2"/>
      <c r="U44" s="108"/>
      <c r="V44" s="98"/>
      <c r="W44" s="98"/>
      <c r="X44" s="80"/>
      <c r="Y44" s="80"/>
      <c r="Z44" s="80"/>
      <c r="AA44" s="98"/>
      <c r="AB44" s="80"/>
      <c r="AC44" s="80"/>
      <c r="AD44" s="98"/>
      <c r="AE44" s="98"/>
      <c r="AF44" s="98"/>
      <c r="AG44" s="80"/>
      <c r="AH44" s="80"/>
      <c r="AI44" s="98"/>
      <c r="AJ44" s="98"/>
      <c r="AK44" s="98"/>
      <c r="AL44" s="80"/>
      <c r="AM44" s="80"/>
      <c r="AN44" s="98"/>
      <c r="AO44" s="98"/>
      <c r="AP44" s="98"/>
      <c r="AQ44" s="80"/>
      <c r="AR44" s="80"/>
      <c r="AS44" s="98"/>
      <c r="AT44" s="98"/>
      <c r="AU44" s="98"/>
      <c r="AV44" s="80"/>
      <c r="AW44" s="80"/>
      <c r="AX44" s="98"/>
      <c r="AY44" s="98"/>
      <c r="AZ44" s="98"/>
      <c r="BA44" s="80"/>
      <c r="BB44" s="80"/>
      <c r="BC44" s="98"/>
      <c r="BD44" s="98"/>
      <c r="BE44" s="98"/>
      <c r="BF44" s="80"/>
      <c r="BG44" s="80"/>
      <c r="BH44" s="98"/>
      <c r="BI44" s="98"/>
      <c r="BJ44" s="98"/>
      <c r="BK44" s="80"/>
      <c r="BL44" s="80"/>
      <c r="BM44" s="98"/>
      <c r="BN44" s="98"/>
      <c r="BO44" s="98"/>
      <c r="BP44" s="80"/>
      <c r="BQ44" s="80"/>
      <c r="BR44" s="98"/>
      <c r="BS44" s="98"/>
      <c r="BT44" s="98"/>
      <c r="BU44" s="80"/>
      <c r="BV44" s="80"/>
      <c r="BW44" s="98"/>
      <c r="BX44" s="98"/>
      <c r="BY44" s="98"/>
      <c r="BZ44" s="80"/>
      <c r="CA44" s="80"/>
      <c r="CB44" s="98"/>
      <c r="CC44" s="98"/>
      <c r="CD44" s="98"/>
      <c r="CE44" s="80"/>
      <c r="CF44" s="80"/>
      <c r="CG44" s="98"/>
      <c r="CH44" s="98"/>
      <c r="CI44" s="98"/>
      <c r="CJ44" s="80"/>
      <c r="CK44" s="80"/>
      <c r="CL44" s="98"/>
      <c r="CM44" s="98"/>
      <c r="CN44" s="98"/>
      <c r="CO44" s="80"/>
      <c r="CP44" s="80"/>
      <c r="CQ44" s="98"/>
      <c r="CR44" s="98"/>
      <c r="CS44" s="98"/>
      <c r="CT44" s="80"/>
      <c r="CU44" s="80"/>
      <c r="CV44" s="98"/>
      <c r="CW44" s="98"/>
      <c r="CX44" s="98"/>
      <c r="CY44" s="80"/>
      <c r="CZ44" s="80"/>
      <c r="DA44" s="98"/>
      <c r="DB44" s="98"/>
      <c r="DC44" s="98"/>
      <c r="DD44" s="80"/>
      <c r="DE44" s="80"/>
      <c r="DF44" s="98"/>
      <c r="DG44" s="98"/>
      <c r="DH44" s="98"/>
      <c r="DI44" s="80"/>
      <c r="DJ44" s="80"/>
      <c r="DK44" s="98"/>
      <c r="DL44" s="98"/>
      <c r="DM44" s="98"/>
      <c r="DN44" s="80"/>
      <c r="DO44" s="80"/>
      <c r="DP44" s="98"/>
      <c r="DQ44" s="98"/>
      <c r="DR44" s="98"/>
      <c r="DS44" s="80"/>
      <c r="DT44" s="80"/>
      <c r="DU44" s="98"/>
      <c r="DV44" s="98"/>
      <c r="DW44" s="98"/>
      <c r="DX44" s="80"/>
      <c r="DY44" s="80"/>
      <c r="DZ44" s="98"/>
      <c r="EA44" s="98"/>
      <c r="EB44" s="98"/>
      <c r="EC44" s="80"/>
      <c r="ED44" s="80"/>
      <c r="EE44" s="98"/>
      <c r="EF44" s="98"/>
      <c r="EG44" s="98"/>
      <c r="EH44" s="80"/>
      <c r="EI44" s="80"/>
      <c r="EJ44" s="98"/>
      <c r="EK44" s="98"/>
      <c r="EL44" s="98"/>
      <c r="EM44" s="80"/>
      <c r="EN44" s="80"/>
      <c r="EO44" s="98"/>
      <c r="EP44" s="98"/>
      <c r="EQ44" s="98"/>
      <c r="ER44" s="83"/>
      <c r="ES44" s="83"/>
      <c r="ET44" s="83"/>
      <c r="EU44" s="83"/>
      <c r="EV44" s="83"/>
      <c r="EW44" s="80"/>
      <c r="EX44" s="98"/>
      <c r="EY44" s="98"/>
    </row>
    <row r="45" spans="1:155" ht="18.75" customHeight="1">
      <c r="A45" s="108"/>
      <c r="B45" s="119"/>
      <c r="C45" s="118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2"/>
      <c r="U45" s="108"/>
      <c r="V45" s="98"/>
      <c r="W45" s="98"/>
      <c r="X45" s="80"/>
      <c r="Y45" s="80"/>
      <c r="Z45" s="80"/>
      <c r="AA45" s="98"/>
      <c r="AB45" s="80"/>
      <c r="AC45" s="80"/>
      <c r="AD45" s="98"/>
      <c r="AE45" s="98"/>
      <c r="AF45" s="98"/>
      <c r="AG45" s="80"/>
      <c r="AH45" s="80"/>
      <c r="AI45" s="98"/>
      <c r="AJ45" s="98"/>
      <c r="AK45" s="98"/>
      <c r="AL45" s="80"/>
      <c r="AM45" s="80"/>
      <c r="AN45" s="98"/>
      <c r="AO45" s="98"/>
      <c r="AP45" s="98"/>
      <c r="AQ45" s="80"/>
      <c r="AR45" s="80"/>
      <c r="AS45" s="98"/>
      <c r="AT45" s="98"/>
      <c r="AU45" s="98"/>
      <c r="AV45" s="80"/>
      <c r="AW45" s="80"/>
      <c r="AX45" s="98"/>
      <c r="AY45" s="98"/>
      <c r="AZ45" s="98"/>
      <c r="BA45" s="80"/>
      <c r="BB45" s="80"/>
      <c r="BC45" s="98"/>
      <c r="BD45" s="98"/>
      <c r="BE45" s="98"/>
      <c r="BF45" s="80"/>
      <c r="BG45" s="80"/>
      <c r="BH45" s="98"/>
      <c r="BI45" s="98"/>
      <c r="BJ45" s="98"/>
      <c r="BK45" s="80"/>
      <c r="BL45" s="80"/>
      <c r="BM45" s="98"/>
      <c r="BN45" s="98"/>
      <c r="BO45" s="98"/>
      <c r="BP45" s="80"/>
      <c r="BQ45" s="80"/>
      <c r="BR45" s="98"/>
      <c r="BS45" s="98"/>
      <c r="BT45" s="98"/>
      <c r="BU45" s="80"/>
      <c r="BV45" s="80"/>
      <c r="BW45" s="98"/>
      <c r="BX45" s="98"/>
      <c r="BY45" s="98"/>
      <c r="BZ45" s="80"/>
      <c r="CA45" s="80"/>
      <c r="CB45" s="98"/>
      <c r="CC45" s="98"/>
      <c r="CD45" s="98"/>
      <c r="CE45" s="80"/>
      <c r="CF45" s="80"/>
      <c r="CG45" s="98"/>
      <c r="CH45" s="98"/>
      <c r="CI45" s="98"/>
      <c r="CJ45" s="80"/>
      <c r="CK45" s="80"/>
      <c r="CL45" s="98"/>
      <c r="CM45" s="98"/>
      <c r="CN45" s="98"/>
      <c r="CO45" s="80"/>
      <c r="CP45" s="80"/>
      <c r="CQ45" s="98"/>
      <c r="CR45" s="98"/>
      <c r="CS45" s="98"/>
      <c r="CT45" s="80"/>
      <c r="CU45" s="80"/>
      <c r="CV45" s="98"/>
      <c r="CW45" s="98"/>
      <c r="CX45" s="98"/>
      <c r="CY45" s="80"/>
      <c r="CZ45" s="80"/>
      <c r="DA45" s="98"/>
      <c r="DB45" s="98"/>
      <c r="DC45" s="98"/>
      <c r="DD45" s="80"/>
      <c r="DE45" s="80"/>
      <c r="DF45" s="98"/>
      <c r="DG45" s="98"/>
      <c r="DH45" s="98"/>
      <c r="DI45" s="80"/>
      <c r="DJ45" s="80"/>
      <c r="DK45" s="98"/>
      <c r="DL45" s="98"/>
      <c r="DM45" s="98"/>
      <c r="DN45" s="80"/>
      <c r="DO45" s="80"/>
      <c r="DP45" s="98"/>
      <c r="DQ45" s="98"/>
      <c r="DR45" s="98"/>
      <c r="DS45" s="80"/>
      <c r="DT45" s="80"/>
      <c r="DU45" s="98"/>
      <c r="DV45" s="98"/>
      <c r="DW45" s="98"/>
      <c r="DX45" s="80"/>
      <c r="DY45" s="80"/>
      <c r="DZ45" s="98"/>
      <c r="EA45" s="98"/>
      <c r="EB45" s="98"/>
      <c r="EC45" s="80"/>
      <c r="ED45" s="80"/>
      <c r="EE45" s="98"/>
      <c r="EF45" s="98"/>
      <c r="EG45" s="98"/>
      <c r="EH45" s="80"/>
      <c r="EI45" s="80"/>
      <c r="EJ45" s="98"/>
      <c r="EK45" s="98"/>
      <c r="EL45" s="98"/>
      <c r="EM45" s="80"/>
      <c r="EN45" s="80"/>
      <c r="EO45" s="98"/>
      <c r="EP45" s="98"/>
      <c r="EQ45" s="98"/>
      <c r="ER45" s="83"/>
      <c r="ES45" s="83"/>
      <c r="ET45" s="83"/>
      <c r="EU45" s="83"/>
      <c r="EV45" s="83"/>
      <c r="EW45" s="80"/>
      <c r="EX45" s="98"/>
      <c r="EY45" s="98"/>
    </row>
    <row r="46" spans="1:155" ht="18.75" customHeight="1">
      <c r="A46" s="108"/>
      <c r="B46" s="117"/>
      <c r="C46" s="118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2"/>
      <c r="U46" s="108"/>
      <c r="V46" s="98"/>
      <c r="W46" s="98"/>
      <c r="X46" s="80"/>
      <c r="Y46" s="80"/>
      <c r="Z46" s="80"/>
      <c r="AA46" s="98"/>
      <c r="AB46" s="80"/>
      <c r="AC46" s="80"/>
      <c r="AD46" s="98"/>
      <c r="AE46" s="98"/>
      <c r="AF46" s="98"/>
      <c r="AG46" s="80"/>
      <c r="AH46" s="80"/>
      <c r="AI46" s="98"/>
      <c r="AJ46" s="98"/>
      <c r="AK46" s="98"/>
      <c r="AL46" s="80"/>
      <c r="AM46" s="80"/>
      <c r="AN46" s="98"/>
      <c r="AO46" s="98"/>
      <c r="AP46" s="98"/>
      <c r="AQ46" s="80"/>
      <c r="AR46" s="80"/>
      <c r="AS46" s="98"/>
      <c r="AT46" s="98"/>
      <c r="AU46" s="98"/>
      <c r="AV46" s="80"/>
      <c r="AW46" s="80"/>
      <c r="AX46" s="98"/>
      <c r="AY46" s="98"/>
      <c r="AZ46" s="98"/>
      <c r="BA46" s="80"/>
      <c r="BB46" s="80"/>
      <c r="BC46" s="98"/>
      <c r="BD46" s="98"/>
      <c r="BE46" s="98"/>
      <c r="BF46" s="80"/>
      <c r="BG46" s="80"/>
      <c r="BH46" s="98"/>
      <c r="BI46" s="98"/>
      <c r="BJ46" s="98"/>
      <c r="BK46" s="80"/>
      <c r="BL46" s="80"/>
      <c r="BM46" s="98"/>
      <c r="BN46" s="98"/>
      <c r="BO46" s="98"/>
      <c r="BP46" s="80"/>
      <c r="BQ46" s="80"/>
      <c r="BR46" s="98"/>
      <c r="BS46" s="98"/>
      <c r="BT46" s="98"/>
      <c r="BU46" s="80"/>
      <c r="BV46" s="80"/>
      <c r="BW46" s="98"/>
      <c r="BX46" s="98"/>
      <c r="BY46" s="98"/>
      <c r="BZ46" s="80"/>
      <c r="CA46" s="80"/>
      <c r="CB46" s="98"/>
      <c r="CC46" s="98"/>
      <c r="CD46" s="98"/>
      <c r="CE46" s="80"/>
      <c r="CF46" s="80"/>
      <c r="CG46" s="98"/>
      <c r="CH46" s="98"/>
      <c r="CI46" s="98"/>
      <c r="CJ46" s="80"/>
      <c r="CK46" s="80"/>
      <c r="CL46" s="98"/>
      <c r="CM46" s="98"/>
      <c r="CN46" s="98"/>
      <c r="CO46" s="80"/>
      <c r="CP46" s="80"/>
      <c r="CQ46" s="98"/>
      <c r="CR46" s="98"/>
      <c r="CS46" s="98"/>
      <c r="CT46" s="80"/>
      <c r="CU46" s="80"/>
      <c r="CV46" s="98"/>
      <c r="CW46" s="98"/>
      <c r="CX46" s="98"/>
      <c r="CY46" s="80"/>
      <c r="CZ46" s="80"/>
      <c r="DA46" s="98"/>
      <c r="DB46" s="98"/>
      <c r="DC46" s="98"/>
      <c r="DD46" s="80"/>
      <c r="DE46" s="80"/>
      <c r="DF46" s="98"/>
      <c r="DG46" s="98"/>
      <c r="DH46" s="98"/>
      <c r="DI46" s="80"/>
      <c r="DJ46" s="80"/>
      <c r="DK46" s="98"/>
      <c r="DL46" s="98"/>
      <c r="DM46" s="98"/>
      <c r="DN46" s="80"/>
      <c r="DO46" s="80"/>
      <c r="DP46" s="98"/>
      <c r="DQ46" s="98"/>
      <c r="DR46" s="98"/>
      <c r="DS46" s="80"/>
      <c r="DT46" s="80"/>
      <c r="DU46" s="98"/>
      <c r="DV46" s="98"/>
      <c r="DW46" s="98"/>
      <c r="DX46" s="80"/>
      <c r="DY46" s="80"/>
      <c r="DZ46" s="98"/>
      <c r="EA46" s="98"/>
      <c r="EB46" s="98"/>
      <c r="EC46" s="80"/>
      <c r="ED46" s="80"/>
      <c r="EE46" s="98"/>
      <c r="EF46" s="98"/>
      <c r="EG46" s="98"/>
      <c r="EH46" s="80"/>
      <c r="EI46" s="80"/>
      <c r="EJ46" s="98"/>
      <c r="EK46" s="98"/>
      <c r="EL46" s="98"/>
      <c r="EM46" s="80"/>
      <c r="EN46" s="80"/>
      <c r="EO46" s="98"/>
      <c r="EP46" s="98"/>
      <c r="EQ46" s="98"/>
      <c r="ER46" s="83"/>
      <c r="ES46" s="83"/>
      <c r="ET46" s="83"/>
      <c r="EU46" s="83"/>
      <c r="EV46" s="83"/>
      <c r="EW46" s="80"/>
      <c r="EX46" s="98"/>
      <c r="EY46" s="98"/>
    </row>
    <row r="47" spans="1:155" ht="18.75" customHeight="1">
      <c r="A47" s="108"/>
      <c r="B47" s="119"/>
      <c r="C47" s="118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2"/>
      <c r="U47" s="108"/>
      <c r="V47" s="98"/>
      <c r="W47" s="98"/>
      <c r="X47" s="80"/>
      <c r="Y47" s="80"/>
      <c r="Z47" s="80"/>
      <c r="AA47" s="98"/>
      <c r="AB47" s="80"/>
      <c r="AC47" s="80"/>
      <c r="AD47" s="98"/>
      <c r="AE47" s="98"/>
      <c r="AF47" s="98"/>
      <c r="AG47" s="80"/>
      <c r="AH47" s="80"/>
      <c r="AI47" s="98"/>
      <c r="AJ47" s="98"/>
      <c r="AK47" s="98"/>
      <c r="AL47" s="80"/>
      <c r="AM47" s="80"/>
      <c r="AN47" s="98"/>
      <c r="AO47" s="98"/>
      <c r="AP47" s="98"/>
      <c r="AQ47" s="80"/>
      <c r="AR47" s="80"/>
      <c r="AS47" s="98"/>
      <c r="AT47" s="98"/>
      <c r="AU47" s="98"/>
      <c r="AV47" s="80"/>
      <c r="AW47" s="80"/>
      <c r="AX47" s="98"/>
      <c r="AY47" s="98"/>
      <c r="AZ47" s="98"/>
      <c r="BA47" s="80"/>
      <c r="BB47" s="80"/>
      <c r="BC47" s="98"/>
      <c r="BD47" s="98"/>
      <c r="BE47" s="98"/>
      <c r="BF47" s="80"/>
      <c r="BG47" s="80"/>
      <c r="BH47" s="98"/>
      <c r="BI47" s="98"/>
      <c r="BJ47" s="98"/>
      <c r="BK47" s="80"/>
      <c r="BL47" s="80"/>
      <c r="BM47" s="98"/>
      <c r="BN47" s="98"/>
      <c r="BO47" s="98"/>
      <c r="BP47" s="80"/>
      <c r="BQ47" s="80"/>
      <c r="BR47" s="98"/>
      <c r="BS47" s="98"/>
      <c r="BT47" s="98"/>
      <c r="BU47" s="80"/>
      <c r="BV47" s="80"/>
      <c r="BW47" s="98"/>
      <c r="BX47" s="98"/>
      <c r="BY47" s="98"/>
      <c r="BZ47" s="80"/>
      <c r="CA47" s="80"/>
      <c r="CB47" s="98"/>
      <c r="CC47" s="98"/>
      <c r="CD47" s="98"/>
      <c r="CE47" s="80"/>
      <c r="CF47" s="80"/>
      <c r="CG47" s="98"/>
      <c r="CH47" s="98"/>
      <c r="CI47" s="98"/>
      <c r="CJ47" s="80"/>
      <c r="CK47" s="80"/>
      <c r="CL47" s="98"/>
      <c r="CM47" s="98"/>
      <c r="CN47" s="98"/>
      <c r="CO47" s="80"/>
      <c r="CP47" s="80"/>
      <c r="CQ47" s="98"/>
      <c r="CR47" s="98"/>
      <c r="CS47" s="98"/>
      <c r="CT47" s="80"/>
      <c r="CU47" s="80"/>
      <c r="CV47" s="98"/>
      <c r="CW47" s="98"/>
      <c r="CX47" s="98"/>
      <c r="CY47" s="80"/>
      <c r="CZ47" s="80"/>
      <c r="DA47" s="98"/>
      <c r="DB47" s="98"/>
      <c r="DC47" s="98"/>
      <c r="DD47" s="80"/>
      <c r="DE47" s="80"/>
      <c r="DF47" s="98"/>
      <c r="DG47" s="98"/>
      <c r="DH47" s="98"/>
      <c r="DI47" s="80"/>
      <c r="DJ47" s="80"/>
      <c r="DK47" s="98"/>
      <c r="DL47" s="98"/>
      <c r="DM47" s="98"/>
      <c r="DN47" s="80"/>
      <c r="DO47" s="80"/>
      <c r="DP47" s="98"/>
      <c r="DQ47" s="98"/>
      <c r="DR47" s="98"/>
      <c r="DS47" s="80"/>
      <c r="DT47" s="80"/>
      <c r="DU47" s="98"/>
      <c r="DV47" s="98"/>
      <c r="DW47" s="98"/>
      <c r="DX47" s="80"/>
      <c r="DY47" s="80"/>
      <c r="DZ47" s="98"/>
      <c r="EA47" s="98"/>
      <c r="EB47" s="98"/>
      <c r="EC47" s="80"/>
      <c r="ED47" s="80"/>
      <c r="EE47" s="98"/>
      <c r="EF47" s="98"/>
      <c r="EG47" s="98"/>
      <c r="EH47" s="80"/>
      <c r="EI47" s="80"/>
      <c r="EJ47" s="98"/>
      <c r="EK47" s="98"/>
      <c r="EL47" s="98"/>
      <c r="EM47" s="80"/>
      <c r="EN47" s="80"/>
      <c r="EO47" s="98"/>
      <c r="EP47" s="98"/>
      <c r="EQ47" s="98"/>
      <c r="ER47" s="83"/>
      <c r="ES47" s="83"/>
      <c r="ET47" s="83"/>
      <c r="EU47" s="83"/>
      <c r="EV47" s="83"/>
      <c r="EW47" s="80"/>
      <c r="EX47" s="98"/>
      <c r="EY47" s="98"/>
    </row>
    <row r="48" spans="1:155" ht="21" customHeight="1">
      <c r="A48" s="108"/>
      <c r="B48" s="119"/>
      <c r="C48" s="118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2"/>
      <c r="U48" s="108"/>
      <c r="V48" s="98"/>
      <c r="W48" s="98"/>
      <c r="X48" s="80"/>
      <c r="Y48" s="80"/>
      <c r="Z48" s="80"/>
      <c r="AA48" s="98"/>
      <c r="AB48" s="80"/>
      <c r="AC48" s="80"/>
      <c r="AD48" s="98"/>
      <c r="AE48" s="98"/>
      <c r="AF48" s="98"/>
      <c r="AG48" s="80"/>
      <c r="AH48" s="80"/>
      <c r="AI48" s="98"/>
      <c r="AJ48" s="98"/>
      <c r="AK48" s="98"/>
      <c r="AL48" s="80"/>
      <c r="AM48" s="80"/>
      <c r="AN48" s="98"/>
      <c r="AO48" s="98"/>
      <c r="AP48" s="98"/>
      <c r="AQ48" s="80"/>
      <c r="AR48" s="80"/>
      <c r="AS48" s="98"/>
      <c r="AT48" s="98"/>
      <c r="AU48" s="98"/>
      <c r="AV48" s="80"/>
      <c r="AW48" s="80"/>
      <c r="AX48" s="98"/>
      <c r="AY48" s="98"/>
      <c r="AZ48" s="98"/>
      <c r="BA48" s="80"/>
      <c r="BB48" s="80"/>
      <c r="BC48" s="98"/>
      <c r="BD48" s="98"/>
      <c r="BE48" s="98"/>
      <c r="BF48" s="80"/>
      <c r="BG48" s="80"/>
      <c r="BH48" s="98"/>
      <c r="BI48" s="98"/>
      <c r="BJ48" s="98"/>
      <c r="BK48" s="80"/>
      <c r="BL48" s="80"/>
      <c r="BM48" s="98"/>
      <c r="BN48" s="98"/>
      <c r="BO48" s="98"/>
      <c r="BP48" s="80"/>
      <c r="BQ48" s="80"/>
      <c r="BR48" s="98"/>
      <c r="BS48" s="98"/>
      <c r="BT48" s="98"/>
      <c r="BU48" s="80"/>
      <c r="BV48" s="80"/>
      <c r="BW48" s="98"/>
      <c r="BX48" s="98"/>
      <c r="BY48" s="98"/>
      <c r="BZ48" s="80"/>
      <c r="CA48" s="80"/>
      <c r="CB48" s="98"/>
      <c r="CC48" s="98"/>
      <c r="CD48" s="98"/>
      <c r="CE48" s="80"/>
      <c r="CF48" s="80"/>
      <c r="CG48" s="98"/>
      <c r="CH48" s="98"/>
      <c r="CI48" s="98"/>
      <c r="CJ48" s="80"/>
      <c r="CK48" s="80"/>
      <c r="CL48" s="98"/>
      <c r="CM48" s="98"/>
      <c r="CN48" s="98"/>
      <c r="CO48" s="80"/>
      <c r="CP48" s="80"/>
      <c r="CQ48" s="98"/>
      <c r="CR48" s="98"/>
      <c r="CS48" s="98"/>
      <c r="CT48" s="80"/>
      <c r="CU48" s="80"/>
      <c r="CV48" s="98"/>
      <c r="CW48" s="98"/>
      <c r="CX48" s="98"/>
      <c r="CY48" s="80"/>
      <c r="CZ48" s="80"/>
      <c r="DA48" s="98"/>
      <c r="DB48" s="98"/>
      <c r="DC48" s="98"/>
      <c r="DD48" s="80"/>
      <c r="DE48" s="80"/>
      <c r="DF48" s="98"/>
      <c r="DG48" s="98"/>
      <c r="DH48" s="98"/>
      <c r="DI48" s="80"/>
      <c r="DJ48" s="80"/>
      <c r="DK48" s="98"/>
      <c r="DL48" s="98"/>
      <c r="DM48" s="98"/>
      <c r="DN48" s="80"/>
      <c r="DO48" s="80"/>
      <c r="DP48" s="98"/>
      <c r="DQ48" s="98"/>
      <c r="DR48" s="98"/>
      <c r="DS48" s="80"/>
      <c r="DT48" s="80"/>
      <c r="DU48" s="98"/>
      <c r="DV48" s="98"/>
      <c r="DW48" s="98"/>
      <c r="DX48" s="80"/>
      <c r="DY48" s="80"/>
      <c r="DZ48" s="98"/>
      <c r="EA48" s="98"/>
      <c r="EB48" s="98"/>
      <c r="EC48" s="80"/>
      <c r="ED48" s="80"/>
      <c r="EE48" s="98"/>
      <c r="EF48" s="98"/>
      <c r="EG48" s="98"/>
      <c r="EH48" s="80"/>
      <c r="EI48" s="80"/>
      <c r="EJ48" s="98"/>
      <c r="EK48" s="98"/>
      <c r="EL48" s="98"/>
      <c r="EM48" s="80"/>
      <c r="EN48" s="80"/>
      <c r="EO48" s="98"/>
      <c r="EP48" s="98"/>
      <c r="EQ48" s="98"/>
      <c r="ER48" s="83"/>
      <c r="ES48" s="83"/>
      <c r="ET48" s="83"/>
      <c r="EU48" s="83"/>
      <c r="EV48" s="83"/>
      <c r="EW48" s="80"/>
      <c r="EX48" s="98"/>
      <c r="EY48" s="98"/>
    </row>
    <row r="49" spans="1:155" ht="13.5" customHeight="1">
      <c r="A49" s="108"/>
      <c r="B49" s="117"/>
      <c r="C49" s="118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2"/>
      <c r="U49" s="108"/>
      <c r="V49" s="98"/>
      <c r="W49" s="98"/>
      <c r="X49" s="80"/>
      <c r="Y49" s="80"/>
      <c r="Z49" s="80"/>
      <c r="AA49" s="98"/>
      <c r="AB49" s="80"/>
      <c r="AC49" s="80"/>
      <c r="AD49" s="98"/>
      <c r="AE49" s="98"/>
      <c r="AF49" s="98"/>
      <c r="AG49" s="80"/>
      <c r="AH49" s="80"/>
      <c r="AI49" s="98"/>
      <c r="AJ49" s="98"/>
      <c r="AK49" s="98"/>
      <c r="AL49" s="80"/>
      <c r="AM49" s="80"/>
      <c r="AN49" s="98"/>
      <c r="AO49" s="98"/>
      <c r="AP49" s="98"/>
      <c r="AQ49" s="80"/>
      <c r="AR49" s="80"/>
      <c r="AS49" s="98"/>
      <c r="AT49" s="98"/>
      <c r="AU49" s="98"/>
      <c r="AV49" s="80"/>
      <c r="AW49" s="80"/>
      <c r="AX49" s="98"/>
      <c r="AY49" s="98"/>
      <c r="AZ49" s="98"/>
      <c r="BA49" s="80"/>
      <c r="BB49" s="80"/>
      <c r="BC49" s="98"/>
      <c r="BD49" s="98"/>
      <c r="BE49" s="98"/>
      <c r="BF49" s="80"/>
      <c r="BG49" s="80"/>
      <c r="BH49" s="98"/>
      <c r="BI49" s="98"/>
      <c r="BJ49" s="98"/>
      <c r="BK49" s="80"/>
      <c r="BL49" s="80"/>
      <c r="BM49" s="98"/>
      <c r="BN49" s="98"/>
      <c r="BO49" s="98"/>
      <c r="BP49" s="80"/>
      <c r="BQ49" s="80"/>
      <c r="BR49" s="98"/>
      <c r="BS49" s="98"/>
      <c r="BT49" s="98"/>
      <c r="BU49" s="80"/>
      <c r="BV49" s="80"/>
      <c r="BW49" s="98"/>
      <c r="BX49" s="98"/>
      <c r="BY49" s="98"/>
      <c r="BZ49" s="80"/>
      <c r="CA49" s="80"/>
      <c r="CB49" s="98"/>
      <c r="CC49" s="98"/>
      <c r="CD49" s="98"/>
      <c r="CE49" s="80"/>
      <c r="CF49" s="80"/>
      <c r="CG49" s="98"/>
      <c r="CH49" s="98"/>
      <c r="CI49" s="98"/>
      <c r="CJ49" s="80"/>
      <c r="CK49" s="80"/>
      <c r="CL49" s="98"/>
      <c r="CM49" s="98"/>
      <c r="CN49" s="98"/>
      <c r="CO49" s="80"/>
      <c r="CP49" s="80"/>
      <c r="CQ49" s="98"/>
      <c r="CR49" s="98"/>
      <c r="CS49" s="98"/>
      <c r="CT49" s="80"/>
      <c r="CU49" s="80"/>
      <c r="CV49" s="98"/>
      <c r="CW49" s="98"/>
      <c r="CX49" s="98"/>
      <c r="CY49" s="80"/>
      <c r="CZ49" s="80"/>
      <c r="DA49" s="98"/>
      <c r="DB49" s="98"/>
      <c r="DC49" s="98"/>
      <c r="DD49" s="80"/>
      <c r="DE49" s="80"/>
      <c r="DF49" s="98"/>
      <c r="DG49" s="98"/>
      <c r="DH49" s="98"/>
      <c r="DI49" s="80"/>
      <c r="DJ49" s="80"/>
      <c r="DK49" s="98"/>
      <c r="DL49" s="98"/>
      <c r="DM49" s="98"/>
      <c r="DN49" s="80"/>
      <c r="DO49" s="80"/>
      <c r="DP49" s="98"/>
      <c r="DQ49" s="98"/>
      <c r="DR49" s="98"/>
      <c r="DS49" s="80"/>
      <c r="DT49" s="80"/>
      <c r="DU49" s="98"/>
      <c r="DV49" s="98"/>
      <c r="DW49" s="98"/>
      <c r="DX49" s="80"/>
      <c r="DY49" s="80"/>
      <c r="DZ49" s="98"/>
      <c r="EA49" s="98"/>
      <c r="EB49" s="98"/>
      <c r="EC49" s="80"/>
      <c r="ED49" s="80"/>
      <c r="EE49" s="98"/>
      <c r="EF49" s="98"/>
      <c r="EG49" s="98"/>
      <c r="EH49" s="80"/>
      <c r="EI49" s="80"/>
      <c r="EJ49" s="98"/>
      <c r="EK49" s="98"/>
      <c r="EL49" s="98"/>
      <c r="EM49" s="80"/>
      <c r="EN49" s="80"/>
      <c r="EO49" s="98"/>
      <c r="EP49" s="98"/>
      <c r="EQ49" s="98"/>
      <c r="ER49" s="83"/>
      <c r="ES49" s="83"/>
      <c r="ET49" s="83"/>
      <c r="EU49" s="83"/>
      <c r="EV49" s="83"/>
      <c r="EW49" s="80"/>
      <c r="EX49" s="98"/>
      <c r="EY49" s="98"/>
    </row>
    <row r="50" spans="1:155" ht="18" customHeight="1">
      <c r="A50" s="108"/>
      <c r="B50" s="119"/>
      <c r="C50" s="118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2"/>
      <c r="U50" s="108"/>
      <c r="V50" s="81"/>
      <c r="W50" s="81"/>
      <c r="X50" s="82"/>
      <c r="Y50" s="82"/>
      <c r="Z50" s="82"/>
      <c r="AA50" s="81"/>
      <c r="AB50" s="82"/>
      <c r="AC50" s="82"/>
      <c r="AD50" s="81"/>
      <c r="AE50" s="81"/>
      <c r="AF50" s="81"/>
      <c r="AG50" s="82"/>
      <c r="AH50" s="82"/>
      <c r="AI50" s="81"/>
      <c r="AJ50" s="81"/>
      <c r="AK50" s="81"/>
      <c r="AL50" s="82"/>
      <c r="AM50" s="82"/>
      <c r="AN50" s="81"/>
      <c r="AO50" s="81"/>
      <c r="AP50" s="81"/>
      <c r="AQ50" s="82"/>
      <c r="AR50" s="82"/>
      <c r="AS50" s="81"/>
      <c r="AT50" s="81"/>
      <c r="AU50" s="81"/>
      <c r="AV50" s="82"/>
      <c r="AW50" s="82"/>
      <c r="AX50" s="81"/>
      <c r="AY50" s="81"/>
      <c r="AZ50" s="81"/>
      <c r="BA50" s="82"/>
      <c r="BB50" s="82"/>
      <c r="BC50" s="81"/>
      <c r="BD50" s="81"/>
      <c r="BE50" s="81"/>
      <c r="BF50" s="82"/>
      <c r="BG50" s="82"/>
      <c r="BH50" s="81"/>
      <c r="BI50" s="81"/>
      <c r="BJ50" s="81"/>
      <c r="BK50" s="82"/>
      <c r="BL50" s="82"/>
      <c r="BM50" s="81"/>
      <c r="BN50" s="81"/>
      <c r="BO50" s="81"/>
      <c r="BP50" s="82"/>
      <c r="BQ50" s="82"/>
      <c r="BR50" s="81"/>
      <c r="BS50" s="81"/>
      <c r="BT50" s="81"/>
      <c r="BU50" s="82"/>
      <c r="BV50" s="82"/>
      <c r="BW50" s="81"/>
      <c r="BX50" s="81"/>
      <c r="BY50" s="81"/>
      <c r="BZ50" s="82"/>
      <c r="CA50" s="82"/>
      <c r="CB50" s="81"/>
      <c r="CC50" s="81"/>
      <c r="CD50" s="81"/>
      <c r="CE50" s="82"/>
      <c r="CF50" s="82"/>
      <c r="CG50" s="81"/>
      <c r="CH50" s="81"/>
      <c r="CI50" s="81"/>
      <c r="CJ50" s="82"/>
      <c r="CK50" s="82"/>
      <c r="CL50" s="81"/>
      <c r="CM50" s="81"/>
      <c r="CN50" s="81"/>
      <c r="CO50" s="82"/>
      <c r="CP50" s="82"/>
      <c r="CQ50" s="81"/>
      <c r="CR50" s="81"/>
      <c r="CS50" s="81"/>
      <c r="CT50" s="82"/>
      <c r="CU50" s="82"/>
      <c r="CV50" s="81"/>
      <c r="CW50" s="81"/>
      <c r="CX50" s="81"/>
      <c r="CY50" s="82"/>
      <c r="CZ50" s="82"/>
      <c r="DA50" s="81"/>
      <c r="DB50" s="81"/>
      <c r="DC50" s="81"/>
      <c r="DD50" s="82"/>
      <c r="DE50" s="82"/>
      <c r="DF50" s="81"/>
      <c r="DG50" s="81"/>
      <c r="DH50" s="81"/>
      <c r="DI50" s="82"/>
      <c r="DJ50" s="82"/>
      <c r="DK50" s="81"/>
      <c r="DL50" s="81"/>
      <c r="DM50" s="81"/>
      <c r="DN50" s="82"/>
      <c r="DO50" s="82"/>
      <c r="DP50" s="81"/>
      <c r="DQ50" s="81"/>
      <c r="DR50" s="81"/>
      <c r="DS50" s="82"/>
      <c r="DT50" s="82"/>
      <c r="DU50" s="81"/>
      <c r="DV50" s="81"/>
      <c r="DW50" s="81"/>
      <c r="DX50" s="82"/>
      <c r="DY50" s="82"/>
      <c r="DZ50" s="81"/>
      <c r="EA50" s="81"/>
      <c r="EB50" s="81"/>
      <c r="EC50" s="82"/>
      <c r="ED50" s="82"/>
      <c r="EE50" s="81"/>
      <c r="EF50" s="81"/>
      <c r="EG50" s="81"/>
      <c r="EH50" s="82"/>
      <c r="EI50" s="82"/>
      <c r="EJ50" s="81"/>
      <c r="EK50" s="81"/>
      <c r="EL50" s="81"/>
      <c r="EM50" s="82"/>
      <c r="EN50" s="82"/>
      <c r="EO50" s="81"/>
      <c r="EP50" s="81"/>
      <c r="EQ50" s="81"/>
      <c r="ER50" s="83"/>
      <c r="ES50" s="83"/>
      <c r="ET50" s="83"/>
      <c r="EU50" s="83"/>
      <c r="EV50" s="83"/>
      <c r="EW50" s="82"/>
      <c r="EX50" s="81"/>
      <c r="EY50" s="81"/>
    </row>
    <row r="51" spans="1:155" ht="22.5" customHeight="1">
      <c r="A51" s="108"/>
      <c r="B51" s="119"/>
      <c r="C51" s="118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2"/>
      <c r="U51" s="108"/>
      <c r="V51" s="98"/>
      <c r="W51" s="98"/>
      <c r="X51" s="80"/>
      <c r="Y51" s="80"/>
      <c r="Z51" s="80"/>
      <c r="AA51" s="98"/>
      <c r="AB51" s="80"/>
      <c r="AC51" s="80"/>
      <c r="AD51" s="98"/>
      <c r="AE51" s="98"/>
      <c r="AF51" s="98"/>
      <c r="AG51" s="80"/>
      <c r="AH51" s="80"/>
      <c r="AI51" s="98"/>
      <c r="AJ51" s="98"/>
      <c r="AK51" s="98"/>
      <c r="AL51" s="80"/>
      <c r="AM51" s="80"/>
      <c r="AN51" s="98"/>
      <c r="AO51" s="98"/>
      <c r="AP51" s="98"/>
      <c r="AQ51" s="80"/>
      <c r="AR51" s="80"/>
      <c r="AS51" s="98"/>
      <c r="AT51" s="98"/>
      <c r="AU51" s="98"/>
      <c r="AV51" s="80"/>
      <c r="AW51" s="80"/>
      <c r="AX51" s="98"/>
      <c r="AY51" s="98"/>
      <c r="AZ51" s="98"/>
      <c r="BA51" s="80"/>
      <c r="BB51" s="80"/>
      <c r="BC51" s="98"/>
      <c r="BD51" s="98"/>
      <c r="BE51" s="98"/>
      <c r="BF51" s="80"/>
      <c r="BG51" s="80"/>
      <c r="BH51" s="98"/>
      <c r="BI51" s="98"/>
      <c r="BJ51" s="98"/>
      <c r="BK51" s="80"/>
      <c r="BL51" s="80"/>
      <c r="BM51" s="98"/>
      <c r="BN51" s="98"/>
      <c r="BO51" s="98"/>
      <c r="BP51" s="80"/>
      <c r="BQ51" s="80"/>
      <c r="BR51" s="98"/>
      <c r="BS51" s="98"/>
      <c r="BT51" s="98"/>
      <c r="BU51" s="80"/>
      <c r="BV51" s="80"/>
      <c r="BW51" s="98"/>
      <c r="BX51" s="98"/>
      <c r="BY51" s="98"/>
      <c r="BZ51" s="80"/>
      <c r="CA51" s="80"/>
      <c r="CB51" s="98"/>
      <c r="CC51" s="98"/>
      <c r="CD51" s="98"/>
      <c r="CE51" s="80"/>
      <c r="CF51" s="80"/>
      <c r="CG51" s="98"/>
      <c r="CH51" s="98"/>
      <c r="CI51" s="98"/>
      <c r="CJ51" s="80"/>
      <c r="CK51" s="80"/>
      <c r="CL51" s="98"/>
      <c r="CM51" s="98"/>
      <c r="CN51" s="98"/>
      <c r="CO51" s="80"/>
      <c r="CP51" s="80"/>
      <c r="CQ51" s="98"/>
      <c r="CR51" s="98"/>
      <c r="CS51" s="98"/>
      <c r="CT51" s="80"/>
      <c r="CU51" s="80"/>
      <c r="CV51" s="98"/>
      <c r="CW51" s="98"/>
      <c r="CX51" s="98"/>
      <c r="CY51" s="80"/>
      <c r="CZ51" s="80"/>
      <c r="DA51" s="98"/>
      <c r="DB51" s="98"/>
      <c r="DC51" s="98"/>
      <c r="DD51" s="80"/>
      <c r="DE51" s="80"/>
      <c r="DF51" s="98"/>
      <c r="DG51" s="98"/>
      <c r="DH51" s="98"/>
      <c r="DI51" s="80"/>
      <c r="DJ51" s="80"/>
      <c r="DK51" s="98"/>
      <c r="DL51" s="98"/>
      <c r="DM51" s="98"/>
      <c r="DN51" s="80"/>
      <c r="DO51" s="80"/>
      <c r="DP51" s="98"/>
      <c r="DQ51" s="98"/>
      <c r="DR51" s="98"/>
      <c r="DS51" s="80"/>
      <c r="DT51" s="80"/>
      <c r="DU51" s="98"/>
      <c r="DV51" s="98"/>
      <c r="DW51" s="98"/>
      <c r="DX51" s="80"/>
      <c r="DY51" s="80"/>
      <c r="DZ51" s="98"/>
      <c r="EA51" s="98"/>
      <c r="EB51" s="98"/>
      <c r="EC51" s="80"/>
      <c r="ED51" s="80"/>
      <c r="EE51" s="98"/>
      <c r="EF51" s="98"/>
      <c r="EG51" s="98"/>
      <c r="EH51" s="80"/>
      <c r="EI51" s="80"/>
      <c r="EJ51" s="98"/>
      <c r="EK51" s="98"/>
      <c r="EL51" s="98"/>
      <c r="EM51" s="80"/>
      <c r="EN51" s="80"/>
      <c r="EO51" s="98"/>
      <c r="EP51" s="98"/>
      <c r="EQ51" s="98"/>
      <c r="ER51" s="83"/>
      <c r="ES51" s="83"/>
      <c r="ET51" s="83"/>
      <c r="EU51" s="83"/>
      <c r="EV51" s="83"/>
      <c r="EW51" s="80"/>
      <c r="EX51" s="98"/>
      <c r="EY51" s="98"/>
    </row>
    <row r="52" spans="1:155" ht="27" customHeight="1">
      <c r="A52" s="108"/>
      <c r="B52" s="117"/>
      <c r="C52" s="118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2"/>
      <c r="U52" s="108"/>
      <c r="V52" s="98"/>
      <c r="W52" s="98"/>
      <c r="X52" s="80"/>
      <c r="Y52" s="80"/>
      <c r="Z52" s="80"/>
      <c r="AA52" s="98"/>
      <c r="AB52" s="80"/>
      <c r="AC52" s="80"/>
      <c r="AD52" s="98"/>
      <c r="AE52" s="98"/>
      <c r="AF52" s="98"/>
      <c r="AG52" s="80"/>
      <c r="AH52" s="80"/>
      <c r="AI52" s="98"/>
      <c r="AJ52" s="98"/>
      <c r="AK52" s="98"/>
      <c r="AL52" s="80"/>
      <c r="AM52" s="80"/>
      <c r="AN52" s="98"/>
      <c r="AO52" s="98"/>
      <c r="AP52" s="98"/>
      <c r="AQ52" s="80"/>
      <c r="AR52" s="80"/>
      <c r="AS52" s="98"/>
      <c r="AT52" s="98"/>
      <c r="AU52" s="98"/>
      <c r="AV52" s="80"/>
      <c r="AW52" s="80"/>
      <c r="AX52" s="98"/>
      <c r="AY52" s="98"/>
      <c r="AZ52" s="98"/>
      <c r="BA52" s="80"/>
      <c r="BB52" s="80"/>
      <c r="BC52" s="98"/>
      <c r="BD52" s="98"/>
      <c r="BE52" s="98"/>
      <c r="BF52" s="80"/>
      <c r="BG52" s="80"/>
      <c r="BH52" s="98"/>
      <c r="BI52" s="98"/>
      <c r="BJ52" s="98"/>
      <c r="BK52" s="80"/>
      <c r="BL52" s="80"/>
      <c r="BM52" s="98"/>
      <c r="BN52" s="98"/>
      <c r="BO52" s="98"/>
      <c r="BP52" s="80"/>
      <c r="BQ52" s="80"/>
      <c r="BR52" s="98"/>
      <c r="BS52" s="98"/>
      <c r="BT52" s="98"/>
      <c r="BU52" s="80"/>
      <c r="BV52" s="80"/>
      <c r="BW52" s="98"/>
      <c r="BX52" s="98"/>
      <c r="BY52" s="98"/>
      <c r="BZ52" s="80"/>
      <c r="CA52" s="80"/>
      <c r="CB52" s="98"/>
      <c r="CC52" s="98"/>
      <c r="CD52" s="98"/>
      <c r="CE52" s="80"/>
      <c r="CF52" s="80"/>
      <c r="CG52" s="98"/>
      <c r="CH52" s="98"/>
      <c r="CI52" s="98"/>
      <c r="CJ52" s="80"/>
      <c r="CK52" s="80"/>
      <c r="CL52" s="98"/>
      <c r="CM52" s="98"/>
      <c r="CN52" s="98"/>
      <c r="CO52" s="80"/>
      <c r="CP52" s="80"/>
      <c r="CQ52" s="98"/>
      <c r="CR52" s="98"/>
      <c r="CS52" s="98"/>
      <c r="CT52" s="80"/>
      <c r="CU52" s="80"/>
      <c r="CV52" s="98"/>
      <c r="CW52" s="98"/>
      <c r="CX52" s="98"/>
      <c r="CY52" s="80"/>
      <c r="CZ52" s="80"/>
      <c r="DA52" s="98"/>
      <c r="DB52" s="98"/>
      <c r="DC52" s="98"/>
      <c r="DD52" s="80"/>
      <c r="DE52" s="80"/>
      <c r="DF52" s="98"/>
      <c r="DG52" s="98"/>
      <c r="DH52" s="98"/>
      <c r="DI52" s="80"/>
      <c r="DJ52" s="80"/>
      <c r="DK52" s="98"/>
      <c r="DL52" s="98"/>
      <c r="DM52" s="98"/>
      <c r="DN52" s="80"/>
      <c r="DO52" s="80"/>
      <c r="DP52" s="98"/>
      <c r="DQ52" s="98"/>
      <c r="DR52" s="98"/>
      <c r="DS52" s="80"/>
      <c r="DT52" s="80"/>
      <c r="DU52" s="98"/>
      <c r="DV52" s="98"/>
      <c r="DW52" s="98"/>
      <c r="DX52" s="80"/>
      <c r="DY52" s="80"/>
      <c r="DZ52" s="98"/>
      <c r="EA52" s="98"/>
      <c r="EB52" s="98"/>
      <c r="EC52" s="80"/>
      <c r="ED52" s="80"/>
      <c r="EE52" s="98"/>
      <c r="EF52" s="98"/>
      <c r="EG52" s="98"/>
      <c r="EH52" s="80"/>
      <c r="EI52" s="80"/>
      <c r="EJ52" s="98"/>
      <c r="EK52" s="98"/>
      <c r="EL52" s="98"/>
      <c r="EM52" s="80"/>
      <c r="EN52" s="80"/>
      <c r="EO52" s="98"/>
      <c r="EP52" s="98"/>
      <c r="EQ52" s="98"/>
      <c r="ER52" s="83"/>
      <c r="ES52" s="83"/>
      <c r="ET52" s="83"/>
      <c r="EU52" s="83"/>
      <c r="EV52" s="83"/>
      <c r="EW52" s="80"/>
      <c r="EX52" s="98"/>
      <c r="EY52" s="98"/>
    </row>
    <row r="53" spans="1:155" ht="23.25" customHeight="1">
      <c r="A53" s="108"/>
      <c r="B53" s="117"/>
      <c r="C53" s="118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2"/>
      <c r="U53" s="108"/>
      <c r="V53" s="98"/>
      <c r="W53" s="98"/>
      <c r="X53" s="80"/>
      <c r="Y53" s="80"/>
      <c r="Z53" s="80"/>
      <c r="AA53" s="98"/>
      <c r="AB53" s="80"/>
      <c r="AC53" s="80"/>
      <c r="AD53" s="98"/>
      <c r="AE53" s="98"/>
      <c r="AF53" s="98"/>
      <c r="AG53" s="80"/>
      <c r="AH53" s="80"/>
      <c r="AI53" s="98"/>
      <c r="AJ53" s="98"/>
      <c r="AK53" s="98"/>
      <c r="AL53" s="80"/>
      <c r="AM53" s="80"/>
      <c r="AN53" s="98"/>
      <c r="AO53" s="98"/>
      <c r="AP53" s="98"/>
      <c r="AQ53" s="80"/>
      <c r="AR53" s="80"/>
      <c r="AS53" s="98"/>
      <c r="AT53" s="98"/>
      <c r="AU53" s="98"/>
      <c r="AV53" s="80"/>
      <c r="AW53" s="80"/>
      <c r="AX53" s="98"/>
      <c r="AY53" s="98"/>
      <c r="AZ53" s="98"/>
      <c r="BA53" s="80"/>
      <c r="BB53" s="80"/>
      <c r="BC53" s="98"/>
      <c r="BD53" s="98"/>
      <c r="BE53" s="98"/>
      <c r="BF53" s="80"/>
      <c r="BG53" s="80"/>
      <c r="BH53" s="98"/>
      <c r="BI53" s="98"/>
      <c r="BJ53" s="98"/>
      <c r="BK53" s="80"/>
      <c r="BL53" s="80"/>
      <c r="BM53" s="98"/>
      <c r="BN53" s="98"/>
      <c r="BO53" s="98"/>
      <c r="BP53" s="80"/>
      <c r="BQ53" s="80"/>
      <c r="BR53" s="98"/>
      <c r="BS53" s="98"/>
      <c r="BT53" s="98"/>
      <c r="BU53" s="80"/>
      <c r="BV53" s="80"/>
      <c r="BW53" s="98"/>
      <c r="BX53" s="98"/>
      <c r="BY53" s="98"/>
      <c r="BZ53" s="80"/>
      <c r="CA53" s="80"/>
      <c r="CB53" s="98"/>
      <c r="CC53" s="98"/>
      <c r="CD53" s="98"/>
      <c r="CE53" s="80"/>
      <c r="CF53" s="80"/>
      <c r="CG53" s="98"/>
      <c r="CH53" s="98"/>
      <c r="CI53" s="98"/>
      <c r="CJ53" s="80"/>
      <c r="CK53" s="80"/>
      <c r="CL53" s="98"/>
      <c r="CM53" s="98"/>
      <c r="CN53" s="98"/>
      <c r="CO53" s="80"/>
      <c r="CP53" s="80"/>
      <c r="CQ53" s="98"/>
      <c r="CR53" s="98"/>
      <c r="CS53" s="98"/>
      <c r="CT53" s="80"/>
      <c r="CU53" s="80"/>
      <c r="CV53" s="98"/>
      <c r="CW53" s="98"/>
      <c r="CX53" s="98"/>
      <c r="CY53" s="80"/>
      <c r="CZ53" s="80"/>
      <c r="DA53" s="98"/>
      <c r="DB53" s="98"/>
      <c r="DC53" s="98"/>
      <c r="DD53" s="80"/>
      <c r="DE53" s="80"/>
      <c r="DF53" s="98"/>
      <c r="DG53" s="98"/>
      <c r="DH53" s="98"/>
      <c r="DI53" s="80"/>
      <c r="DJ53" s="80"/>
      <c r="DK53" s="98"/>
      <c r="DL53" s="98"/>
      <c r="DM53" s="98"/>
      <c r="DN53" s="80"/>
      <c r="DO53" s="80"/>
      <c r="DP53" s="98"/>
      <c r="DQ53" s="98"/>
      <c r="DR53" s="98"/>
      <c r="DS53" s="80"/>
      <c r="DT53" s="80"/>
      <c r="DU53" s="98"/>
      <c r="DV53" s="98"/>
      <c r="DW53" s="98"/>
      <c r="DX53" s="80"/>
      <c r="DY53" s="80"/>
      <c r="DZ53" s="98"/>
      <c r="EA53" s="98"/>
      <c r="EB53" s="98"/>
      <c r="EC53" s="80"/>
      <c r="ED53" s="80"/>
      <c r="EE53" s="98"/>
      <c r="EF53" s="98"/>
      <c r="EG53" s="98"/>
      <c r="EH53" s="80"/>
      <c r="EI53" s="80"/>
      <c r="EJ53" s="98"/>
      <c r="EK53" s="98"/>
      <c r="EL53" s="98"/>
      <c r="EM53" s="80"/>
      <c r="EN53" s="80"/>
      <c r="EO53" s="98"/>
      <c r="EP53" s="98"/>
      <c r="EQ53" s="98"/>
      <c r="ER53" s="83"/>
      <c r="ES53" s="83"/>
      <c r="ET53" s="83"/>
      <c r="EU53" s="83"/>
      <c r="EV53" s="83"/>
      <c r="EW53" s="80"/>
      <c r="EX53" s="98"/>
      <c r="EY53" s="98"/>
    </row>
    <row r="54" spans="1:155" ht="20.25" customHeight="1">
      <c r="A54" s="108"/>
      <c r="B54" s="117"/>
      <c r="C54" s="120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2"/>
      <c r="U54" s="108"/>
      <c r="V54" s="98"/>
      <c r="W54" s="98"/>
      <c r="X54" s="80"/>
      <c r="Y54" s="80"/>
      <c r="Z54" s="80"/>
      <c r="AA54" s="98"/>
      <c r="AB54" s="80"/>
      <c r="AC54" s="80"/>
      <c r="AD54" s="98"/>
      <c r="AE54" s="98"/>
      <c r="AF54" s="98"/>
      <c r="AG54" s="80"/>
      <c r="AH54" s="80"/>
      <c r="AI54" s="98"/>
      <c r="AJ54" s="98"/>
      <c r="AK54" s="98"/>
      <c r="AL54" s="80"/>
      <c r="AM54" s="80"/>
      <c r="AN54" s="98"/>
      <c r="AO54" s="98"/>
      <c r="AP54" s="98"/>
      <c r="AQ54" s="80"/>
      <c r="AR54" s="80"/>
      <c r="AS54" s="98"/>
      <c r="AT54" s="98"/>
      <c r="AU54" s="98"/>
      <c r="AV54" s="80"/>
      <c r="AW54" s="80"/>
      <c r="AX54" s="98"/>
      <c r="AY54" s="98"/>
      <c r="AZ54" s="98"/>
      <c r="BA54" s="80"/>
      <c r="BB54" s="80"/>
      <c r="BC54" s="98"/>
      <c r="BD54" s="98"/>
      <c r="BE54" s="98"/>
      <c r="BF54" s="80"/>
      <c r="BG54" s="80"/>
      <c r="BH54" s="98"/>
      <c r="BI54" s="98"/>
      <c r="BJ54" s="98"/>
      <c r="BK54" s="80"/>
      <c r="BL54" s="80"/>
      <c r="BM54" s="98"/>
      <c r="BN54" s="98"/>
      <c r="BO54" s="98"/>
      <c r="BP54" s="80"/>
      <c r="BQ54" s="80"/>
      <c r="BR54" s="98"/>
      <c r="BS54" s="98"/>
      <c r="BT54" s="98"/>
      <c r="BU54" s="80"/>
      <c r="BV54" s="80"/>
      <c r="BW54" s="98"/>
      <c r="BX54" s="98"/>
      <c r="BY54" s="98"/>
      <c r="BZ54" s="80"/>
      <c r="CA54" s="80"/>
      <c r="CB54" s="98"/>
      <c r="CC54" s="98"/>
      <c r="CD54" s="98"/>
      <c r="CE54" s="80"/>
      <c r="CF54" s="80"/>
      <c r="CG54" s="98"/>
      <c r="CH54" s="98"/>
      <c r="CI54" s="98"/>
      <c r="CJ54" s="80"/>
      <c r="CK54" s="80"/>
      <c r="CL54" s="98"/>
      <c r="CM54" s="98"/>
      <c r="CN54" s="98"/>
      <c r="CO54" s="80"/>
      <c r="CP54" s="80"/>
      <c r="CQ54" s="98"/>
      <c r="CR54" s="98"/>
      <c r="CS54" s="98"/>
      <c r="CT54" s="80"/>
      <c r="CU54" s="80"/>
      <c r="CV54" s="98"/>
      <c r="CW54" s="98"/>
      <c r="CX54" s="98"/>
      <c r="CY54" s="80"/>
      <c r="CZ54" s="80"/>
      <c r="DA54" s="98"/>
      <c r="DB54" s="98"/>
      <c r="DC54" s="98"/>
      <c r="DD54" s="80"/>
      <c r="DE54" s="80"/>
      <c r="DF54" s="98"/>
      <c r="DG54" s="98"/>
      <c r="DH54" s="98"/>
      <c r="DI54" s="80"/>
      <c r="DJ54" s="80"/>
      <c r="DK54" s="98"/>
      <c r="DL54" s="98"/>
      <c r="DM54" s="98"/>
      <c r="DN54" s="80"/>
      <c r="DO54" s="80"/>
      <c r="DP54" s="98"/>
      <c r="DQ54" s="98"/>
      <c r="DR54" s="98"/>
      <c r="DS54" s="80"/>
      <c r="DT54" s="80"/>
      <c r="DU54" s="98"/>
      <c r="DV54" s="98"/>
      <c r="DW54" s="98"/>
      <c r="DX54" s="80"/>
      <c r="DY54" s="80"/>
      <c r="DZ54" s="98"/>
      <c r="EA54" s="98"/>
      <c r="EB54" s="98"/>
      <c r="EC54" s="80"/>
      <c r="ED54" s="80"/>
      <c r="EE54" s="98"/>
      <c r="EF54" s="98"/>
      <c r="EG54" s="98"/>
      <c r="EH54" s="80"/>
      <c r="EI54" s="80"/>
      <c r="EJ54" s="98"/>
      <c r="EK54" s="98"/>
      <c r="EL54" s="98"/>
      <c r="EM54" s="80"/>
      <c r="EN54" s="80"/>
      <c r="EO54" s="98"/>
      <c r="EP54" s="98"/>
      <c r="EQ54" s="98"/>
      <c r="ER54" s="83"/>
      <c r="ES54" s="83"/>
      <c r="ET54" s="83"/>
      <c r="EU54" s="83"/>
      <c r="EV54" s="83"/>
      <c r="EW54" s="80"/>
      <c r="EX54" s="98"/>
      <c r="EY54" s="98"/>
    </row>
    <row r="55" spans="1:155" ht="9" customHeight="1">
      <c r="A55" s="108"/>
      <c r="B55" s="110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2"/>
      <c r="U55" s="108"/>
      <c r="V55" s="98"/>
      <c r="W55" s="98"/>
      <c r="X55" s="80"/>
      <c r="Y55" s="80"/>
      <c r="Z55" s="80"/>
      <c r="AA55" s="98"/>
      <c r="AB55" s="80"/>
      <c r="AC55" s="80"/>
      <c r="AD55" s="98"/>
      <c r="AE55" s="98"/>
      <c r="AF55" s="98"/>
      <c r="AG55" s="80"/>
      <c r="AH55" s="80"/>
      <c r="AI55" s="98"/>
      <c r="AJ55" s="98"/>
      <c r="AK55" s="98"/>
      <c r="AL55" s="80"/>
      <c r="AM55" s="80"/>
      <c r="AN55" s="98"/>
      <c r="AO55" s="98"/>
      <c r="AP55" s="98"/>
      <c r="AQ55" s="80"/>
      <c r="AR55" s="80"/>
      <c r="AS55" s="98"/>
      <c r="AT55" s="98"/>
      <c r="AU55" s="98"/>
      <c r="AV55" s="80"/>
      <c r="AW55" s="80"/>
      <c r="AX55" s="98"/>
      <c r="AY55" s="98"/>
      <c r="AZ55" s="98"/>
      <c r="BA55" s="80"/>
      <c r="BB55" s="80"/>
      <c r="BC55" s="98"/>
      <c r="BD55" s="98"/>
      <c r="BE55" s="98"/>
      <c r="BF55" s="80"/>
      <c r="BG55" s="80"/>
      <c r="BH55" s="98"/>
      <c r="BI55" s="98"/>
      <c r="BJ55" s="98"/>
      <c r="BK55" s="80"/>
      <c r="BL55" s="80"/>
      <c r="BM55" s="98"/>
      <c r="BN55" s="98"/>
      <c r="BO55" s="98"/>
      <c r="BP55" s="80"/>
      <c r="BQ55" s="80"/>
      <c r="BR55" s="98"/>
      <c r="BS55" s="98"/>
      <c r="BT55" s="98"/>
      <c r="BU55" s="80"/>
      <c r="BV55" s="80"/>
      <c r="BW55" s="98"/>
      <c r="BX55" s="98"/>
      <c r="BY55" s="98"/>
      <c r="BZ55" s="80"/>
      <c r="CA55" s="80"/>
      <c r="CB55" s="98"/>
      <c r="CC55" s="98"/>
      <c r="CD55" s="98"/>
      <c r="CE55" s="80"/>
      <c r="CF55" s="80"/>
      <c r="CG55" s="98"/>
      <c r="CH55" s="98"/>
      <c r="CI55" s="98"/>
      <c r="CJ55" s="80"/>
      <c r="CK55" s="80"/>
      <c r="CL55" s="98"/>
      <c r="CM55" s="98"/>
      <c r="CN55" s="98"/>
      <c r="CO55" s="80"/>
      <c r="CP55" s="80"/>
      <c r="CQ55" s="98"/>
      <c r="CR55" s="98"/>
      <c r="CS55" s="98"/>
      <c r="CT55" s="80"/>
      <c r="CU55" s="80"/>
      <c r="CV55" s="98"/>
      <c r="CW55" s="98"/>
      <c r="CX55" s="98"/>
      <c r="CY55" s="80"/>
      <c r="CZ55" s="80"/>
      <c r="DA55" s="98"/>
      <c r="DB55" s="98"/>
      <c r="DC55" s="98"/>
      <c r="DD55" s="80"/>
      <c r="DE55" s="80"/>
      <c r="DF55" s="98"/>
      <c r="DG55" s="98"/>
      <c r="DH55" s="98"/>
      <c r="DI55" s="80"/>
      <c r="DJ55" s="80"/>
      <c r="DK55" s="98"/>
      <c r="DL55" s="98"/>
      <c r="DM55" s="98"/>
      <c r="DN55" s="80"/>
      <c r="DO55" s="80"/>
      <c r="DP55" s="98"/>
      <c r="DQ55" s="98"/>
      <c r="DR55" s="98"/>
      <c r="DS55" s="80"/>
      <c r="DT55" s="80"/>
      <c r="DU55" s="98"/>
      <c r="DV55" s="98"/>
      <c r="DW55" s="98"/>
      <c r="DX55" s="80"/>
      <c r="DY55" s="80"/>
      <c r="DZ55" s="98"/>
      <c r="EA55" s="98"/>
      <c r="EB55" s="98"/>
      <c r="EC55" s="80"/>
      <c r="ED55" s="80"/>
      <c r="EE55" s="98"/>
      <c r="EF55" s="98"/>
      <c r="EG55" s="98"/>
      <c r="EH55" s="80"/>
      <c r="EI55" s="80"/>
      <c r="EJ55" s="98"/>
      <c r="EK55" s="98"/>
      <c r="EL55" s="98"/>
      <c r="EM55" s="80"/>
      <c r="EN55" s="80"/>
      <c r="EO55" s="98"/>
      <c r="EP55" s="98"/>
      <c r="EQ55" s="98"/>
      <c r="ER55" s="83"/>
      <c r="ES55" s="83"/>
      <c r="ET55" s="83"/>
      <c r="EU55" s="83"/>
      <c r="EV55" s="83"/>
      <c r="EW55" s="80"/>
      <c r="EX55" s="98"/>
      <c r="EY55" s="98"/>
    </row>
    <row r="56" spans="1:155" ht="20.25" customHeight="1">
      <c r="A56" s="108"/>
      <c r="B56" s="110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2"/>
      <c r="U56" s="108"/>
      <c r="V56" s="98"/>
      <c r="W56" s="98"/>
      <c r="X56" s="80"/>
      <c r="Y56" s="80"/>
      <c r="Z56" s="80"/>
      <c r="AA56" s="98"/>
      <c r="AB56" s="80"/>
      <c r="AC56" s="80"/>
      <c r="AD56" s="98"/>
      <c r="AE56" s="98"/>
      <c r="AF56" s="98"/>
      <c r="AG56" s="80"/>
      <c r="AH56" s="80"/>
      <c r="AI56" s="98"/>
      <c r="AJ56" s="98"/>
      <c r="AK56" s="98"/>
      <c r="AL56" s="80"/>
      <c r="AM56" s="80"/>
      <c r="AN56" s="98"/>
      <c r="AO56" s="98"/>
      <c r="AP56" s="98"/>
      <c r="AQ56" s="80"/>
      <c r="AR56" s="80"/>
      <c r="AS56" s="98"/>
      <c r="AT56" s="98"/>
      <c r="AU56" s="98"/>
      <c r="AV56" s="80"/>
      <c r="AW56" s="80"/>
      <c r="AX56" s="98"/>
      <c r="AY56" s="98"/>
      <c r="AZ56" s="98"/>
      <c r="BA56" s="80"/>
      <c r="BB56" s="80"/>
      <c r="BC56" s="98"/>
      <c r="BD56" s="98"/>
      <c r="BE56" s="98"/>
      <c r="BF56" s="80"/>
      <c r="BG56" s="80"/>
      <c r="BH56" s="98"/>
      <c r="BI56" s="98"/>
      <c r="BJ56" s="98"/>
      <c r="BK56" s="80"/>
      <c r="BL56" s="80"/>
      <c r="BM56" s="98"/>
      <c r="BN56" s="98"/>
      <c r="BO56" s="98"/>
      <c r="BP56" s="80"/>
      <c r="BQ56" s="80"/>
      <c r="BR56" s="98"/>
      <c r="BS56" s="98"/>
      <c r="BT56" s="98"/>
      <c r="BU56" s="80"/>
      <c r="BV56" s="80"/>
      <c r="BW56" s="98"/>
      <c r="BX56" s="98"/>
      <c r="BY56" s="98"/>
      <c r="BZ56" s="80"/>
      <c r="CA56" s="80"/>
      <c r="CB56" s="98"/>
      <c r="CC56" s="98"/>
      <c r="CD56" s="98"/>
      <c r="CE56" s="80"/>
      <c r="CF56" s="80"/>
      <c r="CG56" s="98"/>
      <c r="CH56" s="98"/>
      <c r="CI56" s="98"/>
      <c r="CJ56" s="80"/>
      <c r="CK56" s="80"/>
      <c r="CL56" s="98"/>
      <c r="CM56" s="98"/>
      <c r="CN56" s="98"/>
      <c r="CO56" s="80"/>
      <c r="CP56" s="80"/>
      <c r="CQ56" s="98"/>
      <c r="CR56" s="98"/>
      <c r="CS56" s="98"/>
      <c r="CT56" s="80"/>
      <c r="CU56" s="80"/>
      <c r="CV56" s="98"/>
      <c r="CW56" s="98"/>
      <c r="CX56" s="98"/>
      <c r="CY56" s="80"/>
      <c r="CZ56" s="80"/>
      <c r="DA56" s="98"/>
      <c r="DB56" s="98"/>
      <c r="DC56" s="98"/>
      <c r="DD56" s="80"/>
      <c r="DE56" s="80"/>
      <c r="DF56" s="98"/>
      <c r="DG56" s="98"/>
      <c r="DH56" s="98"/>
      <c r="DI56" s="80"/>
      <c r="DJ56" s="80"/>
      <c r="DK56" s="98"/>
      <c r="DL56" s="98"/>
      <c r="DM56" s="98"/>
      <c r="DN56" s="80"/>
      <c r="DO56" s="80"/>
      <c r="DP56" s="98"/>
      <c r="DQ56" s="98"/>
      <c r="DR56" s="98"/>
      <c r="DS56" s="80"/>
      <c r="DT56" s="80"/>
      <c r="DU56" s="98"/>
      <c r="DV56" s="98"/>
      <c r="DW56" s="98"/>
      <c r="DX56" s="80"/>
      <c r="DY56" s="80"/>
      <c r="DZ56" s="98"/>
      <c r="EA56" s="98"/>
      <c r="EB56" s="98"/>
      <c r="EC56" s="80"/>
      <c r="ED56" s="80"/>
      <c r="EE56" s="98"/>
      <c r="EF56" s="98"/>
      <c r="EG56" s="98"/>
      <c r="EH56" s="80"/>
      <c r="EI56" s="80"/>
      <c r="EJ56" s="98"/>
      <c r="EK56" s="98"/>
      <c r="EL56" s="98"/>
      <c r="EM56" s="80"/>
      <c r="EN56" s="80"/>
      <c r="EO56" s="98"/>
      <c r="EP56" s="98"/>
      <c r="EQ56" s="98"/>
      <c r="ER56" s="83"/>
      <c r="ES56" s="83"/>
      <c r="ET56" s="83"/>
      <c r="EU56" s="83"/>
      <c r="EV56" s="83"/>
      <c r="EW56" s="80"/>
      <c r="EX56" s="98"/>
      <c r="EY56" s="98"/>
    </row>
    <row r="57" spans="1:155" ht="8.25" customHeight="1">
      <c r="A57" s="108"/>
      <c r="B57" s="110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2"/>
      <c r="U57" s="108"/>
      <c r="V57" s="98"/>
      <c r="W57" s="98"/>
      <c r="X57" s="98"/>
      <c r="Y57" s="98"/>
      <c r="Z57" s="80"/>
      <c r="AA57" s="98"/>
      <c r="AB57" s="80"/>
      <c r="AC57" s="80"/>
      <c r="AD57" s="98"/>
      <c r="AE57" s="98"/>
      <c r="AF57" s="98"/>
      <c r="AG57" s="80"/>
      <c r="AH57" s="80"/>
      <c r="AI57" s="98"/>
      <c r="AJ57" s="98"/>
      <c r="AK57" s="98"/>
      <c r="AL57" s="80"/>
      <c r="AM57" s="80"/>
      <c r="AN57" s="98"/>
      <c r="AO57" s="98"/>
      <c r="AP57" s="98"/>
      <c r="AQ57" s="80"/>
      <c r="AR57" s="80"/>
      <c r="AS57" s="98"/>
      <c r="AT57" s="98"/>
      <c r="AU57" s="98"/>
      <c r="AV57" s="80"/>
      <c r="AW57" s="80"/>
      <c r="AX57" s="98"/>
      <c r="AY57" s="98"/>
      <c r="AZ57" s="98"/>
      <c r="BA57" s="80"/>
      <c r="BB57" s="80"/>
      <c r="BC57" s="98"/>
      <c r="BD57" s="98"/>
      <c r="BE57" s="98"/>
      <c r="BF57" s="80"/>
      <c r="BG57" s="80"/>
      <c r="BH57" s="98"/>
      <c r="BI57" s="98"/>
      <c r="BJ57" s="98"/>
      <c r="BK57" s="80"/>
      <c r="BL57" s="80"/>
      <c r="BM57" s="98"/>
      <c r="BN57" s="98"/>
      <c r="BO57" s="98"/>
      <c r="BP57" s="80"/>
      <c r="BQ57" s="80"/>
      <c r="BR57" s="98"/>
      <c r="BS57" s="98"/>
      <c r="BT57" s="98"/>
      <c r="BU57" s="80"/>
      <c r="BV57" s="80"/>
      <c r="BW57" s="98"/>
      <c r="BX57" s="98"/>
      <c r="BY57" s="98"/>
      <c r="BZ57" s="80"/>
      <c r="CA57" s="80"/>
      <c r="CB57" s="98"/>
      <c r="CC57" s="98"/>
      <c r="CD57" s="98"/>
      <c r="CE57" s="80"/>
      <c r="CF57" s="80"/>
      <c r="CG57" s="98"/>
      <c r="CH57" s="98"/>
      <c r="CI57" s="98"/>
      <c r="CJ57" s="80"/>
      <c r="CK57" s="80"/>
      <c r="CL57" s="98"/>
      <c r="CM57" s="98"/>
      <c r="CN57" s="98"/>
      <c r="CO57" s="80"/>
      <c r="CP57" s="80"/>
      <c r="CQ57" s="98"/>
      <c r="CR57" s="98"/>
      <c r="CS57" s="98"/>
      <c r="CT57" s="80"/>
      <c r="CU57" s="80"/>
      <c r="CV57" s="98"/>
      <c r="CW57" s="98"/>
      <c r="CX57" s="98"/>
      <c r="CY57" s="80"/>
      <c r="CZ57" s="80"/>
      <c r="DA57" s="98"/>
      <c r="DB57" s="98"/>
      <c r="DC57" s="98"/>
      <c r="DD57" s="80"/>
      <c r="DE57" s="80"/>
      <c r="DF57" s="98"/>
      <c r="DG57" s="98"/>
      <c r="DH57" s="98"/>
      <c r="DI57" s="80"/>
      <c r="DJ57" s="80"/>
      <c r="DK57" s="98"/>
      <c r="DL57" s="98"/>
      <c r="DM57" s="98"/>
      <c r="DN57" s="80"/>
      <c r="DO57" s="80"/>
      <c r="DP57" s="98"/>
      <c r="DQ57" s="98"/>
      <c r="DR57" s="98"/>
      <c r="DS57" s="80"/>
      <c r="DT57" s="80"/>
      <c r="DU57" s="98"/>
      <c r="DV57" s="98"/>
      <c r="DW57" s="98"/>
      <c r="DX57" s="80"/>
      <c r="DY57" s="80"/>
      <c r="DZ57" s="98"/>
      <c r="EA57" s="98"/>
      <c r="EB57" s="98"/>
      <c r="EC57" s="80"/>
      <c r="ED57" s="80"/>
      <c r="EE57" s="98"/>
      <c r="EF57" s="98"/>
      <c r="EG57" s="98"/>
      <c r="EH57" s="80"/>
      <c r="EI57" s="80"/>
      <c r="EJ57" s="98"/>
      <c r="EK57" s="98"/>
      <c r="EL57" s="98"/>
      <c r="EM57" s="80"/>
      <c r="EN57" s="80"/>
      <c r="EO57" s="98"/>
      <c r="EP57" s="98"/>
      <c r="EQ57" s="98"/>
      <c r="ER57" s="83"/>
      <c r="ES57" s="83"/>
      <c r="ET57" s="83"/>
      <c r="EU57" s="83"/>
      <c r="EV57" s="83"/>
      <c r="EW57" s="80"/>
      <c r="EX57" s="98"/>
      <c r="EY57" s="98"/>
    </row>
    <row r="58" spans="1:155" ht="7.5" customHeight="1">
      <c r="A58" s="108"/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3"/>
      <c r="U58" s="108"/>
      <c r="V58" s="98"/>
      <c r="W58" s="98"/>
      <c r="X58" s="80"/>
      <c r="Y58" s="80"/>
      <c r="Z58" s="80" t="s">
        <v>108</v>
      </c>
      <c r="AA58" s="98"/>
      <c r="AB58" s="80"/>
      <c r="AC58" s="80"/>
      <c r="AD58" s="98"/>
      <c r="AE58" s="98"/>
      <c r="AF58" s="98"/>
      <c r="AG58" s="80"/>
      <c r="AH58" s="80"/>
      <c r="AI58" s="98"/>
      <c r="AJ58" s="98"/>
      <c r="AK58" s="98"/>
      <c r="AL58" s="80"/>
      <c r="AM58" s="80"/>
      <c r="AN58" s="98"/>
      <c r="AO58" s="98"/>
      <c r="AP58" s="98"/>
      <c r="AQ58" s="80"/>
      <c r="AR58" s="80"/>
      <c r="AS58" s="98"/>
      <c r="AT58" s="98"/>
      <c r="AU58" s="98"/>
      <c r="AV58" s="80"/>
      <c r="AW58" s="80"/>
      <c r="AX58" s="98"/>
      <c r="AY58" s="98"/>
      <c r="AZ58" s="98"/>
      <c r="BA58" s="80"/>
      <c r="BB58" s="80"/>
      <c r="BC58" s="98"/>
      <c r="BD58" s="98"/>
      <c r="BE58" s="98"/>
      <c r="BF58" s="80"/>
      <c r="BG58" s="80"/>
      <c r="BH58" s="98"/>
      <c r="BI58" s="98"/>
      <c r="BJ58" s="98"/>
      <c r="BK58" s="80"/>
      <c r="BL58" s="80"/>
      <c r="BM58" s="98"/>
      <c r="BN58" s="98"/>
      <c r="BO58" s="98"/>
      <c r="BP58" s="80"/>
      <c r="BQ58" s="80"/>
      <c r="BR58" s="98"/>
      <c r="BS58" s="98"/>
      <c r="BT58" s="98"/>
      <c r="BU58" s="80"/>
      <c r="BV58" s="80"/>
      <c r="BW58" s="98"/>
      <c r="BX58" s="98"/>
      <c r="BY58" s="98"/>
      <c r="BZ58" s="80"/>
      <c r="CA58" s="80"/>
      <c r="CB58" s="98"/>
      <c r="CC58" s="98"/>
      <c r="CD58" s="98"/>
      <c r="CE58" s="80"/>
      <c r="CF58" s="80"/>
      <c r="CG58" s="98"/>
      <c r="CH58" s="98"/>
      <c r="CI58" s="98"/>
      <c r="CJ58" s="80"/>
      <c r="CK58" s="80"/>
      <c r="CL58" s="98"/>
      <c r="CM58" s="98"/>
      <c r="CN58" s="98"/>
      <c r="CO58" s="80"/>
      <c r="CP58" s="80"/>
      <c r="CQ58" s="98"/>
      <c r="CR58" s="98"/>
      <c r="CS58" s="98"/>
      <c r="CT58" s="80"/>
      <c r="CU58" s="80"/>
      <c r="CV58" s="98"/>
      <c r="CW58" s="98"/>
      <c r="CX58" s="98"/>
      <c r="CY58" s="80"/>
      <c r="CZ58" s="80"/>
      <c r="DA58" s="98"/>
      <c r="DB58" s="98"/>
      <c r="DC58" s="98"/>
      <c r="DD58" s="80"/>
      <c r="DE58" s="80"/>
      <c r="DF58" s="98"/>
      <c r="DG58" s="98"/>
      <c r="DH58" s="98"/>
      <c r="DI58" s="80"/>
      <c r="DJ58" s="80"/>
      <c r="DK58" s="98"/>
      <c r="DL58" s="98"/>
      <c r="DM58" s="98"/>
      <c r="DN58" s="80"/>
      <c r="DO58" s="80"/>
      <c r="DP58" s="98"/>
      <c r="DQ58" s="98"/>
      <c r="DR58" s="98"/>
      <c r="DS58" s="80"/>
      <c r="DT58" s="80"/>
      <c r="DU58" s="98"/>
      <c r="DV58" s="98"/>
      <c r="DW58" s="98"/>
      <c r="DX58" s="80"/>
      <c r="DY58" s="80"/>
      <c r="DZ58" s="98"/>
      <c r="EA58" s="98"/>
      <c r="EB58" s="98"/>
      <c r="EC58" s="80"/>
      <c r="ED58" s="80"/>
      <c r="EE58" s="98"/>
      <c r="EF58" s="98"/>
      <c r="EG58" s="98"/>
      <c r="EH58" s="80"/>
      <c r="EI58" s="80"/>
      <c r="EJ58" s="98"/>
      <c r="EK58" s="98"/>
      <c r="EL58" s="98"/>
      <c r="EM58" s="80"/>
      <c r="EN58" s="80"/>
      <c r="EO58" s="98"/>
      <c r="EP58" s="98"/>
      <c r="EQ58" s="98"/>
      <c r="ER58" s="83"/>
      <c r="ES58" s="83"/>
      <c r="ET58" s="83"/>
      <c r="EU58" s="83"/>
      <c r="EV58" s="83"/>
      <c r="EW58" s="80"/>
      <c r="EX58" s="98"/>
      <c r="EY58" s="98"/>
    </row>
    <row r="59" spans="1:155" ht="26.25" customHeight="1">
      <c r="A59" s="1008"/>
      <c r="B59" s="1009"/>
      <c r="C59" s="1009"/>
      <c r="D59" s="1009"/>
      <c r="E59" s="1009"/>
      <c r="F59" s="1009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5"/>
      <c r="W59" s="79"/>
      <c r="X59" s="106"/>
      <c r="Y59" s="106"/>
      <c r="Z59" s="106"/>
      <c r="AA59" s="79"/>
      <c r="AB59" s="106"/>
      <c r="AC59" s="106"/>
      <c r="AD59" s="79"/>
      <c r="AE59" s="79"/>
      <c r="AF59" s="79"/>
      <c r="AG59" s="106"/>
      <c r="AH59" s="106"/>
      <c r="AI59" s="79"/>
      <c r="AJ59" s="79"/>
      <c r="AK59" s="79"/>
      <c r="AL59" s="106"/>
      <c r="AM59" s="106"/>
      <c r="AN59" s="79"/>
      <c r="AO59" s="79"/>
      <c r="AP59" s="79"/>
      <c r="AQ59" s="106"/>
      <c r="AR59" s="106"/>
      <c r="AS59" s="79"/>
      <c r="AT59" s="79"/>
      <c r="AU59" s="79"/>
      <c r="AV59" s="106"/>
      <c r="AW59" s="106"/>
      <c r="AX59" s="79"/>
      <c r="AY59" s="79"/>
      <c r="AZ59" s="79"/>
      <c r="BA59" s="106"/>
      <c r="BB59" s="106"/>
      <c r="BC59" s="79"/>
      <c r="BD59" s="79"/>
      <c r="BE59" s="79"/>
      <c r="BF59" s="106"/>
      <c r="BG59" s="106"/>
      <c r="BH59" s="79"/>
      <c r="BI59" s="79"/>
      <c r="BJ59" s="79"/>
      <c r="BK59" s="106"/>
      <c r="BL59" s="106"/>
      <c r="BM59" s="79"/>
      <c r="BN59" s="79"/>
      <c r="BO59" s="79"/>
      <c r="BP59" s="106"/>
      <c r="BQ59" s="106"/>
      <c r="BR59" s="79"/>
      <c r="BS59" s="79"/>
      <c r="BT59" s="79"/>
      <c r="BU59" s="106"/>
      <c r="BV59" s="106"/>
      <c r="BW59" s="79"/>
      <c r="BX59" s="79"/>
      <c r="BY59" s="79"/>
      <c r="BZ59" s="106"/>
      <c r="CA59" s="106"/>
      <c r="CB59" s="79"/>
      <c r="CC59" s="79"/>
      <c r="CD59" s="79"/>
      <c r="CE59" s="106"/>
      <c r="CF59" s="106"/>
      <c r="CG59" s="79"/>
      <c r="CH59" s="79"/>
      <c r="CI59" s="79"/>
      <c r="CJ59" s="106"/>
      <c r="CK59" s="106"/>
      <c r="CL59" s="79"/>
      <c r="CM59" s="79"/>
      <c r="CN59" s="79"/>
      <c r="CO59" s="106"/>
      <c r="CP59" s="106"/>
      <c r="CQ59" s="79"/>
      <c r="CR59" s="79"/>
      <c r="CS59" s="79"/>
      <c r="CT59" s="106"/>
      <c r="CU59" s="106"/>
      <c r="CV59" s="79"/>
      <c r="CW59" s="79"/>
      <c r="CX59" s="79"/>
      <c r="CY59" s="106"/>
      <c r="CZ59" s="106"/>
      <c r="DA59" s="79"/>
      <c r="DB59" s="79"/>
      <c r="DC59" s="79"/>
      <c r="DD59" s="106"/>
      <c r="DE59" s="106"/>
      <c r="DF59" s="79"/>
      <c r="DG59" s="79"/>
      <c r="DH59" s="79"/>
      <c r="DI59" s="106"/>
      <c r="DJ59" s="106"/>
      <c r="DK59" s="79"/>
      <c r="DL59" s="79"/>
      <c r="DM59" s="79"/>
      <c r="DN59" s="106"/>
      <c r="DO59" s="106"/>
      <c r="DP59" s="79"/>
      <c r="DQ59" s="79"/>
      <c r="DR59" s="79"/>
      <c r="DS59" s="106"/>
      <c r="DT59" s="106"/>
      <c r="DU59" s="79"/>
      <c r="DV59" s="79"/>
      <c r="DW59" s="79"/>
      <c r="DX59" s="106"/>
      <c r="DY59" s="106"/>
      <c r="DZ59" s="79"/>
      <c r="EA59" s="79"/>
      <c r="EB59" s="79"/>
      <c r="EC59" s="106"/>
      <c r="ED59" s="106"/>
      <c r="EE59" s="79"/>
      <c r="EF59" s="79"/>
      <c r="EG59" s="79"/>
      <c r="EH59" s="106"/>
      <c r="EI59" s="106"/>
      <c r="EJ59" s="79"/>
      <c r="EK59" s="79"/>
      <c r="EL59" s="79"/>
      <c r="EM59" s="106"/>
      <c r="EN59" s="106"/>
      <c r="EO59" s="79"/>
      <c r="EP59" s="79"/>
      <c r="EQ59" s="79"/>
      <c r="ER59" s="107"/>
      <c r="ES59" s="107"/>
      <c r="ET59" s="107"/>
      <c r="EU59" s="107"/>
      <c r="EV59" s="107"/>
      <c r="EW59" s="106"/>
      <c r="EX59" s="79"/>
      <c r="EY59" s="79"/>
    </row>
  </sheetData>
  <sheetProtection algorithmName="SHA-512" hashValue="WDAIOwmuhxnRoZ0aThRgpJ4gYvK04yhKQUrzFFA3kMBZl4PqF5hocr/hCuxteNJr1wLZzGArTv2oDQSqyrNqwQ==" saltValue="VtJKr4KQ/YJzLmmfsP4Y1Q==" spinCount="100000" sheet="1" objects="1" scenarios="1"/>
  <mergeCells count="67">
    <mergeCell ref="AV6:AY6"/>
    <mergeCell ref="A2:O2"/>
    <mergeCell ref="B3:E3"/>
    <mergeCell ref="R3:T3"/>
    <mergeCell ref="B4:G4"/>
    <mergeCell ref="H4:M4"/>
    <mergeCell ref="N4:P4"/>
    <mergeCell ref="Q4:T4"/>
    <mergeCell ref="B6:T7"/>
    <mergeCell ref="AB6:AE6"/>
    <mergeCell ref="AG6:AJ6"/>
    <mergeCell ref="AL6:AO6"/>
    <mergeCell ref="AQ6:AT6"/>
    <mergeCell ref="CT6:CW6"/>
    <mergeCell ref="CY6:DB6"/>
    <mergeCell ref="DD6:DG6"/>
    <mergeCell ref="BA6:BD6"/>
    <mergeCell ref="BF6:BI6"/>
    <mergeCell ref="BK6:BN6"/>
    <mergeCell ref="BP6:BS6"/>
    <mergeCell ref="BU6:BX6"/>
    <mergeCell ref="BZ6:CC6"/>
    <mergeCell ref="B18:T18"/>
    <mergeCell ref="EM6:EP6"/>
    <mergeCell ref="B8:T8"/>
    <mergeCell ref="B9:T9"/>
    <mergeCell ref="B10:T10"/>
    <mergeCell ref="B11:T11"/>
    <mergeCell ref="B12:T12"/>
    <mergeCell ref="DI6:DL6"/>
    <mergeCell ref="DN6:DQ6"/>
    <mergeCell ref="DS6:DV6"/>
    <mergeCell ref="DX6:EA6"/>
    <mergeCell ref="EC6:EF6"/>
    <mergeCell ref="EH6:EK6"/>
    <mergeCell ref="CE6:CH6"/>
    <mergeCell ref="CJ6:CM6"/>
    <mergeCell ref="CO6:CR6"/>
    <mergeCell ref="B13:T13"/>
    <mergeCell ref="B14:T14"/>
    <mergeCell ref="B15:T15"/>
    <mergeCell ref="B16:T16"/>
    <mergeCell ref="B17:T17"/>
    <mergeCell ref="B30:T30"/>
    <mergeCell ref="B19:T19"/>
    <mergeCell ref="B20:T20"/>
    <mergeCell ref="B21:T21"/>
    <mergeCell ref="B22:T22"/>
    <mergeCell ref="B23:T23"/>
    <mergeCell ref="B24:T24"/>
    <mergeCell ref="B25:T25"/>
    <mergeCell ref="B26:T26"/>
    <mergeCell ref="B27:T27"/>
    <mergeCell ref="B28:T28"/>
    <mergeCell ref="B29:T29"/>
    <mergeCell ref="H36:P36"/>
    <mergeCell ref="Q36:R36"/>
    <mergeCell ref="S36:T36"/>
    <mergeCell ref="A59:F59"/>
    <mergeCell ref="B31:T31"/>
    <mergeCell ref="B32:T32"/>
    <mergeCell ref="B33:T33"/>
    <mergeCell ref="H34:P34"/>
    <mergeCell ref="Q34:T34"/>
    <mergeCell ref="H35:P35"/>
    <mergeCell ref="Q35:R35"/>
    <mergeCell ref="S35:T35"/>
  </mergeCells>
  <printOptions horizontalCentered="1"/>
  <pageMargins left="0.2" right="0.2" top="0.5" bottom="0.25" header="0.3" footer="0.3"/>
  <pageSetup paperSize="9" scale="7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9488B-4A5E-4B17-A357-B1231869E664}">
  <sheetPr codeName="Sheet6">
    <tabColor rgb="FF92D050"/>
    <pageSetUpPr fitToPage="1"/>
  </sheetPr>
  <dimension ref="A1:DO66"/>
  <sheetViews>
    <sheetView zoomScale="85" zoomScaleNormal="85" workbookViewId="0">
      <pane xSplit="6" ySplit="6" topLeftCell="CI7" activePane="bottomRight" state="frozen"/>
      <selection activeCell="AY53" sqref="AY53"/>
      <selection pane="topRight" activeCell="AY53" sqref="AY53"/>
      <selection pane="bottomLeft" activeCell="AY53" sqref="AY53"/>
      <selection pane="bottomRight" activeCell="DL7" sqref="DL7"/>
    </sheetView>
  </sheetViews>
  <sheetFormatPr defaultColWidth="14.375" defaultRowHeight="15" customHeight="1"/>
  <cols>
    <col min="1" max="1" width="1.375" style="76" customWidth="1"/>
    <col min="2" max="2" width="4.625" style="76" customWidth="1"/>
    <col min="3" max="3" width="6.125" style="76" customWidth="1"/>
    <col min="4" max="4" width="27.625" style="76" customWidth="1"/>
    <col min="5" max="6" width="5.375" style="76" customWidth="1"/>
    <col min="7" max="105" width="3.375" style="76" customWidth="1"/>
    <col min="106" max="106" width="3.625" style="76" customWidth="1"/>
    <col min="107" max="107" width="1.375" style="76" hidden="1" customWidth="1"/>
    <col min="108" max="114" width="5.625" style="76" customWidth="1"/>
    <col min="115" max="116" width="4.875" style="76" customWidth="1"/>
    <col min="117" max="117" width="1.375" style="76" customWidth="1"/>
    <col min="118" max="16384" width="14.375" style="76"/>
  </cols>
  <sheetData>
    <row r="1" spans="1:119" ht="21" customHeight="1" thickBot="1">
      <c r="A1" s="249"/>
      <c r="B1" s="250"/>
      <c r="C1" s="250"/>
      <c r="D1" s="251"/>
      <c r="E1" s="1078" t="s">
        <v>142</v>
      </c>
      <c r="F1" s="1079"/>
      <c r="G1" s="1079"/>
      <c r="H1" s="1079"/>
      <c r="I1" s="1079"/>
      <c r="J1" s="1079"/>
      <c r="K1" s="1079"/>
      <c r="L1" s="1079"/>
      <c r="M1" s="1079"/>
      <c r="N1" s="1079"/>
      <c r="O1" s="1079"/>
      <c r="P1" s="1079"/>
      <c r="Q1" s="1079"/>
      <c r="R1" s="1079"/>
      <c r="S1" s="1079"/>
      <c r="T1" s="1079"/>
      <c r="U1" s="1079"/>
      <c r="V1" s="1079"/>
      <c r="W1" s="1079"/>
      <c r="X1" s="1079"/>
      <c r="Y1" s="1079"/>
      <c r="Z1" s="1079"/>
      <c r="AA1" s="1079"/>
      <c r="AB1" s="1079"/>
      <c r="AC1" s="1079"/>
      <c r="AD1" s="1079"/>
      <c r="AE1" s="1079"/>
      <c r="AF1" s="1079"/>
      <c r="AG1" s="1079"/>
      <c r="AH1" s="1080"/>
      <c r="AI1" s="243"/>
      <c r="AJ1" s="244"/>
      <c r="AK1" s="244"/>
      <c r="AL1" s="244"/>
      <c r="AM1" s="244"/>
      <c r="AN1" s="244"/>
      <c r="AO1" s="244"/>
      <c r="AP1" s="244"/>
      <c r="AQ1" s="244"/>
      <c r="AR1" s="244"/>
      <c r="AS1" s="244"/>
      <c r="AT1" s="203"/>
      <c r="AU1" s="203"/>
      <c r="AV1" s="203"/>
      <c r="AW1" s="203"/>
      <c r="AX1" s="203"/>
      <c r="AY1" s="203"/>
      <c r="AZ1" s="203"/>
      <c r="BA1" s="203"/>
      <c r="BB1" s="203"/>
      <c r="BC1" s="203"/>
      <c r="BD1" s="203"/>
      <c r="BE1" s="203"/>
      <c r="BF1" s="203"/>
      <c r="BG1" s="203"/>
      <c r="BH1" s="203"/>
      <c r="BI1" s="203"/>
      <c r="BJ1" s="203"/>
      <c r="BK1" s="203"/>
      <c r="BL1" s="203"/>
      <c r="BM1" s="203"/>
      <c r="BN1" s="203"/>
      <c r="BO1" s="203"/>
      <c r="BP1" s="203"/>
      <c r="BQ1" s="203"/>
      <c r="BR1" s="203"/>
      <c r="BS1" s="203"/>
      <c r="BT1" s="203"/>
      <c r="BU1" s="203"/>
      <c r="BV1" s="203"/>
      <c r="BW1" s="203"/>
      <c r="BX1" s="203"/>
      <c r="BY1" s="203"/>
      <c r="BZ1" s="203"/>
      <c r="CA1" s="203"/>
      <c r="CB1" s="203"/>
      <c r="CC1" s="203"/>
      <c r="CD1" s="203"/>
      <c r="CE1" s="203"/>
      <c r="CF1" s="203"/>
      <c r="CG1" s="203"/>
      <c r="CH1" s="203"/>
      <c r="CI1" s="203"/>
      <c r="CJ1" s="203"/>
      <c r="CK1" s="203"/>
      <c r="CL1" s="203"/>
      <c r="CM1" s="203"/>
      <c r="CN1" s="203"/>
      <c r="CO1" s="203"/>
      <c r="CP1" s="203"/>
      <c r="CQ1" s="203"/>
      <c r="CR1" s="203"/>
      <c r="CS1" s="203"/>
      <c r="CT1" s="203"/>
      <c r="CU1" s="203"/>
      <c r="CV1" s="209" t="s">
        <v>125</v>
      </c>
      <c r="CW1" s="1052" t="str">
        <f>$DJ$7</f>
        <v xml:space="preserve">  </v>
      </c>
      <c r="CX1" s="1053"/>
      <c r="CY1" s="210" t="str">
        <f>'2พิมพ์เวลาเรียน'!CR3</f>
        <v>:</v>
      </c>
      <c r="CZ1" s="858" t="e">
        <f>(CW1*80)/100</f>
        <v>#VALUE!</v>
      </c>
      <c r="DA1" s="211" t="s">
        <v>126</v>
      </c>
      <c r="DB1" s="203"/>
      <c r="DC1" s="161"/>
      <c r="DD1" s="1054" t="s">
        <v>127</v>
      </c>
      <c r="DE1" s="1055"/>
      <c r="DF1" s="1056"/>
      <c r="DG1" s="1056"/>
      <c r="DH1" s="1056"/>
      <c r="DI1" s="1056"/>
      <c r="DJ1" s="1056"/>
      <c r="DK1" s="1057"/>
      <c r="DL1" s="1064" t="s">
        <v>128</v>
      </c>
      <c r="DM1" s="247"/>
    </row>
    <row r="2" spans="1:119" ht="21" customHeight="1" thickBot="1">
      <c r="A2" s="246"/>
      <c r="B2" s="252"/>
      <c r="C2" s="252"/>
      <c r="D2" s="253"/>
      <c r="E2" s="201" t="str">
        <f>IF(OR($C2="",E$6=""),"-",IF(E1="","-","/"))</f>
        <v>-</v>
      </c>
      <c r="F2" s="1066" t="s">
        <v>143</v>
      </c>
      <c r="G2" s="1067"/>
      <c r="H2" s="1067"/>
      <c r="I2" s="1067"/>
      <c r="J2" s="1067"/>
      <c r="K2" s="1067"/>
      <c r="L2" s="1068"/>
      <c r="M2" s="1068"/>
      <c r="N2" s="1068"/>
      <c r="O2" s="1068"/>
      <c r="P2" s="1068"/>
      <c r="Q2" s="1067"/>
      <c r="R2" s="1067"/>
      <c r="S2" s="1067"/>
      <c r="T2" s="1067"/>
      <c r="U2" s="1067"/>
      <c r="V2" s="1068"/>
      <c r="W2" s="1068"/>
      <c r="X2" s="1068"/>
      <c r="Y2" s="1068"/>
      <c r="Z2" s="1068"/>
      <c r="AA2" s="1067"/>
      <c r="AB2" s="1067"/>
      <c r="AC2" s="1067"/>
      <c r="AD2" s="1067"/>
      <c r="AE2" s="1067"/>
      <c r="AF2" s="1068"/>
      <c r="AG2" s="1068"/>
      <c r="AH2" s="1069"/>
      <c r="AI2" s="245"/>
      <c r="AJ2" s="202"/>
      <c r="AK2" s="244"/>
      <c r="AL2" s="244"/>
      <c r="AM2" s="244"/>
      <c r="AN2" s="244"/>
      <c r="AO2" s="244"/>
      <c r="AP2" s="202"/>
      <c r="AQ2" s="202"/>
      <c r="AR2" s="202"/>
      <c r="AS2" s="202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203"/>
      <c r="CB2" s="203"/>
      <c r="CC2" s="203"/>
      <c r="CD2" s="203"/>
      <c r="CE2" s="203"/>
      <c r="CF2" s="203"/>
      <c r="CG2" s="203"/>
      <c r="CH2" s="203"/>
      <c r="CI2" s="203"/>
      <c r="CJ2" s="203"/>
      <c r="CK2" s="203"/>
      <c r="CL2" s="203"/>
      <c r="CM2" s="203"/>
      <c r="CN2" s="203"/>
      <c r="CO2" s="203"/>
      <c r="CP2" s="203"/>
      <c r="CQ2" s="203"/>
      <c r="CR2" s="203"/>
      <c r="CS2" s="203"/>
      <c r="CT2" s="203"/>
      <c r="CU2" s="203"/>
      <c r="CV2" s="204"/>
      <c r="CW2" s="206"/>
      <c r="CX2" s="207"/>
      <c r="CY2" s="204"/>
      <c r="CZ2" s="208"/>
      <c r="DA2" s="205"/>
      <c r="DB2" s="203"/>
      <c r="DC2" s="161"/>
      <c r="DD2" s="1058"/>
      <c r="DE2" s="1059"/>
      <c r="DF2" s="1059"/>
      <c r="DG2" s="1059"/>
      <c r="DH2" s="1059"/>
      <c r="DI2" s="1059"/>
      <c r="DJ2" s="1059"/>
      <c r="DK2" s="1060"/>
      <c r="DL2" s="1065"/>
      <c r="DM2" s="247"/>
    </row>
    <row r="3" spans="1:119" s="163" customFormat="1" ht="14.25" customHeight="1" thickBot="1">
      <c r="A3" s="247"/>
      <c r="B3" s="1073" t="s">
        <v>0</v>
      </c>
      <c r="C3" s="1075" t="s">
        <v>129</v>
      </c>
      <c r="D3" s="1076" t="str">
        <f>"ชื่อ "&amp;" ( "&amp;'1พิมพ์ปกปพ'!$I$9&amp;" )"</f>
        <v>ชื่อ  ( 0 )</v>
      </c>
      <c r="E3" s="1077" t="s">
        <v>9</v>
      </c>
      <c r="F3" s="1070" t="str">
        <f>DD5</f>
        <v>มา</v>
      </c>
      <c r="G3" s="1046">
        <v>1</v>
      </c>
      <c r="H3" s="1047"/>
      <c r="I3" s="1047"/>
      <c r="J3" s="1047"/>
      <c r="K3" s="1048"/>
      <c r="L3" s="1049">
        <v>2</v>
      </c>
      <c r="M3" s="1050"/>
      <c r="N3" s="1050"/>
      <c r="O3" s="1050"/>
      <c r="P3" s="1050"/>
      <c r="Q3" s="1046">
        <v>3</v>
      </c>
      <c r="R3" s="1047"/>
      <c r="S3" s="1047"/>
      <c r="T3" s="1047"/>
      <c r="U3" s="1048"/>
      <c r="V3" s="1049">
        <v>4</v>
      </c>
      <c r="W3" s="1050"/>
      <c r="X3" s="1050"/>
      <c r="Y3" s="1050"/>
      <c r="Z3" s="1050"/>
      <c r="AA3" s="1046">
        <v>5</v>
      </c>
      <c r="AB3" s="1047"/>
      <c r="AC3" s="1047"/>
      <c r="AD3" s="1047"/>
      <c r="AE3" s="1048"/>
      <c r="AF3" s="1049">
        <v>6</v>
      </c>
      <c r="AG3" s="1050"/>
      <c r="AH3" s="1050"/>
      <c r="AI3" s="1050"/>
      <c r="AJ3" s="1050"/>
      <c r="AK3" s="1046">
        <v>7</v>
      </c>
      <c r="AL3" s="1047"/>
      <c r="AM3" s="1047"/>
      <c r="AN3" s="1047"/>
      <c r="AO3" s="1048"/>
      <c r="AP3" s="1049">
        <v>8</v>
      </c>
      <c r="AQ3" s="1050"/>
      <c r="AR3" s="1050"/>
      <c r="AS3" s="1050"/>
      <c r="AT3" s="1050"/>
      <c r="AU3" s="1046">
        <v>9</v>
      </c>
      <c r="AV3" s="1047"/>
      <c r="AW3" s="1047"/>
      <c r="AX3" s="1047"/>
      <c r="AY3" s="1048"/>
      <c r="AZ3" s="1049">
        <v>10</v>
      </c>
      <c r="BA3" s="1050"/>
      <c r="BB3" s="1050"/>
      <c r="BC3" s="1050"/>
      <c r="BD3" s="1050"/>
      <c r="BE3" s="1046">
        <v>11</v>
      </c>
      <c r="BF3" s="1047"/>
      <c r="BG3" s="1047"/>
      <c r="BH3" s="1047"/>
      <c r="BI3" s="1048"/>
      <c r="BJ3" s="1049">
        <v>12</v>
      </c>
      <c r="BK3" s="1050"/>
      <c r="BL3" s="1050"/>
      <c r="BM3" s="1050"/>
      <c r="BN3" s="1050"/>
      <c r="BO3" s="1046">
        <v>13</v>
      </c>
      <c r="BP3" s="1047"/>
      <c r="BQ3" s="1047"/>
      <c r="BR3" s="1047"/>
      <c r="BS3" s="1048"/>
      <c r="BT3" s="1049">
        <v>14</v>
      </c>
      <c r="BU3" s="1050"/>
      <c r="BV3" s="1050"/>
      <c r="BW3" s="1050"/>
      <c r="BX3" s="1050"/>
      <c r="BY3" s="1046">
        <v>15</v>
      </c>
      <c r="BZ3" s="1047"/>
      <c r="CA3" s="1047"/>
      <c r="CB3" s="1047"/>
      <c r="CC3" s="1048"/>
      <c r="CD3" s="1049">
        <v>16</v>
      </c>
      <c r="CE3" s="1050"/>
      <c r="CF3" s="1050"/>
      <c r="CG3" s="1050"/>
      <c r="CH3" s="1050"/>
      <c r="CI3" s="1046">
        <v>17</v>
      </c>
      <c r="CJ3" s="1047"/>
      <c r="CK3" s="1047"/>
      <c r="CL3" s="1047"/>
      <c r="CM3" s="1048"/>
      <c r="CN3" s="1049">
        <v>18</v>
      </c>
      <c r="CO3" s="1050"/>
      <c r="CP3" s="1050"/>
      <c r="CQ3" s="1050"/>
      <c r="CR3" s="1050"/>
      <c r="CS3" s="1046">
        <v>19</v>
      </c>
      <c r="CT3" s="1047"/>
      <c r="CU3" s="1047"/>
      <c r="CV3" s="1047"/>
      <c r="CW3" s="1048"/>
      <c r="CX3" s="1049">
        <v>20</v>
      </c>
      <c r="CY3" s="1050"/>
      <c r="CZ3" s="1050"/>
      <c r="DA3" s="1050"/>
      <c r="DB3" s="1050"/>
      <c r="DC3" s="162"/>
      <c r="DD3" s="1058"/>
      <c r="DE3" s="1059"/>
      <c r="DF3" s="1059"/>
      <c r="DG3" s="1059"/>
      <c r="DH3" s="1059"/>
      <c r="DI3" s="1059"/>
      <c r="DJ3" s="1059"/>
      <c r="DK3" s="1060"/>
      <c r="DL3" s="1065"/>
      <c r="DM3" s="247"/>
    </row>
    <row r="4" spans="1:119" s="163" customFormat="1" ht="12" customHeight="1" thickBot="1">
      <c r="A4" s="247"/>
      <c r="B4" s="1074"/>
      <c r="C4" s="1074"/>
      <c r="D4" s="1074"/>
      <c r="E4" s="1074"/>
      <c r="F4" s="1071"/>
      <c r="G4" s="846" t="str">
        <f>'2พิมพ์เวลาเรียน'!F5</f>
        <v/>
      </c>
      <c r="H4" s="847" t="str">
        <f>'2พิมพ์เวลาเรียน'!G5</f>
        <v/>
      </c>
      <c r="I4" s="847" t="str">
        <f>'2พิมพ์เวลาเรียน'!H5</f>
        <v/>
      </c>
      <c r="J4" s="847" t="str">
        <f>'2พิมพ์เวลาเรียน'!I5</f>
        <v/>
      </c>
      <c r="K4" s="848" t="str">
        <f>'2พิมพ์เวลาเรียน'!J5</f>
        <v/>
      </c>
      <c r="L4" s="859" t="str">
        <f>'2พิมพ์เวลาเรียน'!K5</f>
        <v/>
      </c>
      <c r="M4" s="860" t="str">
        <f>'2พิมพ์เวลาเรียน'!L5</f>
        <v/>
      </c>
      <c r="N4" s="860" t="str">
        <f>'2พิมพ์เวลาเรียน'!M5</f>
        <v/>
      </c>
      <c r="O4" s="860" t="str">
        <f>'2พิมพ์เวลาเรียน'!N5</f>
        <v/>
      </c>
      <c r="P4" s="861" t="str">
        <f>'2พิมพ์เวลาเรียน'!O5</f>
        <v/>
      </c>
      <c r="Q4" s="846" t="str">
        <f>'2พิมพ์เวลาเรียน'!P5</f>
        <v/>
      </c>
      <c r="R4" s="847" t="str">
        <f>'2พิมพ์เวลาเรียน'!Q5</f>
        <v/>
      </c>
      <c r="S4" s="847" t="str">
        <f>'2พิมพ์เวลาเรียน'!R5</f>
        <v/>
      </c>
      <c r="T4" s="847" t="str">
        <f>'2พิมพ์เวลาเรียน'!S5</f>
        <v/>
      </c>
      <c r="U4" s="848" t="str">
        <f>'2พิมพ์เวลาเรียน'!T5</f>
        <v/>
      </c>
      <c r="V4" s="859" t="str">
        <f>'2พิมพ์เวลาเรียน'!U5</f>
        <v/>
      </c>
      <c r="W4" s="860" t="str">
        <f>'2พิมพ์เวลาเรียน'!V5</f>
        <v/>
      </c>
      <c r="X4" s="860" t="str">
        <f>'2พิมพ์เวลาเรียน'!W5</f>
        <v/>
      </c>
      <c r="Y4" s="860" t="str">
        <f>'2พิมพ์เวลาเรียน'!X5</f>
        <v/>
      </c>
      <c r="Z4" s="861" t="str">
        <f>'2พิมพ์เวลาเรียน'!Y5</f>
        <v/>
      </c>
      <c r="AA4" s="846" t="str">
        <f>'2พิมพ์เวลาเรียน'!Z5</f>
        <v/>
      </c>
      <c r="AB4" s="847" t="str">
        <f>'2พิมพ์เวลาเรียน'!AA5</f>
        <v/>
      </c>
      <c r="AC4" s="847" t="str">
        <f>'2พิมพ์เวลาเรียน'!AB5</f>
        <v/>
      </c>
      <c r="AD4" s="847" t="str">
        <f>'2พิมพ์เวลาเรียน'!AC5</f>
        <v/>
      </c>
      <c r="AE4" s="848" t="str">
        <f>'2พิมพ์เวลาเรียน'!AD5</f>
        <v/>
      </c>
      <c r="AF4" s="859" t="str">
        <f>'2พิมพ์เวลาเรียน'!AE5</f>
        <v/>
      </c>
      <c r="AG4" s="860" t="str">
        <f>'2พิมพ์เวลาเรียน'!AF5</f>
        <v/>
      </c>
      <c r="AH4" s="860" t="str">
        <f>'2พิมพ์เวลาเรียน'!AG5</f>
        <v/>
      </c>
      <c r="AI4" s="860" t="str">
        <f>'2พิมพ์เวลาเรียน'!AH5</f>
        <v/>
      </c>
      <c r="AJ4" s="861" t="str">
        <f>'2พิมพ์เวลาเรียน'!AI5</f>
        <v/>
      </c>
      <c r="AK4" s="846" t="str">
        <f>'2พิมพ์เวลาเรียน'!AJ5</f>
        <v/>
      </c>
      <c r="AL4" s="847" t="str">
        <f>'2พิมพ์เวลาเรียน'!AK5</f>
        <v/>
      </c>
      <c r="AM4" s="847" t="str">
        <f>'2พิมพ์เวลาเรียน'!AL5</f>
        <v/>
      </c>
      <c r="AN4" s="847" t="str">
        <f>'2พิมพ์เวลาเรียน'!AM5</f>
        <v/>
      </c>
      <c r="AO4" s="848" t="str">
        <f>'2พิมพ์เวลาเรียน'!AN5</f>
        <v/>
      </c>
      <c r="AP4" s="859" t="str">
        <f>'2พิมพ์เวลาเรียน'!AO5</f>
        <v/>
      </c>
      <c r="AQ4" s="860" t="str">
        <f>'2พิมพ์เวลาเรียน'!AP5</f>
        <v/>
      </c>
      <c r="AR4" s="860" t="str">
        <f>'2พิมพ์เวลาเรียน'!AQ5</f>
        <v/>
      </c>
      <c r="AS4" s="860" t="str">
        <f>'2พิมพ์เวลาเรียน'!AR5</f>
        <v/>
      </c>
      <c r="AT4" s="861" t="str">
        <f>'2พิมพ์เวลาเรียน'!AS5</f>
        <v/>
      </c>
      <c r="AU4" s="846" t="str">
        <f>'2พิมพ์เวลาเรียน'!AT5</f>
        <v/>
      </c>
      <c r="AV4" s="847" t="str">
        <f>'2พิมพ์เวลาเรียน'!AU5</f>
        <v/>
      </c>
      <c r="AW4" s="847" t="str">
        <f>'2พิมพ์เวลาเรียน'!AV5</f>
        <v/>
      </c>
      <c r="AX4" s="847" t="str">
        <f>'2พิมพ์เวลาเรียน'!AW5</f>
        <v/>
      </c>
      <c r="AY4" s="848" t="str">
        <f>'2พิมพ์เวลาเรียน'!AX5</f>
        <v/>
      </c>
      <c r="AZ4" s="859" t="str">
        <f>'2พิมพ์เวลาเรียน'!AZ5</f>
        <v/>
      </c>
      <c r="BA4" s="860" t="str">
        <f>'2พิมพ์เวลาเรียน'!BA5</f>
        <v/>
      </c>
      <c r="BB4" s="860" t="str">
        <f>'2พิมพ์เวลาเรียน'!BB5</f>
        <v/>
      </c>
      <c r="BC4" s="860" t="str">
        <f>'2พิมพ์เวลาเรียน'!BC5</f>
        <v/>
      </c>
      <c r="BD4" s="868" t="str">
        <f>'2พิมพ์เวลาเรียน'!BD5</f>
        <v/>
      </c>
      <c r="BE4" s="846" t="str">
        <f>'2พิมพ์เวลาเรียน'!BE5</f>
        <v/>
      </c>
      <c r="BF4" s="847" t="str">
        <f>'2พิมพ์เวลาเรียน'!BF5</f>
        <v/>
      </c>
      <c r="BG4" s="847" t="str">
        <f>'2พิมพ์เวลาเรียน'!BG5</f>
        <v/>
      </c>
      <c r="BH4" s="847" t="str">
        <f>'2พิมพ์เวลาเรียน'!BH5</f>
        <v/>
      </c>
      <c r="BI4" s="855" t="str">
        <f>'2พิมพ์เวลาเรียน'!BI5</f>
        <v/>
      </c>
      <c r="BJ4" s="859" t="str">
        <f>'2พิมพ์เวลาเรียน'!BJ5</f>
        <v/>
      </c>
      <c r="BK4" s="860" t="str">
        <f>'2พิมพ์เวลาเรียน'!BK5</f>
        <v/>
      </c>
      <c r="BL4" s="860" t="str">
        <f>'2พิมพ์เวลาเรียน'!BL5</f>
        <v/>
      </c>
      <c r="BM4" s="860" t="str">
        <f>'2พิมพ์เวลาเรียน'!BM5</f>
        <v/>
      </c>
      <c r="BN4" s="868" t="str">
        <f>'2พิมพ์เวลาเรียน'!BN5</f>
        <v/>
      </c>
      <c r="BO4" s="846" t="str">
        <f>'2พิมพ์เวลาเรียน'!BO5</f>
        <v/>
      </c>
      <c r="BP4" s="847" t="str">
        <f>'2พิมพ์เวลาเรียน'!BP5</f>
        <v/>
      </c>
      <c r="BQ4" s="847" t="str">
        <f>'2พิมพ์เวลาเรียน'!BQ5</f>
        <v/>
      </c>
      <c r="BR4" s="847" t="str">
        <f>'2พิมพ์เวลาเรียน'!BR5</f>
        <v/>
      </c>
      <c r="BS4" s="855" t="str">
        <f>'2พิมพ์เวลาเรียน'!BS5</f>
        <v/>
      </c>
      <c r="BT4" s="859" t="str">
        <f>'2พิมพ์เวลาเรียน'!BT5</f>
        <v/>
      </c>
      <c r="BU4" s="860" t="str">
        <f>'2พิมพ์เวลาเรียน'!BU5</f>
        <v/>
      </c>
      <c r="BV4" s="860" t="str">
        <f>'2พิมพ์เวลาเรียน'!BV5</f>
        <v/>
      </c>
      <c r="BW4" s="860" t="str">
        <f>'2พิมพ์เวลาเรียน'!BW5</f>
        <v/>
      </c>
      <c r="BX4" s="868" t="str">
        <f>'2พิมพ์เวลาเรียน'!BX5</f>
        <v/>
      </c>
      <c r="BY4" s="846" t="str">
        <f>'2พิมพ์เวลาเรียน'!BY5</f>
        <v/>
      </c>
      <c r="BZ4" s="847" t="str">
        <f>'2พิมพ์เวลาเรียน'!BZ5</f>
        <v/>
      </c>
      <c r="CA4" s="847" t="str">
        <f>'2พิมพ์เวลาเรียน'!CA5</f>
        <v/>
      </c>
      <c r="CB4" s="847" t="str">
        <f>'2พิมพ์เวลาเรียน'!CB5</f>
        <v/>
      </c>
      <c r="CC4" s="855" t="str">
        <f>'2พิมพ์เวลาเรียน'!CC5</f>
        <v/>
      </c>
      <c r="CD4" s="859" t="str">
        <f>'2พิมพ์เวลาเรียน'!CD5</f>
        <v/>
      </c>
      <c r="CE4" s="860" t="str">
        <f>'2พิมพ์เวลาเรียน'!CE5</f>
        <v/>
      </c>
      <c r="CF4" s="860" t="str">
        <f>'2พิมพ์เวลาเรียน'!CF5</f>
        <v/>
      </c>
      <c r="CG4" s="860" t="str">
        <f>'2พิมพ์เวลาเรียน'!CG5</f>
        <v/>
      </c>
      <c r="CH4" s="868" t="str">
        <f>'2พิมพ์เวลาเรียน'!CH5</f>
        <v/>
      </c>
      <c r="CI4" s="846" t="str">
        <f>'2พิมพ์เวลาเรียน'!CI5</f>
        <v/>
      </c>
      <c r="CJ4" s="847" t="str">
        <f>'2พิมพ์เวลาเรียน'!CJ5</f>
        <v/>
      </c>
      <c r="CK4" s="847" t="str">
        <f>'2พิมพ์เวลาเรียน'!CK5</f>
        <v/>
      </c>
      <c r="CL4" s="847" t="str">
        <f>'2พิมพ์เวลาเรียน'!CL5</f>
        <v/>
      </c>
      <c r="CM4" s="855" t="str">
        <f>'2พิมพ์เวลาเรียน'!CM5</f>
        <v/>
      </c>
      <c r="CN4" s="859" t="str">
        <f>'2พิมพ์เวลาเรียน'!CN5</f>
        <v/>
      </c>
      <c r="CO4" s="860" t="str">
        <f>'2พิมพ์เวลาเรียน'!CO5</f>
        <v/>
      </c>
      <c r="CP4" s="860" t="str">
        <f>'2พิมพ์เวลาเรียน'!CP5</f>
        <v/>
      </c>
      <c r="CQ4" s="860" t="str">
        <f>'2พิมพ์เวลาเรียน'!CQ5</f>
        <v/>
      </c>
      <c r="CR4" s="868" t="str">
        <f>'2พิมพ์เวลาเรียน'!CR5</f>
        <v/>
      </c>
      <c r="CS4" s="846" t="str">
        <f>'2พิมพ์เวลาเรียน'!CS5</f>
        <v/>
      </c>
      <c r="CT4" s="847" t="str">
        <f>'2พิมพ์เวลาเรียน'!CT5</f>
        <v/>
      </c>
      <c r="CU4" s="847" t="str">
        <f>'2พิมพ์เวลาเรียน'!CU5</f>
        <v/>
      </c>
      <c r="CV4" s="847" t="str">
        <f>'2พิมพ์เวลาเรียน'!CV5</f>
        <v/>
      </c>
      <c r="CW4" s="855" t="str">
        <f>'2พิมพ์เวลาเรียน'!CW5</f>
        <v/>
      </c>
      <c r="CX4" s="859" t="str">
        <f>'2พิมพ์เวลาเรียน'!CX5</f>
        <v/>
      </c>
      <c r="CY4" s="860" t="str">
        <f>'2พิมพ์เวลาเรียน'!CY5</f>
        <v/>
      </c>
      <c r="CZ4" s="860" t="str">
        <f>'2พิมพ์เวลาเรียน'!CZ5</f>
        <v/>
      </c>
      <c r="DA4" s="860" t="str">
        <f>'2พิมพ์เวลาเรียน'!DA5</f>
        <v/>
      </c>
      <c r="DB4" s="868" t="str">
        <f>'2พิมพ์เวลาเรียน'!DB5</f>
        <v/>
      </c>
      <c r="DC4" s="164"/>
      <c r="DD4" s="1061"/>
      <c r="DE4" s="1062"/>
      <c r="DF4" s="1062"/>
      <c r="DG4" s="1062"/>
      <c r="DH4" s="1062"/>
      <c r="DI4" s="1062"/>
      <c r="DJ4" s="1062"/>
      <c r="DK4" s="1063"/>
      <c r="DL4" s="1065"/>
      <c r="DM4" s="247"/>
    </row>
    <row r="5" spans="1:119" s="163" customFormat="1" ht="12.75" customHeight="1">
      <c r="A5" s="248"/>
      <c r="B5" s="1074"/>
      <c r="C5" s="1074"/>
      <c r="D5" s="1074"/>
      <c r="E5" s="1074"/>
      <c r="F5" s="1071"/>
      <c r="G5" s="849" t="str">
        <f>'2พิมพ์เวลาเรียน'!F6</f>
        <v/>
      </c>
      <c r="H5" s="850" t="str">
        <f>'2พิมพ์เวลาเรียน'!G6</f>
        <v/>
      </c>
      <c r="I5" s="850" t="str">
        <f>'2พิมพ์เวลาเรียน'!H6</f>
        <v/>
      </c>
      <c r="J5" s="850" t="str">
        <f>'2พิมพ์เวลาเรียน'!I6</f>
        <v/>
      </c>
      <c r="K5" s="851" t="str">
        <f>'2พิมพ์เวลาเรียน'!J6</f>
        <v/>
      </c>
      <c r="L5" s="862" t="str">
        <f>'2พิมพ์เวลาเรียน'!K6</f>
        <v/>
      </c>
      <c r="M5" s="863" t="str">
        <f>'2พิมพ์เวลาเรียน'!L6</f>
        <v/>
      </c>
      <c r="N5" s="863" t="str">
        <f>'2พิมพ์เวลาเรียน'!M6</f>
        <v/>
      </c>
      <c r="O5" s="863" t="str">
        <f>'2พิมพ์เวลาเรียน'!N6</f>
        <v/>
      </c>
      <c r="P5" s="864" t="str">
        <f>'2พิมพ์เวลาเรียน'!O6</f>
        <v/>
      </c>
      <c r="Q5" s="849" t="str">
        <f>'2พิมพ์เวลาเรียน'!P6</f>
        <v/>
      </c>
      <c r="R5" s="850" t="str">
        <f>'2พิมพ์เวลาเรียน'!Q6</f>
        <v/>
      </c>
      <c r="S5" s="850" t="str">
        <f>'2พิมพ์เวลาเรียน'!R6</f>
        <v/>
      </c>
      <c r="T5" s="850" t="str">
        <f>'2พิมพ์เวลาเรียน'!S6</f>
        <v/>
      </c>
      <c r="U5" s="851" t="str">
        <f>'2พิมพ์เวลาเรียน'!T6</f>
        <v/>
      </c>
      <c r="V5" s="862" t="str">
        <f>'2พิมพ์เวลาเรียน'!U6</f>
        <v/>
      </c>
      <c r="W5" s="863" t="str">
        <f>'2พิมพ์เวลาเรียน'!V6</f>
        <v/>
      </c>
      <c r="X5" s="863" t="str">
        <f>'2พิมพ์เวลาเรียน'!W6</f>
        <v/>
      </c>
      <c r="Y5" s="863" t="str">
        <f>'2พิมพ์เวลาเรียน'!X6</f>
        <v/>
      </c>
      <c r="Z5" s="864" t="str">
        <f>'2พิมพ์เวลาเรียน'!Y6</f>
        <v/>
      </c>
      <c r="AA5" s="849" t="str">
        <f>'2พิมพ์เวลาเรียน'!Z6</f>
        <v/>
      </c>
      <c r="AB5" s="850" t="str">
        <f>'2พิมพ์เวลาเรียน'!AA6</f>
        <v/>
      </c>
      <c r="AC5" s="850" t="str">
        <f>'2พิมพ์เวลาเรียน'!AB6</f>
        <v/>
      </c>
      <c r="AD5" s="850" t="str">
        <f>'2พิมพ์เวลาเรียน'!AC6</f>
        <v/>
      </c>
      <c r="AE5" s="851" t="str">
        <f>'2พิมพ์เวลาเรียน'!AD6</f>
        <v/>
      </c>
      <c r="AF5" s="862" t="str">
        <f>'2พิมพ์เวลาเรียน'!AE6</f>
        <v/>
      </c>
      <c r="AG5" s="863" t="str">
        <f>'2พิมพ์เวลาเรียน'!AF6</f>
        <v/>
      </c>
      <c r="AH5" s="863" t="str">
        <f>'2พิมพ์เวลาเรียน'!AG6</f>
        <v/>
      </c>
      <c r="AI5" s="863" t="str">
        <f>'2พิมพ์เวลาเรียน'!AH6</f>
        <v/>
      </c>
      <c r="AJ5" s="864" t="str">
        <f>'2พิมพ์เวลาเรียน'!AI6</f>
        <v/>
      </c>
      <c r="AK5" s="849" t="str">
        <f>'2พิมพ์เวลาเรียน'!AJ6</f>
        <v/>
      </c>
      <c r="AL5" s="850" t="str">
        <f>'2พิมพ์เวลาเรียน'!AK6</f>
        <v/>
      </c>
      <c r="AM5" s="850" t="str">
        <f>'2พิมพ์เวลาเรียน'!AL6</f>
        <v/>
      </c>
      <c r="AN5" s="850" t="str">
        <f>'2พิมพ์เวลาเรียน'!AM6</f>
        <v/>
      </c>
      <c r="AO5" s="851" t="str">
        <f>'2พิมพ์เวลาเรียน'!AN6</f>
        <v/>
      </c>
      <c r="AP5" s="862" t="str">
        <f>'2พิมพ์เวลาเรียน'!AO6</f>
        <v/>
      </c>
      <c r="AQ5" s="863" t="str">
        <f>'2พิมพ์เวลาเรียน'!AP6</f>
        <v/>
      </c>
      <c r="AR5" s="863" t="str">
        <f>'2พิมพ์เวลาเรียน'!AQ6</f>
        <v/>
      </c>
      <c r="AS5" s="863" t="str">
        <f>'2พิมพ์เวลาเรียน'!AR6</f>
        <v/>
      </c>
      <c r="AT5" s="864" t="str">
        <f>'2พิมพ์เวลาเรียน'!AS6</f>
        <v/>
      </c>
      <c r="AU5" s="849" t="str">
        <f>'2พิมพ์เวลาเรียน'!AT6</f>
        <v/>
      </c>
      <c r="AV5" s="850" t="str">
        <f>'2พิมพ์เวลาเรียน'!AU6</f>
        <v/>
      </c>
      <c r="AW5" s="850" t="str">
        <f>'2พิมพ์เวลาเรียน'!AV6</f>
        <v/>
      </c>
      <c r="AX5" s="850" t="str">
        <f>'2พิมพ์เวลาเรียน'!AW6</f>
        <v/>
      </c>
      <c r="AY5" s="851" t="str">
        <f>'2พิมพ์เวลาเรียน'!AX6</f>
        <v/>
      </c>
      <c r="AZ5" s="862" t="str">
        <f>'2พิมพ์เวลาเรียน'!AZ6</f>
        <v/>
      </c>
      <c r="BA5" s="863" t="str">
        <f>'2พิมพ์เวลาเรียน'!BA6</f>
        <v/>
      </c>
      <c r="BB5" s="863" t="str">
        <f>'2พิมพ์เวลาเรียน'!BB6</f>
        <v/>
      </c>
      <c r="BC5" s="863" t="str">
        <f>'2พิมพ์เวลาเรียน'!BC6</f>
        <v/>
      </c>
      <c r="BD5" s="869" t="str">
        <f>'2พิมพ์เวลาเรียน'!BD6</f>
        <v/>
      </c>
      <c r="BE5" s="849" t="str">
        <f>'2พิมพ์เวลาเรียน'!BE6</f>
        <v/>
      </c>
      <c r="BF5" s="850" t="str">
        <f>'2พิมพ์เวลาเรียน'!BF6</f>
        <v/>
      </c>
      <c r="BG5" s="850" t="str">
        <f>'2พิมพ์เวลาเรียน'!BG6</f>
        <v/>
      </c>
      <c r="BH5" s="850" t="str">
        <f>'2พิมพ์เวลาเรียน'!BH6</f>
        <v/>
      </c>
      <c r="BI5" s="856" t="str">
        <f>'2พิมพ์เวลาเรียน'!BI6</f>
        <v/>
      </c>
      <c r="BJ5" s="862" t="str">
        <f>'2พิมพ์เวลาเรียน'!BJ6</f>
        <v/>
      </c>
      <c r="BK5" s="863" t="str">
        <f>'2พิมพ์เวลาเรียน'!BK6</f>
        <v/>
      </c>
      <c r="BL5" s="863" t="str">
        <f>'2พิมพ์เวลาเรียน'!BL6</f>
        <v/>
      </c>
      <c r="BM5" s="863" t="str">
        <f>'2พิมพ์เวลาเรียน'!BM6</f>
        <v/>
      </c>
      <c r="BN5" s="869" t="str">
        <f>'2พิมพ์เวลาเรียน'!BN6</f>
        <v/>
      </c>
      <c r="BO5" s="849" t="str">
        <f>'2พิมพ์เวลาเรียน'!BO6</f>
        <v/>
      </c>
      <c r="BP5" s="850" t="str">
        <f>'2พิมพ์เวลาเรียน'!BP6</f>
        <v/>
      </c>
      <c r="BQ5" s="850" t="str">
        <f>'2พิมพ์เวลาเรียน'!BQ6</f>
        <v/>
      </c>
      <c r="BR5" s="850" t="str">
        <f>'2พิมพ์เวลาเรียน'!BR6</f>
        <v/>
      </c>
      <c r="BS5" s="856" t="str">
        <f>'2พิมพ์เวลาเรียน'!BS6</f>
        <v/>
      </c>
      <c r="BT5" s="862" t="str">
        <f>'2พิมพ์เวลาเรียน'!BT6</f>
        <v/>
      </c>
      <c r="BU5" s="863" t="str">
        <f>'2พิมพ์เวลาเรียน'!BU6</f>
        <v/>
      </c>
      <c r="BV5" s="863" t="str">
        <f>'2พิมพ์เวลาเรียน'!BV6</f>
        <v/>
      </c>
      <c r="BW5" s="863" t="str">
        <f>'2พิมพ์เวลาเรียน'!BW6</f>
        <v/>
      </c>
      <c r="BX5" s="869" t="str">
        <f>'2พิมพ์เวลาเรียน'!BX6</f>
        <v/>
      </c>
      <c r="BY5" s="849" t="str">
        <f>'2พิมพ์เวลาเรียน'!BY6</f>
        <v/>
      </c>
      <c r="BZ5" s="850" t="str">
        <f>'2พิมพ์เวลาเรียน'!BZ6</f>
        <v/>
      </c>
      <c r="CA5" s="850" t="str">
        <f>'2พิมพ์เวลาเรียน'!CA6</f>
        <v/>
      </c>
      <c r="CB5" s="850" t="str">
        <f>'2พิมพ์เวลาเรียน'!CB6</f>
        <v/>
      </c>
      <c r="CC5" s="856" t="str">
        <f>'2พิมพ์เวลาเรียน'!CC6</f>
        <v/>
      </c>
      <c r="CD5" s="862" t="str">
        <f>'2พิมพ์เวลาเรียน'!CD6</f>
        <v/>
      </c>
      <c r="CE5" s="863" t="str">
        <f>'2พิมพ์เวลาเรียน'!CE6</f>
        <v/>
      </c>
      <c r="CF5" s="863" t="str">
        <f>'2พิมพ์เวลาเรียน'!CF6</f>
        <v/>
      </c>
      <c r="CG5" s="863" t="str">
        <f>'2พิมพ์เวลาเรียน'!CG6</f>
        <v/>
      </c>
      <c r="CH5" s="869" t="str">
        <f>'2พิมพ์เวลาเรียน'!CH6</f>
        <v/>
      </c>
      <c r="CI5" s="849" t="str">
        <f>'2พิมพ์เวลาเรียน'!CI6</f>
        <v/>
      </c>
      <c r="CJ5" s="850" t="str">
        <f>'2พิมพ์เวลาเรียน'!CJ6</f>
        <v/>
      </c>
      <c r="CK5" s="850" t="str">
        <f>'2พิมพ์เวลาเรียน'!CK6</f>
        <v/>
      </c>
      <c r="CL5" s="850" t="str">
        <f>'2พิมพ์เวลาเรียน'!CL6</f>
        <v/>
      </c>
      <c r="CM5" s="856" t="str">
        <f>'2พิมพ์เวลาเรียน'!CM6</f>
        <v/>
      </c>
      <c r="CN5" s="862" t="str">
        <f>'2พิมพ์เวลาเรียน'!CN6</f>
        <v/>
      </c>
      <c r="CO5" s="863" t="str">
        <f>'2พิมพ์เวลาเรียน'!CO6</f>
        <v/>
      </c>
      <c r="CP5" s="863" t="str">
        <f>'2พิมพ์เวลาเรียน'!CP6</f>
        <v/>
      </c>
      <c r="CQ5" s="863" t="str">
        <f>'2พิมพ์เวลาเรียน'!CQ6</f>
        <v/>
      </c>
      <c r="CR5" s="869" t="str">
        <f>'2พิมพ์เวลาเรียน'!CR6</f>
        <v/>
      </c>
      <c r="CS5" s="849" t="str">
        <f>'2พิมพ์เวลาเรียน'!CS6</f>
        <v/>
      </c>
      <c r="CT5" s="850" t="str">
        <f>'2พิมพ์เวลาเรียน'!CT6</f>
        <v/>
      </c>
      <c r="CU5" s="850" t="str">
        <f>'2พิมพ์เวลาเรียน'!CU6</f>
        <v/>
      </c>
      <c r="CV5" s="850" t="str">
        <f>'2พิมพ์เวลาเรียน'!CV6</f>
        <v/>
      </c>
      <c r="CW5" s="856" t="str">
        <f>'2พิมพ์เวลาเรียน'!CW6</f>
        <v/>
      </c>
      <c r="CX5" s="862" t="str">
        <f>'2พิมพ์เวลาเรียน'!CX6</f>
        <v/>
      </c>
      <c r="CY5" s="863" t="str">
        <f>'2พิมพ์เวลาเรียน'!CY6</f>
        <v/>
      </c>
      <c r="CZ5" s="863" t="str">
        <f>'2พิมพ์เวลาเรียน'!CZ6</f>
        <v/>
      </c>
      <c r="DA5" s="863" t="str">
        <f>'2พิมพ์เวลาเรียน'!DA6</f>
        <v/>
      </c>
      <c r="DB5" s="869" t="str">
        <f>'2พิมพ์เวลาเรียน'!DB6</f>
        <v/>
      </c>
      <c r="DC5" s="165"/>
      <c r="DD5" s="1044" t="s">
        <v>130</v>
      </c>
      <c r="DE5" s="1044" t="s">
        <v>131</v>
      </c>
      <c r="DF5" s="1044" t="s">
        <v>132</v>
      </c>
      <c r="DG5" s="1044" t="s">
        <v>133</v>
      </c>
      <c r="DH5" s="1044" t="s">
        <v>134</v>
      </c>
      <c r="DI5" s="1044" t="s">
        <v>135</v>
      </c>
      <c r="DJ5" s="1044" t="s">
        <v>8</v>
      </c>
      <c r="DK5" s="1044" t="s">
        <v>136</v>
      </c>
      <c r="DL5" s="1065"/>
      <c r="DM5" s="248"/>
    </row>
    <row r="6" spans="1:119" s="163" customFormat="1" ht="12.75" customHeight="1" thickBot="1">
      <c r="A6" s="247"/>
      <c r="B6" s="1045"/>
      <c r="C6" s="1045"/>
      <c r="D6" s="1045"/>
      <c r="E6" s="1045"/>
      <c r="F6" s="1072"/>
      <c r="G6" s="852" t="str">
        <f>'2พิมพ์เวลาเรียน'!F7</f>
        <v/>
      </c>
      <c r="H6" s="853" t="str">
        <f>'2พิมพ์เวลาเรียน'!G7</f>
        <v/>
      </c>
      <c r="I6" s="853" t="str">
        <f>'2พิมพ์เวลาเรียน'!H7</f>
        <v/>
      </c>
      <c r="J6" s="853" t="str">
        <f>'2พิมพ์เวลาเรียน'!I7</f>
        <v/>
      </c>
      <c r="K6" s="854" t="str">
        <f>'2พิมพ์เวลาเรียน'!J7</f>
        <v/>
      </c>
      <c r="L6" s="865" t="str">
        <f>'2พิมพ์เวลาเรียน'!K7</f>
        <v/>
      </c>
      <c r="M6" s="866" t="str">
        <f>'2พิมพ์เวลาเรียน'!L7</f>
        <v/>
      </c>
      <c r="N6" s="866" t="str">
        <f>'2พิมพ์เวลาเรียน'!M7</f>
        <v/>
      </c>
      <c r="O6" s="866" t="str">
        <f>'2พิมพ์เวลาเรียน'!N7</f>
        <v/>
      </c>
      <c r="P6" s="867" t="str">
        <f>'2พิมพ์เวลาเรียน'!O7</f>
        <v/>
      </c>
      <c r="Q6" s="852" t="str">
        <f>'2พิมพ์เวลาเรียน'!P7</f>
        <v/>
      </c>
      <c r="R6" s="853" t="str">
        <f>'2พิมพ์เวลาเรียน'!Q7</f>
        <v/>
      </c>
      <c r="S6" s="853" t="str">
        <f>'2พิมพ์เวลาเรียน'!R7</f>
        <v/>
      </c>
      <c r="T6" s="853" t="str">
        <f>'2พิมพ์เวลาเรียน'!S7</f>
        <v/>
      </c>
      <c r="U6" s="854" t="str">
        <f>'2พิมพ์เวลาเรียน'!T7</f>
        <v/>
      </c>
      <c r="V6" s="865" t="str">
        <f>'2พิมพ์เวลาเรียน'!U7</f>
        <v/>
      </c>
      <c r="W6" s="866" t="str">
        <f>'2พิมพ์เวลาเรียน'!V7</f>
        <v/>
      </c>
      <c r="X6" s="866" t="str">
        <f>'2พิมพ์เวลาเรียน'!W7</f>
        <v/>
      </c>
      <c r="Y6" s="866" t="str">
        <f>'2พิมพ์เวลาเรียน'!X7</f>
        <v/>
      </c>
      <c r="Z6" s="867" t="str">
        <f>'2พิมพ์เวลาเรียน'!Y7</f>
        <v/>
      </c>
      <c r="AA6" s="852" t="str">
        <f>'2พิมพ์เวลาเรียน'!Z7</f>
        <v/>
      </c>
      <c r="AB6" s="853" t="str">
        <f>'2พิมพ์เวลาเรียน'!AA7</f>
        <v/>
      </c>
      <c r="AC6" s="853" t="str">
        <f>'2พิมพ์เวลาเรียน'!AB7</f>
        <v/>
      </c>
      <c r="AD6" s="853" t="str">
        <f>'2พิมพ์เวลาเรียน'!AC7</f>
        <v/>
      </c>
      <c r="AE6" s="854" t="str">
        <f>'2พิมพ์เวลาเรียน'!AD7</f>
        <v/>
      </c>
      <c r="AF6" s="865" t="str">
        <f>'2พิมพ์เวลาเรียน'!AE7</f>
        <v/>
      </c>
      <c r="AG6" s="866" t="str">
        <f>'2พิมพ์เวลาเรียน'!AF7</f>
        <v/>
      </c>
      <c r="AH6" s="866" t="str">
        <f>'2พิมพ์เวลาเรียน'!AG7</f>
        <v/>
      </c>
      <c r="AI6" s="866" t="str">
        <f>'2พิมพ์เวลาเรียน'!AH7</f>
        <v/>
      </c>
      <c r="AJ6" s="867" t="str">
        <f>'2พิมพ์เวลาเรียน'!AI7</f>
        <v/>
      </c>
      <c r="AK6" s="852" t="str">
        <f>'2พิมพ์เวลาเรียน'!AJ7</f>
        <v/>
      </c>
      <c r="AL6" s="853" t="str">
        <f>'2พิมพ์เวลาเรียน'!AK7</f>
        <v/>
      </c>
      <c r="AM6" s="853" t="str">
        <f>'2พิมพ์เวลาเรียน'!AL7</f>
        <v/>
      </c>
      <c r="AN6" s="853" t="str">
        <f>'2พิมพ์เวลาเรียน'!AM7</f>
        <v/>
      </c>
      <c r="AO6" s="854" t="str">
        <f>'2พิมพ์เวลาเรียน'!AN7</f>
        <v/>
      </c>
      <c r="AP6" s="865" t="str">
        <f>'2พิมพ์เวลาเรียน'!AO7</f>
        <v/>
      </c>
      <c r="AQ6" s="866" t="str">
        <f>'2พิมพ์เวลาเรียน'!AP7</f>
        <v/>
      </c>
      <c r="AR6" s="866" t="str">
        <f>'2พิมพ์เวลาเรียน'!AQ7</f>
        <v/>
      </c>
      <c r="AS6" s="866" t="str">
        <f>'2พิมพ์เวลาเรียน'!AR7</f>
        <v/>
      </c>
      <c r="AT6" s="867" t="str">
        <f>'2พิมพ์เวลาเรียน'!AS7</f>
        <v/>
      </c>
      <c r="AU6" s="852" t="str">
        <f>'2พิมพ์เวลาเรียน'!AT7</f>
        <v/>
      </c>
      <c r="AV6" s="853" t="str">
        <f>'2พิมพ์เวลาเรียน'!AU7</f>
        <v/>
      </c>
      <c r="AW6" s="853" t="str">
        <f>'2พิมพ์เวลาเรียน'!AV7</f>
        <v/>
      </c>
      <c r="AX6" s="853" t="str">
        <f>'2พิมพ์เวลาเรียน'!AW7</f>
        <v/>
      </c>
      <c r="AY6" s="854" t="str">
        <f>'2พิมพ์เวลาเรียน'!AX7</f>
        <v/>
      </c>
      <c r="AZ6" s="865" t="str">
        <f>'2พิมพ์เวลาเรียน'!AZ7</f>
        <v/>
      </c>
      <c r="BA6" s="866" t="str">
        <f>'2พิมพ์เวลาเรียน'!BA7</f>
        <v/>
      </c>
      <c r="BB6" s="866" t="str">
        <f>'2พิมพ์เวลาเรียน'!BB7</f>
        <v/>
      </c>
      <c r="BC6" s="866" t="str">
        <f>'2พิมพ์เวลาเรียน'!BC7</f>
        <v/>
      </c>
      <c r="BD6" s="870" t="str">
        <f>'2พิมพ์เวลาเรียน'!BD7</f>
        <v/>
      </c>
      <c r="BE6" s="852" t="str">
        <f>'2พิมพ์เวลาเรียน'!BE7</f>
        <v/>
      </c>
      <c r="BF6" s="853" t="str">
        <f>'2พิมพ์เวลาเรียน'!BF7</f>
        <v/>
      </c>
      <c r="BG6" s="853" t="str">
        <f>'2พิมพ์เวลาเรียน'!BG7</f>
        <v/>
      </c>
      <c r="BH6" s="853" t="str">
        <f>'2พิมพ์เวลาเรียน'!BH7</f>
        <v/>
      </c>
      <c r="BI6" s="857" t="str">
        <f>'2พิมพ์เวลาเรียน'!BI7</f>
        <v/>
      </c>
      <c r="BJ6" s="865" t="str">
        <f>'2พิมพ์เวลาเรียน'!BJ7</f>
        <v/>
      </c>
      <c r="BK6" s="866" t="str">
        <f>'2พิมพ์เวลาเรียน'!BK7</f>
        <v/>
      </c>
      <c r="BL6" s="866" t="str">
        <f>'2พิมพ์เวลาเรียน'!BL7</f>
        <v/>
      </c>
      <c r="BM6" s="866" t="str">
        <f>'2พิมพ์เวลาเรียน'!BM7</f>
        <v/>
      </c>
      <c r="BN6" s="870" t="str">
        <f>'2พิมพ์เวลาเรียน'!BN7</f>
        <v/>
      </c>
      <c r="BO6" s="852" t="str">
        <f>'2พิมพ์เวลาเรียน'!BO7</f>
        <v/>
      </c>
      <c r="BP6" s="853" t="str">
        <f>'2พิมพ์เวลาเรียน'!BP7</f>
        <v/>
      </c>
      <c r="BQ6" s="853" t="str">
        <f>'2พิมพ์เวลาเรียน'!BQ7</f>
        <v/>
      </c>
      <c r="BR6" s="853" t="str">
        <f>'2พิมพ์เวลาเรียน'!BR7</f>
        <v/>
      </c>
      <c r="BS6" s="857" t="str">
        <f>'2พิมพ์เวลาเรียน'!BS7</f>
        <v/>
      </c>
      <c r="BT6" s="865" t="str">
        <f>'2พิมพ์เวลาเรียน'!BT7</f>
        <v/>
      </c>
      <c r="BU6" s="866" t="str">
        <f>'2พิมพ์เวลาเรียน'!BU7</f>
        <v/>
      </c>
      <c r="BV6" s="866" t="str">
        <f>'2พิมพ์เวลาเรียน'!BV7</f>
        <v/>
      </c>
      <c r="BW6" s="866" t="str">
        <f>'2พิมพ์เวลาเรียน'!BW7</f>
        <v/>
      </c>
      <c r="BX6" s="870" t="str">
        <f>'2พิมพ์เวลาเรียน'!BX7</f>
        <v/>
      </c>
      <c r="BY6" s="852" t="str">
        <f>'2พิมพ์เวลาเรียน'!BY7</f>
        <v/>
      </c>
      <c r="BZ6" s="853" t="str">
        <f>'2พิมพ์เวลาเรียน'!BZ7</f>
        <v/>
      </c>
      <c r="CA6" s="853" t="str">
        <f>'2พิมพ์เวลาเรียน'!CA7</f>
        <v/>
      </c>
      <c r="CB6" s="853" t="str">
        <f>'2พิมพ์เวลาเรียน'!CB7</f>
        <v/>
      </c>
      <c r="CC6" s="857" t="str">
        <f>'2พิมพ์เวลาเรียน'!CC7</f>
        <v/>
      </c>
      <c r="CD6" s="865" t="str">
        <f>'2พิมพ์เวลาเรียน'!CD7</f>
        <v/>
      </c>
      <c r="CE6" s="866" t="str">
        <f>'2พิมพ์เวลาเรียน'!CE7</f>
        <v/>
      </c>
      <c r="CF6" s="866" t="str">
        <f>'2พิมพ์เวลาเรียน'!CF7</f>
        <v/>
      </c>
      <c r="CG6" s="866" t="str">
        <f>'2พิมพ์เวลาเรียน'!CG7</f>
        <v/>
      </c>
      <c r="CH6" s="870" t="str">
        <f>'2พิมพ์เวลาเรียน'!CH7</f>
        <v/>
      </c>
      <c r="CI6" s="852" t="str">
        <f>'2พิมพ์เวลาเรียน'!CI7</f>
        <v/>
      </c>
      <c r="CJ6" s="853" t="str">
        <f>'2พิมพ์เวลาเรียน'!CJ7</f>
        <v/>
      </c>
      <c r="CK6" s="853" t="str">
        <f>'2พิมพ์เวลาเรียน'!CK7</f>
        <v/>
      </c>
      <c r="CL6" s="853" t="str">
        <f>'2พิมพ์เวลาเรียน'!CL7</f>
        <v/>
      </c>
      <c r="CM6" s="857" t="str">
        <f>'2พิมพ์เวลาเรียน'!CM7</f>
        <v/>
      </c>
      <c r="CN6" s="865" t="str">
        <f>'2พิมพ์เวลาเรียน'!CN7</f>
        <v/>
      </c>
      <c r="CO6" s="866" t="str">
        <f>'2พิมพ์เวลาเรียน'!CO7</f>
        <v/>
      </c>
      <c r="CP6" s="866" t="str">
        <f>'2พิมพ์เวลาเรียน'!CP7</f>
        <v/>
      </c>
      <c r="CQ6" s="866" t="str">
        <f>'2พิมพ์เวลาเรียน'!CQ7</f>
        <v/>
      </c>
      <c r="CR6" s="870" t="str">
        <f>'2พิมพ์เวลาเรียน'!CR7</f>
        <v/>
      </c>
      <c r="CS6" s="852" t="str">
        <f>'2พิมพ์เวลาเรียน'!CS7</f>
        <v/>
      </c>
      <c r="CT6" s="853" t="str">
        <f>'2พิมพ์เวลาเรียน'!CT7</f>
        <v/>
      </c>
      <c r="CU6" s="853" t="str">
        <f>'2พิมพ์เวลาเรียน'!CU7</f>
        <v/>
      </c>
      <c r="CV6" s="853" t="str">
        <f>'2พิมพ์เวลาเรียน'!CV7</f>
        <v/>
      </c>
      <c r="CW6" s="857" t="str">
        <f>'2พิมพ์เวลาเรียน'!CW7</f>
        <v/>
      </c>
      <c r="CX6" s="865" t="str">
        <f>'2พิมพ์เวลาเรียน'!CX7</f>
        <v/>
      </c>
      <c r="CY6" s="866" t="str">
        <f>'2พิมพ์เวลาเรียน'!CY7</f>
        <v/>
      </c>
      <c r="CZ6" s="866" t="str">
        <f>'2พิมพ์เวลาเรียน'!CZ7</f>
        <v/>
      </c>
      <c r="DA6" s="866" t="str">
        <f>'2พิมพ์เวลาเรียน'!DA7</f>
        <v/>
      </c>
      <c r="DB6" s="870" t="str">
        <f>'2พิมพ์เวลาเรียน'!DB7</f>
        <v/>
      </c>
      <c r="DC6" s="166"/>
      <c r="DD6" s="1045"/>
      <c r="DE6" s="1051"/>
      <c r="DF6" s="1045"/>
      <c r="DG6" s="1045"/>
      <c r="DH6" s="1045"/>
      <c r="DI6" s="1045"/>
      <c r="DJ6" s="1045"/>
      <c r="DK6" s="1045"/>
      <c r="DL6" s="1065"/>
      <c r="DM6" s="247"/>
    </row>
    <row r="7" spans="1:119" ht="24" customHeight="1" thickBot="1">
      <c r="A7" s="247"/>
      <c r="B7" s="223">
        <f>'2พิมพ์เวลาเรียน'!B8</f>
        <v>1</v>
      </c>
      <c r="C7" s="223" t="str">
        <f>'2พิมพ์เวลาเรียน'!C8</f>
        <v/>
      </c>
      <c r="D7" s="224" t="str">
        <f>'2พิมพ์เวลาเรียน'!D8</f>
        <v/>
      </c>
      <c r="E7" s="234" t="str">
        <f>'5บันทึกคะแนน'!AY8</f>
        <v/>
      </c>
      <c r="F7" s="229" t="str">
        <f t="shared" ref="F7:F56" si="0">DD7</f>
        <v xml:space="preserve">  </v>
      </c>
      <c r="G7" s="167" t="str">
        <f t="shared" ref="G7:G56" si="1">IF(OR($C7="",G$6=""),"-",IF(G6="","-","/"))</f>
        <v>-</v>
      </c>
      <c r="H7" s="168" t="str">
        <f t="shared" ref="H7:H56" si="2">IF(OR($C7="",H$6=""),"-",IF(H6="","-","/"))</f>
        <v>-</v>
      </c>
      <c r="I7" s="168" t="str">
        <f t="shared" ref="I7:I56" si="3">IF(OR($C7="",I$6=""),"-",IF(I6="","-","/"))</f>
        <v>-</v>
      </c>
      <c r="J7" s="168" t="str">
        <f t="shared" ref="J7:J56" si="4">IF(OR($C7="",J$6=""),"-",IF(J6="","-","/"))</f>
        <v>-</v>
      </c>
      <c r="K7" s="169" t="str">
        <f t="shared" ref="K7:K56" si="5">IF(OR($C7="",K$6=""),"-",IF(K6="","-","/"))</f>
        <v>-</v>
      </c>
      <c r="L7" s="167" t="str">
        <f t="shared" ref="L7:L56" si="6">IF(OR($C7="",L$6=""),"-",IF(L6="","-","/"))</f>
        <v>-</v>
      </c>
      <c r="M7" s="168" t="str">
        <f t="shared" ref="M7:M56" si="7">IF(OR($C7="",M$6=""),"-",IF(M6="","-","/"))</f>
        <v>-</v>
      </c>
      <c r="N7" s="168" t="str">
        <f t="shared" ref="N7:N56" si="8">IF(OR($C7="",N$6=""),"-",IF(N6="","-","/"))</f>
        <v>-</v>
      </c>
      <c r="O7" s="168" t="str">
        <f t="shared" ref="O7:O56" si="9">IF(OR($C7="",O$6=""),"-",IF(O6="","-","/"))</f>
        <v>-</v>
      </c>
      <c r="P7" s="169" t="str">
        <f t="shared" ref="P7:P56" si="10">IF(OR($C7="",P$6=""),"-",IF(P6="","-","/"))</f>
        <v>-</v>
      </c>
      <c r="Q7" s="167" t="str">
        <f t="shared" ref="Q7:Q56" si="11">IF(OR($C7="",Q$6=""),"-",IF(Q6="","-","/"))</f>
        <v>-</v>
      </c>
      <c r="R7" s="168" t="str">
        <f t="shared" ref="R7:R56" si="12">IF(OR($C7="",R$6=""),"-",IF(R6="","-","/"))</f>
        <v>-</v>
      </c>
      <c r="S7" s="168" t="str">
        <f t="shared" ref="S7:S56" si="13">IF(OR($C7="",S$6=""),"-",IF(S6="","-","/"))</f>
        <v>-</v>
      </c>
      <c r="T7" s="168" t="str">
        <f t="shared" ref="T7:T56" si="14">IF(OR($C7="",T$6=""),"-",IF(T6="","-","/"))</f>
        <v>-</v>
      </c>
      <c r="U7" s="169" t="str">
        <f t="shared" ref="U7:U56" si="15">IF(OR($C7="",U$6=""),"-",IF(U6="","-","/"))</f>
        <v>-</v>
      </c>
      <c r="V7" s="167" t="str">
        <f t="shared" ref="V7:V56" si="16">IF(OR($C7="",V$6=""),"-",IF(V6="","-","/"))</f>
        <v>-</v>
      </c>
      <c r="W7" s="168" t="str">
        <f t="shared" ref="W7:W56" si="17">IF(OR($C7="",W$6=""),"-",IF(W6="","-","/"))</f>
        <v>-</v>
      </c>
      <c r="X7" s="168" t="str">
        <f t="shared" ref="X7:X56" si="18">IF(OR($C7="",X$6=""),"-",IF(X6="","-","/"))</f>
        <v>-</v>
      </c>
      <c r="Y7" s="168" t="str">
        <f t="shared" ref="Y7:Y56" si="19">IF(OR($C7="",Y$6=""),"-",IF(Y6="","-","/"))</f>
        <v>-</v>
      </c>
      <c r="Z7" s="169" t="str">
        <f t="shared" ref="Z7:Z56" si="20">IF(OR($C7="",Z$6=""),"-",IF(Z6="","-","/"))</f>
        <v>-</v>
      </c>
      <c r="AA7" s="167" t="str">
        <f t="shared" ref="AA7:AA56" si="21">IF(OR($C7="",AA$6=""),"-",IF(AA6="","-","/"))</f>
        <v>-</v>
      </c>
      <c r="AB7" s="168" t="str">
        <f t="shared" ref="AB7:AB56" si="22">IF(OR($C7="",AB$6=""),"-",IF(AB6="","-","/"))</f>
        <v>-</v>
      </c>
      <c r="AC7" s="168" t="str">
        <f t="shared" ref="AC7:AC56" si="23">IF(OR($C7="",AC$6=""),"-",IF(AC6="","-","/"))</f>
        <v>-</v>
      </c>
      <c r="AD7" s="168" t="str">
        <f t="shared" ref="AD7:AD56" si="24">IF(OR($C7="",AD$6=""),"-",IF(AD6="","-","/"))</f>
        <v>-</v>
      </c>
      <c r="AE7" s="170" t="str">
        <f t="shared" ref="AE7:AE56" si="25">IF(OR($C7="",AE$6=""),"-",IF(AE6="","-","/"))</f>
        <v>-</v>
      </c>
      <c r="AF7" s="167" t="str">
        <f t="shared" ref="AF7:AF56" si="26">IF(OR($C7="",AF$6=""),"-",IF(AF6="","-","/"))</f>
        <v>-</v>
      </c>
      <c r="AG7" s="168" t="str">
        <f t="shared" ref="AG7:AG56" si="27">IF(OR($C7="",AG$6=""),"-",IF(AG6="","-","/"))</f>
        <v>-</v>
      </c>
      <c r="AH7" s="168" t="str">
        <f t="shared" ref="AH7:AH56" si="28">IF(OR($C7="",AH$6=""),"-",IF(AH6="","-","/"))</f>
        <v>-</v>
      </c>
      <c r="AI7" s="168" t="str">
        <f t="shared" ref="AI7:AI56" si="29">IF(OR($C7="",AI$6=""),"-",IF(AI6="","-","/"))</f>
        <v>-</v>
      </c>
      <c r="AJ7" s="169" t="str">
        <f t="shared" ref="AJ7:AJ56" si="30">IF(OR($C7="",AJ$6=""),"-",IF(AJ6="","-","/"))</f>
        <v>-</v>
      </c>
      <c r="AK7" s="171" t="str">
        <f t="shared" ref="AK7:AK56" si="31">IF(OR($C7="",AK$6=""),"-",IF(AK6="","-","/"))</f>
        <v>-</v>
      </c>
      <c r="AL7" s="171" t="str">
        <f t="shared" ref="AL7:AL56" si="32">IF(OR($C7="",AL$6=""),"-",IF(AL6="","-","/"))</f>
        <v>-</v>
      </c>
      <c r="AM7" s="171" t="str">
        <f t="shared" ref="AM7:AM56" si="33">IF(OR($C7="",AM$6=""),"-",IF(AM6="","-","/"))</f>
        <v>-</v>
      </c>
      <c r="AN7" s="171" t="str">
        <f t="shared" ref="AN7:AN56" si="34">IF(OR($C7="",AN$6=""),"-",IF(AN6="","-","/"))</f>
        <v>-</v>
      </c>
      <c r="AO7" s="171" t="str">
        <f t="shared" ref="AO7:AO56" si="35">IF(OR($C7="",AO$6=""),"-",IF(AO6="","-","/"))</f>
        <v>-</v>
      </c>
      <c r="AP7" s="167" t="str">
        <f t="shared" ref="AP7:AP56" si="36">IF(OR($C7="",AP$6=""),"-",IF(AP6="","-","/"))</f>
        <v>-</v>
      </c>
      <c r="AQ7" s="168" t="str">
        <f t="shared" ref="AQ7:AQ56" si="37">IF(OR($C7="",AQ$6=""),"-",IF(AQ6="","-","/"))</f>
        <v>-</v>
      </c>
      <c r="AR7" s="168" t="str">
        <f t="shared" ref="AR7:AR56" si="38">IF(OR($C7="",AR$6=""),"-",IF(AR6="","-","/"))</f>
        <v>-</v>
      </c>
      <c r="AS7" s="168" t="str">
        <f t="shared" ref="AS7:AS56" si="39">IF(OR($C7="",AS$6=""),"-",IF(AS6="","-","/"))</f>
        <v>-</v>
      </c>
      <c r="AT7" s="169" t="str">
        <f t="shared" ref="AT7:AT56" si="40">IF(OR($C7="",AT$6=""),"-",IF(AT6="","-","/"))</f>
        <v>-</v>
      </c>
      <c r="AU7" s="167" t="str">
        <f t="shared" ref="AU7:AU56" si="41">IF(OR($C7="",AU$6=""),"-",IF(AU6="","-","/"))</f>
        <v>-</v>
      </c>
      <c r="AV7" s="168" t="str">
        <f t="shared" ref="AV7:AV56" si="42">IF(OR($C7="",AV$6=""),"-",IF(AV6="","-","/"))</f>
        <v>-</v>
      </c>
      <c r="AW7" s="168" t="str">
        <f t="shared" ref="AW7:AW56" si="43">IF(OR($C7="",AW$6=""),"-",IF(AW6="","-","/"))</f>
        <v>-</v>
      </c>
      <c r="AX7" s="168" t="str">
        <f t="shared" ref="AX7:AX56" si="44">IF(OR($C7="",AX$6=""),"-",IF(AX6="","-","/"))</f>
        <v>-</v>
      </c>
      <c r="AY7" s="169" t="str">
        <f t="shared" ref="AY7:AY56" si="45">IF(OR($C7="",AY$6=""),"-",IF(AY6="","-","/"))</f>
        <v>-</v>
      </c>
      <c r="AZ7" s="167" t="str">
        <f t="shared" ref="AZ7:AZ56" si="46">IF(OR($C7="",AZ$6=""),"-",IF(AZ6="","-","/"))</f>
        <v>-</v>
      </c>
      <c r="BA7" s="168" t="str">
        <f t="shared" ref="BA7:BA56" si="47">IF(OR($C7="",BA$6=""),"-",IF(BA6="","-","/"))</f>
        <v>-</v>
      </c>
      <c r="BB7" s="168" t="str">
        <f t="shared" ref="BB7:BB56" si="48">IF(OR($C7="",BB$6=""),"-",IF(BB6="","-","/"))</f>
        <v>-</v>
      </c>
      <c r="BC7" s="168" t="str">
        <f t="shared" ref="BC7:BC56" si="49">IF(OR($C7="",BC$6=""),"-",IF(BC6="","-","/"))</f>
        <v>-</v>
      </c>
      <c r="BD7" s="169" t="str">
        <f t="shared" ref="BD7:BD56" si="50">IF(OR($C7="",BD$6=""),"-",IF(BD6="","-","/"))</f>
        <v>-</v>
      </c>
      <c r="BE7" s="167" t="str">
        <f t="shared" ref="BE7:BE56" si="51">IF(OR($C7="",BE$6=""),"-",IF(BE6="","-","/"))</f>
        <v>-</v>
      </c>
      <c r="BF7" s="168" t="str">
        <f t="shared" ref="BF7:BF56" si="52">IF(OR($C7="",BF$6=""),"-",IF(BF6="","-","/"))</f>
        <v>-</v>
      </c>
      <c r="BG7" s="168" t="str">
        <f t="shared" ref="BG7:BG56" si="53">IF(OR($C7="",BG$6=""),"-",IF(BG6="","-","/"))</f>
        <v>-</v>
      </c>
      <c r="BH7" s="168" t="str">
        <f t="shared" ref="BH7:BH56" si="54">IF(OR($C7="",BH$6=""),"-",IF(BH6="","-","/"))</f>
        <v>-</v>
      </c>
      <c r="BI7" s="169" t="str">
        <f t="shared" ref="BI7:BI56" si="55">IF(OR($C7="",BI$6=""),"-",IF(BI6="","-","/"))</f>
        <v>-</v>
      </c>
      <c r="BJ7" s="171" t="str">
        <f t="shared" ref="BJ7:BJ56" si="56">IF(OR($C7="",BJ$6=""),"-",IF(BJ6="","-","/"))</f>
        <v>-</v>
      </c>
      <c r="BK7" s="171" t="str">
        <f t="shared" ref="BK7:BK56" si="57">IF(OR($C7="",BK$6=""),"-",IF(BK6="","-","/"))</f>
        <v>-</v>
      </c>
      <c r="BL7" s="171" t="str">
        <f t="shared" ref="BL7:BL56" si="58">IF(OR($C7="",BL$6=""),"-",IF(BL6="","-","/"))</f>
        <v>-</v>
      </c>
      <c r="BM7" s="171" t="str">
        <f t="shared" ref="BM7:BM56" si="59">IF(OR($C7="",BM$6=""),"-",IF(BM6="","-","/"))</f>
        <v>-</v>
      </c>
      <c r="BN7" s="171" t="str">
        <f t="shared" ref="BN7:BN56" si="60">IF(OR($C7="",BN$6=""),"-",IF(BN6="","-","/"))</f>
        <v>-</v>
      </c>
      <c r="BO7" s="171" t="str">
        <f t="shared" ref="BO7:BO56" si="61">IF(OR($C7="",BO$6=""),"-",IF(BO6="","-","/"))</f>
        <v>-</v>
      </c>
      <c r="BP7" s="172" t="str">
        <f t="shared" ref="BP7:BP56" si="62">IF(OR($C7="",BP$6=""),"-",IF(BP6="","-","/"))</f>
        <v>-</v>
      </c>
      <c r="BQ7" s="172" t="str">
        <f t="shared" ref="BQ7:BQ56" si="63">IF(OR($C7="",BQ$6=""),"-",IF(BQ6="","-","/"))</f>
        <v>-</v>
      </c>
      <c r="BR7" s="172" t="str">
        <f t="shared" ref="BR7:BR56" si="64">IF(OR($C7="",BR$6=""),"-",IF(BR6="","-","/"))</f>
        <v>-</v>
      </c>
      <c r="BS7" s="173" t="str">
        <f t="shared" ref="BS7:BS56" si="65">IF(OR($C7="",BS$6=""),"-",IF(BS6="","-","/"))</f>
        <v>-</v>
      </c>
      <c r="BT7" s="174" t="str">
        <f t="shared" ref="BT7:BT56" si="66">IF(OR($C7="",BT$6=""),"-",IF(BT6="","-","/"))</f>
        <v>-</v>
      </c>
      <c r="BU7" s="172" t="str">
        <f t="shared" ref="BU7:BU56" si="67">IF(OR($C7="",BU$6=""),"-",IF(BU6="","-","/"))</f>
        <v>-</v>
      </c>
      <c r="BV7" s="172" t="str">
        <f t="shared" ref="BV7:BV56" si="68">IF(OR($C7="",BV$6=""),"-",IF(BV6="","-","/"))</f>
        <v>-</v>
      </c>
      <c r="BW7" s="172" t="str">
        <f t="shared" ref="BW7:BW56" si="69">IF(OR($C7="",BW$6=""),"-",IF(BW6="","-","/"))</f>
        <v>-</v>
      </c>
      <c r="BX7" s="175" t="str">
        <f t="shared" ref="BX7:BX56" si="70">IF(OR($C7="",BX$6=""),"-",IF(BX6="","-","/"))</f>
        <v>-</v>
      </c>
      <c r="BY7" s="174" t="str">
        <f t="shared" ref="BY7:BY56" si="71">IF(OR($C7="",BY$6=""),"-",IF(BY6="","-","/"))</f>
        <v>-</v>
      </c>
      <c r="BZ7" s="172" t="str">
        <f t="shared" ref="BZ7:BZ56" si="72">IF(OR($C7="",BZ$6=""),"-",IF(BZ6="","-","/"))</f>
        <v>-</v>
      </c>
      <c r="CA7" s="172" t="str">
        <f t="shared" ref="CA7:CA56" si="73">IF(OR($C7="",CA$6=""),"-",IF(CA6="","-","/"))</f>
        <v>-</v>
      </c>
      <c r="CB7" s="172" t="str">
        <f t="shared" ref="CB7:CB56" si="74">IF(OR($C7="",CB$6=""),"-",IF(CB6="","-","/"))</f>
        <v>-</v>
      </c>
      <c r="CC7" s="175" t="str">
        <f t="shared" ref="CC7:CC56" si="75">IF(OR($C7="",CC$6=""),"-",IF(CC6="","-","/"))</f>
        <v>-</v>
      </c>
      <c r="CD7" s="171" t="str">
        <f t="shared" ref="CD7:CD56" si="76">IF(OR($C7="",CD$6=""),"-",IF(CD6="","-","/"))</f>
        <v>-</v>
      </c>
      <c r="CE7" s="172" t="str">
        <f t="shared" ref="CE7:CE56" si="77">IF(OR($C7="",CE$6=""),"-",IF(CE6="","-","/"))</f>
        <v>-</v>
      </c>
      <c r="CF7" s="172" t="str">
        <f t="shared" ref="CF7:CF56" si="78">IF(OR($C7="",CF$6=""),"-",IF(CF6="","-","/"))</f>
        <v>-</v>
      </c>
      <c r="CG7" s="172" t="str">
        <f t="shared" ref="CG7:CG56" si="79">IF(OR($C7="",CG$6=""),"-",IF(CG6="","-","/"))</f>
        <v>-</v>
      </c>
      <c r="CH7" s="173" t="str">
        <f t="shared" ref="CH7:CH56" si="80">IF(OR($C7="",CH$6=""),"-",IF(CH6="","-","/"))</f>
        <v>-</v>
      </c>
      <c r="CI7" s="174" t="str">
        <f t="shared" ref="CI7:CI56" si="81">IF(OR($C7="",CI$6=""),"-",IF(CI6="","-","/"))</f>
        <v>-</v>
      </c>
      <c r="CJ7" s="172" t="str">
        <f t="shared" ref="CJ7:CJ56" si="82">IF(OR($C7="",CJ$6=""),"-",IF(CJ6="","-","/"))</f>
        <v>-</v>
      </c>
      <c r="CK7" s="172" t="str">
        <f t="shared" ref="CK7:CK56" si="83">IF(OR($C7="",CK$6=""),"-",IF(CK6="","-","/"))</f>
        <v>-</v>
      </c>
      <c r="CL7" s="172" t="str">
        <f t="shared" ref="CL7:CL56" si="84">IF(OR($C7="",CL$6=""),"-",IF(CL6="","-","/"))</f>
        <v>-</v>
      </c>
      <c r="CM7" s="175" t="str">
        <f t="shared" ref="CM7:CM56" si="85">IF(OR($C7="",CM$6=""),"-",IF(CM6="","-","/"))</f>
        <v>-</v>
      </c>
      <c r="CN7" s="171" t="str">
        <f t="shared" ref="CN7:CN56" si="86">IF(OR($C7="",CN$6=""),"-",IF(CN6="","-","/"))</f>
        <v>-</v>
      </c>
      <c r="CO7" s="172" t="str">
        <f t="shared" ref="CO7:CO56" si="87">IF(OR($C7="",CO$6=""),"-",IF(CO6="","-","/"))</f>
        <v>-</v>
      </c>
      <c r="CP7" s="172" t="str">
        <f t="shared" ref="CP7:CP56" si="88">IF(OR($C7="",CP$6=""),"-",IF(CP6="","-","/"))</f>
        <v>-</v>
      </c>
      <c r="CQ7" s="172" t="str">
        <f t="shared" ref="CQ7:CQ56" si="89">IF(OR($C7="",CQ$6=""),"-",IF(CQ6="","-","/"))</f>
        <v>-</v>
      </c>
      <c r="CR7" s="173" t="str">
        <f t="shared" ref="CR7:CR56" si="90">IF(OR($C7="",CR$6=""),"-",IF(CR6="","-","/"))</f>
        <v>-</v>
      </c>
      <c r="CS7" s="174" t="str">
        <f t="shared" ref="CS7:CS56" si="91">IF(OR($C7="",CS$6=""),"-",IF(CS6="","-","/"))</f>
        <v>-</v>
      </c>
      <c r="CT7" s="172" t="str">
        <f t="shared" ref="CT7:CT56" si="92">IF(OR($C7="",CT$6=""),"-",IF(CT6="","-","/"))</f>
        <v>-</v>
      </c>
      <c r="CU7" s="172" t="str">
        <f t="shared" ref="CU7:CU56" si="93">IF(OR($C7="",CU$6=""),"-",IF(CU6="","-","/"))</f>
        <v>-</v>
      </c>
      <c r="CV7" s="172" t="str">
        <f t="shared" ref="CV7:CV56" si="94">IF(OR($C7="",CV$6=""),"-",IF(CV6="","-","/"))</f>
        <v>-</v>
      </c>
      <c r="CW7" s="175" t="str">
        <f t="shared" ref="CW7:CW56" si="95">IF(OR($C7="",CW$6=""),"-",IF(CW6="","-","/"))</f>
        <v>-</v>
      </c>
      <c r="CX7" s="171" t="str">
        <f t="shared" ref="CX7:CX56" si="96">IF(OR($C7="",CX$6=""),"-",IF(CX6="","-","/"))</f>
        <v>-</v>
      </c>
      <c r="CY7" s="172" t="str">
        <f t="shared" ref="CY7:CY56" si="97">IF(OR($C7="",CY$6=""),"-",IF(CY6="","-","/"))</f>
        <v>-</v>
      </c>
      <c r="CZ7" s="172" t="str">
        <f t="shared" ref="CZ7:CZ56" si="98">IF(OR($C7="",CZ$6=""),"-",IF(CZ6="","-","/"))</f>
        <v>-</v>
      </c>
      <c r="DA7" s="172" t="str">
        <f t="shared" ref="DA7:DA56" si="99">IF(OR($C7="",DA$6=""),"-",IF(DA6="","-","/"))</f>
        <v>-</v>
      </c>
      <c r="DB7" s="172" t="str">
        <f t="shared" ref="DB7:DB56" si="100">IF(OR($C7="",DB$6=""),"-",IF(DB6="","-","/"))</f>
        <v>-</v>
      </c>
      <c r="DC7" s="176" t="str">
        <f t="shared" ref="DC7:DC56" si="101">DD7</f>
        <v xml:space="preserve">  </v>
      </c>
      <c r="DD7" s="213" t="str">
        <f t="shared" ref="DD7:DD38" si="102">IF(C7="","  ",(IF(COUNTIF(G7:DB7,"/")=0,0,COUNTIF(G7:DB7,"/")))+DH7+DE7)</f>
        <v xml:space="preserve">  </v>
      </c>
      <c r="DE7" s="213" t="str">
        <f t="shared" ref="DE7:DE38" si="103">IF(C7="","  ",IF(COUNTIF(G7:DB7,"ก")=0,0,COUNTIF(G7:DB7,"ก")))</f>
        <v xml:space="preserve">  </v>
      </c>
      <c r="DF7" s="213" t="str">
        <f t="shared" ref="DF7:DF38" si="104">IF(C7="","  ",IF(COUNTIF(G7:DB7,"ป")=0,0,COUNTIF(G7:DB7,"ป")))</f>
        <v xml:space="preserve">  </v>
      </c>
      <c r="DG7" s="213" t="str">
        <f t="shared" ref="DG7:DG38" si="105">IF(C7="","  ",IF(COUNTIF(G7:DB7,"ล")=0,0,COUNTIF(G7:DB7,"ล")))</f>
        <v xml:space="preserve">  </v>
      </c>
      <c r="DH7" s="213" t="str">
        <f t="shared" ref="DH7:DH38" si="106">IF(C7="","  ",IF(COUNTIF(G7:DB7,"ส")=0,0,COUNTIF(G7:DB7,"ส")))</f>
        <v xml:space="preserve">  </v>
      </c>
      <c r="DI7" s="213" t="str">
        <f t="shared" ref="DI7:DI38" si="107">IF(C7="","  ",IF(COUNTIF(G7:DB7,"ข")=0,0,COUNTIF(G7:DB7,"ข")))</f>
        <v xml:space="preserve">  </v>
      </c>
      <c r="DJ7" s="213" t="str">
        <f t="shared" ref="DJ7:DJ38" si="108">IF(C7="","  ",(IF(C7&lt;&gt;"",SUM(DD7:DI7),"-"))-DH7-DE7)</f>
        <v xml:space="preserve">  </v>
      </c>
      <c r="DK7" s="213" t="str">
        <f t="shared" ref="DK7:DK38" si="109">IF(C7="","  ",IF(DC7&lt;CZ$1,"มส",""))</f>
        <v xml:space="preserve">  </v>
      </c>
      <c r="DL7" s="214" t="str">
        <f t="shared" ref="DL7:DL38" si="110">IF(C7="","  ",IF(DD7&gt;0,DD7*100/DJ7,""))</f>
        <v xml:space="preserve">  </v>
      </c>
      <c r="DM7" s="247"/>
      <c r="DN7" s="177"/>
      <c r="DO7" s="177"/>
    </row>
    <row r="8" spans="1:119" ht="24" customHeight="1" thickBot="1">
      <c r="A8" s="247"/>
      <c r="B8" s="225">
        <f>'2พิมพ์เวลาเรียน'!B9</f>
        <v>2</v>
      </c>
      <c r="C8" s="225" t="str">
        <f>'2พิมพ์เวลาเรียน'!C9</f>
        <v/>
      </c>
      <c r="D8" s="226" t="str">
        <f>'2พิมพ์เวลาเรียน'!D9</f>
        <v/>
      </c>
      <c r="E8" s="235" t="str">
        <f>'5บันทึกคะแนน'!AY9</f>
        <v/>
      </c>
      <c r="F8" s="230" t="str">
        <f t="shared" si="0"/>
        <v xml:space="preserve">  </v>
      </c>
      <c r="G8" s="174" t="str">
        <f t="shared" si="1"/>
        <v>-</v>
      </c>
      <c r="H8" s="172" t="str">
        <f t="shared" si="2"/>
        <v>-</v>
      </c>
      <c r="I8" s="172" t="str">
        <f t="shared" si="3"/>
        <v>-</v>
      </c>
      <c r="J8" s="172" t="str">
        <f t="shared" si="4"/>
        <v>-</v>
      </c>
      <c r="K8" s="175" t="str">
        <f t="shared" si="5"/>
        <v>-</v>
      </c>
      <c r="L8" s="171" t="str">
        <f t="shared" si="6"/>
        <v>-</v>
      </c>
      <c r="M8" s="172" t="str">
        <f t="shared" si="7"/>
        <v>-</v>
      </c>
      <c r="N8" s="172" t="str">
        <f t="shared" si="8"/>
        <v>-</v>
      </c>
      <c r="O8" s="172" t="str">
        <f t="shared" si="9"/>
        <v>-</v>
      </c>
      <c r="P8" s="173" t="str">
        <f t="shared" si="10"/>
        <v>-</v>
      </c>
      <c r="Q8" s="174" t="str">
        <f t="shared" si="11"/>
        <v>-</v>
      </c>
      <c r="R8" s="172" t="str">
        <f t="shared" si="12"/>
        <v>-</v>
      </c>
      <c r="S8" s="172" t="str">
        <f t="shared" si="13"/>
        <v>-</v>
      </c>
      <c r="T8" s="172" t="str">
        <f t="shared" si="14"/>
        <v>-</v>
      </c>
      <c r="U8" s="175" t="str">
        <f t="shared" si="15"/>
        <v>-</v>
      </c>
      <c r="V8" s="171" t="str">
        <f t="shared" si="16"/>
        <v>-</v>
      </c>
      <c r="W8" s="172" t="str">
        <f t="shared" si="17"/>
        <v>-</v>
      </c>
      <c r="X8" s="172" t="str">
        <f t="shared" si="18"/>
        <v>-</v>
      </c>
      <c r="Y8" s="172" t="str">
        <f t="shared" si="19"/>
        <v>-</v>
      </c>
      <c r="Z8" s="173" t="str">
        <f t="shared" si="20"/>
        <v>-</v>
      </c>
      <c r="AA8" s="174" t="str">
        <f t="shared" si="21"/>
        <v>-</v>
      </c>
      <c r="AB8" s="172" t="str">
        <f t="shared" si="22"/>
        <v>-</v>
      </c>
      <c r="AC8" s="172" t="str">
        <f t="shared" si="23"/>
        <v>-</v>
      </c>
      <c r="AD8" s="172" t="str">
        <f t="shared" si="24"/>
        <v>-</v>
      </c>
      <c r="AE8" s="175" t="str">
        <f t="shared" si="25"/>
        <v>-</v>
      </c>
      <c r="AF8" s="171" t="str">
        <f t="shared" si="26"/>
        <v>-</v>
      </c>
      <c r="AG8" s="172" t="str">
        <f t="shared" si="27"/>
        <v>-</v>
      </c>
      <c r="AH8" s="172" t="str">
        <f t="shared" si="28"/>
        <v>-</v>
      </c>
      <c r="AI8" s="172" t="str">
        <f t="shared" si="29"/>
        <v>-</v>
      </c>
      <c r="AJ8" s="173" t="str">
        <f t="shared" si="30"/>
        <v>-</v>
      </c>
      <c r="AK8" s="174" t="str">
        <f t="shared" si="31"/>
        <v>-</v>
      </c>
      <c r="AL8" s="172" t="str">
        <f t="shared" si="32"/>
        <v>-</v>
      </c>
      <c r="AM8" s="172" t="str">
        <f t="shared" si="33"/>
        <v>-</v>
      </c>
      <c r="AN8" s="172" t="str">
        <f t="shared" si="34"/>
        <v>-</v>
      </c>
      <c r="AO8" s="175" t="str">
        <f t="shared" si="35"/>
        <v>-</v>
      </c>
      <c r="AP8" s="171" t="str">
        <f t="shared" si="36"/>
        <v>-</v>
      </c>
      <c r="AQ8" s="172" t="str">
        <f t="shared" si="37"/>
        <v>-</v>
      </c>
      <c r="AR8" s="172" t="str">
        <f t="shared" si="38"/>
        <v>-</v>
      </c>
      <c r="AS8" s="172" t="str">
        <f t="shared" si="39"/>
        <v>-</v>
      </c>
      <c r="AT8" s="173" t="str">
        <f t="shared" si="40"/>
        <v>-</v>
      </c>
      <c r="AU8" s="174" t="str">
        <f t="shared" si="41"/>
        <v>-</v>
      </c>
      <c r="AV8" s="172" t="str">
        <f t="shared" si="42"/>
        <v>-</v>
      </c>
      <c r="AW8" s="172" t="str">
        <f t="shared" si="43"/>
        <v>-</v>
      </c>
      <c r="AX8" s="172" t="str">
        <f t="shared" si="44"/>
        <v>-</v>
      </c>
      <c r="AY8" s="175" t="str">
        <f t="shared" si="45"/>
        <v>-</v>
      </c>
      <c r="AZ8" s="171" t="str">
        <f t="shared" si="46"/>
        <v>-</v>
      </c>
      <c r="BA8" s="172" t="str">
        <f t="shared" si="47"/>
        <v>-</v>
      </c>
      <c r="BB8" s="172" t="str">
        <f t="shared" si="48"/>
        <v>-</v>
      </c>
      <c r="BC8" s="172" t="str">
        <f t="shared" si="49"/>
        <v>-</v>
      </c>
      <c r="BD8" s="173" t="str">
        <f t="shared" si="50"/>
        <v>-</v>
      </c>
      <c r="BE8" s="174" t="str">
        <f t="shared" si="51"/>
        <v>-</v>
      </c>
      <c r="BF8" s="172" t="str">
        <f t="shared" si="52"/>
        <v>-</v>
      </c>
      <c r="BG8" s="172" t="str">
        <f t="shared" si="53"/>
        <v>-</v>
      </c>
      <c r="BH8" s="172" t="str">
        <f t="shared" si="54"/>
        <v>-</v>
      </c>
      <c r="BI8" s="175" t="str">
        <f t="shared" si="55"/>
        <v>-</v>
      </c>
      <c r="BJ8" s="171" t="str">
        <f t="shared" si="56"/>
        <v>-</v>
      </c>
      <c r="BK8" s="172" t="str">
        <f t="shared" si="57"/>
        <v>-</v>
      </c>
      <c r="BL8" s="172" t="str">
        <f t="shared" si="58"/>
        <v>-</v>
      </c>
      <c r="BM8" s="172" t="str">
        <f t="shared" si="59"/>
        <v>-</v>
      </c>
      <c r="BN8" s="173" t="str">
        <f t="shared" si="60"/>
        <v>-</v>
      </c>
      <c r="BO8" s="174" t="str">
        <f t="shared" si="61"/>
        <v>-</v>
      </c>
      <c r="BP8" s="172" t="str">
        <f t="shared" si="62"/>
        <v>-</v>
      </c>
      <c r="BQ8" s="172" t="str">
        <f t="shared" si="63"/>
        <v>-</v>
      </c>
      <c r="BR8" s="172" t="str">
        <f t="shared" si="64"/>
        <v>-</v>
      </c>
      <c r="BS8" s="175" t="str">
        <f t="shared" si="65"/>
        <v>-</v>
      </c>
      <c r="BT8" s="171" t="str">
        <f t="shared" si="66"/>
        <v>-</v>
      </c>
      <c r="BU8" s="172" t="str">
        <f t="shared" si="67"/>
        <v>-</v>
      </c>
      <c r="BV8" s="172" t="str">
        <f t="shared" si="68"/>
        <v>-</v>
      </c>
      <c r="BW8" s="172" t="str">
        <f t="shared" si="69"/>
        <v>-</v>
      </c>
      <c r="BX8" s="173" t="str">
        <f t="shared" si="70"/>
        <v>-</v>
      </c>
      <c r="BY8" s="174" t="str">
        <f t="shared" si="71"/>
        <v>-</v>
      </c>
      <c r="BZ8" s="172" t="str">
        <f t="shared" si="72"/>
        <v>-</v>
      </c>
      <c r="CA8" s="172" t="str">
        <f t="shared" si="73"/>
        <v>-</v>
      </c>
      <c r="CB8" s="172" t="str">
        <f t="shared" si="74"/>
        <v>-</v>
      </c>
      <c r="CC8" s="175" t="str">
        <f t="shared" si="75"/>
        <v>-</v>
      </c>
      <c r="CD8" s="171" t="str">
        <f t="shared" si="76"/>
        <v>-</v>
      </c>
      <c r="CE8" s="172" t="str">
        <f t="shared" si="77"/>
        <v>-</v>
      </c>
      <c r="CF8" s="172" t="str">
        <f t="shared" si="78"/>
        <v>-</v>
      </c>
      <c r="CG8" s="172" t="str">
        <f t="shared" si="79"/>
        <v>-</v>
      </c>
      <c r="CH8" s="173" t="str">
        <f t="shared" si="80"/>
        <v>-</v>
      </c>
      <c r="CI8" s="174" t="str">
        <f t="shared" si="81"/>
        <v>-</v>
      </c>
      <c r="CJ8" s="172" t="str">
        <f t="shared" si="82"/>
        <v>-</v>
      </c>
      <c r="CK8" s="172" t="str">
        <f t="shared" si="83"/>
        <v>-</v>
      </c>
      <c r="CL8" s="172" t="str">
        <f t="shared" si="84"/>
        <v>-</v>
      </c>
      <c r="CM8" s="175" t="str">
        <f t="shared" si="85"/>
        <v>-</v>
      </c>
      <c r="CN8" s="171" t="str">
        <f t="shared" si="86"/>
        <v>-</v>
      </c>
      <c r="CO8" s="172" t="str">
        <f t="shared" si="87"/>
        <v>-</v>
      </c>
      <c r="CP8" s="172" t="str">
        <f t="shared" si="88"/>
        <v>-</v>
      </c>
      <c r="CQ8" s="172" t="str">
        <f t="shared" si="89"/>
        <v>-</v>
      </c>
      <c r="CR8" s="173" t="str">
        <f t="shared" si="90"/>
        <v>-</v>
      </c>
      <c r="CS8" s="174" t="str">
        <f t="shared" si="91"/>
        <v>-</v>
      </c>
      <c r="CT8" s="172" t="str">
        <f t="shared" si="92"/>
        <v>-</v>
      </c>
      <c r="CU8" s="172" t="str">
        <f t="shared" si="93"/>
        <v>-</v>
      </c>
      <c r="CV8" s="172" t="str">
        <f t="shared" si="94"/>
        <v>-</v>
      </c>
      <c r="CW8" s="175" t="str">
        <f t="shared" si="95"/>
        <v>-</v>
      </c>
      <c r="CX8" s="171" t="str">
        <f t="shared" si="96"/>
        <v>-</v>
      </c>
      <c r="CY8" s="172" t="str">
        <f t="shared" si="97"/>
        <v>-</v>
      </c>
      <c r="CZ8" s="172" t="str">
        <f t="shared" si="98"/>
        <v>-</v>
      </c>
      <c r="DA8" s="172" t="str">
        <f t="shared" si="99"/>
        <v>-</v>
      </c>
      <c r="DB8" s="172" t="str">
        <f t="shared" si="100"/>
        <v>-</v>
      </c>
      <c r="DC8" s="176" t="str">
        <f t="shared" si="101"/>
        <v xml:space="preserve">  </v>
      </c>
      <c r="DD8" s="215" t="str">
        <f t="shared" si="102"/>
        <v xml:space="preserve">  </v>
      </c>
      <c r="DE8" s="215" t="str">
        <f t="shared" si="103"/>
        <v xml:space="preserve">  </v>
      </c>
      <c r="DF8" s="215" t="str">
        <f t="shared" si="104"/>
        <v xml:space="preserve">  </v>
      </c>
      <c r="DG8" s="215" t="str">
        <f t="shared" si="105"/>
        <v xml:space="preserve">  </v>
      </c>
      <c r="DH8" s="215" t="str">
        <f t="shared" si="106"/>
        <v xml:space="preserve">  </v>
      </c>
      <c r="DI8" s="215" t="str">
        <f t="shared" si="107"/>
        <v xml:space="preserve">  </v>
      </c>
      <c r="DJ8" s="215" t="str">
        <f t="shared" si="108"/>
        <v xml:space="preserve">  </v>
      </c>
      <c r="DK8" s="215" t="str">
        <f t="shared" si="109"/>
        <v xml:space="preserve">  </v>
      </c>
      <c r="DL8" s="216" t="str">
        <f t="shared" si="110"/>
        <v xml:space="preserve">  </v>
      </c>
      <c r="DM8" s="247"/>
      <c r="DN8" s="177"/>
      <c r="DO8" s="177"/>
    </row>
    <row r="9" spans="1:119" ht="24" customHeight="1" thickBot="1">
      <c r="A9" s="247"/>
      <c r="B9" s="225">
        <f>'2พิมพ์เวลาเรียน'!B10</f>
        <v>3</v>
      </c>
      <c r="C9" s="225" t="str">
        <f>'2พิมพ์เวลาเรียน'!C10</f>
        <v/>
      </c>
      <c r="D9" s="226" t="str">
        <f>'2พิมพ์เวลาเรียน'!D10</f>
        <v/>
      </c>
      <c r="E9" s="235" t="str">
        <f>'5บันทึกคะแนน'!AY10</f>
        <v/>
      </c>
      <c r="F9" s="229" t="str">
        <f t="shared" si="0"/>
        <v xml:space="preserve">  </v>
      </c>
      <c r="G9" s="174" t="str">
        <f t="shared" si="1"/>
        <v>-</v>
      </c>
      <c r="H9" s="172" t="str">
        <f t="shared" si="2"/>
        <v>-</v>
      </c>
      <c r="I9" s="172" t="str">
        <f t="shared" si="3"/>
        <v>-</v>
      </c>
      <c r="J9" s="172" t="str">
        <f t="shared" si="4"/>
        <v>-</v>
      </c>
      <c r="K9" s="175" t="str">
        <f t="shared" si="5"/>
        <v>-</v>
      </c>
      <c r="L9" s="171" t="str">
        <f t="shared" si="6"/>
        <v>-</v>
      </c>
      <c r="M9" s="172" t="str">
        <f t="shared" si="7"/>
        <v>-</v>
      </c>
      <c r="N9" s="172" t="str">
        <f t="shared" si="8"/>
        <v>-</v>
      </c>
      <c r="O9" s="172" t="str">
        <f t="shared" si="9"/>
        <v>-</v>
      </c>
      <c r="P9" s="173" t="str">
        <f t="shared" si="10"/>
        <v>-</v>
      </c>
      <c r="Q9" s="174" t="str">
        <f t="shared" si="11"/>
        <v>-</v>
      </c>
      <c r="R9" s="172" t="str">
        <f t="shared" si="12"/>
        <v>-</v>
      </c>
      <c r="S9" s="172" t="str">
        <f t="shared" si="13"/>
        <v>-</v>
      </c>
      <c r="T9" s="172" t="str">
        <f t="shared" si="14"/>
        <v>-</v>
      </c>
      <c r="U9" s="175" t="str">
        <f t="shared" si="15"/>
        <v>-</v>
      </c>
      <c r="V9" s="171" t="str">
        <f t="shared" si="16"/>
        <v>-</v>
      </c>
      <c r="W9" s="172" t="str">
        <f t="shared" si="17"/>
        <v>-</v>
      </c>
      <c r="X9" s="172" t="str">
        <f t="shared" si="18"/>
        <v>-</v>
      </c>
      <c r="Y9" s="172" t="str">
        <f t="shared" si="19"/>
        <v>-</v>
      </c>
      <c r="Z9" s="173" t="str">
        <f t="shared" si="20"/>
        <v>-</v>
      </c>
      <c r="AA9" s="174" t="str">
        <f t="shared" si="21"/>
        <v>-</v>
      </c>
      <c r="AB9" s="172" t="str">
        <f t="shared" si="22"/>
        <v>-</v>
      </c>
      <c r="AC9" s="172" t="str">
        <f t="shared" si="23"/>
        <v>-</v>
      </c>
      <c r="AD9" s="172" t="str">
        <f t="shared" si="24"/>
        <v>-</v>
      </c>
      <c r="AE9" s="175" t="str">
        <f t="shared" si="25"/>
        <v>-</v>
      </c>
      <c r="AF9" s="171" t="str">
        <f t="shared" si="26"/>
        <v>-</v>
      </c>
      <c r="AG9" s="172" t="str">
        <f t="shared" si="27"/>
        <v>-</v>
      </c>
      <c r="AH9" s="172" t="str">
        <f t="shared" si="28"/>
        <v>-</v>
      </c>
      <c r="AI9" s="172" t="str">
        <f t="shared" si="29"/>
        <v>-</v>
      </c>
      <c r="AJ9" s="173" t="str">
        <f t="shared" si="30"/>
        <v>-</v>
      </c>
      <c r="AK9" s="174" t="str">
        <f t="shared" si="31"/>
        <v>-</v>
      </c>
      <c r="AL9" s="172" t="str">
        <f t="shared" si="32"/>
        <v>-</v>
      </c>
      <c r="AM9" s="172" t="str">
        <f t="shared" si="33"/>
        <v>-</v>
      </c>
      <c r="AN9" s="172" t="str">
        <f t="shared" si="34"/>
        <v>-</v>
      </c>
      <c r="AO9" s="175" t="str">
        <f t="shared" si="35"/>
        <v>-</v>
      </c>
      <c r="AP9" s="171" t="str">
        <f t="shared" si="36"/>
        <v>-</v>
      </c>
      <c r="AQ9" s="172" t="str">
        <f t="shared" si="37"/>
        <v>-</v>
      </c>
      <c r="AR9" s="172" t="str">
        <f t="shared" si="38"/>
        <v>-</v>
      </c>
      <c r="AS9" s="172" t="str">
        <f t="shared" si="39"/>
        <v>-</v>
      </c>
      <c r="AT9" s="173" t="str">
        <f t="shared" si="40"/>
        <v>-</v>
      </c>
      <c r="AU9" s="174" t="str">
        <f t="shared" si="41"/>
        <v>-</v>
      </c>
      <c r="AV9" s="172" t="str">
        <f t="shared" si="42"/>
        <v>-</v>
      </c>
      <c r="AW9" s="172" t="str">
        <f t="shared" si="43"/>
        <v>-</v>
      </c>
      <c r="AX9" s="172" t="str">
        <f t="shared" si="44"/>
        <v>-</v>
      </c>
      <c r="AY9" s="175" t="str">
        <f t="shared" si="45"/>
        <v>-</v>
      </c>
      <c r="AZ9" s="171" t="str">
        <f t="shared" si="46"/>
        <v>-</v>
      </c>
      <c r="BA9" s="172" t="str">
        <f t="shared" si="47"/>
        <v>-</v>
      </c>
      <c r="BB9" s="172" t="str">
        <f t="shared" si="48"/>
        <v>-</v>
      </c>
      <c r="BC9" s="172" t="str">
        <f t="shared" si="49"/>
        <v>-</v>
      </c>
      <c r="BD9" s="173" t="str">
        <f t="shared" si="50"/>
        <v>-</v>
      </c>
      <c r="BE9" s="174" t="str">
        <f t="shared" si="51"/>
        <v>-</v>
      </c>
      <c r="BF9" s="172" t="str">
        <f t="shared" si="52"/>
        <v>-</v>
      </c>
      <c r="BG9" s="172" t="str">
        <f t="shared" si="53"/>
        <v>-</v>
      </c>
      <c r="BH9" s="172" t="str">
        <f t="shared" si="54"/>
        <v>-</v>
      </c>
      <c r="BI9" s="175" t="str">
        <f t="shared" si="55"/>
        <v>-</v>
      </c>
      <c r="BJ9" s="171" t="str">
        <f t="shared" si="56"/>
        <v>-</v>
      </c>
      <c r="BK9" s="172" t="str">
        <f t="shared" si="57"/>
        <v>-</v>
      </c>
      <c r="BL9" s="172" t="str">
        <f t="shared" si="58"/>
        <v>-</v>
      </c>
      <c r="BM9" s="172" t="str">
        <f t="shared" si="59"/>
        <v>-</v>
      </c>
      <c r="BN9" s="173" t="str">
        <f t="shared" si="60"/>
        <v>-</v>
      </c>
      <c r="BO9" s="174" t="str">
        <f t="shared" si="61"/>
        <v>-</v>
      </c>
      <c r="BP9" s="172" t="str">
        <f t="shared" si="62"/>
        <v>-</v>
      </c>
      <c r="BQ9" s="172" t="str">
        <f t="shared" si="63"/>
        <v>-</v>
      </c>
      <c r="BR9" s="172" t="str">
        <f t="shared" si="64"/>
        <v>-</v>
      </c>
      <c r="BS9" s="175" t="str">
        <f t="shared" si="65"/>
        <v>-</v>
      </c>
      <c r="BT9" s="171" t="str">
        <f t="shared" si="66"/>
        <v>-</v>
      </c>
      <c r="BU9" s="172" t="str">
        <f t="shared" si="67"/>
        <v>-</v>
      </c>
      <c r="BV9" s="172" t="str">
        <f t="shared" si="68"/>
        <v>-</v>
      </c>
      <c r="BW9" s="172" t="str">
        <f t="shared" si="69"/>
        <v>-</v>
      </c>
      <c r="BX9" s="173" t="str">
        <f t="shared" si="70"/>
        <v>-</v>
      </c>
      <c r="BY9" s="174" t="str">
        <f t="shared" si="71"/>
        <v>-</v>
      </c>
      <c r="BZ9" s="172" t="str">
        <f t="shared" si="72"/>
        <v>-</v>
      </c>
      <c r="CA9" s="172" t="str">
        <f t="shared" si="73"/>
        <v>-</v>
      </c>
      <c r="CB9" s="172" t="str">
        <f t="shared" si="74"/>
        <v>-</v>
      </c>
      <c r="CC9" s="175" t="str">
        <f t="shared" si="75"/>
        <v>-</v>
      </c>
      <c r="CD9" s="171" t="str">
        <f t="shared" si="76"/>
        <v>-</v>
      </c>
      <c r="CE9" s="172" t="str">
        <f t="shared" si="77"/>
        <v>-</v>
      </c>
      <c r="CF9" s="172" t="str">
        <f t="shared" si="78"/>
        <v>-</v>
      </c>
      <c r="CG9" s="172" t="str">
        <f t="shared" si="79"/>
        <v>-</v>
      </c>
      <c r="CH9" s="173" t="str">
        <f t="shared" si="80"/>
        <v>-</v>
      </c>
      <c r="CI9" s="174" t="str">
        <f t="shared" si="81"/>
        <v>-</v>
      </c>
      <c r="CJ9" s="172" t="str">
        <f t="shared" si="82"/>
        <v>-</v>
      </c>
      <c r="CK9" s="172" t="str">
        <f t="shared" si="83"/>
        <v>-</v>
      </c>
      <c r="CL9" s="172" t="str">
        <f t="shared" si="84"/>
        <v>-</v>
      </c>
      <c r="CM9" s="175" t="str">
        <f t="shared" si="85"/>
        <v>-</v>
      </c>
      <c r="CN9" s="171" t="str">
        <f t="shared" si="86"/>
        <v>-</v>
      </c>
      <c r="CO9" s="172" t="str">
        <f t="shared" si="87"/>
        <v>-</v>
      </c>
      <c r="CP9" s="172" t="str">
        <f t="shared" si="88"/>
        <v>-</v>
      </c>
      <c r="CQ9" s="172" t="str">
        <f t="shared" si="89"/>
        <v>-</v>
      </c>
      <c r="CR9" s="173" t="str">
        <f t="shared" si="90"/>
        <v>-</v>
      </c>
      <c r="CS9" s="174" t="str">
        <f t="shared" si="91"/>
        <v>-</v>
      </c>
      <c r="CT9" s="172" t="str">
        <f t="shared" si="92"/>
        <v>-</v>
      </c>
      <c r="CU9" s="172" t="str">
        <f t="shared" si="93"/>
        <v>-</v>
      </c>
      <c r="CV9" s="172" t="str">
        <f t="shared" si="94"/>
        <v>-</v>
      </c>
      <c r="CW9" s="175" t="str">
        <f t="shared" si="95"/>
        <v>-</v>
      </c>
      <c r="CX9" s="171" t="str">
        <f t="shared" si="96"/>
        <v>-</v>
      </c>
      <c r="CY9" s="172" t="str">
        <f t="shared" si="97"/>
        <v>-</v>
      </c>
      <c r="CZ9" s="172" t="str">
        <f t="shared" si="98"/>
        <v>-</v>
      </c>
      <c r="DA9" s="172" t="str">
        <f t="shared" si="99"/>
        <v>-</v>
      </c>
      <c r="DB9" s="172" t="str">
        <f t="shared" si="100"/>
        <v>-</v>
      </c>
      <c r="DC9" s="176" t="str">
        <f t="shared" si="101"/>
        <v xml:space="preserve">  </v>
      </c>
      <c r="DD9" s="215" t="str">
        <f t="shared" si="102"/>
        <v xml:space="preserve">  </v>
      </c>
      <c r="DE9" s="215" t="str">
        <f t="shared" si="103"/>
        <v xml:space="preserve">  </v>
      </c>
      <c r="DF9" s="215" t="str">
        <f t="shared" si="104"/>
        <v xml:space="preserve">  </v>
      </c>
      <c r="DG9" s="215" t="str">
        <f t="shared" si="105"/>
        <v xml:space="preserve">  </v>
      </c>
      <c r="DH9" s="215" t="str">
        <f t="shared" si="106"/>
        <v xml:space="preserve">  </v>
      </c>
      <c r="DI9" s="215" t="str">
        <f t="shared" si="107"/>
        <v xml:space="preserve">  </v>
      </c>
      <c r="DJ9" s="215" t="str">
        <f t="shared" si="108"/>
        <v xml:space="preserve">  </v>
      </c>
      <c r="DK9" s="215" t="str">
        <f t="shared" si="109"/>
        <v xml:space="preserve">  </v>
      </c>
      <c r="DL9" s="216" t="str">
        <f t="shared" si="110"/>
        <v xml:space="preserve">  </v>
      </c>
      <c r="DM9" s="247"/>
      <c r="DN9" s="177"/>
      <c r="DO9" s="177"/>
    </row>
    <row r="10" spans="1:119" ht="24" customHeight="1" thickBot="1">
      <c r="A10" s="247"/>
      <c r="B10" s="225">
        <f>'2พิมพ์เวลาเรียน'!B11</f>
        <v>4</v>
      </c>
      <c r="C10" s="225" t="str">
        <f>'2พิมพ์เวลาเรียน'!C11</f>
        <v/>
      </c>
      <c r="D10" s="226" t="str">
        <f>'2พิมพ์เวลาเรียน'!D11</f>
        <v/>
      </c>
      <c r="E10" s="235" t="str">
        <f>'5บันทึกคะแนน'!AY11</f>
        <v/>
      </c>
      <c r="F10" s="230" t="str">
        <f t="shared" si="0"/>
        <v xml:space="preserve">  </v>
      </c>
      <c r="G10" s="174" t="str">
        <f t="shared" si="1"/>
        <v>-</v>
      </c>
      <c r="H10" s="172" t="str">
        <f t="shared" si="2"/>
        <v>-</v>
      </c>
      <c r="I10" s="172" t="str">
        <f t="shared" si="3"/>
        <v>-</v>
      </c>
      <c r="J10" s="172" t="str">
        <f t="shared" si="4"/>
        <v>-</v>
      </c>
      <c r="K10" s="175" t="str">
        <f t="shared" si="5"/>
        <v>-</v>
      </c>
      <c r="L10" s="171" t="str">
        <f t="shared" si="6"/>
        <v>-</v>
      </c>
      <c r="M10" s="172" t="str">
        <f t="shared" si="7"/>
        <v>-</v>
      </c>
      <c r="N10" s="172" t="str">
        <f t="shared" si="8"/>
        <v>-</v>
      </c>
      <c r="O10" s="172" t="str">
        <f t="shared" si="9"/>
        <v>-</v>
      </c>
      <c r="P10" s="173" t="str">
        <f t="shared" si="10"/>
        <v>-</v>
      </c>
      <c r="Q10" s="174" t="str">
        <f t="shared" si="11"/>
        <v>-</v>
      </c>
      <c r="R10" s="172" t="str">
        <f t="shared" si="12"/>
        <v>-</v>
      </c>
      <c r="S10" s="172" t="str">
        <f t="shared" si="13"/>
        <v>-</v>
      </c>
      <c r="T10" s="172" t="str">
        <f t="shared" si="14"/>
        <v>-</v>
      </c>
      <c r="U10" s="175" t="str">
        <f t="shared" si="15"/>
        <v>-</v>
      </c>
      <c r="V10" s="171" t="str">
        <f t="shared" si="16"/>
        <v>-</v>
      </c>
      <c r="W10" s="172" t="str">
        <f t="shared" si="17"/>
        <v>-</v>
      </c>
      <c r="X10" s="172" t="str">
        <f t="shared" si="18"/>
        <v>-</v>
      </c>
      <c r="Y10" s="172" t="str">
        <f t="shared" si="19"/>
        <v>-</v>
      </c>
      <c r="Z10" s="173" t="str">
        <f t="shared" si="20"/>
        <v>-</v>
      </c>
      <c r="AA10" s="174" t="str">
        <f t="shared" si="21"/>
        <v>-</v>
      </c>
      <c r="AB10" s="172" t="str">
        <f t="shared" si="22"/>
        <v>-</v>
      </c>
      <c r="AC10" s="172" t="str">
        <f t="shared" si="23"/>
        <v>-</v>
      </c>
      <c r="AD10" s="172" t="str">
        <f t="shared" si="24"/>
        <v>-</v>
      </c>
      <c r="AE10" s="175" t="str">
        <f t="shared" si="25"/>
        <v>-</v>
      </c>
      <c r="AF10" s="171" t="str">
        <f t="shared" si="26"/>
        <v>-</v>
      </c>
      <c r="AG10" s="172" t="str">
        <f t="shared" si="27"/>
        <v>-</v>
      </c>
      <c r="AH10" s="172" t="str">
        <f t="shared" si="28"/>
        <v>-</v>
      </c>
      <c r="AI10" s="172" t="str">
        <f t="shared" si="29"/>
        <v>-</v>
      </c>
      <c r="AJ10" s="173" t="str">
        <f t="shared" si="30"/>
        <v>-</v>
      </c>
      <c r="AK10" s="174" t="str">
        <f t="shared" si="31"/>
        <v>-</v>
      </c>
      <c r="AL10" s="172" t="str">
        <f t="shared" si="32"/>
        <v>-</v>
      </c>
      <c r="AM10" s="172" t="str">
        <f t="shared" si="33"/>
        <v>-</v>
      </c>
      <c r="AN10" s="172" t="str">
        <f t="shared" si="34"/>
        <v>-</v>
      </c>
      <c r="AO10" s="175" t="str">
        <f t="shared" si="35"/>
        <v>-</v>
      </c>
      <c r="AP10" s="171" t="str">
        <f t="shared" si="36"/>
        <v>-</v>
      </c>
      <c r="AQ10" s="172" t="str">
        <f t="shared" si="37"/>
        <v>-</v>
      </c>
      <c r="AR10" s="172" t="str">
        <f t="shared" si="38"/>
        <v>-</v>
      </c>
      <c r="AS10" s="172" t="str">
        <f t="shared" si="39"/>
        <v>-</v>
      </c>
      <c r="AT10" s="173" t="str">
        <f t="shared" si="40"/>
        <v>-</v>
      </c>
      <c r="AU10" s="174" t="str">
        <f t="shared" si="41"/>
        <v>-</v>
      </c>
      <c r="AV10" s="172" t="str">
        <f t="shared" si="42"/>
        <v>-</v>
      </c>
      <c r="AW10" s="172" t="str">
        <f t="shared" si="43"/>
        <v>-</v>
      </c>
      <c r="AX10" s="172" t="str">
        <f t="shared" si="44"/>
        <v>-</v>
      </c>
      <c r="AY10" s="175" t="str">
        <f t="shared" si="45"/>
        <v>-</v>
      </c>
      <c r="AZ10" s="171" t="str">
        <f t="shared" si="46"/>
        <v>-</v>
      </c>
      <c r="BA10" s="172" t="str">
        <f t="shared" si="47"/>
        <v>-</v>
      </c>
      <c r="BB10" s="172" t="str">
        <f t="shared" si="48"/>
        <v>-</v>
      </c>
      <c r="BC10" s="172" t="str">
        <f t="shared" si="49"/>
        <v>-</v>
      </c>
      <c r="BD10" s="173" t="str">
        <f t="shared" si="50"/>
        <v>-</v>
      </c>
      <c r="BE10" s="174" t="str">
        <f t="shared" si="51"/>
        <v>-</v>
      </c>
      <c r="BF10" s="172" t="str">
        <f t="shared" si="52"/>
        <v>-</v>
      </c>
      <c r="BG10" s="172" t="str">
        <f t="shared" si="53"/>
        <v>-</v>
      </c>
      <c r="BH10" s="172" t="str">
        <f t="shared" si="54"/>
        <v>-</v>
      </c>
      <c r="BI10" s="175" t="str">
        <f t="shared" si="55"/>
        <v>-</v>
      </c>
      <c r="BJ10" s="171" t="str">
        <f t="shared" si="56"/>
        <v>-</v>
      </c>
      <c r="BK10" s="172" t="str">
        <f t="shared" si="57"/>
        <v>-</v>
      </c>
      <c r="BL10" s="172" t="str">
        <f t="shared" si="58"/>
        <v>-</v>
      </c>
      <c r="BM10" s="172" t="str">
        <f t="shared" si="59"/>
        <v>-</v>
      </c>
      <c r="BN10" s="173" t="str">
        <f t="shared" si="60"/>
        <v>-</v>
      </c>
      <c r="BO10" s="174" t="str">
        <f t="shared" si="61"/>
        <v>-</v>
      </c>
      <c r="BP10" s="172" t="str">
        <f t="shared" si="62"/>
        <v>-</v>
      </c>
      <c r="BQ10" s="172" t="str">
        <f t="shared" si="63"/>
        <v>-</v>
      </c>
      <c r="BR10" s="172" t="str">
        <f t="shared" si="64"/>
        <v>-</v>
      </c>
      <c r="BS10" s="175" t="str">
        <f t="shared" si="65"/>
        <v>-</v>
      </c>
      <c r="BT10" s="171" t="str">
        <f t="shared" si="66"/>
        <v>-</v>
      </c>
      <c r="BU10" s="172" t="str">
        <f t="shared" si="67"/>
        <v>-</v>
      </c>
      <c r="BV10" s="172" t="str">
        <f t="shared" si="68"/>
        <v>-</v>
      </c>
      <c r="BW10" s="172" t="str">
        <f t="shared" si="69"/>
        <v>-</v>
      </c>
      <c r="BX10" s="173" t="str">
        <f t="shared" si="70"/>
        <v>-</v>
      </c>
      <c r="BY10" s="174" t="str">
        <f t="shared" si="71"/>
        <v>-</v>
      </c>
      <c r="BZ10" s="172" t="str">
        <f t="shared" si="72"/>
        <v>-</v>
      </c>
      <c r="CA10" s="172" t="str">
        <f t="shared" si="73"/>
        <v>-</v>
      </c>
      <c r="CB10" s="172" t="str">
        <f t="shared" si="74"/>
        <v>-</v>
      </c>
      <c r="CC10" s="175" t="str">
        <f t="shared" si="75"/>
        <v>-</v>
      </c>
      <c r="CD10" s="171" t="str">
        <f t="shared" si="76"/>
        <v>-</v>
      </c>
      <c r="CE10" s="172" t="str">
        <f t="shared" si="77"/>
        <v>-</v>
      </c>
      <c r="CF10" s="172" t="str">
        <f t="shared" si="78"/>
        <v>-</v>
      </c>
      <c r="CG10" s="172" t="str">
        <f t="shared" si="79"/>
        <v>-</v>
      </c>
      <c r="CH10" s="173" t="str">
        <f t="shared" si="80"/>
        <v>-</v>
      </c>
      <c r="CI10" s="174" t="str">
        <f t="shared" si="81"/>
        <v>-</v>
      </c>
      <c r="CJ10" s="172" t="str">
        <f t="shared" si="82"/>
        <v>-</v>
      </c>
      <c r="CK10" s="172" t="str">
        <f t="shared" si="83"/>
        <v>-</v>
      </c>
      <c r="CL10" s="172" t="str">
        <f t="shared" si="84"/>
        <v>-</v>
      </c>
      <c r="CM10" s="175" t="str">
        <f t="shared" si="85"/>
        <v>-</v>
      </c>
      <c r="CN10" s="171" t="str">
        <f t="shared" si="86"/>
        <v>-</v>
      </c>
      <c r="CO10" s="172" t="str">
        <f t="shared" si="87"/>
        <v>-</v>
      </c>
      <c r="CP10" s="172" t="str">
        <f t="shared" si="88"/>
        <v>-</v>
      </c>
      <c r="CQ10" s="172" t="str">
        <f t="shared" si="89"/>
        <v>-</v>
      </c>
      <c r="CR10" s="173" t="str">
        <f t="shared" si="90"/>
        <v>-</v>
      </c>
      <c r="CS10" s="174" t="str">
        <f t="shared" si="91"/>
        <v>-</v>
      </c>
      <c r="CT10" s="172" t="str">
        <f t="shared" si="92"/>
        <v>-</v>
      </c>
      <c r="CU10" s="172" t="str">
        <f t="shared" si="93"/>
        <v>-</v>
      </c>
      <c r="CV10" s="172" t="str">
        <f t="shared" si="94"/>
        <v>-</v>
      </c>
      <c r="CW10" s="175" t="str">
        <f t="shared" si="95"/>
        <v>-</v>
      </c>
      <c r="CX10" s="171" t="str">
        <f t="shared" si="96"/>
        <v>-</v>
      </c>
      <c r="CY10" s="172" t="str">
        <f t="shared" si="97"/>
        <v>-</v>
      </c>
      <c r="CZ10" s="172" t="str">
        <f t="shared" si="98"/>
        <v>-</v>
      </c>
      <c r="DA10" s="172" t="str">
        <f t="shared" si="99"/>
        <v>-</v>
      </c>
      <c r="DB10" s="172" t="str">
        <f t="shared" si="100"/>
        <v>-</v>
      </c>
      <c r="DC10" s="176" t="str">
        <f t="shared" si="101"/>
        <v xml:space="preserve">  </v>
      </c>
      <c r="DD10" s="215" t="str">
        <f t="shared" si="102"/>
        <v xml:space="preserve">  </v>
      </c>
      <c r="DE10" s="215" t="str">
        <f t="shared" si="103"/>
        <v xml:space="preserve">  </v>
      </c>
      <c r="DF10" s="215" t="str">
        <f t="shared" si="104"/>
        <v xml:space="preserve">  </v>
      </c>
      <c r="DG10" s="215" t="str">
        <f t="shared" si="105"/>
        <v xml:space="preserve">  </v>
      </c>
      <c r="DH10" s="215" t="str">
        <f t="shared" si="106"/>
        <v xml:space="preserve">  </v>
      </c>
      <c r="DI10" s="215" t="str">
        <f t="shared" si="107"/>
        <v xml:space="preserve">  </v>
      </c>
      <c r="DJ10" s="215" t="str">
        <f t="shared" si="108"/>
        <v xml:space="preserve">  </v>
      </c>
      <c r="DK10" s="215" t="str">
        <f t="shared" si="109"/>
        <v xml:space="preserve">  </v>
      </c>
      <c r="DL10" s="216" t="str">
        <f t="shared" si="110"/>
        <v xml:space="preserve">  </v>
      </c>
      <c r="DM10" s="247"/>
      <c r="DN10" s="177"/>
      <c r="DO10" s="177"/>
    </row>
    <row r="11" spans="1:119" ht="24" customHeight="1" thickBot="1">
      <c r="A11" s="247"/>
      <c r="B11" s="227">
        <f>'2พิมพ์เวลาเรียน'!B12</f>
        <v>5</v>
      </c>
      <c r="C11" s="227" t="str">
        <f>'2พิมพ์เวลาเรียน'!C12</f>
        <v/>
      </c>
      <c r="D11" s="228" t="str">
        <f>'2พิมพ์เวลาเรียน'!D12</f>
        <v/>
      </c>
      <c r="E11" s="236" t="str">
        <f>'5บันทึกคะแนน'!AY12</f>
        <v/>
      </c>
      <c r="F11" s="231" t="str">
        <f t="shared" si="0"/>
        <v xml:space="preserve">  </v>
      </c>
      <c r="G11" s="178" t="str">
        <f t="shared" si="1"/>
        <v>-</v>
      </c>
      <c r="H11" s="179" t="str">
        <f t="shared" si="2"/>
        <v>-</v>
      </c>
      <c r="I11" s="179" t="str">
        <f t="shared" si="3"/>
        <v>-</v>
      </c>
      <c r="J11" s="179" t="str">
        <f t="shared" si="4"/>
        <v>-</v>
      </c>
      <c r="K11" s="180" t="str">
        <f t="shared" si="5"/>
        <v>-</v>
      </c>
      <c r="L11" s="181" t="str">
        <f t="shared" si="6"/>
        <v>-</v>
      </c>
      <c r="M11" s="179" t="str">
        <f t="shared" si="7"/>
        <v>-</v>
      </c>
      <c r="N11" s="179" t="str">
        <f t="shared" si="8"/>
        <v>-</v>
      </c>
      <c r="O11" s="179" t="str">
        <f t="shared" si="9"/>
        <v>-</v>
      </c>
      <c r="P11" s="182" t="str">
        <f t="shared" si="10"/>
        <v>-</v>
      </c>
      <c r="Q11" s="178" t="str">
        <f t="shared" si="11"/>
        <v>-</v>
      </c>
      <c r="R11" s="179" t="str">
        <f t="shared" si="12"/>
        <v>-</v>
      </c>
      <c r="S11" s="179" t="str">
        <f t="shared" si="13"/>
        <v>-</v>
      </c>
      <c r="T11" s="179" t="str">
        <f t="shared" si="14"/>
        <v>-</v>
      </c>
      <c r="U11" s="180" t="str">
        <f t="shared" si="15"/>
        <v>-</v>
      </c>
      <c r="V11" s="181" t="str">
        <f t="shared" si="16"/>
        <v>-</v>
      </c>
      <c r="W11" s="179" t="str">
        <f t="shared" si="17"/>
        <v>-</v>
      </c>
      <c r="X11" s="179" t="str">
        <f t="shared" si="18"/>
        <v>-</v>
      </c>
      <c r="Y11" s="179" t="str">
        <f t="shared" si="19"/>
        <v>-</v>
      </c>
      <c r="Z11" s="182" t="str">
        <f t="shared" si="20"/>
        <v>-</v>
      </c>
      <c r="AA11" s="178" t="str">
        <f t="shared" si="21"/>
        <v>-</v>
      </c>
      <c r="AB11" s="179" t="str">
        <f t="shared" si="22"/>
        <v>-</v>
      </c>
      <c r="AC11" s="179" t="str">
        <f t="shared" si="23"/>
        <v>-</v>
      </c>
      <c r="AD11" s="179" t="str">
        <f t="shared" si="24"/>
        <v>-</v>
      </c>
      <c r="AE11" s="180" t="str">
        <f t="shared" si="25"/>
        <v>-</v>
      </c>
      <c r="AF11" s="181" t="str">
        <f t="shared" si="26"/>
        <v>-</v>
      </c>
      <c r="AG11" s="179" t="str">
        <f t="shared" si="27"/>
        <v>-</v>
      </c>
      <c r="AH11" s="179" t="str">
        <f t="shared" si="28"/>
        <v>-</v>
      </c>
      <c r="AI11" s="179" t="str">
        <f t="shared" si="29"/>
        <v>-</v>
      </c>
      <c r="AJ11" s="182" t="str">
        <f t="shared" si="30"/>
        <v>-</v>
      </c>
      <c r="AK11" s="178" t="str">
        <f t="shared" si="31"/>
        <v>-</v>
      </c>
      <c r="AL11" s="179" t="str">
        <f t="shared" si="32"/>
        <v>-</v>
      </c>
      <c r="AM11" s="179" t="str">
        <f t="shared" si="33"/>
        <v>-</v>
      </c>
      <c r="AN11" s="179" t="str">
        <f t="shared" si="34"/>
        <v>-</v>
      </c>
      <c r="AO11" s="180" t="str">
        <f t="shared" si="35"/>
        <v>-</v>
      </c>
      <c r="AP11" s="181" t="str">
        <f t="shared" si="36"/>
        <v>-</v>
      </c>
      <c r="AQ11" s="179" t="str">
        <f t="shared" si="37"/>
        <v>-</v>
      </c>
      <c r="AR11" s="179" t="str">
        <f t="shared" si="38"/>
        <v>-</v>
      </c>
      <c r="AS11" s="179" t="str">
        <f t="shared" si="39"/>
        <v>-</v>
      </c>
      <c r="AT11" s="182" t="str">
        <f t="shared" si="40"/>
        <v>-</v>
      </c>
      <c r="AU11" s="178" t="str">
        <f t="shared" si="41"/>
        <v>-</v>
      </c>
      <c r="AV11" s="179" t="str">
        <f t="shared" si="42"/>
        <v>-</v>
      </c>
      <c r="AW11" s="179" t="str">
        <f t="shared" si="43"/>
        <v>-</v>
      </c>
      <c r="AX11" s="179" t="str">
        <f t="shared" si="44"/>
        <v>-</v>
      </c>
      <c r="AY11" s="180" t="str">
        <f t="shared" si="45"/>
        <v>-</v>
      </c>
      <c r="AZ11" s="181" t="str">
        <f t="shared" si="46"/>
        <v>-</v>
      </c>
      <c r="BA11" s="179" t="str">
        <f t="shared" si="47"/>
        <v>-</v>
      </c>
      <c r="BB11" s="179" t="str">
        <f t="shared" si="48"/>
        <v>-</v>
      </c>
      <c r="BC11" s="179" t="str">
        <f t="shared" si="49"/>
        <v>-</v>
      </c>
      <c r="BD11" s="182" t="str">
        <f t="shared" si="50"/>
        <v>-</v>
      </c>
      <c r="BE11" s="178" t="str">
        <f t="shared" si="51"/>
        <v>-</v>
      </c>
      <c r="BF11" s="179" t="str">
        <f t="shared" si="52"/>
        <v>-</v>
      </c>
      <c r="BG11" s="179" t="str">
        <f t="shared" si="53"/>
        <v>-</v>
      </c>
      <c r="BH11" s="179" t="str">
        <f t="shared" si="54"/>
        <v>-</v>
      </c>
      <c r="BI11" s="180" t="str">
        <f t="shared" si="55"/>
        <v>-</v>
      </c>
      <c r="BJ11" s="181" t="str">
        <f t="shared" si="56"/>
        <v>-</v>
      </c>
      <c r="BK11" s="179" t="str">
        <f t="shared" si="57"/>
        <v>-</v>
      </c>
      <c r="BL11" s="179" t="str">
        <f t="shared" si="58"/>
        <v>-</v>
      </c>
      <c r="BM11" s="179" t="str">
        <f t="shared" si="59"/>
        <v>-</v>
      </c>
      <c r="BN11" s="182" t="str">
        <f t="shared" si="60"/>
        <v>-</v>
      </c>
      <c r="BO11" s="178" t="str">
        <f t="shared" si="61"/>
        <v>-</v>
      </c>
      <c r="BP11" s="179" t="str">
        <f t="shared" si="62"/>
        <v>-</v>
      </c>
      <c r="BQ11" s="179" t="str">
        <f t="shared" si="63"/>
        <v>-</v>
      </c>
      <c r="BR11" s="179" t="str">
        <f t="shared" si="64"/>
        <v>-</v>
      </c>
      <c r="BS11" s="180" t="str">
        <f t="shared" si="65"/>
        <v>-</v>
      </c>
      <c r="BT11" s="181" t="str">
        <f t="shared" si="66"/>
        <v>-</v>
      </c>
      <c r="BU11" s="179" t="str">
        <f t="shared" si="67"/>
        <v>-</v>
      </c>
      <c r="BV11" s="179" t="str">
        <f t="shared" si="68"/>
        <v>-</v>
      </c>
      <c r="BW11" s="179" t="str">
        <f t="shared" si="69"/>
        <v>-</v>
      </c>
      <c r="BX11" s="182" t="str">
        <f t="shared" si="70"/>
        <v>-</v>
      </c>
      <c r="BY11" s="178" t="str">
        <f t="shared" si="71"/>
        <v>-</v>
      </c>
      <c r="BZ11" s="179" t="str">
        <f t="shared" si="72"/>
        <v>-</v>
      </c>
      <c r="CA11" s="179" t="str">
        <f t="shared" si="73"/>
        <v>-</v>
      </c>
      <c r="CB11" s="179" t="str">
        <f t="shared" si="74"/>
        <v>-</v>
      </c>
      <c r="CC11" s="180" t="str">
        <f t="shared" si="75"/>
        <v>-</v>
      </c>
      <c r="CD11" s="181" t="str">
        <f t="shared" si="76"/>
        <v>-</v>
      </c>
      <c r="CE11" s="179" t="str">
        <f t="shared" si="77"/>
        <v>-</v>
      </c>
      <c r="CF11" s="179" t="str">
        <f t="shared" si="78"/>
        <v>-</v>
      </c>
      <c r="CG11" s="179" t="str">
        <f t="shared" si="79"/>
        <v>-</v>
      </c>
      <c r="CH11" s="182" t="str">
        <f t="shared" si="80"/>
        <v>-</v>
      </c>
      <c r="CI11" s="178" t="str">
        <f t="shared" si="81"/>
        <v>-</v>
      </c>
      <c r="CJ11" s="179" t="str">
        <f t="shared" si="82"/>
        <v>-</v>
      </c>
      <c r="CK11" s="179" t="str">
        <f t="shared" si="83"/>
        <v>-</v>
      </c>
      <c r="CL11" s="179" t="str">
        <f t="shared" si="84"/>
        <v>-</v>
      </c>
      <c r="CM11" s="180" t="str">
        <f t="shared" si="85"/>
        <v>-</v>
      </c>
      <c r="CN11" s="181" t="str">
        <f t="shared" si="86"/>
        <v>-</v>
      </c>
      <c r="CO11" s="179" t="str">
        <f t="shared" si="87"/>
        <v>-</v>
      </c>
      <c r="CP11" s="179" t="str">
        <f t="shared" si="88"/>
        <v>-</v>
      </c>
      <c r="CQ11" s="179" t="str">
        <f t="shared" si="89"/>
        <v>-</v>
      </c>
      <c r="CR11" s="182" t="str">
        <f t="shared" si="90"/>
        <v>-</v>
      </c>
      <c r="CS11" s="178" t="str">
        <f t="shared" si="91"/>
        <v>-</v>
      </c>
      <c r="CT11" s="179" t="str">
        <f t="shared" si="92"/>
        <v>-</v>
      </c>
      <c r="CU11" s="179" t="str">
        <f t="shared" si="93"/>
        <v>-</v>
      </c>
      <c r="CV11" s="179" t="str">
        <f t="shared" si="94"/>
        <v>-</v>
      </c>
      <c r="CW11" s="180" t="str">
        <f t="shared" si="95"/>
        <v>-</v>
      </c>
      <c r="CX11" s="181" t="str">
        <f t="shared" si="96"/>
        <v>-</v>
      </c>
      <c r="CY11" s="179" t="str">
        <f t="shared" si="97"/>
        <v>-</v>
      </c>
      <c r="CZ11" s="179" t="str">
        <f t="shared" si="98"/>
        <v>-</v>
      </c>
      <c r="DA11" s="179" t="str">
        <f t="shared" si="99"/>
        <v>-</v>
      </c>
      <c r="DB11" s="179" t="str">
        <f t="shared" si="100"/>
        <v>-</v>
      </c>
      <c r="DC11" s="176" t="str">
        <f t="shared" si="101"/>
        <v xml:space="preserve">  </v>
      </c>
      <c r="DD11" s="217" t="str">
        <f t="shared" si="102"/>
        <v xml:space="preserve">  </v>
      </c>
      <c r="DE11" s="217" t="str">
        <f t="shared" si="103"/>
        <v xml:space="preserve">  </v>
      </c>
      <c r="DF11" s="217" t="str">
        <f t="shared" si="104"/>
        <v xml:space="preserve">  </v>
      </c>
      <c r="DG11" s="217" t="str">
        <f t="shared" si="105"/>
        <v xml:space="preserve">  </v>
      </c>
      <c r="DH11" s="217" t="str">
        <f t="shared" si="106"/>
        <v xml:space="preserve">  </v>
      </c>
      <c r="DI11" s="217" t="str">
        <f t="shared" si="107"/>
        <v xml:space="preserve">  </v>
      </c>
      <c r="DJ11" s="217" t="str">
        <f t="shared" si="108"/>
        <v xml:space="preserve">  </v>
      </c>
      <c r="DK11" s="217" t="str">
        <f t="shared" si="109"/>
        <v xml:space="preserve">  </v>
      </c>
      <c r="DL11" s="218" t="str">
        <f t="shared" si="110"/>
        <v xml:space="preserve">  </v>
      </c>
      <c r="DM11" s="247"/>
      <c r="DN11" s="177"/>
      <c r="DO11" s="177"/>
    </row>
    <row r="12" spans="1:119" ht="24" customHeight="1" thickBot="1">
      <c r="A12" s="247"/>
      <c r="B12" s="840">
        <f>'2พิมพ์เวลาเรียน'!B13</f>
        <v>6</v>
      </c>
      <c r="C12" s="840" t="str">
        <f>'2พิมพ์เวลาเรียน'!C13</f>
        <v/>
      </c>
      <c r="D12" s="841" t="str">
        <f>'2พิมพ์เวลาเรียน'!D13</f>
        <v/>
      </c>
      <c r="E12" s="842" t="str">
        <f>'5บันทึกคะแนน'!AY13</f>
        <v/>
      </c>
      <c r="F12" s="232" t="str">
        <f t="shared" si="0"/>
        <v xml:space="preserve">  </v>
      </c>
      <c r="G12" s="183" t="str">
        <f t="shared" si="1"/>
        <v>-</v>
      </c>
      <c r="H12" s="184" t="str">
        <f t="shared" si="2"/>
        <v>-</v>
      </c>
      <c r="I12" s="184" t="str">
        <f t="shared" si="3"/>
        <v>-</v>
      </c>
      <c r="J12" s="184" t="str">
        <f t="shared" si="4"/>
        <v>-</v>
      </c>
      <c r="K12" s="185" t="str">
        <f t="shared" si="5"/>
        <v>-</v>
      </c>
      <c r="L12" s="186" t="str">
        <f t="shared" si="6"/>
        <v>-</v>
      </c>
      <c r="M12" s="184" t="str">
        <f t="shared" si="7"/>
        <v>-</v>
      </c>
      <c r="N12" s="184" t="str">
        <f t="shared" si="8"/>
        <v>-</v>
      </c>
      <c r="O12" s="184" t="str">
        <f t="shared" si="9"/>
        <v>-</v>
      </c>
      <c r="P12" s="187" t="str">
        <f t="shared" si="10"/>
        <v>-</v>
      </c>
      <c r="Q12" s="183" t="str">
        <f t="shared" si="11"/>
        <v>-</v>
      </c>
      <c r="R12" s="184" t="str">
        <f t="shared" si="12"/>
        <v>-</v>
      </c>
      <c r="S12" s="184" t="str">
        <f t="shared" si="13"/>
        <v>-</v>
      </c>
      <c r="T12" s="184" t="str">
        <f t="shared" si="14"/>
        <v>-</v>
      </c>
      <c r="U12" s="185" t="str">
        <f t="shared" si="15"/>
        <v>-</v>
      </c>
      <c r="V12" s="186" t="str">
        <f t="shared" si="16"/>
        <v>-</v>
      </c>
      <c r="W12" s="184" t="str">
        <f t="shared" si="17"/>
        <v>-</v>
      </c>
      <c r="X12" s="184" t="str">
        <f t="shared" si="18"/>
        <v>-</v>
      </c>
      <c r="Y12" s="184" t="str">
        <f t="shared" si="19"/>
        <v>-</v>
      </c>
      <c r="Z12" s="187" t="str">
        <f t="shared" si="20"/>
        <v>-</v>
      </c>
      <c r="AA12" s="183" t="str">
        <f t="shared" si="21"/>
        <v>-</v>
      </c>
      <c r="AB12" s="184" t="str">
        <f t="shared" si="22"/>
        <v>-</v>
      </c>
      <c r="AC12" s="184" t="str">
        <f t="shared" si="23"/>
        <v>-</v>
      </c>
      <c r="AD12" s="184" t="str">
        <f t="shared" si="24"/>
        <v>-</v>
      </c>
      <c r="AE12" s="185" t="str">
        <f t="shared" si="25"/>
        <v>-</v>
      </c>
      <c r="AF12" s="186" t="str">
        <f t="shared" si="26"/>
        <v>-</v>
      </c>
      <c r="AG12" s="184" t="str">
        <f t="shared" si="27"/>
        <v>-</v>
      </c>
      <c r="AH12" s="184" t="str">
        <f t="shared" si="28"/>
        <v>-</v>
      </c>
      <c r="AI12" s="184" t="str">
        <f t="shared" si="29"/>
        <v>-</v>
      </c>
      <c r="AJ12" s="187" t="str">
        <f t="shared" si="30"/>
        <v>-</v>
      </c>
      <c r="AK12" s="183" t="str">
        <f t="shared" si="31"/>
        <v>-</v>
      </c>
      <c r="AL12" s="184" t="str">
        <f t="shared" si="32"/>
        <v>-</v>
      </c>
      <c r="AM12" s="184" t="str">
        <f t="shared" si="33"/>
        <v>-</v>
      </c>
      <c r="AN12" s="184" t="str">
        <f t="shared" si="34"/>
        <v>-</v>
      </c>
      <c r="AO12" s="185" t="str">
        <f t="shared" si="35"/>
        <v>-</v>
      </c>
      <c r="AP12" s="186" t="str">
        <f t="shared" si="36"/>
        <v>-</v>
      </c>
      <c r="AQ12" s="184" t="str">
        <f t="shared" si="37"/>
        <v>-</v>
      </c>
      <c r="AR12" s="184" t="str">
        <f t="shared" si="38"/>
        <v>-</v>
      </c>
      <c r="AS12" s="184" t="str">
        <f t="shared" si="39"/>
        <v>-</v>
      </c>
      <c r="AT12" s="187" t="str">
        <f t="shared" si="40"/>
        <v>-</v>
      </c>
      <c r="AU12" s="183" t="str">
        <f t="shared" si="41"/>
        <v>-</v>
      </c>
      <c r="AV12" s="184" t="str">
        <f t="shared" si="42"/>
        <v>-</v>
      </c>
      <c r="AW12" s="184" t="str">
        <f t="shared" si="43"/>
        <v>-</v>
      </c>
      <c r="AX12" s="184" t="str">
        <f t="shared" si="44"/>
        <v>-</v>
      </c>
      <c r="AY12" s="185" t="str">
        <f t="shared" si="45"/>
        <v>-</v>
      </c>
      <c r="AZ12" s="186" t="str">
        <f t="shared" si="46"/>
        <v>-</v>
      </c>
      <c r="BA12" s="184" t="str">
        <f t="shared" si="47"/>
        <v>-</v>
      </c>
      <c r="BB12" s="184" t="str">
        <f t="shared" si="48"/>
        <v>-</v>
      </c>
      <c r="BC12" s="184" t="str">
        <f t="shared" si="49"/>
        <v>-</v>
      </c>
      <c r="BD12" s="187" t="str">
        <f t="shared" si="50"/>
        <v>-</v>
      </c>
      <c r="BE12" s="183" t="str">
        <f t="shared" si="51"/>
        <v>-</v>
      </c>
      <c r="BF12" s="184" t="str">
        <f t="shared" si="52"/>
        <v>-</v>
      </c>
      <c r="BG12" s="184" t="str">
        <f t="shared" si="53"/>
        <v>-</v>
      </c>
      <c r="BH12" s="184" t="str">
        <f t="shared" si="54"/>
        <v>-</v>
      </c>
      <c r="BI12" s="185" t="str">
        <f t="shared" si="55"/>
        <v>-</v>
      </c>
      <c r="BJ12" s="186" t="str">
        <f t="shared" si="56"/>
        <v>-</v>
      </c>
      <c r="BK12" s="184" t="str">
        <f t="shared" si="57"/>
        <v>-</v>
      </c>
      <c r="BL12" s="184" t="str">
        <f t="shared" si="58"/>
        <v>-</v>
      </c>
      <c r="BM12" s="184" t="str">
        <f t="shared" si="59"/>
        <v>-</v>
      </c>
      <c r="BN12" s="187" t="str">
        <f t="shared" si="60"/>
        <v>-</v>
      </c>
      <c r="BO12" s="183" t="str">
        <f t="shared" si="61"/>
        <v>-</v>
      </c>
      <c r="BP12" s="184" t="str">
        <f t="shared" si="62"/>
        <v>-</v>
      </c>
      <c r="BQ12" s="184" t="str">
        <f t="shared" si="63"/>
        <v>-</v>
      </c>
      <c r="BR12" s="184" t="str">
        <f t="shared" si="64"/>
        <v>-</v>
      </c>
      <c r="BS12" s="185" t="str">
        <f t="shared" si="65"/>
        <v>-</v>
      </c>
      <c r="BT12" s="186" t="str">
        <f t="shared" si="66"/>
        <v>-</v>
      </c>
      <c r="BU12" s="184" t="str">
        <f t="shared" si="67"/>
        <v>-</v>
      </c>
      <c r="BV12" s="184" t="str">
        <f t="shared" si="68"/>
        <v>-</v>
      </c>
      <c r="BW12" s="184" t="str">
        <f t="shared" si="69"/>
        <v>-</v>
      </c>
      <c r="BX12" s="187" t="str">
        <f t="shared" si="70"/>
        <v>-</v>
      </c>
      <c r="BY12" s="183" t="str">
        <f t="shared" si="71"/>
        <v>-</v>
      </c>
      <c r="BZ12" s="184" t="str">
        <f t="shared" si="72"/>
        <v>-</v>
      </c>
      <c r="CA12" s="184" t="str">
        <f t="shared" si="73"/>
        <v>-</v>
      </c>
      <c r="CB12" s="184" t="str">
        <f t="shared" si="74"/>
        <v>-</v>
      </c>
      <c r="CC12" s="185" t="str">
        <f t="shared" si="75"/>
        <v>-</v>
      </c>
      <c r="CD12" s="186" t="str">
        <f t="shared" si="76"/>
        <v>-</v>
      </c>
      <c r="CE12" s="184" t="str">
        <f t="shared" si="77"/>
        <v>-</v>
      </c>
      <c r="CF12" s="184" t="str">
        <f t="shared" si="78"/>
        <v>-</v>
      </c>
      <c r="CG12" s="184" t="str">
        <f t="shared" si="79"/>
        <v>-</v>
      </c>
      <c r="CH12" s="187" t="str">
        <f t="shared" si="80"/>
        <v>-</v>
      </c>
      <c r="CI12" s="183" t="str">
        <f t="shared" si="81"/>
        <v>-</v>
      </c>
      <c r="CJ12" s="184" t="str">
        <f t="shared" si="82"/>
        <v>-</v>
      </c>
      <c r="CK12" s="184" t="str">
        <f t="shared" si="83"/>
        <v>-</v>
      </c>
      <c r="CL12" s="184" t="str">
        <f t="shared" si="84"/>
        <v>-</v>
      </c>
      <c r="CM12" s="185" t="str">
        <f t="shared" si="85"/>
        <v>-</v>
      </c>
      <c r="CN12" s="186" t="str">
        <f t="shared" si="86"/>
        <v>-</v>
      </c>
      <c r="CO12" s="184" t="str">
        <f t="shared" si="87"/>
        <v>-</v>
      </c>
      <c r="CP12" s="184" t="str">
        <f t="shared" si="88"/>
        <v>-</v>
      </c>
      <c r="CQ12" s="184" t="str">
        <f t="shared" si="89"/>
        <v>-</v>
      </c>
      <c r="CR12" s="187" t="str">
        <f t="shared" si="90"/>
        <v>-</v>
      </c>
      <c r="CS12" s="183" t="str">
        <f t="shared" si="91"/>
        <v>-</v>
      </c>
      <c r="CT12" s="184" t="str">
        <f t="shared" si="92"/>
        <v>-</v>
      </c>
      <c r="CU12" s="184" t="str">
        <f t="shared" si="93"/>
        <v>-</v>
      </c>
      <c r="CV12" s="184" t="str">
        <f t="shared" si="94"/>
        <v>-</v>
      </c>
      <c r="CW12" s="185" t="str">
        <f t="shared" si="95"/>
        <v>-</v>
      </c>
      <c r="CX12" s="186" t="str">
        <f t="shared" si="96"/>
        <v>-</v>
      </c>
      <c r="CY12" s="184" t="str">
        <f t="shared" si="97"/>
        <v>-</v>
      </c>
      <c r="CZ12" s="184" t="str">
        <f t="shared" si="98"/>
        <v>-</v>
      </c>
      <c r="DA12" s="184" t="str">
        <f t="shared" si="99"/>
        <v>-</v>
      </c>
      <c r="DB12" s="185" t="str">
        <f t="shared" si="100"/>
        <v>-</v>
      </c>
      <c r="DC12" s="188" t="str">
        <f t="shared" si="101"/>
        <v xml:space="preserve">  </v>
      </c>
      <c r="DD12" s="219" t="str">
        <f t="shared" si="102"/>
        <v xml:space="preserve">  </v>
      </c>
      <c r="DE12" s="219" t="str">
        <f t="shared" si="103"/>
        <v xml:space="preserve">  </v>
      </c>
      <c r="DF12" s="219" t="str">
        <f t="shared" si="104"/>
        <v xml:space="preserve">  </v>
      </c>
      <c r="DG12" s="219" t="str">
        <f t="shared" si="105"/>
        <v xml:space="preserve">  </v>
      </c>
      <c r="DH12" s="219" t="str">
        <f t="shared" si="106"/>
        <v xml:space="preserve">  </v>
      </c>
      <c r="DI12" s="219" t="str">
        <f t="shared" si="107"/>
        <v xml:space="preserve">  </v>
      </c>
      <c r="DJ12" s="219" t="str">
        <f t="shared" si="108"/>
        <v xml:space="preserve">  </v>
      </c>
      <c r="DK12" s="219" t="str">
        <f t="shared" si="109"/>
        <v xml:space="preserve">  </v>
      </c>
      <c r="DL12" s="220" t="str">
        <f t="shared" si="110"/>
        <v xml:space="preserve">  </v>
      </c>
      <c r="DM12" s="247"/>
      <c r="DN12" s="177"/>
      <c r="DO12" s="177"/>
    </row>
    <row r="13" spans="1:119" ht="24" customHeight="1" thickBot="1">
      <c r="A13" s="247"/>
      <c r="B13" s="225">
        <f>'2พิมพ์เวลาเรียน'!B14</f>
        <v>7</v>
      </c>
      <c r="C13" s="225" t="str">
        <f>'2พิมพ์เวลาเรียน'!C14</f>
        <v/>
      </c>
      <c r="D13" s="226" t="str">
        <f>'2พิมพ์เวลาเรียน'!D14</f>
        <v/>
      </c>
      <c r="E13" s="235" t="str">
        <f>'5บันทึกคะแนน'!AY14</f>
        <v/>
      </c>
      <c r="F13" s="230" t="str">
        <f t="shared" si="0"/>
        <v xml:space="preserve">  </v>
      </c>
      <c r="G13" s="174" t="str">
        <f t="shared" si="1"/>
        <v>-</v>
      </c>
      <c r="H13" s="172" t="str">
        <f t="shared" si="2"/>
        <v>-</v>
      </c>
      <c r="I13" s="172" t="str">
        <f t="shared" si="3"/>
        <v>-</v>
      </c>
      <c r="J13" s="172" t="str">
        <f t="shared" si="4"/>
        <v>-</v>
      </c>
      <c r="K13" s="175" t="str">
        <f t="shared" si="5"/>
        <v>-</v>
      </c>
      <c r="L13" s="171" t="str">
        <f t="shared" si="6"/>
        <v>-</v>
      </c>
      <c r="M13" s="172" t="str">
        <f t="shared" si="7"/>
        <v>-</v>
      </c>
      <c r="N13" s="172" t="str">
        <f t="shared" si="8"/>
        <v>-</v>
      </c>
      <c r="O13" s="172" t="str">
        <f t="shared" si="9"/>
        <v>-</v>
      </c>
      <c r="P13" s="173" t="str">
        <f t="shared" si="10"/>
        <v>-</v>
      </c>
      <c r="Q13" s="174" t="str">
        <f t="shared" si="11"/>
        <v>-</v>
      </c>
      <c r="R13" s="172" t="str">
        <f t="shared" si="12"/>
        <v>-</v>
      </c>
      <c r="S13" s="172" t="str">
        <f t="shared" si="13"/>
        <v>-</v>
      </c>
      <c r="T13" s="172" t="str">
        <f t="shared" si="14"/>
        <v>-</v>
      </c>
      <c r="U13" s="175" t="str">
        <f t="shared" si="15"/>
        <v>-</v>
      </c>
      <c r="V13" s="171" t="str">
        <f t="shared" si="16"/>
        <v>-</v>
      </c>
      <c r="W13" s="172" t="str">
        <f t="shared" si="17"/>
        <v>-</v>
      </c>
      <c r="X13" s="172" t="str">
        <f t="shared" si="18"/>
        <v>-</v>
      </c>
      <c r="Y13" s="172" t="str">
        <f t="shared" si="19"/>
        <v>-</v>
      </c>
      <c r="Z13" s="173" t="str">
        <f t="shared" si="20"/>
        <v>-</v>
      </c>
      <c r="AA13" s="174" t="str">
        <f t="shared" si="21"/>
        <v>-</v>
      </c>
      <c r="AB13" s="172" t="str">
        <f t="shared" si="22"/>
        <v>-</v>
      </c>
      <c r="AC13" s="172" t="str">
        <f t="shared" si="23"/>
        <v>-</v>
      </c>
      <c r="AD13" s="172" t="str">
        <f t="shared" si="24"/>
        <v>-</v>
      </c>
      <c r="AE13" s="175" t="str">
        <f t="shared" si="25"/>
        <v>-</v>
      </c>
      <c r="AF13" s="171" t="str">
        <f t="shared" si="26"/>
        <v>-</v>
      </c>
      <c r="AG13" s="172" t="str">
        <f t="shared" si="27"/>
        <v>-</v>
      </c>
      <c r="AH13" s="172" t="str">
        <f t="shared" si="28"/>
        <v>-</v>
      </c>
      <c r="AI13" s="172" t="str">
        <f t="shared" si="29"/>
        <v>-</v>
      </c>
      <c r="AJ13" s="173" t="str">
        <f t="shared" si="30"/>
        <v>-</v>
      </c>
      <c r="AK13" s="174" t="str">
        <f t="shared" si="31"/>
        <v>-</v>
      </c>
      <c r="AL13" s="172" t="str">
        <f t="shared" si="32"/>
        <v>-</v>
      </c>
      <c r="AM13" s="172" t="str">
        <f t="shared" si="33"/>
        <v>-</v>
      </c>
      <c r="AN13" s="172" t="str">
        <f t="shared" si="34"/>
        <v>-</v>
      </c>
      <c r="AO13" s="175" t="str">
        <f t="shared" si="35"/>
        <v>-</v>
      </c>
      <c r="AP13" s="171" t="str">
        <f t="shared" si="36"/>
        <v>-</v>
      </c>
      <c r="AQ13" s="172" t="str">
        <f t="shared" si="37"/>
        <v>-</v>
      </c>
      <c r="AR13" s="172" t="str">
        <f t="shared" si="38"/>
        <v>-</v>
      </c>
      <c r="AS13" s="172" t="str">
        <f t="shared" si="39"/>
        <v>-</v>
      </c>
      <c r="AT13" s="173" t="str">
        <f t="shared" si="40"/>
        <v>-</v>
      </c>
      <c r="AU13" s="174" t="str">
        <f t="shared" si="41"/>
        <v>-</v>
      </c>
      <c r="AV13" s="172" t="str">
        <f t="shared" si="42"/>
        <v>-</v>
      </c>
      <c r="AW13" s="172" t="str">
        <f t="shared" si="43"/>
        <v>-</v>
      </c>
      <c r="AX13" s="172" t="str">
        <f t="shared" si="44"/>
        <v>-</v>
      </c>
      <c r="AY13" s="175" t="str">
        <f t="shared" si="45"/>
        <v>-</v>
      </c>
      <c r="AZ13" s="171" t="str">
        <f t="shared" si="46"/>
        <v>-</v>
      </c>
      <c r="BA13" s="172" t="str">
        <f t="shared" si="47"/>
        <v>-</v>
      </c>
      <c r="BB13" s="172" t="str">
        <f t="shared" si="48"/>
        <v>-</v>
      </c>
      <c r="BC13" s="172" t="str">
        <f t="shared" si="49"/>
        <v>-</v>
      </c>
      <c r="BD13" s="173" t="str">
        <f t="shared" si="50"/>
        <v>-</v>
      </c>
      <c r="BE13" s="174" t="str">
        <f t="shared" si="51"/>
        <v>-</v>
      </c>
      <c r="BF13" s="172" t="str">
        <f t="shared" si="52"/>
        <v>-</v>
      </c>
      <c r="BG13" s="172" t="str">
        <f t="shared" si="53"/>
        <v>-</v>
      </c>
      <c r="BH13" s="172" t="str">
        <f t="shared" si="54"/>
        <v>-</v>
      </c>
      <c r="BI13" s="175" t="str">
        <f t="shared" si="55"/>
        <v>-</v>
      </c>
      <c r="BJ13" s="171" t="str">
        <f t="shared" si="56"/>
        <v>-</v>
      </c>
      <c r="BK13" s="172" t="str">
        <f t="shared" si="57"/>
        <v>-</v>
      </c>
      <c r="BL13" s="172" t="str">
        <f t="shared" si="58"/>
        <v>-</v>
      </c>
      <c r="BM13" s="172" t="str">
        <f t="shared" si="59"/>
        <v>-</v>
      </c>
      <c r="BN13" s="173" t="str">
        <f t="shared" si="60"/>
        <v>-</v>
      </c>
      <c r="BO13" s="174" t="str">
        <f t="shared" si="61"/>
        <v>-</v>
      </c>
      <c r="BP13" s="172" t="str">
        <f t="shared" si="62"/>
        <v>-</v>
      </c>
      <c r="BQ13" s="172" t="str">
        <f t="shared" si="63"/>
        <v>-</v>
      </c>
      <c r="BR13" s="172" t="str">
        <f t="shared" si="64"/>
        <v>-</v>
      </c>
      <c r="BS13" s="175" t="str">
        <f t="shared" si="65"/>
        <v>-</v>
      </c>
      <c r="BT13" s="171" t="str">
        <f t="shared" si="66"/>
        <v>-</v>
      </c>
      <c r="BU13" s="172" t="str">
        <f t="shared" si="67"/>
        <v>-</v>
      </c>
      <c r="BV13" s="172" t="str">
        <f t="shared" si="68"/>
        <v>-</v>
      </c>
      <c r="BW13" s="172" t="str">
        <f t="shared" si="69"/>
        <v>-</v>
      </c>
      <c r="BX13" s="173" t="str">
        <f t="shared" si="70"/>
        <v>-</v>
      </c>
      <c r="BY13" s="174" t="str">
        <f t="shared" si="71"/>
        <v>-</v>
      </c>
      <c r="BZ13" s="172" t="str">
        <f t="shared" si="72"/>
        <v>-</v>
      </c>
      <c r="CA13" s="172" t="str">
        <f t="shared" si="73"/>
        <v>-</v>
      </c>
      <c r="CB13" s="172" t="str">
        <f t="shared" si="74"/>
        <v>-</v>
      </c>
      <c r="CC13" s="175" t="str">
        <f t="shared" si="75"/>
        <v>-</v>
      </c>
      <c r="CD13" s="171" t="str">
        <f t="shared" si="76"/>
        <v>-</v>
      </c>
      <c r="CE13" s="172" t="str">
        <f t="shared" si="77"/>
        <v>-</v>
      </c>
      <c r="CF13" s="172" t="str">
        <f t="shared" si="78"/>
        <v>-</v>
      </c>
      <c r="CG13" s="172" t="str">
        <f t="shared" si="79"/>
        <v>-</v>
      </c>
      <c r="CH13" s="173" t="str">
        <f t="shared" si="80"/>
        <v>-</v>
      </c>
      <c r="CI13" s="174" t="str">
        <f t="shared" si="81"/>
        <v>-</v>
      </c>
      <c r="CJ13" s="172" t="str">
        <f t="shared" si="82"/>
        <v>-</v>
      </c>
      <c r="CK13" s="172" t="str">
        <f t="shared" si="83"/>
        <v>-</v>
      </c>
      <c r="CL13" s="172" t="str">
        <f t="shared" si="84"/>
        <v>-</v>
      </c>
      <c r="CM13" s="175" t="str">
        <f t="shared" si="85"/>
        <v>-</v>
      </c>
      <c r="CN13" s="171" t="str">
        <f t="shared" si="86"/>
        <v>-</v>
      </c>
      <c r="CO13" s="172" t="str">
        <f t="shared" si="87"/>
        <v>-</v>
      </c>
      <c r="CP13" s="172" t="str">
        <f t="shared" si="88"/>
        <v>-</v>
      </c>
      <c r="CQ13" s="172" t="str">
        <f t="shared" si="89"/>
        <v>-</v>
      </c>
      <c r="CR13" s="173" t="str">
        <f t="shared" si="90"/>
        <v>-</v>
      </c>
      <c r="CS13" s="174" t="str">
        <f t="shared" si="91"/>
        <v>-</v>
      </c>
      <c r="CT13" s="172" t="str">
        <f t="shared" si="92"/>
        <v>-</v>
      </c>
      <c r="CU13" s="172" t="str">
        <f t="shared" si="93"/>
        <v>-</v>
      </c>
      <c r="CV13" s="172" t="str">
        <f t="shared" si="94"/>
        <v>-</v>
      </c>
      <c r="CW13" s="175" t="str">
        <f t="shared" si="95"/>
        <v>-</v>
      </c>
      <c r="CX13" s="171" t="str">
        <f t="shared" si="96"/>
        <v>-</v>
      </c>
      <c r="CY13" s="172" t="str">
        <f t="shared" si="97"/>
        <v>-</v>
      </c>
      <c r="CZ13" s="172" t="str">
        <f t="shared" si="98"/>
        <v>-</v>
      </c>
      <c r="DA13" s="172" t="str">
        <f t="shared" si="99"/>
        <v>-</v>
      </c>
      <c r="DB13" s="175" t="str">
        <f t="shared" si="100"/>
        <v>-</v>
      </c>
      <c r="DC13" s="188" t="str">
        <f t="shared" si="101"/>
        <v xml:space="preserve">  </v>
      </c>
      <c r="DD13" s="215" t="str">
        <f t="shared" si="102"/>
        <v xml:space="preserve">  </v>
      </c>
      <c r="DE13" s="215" t="str">
        <f t="shared" si="103"/>
        <v xml:space="preserve">  </v>
      </c>
      <c r="DF13" s="215" t="str">
        <f t="shared" si="104"/>
        <v xml:space="preserve">  </v>
      </c>
      <c r="DG13" s="215" t="str">
        <f t="shared" si="105"/>
        <v xml:space="preserve">  </v>
      </c>
      <c r="DH13" s="215" t="str">
        <f t="shared" si="106"/>
        <v xml:space="preserve">  </v>
      </c>
      <c r="DI13" s="215" t="str">
        <f t="shared" si="107"/>
        <v xml:space="preserve">  </v>
      </c>
      <c r="DJ13" s="215" t="str">
        <f t="shared" si="108"/>
        <v xml:space="preserve">  </v>
      </c>
      <c r="DK13" s="215" t="str">
        <f t="shared" si="109"/>
        <v xml:space="preserve">  </v>
      </c>
      <c r="DL13" s="216" t="str">
        <f t="shared" si="110"/>
        <v xml:space="preserve">  </v>
      </c>
      <c r="DM13" s="247"/>
      <c r="DN13" s="177"/>
      <c r="DO13" s="177"/>
    </row>
    <row r="14" spans="1:119" ht="24" customHeight="1" thickBot="1">
      <c r="A14" s="247"/>
      <c r="B14" s="225">
        <f>'2พิมพ์เวลาเรียน'!B15</f>
        <v>8</v>
      </c>
      <c r="C14" s="225" t="str">
        <f>'2พิมพ์เวลาเรียน'!C15</f>
        <v/>
      </c>
      <c r="D14" s="226" t="str">
        <f>'2พิมพ์เวลาเรียน'!D15</f>
        <v/>
      </c>
      <c r="E14" s="235" t="str">
        <f>'5บันทึกคะแนน'!AY15</f>
        <v/>
      </c>
      <c r="F14" s="230" t="str">
        <f t="shared" si="0"/>
        <v xml:space="preserve">  </v>
      </c>
      <c r="G14" s="174" t="str">
        <f t="shared" si="1"/>
        <v>-</v>
      </c>
      <c r="H14" s="172" t="str">
        <f t="shared" si="2"/>
        <v>-</v>
      </c>
      <c r="I14" s="172" t="str">
        <f t="shared" si="3"/>
        <v>-</v>
      </c>
      <c r="J14" s="172" t="str">
        <f t="shared" si="4"/>
        <v>-</v>
      </c>
      <c r="K14" s="175" t="str">
        <f t="shared" si="5"/>
        <v>-</v>
      </c>
      <c r="L14" s="171" t="str">
        <f t="shared" si="6"/>
        <v>-</v>
      </c>
      <c r="M14" s="172" t="str">
        <f t="shared" si="7"/>
        <v>-</v>
      </c>
      <c r="N14" s="172" t="str">
        <f t="shared" si="8"/>
        <v>-</v>
      </c>
      <c r="O14" s="172" t="str">
        <f t="shared" si="9"/>
        <v>-</v>
      </c>
      <c r="P14" s="173" t="str">
        <f t="shared" si="10"/>
        <v>-</v>
      </c>
      <c r="Q14" s="174" t="str">
        <f t="shared" si="11"/>
        <v>-</v>
      </c>
      <c r="R14" s="172" t="str">
        <f t="shared" si="12"/>
        <v>-</v>
      </c>
      <c r="S14" s="172" t="str">
        <f t="shared" si="13"/>
        <v>-</v>
      </c>
      <c r="T14" s="172" t="str">
        <f t="shared" si="14"/>
        <v>-</v>
      </c>
      <c r="U14" s="175" t="str">
        <f t="shared" si="15"/>
        <v>-</v>
      </c>
      <c r="V14" s="171" t="str">
        <f t="shared" si="16"/>
        <v>-</v>
      </c>
      <c r="W14" s="172" t="str">
        <f t="shared" si="17"/>
        <v>-</v>
      </c>
      <c r="X14" s="172" t="str">
        <f t="shared" si="18"/>
        <v>-</v>
      </c>
      <c r="Y14" s="172" t="str">
        <f t="shared" si="19"/>
        <v>-</v>
      </c>
      <c r="Z14" s="173" t="str">
        <f t="shared" si="20"/>
        <v>-</v>
      </c>
      <c r="AA14" s="174" t="str">
        <f t="shared" si="21"/>
        <v>-</v>
      </c>
      <c r="AB14" s="172" t="str">
        <f t="shared" si="22"/>
        <v>-</v>
      </c>
      <c r="AC14" s="172" t="str">
        <f t="shared" si="23"/>
        <v>-</v>
      </c>
      <c r="AD14" s="172" t="str">
        <f t="shared" si="24"/>
        <v>-</v>
      </c>
      <c r="AE14" s="175" t="str">
        <f t="shared" si="25"/>
        <v>-</v>
      </c>
      <c r="AF14" s="171" t="str">
        <f t="shared" si="26"/>
        <v>-</v>
      </c>
      <c r="AG14" s="172" t="str">
        <f t="shared" si="27"/>
        <v>-</v>
      </c>
      <c r="AH14" s="172" t="str">
        <f t="shared" si="28"/>
        <v>-</v>
      </c>
      <c r="AI14" s="172" t="str">
        <f t="shared" si="29"/>
        <v>-</v>
      </c>
      <c r="AJ14" s="173" t="str">
        <f t="shared" si="30"/>
        <v>-</v>
      </c>
      <c r="AK14" s="174" t="str">
        <f t="shared" si="31"/>
        <v>-</v>
      </c>
      <c r="AL14" s="172" t="str">
        <f t="shared" si="32"/>
        <v>-</v>
      </c>
      <c r="AM14" s="172" t="str">
        <f t="shared" si="33"/>
        <v>-</v>
      </c>
      <c r="AN14" s="172" t="str">
        <f t="shared" si="34"/>
        <v>-</v>
      </c>
      <c r="AO14" s="175" t="str">
        <f t="shared" si="35"/>
        <v>-</v>
      </c>
      <c r="AP14" s="171" t="str">
        <f t="shared" si="36"/>
        <v>-</v>
      </c>
      <c r="AQ14" s="172" t="str">
        <f t="shared" si="37"/>
        <v>-</v>
      </c>
      <c r="AR14" s="172" t="str">
        <f t="shared" si="38"/>
        <v>-</v>
      </c>
      <c r="AS14" s="172" t="str">
        <f t="shared" si="39"/>
        <v>-</v>
      </c>
      <c r="AT14" s="173" t="str">
        <f t="shared" si="40"/>
        <v>-</v>
      </c>
      <c r="AU14" s="174" t="str">
        <f t="shared" si="41"/>
        <v>-</v>
      </c>
      <c r="AV14" s="172" t="str">
        <f t="shared" si="42"/>
        <v>-</v>
      </c>
      <c r="AW14" s="172" t="str">
        <f t="shared" si="43"/>
        <v>-</v>
      </c>
      <c r="AX14" s="172" t="str">
        <f t="shared" si="44"/>
        <v>-</v>
      </c>
      <c r="AY14" s="175" t="str">
        <f t="shared" si="45"/>
        <v>-</v>
      </c>
      <c r="AZ14" s="171" t="str">
        <f t="shared" si="46"/>
        <v>-</v>
      </c>
      <c r="BA14" s="172" t="str">
        <f t="shared" si="47"/>
        <v>-</v>
      </c>
      <c r="BB14" s="172" t="str">
        <f t="shared" si="48"/>
        <v>-</v>
      </c>
      <c r="BC14" s="172" t="str">
        <f t="shared" si="49"/>
        <v>-</v>
      </c>
      <c r="BD14" s="173" t="str">
        <f t="shared" si="50"/>
        <v>-</v>
      </c>
      <c r="BE14" s="174" t="str">
        <f t="shared" si="51"/>
        <v>-</v>
      </c>
      <c r="BF14" s="172" t="str">
        <f t="shared" si="52"/>
        <v>-</v>
      </c>
      <c r="BG14" s="172" t="str">
        <f t="shared" si="53"/>
        <v>-</v>
      </c>
      <c r="BH14" s="172" t="str">
        <f t="shared" si="54"/>
        <v>-</v>
      </c>
      <c r="BI14" s="175" t="str">
        <f t="shared" si="55"/>
        <v>-</v>
      </c>
      <c r="BJ14" s="171" t="str">
        <f t="shared" si="56"/>
        <v>-</v>
      </c>
      <c r="BK14" s="172" t="str">
        <f t="shared" si="57"/>
        <v>-</v>
      </c>
      <c r="BL14" s="172" t="str">
        <f t="shared" si="58"/>
        <v>-</v>
      </c>
      <c r="BM14" s="172" t="str">
        <f t="shared" si="59"/>
        <v>-</v>
      </c>
      <c r="BN14" s="173" t="str">
        <f t="shared" si="60"/>
        <v>-</v>
      </c>
      <c r="BO14" s="174" t="str">
        <f t="shared" si="61"/>
        <v>-</v>
      </c>
      <c r="BP14" s="172" t="str">
        <f t="shared" si="62"/>
        <v>-</v>
      </c>
      <c r="BQ14" s="172" t="str">
        <f t="shared" si="63"/>
        <v>-</v>
      </c>
      <c r="BR14" s="172" t="str">
        <f t="shared" si="64"/>
        <v>-</v>
      </c>
      <c r="BS14" s="175" t="str">
        <f t="shared" si="65"/>
        <v>-</v>
      </c>
      <c r="BT14" s="171" t="str">
        <f t="shared" si="66"/>
        <v>-</v>
      </c>
      <c r="BU14" s="172" t="str">
        <f t="shared" si="67"/>
        <v>-</v>
      </c>
      <c r="BV14" s="172" t="str">
        <f t="shared" si="68"/>
        <v>-</v>
      </c>
      <c r="BW14" s="172" t="str">
        <f t="shared" si="69"/>
        <v>-</v>
      </c>
      <c r="BX14" s="173" t="str">
        <f t="shared" si="70"/>
        <v>-</v>
      </c>
      <c r="BY14" s="174" t="str">
        <f t="shared" si="71"/>
        <v>-</v>
      </c>
      <c r="BZ14" s="172" t="str">
        <f t="shared" si="72"/>
        <v>-</v>
      </c>
      <c r="CA14" s="172" t="str">
        <f t="shared" si="73"/>
        <v>-</v>
      </c>
      <c r="CB14" s="172" t="str">
        <f t="shared" si="74"/>
        <v>-</v>
      </c>
      <c r="CC14" s="175" t="str">
        <f t="shared" si="75"/>
        <v>-</v>
      </c>
      <c r="CD14" s="171" t="str">
        <f t="shared" si="76"/>
        <v>-</v>
      </c>
      <c r="CE14" s="172" t="str">
        <f t="shared" si="77"/>
        <v>-</v>
      </c>
      <c r="CF14" s="172" t="str">
        <f t="shared" si="78"/>
        <v>-</v>
      </c>
      <c r="CG14" s="172" t="str">
        <f t="shared" si="79"/>
        <v>-</v>
      </c>
      <c r="CH14" s="173" t="str">
        <f t="shared" si="80"/>
        <v>-</v>
      </c>
      <c r="CI14" s="174" t="str">
        <f t="shared" si="81"/>
        <v>-</v>
      </c>
      <c r="CJ14" s="172" t="str">
        <f t="shared" si="82"/>
        <v>-</v>
      </c>
      <c r="CK14" s="172" t="str">
        <f t="shared" si="83"/>
        <v>-</v>
      </c>
      <c r="CL14" s="172" t="str">
        <f t="shared" si="84"/>
        <v>-</v>
      </c>
      <c r="CM14" s="175" t="str">
        <f t="shared" si="85"/>
        <v>-</v>
      </c>
      <c r="CN14" s="171" t="str">
        <f t="shared" si="86"/>
        <v>-</v>
      </c>
      <c r="CO14" s="172" t="str">
        <f t="shared" si="87"/>
        <v>-</v>
      </c>
      <c r="CP14" s="172" t="str">
        <f t="shared" si="88"/>
        <v>-</v>
      </c>
      <c r="CQ14" s="172" t="str">
        <f t="shared" si="89"/>
        <v>-</v>
      </c>
      <c r="CR14" s="173" t="str">
        <f t="shared" si="90"/>
        <v>-</v>
      </c>
      <c r="CS14" s="174" t="str">
        <f t="shared" si="91"/>
        <v>-</v>
      </c>
      <c r="CT14" s="172" t="str">
        <f t="shared" si="92"/>
        <v>-</v>
      </c>
      <c r="CU14" s="172" t="str">
        <f t="shared" si="93"/>
        <v>-</v>
      </c>
      <c r="CV14" s="172" t="str">
        <f t="shared" si="94"/>
        <v>-</v>
      </c>
      <c r="CW14" s="175" t="str">
        <f t="shared" si="95"/>
        <v>-</v>
      </c>
      <c r="CX14" s="171" t="str">
        <f t="shared" si="96"/>
        <v>-</v>
      </c>
      <c r="CY14" s="172" t="str">
        <f t="shared" si="97"/>
        <v>-</v>
      </c>
      <c r="CZ14" s="172" t="str">
        <f t="shared" si="98"/>
        <v>-</v>
      </c>
      <c r="DA14" s="172" t="str">
        <f t="shared" si="99"/>
        <v>-</v>
      </c>
      <c r="DB14" s="175" t="str">
        <f t="shared" si="100"/>
        <v>-</v>
      </c>
      <c r="DC14" s="188" t="str">
        <f t="shared" si="101"/>
        <v xml:space="preserve">  </v>
      </c>
      <c r="DD14" s="215" t="str">
        <f t="shared" si="102"/>
        <v xml:space="preserve">  </v>
      </c>
      <c r="DE14" s="215" t="str">
        <f t="shared" si="103"/>
        <v xml:space="preserve">  </v>
      </c>
      <c r="DF14" s="215" t="str">
        <f t="shared" si="104"/>
        <v xml:space="preserve">  </v>
      </c>
      <c r="DG14" s="215" t="str">
        <f t="shared" si="105"/>
        <v xml:space="preserve">  </v>
      </c>
      <c r="DH14" s="215" t="str">
        <f t="shared" si="106"/>
        <v xml:space="preserve">  </v>
      </c>
      <c r="DI14" s="215" t="str">
        <f t="shared" si="107"/>
        <v xml:space="preserve">  </v>
      </c>
      <c r="DJ14" s="215" t="str">
        <f t="shared" si="108"/>
        <v xml:space="preserve">  </v>
      </c>
      <c r="DK14" s="215" t="str">
        <f t="shared" si="109"/>
        <v xml:space="preserve">  </v>
      </c>
      <c r="DL14" s="216" t="str">
        <f t="shared" si="110"/>
        <v xml:space="preserve">  </v>
      </c>
      <c r="DM14" s="247"/>
      <c r="DN14" s="177"/>
      <c r="DO14" s="177"/>
    </row>
    <row r="15" spans="1:119" ht="24" customHeight="1" thickBot="1">
      <c r="A15" s="247"/>
      <c r="B15" s="225">
        <f>'2พิมพ์เวลาเรียน'!B16</f>
        <v>9</v>
      </c>
      <c r="C15" s="225" t="str">
        <f>'2พิมพ์เวลาเรียน'!C16</f>
        <v/>
      </c>
      <c r="D15" s="226" t="str">
        <f>'2พิมพ์เวลาเรียน'!D16</f>
        <v/>
      </c>
      <c r="E15" s="235" t="str">
        <f>'5บันทึกคะแนน'!AY16</f>
        <v/>
      </c>
      <c r="F15" s="230" t="str">
        <f t="shared" si="0"/>
        <v xml:space="preserve">  </v>
      </c>
      <c r="G15" s="174" t="str">
        <f t="shared" si="1"/>
        <v>-</v>
      </c>
      <c r="H15" s="172" t="str">
        <f t="shared" si="2"/>
        <v>-</v>
      </c>
      <c r="I15" s="172" t="str">
        <f t="shared" si="3"/>
        <v>-</v>
      </c>
      <c r="J15" s="172" t="str">
        <f t="shared" si="4"/>
        <v>-</v>
      </c>
      <c r="K15" s="175" t="str">
        <f t="shared" si="5"/>
        <v>-</v>
      </c>
      <c r="L15" s="171" t="str">
        <f t="shared" si="6"/>
        <v>-</v>
      </c>
      <c r="M15" s="172" t="str">
        <f t="shared" si="7"/>
        <v>-</v>
      </c>
      <c r="N15" s="172" t="str">
        <f t="shared" si="8"/>
        <v>-</v>
      </c>
      <c r="O15" s="172" t="str">
        <f t="shared" si="9"/>
        <v>-</v>
      </c>
      <c r="P15" s="173" t="str">
        <f t="shared" si="10"/>
        <v>-</v>
      </c>
      <c r="Q15" s="174" t="str">
        <f t="shared" si="11"/>
        <v>-</v>
      </c>
      <c r="R15" s="172" t="str">
        <f t="shared" si="12"/>
        <v>-</v>
      </c>
      <c r="S15" s="172" t="str">
        <f t="shared" si="13"/>
        <v>-</v>
      </c>
      <c r="T15" s="172" t="str">
        <f t="shared" si="14"/>
        <v>-</v>
      </c>
      <c r="U15" s="175" t="str">
        <f t="shared" si="15"/>
        <v>-</v>
      </c>
      <c r="V15" s="171" t="str">
        <f t="shared" si="16"/>
        <v>-</v>
      </c>
      <c r="W15" s="172" t="str">
        <f t="shared" si="17"/>
        <v>-</v>
      </c>
      <c r="X15" s="172" t="str">
        <f t="shared" si="18"/>
        <v>-</v>
      </c>
      <c r="Y15" s="172" t="str">
        <f t="shared" si="19"/>
        <v>-</v>
      </c>
      <c r="Z15" s="173" t="str">
        <f t="shared" si="20"/>
        <v>-</v>
      </c>
      <c r="AA15" s="174" t="str">
        <f t="shared" si="21"/>
        <v>-</v>
      </c>
      <c r="AB15" s="172" t="str">
        <f t="shared" si="22"/>
        <v>-</v>
      </c>
      <c r="AC15" s="172" t="str">
        <f t="shared" si="23"/>
        <v>-</v>
      </c>
      <c r="AD15" s="172" t="str">
        <f t="shared" si="24"/>
        <v>-</v>
      </c>
      <c r="AE15" s="175" t="str">
        <f t="shared" si="25"/>
        <v>-</v>
      </c>
      <c r="AF15" s="171" t="str">
        <f t="shared" si="26"/>
        <v>-</v>
      </c>
      <c r="AG15" s="172" t="str">
        <f t="shared" si="27"/>
        <v>-</v>
      </c>
      <c r="AH15" s="172" t="str">
        <f t="shared" si="28"/>
        <v>-</v>
      </c>
      <c r="AI15" s="172" t="str">
        <f t="shared" si="29"/>
        <v>-</v>
      </c>
      <c r="AJ15" s="173" t="str">
        <f t="shared" si="30"/>
        <v>-</v>
      </c>
      <c r="AK15" s="174" t="str">
        <f t="shared" si="31"/>
        <v>-</v>
      </c>
      <c r="AL15" s="172" t="str">
        <f t="shared" si="32"/>
        <v>-</v>
      </c>
      <c r="AM15" s="172" t="str">
        <f t="shared" si="33"/>
        <v>-</v>
      </c>
      <c r="AN15" s="172" t="str">
        <f t="shared" si="34"/>
        <v>-</v>
      </c>
      <c r="AO15" s="175" t="str">
        <f t="shared" si="35"/>
        <v>-</v>
      </c>
      <c r="AP15" s="171" t="str">
        <f t="shared" si="36"/>
        <v>-</v>
      </c>
      <c r="AQ15" s="172" t="str">
        <f t="shared" si="37"/>
        <v>-</v>
      </c>
      <c r="AR15" s="172" t="str">
        <f t="shared" si="38"/>
        <v>-</v>
      </c>
      <c r="AS15" s="172" t="str">
        <f t="shared" si="39"/>
        <v>-</v>
      </c>
      <c r="AT15" s="173" t="str">
        <f t="shared" si="40"/>
        <v>-</v>
      </c>
      <c r="AU15" s="174" t="str">
        <f t="shared" si="41"/>
        <v>-</v>
      </c>
      <c r="AV15" s="172" t="str">
        <f t="shared" si="42"/>
        <v>-</v>
      </c>
      <c r="AW15" s="172" t="str">
        <f t="shared" si="43"/>
        <v>-</v>
      </c>
      <c r="AX15" s="172" t="str">
        <f t="shared" si="44"/>
        <v>-</v>
      </c>
      <c r="AY15" s="175" t="str">
        <f t="shared" si="45"/>
        <v>-</v>
      </c>
      <c r="AZ15" s="171" t="str">
        <f t="shared" si="46"/>
        <v>-</v>
      </c>
      <c r="BA15" s="172" t="str">
        <f t="shared" si="47"/>
        <v>-</v>
      </c>
      <c r="BB15" s="172" t="str">
        <f t="shared" si="48"/>
        <v>-</v>
      </c>
      <c r="BC15" s="172" t="str">
        <f t="shared" si="49"/>
        <v>-</v>
      </c>
      <c r="BD15" s="173" t="str">
        <f t="shared" si="50"/>
        <v>-</v>
      </c>
      <c r="BE15" s="174" t="str">
        <f t="shared" si="51"/>
        <v>-</v>
      </c>
      <c r="BF15" s="172" t="str">
        <f t="shared" si="52"/>
        <v>-</v>
      </c>
      <c r="BG15" s="172" t="str">
        <f t="shared" si="53"/>
        <v>-</v>
      </c>
      <c r="BH15" s="172" t="str">
        <f t="shared" si="54"/>
        <v>-</v>
      </c>
      <c r="BI15" s="175" t="str">
        <f t="shared" si="55"/>
        <v>-</v>
      </c>
      <c r="BJ15" s="171" t="str">
        <f t="shared" si="56"/>
        <v>-</v>
      </c>
      <c r="BK15" s="172" t="str">
        <f t="shared" si="57"/>
        <v>-</v>
      </c>
      <c r="BL15" s="172" t="str">
        <f t="shared" si="58"/>
        <v>-</v>
      </c>
      <c r="BM15" s="172" t="str">
        <f t="shared" si="59"/>
        <v>-</v>
      </c>
      <c r="BN15" s="173" t="str">
        <f t="shared" si="60"/>
        <v>-</v>
      </c>
      <c r="BO15" s="174" t="str">
        <f t="shared" si="61"/>
        <v>-</v>
      </c>
      <c r="BP15" s="172" t="str">
        <f t="shared" si="62"/>
        <v>-</v>
      </c>
      <c r="BQ15" s="172" t="str">
        <f t="shared" si="63"/>
        <v>-</v>
      </c>
      <c r="BR15" s="172" t="str">
        <f t="shared" si="64"/>
        <v>-</v>
      </c>
      <c r="BS15" s="175" t="str">
        <f t="shared" si="65"/>
        <v>-</v>
      </c>
      <c r="BT15" s="171" t="str">
        <f t="shared" si="66"/>
        <v>-</v>
      </c>
      <c r="BU15" s="172" t="str">
        <f t="shared" si="67"/>
        <v>-</v>
      </c>
      <c r="BV15" s="172" t="str">
        <f t="shared" si="68"/>
        <v>-</v>
      </c>
      <c r="BW15" s="172" t="str">
        <f t="shared" si="69"/>
        <v>-</v>
      </c>
      <c r="BX15" s="173" t="str">
        <f t="shared" si="70"/>
        <v>-</v>
      </c>
      <c r="BY15" s="174" t="str">
        <f t="shared" si="71"/>
        <v>-</v>
      </c>
      <c r="BZ15" s="172" t="str">
        <f t="shared" si="72"/>
        <v>-</v>
      </c>
      <c r="CA15" s="172" t="str">
        <f t="shared" si="73"/>
        <v>-</v>
      </c>
      <c r="CB15" s="172" t="str">
        <f t="shared" si="74"/>
        <v>-</v>
      </c>
      <c r="CC15" s="175" t="str">
        <f t="shared" si="75"/>
        <v>-</v>
      </c>
      <c r="CD15" s="171" t="str">
        <f t="shared" si="76"/>
        <v>-</v>
      </c>
      <c r="CE15" s="172" t="str">
        <f t="shared" si="77"/>
        <v>-</v>
      </c>
      <c r="CF15" s="172" t="str">
        <f t="shared" si="78"/>
        <v>-</v>
      </c>
      <c r="CG15" s="172" t="str">
        <f t="shared" si="79"/>
        <v>-</v>
      </c>
      <c r="CH15" s="173" t="str">
        <f t="shared" si="80"/>
        <v>-</v>
      </c>
      <c r="CI15" s="174" t="str">
        <f t="shared" si="81"/>
        <v>-</v>
      </c>
      <c r="CJ15" s="172" t="str">
        <f t="shared" si="82"/>
        <v>-</v>
      </c>
      <c r="CK15" s="172" t="str">
        <f t="shared" si="83"/>
        <v>-</v>
      </c>
      <c r="CL15" s="172" t="str">
        <f t="shared" si="84"/>
        <v>-</v>
      </c>
      <c r="CM15" s="175" t="str">
        <f t="shared" si="85"/>
        <v>-</v>
      </c>
      <c r="CN15" s="171" t="str">
        <f t="shared" si="86"/>
        <v>-</v>
      </c>
      <c r="CO15" s="172" t="str">
        <f t="shared" si="87"/>
        <v>-</v>
      </c>
      <c r="CP15" s="172" t="str">
        <f t="shared" si="88"/>
        <v>-</v>
      </c>
      <c r="CQ15" s="172" t="str">
        <f t="shared" si="89"/>
        <v>-</v>
      </c>
      <c r="CR15" s="173" t="str">
        <f t="shared" si="90"/>
        <v>-</v>
      </c>
      <c r="CS15" s="174" t="str">
        <f t="shared" si="91"/>
        <v>-</v>
      </c>
      <c r="CT15" s="172" t="str">
        <f t="shared" si="92"/>
        <v>-</v>
      </c>
      <c r="CU15" s="172" t="str">
        <f t="shared" si="93"/>
        <v>-</v>
      </c>
      <c r="CV15" s="172" t="str">
        <f t="shared" si="94"/>
        <v>-</v>
      </c>
      <c r="CW15" s="175" t="str">
        <f t="shared" si="95"/>
        <v>-</v>
      </c>
      <c r="CX15" s="171" t="str">
        <f t="shared" si="96"/>
        <v>-</v>
      </c>
      <c r="CY15" s="172" t="str">
        <f t="shared" si="97"/>
        <v>-</v>
      </c>
      <c r="CZ15" s="172" t="str">
        <f t="shared" si="98"/>
        <v>-</v>
      </c>
      <c r="DA15" s="172" t="str">
        <f t="shared" si="99"/>
        <v>-</v>
      </c>
      <c r="DB15" s="175" t="str">
        <f t="shared" si="100"/>
        <v>-</v>
      </c>
      <c r="DC15" s="188" t="str">
        <f t="shared" si="101"/>
        <v xml:space="preserve">  </v>
      </c>
      <c r="DD15" s="215" t="str">
        <f t="shared" si="102"/>
        <v xml:space="preserve">  </v>
      </c>
      <c r="DE15" s="215" t="str">
        <f t="shared" si="103"/>
        <v xml:space="preserve">  </v>
      </c>
      <c r="DF15" s="215" t="str">
        <f t="shared" si="104"/>
        <v xml:space="preserve">  </v>
      </c>
      <c r="DG15" s="215" t="str">
        <f t="shared" si="105"/>
        <v xml:space="preserve">  </v>
      </c>
      <c r="DH15" s="215" t="str">
        <f t="shared" si="106"/>
        <v xml:space="preserve">  </v>
      </c>
      <c r="DI15" s="215" t="str">
        <f t="shared" si="107"/>
        <v xml:space="preserve">  </v>
      </c>
      <c r="DJ15" s="215" t="str">
        <f t="shared" si="108"/>
        <v xml:space="preserve">  </v>
      </c>
      <c r="DK15" s="215" t="str">
        <f t="shared" si="109"/>
        <v xml:space="preserve">  </v>
      </c>
      <c r="DL15" s="216" t="str">
        <f t="shared" si="110"/>
        <v xml:space="preserve">  </v>
      </c>
      <c r="DM15" s="247"/>
      <c r="DN15" s="177"/>
      <c r="DO15" s="177"/>
    </row>
    <row r="16" spans="1:119" ht="24" customHeight="1" thickBot="1">
      <c r="A16" s="247"/>
      <c r="B16" s="843">
        <f>'2พิมพ์เวลาเรียน'!B17</f>
        <v>10</v>
      </c>
      <c r="C16" s="843" t="str">
        <f>'2พิมพ์เวลาเรียน'!C17</f>
        <v/>
      </c>
      <c r="D16" s="844" t="str">
        <f>'2พิมพ์เวลาเรียน'!D17</f>
        <v/>
      </c>
      <c r="E16" s="845" t="str">
        <f>'5บันทึกคะแนน'!AY17</f>
        <v/>
      </c>
      <c r="F16" s="233" t="str">
        <f t="shared" si="0"/>
        <v xml:space="preserve">  </v>
      </c>
      <c r="G16" s="189" t="str">
        <f t="shared" si="1"/>
        <v>-</v>
      </c>
      <c r="H16" s="190" t="str">
        <f t="shared" si="2"/>
        <v>-</v>
      </c>
      <c r="I16" s="190" t="str">
        <f t="shared" si="3"/>
        <v>-</v>
      </c>
      <c r="J16" s="190" t="str">
        <f t="shared" si="4"/>
        <v>-</v>
      </c>
      <c r="K16" s="191" t="str">
        <f t="shared" si="5"/>
        <v>-</v>
      </c>
      <c r="L16" s="192" t="str">
        <f t="shared" si="6"/>
        <v>-</v>
      </c>
      <c r="M16" s="190" t="str">
        <f t="shared" si="7"/>
        <v>-</v>
      </c>
      <c r="N16" s="190" t="str">
        <f t="shared" si="8"/>
        <v>-</v>
      </c>
      <c r="O16" s="190" t="str">
        <f t="shared" si="9"/>
        <v>-</v>
      </c>
      <c r="P16" s="193" t="str">
        <f t="shared" si="10"/>
        <v>-</v>
      </c>
      <c r="Q16" s="189" t="str">
        <f t="shared" si="11"/>
        <v>-</v>
      </c>
      <c r="R16" s="190" t="str">
        <f t="shared" si="12"/>
        <v>-</v>
      </c>
      <c r="S16" s="190" t="str">
        <f t="shared" si="13"/>
        <v>-</v>
      </c>
      <c r="T16" s="190" t="str">
        <f t="shared" si="14"/>
        <v>-</v>
      </c>
      <c r="U16" s="191" t="str">
        <f t="shared" si="15"/>
        <v>-</v>
      </c>
      <c r="V16" s="192" t="str">
        <f t="shared" si="16"/>
        <v>-</v>
      </c>
      <c r="W16" s="190" t="str">
        <f t="shared" si="17"/>
        <v>-</v>
      </c>
      <c r="X16" s="190" t="str">
        <f t="shared" si="18"/>
        <v>-</v>
      </c>
      <c r="Y16" s="190" t="str">
        <f t="shared" si="19"/>
        <v>-</v>
      </c>
      <c r="Z16" s="193" t="str">
        <f t="shared" si="20"/>
        <v>-</v>
      </c>
      <c r="AA16" s="189" t="str">
        <f t="shared" si="21"/>
        <v>-</v>
      </c>
      <c r="AB16" s="190" t="str">
        <f t="shared" si="22"/>
        <v>-</v>
      </c>
      <c r="AC16" s="190" t="str">
        <f t="shared" si="23"/>
        <v>-</v>
      </c>
      <c r="AD16" s="190" t="str">
        <f t="shared" si="24"/>
        <v>-</v>
      </c>
      <c r="AE16" s="191" t="str">
        <f t="shared" si="25"/>
        <v>-</v>
      </c>
      <c r="AF16" s="192" t="str">
        <f t="shared" si="26"/>
        <v>-</v>
      </c>
      <c r="AG16" s="190" t="str">
        <f t="shared" si="27"/>
        <v>-</v>
      </c>
      <c r="AH16" s="190" t="str">
        <f t="shared" si="28"/>
        <v>-</v>
      </c>
      <c r="AI16" s="190" t="str">
        <f t="shared" si="29"/>
        <v>-</v>
      </c>
      <c r="AJ16" s="193" t="str">
        <f t="shared" si="30"/>
        <v>-</v>
      </c>
      <c r="AK16" s="189" t="str">
        <f t="shared" si="31"/>
        <v>-</v>
      </c>
      <c r="AL16" s="190" t="str">
        <f t="shared" si="32"/>
        <v>-</v>
      </c>
      <c r="AM16" s="190" t="str">
        <f t="shared" si="33"/>
        <v>-</v>
      </c>
      <c r="AN16" s="190" t="str">
        <f t="shared" si="34"/>
        <v>-</v>
      </c>
      <c r="AO16" s="191" t="str">
        <f t="shared" si="35"/>
        <v>-</v>
      </c>
      <c r="AP16" s="192" t="str">
        <f t="shared" si="36"/>
        <v>-</v>
      </c>
      <c r="AQ16" s="190" t="str">
        <f t="shared" si="37"/>
        <v>-</v>
      </c>
      <c r="AR16" s="190" t="str">
        <f t="shared" si="38"/>
        <v>-</v>
      </c>
      <c r="AS16" s="190" t="str">
        <f t="shared" si="39"/>
        <v>-</v>
      </c>
      <c r="AT16" s="193" t="str">
        <f t="shared" si="40"/>
        <v>-</v>
      </c>
      <c r="AU16" s="189" t="str">
        <f t="shared" si="41"/>
        <v>-</v>
      </c>
      <c r="AV16" s="190" t="str">
        <f t="shared" si="42"/>
        <v>-</v>
      </c>
      <c r="AW16" s="190" t="str">
        <f t="shared" si="43"/>
        <v>-</v>
      </c>
      <c r="AX16" s="190" t="str">
        <f t="shared" si="44"/>
        <v>-</v>
      </c>
      <c r="AY16" s="191" t="str">
        <f t="shared" si="45"/>
        <v>-</v>
      </c>
      <c r="AZ16" s="192" t="str">
        <f t="shared" si="46"/>
        <v>-</v>
      </c>
      <c r="BA16" s="190" t="str">
        <f t="shared" si="47"/>
        <v>-</v>
      </c>
      <c r="BB16" s="190" t="str">
        <f t="shared" si="48"/>
        <v>-</v>
      </c>
      <c r="BC16" s="190" t="str">
        <f t="shared" si="49"/>
        <v>-</v>
      </c>
      <c r="BD16" s="193" t="str">
        <f t="shared" si="50"/>
        <v>-</v>
      </c>
      <c r="BE16" s="189" t="str">
        <f t="shared" si="51"/>
        <v>-</v>
      </c>
      <c r="BF16" s="190" t="str">
        <f t="shared" si="52"/>
        <v>-</v>
      </c>
      <c r="BG16" s="190" t="str">
        <f t="shared" si="53"/>
        <v>-</v>
      </c>
      <c r="BH16" s="190" t="str">
        <f t="shared" si="54"/>
        <v>-</v>
      </c>
      <c r="BI16" s="191" t="str">
        <f t="shared" si="55"/>
        <v>-</v>
      </c>
      <c r="BJ16" s="192" t="str">
        <f t="shared" si="56"/>
        <v>-</v>
      </c>
      <c r="BK16" s="190" t="str">
        <f t="shared" si="57"/>
        <v>-</v>
      </c>
      <c r="BL16" s="190" t="str">
        <f t="shared" si="58"/>
        <v>-</v>
      </c>
      <c r="BM16" s="190" t="str">
        <f t="shared" si="59"/>
        <v>-</v>
      </c>
      <c r="BN16" s="193" t="str">
        <f t="shared" si="60"/>
        <v>-</v>
      </c>
      <c r="BO16" s="189" t="str">
        <f t="shared" si="61"/>
        <v>-</v>
      </c>
      <c r="BP16" s="190" t="str">
        <f t="shared" si="62"/>
        <v>-</v>
      </c>
      <c r="BQ16" s="190" t="str">
        <f t="shared" si="63"/>
        <v>-</v>
      </c>
      <c r="BR16" s="190" t="str">
        <f t="shared" si="64"/>
        <v>-</v>
      </c>
      <c r="BS16" s="191" t="str">
        <f t="shared" si="65"/>
        <v>-</v>
      </c>
      <c r="BT16" s="192" t="str">
        <f t="shared" si="66"/>
        <v>-</v>
      </c>
      <c r="BU16" s="190" t="str">
        <f t="shared" si="67"/>
        <v>-</v>
      </c>
      <c r="BV16" s="190" t="str">
        <f t="shared" si="68"/>
        <v>-</v>
      </c>
      <c r="BW16" s="190" t="str">
        <f t="shared" si="69"/>
        <v>-</v>
      </c>
      <c r="BX16" s="193" t="str">
        <f t="shared" si="70"/>
        <v>-</v>
      </c>
      <c r="BY16" s="189" t="str">
        <f t="shared" si="71"/>
        <v>-</v>
      </c>
      <c r="BZ16" s="190" t="str">
        <f t="shared" si="72"/>
        <v>-</v>
      </c>
      <c r="CA16" s="190" t="str">
        <f t="shared" si="73"/>
        <v>-</v>
      </c>
      <c r="CB16" s="190" t="str">
        <f t="shared" si="74"/>
        <v>-</v>
      </c>
      <c r="CC16" s="191" t="str">
        <f t="shared" si="75"/>
        <v>-</v>
      </c>
      <c r="CD16" s="192" t="str">
        <f t="shared" si="76"/>
        <v>-</v>
      </c>
      <c r="CE16" s="190" t="str">
        <f t="shared" si="77"/>
        <v>-</v>
      </c>
      <c r="CF16" s="190" t="str">
        <f t="shared" si="78"/>
        <v>-</v>
      </c>
      <c r="CG16" s="190" t="str">
        <f t="shared" si="79"/>
        <v>-</v>
      </c>
      <c r="CH16" s="193" t="str">
        <f t="shared" si="80"/>
        <v>-</v>
      </c>
      <c r="CI16" s="189" t="str">
        <f t="shared" si="81"/>
        <v>-</v>
      </c>
      <c r="CJ16" s="190" t="str">
        <f t="shared" si="82"/>
        <v>-</v>
      </c>
      <c r="CK16" s="190" t="str">
        <f t="shared" si="83"/>
        <v>-</v>
      </c>
      <c r="CL16" s="190" t="str">
        <f t="shared" si="84"/>
        <v>-</v>
      </c>
      <c r="CM16" s="191" t="str">
        <f t="shared" si="85"/>
        <v>-</v>
      </c>
      <c r="CN16" s="192" t="str">
        <f t="shared" si="86"/>
        <v>-</v>
      </c>
      <c r="CO16" s="190" t="str">
        <f t="shared" si="87"/>
        <v>-</v>
      </c>
      <c r="CP16" s="190" t="str">
        <f t="shared" si="88"/>
        <v>-</v>
      </c>
      <c r="CQ16" s="190" t="str">
        <f t="shared" si="89"/>
        <v>-</v>
      </c>
      <c r="CR16" s="193" t="str">
        <f t="shared" si="90"/>
        <v>-</v>
      </c>
      <c r="CS16" s="189" t="str">
        <f t="shared" si="91"/>
        <v>-</v>
      </c>
      <c r="CT16" s="190" t="str">
        <f t="shared" si="92"/>
        <v>-</v>
      </c>
      <c r="CU16" s="190" t="str">
        <f t="shared" si="93"/>
        <v>-</v>
      </c>
      <c r="CV16" s="190" t="str">
        <f t="shared" si="94"/>
        <v>-</v>
      </c>
      <c r="CW16" s="191" t="str">
        <f t="shared" si="95"/>
        <v>-</v>
      </c>
      <c r="CX16" s="192" t="str">
        <f t="shared" si="96"/>
        <v>-</v>
      </c>
      <c r="CY16" s="190" t="str">
        <f t="shared" si="97"/>
        <v>-</v>
      </c>
      <c r="CZ16" s="190" t="str">
        <f t="shared" si="98"/>
        <v>-</v>
      </c>
      <c r="DA16" s="190" t="str">
        <f t="shared" si="99"/>
        <v>-</v>
      </c>
      <c r="DB16" s="191" t="str">
        <f t="shared" si="100"/>
        <v>-</v>
      </c>
      <c r="DC16" s="188" t="str">
        <f t="shared" si="101"/>
        <v xml:space="preserve">  </v>
      </c>
      <c r="DD16" s="217" t="str">
        <f t="shared" si="102"/>
        <v xml:space="preserve">  </v>
      </c>
      <c r="DE16" s="217" t="str">
        <f t="shared" si="103"/>
        <v xml:space="preserve">  </v>
      </c>
      <c r="DF16" s="217" t="str">
        <f t="shared" si="104"/>
        <v xml:space="preserve">  </v>
      </c>
      <c r="DG16" s="217" t="str">
        <f t="shared" si="105"/>
        <v xml:space="preserve">  </v>
      </c>
      <c r="DH16" s="217" t="str">
        <f t="shared" si="106"/>
        <v xml:space="preserve">  </v>
      </c>
      <c r="DI16" s="217" t="str">
        <f t="shared" si="107"/>
        <v xml:space="preserve">  </v>
      </c>
      <c r="DJ16" s="217" t="str">
        <f t="shared" si="108"/>
        <v xml:space="preserve">  </v>
      </c>
      <c r="DK16" s="217" t="str">
        <f t="shared" si="109"/>
        <v xml:space="preserve">  </v>
      </c>
      <c r="DL16" s="221" t="str">
        <f t="shared" si="110"/>
        <v xml:space="preserve">  </v>
      </c>
      <c r="DM16" s="247"/>
      <c r="DN16" s="177"/>
      <c r="DO16" s="177"/>
    </row>
    <row r="17" spans="1:119" ht="24" customHeight="1" thickBot="1">
      <c r="A17" s="247"/>
      <c r="B17" s="223">
        <f>'2พิมพ์เวลาเรียน'!B18</f>
        <v>11</v>
      </c>
      <c r="C17" s="223" t="str">
        <f>'2พิมพ์เวลาเรียน'!C18</f>
        <v/>
      </c>
      <c r="D17" s="224" t="str">
        <f>'2พิมพ์เวลาเรียน'!D18</f>
        <v/>
      </c>
      <c r="E17" s="234" t="str">
        <f>'5บันทึกคะแนน'!AY18</f>
        <v/>
      </c>
      <c r="F17" s="229" t="str">
        <f t="shared" si="0"/>
        <v xml:space="preserve">  </v>
      </c>
      <c r="G17" s="194" t="str">
        <f t="shared" si="1"/>
        <v>-</v>
      </c>
      <c r="H17" s="195" t="str">
        <f t="shared" si="2"/>
        <v>-</v>
      </c>
      <c r="I17" s="195" t="str">
        <f t="shared" si="3"/>
        <v>-</v>
      </c>
      <c r="J17" s="195" t="str">
        <f t="shared" si="4"/>
        <v>-</v>
      </c>
      <c r="K17" s="196" t="str">
        <f t="shared" si="5"/>
        <v>-</v>
      </c>
      <c r="L17" s="197" t="str">
        <f t="shared" si="6"/>
        <v>-</v>
      </c>
      <c r="M17" s="195" t="str">
        <f t="shared" si="7"/>
        <v>-</v>
      </c>
      <c r="N17" s="195" t="str">
        <f t="shared" si="8"/>
        <v>-</v>
      </c>
      <c r="O17" s="195" t="str">
        <f t="shared" si="9"/>
        <v>-</v>
      </c>
      <c r="P17" s="198" t="str">
        <f t="shared" si="10"/>
        <v>-</v>
      </c>
      <c r="Q17" s="194" t="str">
        <f t="shared" si="11"/>
        <v>-</v>
      </c>
      <c r="R17" s="195" t="str">
        <f t="shared" si="12"/>
        <v>-</v>
      </c>
      <c r="S17" s="195" t="str">
        <f t="shared" si="13"/>
        <v>-</v>
      </c>
      <c r="T17" s="195" t="str">
        <f t="shared" si="14"/>
        <v>-</v>
      </c>
      <c r="U17" s="196" t="str">
        <f t="shared" si="15"/>
        <v>-</v>
      </c>
      <c r="V17" s="197" t="str">
        <f t="shared" si="16"/>
        <v>-</v>
      </c>
      <c r="W17" s="195" t="str">
        <f t="shared" si="17"/>
        <v>-</v>
      </c>
      <c r="X17" s="195" t="str">
        <f t="shared" si="18"/>
        <v>-</v>
      </c>
      <c r="Y17" s="195" t="str">
        <f t="shared" si="19"/>
        <v>-</v>
      </c>
      <c r="Z17" s="198" t="str">
        <f t="shared" si="20"/>
        <v>-</v>
      </c>
      <c r="AA17" s="194" t="str">
        <f t="shared" si="21"/>
        <v>-</v>
      </c>
      <c r="AB17" s="195" t="str">
        <f t="shared" si="22"/>
        <v>-</v>
      </c>
      <c r="AC17" s="195" t="str">
        <f t="shared" si="23"/>
        <v>-</v>
      </c>
      <c r="AD17" s="195" t="str">
        <f t="shared" si="24"/>
        <v>-</v>
      </c>
      <c r="AE17" s="196" t="str">
        <f t="shared" si="25"/>
        <v>-</v>
      </c>
      <c r="AF17" s="197" t="str">
        <f t="shared" si="26"/>
        <v>-</v>
      </c>
      <c r="AG17" s="195" t="str">
        <f t="shared" si="27"/>
        <v>-</v>
      </c>
      <c r="AH17" s="195" t="str">
        <f t="shared" si="28"/>
        <v>-</v>
      </c>
      <c r="AI17" s="195" t="str">
        <f t="shared" si="29"/>
        <v>-</v>
      </c>
      <c r="AJ17" s="198" t="str">
        <f t="shared" si="30"/>
        <v>-</v>
      </c>
      <c r="AK17" s="194" t="str">
        <f t="shared" si="31"/>
        <v>-</v>
      </c>
      <c r="AL17" s="195" t="str">
        <f t="shared" si="32"/>
        <v>-</v>
      </c>
      <c r="AM17" s="195" t="str">
        <f t="shared" si="33"/>
        <v>-</v>
      </c>
      <c r="AN17" s="195" t="str">
        <f t="shared" si="34"/>
        <v>-</v>
      </c>
      <c r="AO17" s="196" t="str">
        <f t="shared" si="35"/>
        <v>-</v>
      </c>
      <c r="AP17" s="197" t="str">
        <f t="shared" si="36"/>
        <v>-</v>
      </c>
      <c r="AQ17" s="195" t="str">
        <f t="shared" si="37"/>
        <v>-</v>
      </c>
      <c r="AR17" s="195" t="str">
        <f t="shared" si="38"/>
        <v>-</v>
      </c>
      <c r="AS17" s="195" t="str">
        <f t="shared" si="39"/>
        <v>-</v>
      </c>
      <c r="AT17" s="198" t="str">
        <f t="shared" si="40"/>
        <v>-</v>
      </c>
      <c r="AU17" s="194" t="str">
        <f t="shared" si="41"/>
        <v>-</v>
      </c>
      <c r="AV17" s="195" t="str">
        <f t="shared" si="42"/>
        <v>-</v>
      </c>
      <c r="AW17" s="195" t="str">
        <f t="shared" si="43"/>
        <v>-</v>
      </c>
      <c r="AX17" s="195" t="str">
        <f t="shared" si="44"/>
        <v>-</v>
      </c>
      <c r="AY17" s="196" t="str">
        <f t="shared" si="45"/>
        <v>-</v>
      </c>
      <c r="AZ17" s="197" t="str">
        <f t="shared" si="46"/>
        <v>-</v>
      </c>
      <c r="BA17" s="195" t="str">
        <f t="shared" si="47"/>
        <v>-</v>
      </c>
      <c r="BB17" s="195" t="str">
        <f t="shared" si="48"/>
        <v>-</v>
      </c>
      <c r="BC17" s="195" t="str">
        <f t="shared" si="49"/>
        <v>-</v>
      </c>
      <c r="BD17" s="198" t="str">
        <f t="shared" si="50"/>
        <v>-</v>
      </c>
      <c r="BE17" s="194" t="str">
        <f t="shared" si="51"/>
        <v>-</v>
      </c>
      <c r="BF17" s="195" t="str">
        <f t="shared" si="52"/>
        <v>-</v>
      </c>
      <c r="BG17" s="195" t="str">
        <f t="shared" si="53"/>
        <v>-</v>
      </c>
      <c r="BH17" s="195" t="str">
        <f t="shared" si="54"/>
        <v>-</v>
      </c>
      <c r="BI17" s="196" t="str">
        <f t="shared" si="55"/>
        <v>-</v>
      </c>
      <c r="BJ17" s="197" t="str">
        <f t="shared" si="56"/>
        <v>-</v>
      </c>
      <c r="BK17" s="195" t="str">
        <f t="shared" si="57"/>
        <v>-</v>
      </c>
      <c r="BL17" s="195" t="str">
        <f t="shared" si="58"/>
        <v>-</v>
      </c>
      <c r="BM17" s="195" t="str">
        <f t="shared" si="59"/>
        <v>-</v>
      </c>
      <c r="BN17" s="198" t="str">
        <f t="shared" si="60"/>
        <v>-</v>
      </c>
      <c r="BO17" s="194" t="str">
        <f t="shared" si="61"/>
        <v>-</v>
      </c>
      <c r="BP17" s="195" t="str">
        <f t="shared" si="62"/>
        <v>-</v>
      </c>
      <c r="BQ17" s="195" t="str">
        <f t="shared" si="63"/>
        <v>-</v>
      </c>
      <c r="BR17" s="195" t="str">
        <f t="shared" si="64"/>
        <v>-</v>
      </c>
      <c r="BS17" s="196" t="str">
        <f t="shared" si="65"/>
        <v>-</v>
      </c>
      <c r="BT17" s="197" t="str">
        <f t="shared" si="66"/>
        <v>-</v>
      </c>
      <c r="BU17" s="195" t="str">
        <f t="shared" si="67"/>
        <v>-</v>
      </c>
      <c r="BV17" s="195" t="str">
        <f t="shared" si="68"/>
        <v>-</v>
      </c>
      <c r="BW17" s="195" t="str">
        <f t="shared" si="69"/>
        <v>-</v>
      </c>
      <c r="BX17" s="198" t="str">
        <f t="shared" si="70"/>
        <v>-</v>
      </c>
      <c r="BY17" s="194" t="str">
        <f t="shared" si="71"/>
        <v>-</v>
      </c>
      <c r="BZ17" s="195" t="str">
        <f t="shared" si="72"/>
        <v>-</v>
      </c>
      <c r="CA17" s="195" t="str">
        <f t="shared" si="73"/>
        <v>-</v>
      </c>
      <c r="CB17" s="195" t="str">
        <f t="shared" si="74"/>
        <v>-</v>
      </c>
      <c r="CC17" s="196" t="str">
        <f t="shared" si="75"/>
        <v>-</v>
      </c>
      <c r="CD17" s="197" t="str">
        <f t="shared" si="76"/>
        <v>-</v>
      </c>
      <c r="CE17" s="195" t="str">
        <f t="shared" si="77"/>
        <v>-</v>
      </c>
      <c r="CF17" s="195" t="str">
        <f t="shared" si="78"/>
        <v>-</v>
      </c>
      <c r="CG17" s="195" t="str">
        <f t="shared" si="79"/>
        <v>-</v>
      </c>
      <c r="CH17" s="198" t="str">
        <f t="shared" si="80"/>
        <v>-</v>
      </c>
      <c r="CI17" s="194" t="str">
        <f t="shared" si="81"/>
        <v>-</v>
      </c>
      <c r="CJ17" s="195" t="str">
        <f t="shared" si="82"/>
        <v>-</v>
      </c>
      <c r="CK17" s="195" t="str">
        <f t="shared" si="83"/>
        <v>-</v>
      </c>
      <c r="CL17" s="195" t="str">
        <f t="shared" si="84"/>
        <v>-</v>
      </c>
      <c r="CM17" s="196" t="str">
        <f t="shared" si="85"/>
        <v>-</v>
      </c>
      <c r="CN17" s="197" t="str">
        <f t="shared" si="86"/>
        <v>-</v>
      </c>
      <c r="CO17" s="195" t="str">
        <f t="shared" si="87"/>
        <v>-</v>
      </c>
      <c r="CP17" s="195" t="str">
        <f t="shared" si="88"/>
        <v>-</v>
      </c>
      <c r="CQ17" s="195" t="str">
        <f t="shared" si="89"/>
        <v>-</v>
      </c>
      <c r="CR17" s="198" t="str">
        <f t="shared" si="90"/>
        <v>-</v>
      </c>
      <c r="CS17" s="194" t="str">
        <f t="shared" si="91"/>
        <v>-</v>
      </c>
      <c r="CT17" s="195" t="str">
        <f t="shared" si="92"/>
        <v>-</v>
      </c>
      <c r="CU17" s="195" t="str">
        <f t="shared" si="93"/>
        <v>-</v>
      </c>
      <c r="CV17" s="195" t="str">
        <f t="shared" si="94"/>
        <v>-</v>
      </c>
      <c r="CW17" s="196" t="str">
        <f t="shared" si="95"/>
        <v>-</v>
      </c>
      <c r="CX17" s="197" t="str">
        <f t="shared" si="96"/>
        <v>-</v>
      </c>
      <c r="CY17" s="195" t="str">
        <f t="shared" si="97"/>
        <v>-</v>
      </c>
      <c r="CZ17" s="195" t="str">
        <f t="shared" si="98"/>
        <v>-</v>
      </c>
      <c r="DA17" s="195" t="str">
        <f t="shared" si="99"/>
        <v>-</v>
      </c>
      <c r="DB17" s="195" t="str">
        <f t="shared" si="100"/>
        <v>-</v>
      </c>
      <c r="DC17" s="176" t="str">
        <f t="shared" si="101"/>
        <v xml:space="preserve">  </v>
      </c>
      <c r="DD17" s="219" t="str">
        <f t="shared" si="102"/>
        <v xml:space="preserve">  </v>
      </c>
      <c r="DE17" s="219" t="str">
        <f t="shared" si="103"/>
        <v xml:space="preserve">  </v>
      </c>
      <c r="DF17" s="219" t="str">
        <f t="shared" si="104"/>
        <v xml:space="preserve">  </v>
      </c>
      <c r="DG17" s="219" t="str">
        <f t="shared" si="105"/>
        <v xml:space="preserve">  </v>
      </c>
      <c r="DH17" s="219" t="str">
        <f t="shared" si="106"/>
        <v xml:space="preserve">  </v>
      </c>
      <c r="DI17" s="219" t="str">
        <f t="shared" si="107"/>
        <v xml:space="preserve">  </v>
      </c>
      <c r="DJ17" s="219" t="str">
        <f t="shared" si="108"/>
        <v xml:space="preserve">  </v>
      </c>
      <c r="DK17" s="219" t="str">
        <f t="shared" si="109"/>
        <v xml:space="preserve">  </v>
      </c>
      <c r="DL17" s="214" t="str">
        <f t="shared" si="110"/>
        <v xml:space="preserve">  </v>
      </c>
      <c r="DM17" s="247"/>
      <c r="DN17" s="177"/>
      <c r="DO17" s="177"/>
    </row>
    <row r="18" spans="1:119" ht="24" customHeight="1" thickBot="1">
      <c r="A18" s="247"/>
      <c r="B18" s="225">
        <f>'2พิมพ์เวลาเรียน'!B19</f>
        <v>12</v>
      </c>
      <c r="C18" s="225" t="str">
        <f>'2พิมพ์เวลาเรียน'!C19</f>
        <v/>
      </c>
      <c r="D18" s="226" t="str">
        <f>'2พิมพ์เวลาเรียน'!D19</f>
        <v/>
      </c>
      <c r="E18" s="235" t="str">
        <f>'5บันทึกคะแนน'!AY19</f>
        <v/>
      </c>
      <c r="F18" s="230" t="str">
        <f t="shared" si="0"/>
        <v xml:space="preserve">  </v>
      </c>
      <c r="G18" s="174" t="str">
        <f t="shared" si="1"/>
        <v>-</v>
      </c>
      <c r="H18" s="172" t="str">
        <f t="shared" si="2"/>
        <v>-</v>
      </c>
      <c r="I18" s="172" t="str">
        <f t="shared" si="3"/>
        <v>-</v>
      </c>
      <c r="J18" s="172" t="str">
        <f t="shared" si="4"/>
        <v>-</v>
      </c>
      <c r="K18" s="175" t="str">
        <f t="shared" si="5"/>
        <v>-</v>
      </c>
      <c r="L18" s="171" t="str">
        <f t="shared" si="6"/>
        <v>-</v>
      </c>
      <c r="M18" s="172" t="str">
        <f t="shared" si="7"/>
        <v>-</v>
      </c>
      <c r="N18" s="172" t="str">
        <f t="shared" si="8"/>
        <v>-</v>
      </c>
      <c r="O18" s="172" t="str">
        <f t="shared" si="9"/>
        <v>-</v>
      </c>
      <c r="P18" s="173" t="str">
        <f t="shared" si="10"/>
        <v>-</v>
      </c>
      <c r="Q18" s="174" t="str">
        <f t="shared" si="11"/>
        <v>-</v>
      </c>
      <c r="R18" s="172" t="str">
        <f t="shared" si="12"/>
        <v>-</v>
      </c>
      <c r="S18" s="172" t="str">
        <f t="shared" si="13"/>
        <v>-</v>
      </c>
      <c r="T18" s="172" t="str">
        <f t="shared" si="14"/>
        <v>-</v>
      </c>
      <c r="U18" s="175" t="str">
        <f t="shared" si="15"/>
        <v>-</v>
      </c>
      <c r="V18" s="171" t="str">
        <f t="shared" si="16"/>
        <v>-</v>
      </c>
      <c r="W18" s="172" t="str">
        <f t="shared" si="17"/>
        <v>-</v>
      </c>
      <c r="X18" s="172" t="str">
        <f t="shared" si="18"/>
        <v>-</v>
      </c>
      <c r="Y18" s="172" t="str">
        <f t="shared" si="19"/>
        <v>-</v>
      </c>
      <c r="Z18" s="173" t="str">
        <f t="shared" si="20"/>
        <v>-</v>
      </c>
      <c r="AA18" s="174" t="str">
        <f t="shared" si="21"/>
        <v>-</v>
      </c>
      <c r="AB18" s="172" t="str">
        <f t="shared" si="22"/>
        <v>-</v>
      </c>
      <c r="AC18" s="172" t="str">
        <f t="shared" si="23"/>
        <v>-</v>
      </c>
      <c r="AD18" s="172" t="str">
        <f t="shared" si="24"/>
        <v>-</v>
      </c>
      <c r="AE18" s="175" t="str">
        <f t="shared" si="25"/>
        <v>-</v>
      </c>
      <c r="AF18" s="171" t="str">
        <f t="shared" si="26"/>
        <v>-</v>
      </c>
      <c r="AG18" s="172" t="str">
        <f t="shared" si="27"/>
        <v>-</v>
      </c>
      <c r="AH18" s="172" t="str">
        <f t="shared" si="28"/>
        <v>-</v>
      </c>
      <c r="AI18" s="172" t="str">
        <f t="shared" si="29"/>
        <v>-</v>
      </c>
      <c r="AJ18" s="173" t="str">
        <f t="shared" si="30"/>
        <v>-</v>
      </c>
      <c r="AK18" s="174" t="str">
        <f t="shared" si="31"/>
        <v>-</v>
      </c>
      <c r="AL18" s="172" t="str">
        <f t="shared" si="32"/>
        <v>-</v>
      </c>
      <c r="AM18" s="172" t="str">
        <f t="shared" si="33"/>
        <v>-</v>
      </c>
      <c r="AN18" s="172" t="str">
        <f t="shared" si="34"/>
        <v>-</v>
      </c>
      <c r="AO18" s="175" t="str">
        <f t="shared" si="35"/>
        <v>-</v>
      </c>
      <c r="AP18" s="171" t="str">
        <f t="shared" si="36"/>
        <v>-</v>
      </c>
      <c r="AQ18" s="172" t="str">
        <f t="shared" si="37"/>
        <v>-</v>
      </c>
      <c r="AR18" s="172" t="str">
        <f t="shared" si="38"/>
        <v>-</v>
      </c>
      <c r="AS18" s="172" t="str">
        <f t="shared" si="39"/>
        <v>-</v>
      </c>
      <c r="AT18" s="173" t="str">
        <f t="shared" si="40"/>
        <v>-</v>
      </c>
      <c r="AU18" s="174" t="str">
        <f t="shared" si="41"/>
        <v>-</v>
      </c>
      <c r="AV18" s="172" t="str">
        <f t="shared" si="42"/>
        <v>-</v>
      </c>
      <c r="AW18" s="172" t="str">
        <f t="shared" si="43"/>
        <v>-</v>
      </c>
      <c r="AX18" s="172" t="str">
        <f t="shared" si="44"/>
        <v>-</v>
      </c>
      <c r="AY18" s="175" t="str">
        <f t="shared" si="45"/>
        <v>-</v>
      </c>
      <c r="AZ18" s="171" t="str">
        <f t="shared" si="46"/>
        <v>-</v>
      </c>
      <c r="BA18" s="172" t="str">
        <f t="shared" si="47"/>
        <v>-</v>
      </c>
      <c r="BB18" s="172" t="str">
        <f t="shared" si="48"/>
        <v>-</v>
      </c>
      <c r="BC18" s="172" t="str">
        <f t="shared" si="49"/>
        <v>-</v>
      </c>
      <c r="BD18" s="173" t="str">
        <f t="shared" si="50"/>
        <v>-</v>
      </c>
      <c r="BE18" s="174" t="str">
        <f t="shared" si="51"/>
        <v>-</v>
      </c>
      <c r="BF18" s="172" t="str">
        <f t="shared" si="52"/>
        <v>-</v>
      </c>
      <c r="BG18" s="172" t="str">
        <f t="shared" si="53"/>
        <v>-</v>
      </c>
      <c r="BH18" s="172" t="str">
        <f t="shared" si="54"/>
        <v>-</v>
      </c>
      <c r="BI18" s="175" t="str">
        <f t="shared" si="55"/>
        <v>-</v>
      </c>
      <c r="BJ18" s="171" t="str">
        <f t="shared" si="56"/>
        <v>-</v>
      </c>
      <c r="BK18" s="172" t="str">
        <f t="shared" si="57"/>
        <v>-</v>
      </c>
      <c r="BL18" s="172" t="str">
        <f t="shared" si="58"/>
        <v>-</v>
      </c>
      <c r="BM18" s="172" t="str">
        <f t="shared" si="59"/>
        <v>-</v>
      </c>
      <c r="BN18" s="173" t="str">
        <f t="shared" si="60"/>
        <v>-</v>
      </c>
      <c r="BO18" s="174" t="str">
        <f t="shared" si="61"/>
        <v>-</v>
      </c>
      <c r="BP18" s="172" t="str">
        <f t="shared" si="62"/>
        <v>-</v>
      </c>
      <c r="BQ18" s="172" t="str">
        <f t="shared" si="63"/>
        <v>-</v>
      </c>
      <c r="BR18" s="172" t="str">
        <f t="shared" si="64"/>
        <v>-</v>
      </c>
      <c r="BS18" s="175" t="str">
        <f t="shared" si="65"/>
        <v>-</v>
      </c>
      <c r="BT18" s="171" t="str">
        <f t="shared" si="66"/>
        <v>-</v>
      </c>
      <c r="BU18" s="172" t="str">
        <f t="shared" si="67"/>
        <v>-</v>
      </c>
      <c r="BV18" s="172" t="str">
        <f t="shared" si="68"/>
        <v>-</v>
      </c>
      <c r="BW18" s="172" t="str">
        <f t="shared" si="69"/>
        <v>-</v>
      </c>
      <c r="BX18" s="173" t="str">
        <f t="shared" si="70"/>
        <v>-</v>
      </c>
      <c r="BY18" s="174" t="str">
        <f t="shared" si="71"/>
        <v>-</v>
      </c>
      <c r="BZ18" s="172" t="str">
        <f t="shared" si="72"/>
        <v>-</v>
      </c>
      <c r="CA18" s="172" t="str">
        <f t="shared" si="73"/>
        <v>-</v>
      </c>
      <c r="CB18" s="172" t="str">
        <f t="shared" si="74"/>
        <v>-</v>
      </c>
      <c r="CC18" s="175" t="str">
        <f t="shared" si="75"/>
        <v>-</v>
      </c>
      <c r="CD18" s="171" t="str">
        <f t="shared" si="76"/>
        <v>-</v>
      </c>
      <c r="CE18" s="172" t="str">
        <f t="shared" si="77"/>
        <v>-</v>
      </c>
      <c r="CF18" s="172" t="str">
        <f t="shared" si="78"/>
        <v>-</v>
      </c>
      <c r="CG18" s="172" t="str">
        <f t="shared" si="79"/>
        <v>-</v>
      </c>
      <c r="CH18" s="173" t="str">
        <f t="shared" si="80"/>
        <v>-</v>
      </c>
      <c r="CI18" s="174" t="str">
        <f t="shared" si="81"/>
        <v>-</v>
      </c>
      <c r="CJ18" s="172" t="str">
        <f t="shared" si="82"/>
        <v>-</v>
      </c>
      <c r="CK18" s="172" t="str">
        <f t="shared" si="83"/>
        <v>-</v>
      </c>
      <c r="CL18" s="172" t="str">
        <f t="shared" si="84"/>
        <v>-</v>
      </c>
      <c r="CM18" s="175" t="str">
        <f t="shared" si="85"/>
        <v>-</v>
      </c>
      <c r="CN18" s="171" t="str">
        <f t="shared" si="86"/>
        <v>-</v>
      </c>
      <c r="CO18" s="172" t="str">
        <f t="shared" si="87"/>
        <v>-</v>
      </c>
      <c r="CP18" s="172" t="str">
        <f t="shared" si="88"/>
        <v>-</v>
      </c>
      <c r="CQ18" s="172" t="str">
        <f t="shared" si="89"/>
        <v>-</v>
      </c>
      <c r="CR18" s="173" t="str">
        <f t="shared" si="90"/>
        <v>-</v>
      </c>
      <c r="CS18" s="174" t="str">
        <f t="shared" si="91"/>
        <v>-</v>
      </c>
      <c r="CT18" s="172" t="str">
        <f t="shared" si="92"/>
        <v>-</v>
      </c>
      <c r="CU18" s="172" t="str">
        <f t="shared" si="93"/>
        <v>-</v>
      </c>
      <c r="CV18" s="172" t="str">
        <f t="shared" si="94"/>
        <v>-</v>
      </c>
      <c r="CW18" s="175" t="str">
        <f t="shared" si="95"/>
        <v>-</v>
      </c>
      <c r="CX18" s="171" t="str">
        <f t="shared" si="96"/>
        <v>-</v>
      </c>
      <c r="CY18" s="172" t="str">
        <f t="shared" si="97"/>
        <v>-</v>
      </c>
      <c r="CZ18" s="172" t="str">
        <f t="shared" si="98"/>
        <v>-</v>
      </c>
      <c r="DA18" s="172" t="str">
        <f t="shared" si="99"/>
        <v>-</v>
      </c>
      <c r="DB18" s="172" t="str">
        <f t="shared" si="100"/>
        <v>-</v>
      </c>
      <c r="DC18" s="176" t="str">
        <f t="shared" si="101"/>
        <v xml:space="preserve">  </v>
      </c>
      <c r="DD18" s="215" t="str">
        <f t="shared" si="102"/>
        <v xml:space="preserve">  </v>
      </c>
      <c r="DE18" s="215" t="str">
        <f t="shared" si="103"/>
        <v xml:space="preserve">  </v>
      </c>
      <c r="DF18" s="215" t="str">
        <f t="shared" si="104"/>
        <v xml:space="preserve">  </v>
      </c>
      <c r="DG18" s="215" t="str">
        <f t="shared" si="105"/>
        <v xml:space="preserve">  </v>
      </c>
      <c r="DH18" s="215" t="str">
        <f t="shared" si="106"/>
        <v xml:space="preserve">  </v>
      </c>
      <c r="DI18" s="215" t="str">
        <f t="shared" si="107"/>
        <v xml:space="preserve">  </v>
      </c>
      <c r="DJ18" s="215" t="str">
        <f t="shared" si="108"/>
        <v xml:space="preserve">  </v>
      </c>
      <c r="DK18" s="215" t="str">
        <f t="shared" si="109"/>
        <v xml:space="preserve">  </v>
      </c>
      <c r="DL18" s="216" t="str">
        <f t="shared" si="110"/>
        <v xml:space="preserve">  </v>
      </c>
      <c r="DM18" s="247"/>
      <c r="DN18" s="177"/>
      <c r="DO18" s="177"/>
    </row>
    <row r="19" spans="1:119" ht="24" customHeight="1" thickBot="1">
      <c r="A19" s="247"/>
      <c r="B19" s="225">
        <f>'2พิมพ์เวลาเรียน'!B20</f>
        <v>13</v>
      </c>
      <c r="C19" s="225" t="str">
        <f>'2พิมพ์เวลาเรียน'!C20</f>
        <v/>
      </c>
      <c r="D19" s="226" t="str">
        <f>'2พิมพ์เวลาเรียน'!D20</f>
        <v/>
      </c>
      <c r="E19" s="235" t="str">
        <f>'5บันทึกคะแนน'!AY20</f>
        <v/>
      </c>
      <c r="F19" s="229" t="str">
        <f t="shared" si="0"/>
        <v xml:space="preserve">  </v>
      </c>
      <c r="G19" s="174" t="str">
        <f t="shared" si="1"/>
        <v>-</v>
      </c>
      <c r="H19" s="172" t="str">
        <f t="shared" si="2"/>
        <v>-</v>
      </c>
      <c r="I19" s="172" t="str">
        <f t="shared" si="3"/>
        <v>-</v>
      </c>
      <c r="J19" s="172" t="str">
        <f t="shared" si="4"/>
        <v>-</v>
      </c>
      <c r="K19" s="175" t="str">
        <f t="shared" si="5"/>
        <v>-</v>
      </c>
      <c r="L19" s="171" t="str">
        <f t="shared" si="6"/>
        <v>-</v>
      </c>
      <c r="M19" s="172" t="str">
        <f t="shared" si="7"/>
        <v>-</v>
      </c>
      <c r="N19" s="172" t="str">
        <f t="shared" si="8"/>
        <v>-</v>
      </c>
      <c r="O19" s="172" t="str">
        <f t="shared" si="9"/>
        <v>-</v>
      </c>
      <c r="P19" s="173" t="str">
        <f t="shared" si="10"/>
        <v>-</v>
      </c>
      <c r="Q19" s="174" t="str">
        <f t="shared" si="11"/>
        <v>-</v>
      </c>
      <c r="R19" s="172" t="str">
        <f t="shared" si="12"/>
        <v>-</v>
      </c>
      <c r="S19" s="172" t="str">
        <f t="shared" si="13"/>
        <v>-</v>
      </c>
      <c r="T19" s="172" t="str">
        <f t="shared" si="14"/>
        <v>-</v>
      </c>
      <c r="U19" s="175" t="str">
        <f t="shared" si="15"/>
        <v>-</v>
      </c>
      <c r="V19" s="171" t="str">
        <f t="shared" si="16"/>
        <v>-</v>
      </c>
      <c r="W19" s="172" t="str">
        <f t="shared" si="17"/>
        <v>-</v>
      </c>
      <c r="X19" s="172" t="str">
        <f t="shared" si="18"/>
        <v>-</v>
      </c>
      <c r="Y19" s="172" t="str">
        <f t="shared" si="19"/>
        <v>-</v>
      </c>
      <c r="Z19" s="173" t="str">
        <f t="shared" si="20"/>
        <v>-</v>
      </c>
      <c r="AA19" s="174" t="str">
        <f t="shared" si="21"/>
        <v>-</v>
      </c>
      <c r="AB19" s="172" t="str">
        <f t="shared" si="22"/>
        <v>-</v>
      </c>
      <c r="AC19" s="172" t="str">
        <f t="shared" si="23"/>
        <v>-</v>
      </c>
      <c r="AD19" s="172" t="str">
        <f t="shared" si="24"/>
        <v>-</v>
      </c>
      <c r="AE19" s="175" t="str">
        <f t="shared" si="25"/>
        <v>-</v>
      </c>
      <c r="AF19" s="171" t="str">
        <f t="shared" si="26"/>
        <v>-</v>
      </c>
      <c r="AG19" s="172" t="str">
        <f t="shared" si="27"/>
        <v>-</v>
      </c>
      <c r="AH19" s="172" t="str">
        <f t="shared" si="28"/>
        <v>-</v>
      </c>
      <c r="AI19" s="172" t="str">
        <f t="shared" si="29"/>
        <v>-</v>
      </c>
      <c r="AJ19" s="173" t="str">
        <f t="shared" si="30"/>
        <v>-</v>
      </c>
      <c r="AK19" s="174" t="str">
        <f t="shared" si="31"/>
        <v>-</v>
      </c>
      <c r="AL19" s="172" t="str">
        <f t="shared" si="32"/>
        <v>-</v>
      </c>
      <c r="AM19" s="172" t="str">
        <f t="shared" si="33"/>
        <v>-</v>
      </c>
      <c r="AN19" s="172" t="str">
        <f t="shared" si="34"/>
        <v>-</v>
      </c>
      <c r="AO19" s="175" t="str">
        <f t="shared" si="35"/>
        <v>-</v>
      </c>
      <c r="AP19" s="171" t="str">
        <f t="shared" si="36"/>
        <v>-</v>
      </c>
      <c r="AQ19" s="172" t="str">
        <f t="shared" si="37"/>
        <v>-</v>
      </c>
      <c r="AR19" s="172" t="str">
        <f t="shared" si="38"/>
        <v>-</v>
      </c>
      <c r="AS19" s="172" t="str">
        <f t="shared" si="39"/>
        <v>-</v>
      </c>
      <c r="AT19" s="173" t="str">
        <f t="shared" si="40"/>
        <v>-</v>
      </c>
      <c r="AU19" s="174" t="str">
        <f t="shared" si="41"/>
        <v>-</v>
      </c>
      <c r="AV19" s="172" t="str">
        <f t="shared" si="42"/>
        <v>-</v>
      </c>
      <c r="AW19" s="172" t="str">
        <f t="shared" si="43"/>
        <v>-</v>
      </c>
      <c r="AX19" s="172" t="str">
        <f t="shared" si="44"/>
        <v>-</v>
      </c>
      <c r="AY19" s="175" t="str">
        <f t="shared" si="45"/>
        <v>-</v>
      </c>
      <c r="AZ19" s="171" t="str">
        <f t="shared" si="46"/>
        <v>-</v>
      </c>
      <c r="BA19" s="172" t="str">
        <f t="shared" si="47"/>
        <v>-</v>
      </c>
      <c r="BB19" s="172" t="str">
        <f t="shared" si="48"/>
        <v>-</v>
      </c>
      <c r="BC19" s="172" t="str">
        <f t="shared" si="49"/>
        <v>-</v>
      </c>
      <c r="BD19" s="173" t="str">
        <f t="shared" si="50"/>
        <v>-</v>
      </c>
      <c r="BE19" s="174" t="str">
        <f t="shared" si="51"/>
        <v>-</v>
      </c>
      <c r="BF19" s="172" t="str">
        <f t="shared" si="52"/>
        <v>-</v>
      </c>
      <c r="BG19" s="172" t="str">
        <f t="shared" si="53"/>
        <v>-</v>
      </c>
      <c r="BH19" s="172" t="str">
        <f t="shared" si="54"/>
        <v>-</v>
      </c>
      <c r="BI19" s="175" t="str">
        <f t="shared" si="55"/>
        <v>-</v>
      </c>
      <c r="BJ19" s="171" t="str">
        <f t="shared" si="56"/>
        <v>-</v>
      </c>
      <c r="BK19" s="172" t="str">
        <f t="shared" si="57"/>
        <v>-</v>
      </c>
      <c r="BL19" s="172" t="str">
        <f t="shared" si="58"/>
        <v>-</v>
      </c>
      <c r="BM19" s="172" t="str">
        <f t="shared" si="59"/>
        <v>-</v>
      </c>
      <c r="BN19" s="173" t="str">
        <f t="shared" si="60"/>
        <v>-</v>
      </c>
      <c r="BO19" s="174" t="str">
        <f t="shared" si="61"/>
        <v>-</v>
      </c>
      <c r="BP19" s="172" t="str">
        <f t="shared" si="62"/>
        <v>-</v>
      </c>
      <c r="BQ19" s="172" t="str">
        <f t="shared" si="63"/>
        <v>-</v>
      </c>
      <c r="BR19" s="172" t="str">
        <f t="shared" si="64"/>
        <v>-</v>
      </c>
      <c r="BS19" s="175" t="str">
        <f t="shared" si="65"/>
        <v>-</v>
      </c>
      <c r="BT19" s="171" t="str">
        <f t="shared" si="66"/>
        <v>-</v>
      </c>
      <c r="BU19" s="172" t="str">
        <f t="shared" si="67"/>
        <v>-</v>
      </c>
      <c r="BV19" s="172" t="str">
        <f t="shared" si="68"/>
        <v>-</v>
      </c>
      <c r="BW19" s="172" t="str">
        <f t="shared" si="69"/>
        <v>-</v>
      </c>
      <c r="BX19" s="173" t="str">
        <f t="shared" si="70"/>
        <v>-</v>
      </c>
      <c r="BY19" s="174" t="str">
        <f t="shared" si="71"/>
        <v>-</v>
      </c>
      <c r="BZ19" s="172" t="str">
        <f t="shared" si="72"/>
        <v>-</v>
      </c>
      <c r="CA19" s="172" t="str">
        <f t="shared" si="73"/>
        <v>-</v>
      </c>
      <c r="CB19" s="172" t="str">
        <f t="shared" si="74"/>
        <v>-</v>
      </c>
      <c r="CC19" s="175" t="str">
        <f t="shared" si="75"/>
        <v>-</v>
      </c>
      <c r="CD19" s="171" t="str">
        <f t="shared" si="76"/>
        <v>-</v>
      </c>
      <c r="CE19" s="172" t="str">
        <f t="shared" si="77"/>
        <v>-</v>
      </c>
      <c r="CF19" s="172" t="str">
        <f t="shared" si="78"/>
        <v>-</v>
      </c>
      <c r="CG19" s="172" t="str">
        <f t="shared" si="79"/>
        <v>-</v>
      </c>
      <c r="CH19" s="173" t="str">
        <f t="shared" si="80"/>
        <v>-</v>
      </c>
      <c r="CI19" s="174" t="str">
        <f t="shared" si="81"/>
        <v>-</v>
      </c>
      <c r="CJ19" s="172" t="str">
        <f t="shared" si="82"/>
        <v>-</v>
      </c>
      <c r="CK19" s="172" t="str">
        <f t="shared" si="83"/>
        <v>-</v>
      </c>
      <c r="CL19" s="172" t="str">
        <f t="shared" si="84"/>
        <v>-</v>
      </c>
      <c r="CM19" s="175" t="str">
        <f t="shared" si="85"/>
        <v>-</v>
      </c>
      <c r="CN19" s="171" t="str">
        <f t="shared" si="86"/>
        <v>-</v>
      </c>
      <c r="CO19" s="172" t="str">
        <f t="shared" si="87"/>
        <v>-</v>
      </c>
      <c r="CP19" s="172" t="str">
        <f t="shared" si="88"/>
        <v>-</v>
      </c>
      <c r="CQ19" s="172" t="str">
        <f t="shared" si="89"/>
        <v>-</v>
      </c>
      <c r="CR19" s="173" t="str">
        <f t="shared" si="90"/>
        <v>-</v>
      </c>
      <c r="CS19" s="174" t="str">
        <f t="shared" si="91"/>
        <v>-</v>
      </c>
      <c r="CT19" s="172" t="str">
        <f t="shared" si="92"/>
        <v>-</v>
      </c>
      <c r="CU19" s="172" t="str">
        <f t="shared" si="93"/>
        <v>-</v>
      </c>
      <c r="CV19" s="172" t="str">
        <f t="shared" si="94"/>
        <v>-</v>
      </c>
      <c r="CW19" s="175" t="str">
        <f t="shared" si="95"/>
        <v>-</v>
      </c>
      <c r="CX19" s="171" t="str">
        <f t="shared" si="96"/>
        <v>-</v>
      </c>
      <c r="CY19" s="172" t="str">
        <f t="shared" si="97"/>
        <v>-</v>
      </c>
      <c r="CZ19" s="172" t="str">
        <f t="shared" si="98"/>
        <v>-</v>
      </c>
      <c r="DA19" s="172" t="str">
        <f t="shared" si="99"/>
        <v>-</v>
      </c>
      <c r="DB19" s="172" t="str">
        <f t="shared" si="100"/>
        <v>-</v>
      </c>
      <c r="DC19" s="176" t="str">
        <f t="shared" si="101"/>
        <v xml:space="preserve">  </v>
      </c>
      <c r="DD19" s="215" t="str">
        <f t="shared" si="102"/>
        <v xml:space="preserve">  </v>
      </c>
      <c r="DE19" s="215" t="str">
        <f t="shared" si="103"/>
        <v xml:space="preserve">  </v>
      </c>
      <c r="DF19" s="215" t="str">
        <f t="shared" si="104"/>
        <v xml:space="preserve">  </v>
      </c>
      <c r="DG19" s="215" t="str">
        <f t="shared" si="105"/>
        <v xml:space="preserve">  </v>
      </c>
      <c r="DH19" s="215" t="str">
        <f t="shared" si="106"/>
        <v xml:space="preserve">  </v>
      </c>
      <c r="DI19" s="215" t="str">
        <f t="shared" si="107"/>
        <v xml:space="preserve">  </v>
      </c>
      <c r="DJ19" s="215" t="str">
        <f t="shared" si="108"/>
        <v xml:space="preserve">  </v>
      </c>
      <c r="DK19" s="215" t="str">
        <f t="shared" si="109"/>
        <v xml:space="preserve">  </v>
      </c>
      <c r="DL19" s="216" t="str">
        <f t="shared" si="110"/>
        <v xml:space="preserve">  </v>
      </c>
      <c r="DM19" s="247"/>
      <c r="DN19" s="177"/>
      <c r="DO19" s="177"/>
    </row>
    <row r="20" spans="1:119" ht="24" customHeight="1" thickBot="1">
      <c r="A20" s="247"/>
      <c r="B20" s="225">
        <f>'2พิมพ์เวลาเรียน'!B21</f>
        <v>14</v>
      </c>
      <c r="C20" s="225" t="str">
        <f>'2พิมพ์เวลาเรียน'!C21</f>
        <v/>
      </c>
      <c r="D20" s="226" t="str">
        <f>'2พิมพ์เวลาเรียน'!D21</f>
        <v/>
      </c>
      <c r="E20" s="235" t="str">
        <f>'5บันทึกคะแนน'!AY21</f>
        <v/>
      </c>
      <c r="F20" s="230" t="str">
        <f t="shared" si="0"/>
        <v xml:space="preserve">  </v>
      </c>
      <c r="G20" s="174" t="str">
        <f t="shared" si="1"/>
        <v>-</v>
      </c>
      <c r="H20" s="172" t="str">
        <f t="shared" si="2"/>
        <v>-</v>
      </c>
      <c r="I20" s="172" t="str">
        <f t="shared" si="3"/>
        <v>-</v>
      </c>
      <c r="J20" s="172" t="str">
        <f t="shared" si="4"/>
        <v>-</v>
      </c>
      <c r="K20" s="175" t="str">
        <f t="shared" si="5"/>
        <v>-</v>
      </c>
      <c r="L20" s="171" t="str">
        <f t="shared" si="6"/>
        <v>-</v>
      </c>
      <c r="M20" s="172" t="str">
        <f t="shared" si="7"/>
        <v>-</v>
      </c>
      <c r="N20" s="172" t="str">
        <f t="shared" si="8"/>
        <v>-</v>
      </c>
      <c r="O20" s="172" t="str">
        <f t="shared" si="9"/>
        <v>-</v>
      </c>
      <c r="P20" s="173" t="str">
        <f t="shared" si="10"/>
        <v>-</v>
      </c>
      <c r="Q20" s="174" t="str">
        <f t="shared" si="11"/>
        <v>-</v>
      </c>
      <c r="R20" s="172" t="str">
        <f t="shared" si="12"/>
        <v>-</v>
      </c>
      <c r="S20" s="172" t="str">
        <f t="shared" si="13"/>
        <v>-</v>
      </c>
      <c r="T20" s="172" t="str">
        <f t="shared" si="14"/>
        <v>-</v>
      </c>
      <c r="U20" s="175" t="str">
        <f t="shared" si="15"/>
        <v>-</v>
      </c>
      <c r="V20" s="171" t="str">
        <f t="shared" si="16"/>
        <v>-</v>
      </c>
      <c r="W20" s="172" t="str">
        <f t="shared" si="17"/>
        <v>-</v>
      </c>
      <c r="X20" s="172" t="str">
        <f t="shared" si="18"/>
        <v>-</v>
      </c>
      <c r="Y20" s="172" t="str">
        <f t="shared" si="19"/>
        <v>-</v>
      </c>
      <c r="Z20" s="173" t="str">
        <f t="shared" si="20"/>
        <v>-</v>
      </c>
      <c r="AA20" s="174" t="str">
        <f t="shared" si="21"/>
        <v>-</v>
      </c>
      <c r="AB20" s="172" t="str">
        <f t="shared" si="22"/>
        <v>-</v>
      </c>
      <c r="AC20" s="172" t="str">
        <f t="shared" si="23"/>
        <v>-</v>
      </c>
      <c r="AD20" s="172" t="str">
        <f t="shared" si="24"/>
        <v>-</v>
      </c>
      <c r="AE20" s="175" t="str">
        <f t="shared" si="25"/>
        <v>-</v>
      </c>
      <c r="AF20" s="171" t="str">
        <f t="shared" si="26"/>
        <v>-</v>
      </c>
      <c r="AG20" s="172" t="str">
        <f t="shared" si="27"/>
        <v>-</v>
      </c>
      <c r="AH20" s="172" t="str">
        <f t="shared" si="28"/>
        <v>-</v>
      </c>
      <c r="AI20" s="172" t="str">
        <f t="shared" si="29"/>
        <v>-</v>
      </c>
      <c r="AJ20" s="173" t="str">
        <f t="shared" si="30"/>
        <v>-</v>
      </c>
      <c r="AK20" s="174" t="str">
        <f t="shared" si="31"/>
        <v>-</v>
      </c>
      <c r="AL20" s="172" t="str">
        <f t="shared" si="32"/>
        <v>-</v>
      </c>
      <c r="AM20" s="172" t="str">
        <f t="shared" si="33"/>
        <v>-</v>
      </c>
      <c r="AN20" s="172" t="str">
        <f t="shared" si="34"/>
        <v>-</v>
      </c>
      <c r="AO20" s="175" t="str">
        <f t="shared" si="35"/>
        <v>-</v>
      </c>
      <c r="AP20" s="171" t="str">
        <f t="shared" si="36"/>
        <v>-</v>
      </c>
      <c r="AQ20" s="172" t="str">
        <f t="shared" si="37"/>
        <v>-</v>
      </c>
      <c r="AR20" s="172" t="str">
        <f t="shared" si="38"/>
        <v>-</v>
      </c>
      <c r="AS20" s="172" t="str">
        <f t="shared" si="39"/>
        <v>-</v>
      </c>
      <c r="AT20" s="173" t="str">
        <f t="shared" si="40"/>
        <v>-</v>
      </c>
      <c r="AU20" s="174" t="str">
        <f t="shared" si="41"/>
        <v>-</v>
      </c>
      <c r="AV20" s="172" t="str">
        <f t="shared" si="42"/>
        <v>-</v>
      </c>
      <c r="AW20" s="172" t="str">
        <f t="shared" si="43"/>
        <v>-</v>
      </c>
      <c r="AX20" s="172" t="str">
        <f t="shared" si="44"/>
        <v>-</v>
      </c>
      <c r="AY20" s="175" t="str">
        <f t="shared" si="45"/>
        <v>-</v>
      </c>
      <c r="AZ20" s="171" t="str">
        <f t="shared" si="46"/>
        <v>-</v>
      </c>
      <c r="BA20" s="172" t="str">
        <f t="shared" si="47"/>
        <v>-</v>
      </c>
      <c r="BB20" s="172" t="str">
        <f t="shared" si="48"/>
        <v>-</v>
      </c>
      <c r="BC20" s="172" t="str">
        <f t="shared" si="49"/>
        <v>-</v>
      </c>
      <c r="BD20" s="173" t="str">
        <f t="shared" si="50"/>
        <v>-</v>
      </c>
      <c r="BE20" s="174" t="str">
        <f t="shared" si="51"/>
        <v>-</v>
      </c>
      <c r="BF20" s="172" t="str">
        <f t="shared" si="52"/>
        <v>-</v>
      </c>
      <c r="BG20" s="172" t="str">
        <f t="shared" si="53"/>
        <v>-</v>
      </c>
      <c r="BH20" s="172" t="str">
        <f t="shared" si="54"/>
        <v>-</v>
      </c>
      <c r="BI20" s="175" t="str">
        <f t="shared" si="55"/>
        <v>-</v>
      </c>
      <c r="BJ20" s="171" t="str">
        <f t="shared" si="56"/>
        <v>-</v>
      </c>
      <c r="BK20" s="172" t="str">
        <f t="shared" si="57"/>
        <v>-</v>
      </c>
      <c r="BL20" s="172" t="str">
        <f t="shared" si="58"/>
        <v>-</v>
      </c>
      <c r="BM20" s="172" t="str">
        <f t="shared" si="59"/>
        <v>-</v>
      </c>
      <c r="BN20" s="173" t="str">
        <f t="shared" si="60"/>
        <v>-</v>
      </c>
      <c r="BO20" s="174" t="str">
        <f t="shared" si="61"/>
        <v>-</v>
      </c>
      <c r="BP20" s="172" t="str">
        <f t="shared" si="62"/>
        <v>-</v>
      </c>
      <c r="BQ20" s="172" t="str">
        <f t="shared" si="63"/>
        <v>-</v>
      </c>
      <c r="BR20" s="172" t="str">
        <f t="shared" si="64"/>
        <v>-</v>
      </c>
      <c r="BS20" s="175" t="str">
        <f t="shared" si="65"/>
        <v>-</v>
      </c>
      <c r="BT20" s="171" t="str">
        <f t="shared" si="66"/>
        <v>-</v>
      </c>
      <c r="BU20" s="172" t="str">
        <f t="shared" si="67"/>
        <v>-</v>
      </c>
      <c r="BV20" s="172" t="str">
        <f t="shared" si="68"/>
        <v>-</v>
      </c>
      <c r="BW20" s="172" t="str">
        <f t="shared" si="69"/>
        <v>-</v>
      </c>
      <c r="BX20" s="173" t="str">
        <f t="shared" si="70"/>
        <v>-</v>
      </c>
      <c r="BY20" s="174" t="str">
        <f t="shared" si="71"/>
        <v>-</v>
      </c>
      <c r="BZ20" s="172" t="str">
        <f t="shared" si="72"/>
        <v>-</v>
      </c>
      <c r="CA20" s="172" t="str">
        <f t="shared" si="73"/>
        <v>-</v>
      </c>
      <c r="CB20" s="172" t="str">
        <f t="shared" si="74"/>
        <v>-</v>
      </c>
      <c r="CC20" s="175" t="str">
        <f t="shared" si="75"/>
        <v>-</v>
      </c>
      <c r="CD20" s="171" t="str">
        <f t="shared" si="76"/>
        <v>-</v>
      </c>
      <c r="CE20" s="172" t="str">
        <f t="shared" si="77"/>
        <v>-</v>
      </c>
      <c r="CF20" s="172" t="str">
        <f t="shared" si="78"/>
        <v>-</v>
      </c>
      <c r="CG20" s="172" t="str">
        <f t="shared" si="79"/>
        <v>-</v>
      </c>
      <c r="CH20" s="173" t="str">
        <f t="shared" si="80"/>
        <v>-</v>
      </c>
      <c r="CI20" s="174" t="str">
        <f t="shared" si="81"/>
        <v>-</v>
      </c>
      <c r="CJ20" s="172" t="str">
        <f t="shared" si="82"/>
        <v>-</v>
      </c>
      <c r="CK20" s="172" t="str">
        <f t="shared" si="83"/>
        <v>-</v>
      </c>
      <c r="CL20" s="172" t="str">
        <f t="shared" si="84"/>
        <v>-</v>
      </c>
      <c r="CM20" s="175" t="str">
        <f t="shared" si="85"/>
        <v>-</v>
      </c>
      <c r="CN20" s="171" t="str">
        <f t="shared" si="86"/>
        <v>-</v>
      </c>
      <c r="CO20" s="172" t="str">
        <f t="shared" si="87"/>
        <v>-</v>
      </c>
      <c r="CP20" s="172" t="str">
        <f t="shared" si="88"/>
        <v>-</v>
      </c>
      <c r="CQ20" s="172" t="str">
        <f t="shared" si="89"/>
        <v>-</v>
      </c>
      <c r="CR20" s="173" t="str">
        <f t="shared" si="90"/>
        <v>-</v>
      </c>
      <c r="CS20" s="174" t="str">
        <f t="shared" si="91"/>
        <v>-</v>
      </c>
      <c r="CT20" s="172" t="str">
        <f t="shared" si="92"/>
        <v>-</v>
      </c>
      <c r="CU20" s="172" t="str">
        <f t="shared" si="93"/>
        <v>-</v>
      </c>
      <c r="CV20" s="172" t="str">
        <f t="shared" si="94"/>
        <v>-</v>
      </c>
      <c r="CW20" s="175" t="str">
        <f t="shared" si="95"/>
        <v>-</v>
      </c>
      <c r="CX20" s="171" t="str">
        <f t="shared" si="96"/>
        <v>-</v>
      </c>
      <c r="CY20" s="172" t="str">
        <f t="shared" si="97"/>
        <v>-</v>
      </c>
      <c r="CZ20" s="172" t="str">
        <f t="shared" si="98"/>
        <v>-</v>
      </c>
      <c r="DA20" s="172" t="str">
        <f t="shared" si="99"/>
        <v>-</v>
      </c>
      <c r="DB20" s="172" t="str">
        <f t="shared" si="100"/>
        <v>-</v>
      </c>
      <c r="DC20" s="176" t="str">
        <f t="shared" si="101"/>
        <v xml:space="preserve">  </v>
      </c>
      <c r="DD20" s="215" t="str">
        <f t="shared" si="102"/>
        <v xml:space="preserve">  </v>
      </c>
      <c r="DE20" s="215" t="str">
        <f t="shared" si="103"/>
        <v xml:space="preserve">  </v>
      </c>
      <c r="DF20" s="215" t="str">
        <f t="shared" si="104"/>
        <v xml:space="preserve">  </v>
      </c>
      <c r="DG20" s="215" t="str">
        <f t="shared" si="105"/>
        <v xml:space="preserve">  </v>
      </c>
      <c r="DH20" s="215" t="str">
        <f t="shared" si="106"/>
        <v xml:space="preserve">  </v>
      </c>
      <c r="DI20" s="215" t="str">
        <f t="shared" si="107"/>
        <v xml:space="preserve">  </v>
      </c>
      <c r="DJ20" s="215" t="str">
        <f t="shared" si="108"/>
        <v xml:space="preserve">  </v>
      </c>
      <c r="DK20" s="215" t="str">
        <f t="shared" si="109"/>
        <v xml:space="preserve">  </v>
      </c>
      <c r="DL20" s="216" t="str">
        <f t="shared" si="110"/>
        <v xml:space="preserve">  </v>
      </c>
      <c r="DM20" s="247"/>
      <c r="DN20" s="177"/>
      <c r="DO20" s="177"/>
    </row>
    <row r="21" spans="1:119" ht="24" customHeight="1" thickBot="1">
      <c r="A21" s="247"/>
      <c r="B21" s="227">
        <f>'2พิมพ์เวลาเรียน'!B22</f>
        <v>15</v>
      </c>
      <c r="C21" s="227" t="str">
        <f>'2พิมพ์เวลาเรียน'!C22</f>
        <v/>
      </c>
      <c r="D21" s="228" t="str">
        <f>'2พิมพ์เวลาเรียน'!D22</f>
        <v/>
      </c>
      <c r="E21" s="236" t="str">
        <f>'5บันทึกคะแนน'!AY22</f>
        <v/>
      </c>
      <c r="F21" s="231" t="str">
        <f t="shared" si="0"/>
        <v xml:space="preserve">  </v>
      </c>
      <c r="G21" s="178" t="str">
        <f t="shared" si="1"/>
        <v>-</v>
      </c>
      <c r="H21" s="179" t="str">
        <f t="shared" si="2"/>
        <v>-</v>
      </c>
      <c r="I21" s="179" t="str">
        <f t="shared" si="3"/>
        <v>-</v>
      </c>
      <c r="J21" s="179" t="str">
        <f t="shared" si="4"/>
        <v>-</v>
      </c>
      <c r="K21" s="180" t="str">
        <f t="shared" si="5"/>
        <v>-</v>
      </c>
      <c r="L21" s="181" t="str">
        <f t="shared" si="6"/>
        <v>-</v>
      </c>
      <c r="M21" s="179" t="str">
        <f t="shared" si="7"/>
        <v>-</v>
      </c>
      <c r="N21" s="179" t="str">
        <f t="shared" si="8"/>
        <v>-</v>
      </c>
      <c r="O21" s="179" t="str">
        <f t="shared" si="9"/>
        <v>-</v>
      </c>
      <c r="P21" s="182" t="str">
        <f t="shared" si="10"/>
        <v>-</v>
      </c>
      <c r="Q21" s="178" t="str">
        <f t="shared" si="11"/>
        <v>-</v>
      </c>
      <c r="R21" s="179" t="str">
        <f t="shared" si="12"/>
        <v>-</v>
      </c>
      <c r="S21" s="179" t="str">
        <f t="shared" si="13"/>
        <v>-</v>
      </c>
      <c r="T21" s="179" t="str">
        <f t="shared" si="14"/>
        <v>-</v>
      </c>
      <c r="U21" s="180" t="str">
        <f t="shared" si="15"/>
        <v>-</v>
      </c>
      <c r="V21" s="181" t="str">
        <f t="shared" si="16"/>
        <v>-</v>
      </c>
      <c r="W21" s="179" t="str">
        <f t="shared" si="17"/>
        <v>-</v>
      </c>
      <c r="X21" s="179" t="str">
        <f t="shared" si="18"/>
        <v>-</v>
      </c>
      <c r="Y21" s="179" t="str">
        <f t="shared" si="19"/>
        <v>-</v>
      </c>
      <c r="Z21" s="182" t="str">
        <f t="shared" si="20"/>
        <v>-</v>
      </c>
      <c r="AA21" s="178" t="str">
        <f t="shared" si="21"/>
        <v>-</v>
      </c>
      <c r="AB21" s="179" t="str">
        <f t="shared" si="22"/>
        <v>-</v>
      </c>
      <c r="AC21" s="179" t="str">
        <f t="shared" si="23"/>
        <v>-</v>
      </c>
      <c r="AD21" s="179" t="str">
        <f t="shared" si="24"/>
        <v>-</v>
      </c>
      <c r="AE21" s="180" t="str">
        <f t="shared" si="25"/>
        <v>-</v>
      </c>
      <c r="AF21" s="181" t="str">
        <f t="shared" si="26"/>
        <v>-</v>
      </c>
      <c r="AG21" s="179" t="str">
        <f t="shared" si="27"/>
        <v>-</v>
      </c>
      <c r="AH21" s="179" t="str">
        <f t="shared" si="28"/>
        <v>-</v>
      </c>
      <c r="AI21" s="179" t="str">
        <f t="shared" si="29"/>
        <v>-</v>
      </c>
      <c r="AJ21" s="182" t="str">
        <f t="shared" si="30"/>
        <v>-</v>
      </c>
      <c r="AK21" s="178" t="str">
        <f t="shared" si="31"/>
        <v>-</v>
      </c>
      <c r="AL21" s="179" t="str">
        <f t="shared" si="32"/>
        <v>-</v>
      </c>
      <c r="AM21" s="179" t="str">
        <f t="shared" si="33"/>
        <v>-</v>
      </c>
      <c r="AN21" s="179" t="str">
        <f t="shared" si="34"/>
        <v>-</v>
      </c>
      <c r="AO21" s="180" t="str">
        <f t="shared" si="35"/>
        <v>-</v>
      </c>
      <c r="AP21" s="181" t="str">
        <f t="shared" si="36"/>
        <v>-</v>
      </c>
      <c r="AQ21" s="179" t="str">
        <f t="shared" si="37"/>
        <v>-</v>
      </c>
      <c r="AR21" s="179" t="str">
        <f t="shared" si="38"/>
        <v>-</v>
      </c>
      <c r="AS21" s="179" t="str">
        <f t="shared" si="39"/>
        <v>-</v>
      </c>
      <c r="AT21" s="182" t="str">
        <f t="shared" si="40"/>
        <v>-</v>
      </c>
      <c r="AU21" s="178" t="str">
        <f t="shared" si="41"/>
        <v>-</v>
      </c>
      <c r="AV21" s="179" t="str">
        <f t="shared" si="42"/>
        <v>-</v>
      </c>
      <c r="AW21" s="179" t="str">
        <f t="shared" si="43"/>
        <v>-</v>
      </c>
      <c r="AX21" s="179" t="str">
        <f t="shared" si="44"/>
        <v>-</v>
      </c>
      <c r="AY21" s="180" t="str">
        <f t="shared" si="45"/>
        <v>-</v>
      </c>
      <c r="AZ21" s="181" t="str">
        <f t="shared" si="46"/>
        <v>-</v>
      </c>
      <c r="BA21" s="179" t="str">
        <f t="shared" si="47"/>
        <v>-</v>
      </c>
      <c r="BB21" s="179" t="str">
        <f t="shared" si="48"/>
        <v>-</v>
      </c>
      <c r="BC21" s="179" t="str">
        <f t="shared" si="49"/>
        <v>-</v>
      </c>
      <c r="BD21" s="182" t="str">
        <f t="shared" si="50"/>
        <v>-</v>
      </c>
      <c r="BE21" s="178" t="str">
        <f t="shared" si="51"/>
        <v>-</v>
      </c>
      <c r="BF21" s="179" t="str">
        <f t="shared" si="52"/>
        <v>-</v>
      </c>
      <c r="BG21" s="179" t="str">
        <f t="shared" si="53"/>
        <v>-</v>
      </c>
      <c r="BH21" s="179" t="str">
        <f t="shared" si="54"/>
        <v>-</v>
      </c>
      <c r="BI21" s="180" t="str">
        <f t="shared" si="55"/>
        <v>-</v>
      </c>
      <c r="BJ21" s="181" t="str">
        <f t="shared" si="56"/>
        <v>-</v>
      </c>
      <c r="BK21" s="179" t="str">
        <f t="shared" si="57"/>
        <v>-</v>
      </c>
      <c r="BL21" s="179" t="str">
        <f t="shared" si="58"/>
        <v>-</v>
      </c>
      <c r="BM21" s="179" t="str">
        <f t="shared" si="59"/>
        <v>-</v>
      </c>
      <c r="BN21" s="182" t="str">
        <f t="shared" si="60"/>
        <v>-</v>
      </c>
      <c r="BO21" s="178" t="str">
        <f t="shared" si="61"/>
        <v>-</v>
      </c>
      <c r="BP21" s="179" t="str">
        <f t="shared" si="62"/>
        <v>-</v>
      </c>
      <c r="BQ21" s="179" t="str">
        <f t="shared" si="63"/>
        <v>-</v>
      </c>
      <c r="BR21" s="179" t="str">
        <f t="shared" si="64"/>
        <v>-</v>
      </c>
      <c r="BS21" s="180" t="str">
        <f t="shared" si="65"/>
        <v>-</v>
      </c>
      <c r="BT21" s="181" t="str">
        <f t="shared" si="66"/>
        <v>-</v>
      </c>
      <c r="BU21" s="179" t="str">
        <f t="shared" si="67"/>
        <v>-</v>
      </c>
      <c r="BV21" s="179" t="str">
        <f t="shared" si="68"/>
        <v>-</v>
      </c>
      <c r="BW21" s="179" t="str">
        <f t="shared" si="69"/>
        <v>-</v>
      </c>
      <c r="BX21" s="182" t="str">
        <f t="shared" si="70"/>
        <v>-</v>
      </c>
      <c r="BY21" s="178" t="str">
        <f t="shared" si="71"/>
        <v>-</v>
      </c>
      <c r="BZ21" s="179" t="str">
        <f t="shared" si="72"/>
        <v>-</v>
      </c>
      <c r="CA21" s="179" t="str">
        <f t="shared" si="73"/>
        <v>-</v>
      </c>
      <c r="CB21" s="179" t="str">
        <f t="shared" si="74"/>
        <v>-</v>
      </c>
      <c r="CC21" s="180" t="str">
        <f t="shared" si="75"/>
        <v>-</v>
      </c>
      <c r="CD21" s="181" t="str">
        <f t="shared" si="76"/>
        <v>-</v>
      </c>
      <c r="CE21" s="179" t="str">
        <f t="shared" si="77"/>
        <v>-</v>
      </c>
      <c r="CF21" s="179" t="str">
        <f t="shared" si="78"/>
        <v>-</v>
      </c>
      <c r="CG21" s="179" t="str">
        <f t="shared" si="79"/>
        <v>-</v>
      </c>
      <c r="CH21" s="182" t="str">
        <f t="shared" si="80"/>
        <v>-</v>
      </c>
      <c r="CI21" s="178" t="str">
        <f t="shared" si="81"/>
        <v>-</v>
      </c>
      <c r="CJ21" s="179" t="str">
        <f t="shared" si="82"/>
        <v>-</v>
      </c>
      <c r="CK21" s="179" t="str">
        <f t="shared" si="83"/>
        <v>-</v>
      </c>
      <c r="CL21" s="179" t="str">
        <f t="shared" si="84"/>
        <v>-</v>
      </c>
      <c r="CM21" s="180" t="str">
        <f t="shared" si="85"/>
        <v>-</v>
      </c>
      <c r="CN21" s="181" t="str">
        <f t="shared" si="86"/>
        <v>-</v>
      </c>
      <c r="CO21" s="179" t="str">
        <f t="shared" si="87"/>
        <v>-</v>
      </c>
      <c r="CP21" s="179" t="str">
        <f t="shared" si="88"/>
        <v>-</v>
      </c>
      <c r="CQ21" s="179" t="str">
        <f t="shared" si="89"/>
        <v>-</v>
      </c>
      <c r="CR21" s="182" t="str">
        <f t="shared" si="90"/>
        <v>-</v>
      </c>
      <c r="CS21" s="178" t="str">
        <f t="shared" si="91"/>
        <v>-</v>
      </c>
      <c r="CT21" s="179" t="str">
        <f t="shared" si="92"/>
        <v>-</v>
      </c>
      <c r="CU21" s="179" t="str">
        <f t="shared" si="93"/>
        <v>-</v>
      </c>
      <c r="CV21" s="179" t="str">
        <f t="shared" si="94"/>
        <v>-</v>
      </c>
      <c r="CW21" s="180" t="str">
        <f t="shared" si="95"/>
        <v>-</v>
      </c>
      <c r="CX21" s="181" t="str">
        <f t="shared" si="96"/>
        <v>-</v>
      </c>
      <c r="CY21" s="179" t="str">
        <f t="shared" si="97"/>
        <v>-</v>
      </c>
      <c r="CZ21" s="179" t="str">
        <f t="shared" si="98"/>
        <v>-</v>
      </c>
      <c r="DA21" s="179" t="str">
        <f t="shared" si="99"/>
        <v>-</v>
      </c>
      <c r="DB21" s="179" t="str">
        <f t="shared" si="100"/>
        <v>-</v>
      </c>
      <c r="DC21" s="176" t="str">
        <f t="shared" si="101"/>
        <v xml:space="preserve">  </v>
      </c>
      <c r="DD21" s="217" t="str">
        <f t="shared" si="102"/>
        <v xml:space="preserve">  </v>
      </c>
      <c r="DE21" s="217" t="str">
        <f t="shared" si="103"/>
        <v xml:space="preserve">  </v>
      </c>
      <c r="DF21" s="217" t="str">
        <f t="shared" si="104"/>
        <v xml:space="preserve">  </v>
      </c>
      <c r="DG21" s="217" t="str">
        <f t="shared" si="105"/>
        <v xml:space="preserve">  </v>
      </c>
      <c r="DH21" s="217" t="str">
        <f t="shared" si="106"/>
        <v xml:space="preserve">  </v>
      </c>
      <c r="DI21" s="217" t="str">
        <f t="shared" si="107"/>
        <v xml:space="preserve">  </v>
      </c>
      <c r="DJ21" s="217" t="str">
        <f t="shared" si="108"/>
        <v xml:space="preserve">  </v>
      </c>
      <c r="DK21" s="217" t="str">
        <f t="shared" si="109"/>
        <v xml:space="preserve">  </v>
      </c>
      <c r="DL21" s="218" t="str">
        <f t="shared" si="110"/>
        <v xml:space="preserve">  </v>
      </c>
      <c r="DM21" s="247"/>
      <c r="DN21" s="177"/>
      <c r="DO21" s="177"/>
    </row>
    <row r="22" spans="1:119" ht="24" customHeight="1" thickBot="1">
      <c r="A22" s="247"/>
      <c r="B22" s="840">
        <f>'2พิมพ์เวลาเรียน'!B23</f>
        <v>16</v>
      </c>
      <c r="C22" s="840" t="str">
        <f>'2พิมพ์เวลาเรียน'!C23</f>
        <v/>
      </c>
      <c r="D22" s="841" t="str">
        <f>'2พิมพ์เวลาเรียน'!D23</f>
        <v/>
      </c>
      <c r="E22" s="842" t="str">
        <f>'5บันทึกคะแนน'!AY23</f>
        <v/>
      </c>
      <c r="F22" s="232" t="str">
        <f t="shared" si="0"/>
        <v xml:space="preserve">  </v>
      </c>
      <c r="G22" s="183" t="str">
        <f t="shared" si="1"/>
        <v>-</v>
      </c>
      <c r="H22" s="184" t="str">
        <f t="shared" si="2"/>
        <v>-</v>
      </c>
      <c r="I22" s="184" t="str">
        <f t="shared" si="3"/>
        <v>-</v>
      </c>
      <c r="J22" s="184" t="str">
        <f t="shared" si="4"/>
        <v>-</v>
      </c>
      <c r="K22" s="185" t="str">
        <f t="shared" si="5"/>
        <v>-</v>
      </c>
      <c r="L22" s="186" t="str">
        <f t="shared" si="6"/>
        <v>-</v>
      </c>
      <c r="M22" s="184" t="str">
        <f t="shared" si="7"/>
        <v>-</v>
      </c>
      <c r="N22" s="184" t="str">
        <f t="shared" si="8"/>
        <v>-</v>
      </c>
      <c r="O22" s="184" t="str">
        <f t="shared" si="9"/>
        <v>-</v>
      </c>
      <c r="P22" s="187" t="str">
        <f t="shared" si="10"/>
        <v>-</v>
      </c>
      <c r="Q22" s="183" t="str">
        <f t="shared" si="11"/>
        <v>-</v>
      </c>
      <c r="R22" s="184" t="str">
        <f t="shared" si="12"/>
        <v>-</v>
      </c>
      <c r="S22" s="184" t="str">
        <f t="shared" si="13"/>
        <v>-</v>
      </c>
      <c r="T22" s="184" t="str">
        <f t="shared" si="14"/>
        <v>-</v>
      </c>
      <c r="U22" s="185" t="str">
        <f t="shared" si="15"/>
        <v>-</v>
      </c>
      <c r="V22" s="186" t="str">
        <f t="shared" si="16"/>
        <v>-</v>
      </c>
      <c r="W22" s="184" t="str">
        <f t="shared" si="17"/>
        <v>-</v>
      </c>
      <c r="X22" s="184" t="str">
        <f t="shared" si="18"/>
        <v>-</v>
      </c>
      <c r="Y22" s="184" t="str">
        <f t="shared" si="19"/>
        <v>-</v>
      </c>
      <c r="Z22" s="187" t="str">
        <f t="shared" si="20"/>
        <v>-</v>
      </c>
      <c r="AA22" s="183" t="str">
        <f t="shared" si="21"/>
        <v>-</v>
      </c>
      <c r="AB22" s="184" t="str">
        <f t="shared" si="22"/>
        <v>-</v>
      </c>
      <c r="AC22" s="184" t="str">
        <f t="shared" si="23"/>
        <v>-</v>
      </c>
      <c r="AD22" s="184" t="str">
        <f t="shared" si="24"/>
        <v>-</v>
      </c>
      <c r="AE22" s="185" t="str">
        <f t="shared" si="25"/>
        <v>-</v>
      </c>
      <c r="AF22" s="186" t="str">
        <f t="shared" si="26"/>
        <v>-</v>
      </c>
      <c r="AG22" s="184" t="str">
        <f t="shared" si="27"/>
        <v>-</v>
      </c>
      <c r="AH22" s="184" t="str">
        <f t="shared" si="28"/>
        <v>-</v>
      </c>
      <c r="AI22" s="184" t="str">
        <f t="shared" si="29"/>
        <v>-</v>
      </c>
      <c r="AJ22" s="187" t="str">
        <f t="shared" si="30"/>
        <v>-</v>
      </c>
      <c r="AK22" s="183" t="str">
        <f t="shared" si="31"/>
        <v>-</v>
      </c>
      <c r="AL22" s="184" t="str">
        <f t="shared" si="32"/>
        <v>-</v>
      </c>
      <c r="AM22" s="184" t="str">
        <f t="shared" si="33"/>
        <v>-</v>
      </c>
      <c r="AN22" s="184" t="str">
        <f t="shared" si="34"/>
        <v>-</v>
      </c>
      <c r="AO22" s="185" t="str">
        <f t="shared" si="35"/>
        <v>-</v>
      </c>
      <c r="AP22" s="186" t="str">
        <f t="shared" si="36"/>
        <v>-</v>
      </c>
      <c r="AQ22" s="184" t="str">
        <f t="shared" si="37"/>
        <v>-</v>
      </c>
      <c r="AR22" s="184" t="str">
        <f t="shared" si="38"/>
        <v>-</v>
      </c>
      <c r="AS22" s="184" t="str">
        <f t="shared" si="39"/>
        <v>-</v>
      </c>
      <c r="AT22" s="187" t="str">
        <f t="shared" si="40"/>
        <v>-</v>
      </c>
      <c r="AU22" s="183" t="str">
        <f t="shared" si="41"/>
        <v>-</v>
      </c>
      <c r="AV22" s="184" t="str">
        <f t="shared" si="42"/>
        <v>-</v>
      </c>
      <c r="AW22" s="184" t="str">
        <f t="shared" si="43"/>
        <v>-</v>
      </c>
      <c r="AX22" s="184" t="str">
        <f t="shared" si="44"/>
        <v>-</v>
      </c>
      <c r="AY22" s="185" t="str">
        <f t="shared" si="45"/>
        <v>-</v>
      </c>
      <c r="AZ22" s="186" t="str">
        <f t="shared" si="46"/>
        <v>-</v>
      </c>
      <c r="BA22" s="184" t="str">
        <f t="shared" si="47"/>
        <v>-</v>
      </c>
      <c r="BB22" s="184" t="str">
        <f t="shared" si="48"/>
        <v>-</v>
      </c>
      <c r="BC22" s="184" t="str">
        <f t="shared" si="49"/>
        <v>-</v>
      </c>
      <c r="BD22" s="187" t="str">
        <f t="shared" si="50"/>
        <v>-</v>
      </c>
      <c r="BE22" s="183" t="str">
        <f t="shared" si="51"/>
        <v>-</v>
      </c>
      <c r="BF22" s="184" t="str">
        <f t="shared" si="52"/>
        <v>-</v>
      </c>
      <c r="BG22" s="184" t="str">
        <f t="shared" si="53"/>
        <v>-</v>
      </c>
      <c r="BH22" s="184" t="str">
        <f t="shared" si="54"/>
        <v>-</v>
      </c>
      <c r="BI22" s="185" t="str">
        <f t="shared" si="55"/>
        <v>-</v>
      </c>
      <c r="BJ22" s="186" t="str">
        <f t="shared" si="56"/>
        <v>-</v>
      </c>
      <c r="BK22" s="184" t="str">
        <f t="shared" si="57"/>
        <v>-</v>
      </c>
      <c r="BL22" s="184" t="str">
        <f t="shared" si="58"/>
        <v>-</v>
      </c>
      <c r="BM22" s="184" t="str">
        <f t="shared" si="59"/>
        <v>-</v>
      </c>
      <c r="BN22" s="187" t="str">
        <f t="shared" si="60"/>
        <v>-</v>
      </c>
      <c r="BO22" s="183" t="str">
        <f t="shared" si="61"/>
        <v>-</v>
      </c>
      <c r="BP22" s="184" t="str">
        <f t="shared" si="62"/>
        <v>-</v>
      </c>
      <c r="BQ22" s="184" t="str">
        <f t="shared" si="63"/>
        <v>-</v>
      </c>
      <c r="BR22" s="184" t="str">
        <f t="shared" si="64"/>
        <v>-</v>
      </c>
      <c r="BS22" s="185" t="str">
        <f t="shared" si="65"/>
        <v>-</v>
      </c>
      <c r="BT22" s="186" t="str">
        <f t="shared" si="66"/>
        <v>-</v>
      </c>
      <c r="BU22" s="184" t="str">
        <f t="shared" si="67"/>
        <v>-</v>
      </c>
      <c r="BV22" s="184" t="str">
        <f t="shared" si="68"/>
        <v>-</v>
      </c>
      <c r="BW22" s="184" t="str">
        <f t="shared" si="69"/>
        <v>-</v>
      </c>
      <c r="BX22" s="187" t="str">
        <f t="shared" si="70"/>
        <v>-</v>
      </c>
      <c r="BY22" s="183" t="str">
        <f t="shared" si="71"/>
        <v>-</v>
      </c>
      <c r="BZ22" s="184" t="str">
        <f t="shared" si="72"/>
        <v>-</v>
      </c>
      <c r="CA22" s="184" t="str">
        <f t="shared" si="73"/>
        <v>-</v>
      </c>
      <c r="CB22" s="184" t="str">
        <f t="shared" si="74"/>
        <v>-</v>
      </c>
      <c r="CC22" s="185" t="str">
        <f t="shared" si="75"/>
        <v>-</v>
      </c>
      <c r="CD22" s="186" t="str">
        <f t="shared" si="76"/>
        <v>-</v>
      </c>
      <c r="CE22" s="184" t="str">
        <f t="shared" si="77"/>
        <v>-</v>
      </c>
      <c r="CF22" s="184" t="str">
        <f t="shared" si="78"/>
        <v>-</v>
      </c>
      <c r="CG22" s="184" t="str">
        <f t="shared" si="79"/>
        <v>-</v>
      </c>
      <c r="CH22" s="187" t="str">
        <f t="shared" si="80"/>
        <v>-</v>
      </c>
      <c r="CI22" s="183" t="str">
        <f t="shared" si="81"/>
        <v>-</v>
      </c>
      <c r="CJ22" s="184" t="str">
        <f t="shared" si="82"/>
        <v>-</v>
      </c>
      <c r="CK22" s="184" t="str">
        <f t="shared" si="83"/>
        <v>-</v>
      </c>
      <c r="CL22" s="184" t="str">
        <f t="shared" si="84"/>
        <v>-</v>
      </c>
      <c r="CM22" s="185" t="str">
        <f t="shared" si="85"/>
        <v>-</v>
      </c>
      <c r="CN22" s="186" t="str">
        <f t="shared" si="86"/>
        <v>-</v>
      </c>
      <c r="CO22" s="184" t="str">
        <f t="shared" si="87"/>
        <v>-</v>
      </c>
      <c r="CP22" s="184" t="str">
        <f t="shared" si="88"/>
        <v>-</v>
      </c>
      <c r="CQ22" s="184" t="str">
        <f t="shared" si="89"/>
        <v>-</v>
      </c>
      <c r="CR22" s="187" t="str">
        <f t="shared" si="90"/>
        <v>-</v>
      </c>
      <c r="CS22" s="183" t="str">
        <f t="shared" si="91"/>
        <v>-</v>
      </c>
      <c r="CT22" s="184" t="str">
        <f t="shared" si="92"/>
        <v>-</v>
      </c>
      <c r="CU22" s="184" t="str">
        <f t="shared" si="93"/>
        <v>-</v>
      </c>
      <c r="CV22" s="184" t="str">
        <f t="shared" si="94"/>
        <v>-</v>
      </c>
      <c r="CW22" s="185" t="str">
        <f t="shared" si="95"/>
        <v>-</v>
      </c>
      <c r="CX22" s="186" t="str">
        <f t="shared" si="96"/>
        <v>-</v>
      </c>
      <c r="CY22" s="184" t="str">
        <f t="shared" si="97"/>
        <v>-</v>
      </c>
      <c r="CZ22" s="184" t="str">
        <f t="shared" si="98"/>
        <v>-</v>
      </c>
      <c r="DA22" s="184" t="str">
        <f t="shared" si="99"/>
        <v>-</v>
      </c>
      <c r="DB22" s="185" t="str">
        <f t="shared" si="100"/>
        <v>-</v>
      </c>
      <c r="DC22" s="188" t="str">
        <f t="shared" si="101"/>
        <v xml:space="preserve">  </v>
      </c>
      <c r="DD22" s="219" t="str">
        <f t="shared" si="102"/>
        <v xml:space="preserve">  </v>
      </c>
      <c r="DE22" s="219" t="str">
        <f t="shared" si="103"/>
        <v xml:space="preserve">  </v>
      </c>
      <c r="DF22" s="219" t="str">
        <f t="shared" si="104"/>
        <v xml:space="preserve">  </v>
      </c>
      <c r="DG22" s="219" t="str">
        <f t="shared" si="105"/>
        <v xml:space="preserve">  </v>
      </c>
      <c r="DH22" s="219" t="str">
        <f t="shared" si="106"/>
        <v xml:space="preserve">  </v>
      </c>
      <c r="DI22" s="219" t="str">
        <f t="shared" si="107"/>
        <v xml:space="preserve">  </v>
      </c>
      <c r="DJ22" s="219" t="str">
        <f t="shared" si="108"/>
        <v xml:space="preserve">  </v>
      </c>
      <c r="DK22" s="219" t="str">
        <f t="shared" si="109"/>
        <v xml:space="preserve">  </v>
      </c>
      <c r="DL22" s="220" t="str">
        <f t="shared" si="110"/>
        <v xml:space="preserve">  </v>
      </c>
      <c r="DM22" s="247"/>
      <c r="DN22" s="177"/>
      <c r="DO22" s="177"/>
    </row>
    <row r="23" spans="1:119" ht="24" customHeight="1" thickBot="1">
      <c r="A23" s="247"/>
      <c r="B23" s="225">
        <f>'2พิมพ์เวลาเรียน'!B24</f>
        <v>17</v>
      </c>
      <c r="C23" s="225" t="str">
        <f>'2พิมพ์เวลาเรียน'!C24</f>
        <v/>
      </c>
      <c r="D23" s="226" t="str">
        <f>'2พิมพ์เวลาเรียน'!D24</f>
        <v/>
      </c>
      <c r="E23" s="235" t="str">
        <f>'5บันทึกคะแนน'!AY24</f>
        <v/>
      </c>
      <c r="F23" s="230" t="str">
        <f t="shared" si="0"/>
        <v xml:space="preserve">  </v>
      </c>
      <c r="G23" s="174" t="str">
        <f t="shared" si="1"/>
        <v>-</v>
      </c>
      <c r="H23" s="172" t="str">
        <f t="shared" si="2"/>
        <v>-</v>
      </c>
      <c r="I23" s="172" t="str">
        <f t="shared" si="3"/>
        <v>-</v>
      </c>
      <c r="J23" s="172" t="str">
        <f t="shared" si="4"/>
        <v>-</v>
      </c>
      <c r="K23" s="175" t="str">
        <f t="shared" si="5"/>
        <v>-</v>
      </c>
      <c r="L23" s="171" t="str">
        <f t="shared" si="6"/>
        <v>-</v>
      </c>
      <c r="M23" s="172" t="str">
        <f t="shared" si="7"/>
        <v>-</v>
      </c>
      <c r="N23" s="172" t="str">
        <f t="shared" si="8"/>
        <v>-</v>
      </c>
      <c r="O23" s="172" t="str">
        <f t="shared" si="9"/>
        <v>-</v>
      </c>
      <c r="P23" s="173" t="str">
        <f t="shared" si="10"/>
        <v>-</v>
      </c>
      <c r="Q23" s="174" t="str">
        <f t="shared" si="11"/>
        <v>-</v>
      </c>
      <c r="R23" s="172" t="str">
        <f t="shared" si="12"/>
        <v>-</v>
      </c>
      <c r="S23" s="172" t="str">
        <f t="shared" si="13"/>
        <v>-</v>
      </c>
      <c r="T23" s="172" t="str">
        <f t="shared" si="14"/>
        <v>-</v>
      </c>
      <c r="U23" s="175" t="str">
        <f t="shared" si="15"/>
        <v>-</v>
      </c>
      <c r="V23" s="171" t="str">
        <f t="shared" si="16"/>
        <v>-</v>
      </c>
      <c r="W23" s="172" t="str">
        <f t="shared" si="17"/>
        <v>-</v>
      </c>
      <c r="X23" s="172" t="str">
        <f t="shared" si="18"/>
        <v>-</v>
      </c>
      <c r="Y23" s="172" t="str">
        <f t="shared" si="19"/>
        <v>-</v>
      </c>
      <c r="Z23" s="173" t="str">
        <f t="shared" si="20"/>
        <v>-</v>
      </c>
      <c r="AA23" s="174" t="str">
        <f t="shared" si="21"/>
        <v>-</v>
      </c>
      <c r="AB23" s="172" t="str">
        <f t="shared" si="22"/>
        <v>-</v>
      </c>
      <c r="AC23" s="172" t="str">
        <f t="shared" si="23"/>
        <v>-</v>
      </c>
      <c r="AD23" s="172" t="str">
        <f t="shared" si="24"/>
        <v>-</v>
      </c>
      <c r="AE23" s="175" t="str">
        <f t="shared" si="25"/>
        <v>-</v>
      </c>
      <c r="AF23" s="171" t="str">
        <f t="shared" si="26"/>
        <v>-</v>
      </c>
      <c r="AG23" s="172" t="str">
        <f t="shared" si="27"/>
        <v>-</v>
      </c>
      <c r="AH23" s="172" t="str">
        <f t="shared" si="28"/>
        <v>-</v>
      </c>
      <c r="AI23" s="172" t="str">
        <f t="shared" si="29"/>
        <v>-</v>
      </c>
      <c r="AJ23" s="173" t="str">
        <f t="shared" si="30"/>
        <v>-</v>
      </c>
      <c r="AK23" s="174" t="str">
        <f t="shared" si="31"/>
        <v>-</v>
      </c>
      <c r="AL23" s="172" t="str">
        <f t="shared" si="32"/>
        <v>-</v>
      </c>
      <c r="AM23" s="172" t="str">
        <f t="shared" si="33"/>
        <v>-</v>
      </c>
      <c r="AN23" s="172" t="str">
        <f t="shared" si="34"/>
        <v>-</v>
      </c>
      <c r="AO23" s="175" t="str">
        <f t="shared" si="35"/>
        <v>-</v>
      </c>
      <c r="AP23" s="171" t="str">
        <f t="shared" si="36"/>
        <v>-</v>
      </c>
      <c r="AQ23" s="172" t="str">
        <f t="shared" si="37"/>
        <v>-</v>
      </c>
      <c r="AR23" s="172" t="str">
        <f t="shared" si="38"/>
        <v>-</v>
      </c>
      <c r="AS23" s="172" t="str">
        <f t="shared" si="39"/>
        <v>-</v>
      </c>
      <c r="AT23" s="173" t="str">
        <f t="shared" si="40"/>
        <v>-</v>
      </c>
      <c r="AU23" s="174" t="str">
        <f t="shared" si="41"/>
        <v>-</v>
      </c>
      <c r="AV23" s="172" t="str">
        <f t="shared" si="42"/>
        <v>-</v>
      </c>
      <c r="AW23" s="172" t="str">
        <f t="shared" si="43"/>
        <v>-</v>
      </c>
      <c r="AX23" s="172" t="str">
        <f t="shared" si="44"/>
        <v>-</v>
      </c>
      <c r="AY23" s="175" t="str">
        <f t="shared" si="45"/>
        <v>-</v>
      </c>
      <c r="AZ23" s="171" t="str">
        <f t="shared" si="46"/>
        <v>-</v>
      </c>
      <c r="BA23" s="172" t="str">
        <f t="shared" si="47"/>
        <v>-</v>
      </c>
      <c r="BB23" s="172" t="str">
        <f t="shared" si="48"/>
        <v>-</v>
      </c>
      <c r="BC23" s="172" t="str">
        <f t="shared" si="49"/>
        <v>-</v>
      </c>
      <c r="BD23" s="173" t="str">
        <f t="shared" si="50"/>
        <v>-</v>
      </c>
      <c r="BE23" s="174" t="str">
        <f t="shared" si="51"/>
        <v>-</v>
      </c>
      <c r="BF23" s="172" t="str">
        <f t="shared" si="52"/>
        <v>-</v>
      </c>
      <c r="BG23" s="172" t="str">
        <f t="shared" si="53"/>
        <v>-</v>
      </c>
      <c r="BH23" s="172" t="str">
        <f t="shared" si="54"/>
        <v>-</v>
      </c>
      <c r="BI23" s="175" t="str">
        <f t="shared" si="55"/>
        <v>-</v>
      </c>
      <c r="BJ23" s="171" t="str">
        <f t="shared" si="56"/>
        <v>-</v>
      </c>
      <c r="BK23" s="172" t="str">
        <f t="shared" si="57"/>
        <v>-</v>
      </c>
      <c r="BL23" s="172" t="str">
        <f t="shared" si="58"/>
        <v>-</v>
      </c>
      <c r="BM23" s="172" t="str">
        <f t="shared" si="59"/>
        <v>-</v>
      </c>
      <c r="BN23" s="173" t="str">
        <f t="shared" si="60"/>
        <v>-</v>
      </c>
      <c r="BO23" s="174" t="str">
        <f t="shared" si="61"/>
        <v>-</v>
      </c>
      <c r="BP23" s="172" t="str">
        <f t="shared" si="62"/>
        <v>-</v>
      </c>
      <c r="BQ23" s="172" t="str">
        <f t="shared" si="63"/>
        <v>-</v>
      </c>
      <c r="BR23" s="172" t="str">
        <f t="shared" si="64"/>
        <v>-</v>
      </c>
      <c r="BS23" s="175" t="str">
        <f t="shared" si="65"/>
        <v>-</v>
      </c>
      <c r="BT23" s="171" t="str">
        <f t="shared" si="66"/>
        <v>-</v>
      </c>
      <c r="BU23" s="172" t="str">
        <f t="shared" si="67"/>
        <v>-</v>
      </c>
      <c r="BV23" s="172" t="str">
        <f t="shared" si="68"/>
        <v>-</v>
      </c>
      <c r="BW23" s="172" t="str">
        <f t="shared" si="69"/>
        <v>-</v>
      </c>
      <c r="BX23" s="173" t="str">
        <f t="shared" si="70"/>
        <v>-</v>
      </c>
      <c r="BY23" s="174" t="str">
        <f t="shared" si="71"/>
        <v>-</v>
      </c>
      <c r="BZ23" s="172" t="str">
        <f t="shared" si="72"/>
        <v>-</v>
      </c>
      <c r="CA23" s="172" t="str">
        <f t="shared" si="73"/>
        <v>-</v>
      </c>
      <c r="CB23" s="172" t="str">
        <f t="shared" si="74"/>
        <v>-</v>
      </c>
      <c r="CC23" s="175" t="str">
        <f t="shared" si="75"/>
        <v>-</v>
      </c>
      <c r="CD23" s="171" t="str">
        <f t="shared" si="76"/>
        <v>-</v>
      </c>
      <c r="CE23" s="172" t="str">
        <f t="shared" si="77"/>
        <v>-</v>
      </c>
      <c r="CF23" s="172" t="str">
        <f t="shared" si="78"/>
        <v>-</v>
      </c>
      <c r="CG23" s="172" t="str">
        <f t="shared" si="79"/>
        <v>-</v>
      </c>
      <c r="CH23" s="173" t="str">
        <f t="shared" si="80"/>
        <v>-</v>
      </c>
      <c r="CI23" s="174" t="str">
        <f t="shared" si="81"/>
        <v>-</v>
      </c>
      <c r="CJ23" s="172" t="str">
        <f t="shared" si="82"/>
        <v>-</v>
      </c>
      <c r="CK23" s="172" t="str">
        <f t="shared" si="83"/>
        <v>-</v>
      </c>
      <c r="CL23" s="172" t="str">
        <f t="shared" si="84"/>
        <v>-</v>
      </c>
      <c r="CM23" s="175" t="str">
        <f t="shared" si="85"/>
        <v>-</v>
      </c>
      <c r="CN23" s="171" t="str">
        <f t="shared" si="86"/>
        <v>-</v>
      </c>
      <c r="CO23" s="172" t="str">
        <f t="shared" si="87"/>
        <v>-</v>
      </c>
      <c r="CP23" s="172" t="str">
        <f t="shared" si="88"/>
        <v>-</v>
      </c>
      <c r="CQ23" s="172" t="str">
        <f t="shared" si="89"/>
        <v>-</v>
      </c>
      <c r="CR23" s="173" t="str">
        <f t="shared" si="90"/>
        <v>-</v>
      </c>
      <c r="CS23" s="174" t="str">
        <f t="shared" si="91"/>
        <v>-</v>
      </c>
      <c r="CT23" s="172" t="str">
        <f t="shared" si="92"/>
        <v>-</v>
      </c>
      <c r="CU23" s="172" t="str">
        <f t="shared" si="93"/>
        <v>-</v>
      </c>
      <c r="CV23" s="172" t="str">
        <f t="shared" si="94"/>
        <v>-</v>
      </c>
      <c r="CW23" s="175" t="str">
        <f t="shared" si="95"/>
        <v>-</v>
      </c>
      <c r="CX23" s="171" t="str">
        <f t="shared" si="96"/>
        <v>-</v>
      </c>
      <c r="CY23" s="172" t="str">
        <f t="shared" si="97"/>
        <v>-</v>
      </c>
      <c r="CZ23" s="172" t="str">
        <f t="shared" si="98"/>
        <v>-</v>
      </c>
      <c r="DA23" s="172" t="str">
        <f t="shared" si="99"/>
        <v>-</v>
      </c>
      <c r="DB23" s="175" t="str">
        <f t="shared" si="100"/>
        <v>-</v>
      </c>
      <c r="DC23" s="188" t="str">
        <f t="shared" si="101"/>
        <v xml:space="preserve">  </v>
      </c>
      <c r="DD23" s="215" t="str">
        <f t="shared" si="102"/>
        <v xml:space="preserve">  </v>
      </c>
      <c r="DE23" s="215" t="str">
        <f t="shared" si="103"/>
        <v xml:space="preserve">  </v>
      </c>
      <c r="DF23" s="215" t="str">
        <f t="shared" si="104"/>
        <v xml:space="preserve">  </v>
      </c>
      <c r="DG23" s="215" t="str">
        <f t="shared" si="105"/>
        <v xml:space="preserve">  </v>
      </c>
      <c r="DH23" s="215" t="str">
        <f t="shared" si="106"/>
        <v xml:space="preserve">  </v>
      </c>
      <c r="DI23" s="215" t="str">
        <f t="shared" si="107"/>
        <v xml:space="preserve">  </v>
      </c>
      <c r="DJ23" s="215" t="str">
        <f t="shared" si="108"/>
        <v xml:space="preserve">  </v>
      </c>
      <c r="DK23" s="215" t="str">
        <f t="shared" si="109"/>
        <v xml:space="preserve">  </v>
      </c>
      <c r="DL23" s="216" t="str">
        <f t="shared" si="110"/>
        <v xml:space="preserve">  </v>
      </c>
      <c r="DM23" s="247"/>
      <c r="DN23" s="177"/>
      <c r="DO23" s="177"/>
    </row>
    <row r="24" spans="1:119" ht="24" customHeight="1" thickBot="1">
      <c r="A24" s="247"/>
      <c r="B24" s="225">
        <f>'2พิมพ์เวลาเรียน'!B25</f>
        <v>18</v>
      </c>
      <c r="C24" s="225" t="str">
        <f>'2พิมพ์เวลาเรียน'!C25</f>
        <v/>
      </c>
      <c r="D24" s="226" t="str">
        <f>'2พิมพ์เวลาเรียน'!D25</f>
        <v/>
      </c>
      <c r="E24" s="235" t="str">
        <f>'5บันทึกคะแนน'!AY25</f>
        <v/>
      </c>
      <c r="F24" s="230" t="str">
        <f t="shared" si="0"/>
        <v xml:space="preserve">  </v>
      </c>
      <c r="G24" s="174" t="str">
        <f t="shared" si="1"/>
        <v>-</v>
      </c>
      <c r="H24" s="172" t="str">
        <f t="shared" si="2"/>
        <v>-</v>
      </c>
      <c r="I24" s="172" t="str">
        <f t="shared" si="3"/>
        <v>-</v>
      </c>
      <c r="J24" s="172" t="str">
        <f t="shared" si="4"/>
        <v>-</v>
      </c>
      <c r="K24" s="175" t="str">
        <f t="shared" si="5"/>
        <v>-</v>
      </c>
      <c r="L24" s="171" t="str">
        <f t="shared" si="6"/>
        <v>-</v>
      </c>
      <c r="M24" s="172" t="str">
        <f t="shared" si="7"/>
        <v>-</v>
      </c>
      <c r="N24" s="172" t="str">
        <f t="shared" si="8"/>
        <v>-</v>
      </c>
      <c r="O24" s="172" t="str">
        <f t="shared" si="9"/>
        <v>-</v>
      </c>
      <c r="P24" s="173" t="str">
        <f t="shared" si="10"/>
        <v>-</v>
      </c>
      <c r="Q24" s="174" t="str">
        <f t="shared" si="11"/>
        <v>-</v>
      </c>
      <c r="R24" s="172" t="str">
        <f t="shared" si="12"/>
        <v>-</v>
      </c>
      <c r="S24" s="172" t="str">
        <f t="shared" si="13"/>
        <v>-</v>
      </c>
      <c r="T24" s="172" t="str">
        <f t="shared" si="14"/>
        <v>-</v>
      </c>
      <c r="U24" s="175" t="str">
        <f t="shared" si="15"/>
        <v>-</v>
      </c>
      <c r="V24" s="171" t="str">
        <f t="shared" si="16"/>
        <v>-</v>
      </c>
      <c r="W24" s="172" t="str">
        <f t="shared" si="17"/>
        <v>-</v>
      </c>
      <c r="X24" s="172" t="str">
        <f t="shared" si="18"/>
        <v>-</v>
      </c>
      <c r="Y24" s="172" t="str">
        <f t="shared" si="19"/>
        <v>-</v>
      </c>
      <c r="Z24" s="173" t="str">
        <f t="shared" si="20"/>
        <v>-</v>
      </c>
      <c r="AA24" s="174" t="str">
        <f t="shared" si="21"/>
        <v>-</v>
      </c>
      <c r="AB24" s="172" t="str">
        <f t="shared" si="22"/>
        <v>-</v>
      </c>
      <c r="AC24" s="172" t="str">
        <f t="shared" si="23"/>
        <v>-</v>
      </c>
      <c r="AD24" s="172" t="str">
        <f t="shared" si="24"/>
        <v>-</v>
      </c>
      <c r="AE24" s="175" t="str">
        <f t="shared" si="25"/>
        <v>-</v>
      </c>
      <c r="AF24" s="171" t="str">
        <f t="shared" si="26"/>
        <v>-</v>
      </c>
      <c r="AG24" s="172" t="str">
        <f t="shared" si="27"/>
        <v>-</v>
      </c>
      <c r="AH24" s="172" t="str">
        <f t="shared" si="28"/>
        <v>-</v>
      </c>
      <c r="AI24" s="172" t="str">
        <f t="shared" si="29"/>
        <v>-</v>
      </c>
      <c r="AJ24" s="173" t="str">
        <f t="shared" si="30"/>
        <v>-</v>
      </c>
      <c r="AK24" s="174" t="str">
        <f t="shared" si="31"/>
        <v>-</v>
      </c>
      <c r="AL24" s="172" t="str">
        <f t="shared" si="32"/>
        <v>-</v>
      </c>
      <c r="AM24" s="172" t="str">
        <f t="shared" si="33"/>
        <v>-</v>
      </c>
      <c r="AN24" s="172" t="str">
        <f t="shared" si="34"/>
        <v>-</v>
      </c>
      <c r="AO24" s="175" t="str">
        <f t="shared" si="35"/>
        <v>-</v>
      </c>
      <c r="AP24" s="171" t="str">
        <f t="shared" si="36"/>
        <v>-</v>
      </c>
      <c r="AQ24" s="172" t="str">
        <f t="shared" si="37"/>
        <v>-</v>
      </c>
      <c r="AR24" s="172" t="str">
        <f t="shared" si="38"/>
        <v>-</v>
      </c>
      <c r="AS24" s="172" t="str">
        <f t="shared" si="39"/>
        <v>-</v>
      </c>
      <c r="AT24" s="173" t="str">
        <f t="shared" si="40"/>
        <v>-</v>
      </c>
      <c r="AU24" s="174" t="str">
        <f t="shared" si="41"/>
        <v>-</v>
      </c>
      <c r="AV24" s="172" t="str">
        <f t="shared" si="42"/>
        <v>-</v>
      </c>
      <c r="AW24" s="172" t="str">
        <f t="shared" si="43"/>
        <v>-</v>
      </c>
      <c r="AX24" s="172" t="str">
        <f t="shared" si="44"/>
        <v>-</v>
      </c>
      <c r="AY24" s="175" t="str">
        <f t="shared" si="45"/>
        <v>-</v>
      </c>
      <c r="AZ24" s="171" t="str">
        <f t="shared" si="46"/>
        <v>-</v>
      </c>
      <c r="BA24" s="172" t="str">
        <f t="shared" si="47"/>
        <v>-</v>
      </c>
      <c r="BB24" s="172" t="str">
        <f t="shared" si="48"/>
        <v>-</v>
      </c>
      <c r="BC24" s="172" t="str">
        <f t="shared" si="49"/>
        <v>-</v>
      </c>
      <c r="BD24" s="173" t="str">
        <f t="shared" si="50"/>
        <v>-</v>
      </c>
      <c r="BE24" s="174" t="str">
        <f t="shared" si="51"/>
        <v>-</v>
      </c>
      <c r="BF24" s="172" t="str">
        <f t="shared" si="52"/>
        <v>-</v>
      </c>
      <c r="BG24" s="172" t="str">
        <f t="shared" si="53"/>
        <v>-</v>
      </c>
      <c r="BH24" s="172" t="str">
        <f t="shared" si="54"/>
        <v>-</v>
      </c>
      <c r="BI24" s="175" t="str">
        <f t="shared" si="55"/>
        <v>-</v>
      </c>
      <c r="BJ24" s="171" t="str">
        <f t="shared" si="56"/>
        <v>-</v>
      </c>
      <c r="BK24" s="172" t="str">
        <f t="shared" si="57"/>
        <v>-</v>
      </c>
      <c r="BL24" s="172" t="str">
        <f t="shared" si="58"/>
        <v>-</v>
      </c>
      <c r="BM24" s="172" t="str">
        <f t="shared" si="59"/>
        <v>-</v>
      </c>
      <c r="BN24" s="173" t="str">
        <f t="shared" si="60"/>
        <v>-</v>
      </c>
      <c r="BO24" s="174" t="str">
        <f t="shared" si="61"/>
        <v>-</v>
      </c>
      <c r="BP24" s="172" t="str">
        <f t="shared" si="62"/>
        <v>-</v>
      </c>
      <c r="BQ24" s="172" t="str">
        <f t="shared" si="63"/>
        <v>-</v>
      </c>
      <c r="BR24" s="172" t="str">
        <f t="shared" si="64"/>
        <v>-</v>
      </c>
      <c r="BS24" s="175" t="str">
        <f t="shared" si="65"/>
        <v>-</v>
      </c>
      <c r="BT24" s="171" t="str">
        <f t="shared" si="66"/>
        <v>-</v>
      </c>
      <c r="BU24" s="172" t="str">
        <f t="shared" si="67"/>
        <v>-</v>
      </c>
      <c r="BV24" s="172" t="str">
        <f t="shared" si="68"/>
        <v>-</v>
      </c>
      <c r="BW24" s="172" t="str">
        <f t="shared" si="69"/>
        <v>-</v>
      </c>
      <c r="BX24" s="173" t="str">
        <f t="shared" si="70"/>
        <v>-</v>
      </c>
      <c r="BY24" s="174" t="str">
        <f t="shared" si="71"/>
        <v>-</v>
      </c>
      <c r="BZ24" s="172" t="str">
        <f t="shared" si="72"/>
        <v>-</v>
      </c>
      <c r="CA24" s="172" t="str">
        <f t="shared" si="73"/>
        <v>-</v>
      </c>
      <c r="CB24" s="172" t="str">
        <f t="shared" si="74"/>
        <v>-</v>
      </c>
      <c r="CC24" s="175" t="str">
        <f t="shared" si="75"/>
        <v>-</v>
      </c>
      <c r="CD24" s="171" t="str">
        <f t="shared" si="76"/>
        <v>-</v>
      </c>
      <c r="CE24" s="172" t="str">
        <f t="shared" si="77"/>
        <v>-</v>
      </c>
      <c r="CF24" s="172" t="str">
        <f t="shared" si="78"/>
        <v>-</v>
      </c>
      <c r="CG24" s="172" t="str">
        <f t="shared" si="79"/>
        <v>-</v>
      </c>
      <c r="CH24" s="173" t="str">
        <f t="shared" si="80"/>
        <v>-</v>
      </c>
      <c r="CI24" s="174" t="str">
        <f t="shared" si="81"/>
        <v>-</v>
      </c>
      <c r="CJ24" s="172" t="str">
        <f t="shared" si="82"/>
        <v>-</v>
      </c>
      <c r="CK24" s="172" t="str">
        <f t="shared" si="83"/>
        <v>-</v>
      </c>
      <c r="CL24" s="172" t="str">
        <f t="shared" si="84"/>
        <v>-</v>
      </c>
      <c r="CM24" s="175" t="str">
        <f t="shared" si="85"/>
        <v>-</v>
      </c>
      <c r="CN24" s="171" t="str">
        <f t="shared" si="86"/>
        <v>-</v>
      </c>
      <c r="CO24" s="172" t="str">
        <f t="shared" si="87"/>
        <v>-</v>
      </c>
      <c r="CP24" s="172" t="str">
        <f t="shared" si="88"/>
        <v>-</v>
      </c>
      <c r="CQ24" s="172" t="str">
        <f t="shared" si="89"/>
        <v>-</v>
      </c>
      <c r="CR24" s="173" t="str">
        <f t="shared" si="90"/>
        <v>-</v>
      </c>
      <c r="CS24" s="174" t="str">
        <f t="shared" si="91"/>
        <v>-</v>
      </c>
      <c r="CT24" s="172" t="str">
        <f t="shared" si="92"/>
        <v>-</v>
      </c>
      <c r="CU24" s="172" t="str">
        <f t="shared" si="93"/>
        <v>-</v>
      </c>
      <c r="CV24" s="172" t="str">
        <f t="shared" si="94"/>
        <v>-</v>
      </c>
      <c r="CW24" s="175" t="str">
        <f t="shared" si="95"/>
        <v>-</v>
      </c>
      <c r="CX24" s="171" t="str">
        <f t="shared" si="96"/>
        <v>-</v>
      </c>
      <c r="CY24" s="172" t="str">
        <f t="shared" si="97"/>
        <v>-</v>
      </c>
      <c r="CZ24" s="172" t="str">
        <f t="shared" si="98"/>
        <v>-</v>
      </c>
      <c r="DA24" s="172" t="str">
        <f t="shared" si="99"/>
        <v>-</v>
      </c>
      <c r="DB24" s="175" t="str">
        <f t="shared" si="100"/>
        <v>-</v>
      </c>
      <c r="DC24" s="188" t="str">
        <f t="shared" si="101"/>
        <v xml:space="preserve">  </v>
      </c>
      <c r="DD24" s="215" t="str">
        <f t="shared" si="102"/>
        <v xml:space="preserve">  </v>
      </c>
      <c r="DE24" s="215" t="str">
        <f t="shared" si="103"/>
        <v xml:space="preserve">  </v>
      </c>
      <c r="DF24" s="215" t="str">
        <f t="shared" si="104"/>
        <v xml:space="preserve">  </v>
      </c>
      <c r="DG24" s="215" t="str">
        <f t="shared" si="105"/>
        <v xml:space="preserve">  </v>
      </c>
      <c r="DH24" s="215" t="str">
        <f t="shared" si="106"/>
        <v xml:space="preserve">  </v>
      </c>
      <c r="DI24" s="215" t="str">
        <f t="shared" si="107"/>
        <v xml:space="preserve">  </v>
      </c>
      <c r="DJ24" s="215" t="str">
        <f t="shared" si="108"/>
        <v xml:space="preserve">  </v>
      </c>
      <c r="DK24" s="215" t="str">
        <f t="shared" si="109"/>
        <v xml:space="preserve">  </v>
      </c>
      <c r="DL24" s="216" t="str">
        <f t="shared" si="110"/>
        <v xml:space="preserve">  </v>
      </c>
      <c r="DM24" s="247"/>
      <c r="DN24" s="177"/>
      <c r="DO24" s="177"/>
    </row>
    <row r="25" spans="1:119" ht="24" customHeight="1" thickBot="1">
      <c r="A25" s="247"/>
      <c r="B25" s="225">
        <f>'2พิมพ์เวลาเรียน'!B26</f>
        <v>19</v>
      </c>
      <c r="C25" s="225" t="str">
        <f>'2พิมพ์เวลาเรียน'!C26</f>
        <v/>
      </c>
      <c r="D25" s="226" t="str">
        <f>'2พิมพ์เวลาเรียน'!D26</f>
        <v/>
      </c>
      <c r="E25" s="235" t="str">
        <f>'5บันทึกคะแนน'!AY26</f>
        <v/>
      </c>
      <c r="F25" s="230" t="str">
        <f t="shared" si="0"/>
        <v xml:space="preserve">  </v>
      </c>
      <c r="G25" s="174" t="str">
        <f t="shared" si="1"/>
        <v>-</v>
      </c>
      <c r="H25" s="172" t="str">
        <f t="shared" si="2"/>
        <v>-</v>
      </c>
      <c r="I25" s="172" t="str">
        <f t="shared" si="3"/>
        <v>-</v>
      </c>
      <c r="J25" s="172" t="str">
        <f t="shared" si="4"/>
        <v>-</v>
      </c>
      <c r="K25" s="175" t="str">
        <f t="shared" si="5"/>
        <v>-</v>
      </c>
      <c r="L25" s="171" t="str">
        <f t="shared" si="6"/>
        <v>-</v>
      </c>
      <c r="M25" s="172" t="str">
        <f t="shared" si="7"/>
        <v>-</v>
      </c>
      <c r="N25" s="172" t="str">
        <f t="shared" si="8"/>
        <v>-</v>
      </c>
      <c r="O25" s="172" t="str">
        <f t="shared" si="9"/>
        <v>-</v>
      </c>
      <c r="P25" s="173" t="str">
        <f t="shared" si="10"/>
        <v>-</v>
      </c>
      <c r="Q25" s="174" t="str">
        <f t="shared" si="11"/>
        <v>-</v>
      </c>
      <c r="R25" s="172" t="str">
        <f t="shared" si="12"/>
        <v>-</v>
      </c>
      <c r="S25" s="172" t="str">
        <f t="shared" si="13"/>
        <v>-</v>
      </c>
      <c r="T25" s="172" t="str">
        <f t="shared" si="14"/>
        <v>-</v>
      </c>
      <c r="U25" s="175" t="str">
        <f t="shared" si="15"/>
        <v>-</v>
      </c>
      <c r="V25" s="171" t="str">
        <f t="shared" si="16"/>
        <v>-</v>
      </c>
      <c r="W25" s="172" t="str">
        <f t="shared" si="17"/>
        <v>-</v>
      </c>
      <c r="X25" s="172" t="str">
        <f t="shared" si="18"/>
        <v>-</v>
      </c>
      <c r="Y25" s="172" t="str">
        <f t="shared" si="19"/>
        <v>-</v>
      </c>
      <c r="Z25" s="173" t="str">
        <f t="shared" si="20"/>
        <v>-</v>
      </c>
      <c r="AA25" s="174" t="str">
        <f t="shared" si="21"/>
        <v>-</v>
      </c>
      <c r="AB25" s="172" t="str">
        <f t="shared" si="22"/>
        <v>-</v>
      </c>
      <c r="AC25" s="172" t="str">
        <f t="shared" si="23"/>
        <v>-</v>
      </c>
      <c r="AD25" s="172" t="str">
        <f t="shared" si="24"/>
        <v>-</v>
      </c>
      <c r="AE25" s="175" t="str">
        <f t="shared" si="25"/>
        <v>-</v>
      </c>
      <c r="AF25" s="171" t="str">
        <f t="shared" si="26"/>
        <v>-</v>
      </c>
      <c r="AG25" s="172" t="str">
        <f t="shared" si="27"/>
        <v>-</v>
      </c>
      <c r="AH25" s="172" t="str">
        <f t="shared" si="28"/>
        <v>-</v>
      </c>
      <c r="AI25" s="172" t="str">
        <f t="shared" si="29"/>
        <v>-</v>
      </c>
      <c r="AJ25" s="173" t="str">
        <f t="shared" si="30"/>
        <v>-</v>
      </c>
      <c r="AK25" s="174" t="str">
        <f t="shared" si="31"/>
        <v>-</v>
      </c>
      <c r="AL25" s="172" t="str">
        <f t="shared" si="32"/>
        <v>-</v>
      </c>
      <c r="AM25" s="172" t="str">
        <f t="shared" si="33"/>
        <v>-</v>
      </c>
      <c r="AN25" s="172" t="str">
        <f t="shared" si="34"/>
        <v>-</v>
      </c>
      <c r="AO25" s="175" t="str">
        <f t="shared" si="35"/>
        <v>-</v>
      </c>
      <c r="AP25" s="171" t="str">
        <f t="shared" si="36"/>
        <v>-</v>
      </c>
      <c r="AQ25" s="172" t="str">
        <f t="shared" si="37"/>
        <v>-</v>
      </c>
      <c r="AR25" s="172" t="str">
        <f t="shared" si="38"/>
        <v>-</v>
      </c>
      <c r="AS25" s="172" t="str">
        <f t="shared" si="39"/>
        <v>-</v>
      </c>
      <c r="AT25" s="173" t="str">
        <f t="shared" si="40"/>
        <v>-</v>
      </c>
      <c r="AU25" s="174" t="str">
        <f t="shared" si="41"/>
        <v>-</v>
      </c>
      <c r="AV25" s="172" t="str">
        <f t="shared" si="42"/>
        <v>-</v>
      </c>
      <c r="AW25" s="172" t="str">
        <f t="shared" si="43"/>
        <v>-</v>
      </c>
      <c r="AX25" s="172" t="str">
        <f t="shared" si="44"/>
        <v>-</v>
      </c>
      <c r="AY25" s="175" t="str">
        <f t="shared" si="45"/>
        <v>-</v>
      </c>
      <c r="AZ25" s="171" t="str">
        <f t="shared" si="46"/>
        <v>-</v>
      </c>
      <c r="BA25" s="172" t="str">
        <f t="shared" si="47"/>
        <v>-</v>
      </c>
      <c r="BB25" s="172" t="str">
        <f t="shared" si="48"/>
        <v>-</v>
      </c>
      <c r="BC25" s="172" t="str">
        <f t="shared" si="49"/>
        <v>-</v>
      </c>
      <c r="BD25" s="173" t="str">
        <f t="shared" si="50"/>
        <v>-</v>
      </c>
      <c r="BE25" s="174" t="str">
        <f t="shared" si="51"/>
        <v>-</v>
      </c>
      <c r="BF25" s="172" t="str">
        <f t="shared" si="52"/>
        <v>-</v>
      </c>
      <c r="BG25" s="172" t="str">
        <f t="shared" si="53"/>
        <v>-</v>
      </c>
      <c r="BH25" s="172" t="str">
        <f t="shared" si="54"/>
        <v>-</v>
      </c>
      <c r="BI25" s="175" t="str">
        <f t="shared" si="55"/>
        <v>-</v>
      </c>
      <c r="BJ25" s="171" t="str">
        <f t="shared" si="56"/>
        <v>-</v>
      </c>
      <c r="BK25" s="172" t="str">
        <f t="shared" si="57"/>
        <v>-</v>
      </c>
      <c r="BL25" s="172" t="str">
        <f t="shared" si="58"/>
        <v>-</v>
      </c>
      <c r="BM25" s="172" t="str">
        <f t="shared" si="59"/>
        <v>-</v>
      </c>
      <c r="BN25" s="173" t="str">
        <f t="shared" si="60"/>
        <v>-</v>
      </c>
      <c r="BO25" s="174" t="str">
        <f t="shared" si="61"/>
        <v>-</v>
      </c>
      <c r="BP25" s="172" t="str">
        <f t="shared" si="62"/>
        <v>-</v>
      </c>
      <c r="BQ25" s="172" t="str">
        <f t="shared" si="63"/>
        <v>-</v>
      </c>
      <c r="BR25" s="172" t="str">
        <f t="shared" si="64"/>
        <v>-</v>
      </c>
      <c r="BS25" s="175" t="str">
        <f t="shared" si="65"/>
        <v>-</v>
      </c>
      <c r="BT25" s="171" t="str">
        <f t="shared" si="66"/>
        <v>-</v>
      </c>
      <c r="BU25" s="172" t="str">
        <f t="shared" si="67"/>
        <v>-</v>
      </c>
      <c r="BV25" s="172" t="str">
        <f t="shared" si="68"/>
        <v>-</v>
      </c>
      <c r="BW25" s="172" t="str">
        <f t="shared" si="69"/>
        <v>-</v>
      </c>
      <c r="BX25" s="173" t="str">
        <f t="shared" si="70"/>
        <v>-</v>
      </c>
      <c r="BY25" s="174" t="str">
        <f t="shared" si="71"/>
        <v>-</v>
      </c>
      <c r="BZ25" s="172" t="str">
        <f t="shared" si="72"/>
        <v>-</v>
      </c>
      <c r="CA25" s="172" t="str">
        <f t="shared" si="73"/>
        <v>-</v>
      </c>
      <c r="CB25" s="172" t="str">
        <f t="shared" si="74"/>
        <v>-</v>
      </c>
      <c r="CC25" s="175" t="str">
        <f t="shared" si="75"/>
        <v>-</v>
      </c>
      <c r="CD25" s="171" t="str">
        <f t="shared" si="76"/>
        <v>-</v>
      </c>
      <c r="CE25" s="172" t="str">
        <f t="shared" si="77"/>
        <v>-</v>
      </c>
      <c r="CF25" s="172" t="str">
        <f t="shared" si="78"/>
        <v>-</v>
      </c>
      <c r="CG25" s="172" t="str">
        <f t="shared" si="79"/>
        <v>-</v>
      </c>
      <c r="CH25" s="173" t="str">
        <f t="shared" si="80"/>
        <v>-</v>
      </c>
      <c r="CI25" s="174" t="str">
        <f t="shared" si="81"/>
        <v>-</v>
      </c>
      <c r="CJ25" s="172" t="str">
        <f t="shared" si="82"/>
        <v>-</v>
      </c>
      <c r="CK25" s="172" t="str">
        <f t="shared" si="83"/>
        <v>-</v>
      </c>
      <c r="CL25" s="172" t="str">
        <f t="shared" si="84"/>
        <v>-</v>
      </c>
      <c r="CM25" s="175" t="str">
        <f t="shared" si="85"/>
        <v>-</v>
      </c>
      <c r="CN25" s="171" t="str">
        <f t="shared" si="86"/>
        <v>-</v>
      </c>
      <c r="CO25" s="172" t="str">
        <f t="shared" si="87"/>
        <v>-</v>
      </c>
      <c r="CP25" s="172" t="str">
        <f t="shared" si="88"/>
        <v>-</v>
      </c>
      <c r="CQ25" s="172" t="str">
        <f t="shared" si="89"/>
        <v>-</v>
      </c>
      <c r="CR25" s="173" t="str">
        <f t="shared" si="90"/>
        <v>-</v>
      </c>
      <c r="CS25" s="174" t="str">
        <f t="shared" si="91"/>
        <v>-</v>
      </c>
      <c r="CT25" s="172" t="str">
        <f t="shared" si="92"/>
        <v>-</v>
      </c>
      <c r="CU25" s="172" t="str">
        <f t="shared" si="93"/>
        <v>-</v>
      </c>
      <c r="CV25" s="172" t="str">
        <f t="shared" si="94"/>
        <v>-</v>
      </c>
      <c r="CW25" s="175" t="str">
        <f t="shared" si="95"/>
        <v>-</v>
      </c>
      <c r="CX25" s="171" t="str">
        <f t="shared" si="96"/>
        <v>-</v>
      </c>
      <c r="CY25" s="172" t="str">
        <f t="shared" si="97"/>
        <v>-</v>
      </c>
      <c r="CZ25" s="172" t="str">
        <f t="shared" si="98"/>
        <v>-</v>
      </c>
      <c r="DA25" s="172" t="str">
        <f t="shared" si="99"/>
        <v>-</v>
      </c>
      <c r="DB25" s="175" t="str">
        <f t="shared" si="100"/>
        <v>-</v>
      </c>
      <c r="DC25" s="188" t="str">
        <f t="shared" si="101"/>
        <v xml:space="preserve">  </v>
      </c>
      <c r="DD25" s="215" t="str">
        <f t="shared" si="102"/>
        <v xml:space="preserve">  </v>
      </c>
      <c r="DE25" s="215" t="str">
        <f t="shared" si="103"/>
        <v xml:space="preserve">  </v>
      </c>
      <c r="DF25" s="215" t="str">
        <f t="shared" si="104"/>
        <v xml:space="preserve">  </v>
      </c>
      <c r="DG25" s="215" t="str">
        <f t="shared" si="105"/>
        <v xml:space="preserve">  </v>
      </c>
      <c r="DH25" s="215" t="str">
        <f t="shared" si="106"/>
        <v xml:space="preserve">  </v>
      </c>
      <c r="DI25" s="215" t="str">
        <f t="shared" si="107"/>
        <v xml:space="preserve">  </v>
      </c>
      <c r="DJ25" s="215" t="str">
        <f t="shared" si="108"/>
        <v xml:space="preserve">  </v>
      </c>
      <c r="DK25" s="215" t="str">
        <f t="shared" si="109"/>
        <v xml:space="preserve">  </v>
      </c>
      <c r="DL25" s="216" t="str">
        <f t="shared" si="110"/>
        <v xml:space="preserve">  </v>
      </c>
      <c r="DM25" s="247"/>
      <c r="DN25" s="177"/>
      <c r="DO25" s="177"/>
    </row>
    <row r="26" spans="1:119" ht="24" customHeight="1" thickBot="1">
      <c r="A26" s="247"/>
      <c r="B26" s="843">
        <f>'2พิมพ์เวลาเรียน'!B27</f>
        <v>20</v>
      </c>
      <c r="C26" s="843" t="str">
        <f>'2พิมพ์เวลาเรียน'!C27</f>
        <v/>
      </c>
      <c r="D26" s="844" t="str">
        <f>'2พิมพ์เวลาเรียน'!D27</f>
        <v/>
      </c>
      <c r="E26" s="845" t="str">
        <f>'5บันทึกคะแนน'!AY27</f>
        <v/>
      </c>
      <c r="F26" s="233" t="str">
        <f t="shared" si="0"/>
        <v xml:space="preserve">  </v>
      </c>
      <c r="G26" s="189" t="str">
        <f t="shared" si="1"/>
        <v>-</v>
      </c>
      <c r="H26" s="190" t="str">
        <f t="shared" si="2"/>
        <v>-</v>
      </c>
      <c r="I26" s="190" t="str">
        <f t="shared" si="3"/>
        <v>-</v>
      </c>
      <c r="J26" s="190" t="str">
        <f t="shared" si="4"/>
        <v>-</v>
      </c>
      <c r="K26" s="191" t="str">
        <f t="shared" si="5"/>
        <v>-</v>
      </c>
      <c r="L26" s="192" t="str">
        <f t="shared" si="6"/>
        <v>-</v>
      </c>
      <c r="M26" s="190" t="str">
        <f t="shared" si="7"/>
        <v>-</v>
      </c>
      <c r="N26" s="190" t="str">
        <f t="shared" si="8"/>
        <v>-</v>
      </c>
      <c r="O26" s="190" t="str">
        <f t="shared" si="9"/>
        <v>-</v>
      </c>
      <c r="P26" s="193" t="str">
        <f t="shared" si="10"/>
        <v>-</v>
      </c>
      <c r="Q26" s="189" t="str">
        <f t="shared" si="11"/>
        <v>-</v>
      </c>
      <c r="R26" s="190" t="str">
        <f t="shared" si="12"/>
        <v>-</v>
      </c>
      <c r="S26" s="190" t="str">
        <f t="shared" si="13"/>
        <v>-</v>
      </c>
      <c r="T26" s="190" t="str">
        <f t="shared" si="14"/>
        <v>-</v>
      </c>
      <c r="U26" s="191" t="str">
        <f t="shared" si="15"/>
        <v>-</v>
      </c>
      <c r="V26" s="192" t="str">
        <f t="shared" si="16"/>
        <v>-</v>
      </c>
      <c r="W26" s="190" t="str">
        <f t="shared" si="17"/>
        <v>-</v>
      </c>
      <c r="X26" s="190" t="str">
        <f t="shared" si="18"/>
        <v>-</v>
      </c>
      <c r="Y26" s="190" t="str">
        <f t="shared" si="19"/>
        <v>-</v>
      </c>
      <c r="Z26" s="193" t="str">
        <f t="shared" si="20"/>
        <v>-</v>
      </c>
      <c r="AA26" s="189" t="str">
        <f t="shared" si="21"/>
        <v>-</v>
      </c>
      <c r="AB26" s="190" t="str">
        <f t="shared" si="22"/>
        <v>-</v>
      </c>
      <c r="AC26" s="190" t="str">
        <f t="shared" si="23"/>
        <v>-</v>
      </c>
      <c r="AD26" s="190" t="str">
        <f t="shared" si="24"/>
        <v>-</v>
      </c>
      <c r="AE26" s="191" t="str">
        <f t="shared" si="25"/>
        <v>-</v>
      </c>
      <c r="AF26" s="192" t="str">
        <f t="shared" si="26"/>
        <v>-</v>
      </c>
      <c r="AG26" s="190" t="str">
        <f t="shared" si="27"/>
        <v>-</v>
      </c>
      <c r="AH26" s="190" t="str">
        <f t="shared" si="28"/>
        <v>-</v>
      </c>
      <c r="AI26" s="190" t="str">
        <f t="shared" si="29"/>
        <v>-</v>
      </c>
      <c r="AJ26" s="193" t="str">
        <f t="shared" si="30"/>
        <v>-</v>
      </c>
      <c r="AK26" s="189" t="str">
        <f t="shared" si="31"/>
        <v>-</v>
      </c>
      <c r="AL26" s="190" t="str">
        <f t="shared" si="32"/>
        <v>-</v>
      </c>
      <c r="AM26" s="190" t="str">
        <f t="shared" si="33"/>
        <v>-</v>
      </c>
      <c r="AN26" s="190" t="str">
        <f t="shared" si="34"/>
        <v>-</v>
      </c>
      <c r="AO26" s="191" t="str">
        <f t="shared" si="35"/>
        <v>-</v>
      </c>
      <c r="AP26" s="192" t="str">
        <f t="shared" si="36"/>
        <v>-</v>
      </c>
      <c r="AQ26" s="190" t="str">
        <f t="shared" si="37"/>
        <v>-</v>
      </c>
      <c r="AR26" s="190" t="str">
        <f t="shared" si="38"/>
        <v>-</v>
      </c>
      <c r="AS26" s="190" t="str">
        <f t="shared" si="39"/>
        <v>-</v>
      </c>
      <c r="AT26" s="193" t="str">
        <f t="shared" si="40"/>
        <v>-</v>
      </c>
      <c r="AU26" s="189" t="str">
        <f t="shared" si="41"/>
        <v>-</v>
      </c>
      <c r="AV26" s="190" t="str">
        <f t="shared" si="42"/>
        <v>-</v>
      </c>
      <c r="AW26" s="190" t="str">
        <f t="shared" si="43"/>
        <v>-</v>
      </c>
      <c r="AX26" s="190" t="str">
        <f t="shared" si="44"/>
        <v>-</v>
      </c>
      <c r="AY26" s="191" t="str">
        <f t="shared" si="45"/>
        <v>-</v>
      </c>
      <c r="AZ26" s="192" t="str">
        <f t="shared" si="46"/>
        <v>-</v>
      </c>
      <c r="BA26" s="190" t="str">
        <f t="shared" si="47"/>
        <v>-</v>
      </c>
      <c r="BB26" s="190" t="str">
        <f t="shared" si="48"/>
        <v>-</v>
      </c>
      <c r="BC26" s="190" t="str">
        <f t="shared" si="49"/>
        <v>-</v>
      </c>
      <c r="BD26" s="193" t="str">
        <f t="shared" si="50"/>
        <v>-</v>
      </c>
      <c r="BE26" s="189" t="str">
        <f t="shared" si="51"/>
        <v>-</v>
      </c>
      <c r="BF26" s="190" t="str">
        <f t="shared" si="52"/>
        <v>-</v>
      </c>
      <c r="BG26" s="190" t="str">
        <f t="shared" si="53"/>
        <v>-</v>
      </c>
      <c r="BH26" s="190" t="str">
        <f t="shared" si="54"/>
        <v>-</v>
      </c>
      <c r="BI26" s="191" t="str">
        <f t="shared" si="55"/>
        <v>-</v>
      </c>
      <c r="BJ26" s="192" t="str">
        <f t="shared" si="56"/>
        <v>-</v>
      </c>
      <c r="BK26" s="190" t="str">
        <f t="shared" si="57"/>
        <v>-</v>
      </c>
      <c r="BL26" s="190" t="str">
        <f t="shared" si="58"/>
        <v>-</v>
      </c>
      <c r="BM26" s="190" t="str">
        <f t="shared" si="59"/>
        <v>-</v>
      </c>
      <c r="BN26" s="193" t="str">
        <f t="shared" si="60"/>
        <v>-</v>
      </c>
      <c r="BO26" s="189" t="str">
        <f t="shared" si="61"/>
        <v>-</v>
      </c>
      <c r="BP26" s="190" t="str">
        <f t="shared" si="62"/>
        <v>-</v>
      </c>
      <c r="BQ26" s="190" t="str">
        <f t="shared" si="63"/>
        <v>-</v>
      </c>
      <c r="BR26" s="190" t="str">
        <f t="shared" si="64"/>
        <v>-</v>
      </c>
      <c r="BS26" s="191" t="str">
        <f t="shared" si="65"/>
        <v>-</v>
      </c>
      <c r="BT26" s="192" t="str">
        <f t="shared" si="66"/>
        <v>-</v>
      </c>
      <c r="BU26" s="190" t="str">
        <f t="shared" si="67"/>
        <v>-</v>
      </c>
      <c r="BV26" s="190" t="str">
        <f t="shared" si="68"/>
        <v>-</v>
      </c>
      <c r="BW26" s="190" t="str">
        <f t="shared" si="69"/>
        <v>-</v>
      </c>
      <c r="BX26" s="193" t="str">
        <f t="shared" si="70"/>
        <v>-</v>
      </c>
      <c r="BY26" s="189" t="str">
        <f t="shared" si="71"/>
        <v>-</v>
      </c>
      <c r="BZ26" s="190" t="str">
        <f t="shared" si="72"/>
        <v>-</v>
      </c>
      <c r="CA26" s="190" t="str">
        <f t="shared" si="73"/>
        <v>-</v>
      </c>
      <c r="CB26" s="190" t="str">
        <f t="shared" si="74"/>
        <v>-</v>
      </c>
      <c r="CC26" s="191" t="str">
        <f t="shared" si="75"/>
        <v>-</v>
      </c>
      <c r="CD26" s="192" t="str">
        <f t="shared" si="76"/>
        <v>-</v>
      </c>
      <c r="CE26" s="190" t="str">
        <f t="shared" si="77"/>
        <v>-</v>
      </c>
      <c r="CF26" s="190" t="str">
        <f t="shared" si="78"/>
        <v>-</v>
      </c>
      <c r="CG26" s="190" t="str">
        <f t="shared" si="79"/>
        <v>-</v>
      </c>
      <c r="CH26" s="193" t="str">
        <f t="shared" si="80"/>
        <v>-</v>
      </c>
      <c r="CI26" s="189" t="str">
        <f t="shared" si="81"/>
        <v>-</v>
      </c>
      <c r="CJ26" s="190" t="str">
        <f t="shared" si="82"/>
        <v>-</v>
      </c>
      <c r="CK26" s="190" t="str">
        <f t="shared" si="83"/>
        <v>-</v>
      </c>
      <c r="CL26" s="190" t="str">
        <f t="shared" si="84"/>
        <v>-</v>
      </c>
      <c r="CM26" s="191" t="str">
        <f t="shared" si="85"/>
        <v>-</v>
      </c>
      <c r="CN26" s="192" t="str">
        <f t="shared" si="86"/>
        <v>-</v>
      </c>
      <c r="CO26" s="190" t="str">
        <f t="shared" si="87"/>
        <v>-</v>
      </c>
      <c r="CP26" s="190" t="str">
        <f t="shared" si="88"/>
        <v>-</v>
      </c>
      <c r="CQ26" s="190" t="str">
        <f t="shared" si="89"/>
        <v>-</v>
      </c>
      <c r="CR26" s="193" t="str">
        <f t="shared" si="90"/>
        <v>-</v>
      </c>
      <c r="CS26" s="189" t="str">
        <f t="shared" si="91"/>
        <v>-</v>
      </c>
      <c r="CT26" s="190" t="str">
        <f t="shared" si="92"/>
        <v>-</v>
      </c>
      <c r="CU26" s="190" t="str">
        <f t="shared" si="93"/>
        <v>-</v>
      </c>
      <c r="CV26" s="190" t="str">
        <f t="shared" si="94"/>
        <v>-</v>
      </c>
      <c r="CW26" s="191" t="str">
        <f t="shared" si="95"/>
        <v>-</v>
      </c>
      <c r="CX26" s="192" t="str">
        <f t="shared" si="96"/>
        <v>-</v>
      </c>
      <c r="CY26" s="190" t="str">
        <f t="shared" si="97"/>
        <v>-</v>
      </c>
      <c r="CZ26" s="190" t="str">
        <f t="shared" si="98"/>
        <v>-</v>
      </c>
      <c r="DA26" s="190" t="str">
        <f t="shared" si="99"/>
        <v>-</v>
      </c>
      <c r="DB26" s="191" t="str">
        <f t="shared" si="100"/>
        <v>-</v>
      </c>
      <c r="DC26" s="188" t="str">
        <f t="shared" si="101"/>
        <v xml:space="preserve">  </v>
      </c>
      <c r="DD26" s="217" t="str">
        <f t="shared" si="102"/>
        <v xml:space="preserve">  </v>
      </c>
      <c r="DE26" s="217" t="str">
        <f t="shared" si="103"/>
        <v xml:space="preserve">  </v>
      </c>
      <c r="DF26" s="217" t="str">
        <f t="shared" si="104"/>
        <v xml:space="preserve">  </v>
      </c>
      <c r="DG26" s="217" t="str">
        <f t="shared" si="105"/>
        <v xml:space="preserve">  </v>
      </c>
      <c r="DH26" s="217" t="str">
        <f t="shared" si="106"/>
        <v xml:space="preserve">  </v>
      </c>
      <c r="DI26" s="217" t="str">
        <f t="shared" si="107"/>
        <v xml:space="preserve">  </v>
      </c>
      <c r="DJ26" s="217" t="str">
        <f t="shared" si="108"/>
        <v xml:space="preserve">  </v>
      </c>
      <c r="DK26" s="217" t="str">
        <f t="shared" si="109"/>
        <v xml:space="preserve">  </v>
      </c>
      <c r="DL26" s="221" t="str">
        <f t="shared" si="110"/>
        <v xml:space="preserve">  </v>
      </c>
      <c r="DM26" s="247"/>
      <c r="DN26" s="177"/>
      <c r="DO26" s="177"/>
    </row>
    <row r="27" spans="1:119" ht="24" customHeight="1" thickBot="1">
      <c r="A27" s="247"/>
      <c r="B27" s="223">
        <f>'2พิมพ์เวลาเรียน'!B28</f>
        <v>21</v>
      </c>
      <c r="C27" s="223" t="str">
        <f>'2พิมพ์เวลาเรียน'!C28</f>
        <v/>
      </c>
      <c r="D27" s="224" t="str">
        <f>'2พิมพ์เวลาเรียน'!D28</f>
        <v/>
      </c>
      <c r="E27" s="234" t="str">
        <f>'5บันทึกคะแนน'!AY28</f>
        <v/>
      </c>
      <c r="F27" s="229" t="str">
        <f t="shared" si="0"/>
        <v xml:space="preserve">  </v>
      </c>
      <c r="G27" s="194" t="str">
        <f t="shared" si="1"/>
        <v>-</v>
      </c>
      <c r="H27" s="195" t="str">
        <f t="shared" si="2"/>
        <v>-</v>
      </c>
      <c r="I27" s="195" t="str">
        <f t="shared" si="3"/>
        <v>-</v>
      </c>
      <c r="J27" s="195" t="str">
        <f t="shared" si="4"/>
        <v>-</v>
      </c>
      <c r="K27" s="196" t="str">
        <f t="shared" si="5"/>
        <v>-</v>
      </c>
      <c r="L27" s="197" t="str">
        <f t="shared" si="6"/>
        <v>-</v>
      </c>
      <c r="M27" s="195" t="str">
        <f t="shared" si="7"/>
        <v>-</v>
      </c>
      <c r="N27" s="195" t="str">
        <f t="shared" si="8"/>
        <v>-</v>
      </c>
      <c r="O27" s="195" t="str">
        <f t="shared" si="9"/>
        <v>-</v>
      </c>
      <c r="P27" s="198" t="str">
        <f t="shared" si="10"/>
        <v>-</v>
      </c>
      <c r="Q27" s="194" t="str">
        <f t="shared" si="11"/>
        <v>-</v>
      </c>
      <c r="R27" s="195" t="str">
        <f t="shared" si="12"/>
        <v>-</v>
      </c>
      <c r="S27" s="195" t="str">
        <f t="shared" si="13"/>
        <v>-</v>
      </c>
      <c r="T27" s="195" t="str">
        <f t="shared" si="14"/>
        <v>-</v>
      </c>
      <c r="U27" s="196" t="str">
        <f t="shared" si="15"/>
        <v>-</v>
      </c>
      <c r="V27" s="197" t="str">
        <f t="shared" si="16"/>
        <v>-</v>
      </c>
      <c r="W27" s="195" t="str">
        <f t="shared" si="17"/>
        <v>-</v>
      </c>
      <c r="X27" s="195" t="str">
        <f t="shared" si="18"/>
        <v>-</v>
      </c>
      <c r="Y27" s="195" t="str">
        <f t="shared" si="19"/>
        <v>-</v>
      </c>
      <c r="Z27" s="198" t="str">
        <f t="shared" si="20"/>
        <v>-</v>
      </c>
      <c r="AA27" s="194" t="str">
        <f t="shared" si="21"/>
        <v>-</v>
      </c>
      <c r="AB27" s="195" t="str">
        <f t="shared" si="22"/>
        <v>-</v>
      </c>
      <c r="AC27" s="195" t="str">
        <f t="shared" si="23"/>
        <v>-</v>
      </c>
      <c r="AD27" s="195" t="str">
        <f t="shared" si="24"/>
        <v>-</v>
      </c>
      <c r="AE27" s="196" t="str">
        <f t="shared" si="25"/>
        <v>-</v>
      </c>
      <c r="AF27" s="197" t="str">
        <f t="shared" si="26"/>
        <v>-</v>
      </c>
      <c r="AG27" s="195" t="str">
        <f t="shared" si="27"/>
        <v>-</v>
      </c>
      <c r="AH27" s="195" t="str">
        <f t="shared" si="28"/>
        <v>-</v>
      </c>
      <c r="AI27" s="195" t="str">
        <f t="shared" si="29"/>
        <v>-</v>
      </c>
      <c r="AJ27" s="198" t="str">
        <f t="shared" si="30"/>
        <v>-</v>
      </c>
      <c r="AK27" s="194" t="str">
        <f t="shared" si="31"/>
        <v>-</v>
      </c>
      <c r="AL27" s="195" t="str">
        <f t="shared" si="32"/>
        <v>-</v>
      </c>
      <c r="AM27" s="195" t="str">
        <f t="shared" si="33"/>
        <v>-</v>
      </c>
      <c r="AN27" s="195" t="str">
        <f t="shared" si="34"/>
        <v>-</v>
      </c>
      <c r="AO27" s="196" t="str">
        <f t="shared" si="35"/>
        <v>-</v>
      </c>
      <c r="AP27" s="197" t="str">
        <f t="shared" si="36"/>
        <v>-</v>
      </c>
      <c r="AQ27" s="195" t="str">
        <f t="shared" si="37"/>
        <v>-</v>
      </c>
      <c r="AR27" s="195" t="str">
        <f t="shared" si="38"/>
        <v>-</v>
      </c>
      <c r="AS27" s="195" t="str">
        <f t="shared" si="39"/>
        <v>-</v>
      </c>
      <c r="AT27" s="198" t="str">
        <f t="shared" si="40"/>
        <v>-</v>
      </c>
      <c r="AU27" s="194" t="str">
        <f t="shared" si="41"/>
        <v>-</v>
      </c>
      <c r="AV27" s="195" t="str">
        <f t="shared" si="42"/>
        <v>-</v>
      </c>
      <c r="AW27" s="195" t="str">
        <f t="shared" si="43"/>
        <v>-</v>
      </c>
      <c r="AX27" s="195" t="str">
        <f t="shared" si="44"/>
        <v>-</v>
      </c>
      <c r="AY27" s="196" t="str">
        <f t="shared" si="45"/>
        <v>-</v>
      </c>
      <c r="AZ27" s="197" t="str">
        <f t="shared" si="46"/>
        <v>-</v>
      </c>
      <c r="BA27" s="195" t="str">
        <f t="shared" si="47"/>
        <v>-</v>
      </c>
      <c r="BB27" s="195" t="str">
        <f t="shared" si="48"/>
        <v>-</v>
      </c>
      <c r="BC27" s="195" t="str">
        <f t="shared" si="49"/>
        <v>-</v>
      </c>
      <c r="BD27" s="198" t="str">
        <f t="shared" si="50"/>
        <v>-</v>
      </c>
      <c r="BE27" s="194" t="str">
        <f t="shared" si="51"/>
        <v>-</v>
      </c>
      <c r="BF27" s="195" t="str">
        <f t="shared" si="52"/>
        <v>-</v>
      </c>
      <c r="BG27" s="195" t="str">
        <f t="shared" si="53"/>
        <v>-</v>
      </c>
      <c r="BH27" s="195" t="str">
        <f t="shared" si="54"/>
        <v>-</v>
      </c>
      <c r="BI27" s="196" t="str">
        <f t="shared" si="55"/>
        <v>-</v>
      </c>
      <c r="BJ27" s="197" t="str">
        <f t="shared" si="56"/>
        <v>-</v>
      </c>
      <c r="BK27" s="195" t="str">
        <f t="shared" si="57"/>
        <v>-</v>
      </c>
      <c r="BL27" s="195" t="str">
        <f t="shared" si="58"/>
        <v>-</v>
      </c>
      <c r="BM27" s="195" t="str">
        <f t="shared" si="59"/>
        <v>-</v>
      </c>
      <c r="BN27" s="198" t="str">
        <f t="shared" si="60"/>
        <v>-</v>
      </c>
      <c r="BO27" s="194" t="str">
        <f t="shared" si="61"/>
        <v>-</v>
      </c>
      <c r="BP27" s="195" t="str">
        <f t="shared" si="62"/>
        <v>-</v>
      </c>
      <c r="BQ27" s="195" t="str">
        <f t="shared" si="63"/>
        <v>-</v>
      </c>
      <c r="BR27" s="195" t="str">
        <f t="shared" si="64"/>
        <v>-</v>
      </c>
      <c r="BS27" s="196" t="str">
        <f t="shared" si="65"/>
        <v>-</v>
      </c>
      <c r="BT27" s="197" t="str">
        <f t="shared" si="66"/>
        <v>-</v>
      </c>
      <c r="BU27" s="195" t="str">
        <f t="shared" si="67"/>
        <v>-</v>
      </c>
      <c r="BV27" s="195" t="str">
        <f t="shared" si="68"/>
        <v>-</v>
      </c>
      <c r="BW27" s="195" t="str">
        <f t="shared" si="69"/>
        <v>-</v>
      </c>
      <c r="BX27" s="198" t="str">
        <f t="shared" si="70"/>
        <v>-</v>
      </c>
      <c r="BY27" s="194" t="str">
        <f t="shared" si="71"/>
        <v>-</v>
      </c>
      <c r="BZ27" s="195" t="str">
        <f t="shared" si="72"/>
        <v>-</v>
      </c>
      <c r="CA27" s="195" t="str">
        <f t="shared" si="73"/>
        <v>-</v>
      </c>
      <c r="CB27" s="195" t="str">
        <f t="shared" si="74"/>
        <v>-</v>
      </c>
      <c r="CC27" s="196" t="str">
        <f t="shared" si="75"/>
        <v>-</v>
      </c>
      <c r="CD27" s="197" t="str">
        <f t="shared" si="76"/>
        <v>-</v>
      </c>
      <c r="CE27" s="195" t="str">
        <f t="shared" si="77"/>
        <v>-</v>
      </c>
      <c r="CF27" s="195" t="str">
        <f t="shared" si="78"/>
        <v>-</v>
      </c>
      <c r="CG27" s="195" t="str">
        <f t="shared" si="79"/>
        <v>-</v>
      </c>
      <c r="CH27" s="198" t="str">
        <f t="shared" si="80"/>
        <v>-</v>
      </c>
      <c r="CI27" s="194" t="str">
        <f t="shared" si="81"/>
        <v>-</v>
      </c>
      <c r="CJ27" s="195" t="str">
        <f t="shared" si="82"/>
        <v>-</v>
      </c>
      <c r="CK27" s="195" t="str">
        <f t="shared" si="83"/>
        <v>-</v>
      </c>
      <c r="CL27" s="195" t="str">
        <f t="shared" si="84"/>
        <v>-</v>
      </c>
      <c r="CM27" s="196" t="str">
        <f t="shared" si="85"/>
        <v>-</v>
      </c>
      <c r="CN27" s="197" t="str">
        <f t="shared" si="86"/>
        <v>-</v>
      </c>
      <c r="CO27" s="195" t="str">
        <f t="shared" si="87"/>
        <v>-</v>
      </c>
      <c r="CP27" s="195" t="str">
        <f t="shared" si="88"/>
        <v>-</v>
      </c>
      <c r="CQ27" s="195" t="str">
        <f t="shared" si="89"/>
        <v>-</v>
      </c>
      <c r="CR27" s="198" t="str">
        <f t="shared" si="90"/>
        <v>-</v>
      </c>
      <c r="CS27" s="194" t="str">
        <f t="shared" si="91"/>
        <v>-</v>
      </c>
      <c r="CT27" s="195" t="str">
        <f t="shared" si="92"/>
        <v>-</v>
      </c>
      <c r="CU27" s="195" t="str">
        <f t="shared" si="93"/>
        <v>-</v>
      </c>
      <c r="CV27" s="195" t="str">
        <f t="shared" si="94"/>
        <v>-</v>
      </c>
      <c r="CW27" s="196" t="str">
        <f t="shared" si="95"/>
        <v>-</v>
      </c>
      <c r="CX27" s="197" t="str">
        <f t="shared" si="96"/>
        <v>-</v>
      </c>
      <c r="CY27" s="195" t="str">
        <f t="shared" si="97"/>
        <v>-</v>
      </c>
      <c r="CZ27" s="195" t="str">
        <f t="shared" si="98"/>
        <v>-</v>
      </c>
      <c r="DA27" s="195" t="str">
        <f t="shared" si="99"/>
        <v>-</v>
      </c>
      <c r="DB27" s="195" t="str">
        <f t="shared" si="100"/>
        <v>-</v>
      </c>
      <c r="DC27" s="176" t="str">
        <f t="shared" si="101"/>
        <v xml:space="preserve">  </v>
      </c>
      <c r="DD27" s="219" t="str">
        <f t="shared" si="102"/>
        <v xml:space="preserve">  </v>
      </c>
      <c r="DE27" s="219" t="str">
        <f t="shared" si="103"/>
        <v xml:space="preserve">  </v>
      </c>
      <c r="DF27" s="219" t="str">
        <f t="shared" si="104"/>
        <v xml:space="preserve">  </v>
      </c>
      <c r="DG27" s="219" t="str">
        <f t="shared" si="105"/>
        <v xml:space="preserve">  </v>
      </c>
      <c r="DH27" s="219" t="str">
        <f t="shared" si="106"/>
        <v xml:space="preserve">  </v>
      </c>
      <c r="DI27" s="219" t="str">
        <f t="shared" si="107"/>
        <v xml:space="preserve">  </v>
      </c>
      <c r="DJ27" s="219" t="str">
        <f t="shared" si="108"/>
        <v xml:space="preserve">  </v>
      </c>
      <c r="DK27" s="219" t="str">
        <f t="shared" si="109"/>
        <v xml:space="preserve">  </v>
      </c>
      <c r="DL27" s="214" t="str">
        <f t="shared" si="110"/>
        <v xml:space="preserve">  </v>
      </c>
      <c r="DM27" s="247"/>
      <c r="DN27" s="177"/>
      <c r="DO27" s="177"/>
    </row>
    <row r="28" spans="1:119" ht="24" customHeight="1" thickBot="1">
      <c r="A28" s="247"/>
      <c r="B28" s="225">
        <f>'2พิมพ์เวลาเรียน'!B29</f>
        <v>22</v>
      </c>
      <c r="C28" s="225" t="str">
        <f>'2พิมพ์เวลาเรียน'!C29</f>
        <v/>
      </c>
      <c r="D28" s="226" t="str">
        <f>'2พิมพ์เวลาเรียน'!D29</f>
        <v/>
      </c>
      <c r="E28" s="235" t="str">
        <f>'5บันทึกคะแนน'!AY29</f>
        <v/>
      </c>
      <c r="F28" s="230" t="str">
        <f t="shared" si="0"/>
        <v xml:space="preserve">  </v>
      </c>
      <c r="G28" s="174" t="str">
        <f t="shared" si="1"/>
        <v>-</v>
      </c>
      <c r="H28" s="172" t="str">
        <f t="shared" si="2"/>
        <v>-</v>
      </c>
      <c r="I28" s="172" t="str">
        <f t="shared" si="3"/>
        <v>-</v>
      </c>
      <c r="J28" s="172" t="str">
        <f t="shared" si="4"/>
        <v>-</v>
      </c>
      <c r="K28" s="175" t="str">
        <f t="shared" si="5"/>
        <v>-</v>
      </c>
      <c r="L28" s="171" t="str">
        <f t="shared" si="6"/>
        <v>-</v>
      </c>
      <c r="M28" s="172" t="str">
        <f t="shared" si="7"/>
        <v>-</v>
      </c>
      <c r="N28" s="172" t="str">
        <f t="shared" si="8"/>
        <v>-</v>
      </c>
      <c r="O28" s="172" t="str">
        <f t="shared" si="9"/>
        <v>-</v>
      </c>
      <c r="P28" s="173" t="str">
        <f t="shared" si="10"/>
        <v>-</v>
      </c>
      <c r="Q28" s="174" t="str">
        <f t="shared" si="11"/>
        <v>-</v>
      </c>
      <c r="R28" s="172" t="str">
        <f t="shared" si="12"/>
        <v>-</v>
      </c>
      <c r="S28" s="172" t="str">
        <f t="shared" si="13"/>
        <v>-</v>
      </c>
      <c r="T28" s="172" t="str">
        <f t="shared" si="14"/>
        <v>-</v>
      </c>
      <c r="U28" s="175" t="str">
        <f t="shared" si="15"/>
        <v>-</v>
      </c>
      <c r="V28" s="171" t="str">
        <f t="shared" si="16"/>
        <v>-</v>
      </c>
      <c r="W28" s="172" t="str">
        <f t="shared" si="17"/>
        <v>-</v>
      </c>
      <c r="X28" s="172" t="str">
        <f t="shared" si="18"/>
        <v>-</v>
      </c>
      <c r="Y28" s="172" t="str">
        <f t="shared" si="19"/>
        <v>-</v>
      </c>
      <c r="Z28" s="173" t="str">
        <f t="shared" si="20"/>
        <v>-</v>
      </c>
      <c r="AA28" s="174" t="str">
        <f t="shared" si="21"/>
        <v>-</v>
      </c>
      <c r="AB28" s="172" t="str">
        <f t="shared" si="22"/>
        <v>-</v>
      </c>
      <c r="AC28" s="172" t="str">
        <f t="shared" si="23"/>
        <v>-</v>
      </c>
      <c r="AD28" s="172" t="str">
        <f t="shared" si="24"/>
        <v>-</v>
      </c>
      <c r="AE28" s="175" t="str">
        <f t="shared" si="25"/>
        <v>-</v>
      </c>
      <c r="AF28" s="171" t="str">
        <f t="shared" si="26"/>
        <v>-</v>
      </c>
      <c r="AG28" s="172" t="str">
        <f t="shared" si="27"/>
        <v>-</v>
      </c>
      <c r="AH28" s="172" t="str">
        <f t="shared" si="28"/>
        <v>-</v>
      </c>
      <c r="AI28" s="172" t="str">
        <f t="shared" si="29"/>
        <v>-</v>
      </c>
      <c r="AJ28" s="173" t="str">
        <f t="shared" si="30"/>
        <v>-</v>
      </c>
      <c r="AK28" s="174" t="str">
        <f t="shared" si="31"/>
        <v>-</v>
      </c>
      <c r="AL28" s="172" t="str">
        <f t="shared" si="32"/>
        <v>-</v>
      </c>
      <c r="AM28" s="172" t="str">
        <f t="shared" si="33"/>
        <v>-</v>
      </c>
      <c r="AN28" s="172" t="str">
        <f t="shared" si="34"/>
        <v>-</v>
      </c>
      <c r="AO28" s="175" t="str">
        <f t="shared" si="35"/>
        <v>-</v>
      </c>
      <c r="AP28" s="171" t="str">
        <f t="shared" si="36"/>
        <v>-</v>
      </c>
      <c r="AQ28" s="172" t="str">
        <f t="shared" si="37"/>
        <v>-</v>
      </c>
      <c r="AR28" s="172" t="str">
        <f t="shared" si="38"/>
        <v>-</v>
      </c>
      <c r="AS28" s="172" t="str">
        <f t="shared" si="39"/>
        <v>-</v>
      </c>
      <c r="AT28" s="173" t="str">
        <f t="shared" si="40"/>
        <v>-</v>
      </c>
      <c r="AU28" s="174" t="str">
        <f t="shared" si="41"/>
        <v>-</v>
      </c>
      <c r="AV28" s="172" t="str">
        <f t="shared" si="42"/>
        <v>-</v>
      </c>
      <c r="AW28" s="172" t="str">
        <f t="shared" si="43"/>
        <v>-</v>
      </c>
      <c r="AX28" s="172" t="str">
        <f t="shared" si="44"/>
        <v>-</v>
      </c>
      <c r="AY28" s="175" t="str">
        <f t="shared" si="45"/>
        <v>-</v>
      </c>
      <c r="AZ28" s="171" t="str">
        <f t="shared" si="46"/>
        <v>-</v>
      </c>
      <c r="BA28" s="172" t="str">
        <f t="shared" si="47"/>
        <v>-</v>
      </c>
      <c r="BB28" s="172" t="str">
        <f t="shared" si="48"/>
        <v>-</v>
      </c>
      <c r="BC28" s="172" t="str">
        <f t="shared" si="49"/>
        <v>-</v>
      </c>
      <c r="BD28" s="173" t="str">
        <f t="shared" si="50"/>
        <v>-</v>
      </c>
      <c r="BE28" s="174" t="str">
        <f t="shared" si="51"/>
        <v>-</v>
      </c>
      <c r="BF28" s="172" t="str">
        <f t="shared" si="52"/>
        <v>-</v>
      </c>
      <c r="BG28" s="172" t="str">
        <f t="shared" si="53"/>
        <v>-</v>
      </c>
      <c r="BH28" s="172" t="str">
        <f t="shared" si="54"/>
        <v>-</v>
      </c>
      <c r="BI28" s="175" t="str">
        <f t="shared" si="55"/>
        <v>-</v>
      </c>
      <c r="BJ28" s="171" t="str">
        <f t="shared" si="56"/>
        <v>-</v>
      </c>
      <c r="BK28" s="172" t="str">
        <f t="shared" si="57"/>
        <v>-</v>
      </c>
      <c r="BL28" s="172" t="str">
        <f t="shared" si="58"/>
        <v>-</v>
      </c>
      <c r="BM28" s="172" t="str">
        <f t="shared" si="59"/>
        <v>-</v>
      </c>
      <c r="BN28" s="173" t="str">
        <f t="shared" si="60"/>
        <v>-</v>
      </c>
      <c r="BO28" s="174" t="str">
        <f t="shared" si="61"/>
        <v>-</v>
      </c>
      <c r="BP28" s="172" t="str">
        <f t="shared" si="62"/>
        <v>-</v>
      </c>
      <c r="BQ28" s="172" t="str">
        <f t="shared" si="63"/>
        <v>-</v>
      </c>
      <c r="BR28" s="172" t="str">
        <f t="shared" si="64"/>
        <v>-</v>
      </c>
      <c r="BS28" s="175" t="str">
        <f t="shared" si="65"/>
        <v>-</v>
      </c>
      <c r="BT28" s="171" t="str">
        <f t="shared" si="66"/>
        <v>-</v>
      </c>
      <c r="BU28" s="172" t="str">
        <f t="shared" si="67"/>
        <v>-</v>
      </c>
      <c r="BV28" s="172" t="str">
        <f t="shared" si="68"/>
        <v>-</v>
      </c>
      <c r="BW28" s="172" t="str">
        <f t="shared" si="69"/>
        <v>-</v>
      </c>
      <c r="BX28" s="173" t="str">
        <f t="shared" si="70"/>
        <v>-</v>
      </c>
      <c r="BY28" s="174" t="str">
        <f t="shared" si="71"/>
        <v>-</v>
      </c>
      <c r="BZ28" s="172" t="str">
        <f t="shared" si="72"/>
        <v>-</v>
      </c>
      <c r="CA28" s="172" t="str">
        <f t="shared" si="73"/>
        <v>-</v>
      </c>
      <c r="CB28" s="172" t="str">
        <f t="shared" si="74"/>
        <v>-</v>
      </c>
      <c r="CC28" s="175" t="str">
        <f t="shared" si="75"/>
        <v>-</v>
      </c>
      <c r="CD28" s="171" t="str">
        <f t="shared" si="76"/>
        <v>-</v>
      </c>
      <c r="CE28" s="172" t="str">
        <f t="shared" si="77"/>
        <v>-</v>
      </c>
      <c r="CF28" s="172" t="str">
        <f t="shared" si="78"/>
        <v>-</v>
      </c>
      <c r="CG28" s="172" t="str">
        <f t="shared" si="79"/>
        <v>-</v>
      </c>
      <c r="CH28" s="173" t="str">
        <f t="shared" si="80"/>
        <v>-</v>
      </c>
      <c r="CI28" s="174" t="str">
        <f t="shared" si="81"/>
        <v>-</v>
      </c>
      <c r="CJ28" s="172" t="str">
        <f t="shared" si="82"/>
        <v>-</v>
      </c>
      <c r="CK28" s="172" t="str">
        <f t="shared" si="83"/>
        <v>-</v>
      </c>
      <c r="CL28" s="172" t="str">
        <f t="shared" si="84"/>
        <v>-</v>
      </c>
      <c r="CM28" s="175" t="str">
        <f t="shared" si="85"/>
        <v>-</v>
      </c>
      <c r="CN28" s="171" t="str">
        <f t="shared" si="86"/>
        <v>-</v>
      </c>
      <c r="CO28" s="172" t="str">
        <f t="shared" si="87"/>
        <v>-</v>
      </c>
      <c r="CP28" s="172" t="str">
        <f t="shared" si="88"/>
        <v>-</v>
      </c>
      <c r="CQ28" s="172" t="str">
        <f t="shared" si="89"/>
        <v>-</v>
      </c>
      <c r="CR28" s="173" t="str">
        <f t="shared" si="90"/>
        <v>-</v>
      </c>
      <c r="CS28" s="174" t="str">
        <f t="shared" si="91"/>
        <v>-</v>
      </c>
      <c r="CT28" s="172" t="str">
        <f t="shared" si="92"/>
        <v>-</v>
      </c>
      <c r="CU28" s="172" t="str">
        <f t="shared" si="93"/>
        <v>-</v>
      </c>
      <c r="CV28" s="172" t="str">
        <f t="shared" si="94"/>
        <v>-</v>
      </c>
      <c r="CW28" s="175" t="str">
        <f t="shared" si="95"/>
        <v>-</v>
      </c>
      <c r="CX28" s="171" t="str">
        <f t="shared" si="96"/>
        <v>-</v>
      </c>
      <c r="CY28" s="172" t="str">
        <f t="shared" si="97"/>
        <v>-</v>
      </c>
      <c r="CZ28" s="172" t="str">
        <f t="shared" si="98"/>
        <v>-</v>
      </c>
      <c r="DA28" s="172" t="str">
        <f t="shared" si="99"/>
        <v>-</v>
      </c>
      <c r="DB28" s="172" t="str">
        <f t="shared" si="100"/>
        <v>-</v>
      </c>
      <c r="DC28" s="176" t="str">
        <f t="shared" si="101"/>
        <v xml:space="preserve">  </v>
      </c>
      <c r="DD28" s="215" t="str">
        <f t="shared" si="102"/>
        <v xml:space="preserve">  </v>
      </c>
      <c r="DE28" s="215" t="str">
        <f t="shared" si="103"/>
        <v xml:space="preserve">  </v>
      </c>
      <c r="DF28" s="215" t="str">
        <f t="shared" si="104"/>
        <v xml:space="preserve">  </v>
      </c>
      <c r="DG28" s="215" t="str">
        <f t="shared" si="105"/>
        <v xml:space="preserve">  </v>
      </c>
      <c r="DH28" s="215" t="str">
        <f t="shared" si="106"/>
        <v xml:space="preserve">  </v>
      </c>
      <c r="DI28" s="215" t="str">
        <f t="shared" si="107"/>
        <v xml:space="preserve">  </v>
      </c>
      <c r="DJ28" s="215" t="str">
        <f t="shared" si="108"/>
        <v xml:space="preserve">  </v>
      </c>
      <c r="DK28" s="215" t="str">
        <f t="shared" si="109"/>
        <v xml:space="preserve">  </v>
      </c>
      <c r="DL28" s="216" t="str">
        <f t="shared" si="110"/>
        <v xml:space="preserve">  </v>
      </c>
      <c r="DM28" s="247"/>
      <c r="DN28" s="177"/>
      <c r="DO28" s="177"/>
    </row>
    <row r="29" spans="1:119" ht="24" customHeight="1" thickBot="1">
      <c r="A29" s="247"/>
      <c r="B29" s="225">
        <f>'2พิมพ์เวลาเรียน'!B30</f>
        <v>23</v>
      </c>
      <c r="C29" s="225" t="str">
        <f>'2พิมพ์เวลาเรียน'!C30</f>
        <v/>
      </c>
      <c r="D29" s="226" t="str">
        <f>'2พิมพ์เวลาเรียน'!D30</f>
        <v/>
      </c>
      <c r="E29" s="235" t="str">
        <f>'5บันทึกคะแนน'!AY30</f>
        <v/>
      </c>
      <c r="F29" s="229" t="str">
        <f t="shared" si="0"/>
        <v xml:space="preserve">  </v>
      </c>
      <c r="G29" s="174" t="str">
        <f t="shared" si="1"/>
        <v>-</v>
      </c>
      <c r="H29" s="172" t="str">
        <f t="shared" si="2"/>
        <v>-</v>
      </c>
      <c r="I29" s="172" t="str">
        <f t="shared" si="3"/>
        <v>-</v>
      </c>
      <c r="J29" s="172" t="str">
        <f t="shared" si="4"/>
        <v>-</v>
      </c>
      <c r="K29" s="175" t="str">
        <f t="shared" si="5"/>
        <v>-</v>
      </c>
      <c r="L29" s="171" t="str">
        <f t="shared" si="6"/>
        <v>-</v>
      </c>
      <c r="M29" s="172" t="str">
        <f t="shared" si="7"/>
        <v>-</v>
      </c>
      <c r="N29" s="172" t="str">
        <f t="shared" si="8"/>
        <v>-</v>
      </c>
      <c r="O29" s="172" t="str">
        <f t="shared" si="9"/>
        <v>-</v>
      </c>
      <c r="P29" s="173" t="str">
        <f t="shared" si="10"/>
        <v>-</v>
      </c>
      <c r="Q29" s="174" t="str">
        <f t="shared" si="11"/>
        <v>-</v>
      </c>
      <c r="R29" s="172" t="str">
        <f t="shared" si="12"/>
        <v>-</v>
      </c>
      <c r="S29" s="172" t="str">
        <f t="shared" si="13"/>
        <v>-</v>
      </c>
      <c r="T29" s="172" t="str">
        <f t="shared" si="14"/>
        <v>-</v>
      </c>
      <c r="U29" s="175" t="str">
        <f t="shared" si="15"/>
        <v>-</v>
      </c>
      <c r="V29" s="171" t="str">
        <f t="shared" si="16"/>
        <v>-</v>
      </c>
      <c r="W29" s="172" t="str">
        <f t="shared" si="17"/>
        <v>-</v>
      </c>
      <c r="X29" s="172" t="str">
        <f t="shared" si="18"/>
        <v>-</v>
      </c>
      <c r="Y29" s="172" t="str">
        <f t="shared" si="19"/>
        <v>-</v>
      </c>
      <c r="Z29" s="173" t="str">
        <f t="shared" si="20"/>
        <v>-</v>
      </c>
      <c r="AA29" s="174" t="str">
        <f t="shared" si="21"/>
        <v>-</v>
      </c>
      <c r="AB29" s="172" t="str">
        <f t="shared" si="22"/>
        <v>-</v>
      </c>
      <c r="AC29" s="172" t="str">
        <f t="shared" si="23"/>
        <v>-</v>
      </c>
      <c r="AD29" s="172" t="str">
        <f t="shared" si="24"/>
        <v>-</v>
      </c>
      <c r="AE29" s="175" t="str">
        <f t="shared" si="25"/>
        <v>-</v>
      </c>
      <c r="AF29" s="171" t="str">
        <f t="shared" si="26"/>
        <v>-</v>
      </c>
      <c r="AG29" s="172" t="str">
        <f t="shared" si="27"/>
        <v>-</v>
      </c>
      <c r="AH29" s="172" t="str">
        <f t="shared" si="28"/>
        <v>-</v>
      </c>
      <c r="AI29" s="172" t="str">
        <f t="shared" si="29"/>
        <v>-</v>
      </c>
      <c r="AJ29" s="173" t="str">
        <f t="shared" si="30"/>
        <v>-</v>
      </c>
      <c r="AK29" s="174" t="str">
        <f t="shared" si="31"/>
        <v>-</v>
      </c>
      <c r="AL29" s="172" t="str">
        <f t="shared" si="32"/>
        <v>-</v>
      </c>
      <c r="AM29" s="172" t="str">
        <f t="shared" si="33"/>
        <v>-</v>
      </c>
      <c r="AN29" s="172" t="str">
        <f t="shared" si="34"/>
        <v>-</v>
      </c>
      <c r="AO29" s="175" t="str">
        <f t="shared" si="35"/>
        <v>-</v>
      </c>
      <c r="AP29" s="171" t="str">
        <f t="shared" si="36"/>
        <v>-</v>
      </c>
      <c r="AQ29" s="172" t="str">
        <f t="shared" si="37"/>
        <v>-</v>
      </c>
      <c r="AR29" s="172" t="str">
        <f t="shared" si="38"/>
        <v>-</v>
      </c>
      <c r="AS29" s="172" t="str">
        <f t="shared" si="39"/>
        <v>-</v>
      </c>
      <c r="AT29" s="173" t="str">
        <f t="shared" si="40"/>
        <v>-</v>
      </c>
      <c r="AU29" s="174" t="str">
        <f t="shared" si="41"/>
        <v>-</v>
      </c>
      <c r="AV29" s="172" t="str">
        <f t="shared" si="42"/>
        <v>-</v>
      </c>
      <c r="AW29" s="172" t="str">
        <f t="shared" si="43"/>
        <v>-</v>
      </c>
      <c r="AX29" s="172" t="str">
        <f t="shared" si="44"/>
        <v>-</v>
      </c>
      <c r="AY29" s="175" t="str">
        <f t="shared" si="45"/>
        <v>-</v>
      </c>
      <c r="AZ29" s="171" t="str">
        <f t="shared" si="46"/>
        <v>-</v>
      </c>
      <c r="BA29" s="172" t="str">
        <f t="shared" si="47"/>
        <v>-</v>
      </c>
      <c r="BB29" s="172" t="str">
        <f t="shared" si="48"/>
        <v>-</v>
      </c>
      <c r="BC29" s="172" t="str">
        <f t="shared" si="49"/>
        <v>-</v>
      </c>
      <c r="BD29" s="173" t="str">
        <f t="shared" si="50"/>
        <v>-</v>
      </c>
      <c r="BE29" s="174" t="str">
        <f t="shared" si="51"/>
        <v>-</v>
      </c>
      <c r="BF29" s="172" t="str">
        <f t="shared" si="52"/>
        <v>-</v>
      </c>
      <c r="BG29" s="172" t="str">
        <f t="shared" si="53"/>
        <v>-</v>
      </c>
      <c r="BH29" s="172" t="str">
        <f t="shared" si="54"/>
        <v>-</v>
      </c>
      <c r="BI29" s="175" t="str">
        <f t="shared" si="55"/>
        <v>-</v>
      </c>
      <c r="BJ29" s="171" t="str">
        <f t="shared" si="56"/>
        <v>-</v>
      </c>
      <c r="BK29" s="172" t="str">
        <f t="shared" si="57"/>
        <v>-</v>
      </c>
      <c r="BL29" s="172" t="str">
        <f t="shared" si="58"/>
        <v>-</v>
      </c>
      <c r="BM29" s="172" t="str">
        <f t="shared" si="59"/>
        <v>-</v>
      </c>
      <c r="BN29" s="173" t="str">
        <f t="shared" si="60"/>
        <v>-</v>
      </c>
      <c r="BO29" s="174" t="str">
        <f t="shared" si="61"/>
        <v>-</v>
      </c>
      <c r="BP29" s="172" t="str">
        <f t="shared" si="62"/>
        <v>-</v>
      </c>
      <c r="BQ29" s="172" t="str">
        <f t="shared" si="63"/>
        <v>-</v>
      </c>
      <c r="BR29" s="172" t="str">
        <f t="shared" si="64"/>
        <v>-</v>
      </c>
      <c r="BS29" s="175" t="str">
        <f t="shared" si="65"/>
        <v>-</v>
      </c>
      <c r="BT29" s="171" t="str">
        <f t="shared" si="66"/>
        <v>-</v>
      </c>
      <c r="BU29" s="172" t="str">
        <f t="shared" si="67"/>
        <v>-</v>
      </c>
      <c r="BV29" s="172" t="str">
        <f t="shared" si="68"/>
        <v>-</v>
      </c>
      <c r="BW29" s="172" t="str">
        <f t="shared" si="69"/>
        <v>-</v>
      </c>
      <c r="BX29" s="173" t="str">
        <f t="shared" si="70"/>
        <v>-</v>
      </c>
      <c r="BY29" s="174" t="str">
        <f t="shared" si="71"/>
        <v>-</v>
      </c>
      <c r="BZ29" s="172" t="str">
        <f t="shared" si="72"/>
        <v>-</v>
      </c>
      <c r="CA29" s="172" t="str">
        <f t="shared" si="73"/>
        <v>-</v>
      </c>
      <c r="CB29" s="172" t="str">
        <f t="shared" si="74"/>
        <v>-</v>
      </c>
      <c r="CC29" s="175" t="str">
        <f t="shared" si="75"/>
        <v>-</v>
      </c>
      <c r="CD29" s="171" t="str">
        <f t="shared" si="76"/>
        <v>-</v>
      </c>
      <c r="CE29" s="172" t="str">
        <f t="shared" si="77"/>
        <v>-</v>
      </c>
      <c r="CF29" s="172" t="str">
        <f t="shared" si="78"/>
        <v>-</v>
      </c>
      <c r="CG29" s="172" t="str">
        <f t="shared" si="79"/>
        <v>-</v>
      </c>
      <c r="CH29" s="173" t="str">
        <f t="shared" si="80"/>
        <v>-</v>
      </c>
      <c r="CI29" s="174" t="str">
        <f t="shared" si="81"/>
        <v>-</v>
      </c>
      <c r="CJ29" s="172" t="str">
        <f t="shared" si="82"/>
        <v>-</v>
      </c>
      <c r="CK29" s="172" t="str">
        <f t="shared" si="83"/>
        <v>-</v>
      </c>
      <c r="CL29" s="172" t="str">
        <f t="shared" si="84"/>
        <v>-</v>
      </c>
      <c r="CM29" s="175" t="str">
        <f t="shared" si="85"/>
        <v>-</v>
      </c>
      <c r="CN29" s="171" t="str">
        <f t="shared" si="86"/>
        <v>-</v>
      </c>
      <c r="CO29" s="172" t="str">
        <f t="shared" si="87"/>
        <v>-</v>
      </c>
      <c r="CP29" s="172" t="str">
        <f t="shared" si="88"/>
        <v>-</v>
      </c>
      <c r="CQ29" s="172" t="str">
        <f t="shared" si="89"/>
        <v>-</v>
      </c>
      <c r="CR29" s="173" t="str">
        <f t="shared" si="90"/>
        <v>-</v>
      </c>
      <c r="CS29" s="174" t="str">
        <f t="shared" si="91"/>
        <v>-</v>
      </c>
      <c r="CT29" s="172" t="str">
        <f t="shared" si="92"/>
        <v>-</v>
      </c>
      <c r="CU29" s="172" t="str">
        <f t="shared" si="93"/>
        <v>-</v>
      </c>
      <c r="CV29" s="172" t="str">
        <f t="shared" si="94"/>
        <v>-</v>
      </c>
      <c r="CW29" s="175" t="str">
        <f t="shared" si="95"/>
        <v>-</v>
      </c>
      <c r="CX29" s="171" t="str">
        <f t="shared" si="96"/>
        <v>-</v>
      </c>
      <c r="CY29" s="172" t="str">
        <f t="shared" si="97"/>
        <v>-</v>
      </c>
      <c r="CZ29" s="172" t="str">
        <f t="shared" si="98"/>
        <v>-</v>
      </c>
      <c r="DA29" s="172" t="str">
        <f t="shared" si="99"/>
        <v>-</v>
      </c>
      <c r="DB29" s="172" t="str">
        <f t="shared" si="100"/>
        <v>-</v>
      </c>
      <c r="DC29" s="176" t="str">
        <f t="shared" si="101"/>
        <v xml:space="preserve">  </v>
      </c>
      <c r="DD29" s="215" t="str">
        <f t="shared" si="102"/>
        <v xml:space="preserve">  </v>
      </c>
      <c r="DE29" s="215" t="str">
        <f t="shared" si="103"/>
        <v xml:space="preserve">  </v>
      </c>
      <c r="DF29" s="215" t="str">
        <f t="shared" si="104"/>
        <v xml:space="preserve">  </v>
      </c>
      <c r="DG29" s="215" t="str">
        <f t="shared" si="105"/>
        <v xml:space="preserve">  </v>
      </c>
      <c r="DH29" s="215" t="str">
        <f t="shared" si="106"/>
        <v xml:space="preserve">  </v>
      </c>
      <c r="DI29" s="215" t="str">
        <f t="shared" si="107"/>
        <v xml:space="preserve">  </v>
      </c>
      <c r="DJ29" s="215" t="str">
        <f t="shared" si="108"/>
        <v xml:space="preserve">  </v>
      </c>
      <c r="DK29" s="215" t="str">
        <f t="shared" si="109"/>
        <v xml:space="preserve">  </v>
      </c>
      <c r="DL29" s="216" t="str">
        <f t="shared" si="110"/>
        <v xml:space="preserve">  </v>
      </c>
      <c r="DM29" s="247"/>
      <c r="DN29" s="177"/>
      <c r="DO29" s="177"/>
    </row>
    <row r="30" spans="1:119" ht="24" customHeight="1" thickBot="1">
      <c r="A30" s="247"/>
      <c r="B30" s="225">
        <f>'2พิมพ์เวลาเรียน'!B31</f>
        <v>24</v>
      </c>
      <c r="C30" s="225" t="str">
        <f>'2พิมพ์เวลาเรียน'!C31</f>
        <v/>
      </c>
      <c r="D30" s="226" t="str">
        <f>'2พิมพ์เวลาเรียน'!D31</f>
        <v/>
      </c>
      <c r="E30" s="235" t="str">
        <f>'5บันทึกคะแนน'!AY31</f>
        <v/>
      </c>
      <c r="F30" s="230" t="str">
        <f t="shared" si="0"/>
        <v xml:space="preserve">  </v>
      </c>
      <c r="G30" s="174" t="str">
        <f t="shared" si="1"/>
        <v>-</v>
      </c>
      <c r="H30" s="172" t="str">
        <f t="shared" si="2"/>
        <v>-</v>
      </c>
      <c r="I30" s="172" t="str">
        <f t="shared" si="3"/>
        <v>-</v>
      </c>
      <c r="J30" s="172" t="str">
        <f t="shared" si="4"/>
        <v>-</v>
      </c>
      <c r="K30" s="175" t="str">
        <f t="shared" si="5"/>
        <v>-</v>
      </c>
      <c r="L30" s="171" t="str">
        <f t="shared" si="6"/>
        <v>-</v>
      </c>
      <c r="M30" s="172" t="str">
        <f t="shared" si="7"/>
        <v>-</v>
      </c>
      <c r="N30" s="172" t="str">
        <f t="shared" si="8"/>
        <v>-</v>
      </c>
      <c r="O30" s="172" t="str">
        <f t="shared" si="9"/>
        <v>-</v>
      </c>
      <c r="P30" s="173" t="str">
        <f t="shared" si="10"/>
        <v>-</v>
      </c>
      <c r="Q30" s="174" t="str">
        <f t="shared" si="11"/>
        <v>-</v>
      </c>
      <c r="R30" s="172" t="str">
        <f t="shared" si="12"/>
        <v>-</v>
      </c>
      <c r="S30" s="172" t="str">
        <f t="shared" si="13"/>
        <v>-</v>
      </c>
      <c r="T30" s="172" t="str">
        <f t="shared" si="14"/>
        <v>-</v>
      </c>
      <c r="U30" s="175" t="str">
        <f t="shared" si="15"/>
        <v>-</v>
      </c>
      <c r="V30" s="171" t="str">
        <f t="shared" si="16"/>
        <v>-</v>
      </c>
      <c r="W30" s="172" t="str">
        <f t="shared" si="17"/>
        <v>-</v>
      </c>
      <c r="X30" s="172" t="str">
        <f t="shared" si="18"/>
        <v>-</v>
      </c>
      <c r="Y30" s="172" t="str">
        <f t="shared" si="19"/>
        <v>-</v>
      </c>
      <c r="Z30" s="173" t="str">
        <f t="shared" si="20"/>
        <v>-</v>
      </c>
      <c r="AA30" s="174" t="str">
        <f t="shared" si="21"/>
        <v>-</v>
      </c>
      <c r="AB30" s="172" t="str">
        <f t="shared" si="22"/>
        <v>-</v>
      </c>
      <c r="AC30" s="172" t="str">
        <f t="shared" si="23"/>
        <v>-</v>
      </c>
      <c r="AD30" s="172" t="str">
        <f t="shared" si="24"/>
        <v>-</v>
      </c>
      <c r="AE30" s="175" t="str">
        <f t="shared" si="25"/>
        <v>-</v>
      </c>
      <c r="AF30" s="171" t="str">
        <f t="shared" si="26"/>
        <v>-</v>
      </c>
      <c r="AG30" s="172" t="str">
        <f t="shared" si="27"/>
        <v>-</v>
      </c>
      <c r="AH30" s="172" t="str">
        <f t="shared" si="28"/>
        <v>-</v>
      </c>
      <c r="AI30" s="172" t="str">
        <f t="shared" si="29"/>
        <v>-</v>
      </c>
      <c r="AJ30" s="173" t="str">
        <f t="shared" si="30"/>
        <v>-</v>
      </c>
      <c r="AK30" s="174" t="str">
        <f t="shared" si="31"/>
        <v>-</v>
      </c>
      <c r="AL30" s="172" t="str">
        <f t="shared" si="32"/>
        <v>-</v>
      </c>
      <c r="AM30" s="172" t="str">
        <f t="shared" si="33"/>
        <v>-</v>
      </c>
      <c r="AN30" s="172" t="str">
        <f t="shared" si="34"/>
        <v>-</v>
      </c>
      <c r="AO30" s="175" t="str">
        <f t="shared" si="35"/>
        <v>-</v>
      </c>
      <c r="AP30" s="171" t="str">
        <f t="shared" si="36"/>
        <v>-</v>
      </c>
      <c r="AQ30" s="172" t="str">
        <f t="shared" si="37"/>
        <v>-</v>
      </c>
      <c r="AR30" s="172" t="str">
        <f t="shared" si="38"/>
        <v>-</v>
      </c>
      <c r="AS30" s="172" t="str">
        <f t="shared" si="39"/>
        <v>-</v>
      </c>
      <c r="AT30" s="173" t="str">
        <f t="shared" si="40"/>
        <v>-</v>
      </c>
      <c r="AU30" s="174" t="str">
        <f t="shared" si="41"/>
        <v>-</v>
      </c>
      <c r="AV30" s="172" t="str">
        <f t="shared" si="42"/>
        <v>-</v>
      </c>
      <c r="AW30" s="172" t="str">
        <f t="shared" si="43"/>
        <v>-</v>
      </c>
      <c r="AX30" s="172" t="str">
        <f t="shared" si="44"/>
        <v>-</v>
      </c>
      <c r="AY30" s="175" t="str">
        <f t="shared" si="45"/>
        <v>-</v>
      </c>
      <c r="AZ30" s="171" t="str">
        <f t="shared" si="46"/>
        <v>-</v>
      </c>
      <c r="BA30" s="172" t="str">
        <f t="shared" si="47"/>
        <v>-</v>
      </c>
      <c r="BB30" s="172" t="str">
        <f t="shared" si="48"/>
        <v>-</v>
      </c>
      <c r="BC30" s="172" t="str">
        <f t="shared" si="49"/>
        <v>-</v>
      </c>
      <c r="BD30" s="173" t="str">
        <f t="shared" si="50"/>
        <v>-</v>
      </c>
      <c r="BE30" s="174" t="str">
        <f t="shared" si="51"/>
        <v>-</v>
      </c>
      <c r="BF30" s="172" t="str">
        <f t="shared" si="52"/>
        <v>-</v>
      </c>
      <c r="BG30" s="172" t="str">
        <f t="shared" si="53"/>
        <v>-</v>
      </c>
      <c r="BH30" s="172" t="str">
        <f t="shared" si="54"/>
        <v>-</v>
      </c>
      <c r="BI30" s="175" t="str">
        <f t="shared" si="55"/>
        <v>-</v>
      </c>
      <c r="BJ30" s="171" t="str">
        <f t="shared" si="56"/>
        <v>-</v>
      </c>
      <c r="BK30" s="172" t="str">
        <f t="shared" si="57"/>
        <v>-</v>
      </c>
      <c r="BL30" s="172" t="str">
        <f t="shared" si="58"/>
        <v>-</v>
      </c>
      <c r="BM30" s="172" t="str">
        <f t="shared" si="59"/>
        <v>-</v>
      </c>
      <c r="BN30" s="173" t="str">
        <f t="shared" si="60"/>
        <v>-</v>
      </c>
      <c r="BO30" s="174" t="str">
        <f t="shared" si="61"/>
        <v>-</v>
      </c>
      <c r="BP30" s="172" t="str">
        <f t="shared" si="62"/>
        <v>-</v>
      </c>
      <c r="BQ30" s="172" t="str">
        <f t="shared" si="63"/>
        <v>-</v>
      </c>
      <c r="BR30" s="172" t="str">
        <f t="shared" si="64"/>
        <v>-</v>
      </c>
      <c r="BS30" s="175" t="str">
        <f t="shared" si="65"/>
        <v>-</v>
      </c>
      <c r="BT30" s="171" t="str">
        <f t="shared" si="66"/>
        <v>-</v>
      </c>
      <c r="BU30" s="172" t="str">
        <f t="shared" si="67"/>
        <v>-</v>
      </c>
      <c r="BV30" s="172" t="str">
        <f t="shared" si="68"/>
        <v>-</v>
      </c>
      <c r="BW30" s="172" t="str">
        <f t="shared" si="69"/>
        <v>-</v>
      </c>
      <c r="BX30" s="173" t="str">
        <f t="shared" si="70"/>
        <v>-</v>
      </c>
      <c r="BY30" s="174" t="str">
        <f t="shared" si="71"/>
        <v>-</v>
      </c>
      <c r="BZ30" s="172" t="str">
        <f t="shared" si="72"/>
        <v>-</v>
      </c>
      <c r="CA30" s="172" t="str">
        <f t="shared" si="73"/>
        <v>-</v>
      </c>
      <c r="CB30" s="172" t="str">
        <f t="shared" si="74"/>
        <v>-</v>
      </c>
      <c r="CC30" s="175" t="str">
        <f t="shared" si="75"/>
        <v>-</v>
      </c>
      <c r="CD30" s="171" t="str">
        <f t="shared" si="76"/>
        <v>-</v>
      </c>
      <c r="CE30" s="172" t="str">
        <f t="shared" si="77"/>
        <v>-</v>
      </c>
      <c r="CF30" s="172" t="str">
        <f t="shared" si="78"/>
        <v>-</v>
      </c>
      <c r="CG30" s="172" t="str">
        <f t="shared" si="79"/>
        <v>-</v>
      </c>
      <c r="CH30" s="173" t="str">
        <f t="shared" si="80"/>
        <v>-</v>
      </c>
      <c r="CI30" s="174" t="str">
        <f t="shared" si="81"/>
        <v>-</v>
      </c>
      <c r="CJ30" s="172" t="str">
        <f t="shared" si="82"/>
        <v>-</v>
      </c>
      <c r="CK30" s="172" t="str">
        <f t="shared" si="83"/>
        <v>-</v>
      </c>
      <c r="CL30" s="172" t="str">
        <f t="shared" si="84"/>
        <v>-</v>
      </c>
      <c r="CM30" s="175" t="str">
        <f t="shared" si="85"/>
        <v>-</v>
      </c>
      <c r="CN30" s="171" t="str">
        <f t="shared" si="86"/>
        <v>-</v>
      </c>
      <c r="CO30" s="172" t="str">
        <f t="shared" si="87"/>
        <v>-</v>
      </c>
      <c r="CP30" s="172" t="str">
        <f t="shared" si="88"/>
        <v>-</v>
      </c>
      <c r="CQ30" s="172" t="str">
        <f t="shared" si="89"/>
        <v>-</v>
      </c>
      <c r="CR30" s="173" t="str">
        <f t="shared" si="90"/>
        <v>-</v>
      </c>
      <c r="CS30" s="174" t="str">
        <f t="shared" si="91"/>
        <v>-</v>
      </c>
      <c r="CT30" s="172" t="str">
        <f t="shared" si="92"/>
        <v>-</v>
      </c>
      <c r="CU30" s="172" t="str">
        <f t="shared" si="93"/>
        <v>-</v>
      </c>
      <c r="CV30" s="172" t="str">
        <f t="shared" si="94"/>
        <v>-</v>
      </c>
      <c r="CW30" s="175" t="str">
        <f t="shared" si="95"/>
        <v>-</v>
      </c>
      <c r="CX30" s="171" t="str">
        <f t="shared" si="96"/>
        <v>-</v>
      </c>
      <c r="CY30" s="172" t="str">
        <f t="shared" si="97"/>
        <v>-</v>
      </c>
      <c r="CZ30" s="172" t="str">
        <f t="shared" si="98"/>
        <v>-</v>
      </c>
      <c r="DA30" s="172" t="str">
        <f t="shared" si="99"/>
        <v>-</v>
      </c>
      <c r="DB30" s="172" t="str">
        <f t="shared" si="100"/>
        <v>-</v>
      </c>
      <c r="DC30" s="176" t="str">
        <f t="shared" si="101"/>
        <v xml:space="preserve">  </v>
      </c>
      <c r="DD30" s="215" t="str">
        <f t="shared" si="102"/>
        <v xml:space="preserve">  </v>
      </c>
      <c r="DE30" s="215" t="str">
        <f t="shared" si="103"/>
        <v xml:space="preserve">  </v>
      </c>
      <c r="DF30" s="215" t="str">
        <f t="shared" si="104"/>
        <v xml:space="preserve">  </v>
      </c>
      <c r="DG30" s="215" t="str">
        <f t="shared" si="105"/>
        <v xml:space="preserve">  </v>
      </c>
      <c r="DH30" s="215" t="str">
        <f t="shared" si="106"/>
        <v xml:space="preserve">  </v>
      </c>
      <c r="DI30" s="215" t="str">
        <f t="shared" si="107"/>
        <v xml:space="preserve">  </v>
      </c>
      <c r="DJ30" s="215" t="str">
        <f t="shared" si="108"/>
        <v xml:space="preserve">  </v>
      </c>
      <c r="DK30" s="215" t="str">
        <f t="shared" si="109"/>
        <v xml:space="preserve">  </v>
      </c>
      <c r="DL30" s="216" t="str">
        <f t="shared" si="110"/>
        <v xml:space="preserve">  </v>
      </c>
      <c r="DM30" s="247"/>
      <c r="DN30" s="177"/>
      <c r="DO30" s="177"/>
    </row>
    <row r="31" spans="1:119" ht="24" customHeight="1" thickBot="1">
      <c r="A31" s="247"/>
      <c r="B31" s="227">
        <f>'2พิมพ์เวลาเรียน'!B32</f>
        <v>25</v>
      </c>
      <c r="C31" s="227" t="str">
        <f>'2พิมพ์เวลาเรียน'!C32</f>
        <v/>
      </c>
      <c r="D31" s="228" t="str">
        <f>'2พิมพ์เวลาเรียน'!D32</f>
        <v/>
      </c>
      <c r="E31" s="236" t="str">
        <f>'5บันทึกคะแนน'!AY32</f>
        <v/>
      </c>
      <c r="F31" s="231" t="str">
        <f t="shared" si="0"/>
        <v xml:space="preserve">  </v>
      </c>
      <c r="G31" s="178" t="str">
        <f t="shared" si="1"/>
        <v>-</v>
      </c>
      <c r="H31" s="179" t="str">
        <f t="shared" si="2"/>
        <v>-</v>
      </c>
      <c r="I31" s="179" t="str">
        <f t="shared" si="3"/>
        <v>-</v>
      </c>
      <c r="J31" s="179" t="str">
        <f t="shared" si="4"/>
        <v>-</v>
      </c>
      <c r="K31" s="180" t="str">
        <f t="shared" si="5"/>
        <v>-</v>
      </c>
      <c r="L31" s="181" t="str">
        <f t="shared" si="6"/>
        <v>-</v>
      </c>
      <c r="M31" s="179" t="str">
        <f t="shared" si="7"/>
        <v>-</v>
      </c>
      <c r="N31" s="179" t="str">
        <f t="shared" si="8"/>
        <v>-</v>
      </c>
      <c r="O31" s="179" t="str">
        <f t="shared" si="9"/>
        <v>-</v>
      </c>
      <c r="P31" s="182" t="str">
        <f t="shared" si="10"/>
        <v>-</v>
      </c>
      <c r="Q31" s="178" t="str">
        <f t="shared" si="11"/>
        <v>-</v>
      </c>
      <c r="R31" s="179" t="str">
        <f t="shared" si="12"/>
        <v>-</v>
      </c>
      <c r="S31" s="179" t="str">
        <f t="shared" si="13"/>
        <v>-</v>
      </c>
      <c r="T31" s="179" t="str">
        <f t="shared" si="14"/>
        <v>-</v>
      </c>
      <c r="U31" s="180" t="str">
        <f t="shared" si="15"/>
        <v>-</v>
      </c>
      <c r="V31" s="181" t="str">
        <f t="shared" si="16"/>
        <v>-</v>
      </c>
      <c r="W31" s="179" t="str">
        <f t="shared" si="17"/>
        <v>-</v>
      </c>
      <c r="X31" s="179" t="str">
        <f t="shared" si="18"/>
        <v>-</v>
      </c>
      <c r="Y31" s="179" t="str">
        <f t="shared" si="19"/>
        <v>-</v>
      </c>
      <c r="Z31" s="182" t="str">
        <f t="shared" si="20"/>
        <v>-</v>
      </c>
      <c r="AA31" s="178" t="str">
        <f t="shared" si="21"/>
        <v>-</v>
      </c>
      <c r="AB31" s="179" t="str">
        <f t="shared" si="22"/>
        <v>-</v>
      </c>
      <c r="AC31" s="179" t="str">
        <f t="shared" si="23"/>
        <v>-</v>
      </c>
      <c r="AD31" s="179" t="str">
        <f t="shared" si="24"/>
        <v>-</v>
      </c>
      <c r="AE31" s="180" t="str">
        <f t="shared" si="25"/>
        <v>-</v>
      </c>
      <c r="AF31" s="181" t="str">
        <f t="shared" si="26"/>
        <v>-</v>
      </c>
      <c r="AG31" s="179" t="str">
        <f t="shared" si="27"/>
        <v>-</v>
      </c>
      <c r="AH31" s="179" t="str">
        <f t="shared" si="28"/>
        <v>-</v>
      </c>
      <c r="AI31" s="179" t="str">
        <f t="shared" si="29"/>
        <v>-</v>
      </c>
      <c r="AJ31" s="182" t="str">
        <f t="shared" si="30"/>
        <v>-</v>
      </c>
      <c r="AK31" s="178" t="str">
        <f t="shared" si="31"/>
        <v>-</v>
      </c>
      <c r="AL31" s="179" t="str">
        <f t="shared" si="32"/>
        <v>-</v>
      </c>
      <c r="AM31" s="179" t="str">
        <f t="shared" si="33"/>
        <v>-</v>
      </c>
      <c r="AN31" s="179" t="str">
        <f t="shared" si="34"/>
        <v>-</v>
      </c>
      <c r="AO31" s="180" t="str">
        <f t="shared" si="35"/>
        <v>-</v>
      </c>
      <c r="AP31" s="181" t="str">
        <f t="shared" si="36"/>
        <v>-</v>
      </c>
      <c r="AQ31" s="179" t="str">
        <f t="shared" si="37"/>
        <v>-</v>
      </c>
      <c r="AR31" s="179" t="str">
        <f t="shared" si="38"/>
        <v>-</v>
      </c>
      <c r="AS31" s="179" t="str">
        <f t="shared" si="39"/>
        <v>-</v>
      </c>
      <c r="AT31" s="182" t="str">
        <f t="shared" si="40"/>
        <v>-</v>
      </c>
      <c r="AU31" s="178" t="str">
        <f t="shared" si="41"/>
        <v>-</v>
      </c>
      <c r="AV31" s="179" t="str">
        <f t="shared" si="42"/>
        <v>-</v>
      </c>
      <c r="AW31" s="179" t="str">
        <f t="shared" si="43"/>
        <v>-</v>
      </c>
      <c r="AX31" s="179" t="str">
        <f t="shared" si="44"/>
        <v>-</v>
      </c>
      <c r="AY31" s="180" t="str">
        <f t="shared" si="45"/>
        <v>-</v>
      </c>
      <c r="AZ31" s="181" t="str">
        <f t="shared" si="46"/>
        <v>-</v>
      </c>
      <c r="BA31" s="179" t="str">
        <f t="shared" si="47"/>
        <v>-</v>
      </c>
      <c r="BB31" s="179" t="str">
        <f t="shared" si="48"/>
        <v>-</v>
      </c>
      <c r="BC31" s="179" t="str">
        <f t="shared" si="49"/>
        <v>-</v>
      </c>
      <c r="BD31" s="182" t="str">
        <f t="shared" si="50"/>
        <v>-</v>
      </c>
      <c r="BE31" s="178" t="str">
        <f t="shared" si="51"/>
        <v>-</v>
      </c>
      <c r="BF31" s="179" t="str">
        <f t="shared" si="52"/>
        <v>-</v>
      </c>
      <c r="BG31" s="179" t="str">
        <f t="shared" si="53"/>
        <v>-</v>
      </c>
      <c r="BH31" s="179" t="str">
        <f t="shared" si="54"/>
        <v>-</v>
      </c>
      <c r="BI31" s="180" t="str">
        <f t="shared" si="55"/>
        <v>-</v>
      </c>
      <c r="BJ31" s="181" t="str">
        <f t="shared" si="56"/>
        <v>-</v>
      </c>
      <c r="BK31" s="179" t="str">
        <f t="shared" si="57"/>
        <v>-</v>
      </c>
      <c r="BL31" s="179" t="str">
        <f t="shared" si="58"/>
        <v>-</v>
      </c>
      <c r="BM31" s="179" t="str">
        <f t="shared" si="59"/>
        <v>-</v>
      </c>
      <c r="BN31" s="182" t="str">
        <f t="shared" si="60"/>
        <v>-</v>
      </c>
      <c r="BO31" s="178" t="str">
        <f t="shared" si="61"/>
        <v>-</v>
      </c>
      <c r="BP31" s="179" t="str">
        <f t="shared" si="62"/>
        <v>-</v>
      </c>
      <c r="BQ31" s="179" t="str">
        <f t="shared" si="63"/>
        <v>-</v>
      </c>
      <c r="BR31" s="179" t="str">
        <f t="shared" si="64"/>
        <v>-</v>
      </c>
      <c r="BS31" s="180" t="str">
        <f t="shared" si="65"/>
        <v>-</v>
      </c>
      <c r="BT31" s="181" t="str">
        <f t="shared" si="66"/>
        <v>-</v>
      </c>
      <c r="BU31" s="179" t="str">
        <f t="shared" si="67"/>
        <v>-</v>
      </c>
      <c r="BV31" s="179" t="str">
        <f t="shared" si="68"/>
        <v>-</v>
      </c>
      <c r="BW31" s="179" t="str">
        <f t="shared" si="69"/>
        <v>-</v>
      </c>
      <c r="BX31" s="182" t="str">
        <f t="shared" si="70"/>
        <v>-</v>
      </c>
      <c r="BY31" s="178" t="str">
        <f t="shared" si="71"/>
        <v>-</v>
      </c>
      <c r="BZ31" s="179" t="str">
        <f t="shared" si="72"/>
        <v>-</v>
      </c>
      <c r="CA31" s="179" t="str">
        <f t="shared" si="73"/>
        <v>-</v>
      </c>
      <c r="CB31" s="179" t="str">
        <f t="shared" si="74"/>
        <v>-</v>
      </c>
      <c r="CC31" s="180" t="str">
        <f t="shared" si="75"/>
        <v>-</v>
      </c>
      <c r="CD31" s="181" t="str">
        <f t="shared" si="76"/>
        <v>-</v>
      </c>
      <c r="CE31" s="179" t="str">
        <f t="shared" si="77"/>
        <v>-</v>
      </c>
      <c r="CF31" s="179" t="str">
        <f t="shared" si="78"/>
        <v>-</v>
      </c>
      <c r="CG31" s="179" t="str">
        <f t="shared" si="79"/>
        <v>-</v>
      </c>
      <c r="CH31" s="182" t="str">
        <f t="shared" si="80"/>
        <v>-</v>
      </c>
      <c r="CI31" s="178" t="str">
        <f t="shared" si="81"/>
        <v>-</v>
      </c>
      <c r="CJ31" s="179" t="str">
        <f t="shared" si="82"/>
        <v>-</v>
      </c>
      <c r="CK31" s="179" t="str">
        <f t="shared" si="83"/>
        <v>-</v>
      </c>
      <c r="CL31" s="179" t="str">
        <f t="shared" si="84"/>
        <v>-</v>
      </c>
      <c r="CM31" s="180" t="str">
        <f t="shared" si="85"/>
        <v>-</v>
      </c>
      <c r="CN31" s="181" t="str">
        <f t="shared" si="86"/>
        <v>-</v>
      </c>
      <c r="CO31" s="179" t="str">
        <f t="shared" si="87"/>
        <v>-</v>
      </c>
      <c r="CP31" s="179" t="str">
        <f t="shared" si="88"/>
        <v>-</v>
      </c>
      <c r="CQ31" s="179" t="str">
        <f t="shared" si="89"/>
        <v>-</v>
      </c>
      <c r="CR31" s="182" t="str">
        <f t="shared" si="90"/>
        <v>-</v>
      </c>
      <c r="CS31" s="178" t="str">
        <f t="shared" si="91"/>
        <v>-</v>
      </c>
      <c r="CT31" s="179" t="str">
        <f t="shared" si="92"/>
        <v>-</v>
      </c>
      <c r="CU31" s="179" t="str">
        <f t="shared" si="93"/>
        <v>-</v>
      </c>
      <c r="CV31" s="179" t="str">
        <f t="shared" si="94"/>
        <v>-</v>
      </c>
      <c r="CW31" s="180" t="str">
        <f t="shared" si="95"/>
        <v>-</v>
      </c>
      <c r="CX31" s="181" t="str">
        <f t="shared" si="96"/>
        <v>-</v>
      </c>
      <c r="CY31" s="179" t="str">
        <f t="shared" si="97"/>
        <v>-</v>
      </c>
      <c r="CZ31" s="179" t="str">
        <f t="shared" si="98"/>
        <v>-</v>
      </c>
      <c r="DA31" s="179" t="str">
        <f t="shared" si="99"/>
        <v>-</v>
      </c>
      <c r="DB31" s="179" t="str">
        <f t="shared" si="100"/>
        <v>-</v>
      </c>
      <c r="DC31" s="176" t="str">
        <f t="shared" si="101"/>
        <v xml:space="preserve">  </v>
      </c>
      <c r="DD31" s="217" t="str">
        <f t="shared" si="102"/>
        <v xml:space="preserve">  </v>
      </c>
      <c r="DE31" s="217" t="str">
        <f t="shared" si="103"/>
        <v xml:space="preserve">  </v>
      </c>
      <c r="DF31" s="217" t="str">
        <f t="shared" si="104"/>
        <v xml:space="preserve">  </v>
      </c>
      <c r="DG31" s="217" t="str">
        <f t="shared" si="105"/>
        <v xml:space="preserve">  </v>
      </c>
      <c r="DH31" s="217" t="str">
        <f t="shared" si="106"/>
        <v xml:space="preserve">  </v>
      </c>
      <c r="DI31" s="217" t="str">
        <f t="shared" si="107"/>
        <v xml:space="preserve">  </v>
      </c>
      <c r="DJ31" s="217" t="str">
        <f t="shared" si="108"/>
        <v xml:space="preserve">  </v>
      </c>
      <c r="DK31" s="217" t="str">
        <f t="shared" si="109"/>
        <v xml:space="preserve">  </v>
      </c>
      <c r="DL31" s="218" t="str">
        <f t="shared" si="110"/>
        <v xml:space="preserve">  </v>
      </c>
      <c r="DM31" s="247"/>
      <c r="DN31" s="177"/>
      <c r="DO31" s="177"/>
    </row>
    <row r="32" spans="1:119" ht="24" customHeight="1" thickBot="1">
      <c r="A32" s="247"/>
      <c r="B32" s="840">
        <f>'2พิมพ์เวลาเรียน'!B33</f>
        <v>26</v>
      </c>
      <c r="C32" s="840" t="str">
        <f>'2พิมพ์เวลาเรียน'!C33</f>
        <v/>
      </c>
      <c r="D32" s="841" t="str">
        <f>'2พิมพ์เวลาเรียน'!D33</f>
        <v/>
      </c>
      <c r="E32" s="842" t="str">
        <f>'5บันทึกคะแนน'!AY33</f>
        <v/>
      </c>
      <c r="F32" s="232" t="str">
        <f t="shared" si="0"/>
        <v xml:space="preserve">  </v>
      </c>
      <c r="G32" s="183" t="str">
        <f t="shared" si="1"/>
        <v>-</v>
      </c>
      <c r="H32" s="184" t="str">
        <f t="shared" si="2"/>
        <v>-</v>
      </c>
      <c r="I32" s="184" t="str">
        <f t="shared" si="3"/>
        <v>-</v>
      </c>
      <c r="J32" s="184" t="str">
        <f t="shared" si="4"/>
        <v>-</v>
      </c>
      <c r="K32" s="185" t="str">
        <f t="shared" si="5"/>
        <v>-</v>
      </c>
      <c r="L32" s="186" t="str">
        <f t="shared" si="6"/>
        <v>-</v>
      </c>
      <c r="M32" s="184" t="str">
        <f t="shared" si="7"/>
        <v>-</v>
      </c>
      <c r="N32" s="184" t="str">
        <f t="shared" si="8"/>
        <v>-</v>
      </c>
      <c r="O32" s="184" t="str">
        <f t="shared" si="9"/>
        <v>-</v>
      </c>
      <c r="P32" s="187" t="str">
        <f t="shared" si="10"/>
        <v>-</v>
      </c>
      <c r="Q32" s="183" t="str">
        <f t="shared" si="11"/>
        <v>-</v>
      </c>
      <c r="R32" s="184" t="str">
        <f t="shared" si="12"/>
        <v>-</v>
      </c>
      <c r="S32" s="184" t="str">
        <f t="shared" si="13"/>
        <v>-</v>
      </c>
      <c r="T32" s="184" t="str">
        <f t="shared" si="14"/>
        <v>-</v>
      </c>
      <c r="U32" s="185" t="str">
        <f t="shared" si="15"/>
        <v>-</v>
      </c>
      <c r="V32" s="186" t="str">
        <f t="shared" si="16"/>
        <v>-</v>
      </c>
      <c r="W32" s="184" t="str">
        <f t="shared" si="17"/>
        <v>-</v>
      </c>
      <c r="X32" s="184" t="str">
        <f t="shared" si="18"/>
        <v>-</v>
      </c>
      <c r="Y32" s="184" t="str">
        <f t="shared" si="19"/>
        <v>-</v>
      </c>
      <c r="Z32" s="187" t="str">
        <f t="shared" si="20"/>
        <v>-</v>
      </c>
      <c r="AA32" s="183" t="str">
        <f t="shared" si="21"/>
        <v>-</v>
      </c>
      <c r="AB32" s="184" t="str">
        <f t="shared" si="22"/>
        <v>-</v>
      </c>
      <c r="AC32" s="184" t="str">
        <f t="shared" si="23"/>
        <v>-</v>
      </c>
      <c r="AD32" s="184" t="str">
        <f t="shared" si="24"/>
        <v>-</v>
      </c>
      <c r="AE32" s="185" t="str">
        <f t="shared" si="25"/>
        <v>-</v>
      </c>
      <c r="AF32" s="186" t="str">
        <f t="shared" si="26"/>
        <v>-</v>
      </c>
      <c r="AG32" s="184" t="str">
        <f t="shared" si="27"/>
        <v>-</v>
      </c>
      <c r="AH32" s="184" t="str">
        <f t="shared" si="28"/>
        <v>-</v>
      </c>
      <c r="AI32" s="184" t="str">
        <f t="shared" si="29"/>
        <v>-</v>
      </c>
      <c r="AJ32" s="187" t="str">
        <f t="shared" si="30"/>
        <v>-</v>
      </c>
      <c r="AK32" s="183" t="str">
        <f t="shared" si="31"/>
        <v>-</v>
      </c>
      <c r="AL32" s="184" t="str">
        <f t="shared" si="32"/>
        <v>-</v>
      </c>
      <c r="AM32" s="184" t="str">
        <f t="shared" si="33"/>
        <v>-</v>
      </c>
      <c r="AN32" s="184" t="str">
        <f t="shared" si="34"/>
        <v>-</v>
      </c>
      <c r="AO32" s="185" t="str">
        <f t="shared" si="35"/>
        <v>-</v>
      </c>
      <c r="AP32" s="186" t="str">
        <f t="shared" si="36"/>
        <v>-</v>
      </c>
      <c r="AQ32" s="184" t="str">
        <f t="shared" si="37"/>
        <v>-</v>
      </c>
      <c r="AR32" s="184" t="str">
        <f t="shared" si="38"/>
        <v>-</v>
      </c>
      <c r="AS32" s="184" t="str">
        <f t="shared" si="39"/>
        <v>-</v>
      </c>
      <c r="AT32" s="187" t="str">
        <f t="shared" si="40"/>
        <v>-</v>
      </c>
      <c r="AU32" s="183" t="str">
        <f t="shared" si="41"/>
        <v>-</v>
      </c>
      <c r="AV32" s="184" t="str">
        <f t="shared" si="42"/>
        <v>-</v>
      </c>
      <c r="AW32" s="184" t="str">
        <f t="shared" si="43"/>
        <v>-</v>
      </c>
      <c r="AX32" s="184" t="str">
        <f t="shared" si="44"/>
        <v>-</v>
      </c>
      <c r="AY32" s="185" t="str">
        <f t="shared" si="45"/>
        <v>-</v>
      </c>
      <c r="AZ32" s="186" t="str">
        <f t="shared" si="46"/>
        <v>-</v>
      </c>
      <c r="BA32" s="184" t="str">
        <f t="shared" si="47"/>
        <v>-</v>
      </c>
      <c r="BB32" s="184" t="str">
        <f t="shared" si="48"/>
        <v>-</v>
      </c>
      <c r="BC32" s="184" t="str">
        <f t="shared" si="49"/>
        <v>-</v>
      </c>
      <c r="BD32" s="187" t="str">
        <f t="shared" si="50"/>
        <v>-</v>
      </c>
      <c r="BE32" s="183" t="str">
        <f t="shared" si="51"/>
        <v>-</v>
      </c>
      <c r="BF32" s="184" t="str">
        <f t="shared" si="52"/>
        <v>-</v>
      </c>
      <c r="BG32" s="184" t="str">
        <f t="shared" si="53"/>
        <v>-</v>
      </c>
      <c r="BH32" s="184" t="str">
        <f t="shared" si="54"/>
        <v>-</v>
      </c>
      <c r="BI32" s="185" t="str">
        <f t="shared" si="55"/>
        <v>-</v>
      </c>
      <c r="BJ32" s="186" t="str">
        <f t="shared" si="56"/>
        <v>-</v>
      </c>
      <c r="BK32" s="184" t="str">
        <f t="shared" si="57"/>
        <v>-</v>
      </c>
      <c r="BL32" s="184" t="str">
        <f t="shared" si="58"/>
        <v>-</v>
      </c>
      <c r="BM32" s="184" t="str">
        <f t="shared" si="59"/>
        <v>-</v>
      </c>
      <c r="BN32" s="187" t="str">
        <f t="shared" si="60"/>
        <v>-</v>
      </c>
      <c r="BO32" s="183" t="str">
        <f t="shared" si="61"/>
        <v>-</v>
      </c>
      <c r="BP32" s="184" t="str">
        <f t="shared" si="62"/>
        <v>-</v>
      </c>
      <c r="BQ32" s="184" t="str">
        <f t="shared" si="63"/>
        <v>-</v>
      </c>
      <c r="BR32" s="184" t="str">
        <f t="shared" si="64"/>
        <v>-</v>
      </c>
      <c r="BS32" s="185" t="str">
        <f t="shared" si="65"/>
        <v>-</v>
      </c>
      <c r="BT32" s="186" t="str">
        <f t="shared" si="66"/>
        <v>-</v>
      </c>
      <c r="BU32" s="184" t="str">
        <f t="shared" si="67"/>
        <v>-</v>
      </c>
      <c r="BV32" s="184" t="str">
        <f t="shared" si="68"/>
        <v>-</v>
      </c>
      <c r="BW32" s="184" t="str">
        <f t="shared" si="69"/>
        <v>-</v>
      </c>
      <c r="BX32" s="187" t="str">
        <f t="shared" si="70"/>
        <v>-</v>
      </c>
      <c r="BY32" s="183" t="str">
        <f t="shared" si="71"/>
        <v>-</v>
      </c>
      <c r="BZ32" s="184" t="str">
        <f t="shared" si="72"/>
        <v>-</v>
      </c>
      <c r="CA32" s="184" t="str">
        <f t="shared" si="73"/>
        <v>-</v>
      </c>
      <c r="CB32" s="184" t="str">
        <f t="shared" si="74"/>
        <v>-</v>
      </c>
      <c r="CC32" s="185" t="str">
        <f t="shared" si="75"/>
        <v>-</v>
      </c>
      <c r="CD32" s="186" t="str">
        <f t="shared" si="76"/>
        <v>-</v>
      </c>
      <c r="CE32" s="184" t="str">
        <f t="shared" si="77"/>
        <v>-</v>
      </c>
      <c r="CF32" s="184" t="str">
        <f t="shared" si="78"/>
        <v>-</v>
      </c>
      <c r="CG32" s="184" t="str">
        <f t="shared" si="79"/>
        <v>-</v>
      </c>
      <c r="CH32" s="187" t="str">
        <f t="shared" si="80"/>
        <v>-</v>
      </c>
      <c r="CI32" s="183" t="str">
        <f t="shared" si="81"/>
        <v>-</v>
      </c>
      <c r="CJ32" s="184" t="str">
        <f t="shared" si="82"/>
        <v>-</v>
      </c>
      <c r="CK32" s="184" t="str">
        <f t="shared" si="83"/>
        <v>-</v>
      </c>
      <c r="CL32" s="184" t="str">
        <f t="shared" si="84"/>
        <v>-</v>
      </c>
      <c r="CM32" s="185" t="str">
        <f t="shared" si="85"/>
        <v>-</v>
      </c>
      <c r="CN32" s="186" t="str">
        <f t="shared" si="86"/>
        <v>-</v>
      </c>
      <c r="CO32" s="184" t="str">
        <f t="shared" si="87"/>
        <v>-</v>
      </c>
      <c r="CP32" s="184" t="str">
        <f t="shared" si="88"/>
        <v>-</v>
      </c>
      <c r="CQ32" s="184" t="str">
        <f t="shared" si="89"/>
        <v>-</v>
      </c>
      <c r="CR32" s="187" t="str">
        <f t="shared" si="90"/>
        <v>-</v>
      </c>
      <c r="CS32" s="183" t="str">
        <f t="shared" si="91"/>
        <v>-</v>
      </c>
      <c r="CT32" s="184" t="str">
        <f t="shared" si="92"/>
        <v>-</v>
      </c>
      <c r="CU32" s="184" t="str">
        <f t="shared" si="93"/>
        <v>-</v>
      </c>
      <c r="CV32" s="184" t="str">
        <f t="shared" si="94"/>
        <v>-</v>
      </c>
      <c r="CW32" s="185" t="str">
        <f t="shared" si="95"/>
        <v>-</v>
      </c>
      <c r="CX32" s="186" t="str">
        <f t="shared" si="96"/>
        <v>-</v>
      </c>
      <c r="CY32" s="184" t="str">
        <f t="shared" si="97"/>
        <v>-</v>
      </c>
      <c r="CZ32" s="184" t="str">
        <f t="shared" si="98"/>
        <v>-</v>
      </c>
      <c r="DA32" s="184" t="str">
        <f t="shared" si="99"/>
        <v>-</v>
      </c>
      <c r="DB32" s="185" t="str">
        <f t="shared" si="100"/>
        <v>-</v>
      </c>
      <c r="DC32" s="188" t="str">
        <f t="shared" si="101"/>
        <v xml:space="preserve">  </v>
      </c>
      <c r="DD32" s="219" t="str">
        <f t="shared" si="102"/>
        <v xml:space="preserve">  </v>
      </c>
      <c r="DE32" s="219" t="str">
        <f t="shared" si="103"/>
        <v xml:space="preserve">  </v>
      </c>
      <c r="DF32" s="219" t="str">
        <f t="shared" si="104"/>
        <v xml:space="preserve">  </v>
      </c>
      <c r="DG32" s="219" t="str">
        <f t="shared" si="105"/>
        <v xml:space="preserve">  </v>
      </c>
      <c r="DH32" s="219" t="str">
        <f t="shared" si="106"/>
        <v xml:space="preserve">  </v>
      </c>
      <c r="DI32" s="219" t="str">
        <f t="shared" si="107"/>
        <v xml:space="preserve">  </v>
      </c>
      <c r="DJ32" s="219" t="str">
        <f t="shared" si="108"/>
        <v xml:space="preserve">  </v>
      </c>
      <c r="DK32" s="219" t="str">
        <f t="shared" si="109"/>
        <v xml:space="preserve">  </v>
      </c>
      <c r="DL32" s="220" t="str">
        <f t="shared" si="110"/>
        <v xml:space="preserve">  </v>
      </c>
      <c r="DM32" s="247"/>
      <c r="DN32" s="177"/>
      <c r="DO32" s="177"/>
    </row>
    <row r="33" spans="1:119" ht="24" customHeight="1" thickBot="1">
      <c r="A33" s="247"/>
      <c r="B33" s="225">
        <f>'2พิมพ์เวลาเรียน'!B34</f>
        <v>27</v>
      </c>
      <c r="C33" s="225" t="str">
        <f>'2พิมพ์เวลาเรียน'!C34</f>
        <v/>
      </c>
      <c r="D33" s="226" t="str">
        <f>'2พิมพ์เวลาเรียน'!D34</f>
        <v/>
      </c>
      <c r="E33" s="235" t="str">
        <f>'5บันทึกคะแนน'!AY34</f>
        <v/>
      </c>
      <c r="F33" s="230" t="str">
        <f t="shared" si="0"/>
        <v xml:space="preserve">  </v>
      </c>
      <c r="G33" s="174" t="str">
        <f t="shared" si="1"/>
        <v>-</v>
      </c>
      <c r="H33" s="172" t="str">
        <f t="shared" si="2"/>
        <v>-</v>
      </c>
      <c r="I33" s="172" t="str">
        <f t="shared" si="3"/>
        <v>-</v>
      </c>
      <c r="J33" s="172" t="str">
        <f t="shared" si="4"/>
        <v>-</v>
      </c>
      <c r="K33" s="175" t="str">
        <f t="shared" si="5"/>
        <v>-</v>
      </c>
      <c r="L33" s="171" t="str">
        <f t="shared" si="6"/>
        <v>-</v>
      </c>
      <c r="M33" s="172" t="str">
        <f t="shared" si="7"/>
        <v>-</v>
      </c>
      <c r="N33" s="172" t="str">
        <f t="shared" si="8"/>
        <v>-</v>
      </c>
      <c r="O33" s="172" t="str">
        <f t="shared" si="9"/>
        <v>-</v>
      </c>
      <c r="P33" s="173" t="str">
        <f t="shared" si="10"/>
        <v>-</v>
      </c>
      <c r="Q33" s="174" t="str">
        <f t="shared" si="11"/>
        <v>-</v>
      </c>
      <c r="R33" s="172" t="str">
        <f t="shared" si="12"/>
        <v>-</v>
      </c>
      <c r="S33" s="172" t="str">
        <f t="shared" si="13"/>
        <v>-</v>
      </c>
      <c r="T33" s="172" t="str">
        <f t="shared" si="14"/>
        <v>-</v>
      </c>
      <c r="U33" s="175" t="str">
        <f t="shared" si="15"/>
        <v>-</v>
      </c>
      <c r="V33" s="171" t="str">
        <f t="shared" si="16"/>
        <v>-</v>
      </c>
      <c r="W33" s="172" t="str">
        <f t="shared" si="17"/>
        <v>-</v>
      </c>
      <c r="X33" s="172" t="str">
        <f t="shared" si="18"/>
        <v>-</v>
      </c>
      <c r="Y33" s="172" t="str">
        <f t="shared" si="19"/>
        <v>-</v>
      </c>
      <c r="Z33" s="173" t="str">
        <f t="shared" si="20"/>
        <v>-</v>
      </c>
      <c r="AA33" s="174" t="str">
        <f t="shared" si="21"/>
        <v>-</v>
      </c>
      <c r="AB33" s="172" t="str">
        <f t="shared" si="22"/>
        <v>-</v>
      </c>
      <c r="AC33" s="172" t="str">
        <f t="shared" si="23"/>
        <v>-</v>
      </c>
      <c r="AD33" s="172" t="str">
        <f t="shared" si="24"/>
        <v>-</v>
      </c>
      <c r="AE33" s="175" t="str">
        <f t="shared" si="25"/>
        <v>-</v>
      </c>
      <c r="AF33" s="171" t="str">
        <f t="shared" si="26"/>
        <v>-</v>
      </c>
      <c r="AG33" s="172" t="str">
        <f t="shared" si="27"/>
        <v>-</v>
      </c>
      <c r="AH33" s="172" t="str">
        <f t="shared" si="28"/>
        <v>-</v>
      </c>
      <c r="AI33" s="172" t="str">
        <f t="shared" si="29"/>
        <v>-</v>
      </c>
      <c r="AJ33" s="173" t="str">
        <f t="shared" si="30"/>
        <v>-</v>
      </c>
      <c r="AK33" s="174" t="str">
        <f t="shared" si="31"/>
        <v>-</v>
      </c>
      <c r="AL33" s="172" t="str">
        <f t="shared" si="32"/>
        <v>-</v>
      </c>
      <c r="AM33" s="172" t="str">
        <f t="shared" si="33"/>
        <v>-</v>
      </c>
      <c r="AN33" s="172" t="str">
        <f t="shared" si="34"/>
        <v>-</v>
      </c>
      <c r="AO33" s="175" t="str">
        <f t="shared" si="35"/>
        <v>-</v>
      </c>
      <c r="AP33" s="171" t="str">
        <f t="shared" si="36"/>
        <v>-</v>
      </c>
      <c r="AQ33" s="172" t="str">
        <f t="shared" si="37"/>
        <v>-</v>
      </c>
      <c r="AR33" s="172" t="str">
        <f t="shared" si="38"/>
        <v>-</v>
      </c>
      <c r="AS33" s="172" t="str">
        <f t="shared" si="39"/>
        <v>-</v>
      </c>
      <c r="AT33" s="173" t="str">
        <f t="shared" si="40"/>
        <v>-</v>
      </c>
      <c r="AU33" s="174" t="str">
        <f t="shared" si="41"/>
        <v>-</v>
      </c>
      <c r="AV33" s="172" t="str">
        <f t="shared" si="42"/>
        <v>-</v>
      </c>
      <c r="AW33" s="172" t="str">
        <f t="shared" si="43"/>
        <v>-</v>
      </c>
      <c r="AX33" s="172" t="str">
        <f t="shared" si="44"/>
        <v>-</v>
      </c>
      <c r="AY33" s="175" t="str">
        <f t="shared" si="45"/>
        <v>-</v>
      </c>
      <c r="AZ33" s="171" t="str">
        <f t="shared" si="46"/>
        <v>-</v>
      </c>
      <c r="BA33" s="172" t="str">
        <f t="shared" si="47"/>
        <v>-</v>
      </c>
      <c r="BB33" s="172" t="str">
        <f t="shared" si="48"/>
        <v>-</v>
      </c>
      <c r="BC33" s="172" t="str">
        <f t="shared" si="49"/>
        <v>-</v>
      </c>
      <c r="BD33" s="173" t="str">
        <f t="shared" si="50"/>
        <v>-</v>
      </c>
      <c r="BE33" s="174" t="str">
        <f t="shared" si="51"/>
        <v>-</v>
      </c>
      <c r="BF33" s="172" t="str">
        <f t="shared" si="52"/>
        <v>-</v>
      </c>
      <c r="BG33" s="172" t="str">
        <f t="shared" si="53"/>
        <v>-</v>
      </c>
      <c r="BH33" s="172" t="str">
        <f t="shared" si="54"/>
        <v>-</v>
      </c>
      <c r="BI33" s="175" t="str">
        <f t="shared" si="55"/>
        <v>-</v>
      </c>
      <c r="BJ33" s="171" t="str">
        <f t="shared" si="56"/>
        <v>-</v>
      </c>
      <c r="BK33" s="172" t="str">
        <f t="shared" si="57"/>
        <v>-</v>
      </c>
      <c r="BL33" s="172" t="str">
        <f t="shared" si="58"/>
        <v>-</v>
      </c>
      <c r="BM33" s="172" t="str">
        <f t="shared" si="59"/>
        <v>-</v>
      </c>
      <c r="BN33" s="173" t="str">
        <f t="shared" si="60"/>
        <v>-</v>
      </c>
      <c r="BO33" s="174" t="str">
        <f t="shared" si="61"/>
        <v>-</v>
      </c>
      <c r="BP33" s="172" t="str">
        <f t="shared" si="62"/>
        <v>-</v>
      </c>
      <c r="BQ33" s="172" t="str">
        <f t="shared" si="63"/>
        <v>-</v>
      </c>
      <c r="BR33" s="172" t="str">
        <f t="shared" si="64"/>
        <v>-</v>
      </c>
      <c r="BS33" s="175" t="str">
        <f t="shared" si="65"/>
        <v>-</v>
      </c>
      <c r="BT33" s="171" t="str">
        <f t="shared" si="66"/>
        <v>-</v>
      </c>
      <c r="BU33" s="172" t="str">
        <f t="shared" si="67"/>
        <v>-</v>
      </c>
      <c r="BV33" s="172" t="str">
        <f t="shared" si="68"/>
        <v>-</v>
      </c>
      <c r="BW33" s="172" t="str">
        <f t="shared" si="69"/>
        <v>-</v>
      </c>
      <c r="BX33" s="173" t="str">
        <f t="shared" si="70"/>
        <v>-</v>
      </c>
      <c r="BY33" s="174" t="str">
        <f t="shared" si="71"/>
        <v>-</v>
      </c>
      <c r="BZ33" s="172" t="str">
        <f t="shared" si="72"/>
        <v>-</v>
      </c>
      <c r="CA33" s="172" t="str">
        <f t="shared" si="73"/>
        <v>-</v>
      </c>
      <c r="CB33" s="172" t="str">
        <f t="shared" si="74"/>
        <v>-</v>
      </c>
      <c r="CC33" s="175" t="str">
        <f t="shared" si="75"/>
        <v>-</v>
      </c>
      <c r="CD33" s="171" t="str">
        <f t="shared" si="76"/>
        <v>-</v>
      </c>
      <c r="CE33" s="172" t="str">
        <f t="shared" si="77"/>
        <v>-</v>
      </c>
      <c r="CF33" s="172" t="str">
        <f t="shared" si="78"/>
        <v>-</v>
      </c>
      <c r="CG33" s="172" t="str">
        <f t="shared" si="79"/>
        <v>-</v>
      </c>
      <c r="CH33" s="173" t="str">
        <f t="shared" si="80"/>
        <v>-</v>
      </c>
      <c r="CI33" s="174" t="str">
        <f t="shared" si="81"/>
        <v>-</v>
      </c>
      <c r="CJ33" s="172" t="str">
        <f t="shared" si="82"/>
        <v>-</v>
      </c>
      <c r="CK33" s="172" t="str">
        <f t="shared" si="83"/>
        <v>-</v>
      </c>
      <c r="CL33" s="172" t="str">
        <f t="shared" si="84"/>
        <v>-</v>
      </c>
      <c r="CM33" s="175" t="str">
        <f t="shared" si="85"/>
        <v>-</v>
      </c>
      <c r="CN33" s="171" t="str">
        <f t="shared" si="86"/>
        <v>-</v>
      </c>
      <c r="CO33" s="172" t="str">
        <f t="shared" si="87"/>
        <v>-</v>
      </c>
      <c r="CP33" s="172" t="str">
        <f t="shared" si="88"/>
        <v>-</v>
      </c>
      <c r="CQ33" s="172" t="str">
        <f t="shared" si="89"/>
        <v>-</v>
      </c>
      <c r="CR33" s="173" t="str">
        <f t="shared" si="90"/>
        <v>-</v>
      </c>
      <c r="CS33" s="174" t="str">
        <f t="shared" si="91"/>
        <v>-</v>
      </c>
      <c r="CT33" s="172" t="str">
        <f t="shared" si="92"/>
        <v>-</v>
      </c>
      <c r="CU33" s="172" t="str">
        <f t="shared" si="93"/>
        <v>-</v>
      </c>
      <c r="CV33" s="172" t="str">
        <f t="shared" si="94"/>
        <v>-</v>
      </c>
      <c r="CW33" s="175" t="str">
        <f t="shared" si="95"/>
        <v>-</v>
      </c>
      <c r="CX33" s="171" t="str">
        <f t="shared" si="96"/>
        <v>-</v>
      </c>
      <c r="CY33" s="172" t="str">
        <f t="shared" si="97"/>
        <v>-</v>
      </c>
      <c r="CZ33" s="172" t="str">
        <f t="shared" si="98"/>
        <v>-</v>
      </c>
      <c r="DA33" s="172" t="str">
        <f t="shared" si="99"/>
        <v>-</v>
      </c>
      <c r="DB33" s="175" t="str">
        <f t="shared" si="100"/>
        <v>-</v>
      </c>
      <c r="DC33" s="188" t="str">
        <f t="shared" si="101"/>
        <v xml:space="preserve">  </v>
      </c>
      <c r="DD33" s="215" t="str">
        <f t="shared" si="102"/>
        <v xml:space="preserve">  </v>
      </c>
      <c r="DE33" s="215" t="str">
        <f t="shared" si="103"/>
        <v xml:space="preserve">  </v>
      </c>
      <c r="DF33" s="215" t="str">
        <f t="shared" si="104"/>
        <v xml:space="preserve">  </v>
      </c>
      <c r="DG33" s="215" t="str">
        <f t="shared" si="105"/>
        <v xml:space="preserve">  </v>
      </c>
      <c r="DH33" s="215" t="str">
        <f t="shared" si="106"/>
        <v xml:space="preserve">  </v>
      </c>
      <c r="DI33" s="215" t="str">
        <f t="shared" si="107"/>
        <v xml:space="preserve">  </v>
      </c>
      <c r="DJ33" s="215" t="str">
        <f t="shared" si="108"/>
        <v xml:space="preserve">  </v>
      </c>
      <c r="DK33" s="215" t="str">
        <f t="shared" si="109"/>
        <v xml:space="preserve">  </v>
      </c>
      <c r="DL33" s="216" t="str">
        <f t="shared" si="110"/>
        <v xml:space="preserve">  </v>
      </c>
      <c r="DM33" s="247"/>
      <c r="DN33" s="177"/>
      <c r="DO33" s="177"/>
    </row>
    <row r="34" spans="1:119" ht="24" customHeight="1" thickBot="1">
      <c r="A34" s="247"/>
      <c r="B34" s="225">
        <f>'2พิมพ์เวลาเรียน'!B35</f>
        <v>28</v>
      </c>
      <c r="C34" s="225" t="str">
        <f>'2พิมพ์เวลาเรียน'!C35</f>
        <v/>
      </c>
      <c r="D34" s="226" t="str">
        <f>'2พิมพ์เวลาเรียน'!D35</f>
        <v/>
      </c>
      <c r="E34" s="235" t="str">
        <f>'5บันทึกคะแนน'!AY35</f>
        <v/>
      </c>
      <c r="F34" s="230" t="str">
        <f t="shared" si="0"/>
        <v xml:space="preserve">  </v>
      </c>
      <c r="G34" s="174" t="str">
        <f t="shared" si="1"/>
        <v>-</v>
      </c>
      <c r="H34" s="172" t="str">
        <f t="shared" si="2"/>
        <v>-</v>
      </c>
      <c r="I34" s="172" t="str">
        <f t="shared" si="3"/>
        <v>-</v>
      </c>
      <c r="J34" s="172" t="str">
        <f t="shared" si="4"/>
        <v>-</v>
      </c>
      <c r="K34" s="175" t="str">
        <f t="shared" si="5"/>
        <v>-</v>
      </c>
      <c r="L34" s="171" t="str">
        <f t="shared" si="6"/>
        <v>-</v>
      </c>
      <c r="M34" s="172" t="str">
        <f t="shared" si="7"/>
        <v>-</v>
      </c>
      <c r="N34" s="172" t="str">
        <f t="shared" si="8"/>
        <v>-</v>
      </c>
      <c r="O34" s="172" t="str">
        <f t="shared" si="9"/>
        <v>-</v>
      </c>
      <c r="P34" s="173" t="str">
        <f t="shared" si="10"/>
        <v>-</v>
      </c>
      <c r="Q34" s="174" t="str">
        <f t="shared" si="11"/>
        <v>-</v>
      </c>
      <c r="R34" s="172" t="str">
        <f t="shared" si="12"/>
        <v>-</v>
      </c>
      <c r="S34" s="172" t="str">
        <f t="shared" si="13"/>
        <v>-</v>
      </c>
      <c r="T34" s="172" t="str">
        <f t="shared" si="14"/>
        <v>-</v>
      </c>
      <c r="U34" s="175" t="str">
        <f t="shared" si="15"/>
        <v>-</v>
      </c>
      <c r="V34" s="171" t="str">
        <f t="shared" si="16"/>
        <v>-</v>
      </c>
      <c r="W34" s="172" t="str">
        <f t="shared" si="17"/>
        <v>-</v>
      </c>
      <c r="X34" s="172" t="str">
        <f t="shared" si="18"/>
        <v>-</v>
      </c>
      <c r="Y34" s="172" t="str">
        <f t="shared" si="19"/>
        <v>-</v>
      </c>
      <c r="Z34" s="173" t="str">
        <f t="shared" si="20"/>
        <v>-</v>
      </c>
      <c r="AA34" s="174" t="str">
        <f t="shared" si="21"/>
        <v>-</v>
      </c>
      <c r="AB34" s="172" t="str">
        <f t="shared" si="22"/>
        <v>-</v>
      </c>
      <c r="AC34" s="172" t="str">
        <f t="shared" si="23"/>
        <v>-</v>
      </c>
      <c r="AD34" s="172" t="str">
        <f t="shared" si="24"/>
        <v>-</v>
      </c>
      <c r="AE34" s="175" t="str">
        <f t="shared" si="25"/>
        <v>-</v>
      </c>
      <c r="AF34" s="171" t="str">
        <f t="shared" si="26"/>
        <v>-</v>
      </c>
      <c r="AG34" s="172" t="str">
        <f t="shared" si="27"/>
        <v>-</v>
      </c>
      <c r="AH34" s="172" t="str">
        <f t="shared" si="28"/>
        <v>-</v>
      </c>
      <c r="AI34" s="172" t="str">
        <f t="shared" si="29"/>
        <v>-</v>
      </c>
      <c r="AJ34" s="173" t="str">
        <f t="shared" si="30"/>
        <v>-</v>
      </c>
      <c r="AK34" s="174" t="str">
        <f t="shared" si="31"/>
        <v>-</v>
      </c>
      <c r="AL34" s="172" t="str">
        <f t="shared" si="32"/>
        <v>-</v>
      </c>
      <c r="AM34" s="172" t="str">
        <f t="shared" si="33"/>
        <v>-</v>
      </c>
      <c r="AN34" s="172" t="str">
        <f t="shared" si="34"/>
        <v>-</v>
      </c>
      <c r="AO34" s="175" t="str">
        <f t="shared" si="35"/>
        <v>-</v>
      </c>
      <c r="AP34" s="171" t="str">
        <f t="shared" si="36"/>
        <v>-</v>
      </c>
      <c r="AQ34" s="172" t="str">
        <f t="shared" si="37"/>
        <v>-</v>
      </c>
      <c r="AR34" s="172" t="str">
        <f t="shared" si="38"/>
        <v>-</v>
      </c>
      <c r="AS34" s="172" t="str">
        <f t="shared" si="39"/>
        <v>-</v>
      </c>
      <c r="AT34" s="173" t="str">
        <f t="shared" si="40"/>
        <v>-</v>
      </c>
      <c r="AU34" s="174" t="str">
        <f t="shared" si="41"/>
        <v>-</v>
      </c>
      <c r="AV34" s="172" t="str">
        <f t="shared" si="42"/>
        <v>-</v>
      </c>
      <c r="AW34" s="172" t="str">
        <f t="shared" si="43"/>
        <v>-</v>
      </c>
      <c r="AX34" s="172" t="str">
        <f t="shared" si="44"/>
        <v>-</v>
      </c>
      <c r="AY34" s="175" t="str">
        <f t="shared" si="45"/>
        <v>-</v>
      </c>
      <c r="AZ34" s="171" t="str">
        <f t="shared" si="46"/>
        <v>-</v>
      </c>
      <c r="BA34" s="172" t="str">
        <f t="shared" si="47"/>
        <v>-</v>
      </c>
      <c r="BB34" s="172" t="str">
        <f t="shared" si="48"/>
        <v>-</v>
      </c>
      <c r="BC34" s="172" t="str">
        <f t="shared" si="49"/>
        <v>-</v>
      </c>
      <c r="BD34" s="173" t="str">
        <f t="shared" si="50"/>
        <v>-</v>
      </c>
      <c r="BE34" s="174" t="str">
        <f t="shared" si="51"/>
        <v>-</v>
      </c>
      <c r="BF34" s="172" t="str">
        <f t="shared" si="52"/>
        <v>-</v>
      </c>
      <c r="BG34" s="172" t="str">
        <f t="shared" si="53"/>
        <v>-</v>
      </c>
      <c r="BH34" s="172" t="str">
        <f t="shared" si="54"/>
        <v>-</v>
      </c>
      <c r="BI34" s="175" t="str">
        <f t="shared" si="55"/>
        <v>-</v>
      </c>
      <c r="BJ34" s="171" t="str">
        <f t="shared" si="56"/>
        <v>-</v>
      </c>
      <c r="BK34" s="172" t="str">
        <f t="shared" si="57"/>
        <v>-</v>
      </c>
      <c r="BL34" s="172" t="str">
        <f t="shared" si="58"/>
        <v>-</v>
      </c>
      <c r="BM34" s="172" t="str">
        <f t="shared" si="59"/>
        <v>-</v>
      </c>
      <c r="BN34" s="173" t="str">
        <f t="shared" si="60"/>
        <v>-</v>
      </c>
      <c r="BO34" s="174" t="str">
        <f t="shared" si="61"/>
        <v>-</v>
      </c>
      <c r="BP34" s="172" t="str">
        <f t="shared" si="62"/>
        <v>-</v>
      </c>
      <c r="BQ34" s="172" t="str">
        <f t="shared" si="63"/>
        <v>-</v>
      </c>
      <c r="BR34" s="172" t="str">
        <f t="shared" si="64"/>
        <v>-</v>
      </c>
      <c r="BS34" s="175" t="str">
        <f t="shared" si="65"/>
        <v>-</v>
      </c>
      <c r="BT34" s="171" t="str">
        <f t="shared" si="66"/>
        <v>-</v>
      </c>
      <c r="BU34" s="172" t="str">
        <f t="shared" si="67"/>
        <v>-</v>
      </c>
      <c r="BV34" s="172" t="str">
        <f t="shared" si="68"/>
        <v>-</v>
      </c>
      <c r="BW34" s="172" t="str">
        <f t="shared" si="69"/>
        <v>-</v>
      </c>
      <c r="BX34" s="173" t="str">
        <f t="shared" si="70"/>
        <v>-</v>
      </c>
      <c r="BY34" s="174" t="str">
        <f t="shared" si="71"/>
        <v>-</v>
      </c>
      <c r="BZ34" s="172" t="str">
        <f t="shared" si="72"/>
        <v>-</v>
      </c>
      <c r="CA34" s="172" t="str">
        <f t="shared" si="73"/>
        <v>-</v>
      </c>
      <c r="CB34" s="172" t="str">
        <f t="shared" si="74"/>
        <v>-</v>
      </c>
      <c r="CC34" s="175" t="str">
        <f t="shared" si="75"/>
        <v>-</v>
      </c>
      <c r="CD34" s="171" t="str">
        <f t="shared" si="76"/>
        <v>-</v>
      </c>
      <c r="CE34" s="172" t="str">
        <f t="shared" si="77"/>
        <v>-</v>
      </c>
      <c r="CF34" s="172" t="str">
        <f t="shared" si="78"/>
        <v>-</v>
      </c>
      <c r="CG34" s="172" t="str">
        <f t="shared" si="79"/>
        <v>-</v>
      </c>
      <c r="CH34" s="173" t="str">
        <f t="shared" si="80"/>
        <v>-</v>
      </c>
      <c r="CI34" s="174" t="str">
        <f t="shared" si="81"/>
        <v>-</v>
      </c>
      <c r="CJ34" s="172" t="str">
        <f t="shared" si="82"/>
        <v>-</v>
      </c>
      <c r="CK34" s="172" t="str">
        <f t="shared" si="83"/>
        <v>-</v>
      </c>
      <c r="CL34" s="172" t="str">
        <f t="shared" si="84"/>
        <v>-</v>
      </c>
      <c r="CM34" s="175" t="str">
        <f t="shared" si="85"/>
        <v>-</v>
      </c>
      <c r="CN34" s="171" t="str">
        <f t="shared" si="86"/>
        <v>-</v>
      </c>
      <c r="CO34" s="172" t="str">
        <f t="shared" si="87"/>
        <v>-</v>
      </c>
      <c r="CP34" s="172" t="str">
        <f t="shared" si="88"/>
        <v>-</v>
      </c>
      <c r="CQ34" s="172" t="str">
        <f t="shared" si="89"/>
        <v>-</v>
      </c>
      <c r="CR34" s="173" t="str">
        <f t="shared" si="90"/>
        <v>-</v>
      </c>
      <c r="CS34" s="174" t="str">
        <f t="shared" si="91"/>
        <v>-</v>
      </c>
      <c r="CT34" s="172" t="str">
        <f t="shared" si="92"/>
        <v>-</v>
      </c>
      <c r="CU34" s="172" t="str">
        <f t="shared" si="93"/>
        <v>-</v>
      </c>
      <c r="CV34" s="172" t="str">
        <f t="shared" si="94"/>
        <v>-</v>
      </c>
      <c r="CW34" s="175" t="str">
        <f t="shared" si="95"/>
        <v>-</v>
      </c>
      <c r="CX34" s="171" t="str">
        <f t="shared" si="96"/>
        <v>-</v>
      </c>
      <c r="CY34" s="172" t="str">
        <f t="shared" si="97"/>
        <v>-</v>
      </c>
      <c r="CZ34" s="172" t="str">
        <f t="shared" si="98"/>
        <v>-</v>
      </c>
      <c r="DA34" s="172" t="str">
        <f t="shared" si="99"/>
        <v>-</v>
      </c>
      <c r="DB34" s="175" t="str">
        <f t="shared" si="100"/>
        <v>-</v>
      </c>
      <c r="DC34" s="188" t="str">
        <f t="shared" si="101"/>
        <v xml:space="preserve">  </v>
      </c>
      <c r="DD34" s="215" t="str">
        <f t="shared" si="102"/>
        <v xml:space="preserve">  </v>
      </c>
      <c r="DE34" s="215" t="str">
        <f t="shared" si="103"/>
        <v xml:space="preserve">  </v>
      </c>
      <c r="DF34" s="215" t="str">
        <f t="shared" si="104"/>
        <v xml:space="preserve">  </v>
      </c>
      <c r="DG34" s="215" t="str">
        <f t="shared" si="105"/>
        <v xml:space="preserve">  </v>
      </c>
      <c r="DH34" s="215" t="str">
        <f t="shared" si="106"/>
        <v xml:space="preserve">  </v>
      </c>
      <c r="DI34" s="215" t="str">
        <f t="shared" si="107"/>
        <v xml:space="preserve">  </v>
      </c>
      <c r="DJ34" s="215" t="str">
        <f t="shared" si="108"/>
        <v xml:space="preserve">  </v>
      </c>
      <c r="DK34" s="215" t="str">
        <f t="shared" si="109"/>
        <v xml:space="preserve">  </v>
      </c>
      <c r="DL34" s="216" t="str">
        <f t="shared" si="110"/>
        <v xml:space="preserve">  </v>
      </c>
      <c r="DM34" s="247"/>
      <c r="DN34" s="177"/>
      <c r="DO34" s="177"/>
    </row>
    <row r="35" spans="1:119" ht="24" customHeight="1" thickBot="1">
      <c r="A35" s="247"/>
      <c r="B35" s="225">
        <f>'2พิมพ์เวลาเรียน'!B36</f>
        <v>29</v>
      </c>
      <c r="C35" s="225" t="str">
        <f>'2พิมพ์เวลาเรียน'!C36</f>
        <v/>
      </c>
      <c r="D35" s="226" t="str">
        <f>'2พิมพ์เวลาเรียน'!D36</f>
        <v/>
      </c>
      <c r="E35" s="235" t="str">
        <f>'5บันทึกคะแนน'!AY36</f>
        <v/>
      </c>
      <c r="F35" s="230" t="str">
        <f t="shared" si="0"/>
        <v xml:space="preserve">  </v>
      </c>
      <c r="G35" s="174" t="str">
        <f t="shared" si="1"/>
        <v>-</v>
      </c>
      <c r="H35" s="172" t="str">
        <f t="shared" si="2"/>
        <v>-</v>
      </c>
      <c r="I35" s="172" t="str">
        <f t="shared" si="3"/>
        <v>-</v>
      </c>
      <c r="J35" s="172" t="str">
        <f t="shared" si="4"/>
        <v>-</v>
      </c>
      <c r="K35" s="175" t="str">
        <f t="shared" si="5"/>
        <v>-</v>
      </c>
      <c r="L35" s="171" t="str">
        <f t="shared" si="6"/>
        <v>-</v>
      </c>
      <c r="M35" s="172" t="str">
        <f t="shared" si="7"/>
        <v>-</v>
      </c>
      <c r="N35" s="172" t="str">
        <f t="shared" si="8"/>
        <v>-</v>
      </c>
      <c r="O35" s="172" t="str">
        <f t="shared" si="9"/>
        <v>-</v>
      </c>
      <c r="P35" s="173" t="str">
        <f t="shared" si="10"/>
        <v>-</v>
      </c>
      <c r="Q35" s="174" t="str">
        <f t="shared" si="11"/>
        <v>-</v>
      </c>
      <c r="R35" s="172" t="str">
        <f t="shared" si="12"/>
        <v>-</v>
      </c>
      <c r="S35" s="172" t="str">
        <f t="shared" si="13"/>
        <v>-</v>
      </c>
      <c r="T35" s="172" t="str">
        <f t="shared" si="14"/>
        <v>-</v>
      </c>
      <c r="U35" s="175" t="str">
        <f t="shared" si="15"/>
        <v>-</v>
      </c>
      <c r="V35" s="171" t="str">
        <f t="shared" si="16"/>
        <v>-</v>
      </c>
      <c r="W35" s="172" t="str">
        <f t="shared" si="17"/>
        <v>-</v>
      </c>
      <c r="X35" s="172" t="str">
        <f t="shared" si="18"/>
        <v>-</v>
      </c>
      <c r="Y35" s="172" t="str">
        <f t="shared" si="19"/>
        <v>-</v>
      </c>
      <c r="Z35" s="173" t="str">
        <f t="shared" si="20"/>
        <v>-</v>
      </c>
      <c r="AA35" s="174" t="str">
        <f t="shared" si="21"/>
        <v>-</v>
      </c>
      <c r="AB35" s="172" t="str">
        <f t="shared" si="22"/>
        <v>-</v>
      </c>
      <c r="AC35" s="172" t="str">
        <f t="shared" si="23"/>
        <v>-</v>
      </c>
      <c r="AD35" s="172" t="str">
        <f t="shared" si="24"/>
        <v>-</v>
      </c>
      <c r="AE35" s="175" t="str">
        <f t="shared" si="25"/>
        <v>-</v>
      </c>
      <c r="AF35" s="171" t="str">
        <f t="shared" si="26"/>
        <v>-</v>
      </c>
      <c r="AG35" s="172" t="str">
        <f t="shared" si="27"/>
        <v>-</v>
      </c>
      <c r="AH35" s="172" t="str">
        <f t="shared" si="28"/>
        <v>-</v>
      </c>
      <c r="AI35" s="172" t="str">
        <f t="shared" si="29"/>
        <v>-</v>
      </c>
      <c r="AJ35" s="173" t="str">
        <f t="shared" si="30"/>
        <v>-</v>
      </c>
      <c r="AK35" s="174" t="str">
        <f t="shared" si="31"/>
        <v>-</v>
      </c>
      <c r="AL35" s="172" t="str">
        <f t="shared" si="32"/>
        <v>-</v>
      </c>
      <c r="AM35" s="172" t="str">
        <f t="shared" si="33"/>
        <v>-</v>
      </c>
      <c r="AN35" s="172" t="str">
        <f t="shared" si="34"/>
        <v>-</v>
      </c>
      <c r="AO35" s="175" t="str">
        <f t="shared" si="35"/>
        <v>-</v>
      </c>
      <c r="AP35" s="171" t="str">
        <f t="shared" si="36"/>
        <v>-</v>
      </c>
      <c r="AQ35" s="172" t="str">
        <f t="shared" si="37"/>
        <v>-</v>
      </c>
      <c r="AR35" s="172" t="str">
        <f t="shared" si="38"/>
        <v>-</v>
      </c>
      <c r="AS35" s="172" t="str">
        <f t="shared" si="39"/>
        <v>-</v>
      </c>
      <c r="AT35" s="173" t="str">
        <f t="shared" si="40"/>
        <v>-</v>
      </c>
      <c r="AU35" s="174" t="str">
        <f t="shared" si="41"/>
        <v>-</v>
      </c>
      <c r="AV35" s="172" t="str">
        <f t="shared" si="42"/>
        <v>-</v>
      </c>
      <c r="AW35" s="172" t="str">
        <f t="shared" si="43"/>
        <v>-</v>
      </c>
      <c r="AX35" s="172" t="str">
        <f t="shared" si="44"/>
        <v>-</v>
      </c>
      <c r="AY35" s="175" t="str">
        <f t="shared" si="45"/>
        <v>-</v>
      </c>
      <c r="AZ35" s="171" t="str">
        <f t="shared" si="46"/>
        <v>-</v>
      </c>
      <c r="BA35" s="172" t="str">
        <f t="shared" si="47"/>
        <v>-</v>
      </c>
      <c r="BB35" s="172" t="str">
        <f t="shared" si="48"/>
        <v>-</v>
      </c>
      <c r="BC35" s="172" t="str">
        <f t="shared" si="49"/>
        <v>-</v>
      </c>
      <c r="BD35" s="173" t="str">
        <f t="shared" si="50"/>
        <v>-</v>
      </c>
      <c r="BE35" s="174" t="str">
        <f t="shared" si="51"/>
        <v>-</v>
      </c>
      <c r="BF35" s="172" t="str">
        <f t="shared" si="52"/>
        <v>-</v>
      </c>
      <c r="BG35" s="172" t="str">
        <f t="shared" si="53"/>
        <v>-</v>
      </c>
      <c r="BH35" s="172" t="str">
        <f t="shared" si="54"/>
        <v>-</v>
      </c>
      <c r="BI35" s="175" t="str">
        <f t="shared" si="55"/>
        <v>-</v>
      </c>
      <c r="BJ35" s="171" t="str">
        <f t="shared" si="56"/>
        <v>-</v>
      </c>
      <c r="BK35" s="172" t="str">
        <f t="shared" si="57"/>
        <v>-</v>
      </c>
      <c r="BL35" s="172" t="str">
        <f t="shared" si="58"/>
        <v>-</v>
      </c>
      <c r="BM35" s="172" t="str">
        <f t="shared" si="59"/>
        <v>-</v>
      </c>
      <c r="BN35" s="173" t="str">
        <f t="shared" si="60"/>
        <v>-</v>
      </c>
      <c r="BO35" s="174" t="str">
        <f t="shared" si="61"/>
        <v>-</v>
      </c>
      <c r="BP35" s="172" t="str">
        <f t="shared" si="62"/>
        <v>-</v>
      </c>
      <c r="BQ35" s="172" t="str">
        <f t="shared" si="63"/>
        <v>-</v>
      </c>
      <c r="BR35" s="172" t="str">
        <f t="shared" si="64"/>
        <v>-</v>
      </c>
      <c r="BS35" s="175" t="str">
        <f t="shared" si="65"/>
        <v>-</v>
      </c>
      <c r="BT35" s="171" t="str">
        <f t="shared" si="66"/>
        <v>-</v>
      </c>
      <c r="BU35" s="172" t="str">
        <f t="shared" si="67"/>
        <v>-</v>
      </c>
      <c r="BV35" s="172" t="str">
        <f t="shared" si="68"/>
        <v>-</v>
      </c>
      <c r="BW35" s="172" t="str">
        <f t="shared" si="69"/>
        <v>-</v>
      </c>
      <c r="BX35" s="173" t="str">
        <f t="shared" si="70"/>
        <v>-</v>
      </c>
      <c r="BY35" s="174" t="str">
        <f t="shared" si="71"/>
        <v>-</v>
      </c>
      <c r="BZ35" s="172" t="str">
        <f t="shared" si="72"/>
        <v>-</v>
      </c>
      <c r="CA35" s="172" t="str">
        <f t="shared" si="73"/>
        <v>-</v>
      </c>
      <c r="CB35" s="172" t="str">
        <f t="shared" si="74"/>
        <v>-</v>
      </c>
      <c r="CC35" s="175" t="str">
        <f t="shared" si="75"/>
        <v>-</v>
      </c>
      <c r="CD35" s="171" t="str">
        <f t="shared" si="76"/>
        <v>-</v>
      </c>
      <c r="CE35" s="172" t="str">
        <f t="shared" si="77"/>
        <v>-</v>
      </c>
      <c r="CF35" s="172" t="str">
        <f t="shared" si="78"/>
        <v>-</v>
      </c>
      <c r="CG35" s="172" t="str">
        <f t="shared" si="79"/>
        <v>-</v>
      </c>
      <c r="CH35" s="173" t="str">
        <f t="shared" si="80"/>
        <v>-</v>
      </c>
      <c r="CI35" s="174" t="str">
        <f t="shared" si="81"/>
        <v>-</v>
      </c>
      <c r="CJ35" s="172" t="str">
        <f t="shared" si="82"/>
        <v>-</v>
      </c>
      <c r="CK35" s="172" t="str">
        <f t="shared" si="83"/>
        <v>-</v>
      </c>
      <c r="CL35" s="172" t="str">
        <f t="shared" si="84"/>
        <v>-</v>
      </c>
      <c r="CM35" s="175" t="str">
        <f t="shared" si="85"/>
        <v>-</v>
      </c>
      <c r="CN35" s="171" t="str">
        <f t="shared" si="86"/>
        <v>-</v>
      </c>
      <c r="CO35" s="172" t="str">
        <f t="shared" si="87"/>
        <v>-</v>
      </c>
      <c r="CP35" s="172" t="str">
        <f t="shared" si="88"/>
        <v>-</v>
      </c>
      <c r="CQ35" s="172" t="str">
        <f t="shared" si="89"/>
        <v>-</v>
      </c>
      <c r="CR35" s="173" t="str">
        <f t="shared" si="90"/>
        <v>-</v>
      </c>
      <c r="CS35" s="174" t="str">
        <f t="shared" si="91"/>
        <v>-</v>
      </c>
      <c r="CT35" s="172" t="str">
        <f t="shared" si="92"/>
        <v>-</v>
      </c>
      <c r="CU35" s="172" t="str">
        <f t="shared" si="93"/>
        <v>-</v>
      </c>
      <c r="CV35" s="172" t="str">
        <f t="shared" si="94"/>
        <v>-</v>
      </c>
      <c r="CW35" s="175" t="str">
        <f t="shared" si="95"/>
        <v>-</v>
      </c>
      <c r="CX35" s="171" t="str">
        <f t="shared" si="96"/>
        <v>-</v>
      </c>
      <c r="CY35" s="172" t="str">
        <f t="shared" si="97"/>
        <v>-</v>
      </c>
      <c r="CZ35" s="172" t="str">
        <f t="shared" si="98"/>
        <v>-</v>
      </c>
      <c r="DA35" s="172" t="str">
        <f t="shared" si="99"/>
        <v>-</v>
      </c>
      <c r="DB35" s="175" t="str">
        <f t="shared" si="100"/>
        <v>-</v>
      </c>
      <c r="DC35" s="188" t="str">
        <f t="shared" si="101"/>
        <v xml:space="preserve">  </v>
      </c>
      <c r="DD35" s="215" t="str">
        <f t="shared" si="102"/>
        <v xml:space="preserve">  </v>
      </c>
      <c r="DE35" s="215" t="str">
        <f t="shared" si="103"/>
        <v xml:space="preserve">  </v>
      </c>
      <c r="DF35" s="215" t="str">
        <f t="shared" si="104"/>
        <v xml:space="preserve">  </v>
      </c>
      <c r="DG35" s="215" t="str">
        <f t="shared" si="105"/>
        <v xml:space="preserve">  </v>
      </c>
      <c r="DH35" s="215" t="str">
        <f t="shared" si="106"/>
        <v xml:space="preserve">  </v>
      </c>
      <c r="DI35" s="215" t="str">
        <f t="shared" si="107"/>
        <v xml:space="preserve">  </v>
      </c>
      <c r="DJ35" s="215" t="str">
        <f t="shared" si="108"/>
        <v xml:space="preserve">  </v>
      </c>
      <c r="DK35" s="215" t="str">
        <f t="shared" si="109"/>
        <v xml:space="preserve">  </v>
      </c>
      <c r="DL35" s="216" t="str">
        <f t="shared" si="110"/>
        <v xml:space="preserve">  </v>
      </c>
      <c r="DM35" s="247"/>
      <c r="DN35" s="177"/>
      <c r="DO35" s="177"/>
    </row>
    <row r="36" spans="1:119" ht="24" customHeight="1" thickBot="1">
      <c r="A36" s="247"/>
      <c r="B36" s="843">
        <f>'2พิมพ์เวลาเรียน'!B37</f>
        <v>30</v>
      </c>
      <c r="C36" s="843" t="str">
        <f>'2พิมพ์เวลาเรียน'!C37</f>
        <v/>
      </c>
      <c r="D36" s="844" t="str">
        <f>'2พิมพ์เวลาเรียน'!D37</f>
        <v/>
      </c>
      <c r="E36" s="845" t="str">
        <f>'5บันทึกคะแนน'!AY37</f>
        <v/>
      </c>
      <c r="F36" s="233" t="str">
        <f t="shared" si="0"/>
        <v xml:space="preserve">  </v>
      </c>
      <c r="G36" s="189" t="str">
        <f t="shared" si="1"/>
        <v>-</v>
      </c>
      <c r="H36" s="190" t="str">
        <f t="shared" si="2"/>
        <v>-</v>
      </c>
      <c r="I36" s="190" t="str">
        <f t="shared" si="3"/>
        <v>-</v>
      </c>
      <c r="J36" s="190" t="str">
        <f t="shared" si="4"/>
        <v>-</v>
      </c>
      <c r="K36" s="191" t="str">
        <f t="shared" si="5"/>
        <v>-</v>
      </c>
      <c r="L36" s="192" t="str">
        <f t="shared" si="6"/>
        <v>-</v>
      </c>
      <c r="M36" s="190" t="str">
        <f t="shared" si="7"/>
        <v>-</v>
      </c>
      <c r="N36" s="190" t="str">
        <f t="shared" si="8"/>
        <v>-</v>
      </c>
      <c r="O36" s="190" t="str">
        <f t="shared" si="9"/>
        <v>-</v>
      </c>
      <c r="P36" s="193" t="str">
        <f t="shared" si="10"/>
        <v>-</v>
      </c>
      <c r="Q36" s="189" t="str">
        <f t="shared" si="11"/>
        <v>-</v>
      </c>
      <c r="R36" s="190" t="str">
        <f t="shared" si="12"/>
        <v>-</v>
      </c>
      <c r="S36" s="190" t="str">
        <f t="shared" si="13"/>
        <v>-</v>
      </c>
      <c r="T36" s="190" t="str">
        <f t="shared" si="14"/>
        <v>-</v>
      </c>
      <c r="U36" s="191" t="str">
        <f t="shared" si="15"/>
        <v>-</v>
      </c>
      <c r="V36" s="192" t="str">
        <f t="shared" si="16"/>
        <v>-</v>
      </c>
      <c r="W36" s="190" t="str">
        <f t="shared" si="17"/>
        <v>-</v>
      </c>
      <c r="X36" s="190" t="str">
        <f t="shared" si="18"/>
        <v>-</v>
      </c>
      <c r="Y36" s="190" t="str">
        <f t="shared" si="19"/>
        <v>-</v>
      </c>
      <c r="Z36" s="193" t="str">
        <f t="shared" si="20"/>
        <v>-</v>
      </c>
      <c r="AA36" s="189" t="str">
        <f t="shared" si="21"/>
        <v>-</v>
      </c>
      <c r="AB36" s="190" t="str">
        <f t="shared" si="22"/>
        <v>-</v>
      </c>
      <c r="AC36" s="190" t="str">
        <f t="shared" si="23"/>
        <v>-</v>
      </c>
      <c r="AD36" s="190" t="str">
        <f t="shared" si="24"/>
        <v>-</v>
      </c>
      <c r="AE36" s="191" t="str">
        <f t="shared" si="25"/>
        <v>-</v>
      </c>
      <c r="AF36" s="192" t="str">
        <f t="shared" si="26"/>
        <v>-</v>
      </c>
      <c r="AG36" s="190" t="str">
        <f t="shared" si="27"/>
        <v>-</v>
      </c>
      <c r="AH36" s="190" t="str">
        <f t="shared" si="28"/>
        <v>-</v>
      </c>
      <c r="AI36" s="190" t="str">
        <f t="shared" si="29"/>
        <v>-</v>
      </c>
      <c r="AJ36" s="193" t="str">
        <f t="shared" si="30"/>
        <v>-</v>
      </c>
      <c r="AK36" s="189" t="str">
        <f t="shared" si="31"/>
        <v>-</v>
      </c>
      <c r="AL36" s="190" t="str">
        <f t="shared" si="32"/>
        <v>-</v>
      </c>
      <c r="AM36" s="190" t="str">
        <f t="shared" si="33"/>
        <v>-</v>
      </c>
      <c r="AN36" s="190" t="str">
        <f t="shared" si="34"/>
        <v>-</v>
      </c>
      <c r="AO36" s="191" t="str">
        <f t="shared" si="35"/>
        <v>-</v>
      </c>
      <c r="AP36" s="192" t="str">
        <f t="shared" si="36"/>
        <v>-</v>
      </c>
      <c r="AQ36" s="190" t="str">
        <f t="shared" si="37"/>
        <v>-</v>
      </c>
      <c r="AR36" s="190" t="str">
        <f t="shared" si="38"/>
        <v>-</v>
      </c>
      <c r="AS36" s="190" t="str">
        <f t="shared" si="39"/>
        <v>-</v>
      </c>
      <c r="AT36" s="193" t="str">
        <f t="shared" si="40"/>
        <v>-</v>
      </c>
      <c r="AU36" s="189" t="str">
        <f t="shared" si="41"/>
        <v>-</v>
      </c>
      <c r="AV36" s="190" t="str">
        <f t="shared" si="42"/>
        <v>-</v>
      </c>
      <c r="AW36" s="190" t="str">
        <f t="shared" si="43"/>
        <v>-</v>
      </c>
      <c r="AX36" s="190" t="str">
        <f t="shared" si="44"/>
        <v>-</v>
      </c>
      <c r="AY36" s="191" t="str">
        <f t="shared" si="45"/>
        <v>-</v>
      </c>
      <c r="AZ36" s="192" t="str">
        <f t="shared" si="46"/>
        <v>-</v>
      </c>
      <c r="BA36" s="190" t="str">
        <f t="shared" si="47"/>
        <v>-</v>
      </c>
      <c r="BB36" s="190" t="str">
        <f t="shared" si="48"/>
        <v>-</v>
      </c>
      <c r="BC36" s="190" t="str">
        <f t="shared" si="49"/>
        <v>-</v>
      </c>
      <c r="BD36" s="193" t="str">
        <f t="shared" si="50"/>
        <v>-</v>
      </c>
      <c r="BE36" s="189" t="str">
        <f t="shared" si="51"/>
        <v>-</v>
      </c>
      <c r="BF36" s="190" t="str">
        <f t="shared" si="52"/>
        <v>-</v>
      </c>
      <c r="BG36" s="190" t="str">
        <f t="shared" si="53"/>
        <v>-</v>
      </c>
      <c r="BH36" s="190" t="str">
        <f t="shared" si="54"/>
        <v>-</v>
      </c>
      <c r="BI36" s="191" t="str">
        <f t="shared" si="55"/>
        <v>-</v>
      </c>
      <c r="BJ36" s="192" t="str">
        <f t="shared" si="56"/>
        <v>-</v>
      </c>
      <c r="BK36" s="190" t="str">
        <f t="shared" si="57"/>
        <v>-</v>
      </c>
      <c r="BL36" s="190" t="str">
        <f t="shared" si="58"/>
        <v>-</v>
      </c>
      <c r="BM36" s="190" t="str">
        <f t="shared" si="59"/>
        <v>-</v>
      </c>
      <c r="BN36" s="193" t="str">
        <f t="shared" si="60"/>
        <v>-</v>
      </c>
      <c r="BO36" s="189" t="str">
        <f t="shared" si="61"/>
        <v>-</v>
      </c>
      <c r="BP36" s="190" t="str">
        <f t="shared" si="62"/>
        <v>-</v>
      </c>
      <c r="BQ36" s="190" t="str">
        <f t="shared" si="63"/>
        <v>-</v>
      </c>
      <c r="BR36" s="190" t="str">
        <f t="shared" si="64"/>
        <v>-</v>
      </c>
      <c r="BS36" s="191" t="str">
        <f t="shared" si="65"/>
        <v>-</v>
      </c>
      <c r="BT36" s="192" t="str">
        <f t="shared" si="66"/>
        <v>-</v>
      </c>
      <c r="BU36" s="190" t="str">
        <f t="shared" si="67"/>
        <v>-</v>
      </c>
      <c r="BV36" s="190" t="str">
        <f t="shared" si="68"/>
        <v>-</v>
      </c>
      <c r="BW36" s="190" t="str">
        <f t="shared" si="69"/>
        <v>-</v>
      </c>
      <c r="BX36" s="193" t="str">
        <f t="shared" si="70"/>
        <v>-</v>
      </c>
      <c r="BY36" s="189" t="str">
        <f t="shared" si="71"/>
        <v>-</v>
      </c>
      <c r="BZ36" s="190" t="str">
        <f t="shared" si="72"/>
        <v>-</v>
      </c>
      <c r="CA36" s="190" t="str">
        <f t="shared" si="73"/>
        <v>-</v>
      </c>
      <c r="CB36" s="190" t="str">
        <f t="shared" si="74"/>
        <v>-</v>
      </c>
      <c r="CC36" s="191" t="str">
        <f t="shared" si="75"/>
        <v>-</v>
      </c>
      <c r="CD36" s="192" t="str">
        <f t="shared" si="76"/>
        <v>-</v>
      </c>
      <c r="CE36" s="190" t="str">
        <f t="shared" si="77"/>
        <v>-</v>
      </c>
      <c r="CF36" s="190" t="str">
        <f t="shared" si="78"/>
        <v>-</v>
      </c>
      <c r="CG36" s="190" t="str">
        <f t="shared" si="79"/>
        <v>-</v>
      </c>
      <c r="CH36" s="193" t="str">
        <f t="shared" si="80"/>
        <v>-</v>
      </c>
      <c r="CI36" s="189" t="str">
        <f t="shared" si="81"/>
        <v>-</v>
      </c>
      <c r="CJ36" s="190" t="str">
        <f t="shared" si="82"/>
        <v>-</v>
      </c>
      <c r="CK36" s="190" t="str">
        <f t="shared" si="83"/>
        <v>-</v>
      </c>
      <c r="CL36" s="190" t="str">
        <f t="shared" si="84"/>
        <v>-</v>
      </c>
      <c r="CM36" s="191" t="str">
        <f t="shared" si="85"/>
        <v>-</v>
      </c>
      <c r="CN36" s="192" t="str">
        <f t="shared" si="86"/>
        <v>-</v>
      </c>
      <c r="CO36" s="190" t="str">
        <f t="shared" si="87"/>
        <v>-</v>
      </c>
      <c r="CP36" s="190" t="str">
        <f t="shared" si="88"/>
        <v>-</v>
      </c>
      <c r="CQ36" s="190" t="str">
        <f t="shared" si="89"/>
        <v>-</v>
      </c>
      <c r="CR36" s="193" t="str">
        <f t="shared" si="90"/>
        <v>-</v>
      </c>
      <c r="CS36" s="189" t="str">
        <f t="shared" si="91"/>
        <v>-</v>
      </c>
      <c r="CT36" s="190" t="str">
        <f t="shared" si="92"/>
        <v>-</v>
      </c>
      <c r="CU36" s="190" t="str">
        <f t="shared" si="93"/>
        <v>-</v>
      </c>
      <c r="CV36" s="190" t="str">
        <f t="shared" si="94"/>
        <v>-</v>
      </c>
      <c r="CW36" s="191" t="str">
        <f t="shared" si="95"/>
        <v>-</v>
      </c>
      <c r="CX36" s="192" t="str">
        <f t="shared" si="96"/>
        <v>-</v>
      </c>
      <c r="CY36" s="190" t="str">
        <f t="shared" si="97"/>
        <v>-</v>
      </c>
      <c r="CZ36" s="190" t="str">
        <f t="shared" si="98"/>
        <v>-</v>
      </c>
      <c r="DA36" s="190" t="str">
        <f t="shared" si="99"/>
        <v>-</v>
      </c>
      <c r="DB36" s="191" t="str">
        <f t="shared" si="100"/>
        <v>-</v>
      </c>
      <c r="DC36" s="188" t="str">
        <f t="shared" si="101"/>
        <v xml:space="preserve">  </v>
      </c>
      <c r="DD36" s="217" t="str">
        <f t="shared" si="102"/>
        <v xml:space="preserve">  </v>
      </c>
      <c r="DE36" s="217" t="str">
        <f t="shared" si="103"/>
        <v xml:space="preserve">  </v>
      </c>
      <c r="DF36" s="217" t="str">
        <f t="shared" si="104"/>
        <v xml:space="preserve">  </v>
      </c>
      <c r="DG36" s="217" t="str">
        <f t="shared" si="105"/>
        <v xml:space="preserve">  </v>
      </c>
      <c r="DH36" s="217" t="str">
        <f t="shared" si="106"/>
        <v xml:space="preserve">  </v>
      </c>
      <c r="DI36" s="217" t="str">
        <f t="shared" si="107"/>
        <v xml:space="preserve">  </v>
      </c>
      <c r="DJ36" s="217" t="str">
        <f t="shared" si="108"/>
        <v xml:space="preserve">  </v>
      </c>
      <c r="DK36" s="217" t="str">
        <f t="shared" si="109"/>
        <v xml:space="preserve">  </v>
      </c>
      <c r="DL36" s="221" t="str">
        <f t="shared" si="110"/>
        <v xml:space="preserve">  </v>
      </c>
      <c r="DM36" s="247"/>
      <c r="DN36" s="177"/>
      <c r="DO36" s="177"/>
    </row>
    <row r="37" spans="1:119" ht="24" customHeight="1" thickBot="1">
      <c r="A37" s="247"/>
      <c r="B37" s="223">
        <f>'2พิมพ์เวลาเรียน'!B38</f>
        <v>31</v>
      </c>
      <c r="C37" s="223" t="str">
        <f>'2พิมพ์เวลาเรียน'!C38</f>
        <v/>
      </c>
      <c r="D37" s="224" t="str">
        <f>'2พิมพ์เวลาเรียน'!D38</f>
        <v/>
      </c>
      <c r="E37" s="234" t="str">
        <f>'5บันทึกคะแนน'!AY38</f>
        <v/>
      </c>
      <c r="F37" s="229" t="str">
        <f t="shared" si="0"/>
        <v xml:space="preserve">  </v>
      </c>
      <c r="G37" s="194" t="str">
        <f t="shared" si="1"/>
        <v>-</v>
      </c>
      <c r="H37" s="195" t="str">
        <f t="shared" si="2"/>
        <v>-</v>
      </c>
      <c r="I37" s="195" t="str">
        <f t="shared" si="3"/>
        <v>-</v>
      </c>
      <c r="J37" s="195" t="str">
        <f t="shared" si="4"/>
        <v>-</v>
      </c>
      <c r="K37" s="196" t="str">
        <f t="shared" si="5"/>
        <v>-</v>
      </c>
      <c r="L37" s="197" t="str">
        <f t="shared" si="6"/>
        <v>-</v>
      </c>
      <c r="M37" s="195" t="str">
        <f t="shared" si="7"/>
        <v>-</v>
      </c>
      <c r="N37" s="195" t="str">
        <f t="shared" si="8"/>
        <v>-</v>
      </c>
      <c r="O37" s="195" t="str">
        <f t="shared" si="9"/>
        <v>-</v>
      </c>
      <c r="P37" s="198" t="str">
        <f t="shared" si="10"/>
        <v>-</v>
      </c>
      <c r="Q37" s="194" t="str">
        <f t="shared" si="11"/>
        <v>-</v>
      </c>
      <c r="R37" s="195" t="str">
        <f t="shared" si="12"/>
        <v>-</v>
      </c>
      <c r="S37" s="195" t="str">
        <f t="shared" si="13"/>
        <v>-</v>
      </c>
      <c r="T37" s="195" t="str">
        <f t="shared" si="14"/>
        <v>-</v>
      </c>
      <c r="U37" s="196" t="str">
        <f t="shared" si="15"/>
        <v>-</v>
      </c>
      <c r="V37" s="197" t="str">
        <f t="shared" si="16"/>
        <v>-</v>
      </c>
      <c r="W37" s="195" t="str">
        <f t="shared" si="17"/>
        <v>-</v>
      </c>
      <c r="X37" s="195" t="str">
        <f t="shared" si="18"/>
        <v>-</v>
      </c>
      <c r="Y37" s="195" t="str">
        <f t="shared" si="19"/>
        <v>-</v>
      </c>
      <c r="Z37" s="198" t="str">
        <f t="shared" si="20"/>
        <v>-</v>
      </c>
      <c r="AA37" s="194" t="str">
        <f t="shared" si="21"/>
        <v>-</v>
      </c>
      <c r="AB37" s="195" t="str">
        <f t="shared" si="22"/>
        <v>-</v>
      </c>
      <c r="AC37" s="195" t="str">
        <f t="shared" si="23"/>
        <v>-</v>
      </c>
      <c r="AD37" s="195" t="str">
        <f t="shared" si="24"/>
        <v>-</v>
      </c>
      <c r="AE37" s="196" t="str">
        <f t="shared" si="25"/>
        <v>-</v>
      </c>
      <c r="AF37" s="197" t="str">
        <f t="shared" si="26"/>
        <v>-</v>
      </c>
      <c r="AG37" s="195" t="str">
        <f t="shared" si="27"/>
        <v>-</v>
      </c>
      <c r="AH37" s="195" t="str">
        <f t="shared" si="28"/>
        <v>-</v>
      </c>
      <c r="AI37" s="195" t="str">
        <f t="shared" si="29"/>
        <v>-</v>
      </c>
      <c r="AJ37" s="198" t="str">
        <f t="shared" si="30"/>
        <v>-</v>
      </c>
      <c r="AK37" s="194" t="str">
        <f t="shared" si="31"/>
        <v>-</v>
      </c>
      <c r="AL37" s="195" t="str">
        <f t="shared" si="32"/>
        <v>-</v>
      </c>
      <c r="AM37" s="195" t="str">
        <f t="shared" si="33"/>
        <v>-</v>
      </c>
      <c r="AN37" s="195" t="str">
        <f t="shared" si="34"/>
        <v>-</v>
      </c>
      <c r="AO37" s="196" t="str">
        <f t="shared" si="35"/>
        <v>-</v>
      </c>
      <c r="AP37" s="197" t="str">
        <f t="shared" si="36"/>
        <v>-</v>
      </c>
      <c r="AQ37" s="195" t="str">
        <f t="shared" si="37"/>
        <v>-</v>
      </c>
      <c r="AR37" s="195" t="str">
        <f t="shared" si="38"/>
        <v>-</v>
      </c>
      <c r="AS37" s="195" t="str">
        <f t="shared" si="39"/>
        <v>-</v>
      </c>
      <c r="AT37" s="198" t="str">
        <f t="shared" si="40"/>
        <v>-</v>
      </c>
      <c r="AU37" s="194" t="str">
        <f t="shared" si="41"/>
        <v>-</v>
      </c>
      <c r="AV37" s="195" t="str">
        <f t="shared" si="42"/>
        <v>-</v>
      </c>
      <c r="AW37" s="195" t="str">
        <f t="shared" si="43"/>
        <v>-</v>
      </c>
      <c r="AX37" s="195" t="str">
        <f t="shared" si="44"/>
        <v>-</v>
      </c>
      <c r="AY37" s="196" t="str">
        <f t="shared" si="45"/>
        <v>-</v>
      </c>
      <c r="AZ37" s="197" t="str">
        <f t="shared" si="46"/>
        <v>-</v>
      </c>
      <c r="BA37" s="195" t="str">
        <f t="shared" si="47"/>
        <v>-</v>
      </c>
      <c r="BB37" s="195" t="str">
        <f t="shared" si="48"/>
        <v>-</v>
      </c>
      <c r="BC37" s="195" t="str">
        <f t="shared" si="49"/>
        <v>-</v>
      </c>
      <c r="BD37" s="198" t="str">
        <f t="shared" si="50"/>
        <v>-</v>
      </c>
      <c r="BE37" s="194" t="str">
        <f t="shared" si="51"/>
        <v>-</v>
      </c>
      <c r="BF37" s="195" t="str">
        <f t="shared" si="52"/>
        <v>-</v>
      </c>
      <c r="BG37" s="195" t="str">
        <f t="shared" si="53"/>
        <v>-</v>
      </c>
      <c r="BH37" s="195" t="str">
        <f t="shared" si="54"/>
        <v>-</v>
      </c>
      <c r="BI37" s="196" t="str">
        <f t="shared" si="55"/>
        <v>-</v>
      </c>
      <c r="BJ37" s="197" t="str">
        <f t="shared" si="56"/>
        <v>-</v>
      </c>
      <c r="BK37" s="195" t="str">
        <f t="shared" si="57"/>
        <v>-</v>
      </c>
      <c r="BL37" s="195" t="str">
        <f t="shared" si="58"/>
        <v>-</v>
      </c>
      <c r="BM37" s="195" t="str">
        <f t="shared" si="59"/>
        <v>-</v>
      </c>
      <c r="BN37" s="198" t="str">
        <f t="shared" si="60"/>
        <v>-</v>
      </c>
      <c r="BO37" s="194" t="str">
        <f t="shared" si="61"/>
        <v>-</v>
      </c>
      <c r="BP37" s="195" t="str">
        <f t="shared" si="62"/>
        <v>-</v>
      </c>
      <c r="BQ37" s="195" t="str">
        <f t="shared" si="63"/>
        <v>-</v>
      </c>
      <c r="BR37" s="195" t="str">
        <f t="shared" si="64"/>
        <v>-</v>
      </c>
      <c r="BS37" s="196" t="str">
        <f t="shared" si="65"/>
        <v>-</v>
      </c>
      <c r="BT37" s="197" t="str">
        <f t="shared" si="66"/>
        <v>-</v>
      </c>
      <c r="BU37" s="195" t="str">
        <f t="shared" si="67"/>
        <v>-</v>
      </c>
      <c r="BV37" s="195" t="str">
        <f t="shared" si="68"/>
        <v>-</v>
      </c>
      <c r="BW37" s="195" t="str">
        <f t="shared" si="69"/>
        <v>-</v>
      </c>
      <c r="BX37" s="198" t="str">
        <f t="shared" si="70"/>
        <v>-</v>
      </c>
      <c r="BY37" s="194" t="str">
        <f t="shared" si="71"/>
        <v>-</v>
      </c>
      <c r="BZ37" s="195" t="str">
        <f t="shared" si="72"/>
        <v>-</v>
      </c>
      <c r="CA37" s="195" t="str">
        <f t="shared" si="73"/>
        <v>-</v>
      </c>
      <c r="CB37" s="195" t="str">
        <f t="shared" si="74"/>
        <v>-</v>
      </c>
      <c r="CC37" s="196" t="str">
        <f t="shared" si="75"/>
        <v>-</v>
      </c>
      <c r="CD37" s="197" t="str">
        <f t="shared" si="76"/>
        <v>-</v>
      </c>
      <c r="CE37" s="195" t="str">
        <f t="shared" si="77"/>
        <v>-</v>
      </c>
      <c r="CF37" s="195" t="str">
        <f t="shared" si="78"/>
        <v>-</v>
      </c>
      <c r="CG37" s="195" t="str">
        <f t="shared" si="79"/>
        <v>-</v>
      </c>
      <c r="CH37" s="198" t="str">
        <f t="shared" si="80"/>
        <v>-</v>
      </c>
      <c r="CI37" s="194" t="str">
        <f t="shared" si="81"/>
        <v>-</v>
      </c>
      <c r="CJ37" s="195" t="str">
        <f t="shared" si="82"/>
        <v>-</v>
      </c>
      <c r="CK37" s="195" t="str">
        <f t="shared" si="83"/>
        <v>-</v>
      </c>
      <c r="CL37" s="195" t="str">
        <f t="shared" si="84"/>
        <v>-</v>
      </c>
      <c r="CM37" s="196" t="str">
        <f t="shared" si="85"/>
        <v>-</v>
      </c>
      <c r="CN37" s="197" t="str">
        <f t="shared" si="86"/>
        <v>-</v>
      </c>
      <c r="CO37" s="195" t="str">
        <f t="shared" si="87"/>
        <v>-</v>
      </c>
      <c r="CP37" s="195" t="str">
        <f t="shared" si="88"/>
        <v>-</v>
      </c>
      <c r="CQ37" s="195" t="str">
        <f t="shared" si="89"/>
        <v>-</v>
      </c>
      <c r="CR37" s="198" t="str">
        <f t="shared" si="90"/>
        <v>-</v>
      </c>
      <c r="CS37" s="194" t="str">
        <f t="shared" si="91"/>
        <v>-</v>
      </c>
      <c r="CT37" s="195" t="str">
        <f t="shared" si="92"/>
        <v>-</v>
      </c>
      <c r="CU37" s="195" t="str">
        <f t="shared" si="93"/>
        <v>-</v>
      </c>
      <c r="CV37" s="195" t="str">
        <f t="shared" si="94"/>
        <v>-</v>
      </c>
      <c r="CW37" s="196" t="str">
        <f t="shared" si="95"/>
        <v>-</v>
      </c>
      <c r="CX37" s="197" t="str">
        <f t="shared" si="96"/>
        <v>-</v>
      </c>
      <c r="CY37" s="195" t="str">
        <f t="shared" si="97"/>
        <v>-</v>
      </c>
      <c r="CZ37" s="195" t="str">
        <f t="shared" si="98"/>
        <v>-</v>
      </c>
      <c r="DA37" s="195" t="str">
        <f t="shared" si="99"/>
        <v>-</v>
      </c>
      <c r="DB37" s="195" t="str">
        <f t="shared" si="100"/>
        <v>-</v>
      </c>
      <c r="DC37" s="176" t="str">
        <f t="shared" si="101"/>
        <v xml:space="preserve">  </v>
      </c>
      <c r="DD37" s="219" t="str">
        <f t="shared" si="102"/>
        <v xml:space="preserve">  </v>
      </c>
      <c r="DE37" s="219" t="str">
        <f t="shared" si="103"/>
        <v xml:space="preserve">  </v>
      </c>
      <c r="DF37" s="219" t="str">
        <f t="shared" si="104"/>
        <v xml:space="preserve">  </v>
      </c>
      <c r="DG37" s="219" t="str">
        <f t="shared" si="105"/>
        <v xml:space="preserve">  </v>
      </c>
      <c r="DH37" s="219" t="str">
        <f t="shared" si="106"/>
        <v xml:space="preserve">  </v>
      </c>
      <c r="DI37" s="219" t="str">
        <f t="shared" si="107"/>
        <v xml:space="preserve">  </v>
      </c>
      <c r="DJ37" s="219" t="str">
        <f t="shared" si="108"/>
        <v xml:space="preserve">  </v>
      </c>
      <c r="DK37" s="219" t="str">
        <f t="shared" si="109"/>
        <v xml:space="preserve">  </v>
      </c>
      <c r="DL37" s="214" t="str">
        <f t="shared" si="110"/>
        <v xml:space="preserve">  </v>
      </c>
      <c r="DM37" s="247"/>
      <c r="DN37" s="177"/>
      <c r="DO37" s="177"/>
    </row>
    <row r="38" spans="1:119" ht="24" customHeight="1" thickBot="1">
      <c r="A38" s="247"/>
      <c r="B38" s="225">
        <f>'2พิมพ์เวลาเรียน'!B39</f>
        <v>32</v>
      </c>
      <c r="C38" s="225" t="str">
        <f>'2พิมพ์เวลาเรียน'!C39</f>
        <v/>
      </c>
      <c r="D38" s="226" t="str">
        <f>'2พิมพ์เวลาเรียน'!D39</f>
        <v/>
      </c>
      <c r="E38" s="235" t="str">
        <f>'5บันทึกคะแนน'!AY39</f>
        <v/>
      </c>
      <c r="F38" s="230" t="str">
        <f t="shared" si="0"/>
        <v xml:space="preserve">  </v>
      </c>
      <c r="G38" s="174" t="str">
        <f t="shared" si="1"/>
        <v>-</v>
      </c>
      <c r="H38" s="172" t="str">
        <f t="shared" si="2"/>
        <v>-</v>
      </c>
      <c r="I38" s="172" t="str">
        <f t="shared" si="3"/>
        <v>-</v>
      </c>
      <c r="J38" s="172" t="str">
        <f t="shared" si="4"/>
        <v>-</v>
      </c>
      <c r="K38" s="175" t="str">
        <f t="shared" si="5"/>
        <v>-</v>
      </c>
      <c r="L38" s="171" t="str">
        <f t="shared" si="6"/>
        <v>-</v>
      </c>
      <c r="M38" s="172" t="str">
        <f t="shared" si="7"/>
        <v>-</v>
      </c>
      <c r="N38" s="172" t="str">
        <f t="shared" si="8"/>
        <v>-</v>
      </c>
      <c r="O38" s="172" t="str">
        <f t="shared" si="9"/>
        <v>-</v>
      </c>
      <c r="P38" s="173" t="str">
        <f t="shared" si="10"/>
        <v>-</v>
      </c>
      <c r="Q38" s="174" t="str">
        <f t="shared" si="11"/>
        <v>-</v>
      </c>
      <c r="R38" s="172" t="str">
        <f t="shared" si="12"/>
        <v>-</v>
      </c>
      <c r="S38" s="172" t="str">
        <f t="shared" si="13"/>
        <v>-</v>
      </c>
      <c r="T38" s="172" t="str">
        <f t="shared" si="14"/>
        <v>-</v>
      </c>
      <c r="U38" s="175" t="str">
        <f t="shared" si="15"/>
        <v>-</v>
      </c>
      <c r="V38" s="171" t="str">
        <f t="shared" si="16"/>
        <v>-</v>
      </c>
      <c r="W38" s="172" t="str">
        <f t="shared" si="17"/>
        <v>-</v>
      </c>
      <c r="X38" s="172" t="str">
        <f t="shared" si="18"/>
        <v>-</v>
      </c>
      <c r="Y38" s="172" t="str">
        <f t="shared" si="19"/>
        <v>-</v>
      </c>
      <c r="Z38" s="173" t="str">
        <f t="shared" si="20"/>
        <v>-</v>
      </c>
      <c r="AA38" s="174" t="str">
        <f t="shared" si="21"/>
        <v>-</v>
      </c>
      <c r="AB38" s="172" t="str">
        <f t="shared" si="22"/>
        <v>-</v>
      </c>
      <c r="AC38" s="172" t="str">
        <f t="shared" si="23"/>
        <v>-</v>
      </c>
      <c r="AD38" s="172" t="str">
        <f t="shared" si="24"/>
        <v>-</v>
      </c>
      <c r="AE38" s="175" t="str">
        <f t="shared" si="25"/>
        <v>-</v>
      </c>
      <c r="AF38" s="171" t="str">
        <f t="shared" si="26"/>
        <v>-</v>
      </c>
      <c r="AG38" s="172" t="str">
        <f t="shared" si="27"/>
        <v>-</v>
      </c>
      <c r="AH38" s="172" t="str">
        <f t="shared" si="28"/>
        <v>-</v>
      </c>
      <c r="AI38" s="172" t="str">
        <f t="shared" si="29"/>
        <v>-</v>
      </c>
      <c r="AJ38" s="173" t="str">
        <f t="shared" si="30"/>
        <v>-</v>
      </c>
      <c r="AK38" s="174" t="str">
        <f t="shared" si="31"/>
        <v>-</v>
      </c>
      <c r="AL38" s="172" t="str">
        <f t="shared" si="32"/>
        <v>-</v>
      </c>
      <c r="AM38" s="172" t="str">
        <f t="shared" si="33"/>
        <v>-</v>
      </c>
      <c r="AN38" s="172" t="str">
        <f t="shared" si="34"/>
        <v>-</v>
      </c>
      <c r="AO38" s="175" t="str">
        <f t="shared" si="35"/>
        <v>-</v>
      </c>
      <c r="AP38" s="171" t="str">
        <f t="shared" si="36"/>
        <v>-</v>
      </c>
      <c r="AQ38" s="172" t="str">
        <f t="shared" si="37"/>
        <v>-</v>
      </c>
      <c r="AR38" s="172" t="str">
        <f t="shared" si="38"/>
        <v>-</v>
      </c>
      <c r="AS38" s="172" t="str">
        <f t="shared" si="39"/>
        <v>-</v>
      </c>
      <c r="AT38" s="173" t="str">
        <f t="shared" si="40"/>
        <v>-</v>
      </c>
      <c r="AU38" s="174" t="str">
        <f t="shared" si="41"/>
        <v>-</v>
      </c>
      <c r="AV38" s="172" t="str">
        <f t="shared" si="42"/>
        <v>-</v>
      </c>
      <c r="AW38" s="172" t="str">
        <f t="shared" si="43"/>
        <v>-</v>
      </c>
      <c r="AX38" s="172" t="str">
        <f t="shared" si="44"/>
        <v>-</v>
      </c>
      <c r="AY38" s="175" t="str">
        <f t="shared" si="45"/>
        <v>-</v>
      </c>
      <c r="AZ38" s="171" t="str">
        <f t="shared" si="46"/>
        <v>-</v>
      </c>
      <c r="BA38" s="172" t="str">
        <f t="shared" si="47"/>
        <v>-</v>
      </c>
      <c r="BB38" s="172" t="str">
        <f t="shared" si="48"/>
        <v>-</v>
      </c>
      <c r="BC38" s="172" t="str">
        <f t="shared" si="49"/>
        <v>-</v>
      </c>
      <c r="BD38" s="173" t="str">
        <f t="shared" si="50"/>
        <v>-</v>
      </c>
      <c r="BE38" s="174" t="str">
        <f t="shared" si="51"/>
        <v>-</v>
      </c>
      <c r="BF38" s="172" t="str">
        <f t="shared" si="52"/>
        <v>-</v>
      </c>
      <c r="BG38" s="172" t="str">
        <f t="shared" si="53"/>
        <v>-</v>
      </c>
      <c r="BH38" s="172" t="str">
        <f t="shared" si="54"/>
        <v>-</v>
      </c>
      <c r="BI38" s="175" t="str">
        <f t="shared" si="55"/>
        <v>-</v>
      </c>
      <c r="BJ38" s="171" t="str">
        <f t="shared" si="56"/>
        <v>-</v>
      </c>
      <c r="BK38" s="172" t="str">
        <f t="shared" si="57"/>
        <v>-</v>
      </c>
      <c r="BL38" s="172" t="str">
        <f t="shared" si="58"/>
        <v>-</v>
      </c>
      <c r="BM38" s="172" t="str">
        <f t="shared" si="59"/>
        <v>-</v>
      </c>
      <c r="BN38" s="173" t="str">
        <f t="shared" si="60"/>
        <v>-</v>
      </c>
      <c r="BO38" s="174" t="str">
        <f t="shared" si="61"/>
        <v>-</v>
      </c>
      <c r="BP38" s="172" t="str">
        <f t="shared" si="62"/>
        <v>-</v>
      </c>
      <c r="BQ38" s="172" t="str">
        <f t="shared" si="63"/>
        <v>-</v>
      </c>
      <c r="BR38" s="172" t="str">
        <f t="shared" si="64"/>
        <v>-</v>
      </c>
      <c r="BS38" s="175" t="str">
        <f t="shared" si="65"/>
        <v>-</v>
      </c>
      <c r="BT38" s="171" t="str">
        <f t="shared" si="66"/>
        <v>-</v>
      </c>
      <c r="BU38" s="172" t="str">
        <f t="shared" si="67"/>
        <v>-</v>
      </c>
      <c r="BV38" s="172" t="str">
        <f t="shared" si="68"/>
        <v>-</v>
      </c>
      <c r="BW38" s="172" t="str">
        <f t="shared" si="69"/>
        <v>-</v>
      </c>
      <c r="BX38" s="173" t="str">
        <f t="shared" si="70"/>
        <v>-</v>
      </c>
      <c r="BY38" s="174" t="str">
        <f t="shared" si="71"/>
        <v>-</v>
      </c>
      <c r="BZ38" s="172" t="str">
        <f t="shared" si="72"/>
        <v>-</v>
      </c>
      <c r="CA38" s="172" t="str">
        <f t="shared" si="73"/>
        <v>-</v>
      </c>
      <c r="CB38" s="172" t="str">
        <f t="shared" si="74"/>
        <v>-</v>
      </c>
      <c r="CC38" s="175" t="str">
        <f t="shared" si="75"/>
        <v>-</v>
      </c>
      <c r="CD38" s="171" t="str">
        <f t="shared" si="76"/>
        <v>-</v>
      </c>
      <c r="CE38" s="172" t="str">
        <f t="shared" si="77"/>
        <v>-</v>
      </c>
      <c r="CF38" s="172" t="str">
        <f t="shared" si="78"/>
        <v>-</v>
      </c>
      <c r="CG38" s="172" t="str">
        <f t="shared" si="79"/>
        <v>-</v>
      </c>
      <c r="CH38" s="173" t="str">
        <f t="shared" si="80"/>
        <v>-</v>
      </c>
      <c r="CI38" s="174" t="str">
        <f t="shared" si="81"/>
        <v>-</v>
      </c>
      <c r="CJ38" s="172" t="str">
        <f t="shared" si="82"/>
        <v>-</v>
      </c>
      <c r="CK38" s="172" t="str">
        <f t="shared" si="83"/>
        <v>-</v>
      </c>
      <c r="CL38" s="172" t="str">
        <f t="shared" si="84"/>
        <v>-</v>
      </c>
      <c r="CM38" s="175" t="str">
        <f t="shared" si="85"/>
        <v>-</v>
      </c>
      <c r="CN38" s="171" t="str">
        <f t="shared" si="86"/>
        <v>-</v>
      </c>
      <c r="CO38" s="172" t="str">
        <f t="shared" si="87"/>
        <v>-</v>
      </c>
      <c r="CP38" s="172" t="str">
        <f t="shared" si="88"/>
        <v>-</v>
      </c>
      <c r="CQ38" s="172" t="str">
        <f t="shared" si="89"/>
        <v>-</v>
      </c>
      <c r="CR38" s="173" t="str">
        <f t="shared" si="90"/>
        <v>-</v>
      </c>
      <c r="CS38" s="174" t="str">
        <f t="shared" si="91"/>
        <v>-</v>
      </c>
      <c r="CT38" s="172" t="str">
        <f t="shared" si="92"/>
        <v>-</v>
      </c>
      <c r="CU38" s="172" t="str">
        <f t="shared" si="93"/>
        <v>-</v>
      </c>
      <c r="CV38" s="172" t="str">
        <f t="shared" si="94"/>
        <v>-</v>
      </c>
      <c r="CW38" s="175" t="str">
        <f t="shared" si="95"/>
        <v>-</v>
      </c>
      <c r="CX38" s="171" t="str">
        <f t="shared" si="96"/>
        <v>-</v>
      </c>
      <c r="CY38" s="172" t="str">
        <f t="shared" si="97"/>
        <v>-</v>
      </c>
      <c r="CZ38" s="172" t="str">
        <f t="shared" si="98"/>
        <v>-</v>
      </c>
      <c r="DA38" s="172" t="str">
        <f t="shared" si="99"/>
        <v>-</v>
      </c>
      <c r="DB38" s="172" t="str">
        <f t="shared" si="100"/>
        <v>-</v>
      </c>
      <c r="DC38" s="176" t="str">
        <f t="shared" si="101"/>
        <v xml:space="preserve">  </v>
      </c>
      <c r="DD38" s="215" t="str">
        <f t="shared" si="102"/>
        <v xml:space="preserve">  </v>
      </c>
      <c r="DE38" s="215" t="str">
        <f t="shared" si="103"/>
        <v xml:space="preserve">  </v>
      </c>
      <c r="DF38" s="215" t="str">
        <f t="shared" si="104"/>
        <v xml:space="preserve">  </v>
      </c>
      <c r="DG38" s="215" t="str">
        <f t="shared" si="105"/>
        <v xml:space="preserve">  </v>
      </c>
      <c r="DH38" s="215" t="str">
        <f t="shared" si="106"/>
        <v xml:space="preserve">  </v>
      </c>
      <c r="DI38" s="215" t="str">
        <f t="shared" si="107"/>
        <v xml:space="preserve">  </v>
      </c>
      <c r="DJ38" s="215" t="str">
        <f t="shared" si="108"/>
        <v xml:space="preserve">  </v>
      </c>
      <c r="DK38" s="215" t="str">
        <f t="shared" si="109"/>
        <v xml:space="preserve">  </v>
      </c>
      <c r="DL38" s="216" t="str">
        <f t="shared" si="110"/>
        <v xml:space="preserve">  </v>
      </c>
      <c r="DM38" s="247"/>
      <c r="DN38" s="177"/>
      <c r="DO38" s="177"/>
    </row>
    <row r="39" spans="1:119" ht="24" customHeight="1" thickBot="1">
      <c r="A39" s="247"/>
      <c r="B39" s="225">
        <f>'2พิมพ์เวลาเรียน'!B40</f>
        <v>33</v>
      </c>
      <c r="C39" s="225" t="str">
        <f>'2พิมพ์เวลาเรียน'!C40</f>
        <v/>
      </c>
      <c r="D39" s="226" t="str">
        <f>'2พิมพ์เวลาเรียน'!D40</f>
        <v/>
      </c>
      <c r="E39" s="235" t="str">
        <f>'5บันทึกคะแนน'!AY40</f>
        <v/>
      </c>
      <c r="F39" s="229" t="str">
        <f t="shared" si="0"/>
        <v xml:space="preserve">  </v>
      </c>
      <c r="G39" s="174" t="str">
        <f t="shared" si="1"/>
        <v>-</v>
      </c>
      <c r="H39" s="172" t="str">
        <f t="shared" si="2"/>
        <v>-</v>
      </c>
      <c r="I39" s="172" t="str">
        <f t="shared" si="3"/>
        <v>-</v>
      </c>
      <c r="J39" s="172" t="str">
        <f t="shared" si="4"/>
        <v>-</v>
      </c>
      <c r="K39" s="175" t="str">
        <f t="shared" si="5"/>
        <v>-</v>
      </c>
      <c r="L39" s="171" t="str">
        <f t="shared" si="6"/>
        <v>-</v>
      </c>
      <c r="M39" s="172" t="str">
        <f t="shared" si="7"/>
        <v>-</v>
      </c>
      <c r="N39" s="172" t="str">
        <f t="shared" si="8"/>
        <v>-</v>
      </c>
      <c r="O39" s="172" t="str">
        <f t="shared" si="9"/>
        <v>-</v>
      </c>
      <c r="P39" s="173" t="str">
        <f t="shared" si="10"/>
        <v>-</v>
      </c>
      <c r="Q39" s="174" t="str">
        <f t="shared" si="11"/>
        <v>-</v>
      </c>
      <c r="R39" s="172" t="str">
        <f t="shared" si="12"/>
        <v>-</v>
      </c>
      <c r="S39" s="172" t="str">
        <f t="shared" si="13"/>
        <v>-</v>
      </c>
      <c r="T39" s="172" t="str">
        <f t="shared" si="14"/>
        <v>-</v>
      </c>
      <c r="U39" s="175" t="str">
        <f t="shared" si="15"/>
        <v>-</v>
      </c>
      <c r="V39" s="171" t="str">
        <f t="shared" si="16"/>
        <v>-</v>
      </c>
      <c r="W39" s="172" t="str">
        <f t="shared" si="17"/>
        <v>-</v>
      </c>
      <c r="X39" s="172" t="str">
        <f t="shared" si="18"/>
        <v>-</v>
      </c>
      <c r="Y39" s="172" t="str">
        <f t="shared" si="19"/>
        <v>-</v>
      </c>
      <c r="Z39" s="173" t="str">
        <f t="shared" si="20"/>
        <v>-</v>
      </c>
      <c r="AA39" s="174" t="str">
        <f t="shared" si="21"/>
        <v>-</v>
      </c>
      <c r="AB39" s="172" t="str">
        <f t="shared" si="22"/>
        <v>-</v>
      </c>
      <c r="AC39" s="172" t="str">
        <f t="shared" si="23"/>
        <v>-</v>
      </c>
      <c r="AD39" s="172" t="str">
        <f t="shared" si="24"/>
        <v>-</v>
      </c>
      <c r="AE39" s="175" t="str">
        <f t="shared" si="25"/>
        <v>-</v>
      </c>
      <c r="AF39" s="171" t="str">
        <f t="shared" si="26"/>
        <v>-</v>
      </c>
      <c r="AG39" s="172" t="str">
        <f t="shared" si="27"/>
        <v>-</v>
      </c>
      <c r="AH39" s="172" t="str">
        <f t="shared" si="28"/>
        <v>-</v>
      </c>
      <c r="AI39" s="172" t="str">
        <f t="shared" si="29"/>
        <v>-</v>
      </c>
      <c r="AJ39" s="173" t="str">
        <f t="shared" si="30"/>
        <v>-</v>
      </c>
      <c r="AK39" s="174" t="str">
        <f t="shared" si="31"/>
        <v>-</v>
      </c>
      <c r="AL39" s="172" t="str">
        <f t="shared" si="32"/>
        <v>-</v>
      </c>
      <c r="AM39" s="172" t="str">
        <f t="shared" si="33"/>
        <v>-</v>
      </c>
      <c r="AN39" s="172" t="str">
        <f t="shared" si="34"/>
        <v>-</v>
      </c>
      <c r="AO39" s="175" t="str">
        <f t="shared" si="35"/>
        <v>-</v>
      </c>
      <c r="AP39" s="171" t="str">
        <f t="shared" si="36"/>
        <v>-</v>
      </c>
      <c r="AQ39" s="172" t="str">
        <f t="shared" si="37"/>
        <v>-</v>
      </c>
      <c r="AR39" s="172" t="str">
        <f t="shared" si="38"/>
        <v>-</v>
      </c>
      <c r="AS39" s="172" t="str">
        <f t="shared" si="39"/>
        <v>-</v>
      </c>
      <c r="AT39" s="173" t="str">
        <f t="shared" si="40"/>
        <v>-</v>
      </c>
      <c r="AU39" s="174" t="str">
        <f t="shared" si="41"/>
        <v>-</v>
      </c>
      <c r="AV39" s="172" t="str">
        <f t="shared" si="42"/>
        <v>-</v>
      </c>
      <c r="AW39" s="172" t="str">
        <f t="shared" si="43"/>
        <v>-</v>
      </c>
      <c r="AX39" s="172" t="str">
        <f t="shared" si="44"/>
        <v>-</v>
      </c>
      <c r="AY39" s="175" t="str">
        <f t="shared" si="45"/>
        <v>-</v>
      </c>
      <c r="AZ39" s="171" t="str">
        <f t="shared" si="46"/>
        <v>-</v>
      </c>
      <c r="BA39" s="172" t="str">
        <f t="shared" si="47"/>
        <v>-</v>
      </c>
      <c r="BB39" s="172" t="str">
        <f t="shared" si="48"/>
        <v>-</v>
      </c>
      <c r="BC39" s="172" t="str">
        <f t="shared" si="49"/>
        <v>-</v>
      </c>
      <c r="BD39" s="173" t="str">
        <f t="shared" si="50"/>
        <v>-</v>
      </c>
      <c r="BE39" s="174" t="str">
        <f t="shared" si="51"/>
        <v>-</v>
      </c>
      <c r="BF39" s="172" t="str">
        <f t="shared" si="52"/>
        <v>-</v>
      </c>
      <c r="BG39" s="172" t="str">
        <f t="shared" si="53"/>
        <v>-</v>
      </c>
      <c r="BH39" s="172" t="str">
        <f t="shared" si="54"/>
        <v>-</v>
      </c>
      <c r="BI39" s="175" t="str">
        <f t="shared" si="55"/>
        <v>-</v>
      </c>
      <c r="BJ39" s="171" t="str">
        <f t="shared" si="56"/>
        <v>-</v>
      </c>
      <c r="BK39" s="172" t="str">
        <f t="shared" si="57"/>
        <v>-</v>
      </c>
      <c r="BL39" s="172" t="str">
        <f t="shared" si="58"/>
        <v>-</v>
      </c>
      <c r="BM39" s="172" t="str">
        <f t="shared" si="59"/>
        <v>-</v>
      </c>
      <c r="BN39" s="173" t="str">
        <f t="shared" si="60"/>
        <v>-</v>
      </c>
      <c r="BO39" s="174" t="str">
        <f t="shared" si="61"/>
        <v>-</v>
      </c>
      <c r="BP39" s="172" t="str">
        <f t="shared" si="62"/>
        <v>-</v>
      </c>
      <c r="BQ39" s="172" t="str">
        <f t="shared" si="63"/>
        <v>-</v>
      </c>
      <c r="BR39" s="172" t="str">
        <f t="shared" si="64"/>
        <v>-</v>
      </c>
      <c r="BS39" s="175" t="str">
        <f t="shared" si="65"/>
        <v>-</v>
      </c>
      <c r="BT39" s="171" t="str">
        <f t="shared" si="66"/>
        <v>-</v>
      </c>
      <c r="BU39" s="172" t="str">
        <f t="shared" si="67"/>
        <v>-</v>
      </c>
      <c r="BV39" s="172" t="str">
        <f t="shared" si="68"/>
        <v>-</v>
      </c>
      <c r="BW39" s="172" t="str">
        <f t="shared" si="69"/>
        <v>-</v>
      </c>
      <c r="BX39" s="173" t="str">
        <f t="shared" si="70"/>
        <v>-</v>
      </c>
      <c r="BY39" s="174" t="str">
        <f t="shared" si="71"/>
        <v>-</v>
      </c>
      <c r="BZ39" s="172" t="str">
        <f t="shared" si="72"/>
        <v>-</v>
      </c>
      <c r="CA39" s="172" t="str">
        <f t="shared" si="73"/>
        <v>-</v>
      </c>
      <c r="CB39" s="172" t="str">
        <f t="shared" si="74"/>
        <v>-</v>
      </c>
      <c r="CC39" s="175" t="str">
        <f t="shared" si="75"/>
        <v>-</v>
      </c>
      <c r="CD39" s="171" t="str">
        <f t="shared" si="76"/>
        <v>-</v>
      </c>
      <c r="CE39" s="172" t="str">
        <f t="shared" si="77"/>
        <v>-</v>
      </c>
      <c r="CF39" s="172" t="str">
        <f t="shared" si="78"/>
        <v>-</v>
      </c>
      <c r="CG39" s="172" t="str">
        <f t="shared" si="79"/>
        <v>-</v>
      </c>
      <c r="CH39" s="173" t="str">
        <f t="shared" si="80"/>
        <v>-</v>
      </c>
      <c r="CI39" s="174" t="str">
        <f t="shared" si="81"/>
        <v>-</v>
      </c>
      <c r="CJ39" s="172" t="str">
        <f t="shared" si="82"/>
        <v>-</v>
      </c>
      <c r="CK39" s="172" t="str">
        <f t="shared" si="83"/>
        <v>-</v>
      </c>
      <c r="CL39" s="172" t="str">
        <f t="shared" si="84"/>
        <v>-</v>
      </c>
      <c r="CM39" s="175" t="str">
        <f t="shared" si="85"/>
        <v>-</v>
      </c>
      <c r="CN39" s="171" t="str">
        <f t="shared" si="86"/>
        <v>-</v>
      </c>
      <c r="CO39" s="172" t="str">
        <f t="shared" si="87"/>
        <v>-</v>
      </c>
      <c r="CP39" s="172" t="str">
        <f t="shared" si="88"/>
        <v>-</v>
      </c>
      <c r="CQ39" s="172" t="str">
        <f t="shared" si="89"/>
        <v>-</v>
      </c>
      <c r="CR39" s="173" t="str">
        <f t="shared" si="90"/>
        <v>-</v>
      </c>
      <c r="CS39" s="174" t="str">
        <f t="shared" si="91"/>
        <v>-</v>
      </c>
      <c r="CT39" s="172" t="str">
        <f t="shared" si="92"/>
        <v>-</v>
      </c>
      <c r="CU39" s="172" t="str">
        <f t="shared" si="93"/>
        <v>-</v>
      </c>
      <c r="CV39" s="172" t="str">
        <f t="shared" si="94"/>
        <v>-</v>
      </c>
      <c r="CW39" s="175" t="str">
        <f t="shared" si="95"/>
        <v>-</v>
      </c>
      <c r="CX39" s="171" t="str">
        <f t="shared" si="96"/>
        <v>-</v>
      </c>
      <c r="CY39" s="172" t="str">
        <f t="shared" si="97"/>
        <v>-</v>
      </c>
      <c r="CZ39" s="172" t="str">
        <f t="shared" si="98"/>
        <v>-</v>
      </c>
      <c r="DA39" s="172" t="str">
        <f t="shared" si="99"/>
        <v>-</v>
      </c>
      <c r="DB39" s="172" t="str">
        <f t="shared" si="100"/>
        <v>-</v>
      </c>
      <c r="DC39" s="176" t="str">
        <f t="shared" si="101"/>
        <v xml:space="preserve">  </v>
      </c>
      <c r="DD39" s="215" t="str">
        <f t="shared" ref="DD39:DD56" si="111">IF(C39="","  ",(IF(COUNTIF(G39:DB39,"/")=0,0,COUNTIF(G39:DB39,"/")))+DH39+DE39)</f>
        <v xml:space="preserve">  </v>
      </c>
      <c r="DE39" s="215" t="str">
        <f t="shared" ref="DE39:DE56" si="112">IF(C39="","  ",IF(COUNTIF(G39:DB39,"ก")=0,0,COUNTIF(G39:DB39,"ก")))</f>
        <v xml:space="preserve">  </v>
      </c>
      <c r="DF39" s="215" t="str">
        <f t="shared" ref="DF39:DF56" si="113">IF(C39="","  ",IF(COUNTIF(G39:DB39,"ป")=0,0,COUNTIF(G39:DB39,"ป")))</f>
        <v xml:space="preserve">  </v>
      </c>
      <c r="DG39" s="215" t="str">
        <f t="shared" ref="DG39:DG56" si="114">IF(C39="","  ",IF(COUNTIF(G39:DB39,"ล")=0,0,COUNTIF(G39:DB39,"ล")))</f>
        <v xml:space="preserve">  </v>
      </c>
      <c r="DH39" s="215" t="str">
        <f t="shared" ref="DH39:DH56" si="115">IF(C39="","  ",IF(COUNTIF(G39:DB39,"ส")=0,0,COUNTIF(G39:DB39,"ส")))</f>
        <v xml:space="preserve">  </v>
      </c>
      <c r="DI39" s="215" t="str">
        <f t="shared" ref="DI39:DI56" si="116">IF(C39="","  ",IF(COUNTIF(G39:DB39,"ข")=0,0,COUNTIF(G39:DB39,"ข")))</f>
        <v xml:space="preserve">  </v>
      </c>
      <c r="DJ39" s="215" t="str">
        <f t="shared" ref="DJ39:DJ56" si="117">IF(C39="","  ",(IF(C39&lt;&gt;"",SUM(DD39:DI39),"-"))-DH39-DE39)</f>
        <v xml:space="preserve">  </v>
      </c>
      <c r="DK39" s="215" t="str">
        <f t="shared" ref="DK39:DK56" si="118">IF(C39="","  ",IF(DC39&lt;CZ$1,"มส",""))</f>
        <v xml:space="preserve">  </v>
      </c>
      <c r="DL39" s="216" t="str">
        <f t="shared" ref="DL39:DL56" si="119">IF(C39="","  ",IF(DD39&gt;0,DD39*100/DJ39,""))</f>
        <v xml:space="preserve">  </v>
      </c>
      <c r="DM39" s="247"/>
      <c r="DN39" s="177"/>
      <c r="DO39" s="177"/>
    </row>
    <row r="40" spans="1:119" ht="24" customHeight="1" thickBot="1">
      <c r="A40" s="247"/>
      <c r="B40" s="225">
        <f>'2พิมพ์เวลาเรียน'!B41</f>
        <v>34</v>
      </c>
      <c r="C40" s="225" t="str">
        <f>'2พิมพ์เวลาเรียน'!C41</f>
        <v/>
      </c>
      <c r="D40" s="226" t="str">
        <f>'2พิมพ์เวลาเรียน'!D41</f>
        <v/>
      </c>
      <c r="E40" s="235" t="str">
        <f>'5บันทึกคะแนน'!AY41</f>
        <v/>
      </c>
      <c r="F40" s="230" t="str">
        <f t="shared" si="0"/>
        <v xml:space="preserve">  </v>
      </c>
      <c r="G40" s="174" t="str">
        <f t="shared" si="1"/>
        <v>-</v>
      </c>
      <c r="H40" s="172" t="str">
        <f t="shared" si="2"/>
        <v>-</v>
      </c>
      <c r="I40" s="172" t="str">
        <f t="shared" si="3"/>
        <v>-</v>
      </c>
      <c r="J40" s="172" t="str">
        <f t="shared" si="4"/>
        <v>-</v>
      </c>
      <c r="K40" s="175" t="str">
        <f t="shared" si="5"/>
        <v>-</v>
      </c>
      <c r="L40" s="171" t="str">
        <f t="shared" si="6"/>
        <v>-</v>
      </c>
      <c r="M40" s="172" t="str">
        <f t="shared" si="7"/>
        <v>-</v>
      </c>
      <c r="N40" s="172" t="str">
        <f t="shared" si="8"/>
        <v>-</v>
      </c>
      <c r="O40" s="172" t="str">
        <f t="shared" si="9"/>
        <v>-</v>
      </c>
      <c r="P40" s="173" t="str">
        <f t="shared" si="10"/>
        <v>-</v>
      </c>
      <c r="Q40" s="174" t="str">
        <f t="shared" si="11"/>
        <v>-</v>
      </c>
      <c r="R40" s="172" t="str">
        <f t="shared" si="12"/>
        <v>-</v>
      </c>
      <c r="S40" s="172" t="str">
        <f t="shared" si="13"/>
        <v>-</v>
      </c>
      <c r="T40" s="172" t="str">
        <f t="shared" si="14"/>
        <v>-</v>
      </c>
      <c r="U40" s="175" t="str">
        <f t="shared" si="15"/>
        <v>-</v>
      </c>
      <c r="V40" s="171" t="str">
        <f t="shared" si="16"/>
        <v>-</v>
      </c>
      <c r="W40" s="172" t="str">
        <f t="shared" si="17"/>
        <v>-</v>
      </c>
      <c r="X40" s="172" t="str">
        <f t="shared" si="18"/>
        <v>-</v>
      </c>
      <c r="Y40" s="172" t="str">
        <f t="shared" si="19"/>
        <v>-</v>
      </c>
      <c r="Z40" s="173" t="str">
        <f t="shared" si="20"/>
        <v>-</v>
      </c>
      <c r="AA40" s="174" t="str">
        <f t="shared" si="21"/>
        <v>-</v>
      </c>
      <c r="AB40" s="172" t="str">
        <f t="shared" si="22"/>
        <v>-</v>
      </c>
      <c r="AC40" s="172" t="str">
        <f t="shared" si="23"/>
        <v>-</v>
      </c>
      <c r="AD40" s="172" t="str">
        <f t="shared" si="24"/>
        <v>-</v>
      </c>
      <c r="AE40" s="175" t="str">
        <f t="shared" si="25"/>
        <v>-</v>
      </c>
      <c r="AF40" s="171" t="str">
        <f t="shared" si="26"/>
        <v>-</v>
      </c>
      <c r="AG40" s="172" t="str">
        <f t="shared" si="27"/>
        <v>-</v>
      </c>
      <c r="AH40" s="172" t="str">
        <f t="shared" si="28"/>
        <v>-</v>
      </c>
      <c r="AI40" s="172" t="str">
        <f t="shared" si="29"/>
        <v>-</v>
      </c>
      <c r="AJ40" s="173" t="str">
        <f t="shared" si="30"/>
        <v>-</v>
      </c>
      <c r="AK40" s="174" t="str">
        <f t="shared" si="31"/>
        <v>-</v>
      </c>
      <c r="AL40" s="172" t="str">
        <f t="shared" si="32"/>
        <v>-</v>
      </c>
      <c r="AM40" s="172" t="str">
        <f t="shared" si="33"/>
        <v>-</v>
      </c>
      <c r="AN40" s="172" t="str">
        <f t="shared" si="34"/>
        <v>-</v>
      </c>
      <c r="AO40" s="175" t="str">
        <f t="shared" si="35"/>
        <v>-</v>
      </c>
      <c r="AP40" s="171" t="str">
        <f t="shared" si="36"/>
        <v>-</v>
      </c>
      <c r="AQ40" s="172" t="str">
        <f t="shared" si="37"/>
        <v>-</v>
      </c>
      <c r="AR40" s="172" t="str">
        <f t="shared" si="38"/>
        <v>-</v>
      </c>
      <c r="AS40" s="172" t="str">
        <f t="shared" si="39"/>
        <v>-</v>
      </c>
      <c r="AT40" s="173" t="str">
        <f t="shared" si="40"/>
        <v>-</v>
      </c>
      <c r="AU40" s="174" t="str">
        <f t="shared" si="41"/>
        <v>-</v>
      </c>
      <c r="AV40" s="172" t="str">
        <f t="shared" si="42"/>
        <v>-</v>
      </c>
      <c r="AW40" s="172" t="str">
        <f t="shared" si="43"/>
        <v>-</v>
      </c>
      <c r="AX40" s="172" t="str">
        <f t="shared" si="44"/>
        <v>-</v>
      </c>
      <c r="AY40" s="175" t="str">
        <f t="shared" si="45"/>
        <v>-</v>
      </c>
      <c r="AZ40" s="171" t="str">
        <f t="shared" si="46"/>
        <v>-</v>
      </c>
      <c r="BA40" s="172" t="str">
        <f t="shared" si="47"/>
        <v>-</v>
      </c>
      <c r="BB40" s="172" t="str">
        <f t="shared" si="48"/>
        <v>-</v>
      </c>
      <c r="BC40" s="172" t="str">
        <f t="shared" si="49"/>
        <v>-</v>
      </c>
      <c r="BD40" s="173" t="str">
        <f t="shared" si="50"/>
        <v>-</v>
      </c>
      <c r="BE40" s="174" t="str">
        <f t="shared" si="51"/>
        <v>-</v>
      </c>
      <c r="BF40" s="172" t="str">
        <f t="shared" si="52"/>
        <v>-</v>
      </c>
      <c r="BG40" s="172" t="str">
        <f t="shared" si="53"/>
        <v>-</v>
      </c>
      <c r="BH40" s="172" t="str">
        <f t="shared" si="54"/>
        <v>-</v>
      </c>
      <c r="BI40" s="175" t="str">
        <f t="shared" si="55"/>
        <v>-</v>
      </c>
      <c r="BJ40" s="171" t="str">
        <f t="shared" si="56"/>
        <v>-</v>
      </c>
      <c r="BK40" s="172" t="str">
        <f t="shared" si="57"/>
        <v>-</v>
      </c>
      <c r="BL40" s="172" t="str">
        <f t="shared" si="58"/>
        <v>-</v>
      </c>
      <c r="BM40" s="172" t="str">
        <f t="shared" si="59"/>
        <v>-</v>
      </c>
      <c r="BN40" s="173" t="str">
        <f t="shared" si="60"/>
        <v>-</v>
      </c>
      <c r="BO40" s="174" t="str">
        <f t="shared" si="61"/>
        <v>-</v>
      </c>
      <c r="BP40" s="172" t="str">
        <f t="shared" si="62"/>
        <v>-</v>
      </c>
      <c r="BQ40" s="172" t="str">
        <f t="shared" si="63"/>
        <v>-</v>
      </c>
      <c r="BR40" s="172" t="str">
        <f t="shared" si="64"/>
        <v>-</v>
      </c>
      <c r="BS40" s="175" t="str">
        <f t="shared" si="65"/>
        <v>-</v>
      </c>
      <c r="BT40" s="171" t="str">
        <f t="shared" si="66"/>
        <v>-</v>
      </c>
      <c r="BU40" s="172" t="str">
        <f t="shared" si="67"/>
        <v>-</v>
      </c>
      <c r="BV40" s="172" t="str">
        <f t="shared" si="68"/>
        <v>-</v>
      </c>
      <c r="BW40" s="172" t="str">
        <f t="shared" si="69"/>
        <v>-</v>
      </c>
      <c r="BX40" s="173" t="str">
        <f t="shared" si="70"/>
        <v>-</v>
      </c>
      <c r="BY40" s="174" t="str">
        <f t="shared" si="71"/>
        <v>-</v>
      </c>
      <c r="BZ40" s="172" t="str">
        <f t="shared" si="72"/>
        <v>-</v>
      </c>
      <c r="CA40" s="172" t="str">
        <f t="shared" si="73"/>
        <v>-</v>
      </c>
      <c r="CB40" s="172" t="str">
        <f t="shared" si="74"/>
        <v>-</v>
      </c>
      <c r="CC40" s="175" t="str">
        <f t="shared" si="75"/>
        <v>-</v>
      </c>
      <c r="CD40" s="171" t="str">
        <f t="shared" si="76"/>
        <v>-</v>
      </c>
      <c r="CE40" s="172" t="str">
        <f t="shared" si="77"/>
        <v>-</v>
      </c>
      <c r="CF40" s="172" t="str">
        <f t="shared" si="78"/>
        <v>-</v>
      </c>
      <c r="CG40" s="172" t="str">
        <f t="shared" si="79"/>
        <v>-</v>
      </c>
      <c r="CH40" s="173" t="str">
        <f t="shared" si="80"/>
        <v>-</v>
      </c>
      <c r="CI40" s="174" t="str">
        <f t="shared" si="81"/>
        <v>-</v>
      </c>
      <c r="CJ40" s="172" t="str">
        <f t="shared" si="82"/>
        <v>-</v>
      </c>
      <c r="CK40" s="172" t="str">
        <f t="shared" si="83"/>
        <v>-</v>
      </c>
      <c r="CL40" s="172" t="str">
        <f t="shared" si="84"/>
        <v>-</v>
      </c>
      <c r="CM40" s="175" t="str">
        <f t="shared" si="85"/>
        <v>-</v>
      </c>
      <c r="CN40" s="171" t="str">
        <f t="shared" si="86"/>
        <v>-</v>
      </c>
      <c r="CO40" s="172" t="str">
        <f t="shared" si="87"/>
        <v>-</v>
      </c>
      <c r="CP40" s="172" t="str">
        <f t="shared" si="88"/>
        <v>-</v>
      </c>
      <c r="CQ40" s="172" t="str">
        <f t="shared" si="89"/>
        <v>-</v>
      </c>
      <c r="CR40" s="173" t="str">
        <f t="shared" si="90"/>
        <v>-</v>
      </c>
      <c r="CS40" s="174" t="str">
        <f t="shared" si="91"/>
        <v>-</v>
      </c>
      <c r="CT40" s="172" t="str">
        <f t="shared" si="92"/>
        <v>-</v>
      </c>
      <c r="CU40" s="172" t="str">
        <f t="shared" si="93"/>
        <v>-</v>
      </c>
      <c r="CV40" s="172" t="str">
        <f t="shared" si="94"/>
        <v>-</v>
      </c>
      <c r="CW40" s="175" t="str">
        <f t="shared" si="95"/>
        <v>-</v>
      </c>
      <c r="CX40" s="171" t="str">
        <f t="shared" si="96"/>
        <v>-</v>
      </c>
      <c r="CY40" s="172" t="str">
        <f t="shared" si="97"/>
        <v>-</v>
      </c>
      <c r="CZ40" s="172" t="str">
        <f t="shared" si="98"/>
        <v>-</v>
      </c>
      <c r="DA40" s="172" t="str">
        <f t="shared" si="99"/>
        <v>-</v>
      </c>
      <c r="DB40" s="172" t="str">
        <f t="shared" si="100"/>
        <v>-</v>
      </c>
      <c r="DC40" s="176" t="str">
        <f t="shared" si="101"/>
        <v xml:space="preserve">  </v>
      </c>
      <c r="DD40" s="215" t="str">
        <f t="shared" si="111"/>
        <v xml:space="preserve">  </v>
      </c>
      <c r="DE40" s="215" t="str">
        <f t="shared" si="112"/>
        <v xml:space="preserve">  </v>
      </c>
      <c r="DF40" s="215" t="str">
        <f t="shared" si="113"/>
        <v xml:space="preserve">  </v>
      </c>
      <c r="DG40" s="215" t="str">
        <f t="shared" si="114"/>
        <v xml:space="preserve">  </v>
      </c>
      <c r="DH40" s="215" t="str">
        <f t="shared" si="115"/>
        <v xml:space="preserve">  </v>
      </c>
      <c r="DI40" s="215" t="str">
        <f t="shared" si="116"/>
        <v xml:space="preserve">  </v>
      </c>
      <c r="DJ40" s="215" t="str">
        <f t="shared" si="117"/>
        <v xml:space="preserve">  </v>
      </c>
      <c r="DK40" s="215" t="str">
        <f t="shared" si="118"/>
        <v xml:space="preserve">  </v>
      </c>
      <c r="DL40" s="216" t="str">
        <f t="shared" si="119"/>
        <v xml:space="preserve">  </v>
      </c>
      <c r="DM40" s="247"/>
      <c r="DN40" s="177"/>
      <c r="DO40" s="177"/>
    </row>
    <row r="41" spans="1:119" ht="24" customHeight="1" thickBot="1">
      <c r="A41" s="247"/>
      <c r="B41" s="227">
        <f>'2พิมพ์เวลาเรียน'!B42</f>
        <v>35</v>
      </c>
      <c r="C41" s="227" t="str">
        <f>'2พิมพ์เวลาเรียน'!C42</f>
        <v/>
      </c>
      <c r="D41" s="228" t="str">
        <f>'2พิมพ์เวลาเรียน'!D42</f>
        <v/>
      </c>
      <c r="E41" s="236" t="str">
        <f>'5บันทึกคะแนน'!AY42</f>
        <v/>
      </c>
      <c r="F41" s="231" t="str">
        <f t="shared" si="0"/>
        <v xml:space="preserve">  </v>
      </c>
      <c r="G41" s="178" t="str">
        <f t="shared" si="1"/>
        <v>-</v>
      </c>
      <c r="H41" s="179" t="str">
        <f t="shared" si="2"/>
        <v>-</v>
      </c>
      <c r="I41" s="179" t="str">
        <f t="shared" si="3"/>
        <v>-</v>
      </c>
      <c r="J41" s="179" t="str">
        <f t="shared" si="4"/>
        <v>-</v>
      </c>
      <c r="K41" s="180" t="str">
        <f t="shared" si="5"/>
        <v>-</v>
      </c>
      <c r="L41" s="181" t="str">
        <f t="shared" si="6"/>
        <v>-</v>
      </c>
      <c r="M41" s="179" t="str">
        <f t="shared" si="7"/>
        <v>-</v>
      </c>
      <c r="N41" s="179" t="str">
        <f t="shared" si="8"/>
        <v>-</v>
      </c>
      <c r="O41" s="179" t="str">
        <f t="shared" si="9"/>
        <v>-</v>
      </c>
      <c r="P41" s="182" t="str">
        <f t="shared" si="10"/>
        <v>-</v>
      </c>
      <c r="Q41" s="178" t="str">
        <f t="shared" si="11"/>
        <v>-</v>
      </c>
      <c r="R41" s="179" t="str">
        <f t="shared" si="12"/>
        <v>-</v>
      </c>
      <c r="S41" s="179" t="str">
        <f t="shared" si="13"/>
        <v>-</v>
      </c>
      <c r="T41" s="179" t="str">
        <f t="shared" si="14"/>
        <v>-</v>
      </c>
      <c r="U41" s="180" t="str">
        <f t="shared" si="15"/>
        <v>-</v>
      </c>
      <c r="V41" s="181" t="str">
        <f t="shared" si="16"/>
        <v>-</v>
      </c>
      <c r="W41" s="179" t="str">
        <f t="shared" si="17"/>
        <v>-</v>
      </c>
      <c r="X41" s="179" t="str">
        <f t="shared" si="18"/>
        <v>-</v>
      </c>
      <c r="Y41" s="179" t="str">
        <f t="shared" si="19"/>
        <v>-</v>
      </c>
      <c r="Z41" s="182" t="str">
        <f t="shared" si="20"/>
        <v>-</v>
      </c>
      <c r="AA41" s="178" t="str">
        <f t="shared" si="21"/>
        <v>-</v>
      </c>
      <c r="AB41" s="179" t="str">
        <f t="shared" si="22"/>
        <v>-</v>
      </c>
      <c r="AC41" s="179" t="str">
        <f t="shared" si="23"/>
        <v>-</v>
      </c>
      <c r="AD41" s="179" t="str">
        <f t="shared" si="24"/>
        <v>-</v>
      </c>
      <c r="AE41" s="180" t="str">
        <f t="shared" si="25"/>
        <v>-</v>
      </c>
      <c r="AF41" s="181" t="str">
        <f t="shared" si="26"/>
        <v>-</v>
      </c>
      <c r="AG41" s="179" t="str">
        <f t="shared" si="27"/>
        <v>-</v>
      </c>
      <c r="AH41" s="179" t="str">
        <f t="shared" si="28"/>
        <v>-</v>
      </c>
      <c r="AI41" s="179" t="str">
        <f t="shared" si="29"/>
        <v>-</v>
      </c>
      <c r="AJ41" s="182" t="str">
        <f t="shared" si="30"/>
        <v>-</v>
      </c>
      <c r="AK41" s="178" t="str">
        <f t="shared" si="31"/>
        <v>-</v>
      </c>
      <c r="AL41" s="179" t="str">
        <f t="shared" si="32"/>
        <v>-</v>
      </c>
      <c r="AM41" s="179" t="str">
        <f t="shared" si="33"/>
        <v>-</v>
      </c>
      <c r="AN41" s="179" t="str">
        <f t="shared" si="34"/>
        <v>-</v>
      </c>
      <c r="AO41" s="180" t="str">
        <f t="shared" si="35"/>
        <v>-</v>
      </c>
      <c r="AP41" s="181" t="str">
        <f t="shared" si="36"/>
        <v>-</v>
      </c>
      <c r="AQ41" s="179" t="str">
        <f t="shared" si="37"/>
        <v>-</v>
      </c>
      <c r="AR41" s="179" t="str">
        <f t="shared" si="38"/>
        <v>-</v>
      </c>
      <c r="AS41" s="179" t="str">
        <f t="shared" si="39"/>
        <v>-</v>
      </c>
      <c r="AT41" s="182" t="str">
        <f t="shared" si="40"/>
        <v>-</v>
      </c>
      <c r="AU41" s="178" t="str">
        <f t="shared" si="41"/>
        <v>-</v>
      </c>
      <c r="AV41" s="179" t="str">
        <f t="shared" si="42"/>
        <v>-</v>
      </c>
      <c r="AW41" s="179" t="str">
        <f t="shared" si="43"/>
        <v>-</v>
      </c>
      <c r="AX41" s="179" t="str">
        <f t="shared" si="44"/>
        <v>-</v>
      </c>
      <c r="AY41" s="180" t="str">
        <f t="shared" si="45"/>
        <v>-</v>
      </c>
      <c r="AZ41" s="181" t="str">
        <f t="shared" si="46"/>
        <v>-</v>
      </c>
      <c r="BA41" s="179" t="str">
        <f t="shared" si="47"/>
        <v>-</v>
      </c>
      <c r="BB41" s="179" t="str">
        <f t="shared" si="48"/>
        <v>-</v>
      </c>
      <c r="BC41" s="179" t="str">
        <f t="shared" si="49"/>
        <v>-</v>
      </c>
      <c r="BD41" s="182" t="str">
        <f t="shared" si="50"/>
        <v>-</v>
      </c>
      <c r="BE41" s="178" t="str">
        <f t="shared" si="51"/>
        <v>-</v>
      </c>
      <c r="BF41" s="179" t="str">
        <f t="shared" si="52"/>
        <v>-</v>
      </c>
      <c r="BG41" s="179" t="str">
        <f t="shared" si="53"/>
        <v>-</v>
      </c>
      <c r="BH41" s="179" t="str">
        <f t="shared" si="54"/>
        <v>-</v>
      </c>
      <c r="BI41" s="180" t="str">
        <f t="shared" si="55"/>
        <v>-</v>
      </c>
      <c r="BJ41" s="181" t="str">
        <f t="shared" si="56"/>
        <v>-</v>
      </c>
      <c r="BK41" s="179" t="str">
        <f t="shared" si="57"/>
        <v>-</v>
      </c>
      <c r="BL41" s="179" t="str">
        <f t="shared" si="58"/>
        <v>-</v>
      </c>
      <c r="BM41" s="179" t="str">
        <f t="shared" si="59"/>
        <v>-</v>
      </c>
      <c r="BN41" s="182" t="str">
        <f t="shared" si="60"/>
        <v>-</v>
      </c>
      <c r="BO41" s="178" t="str">
        <f t="shared" si="61"/>
        <v>-</v>
      </c>
      <c r="BP41" s="179" t="str">
        <f t="shared" si="62"/>
        <v>-</v>
      </c>
      <c r="BQ41" s="179" t="str">
        <f t="shared" si="63"/>
        <v>-</v>
      </c>
      <c r="BR41" s="179" t="str">
        <f t="shared" si="64"/>
        <v>-</v>
      </c>
      <c r="BS41" s="180" t="str">
        <f t="shared" si="65"/>
        <v>-</v>
      </c>
      <c r="BT41" s="181" t="str">
        <f t="shared" si="66"/>
        <v>-</v>
      </c>
      <c r="BU41" s="179" t="str">
        <f t="shared" si="67"/>
        <v>-</v>
      </c>
      <c r="BV41" s="179" t="str">
        <f t="shared" si="68"/>
        <v>-</v>
      </c>
      <c r="BW41" s="179" t="str">
        <f t="shared" si="69"/>
        <v>-</v>
      </c>
      <c r="BX41" s="182" t="str">
        <f t="shared" si="70"/>
        <v>-</v>
      </c>
      <c r="BY41" s="178" t="str">
        <f t="shared" si="71"/>
        <v>-</v>
      </c>
      <c r="BZ41" s="179" t="str">
        <f t="shared" si="72"/>
        <v>-</v>
      </c>
      <c r="CA41" s="179" t="str">
        <f t="shared" si="73"/>
        <v>-</v>
      </c>
      <c r="CB41" s="179" t="str">
        <f t="shared" si="74"/>
        <v>-</v>
      </c>
      <c r="CC41" s="180" t="str">
        <f t="shared" si="75"/>
        <v>-</v>
      </c>
      <c r="CD41" s="181" t="str">
        <f t="shared" si="76"/>
        <v>-</v>
      </c>
      <c r="CE41" s="179" t="str">
        <f t="shared" si="77"/>
        <v>-</v>
      </c>
      <c r="CF41" s="179" t="str">
        <f t="shared" si="78"/>
        <v>-</v>
      </c>
      <c r="CG41" s="179" t="str">
        <f t="shared" si="79"/>
        <v>-</v>
      </c>
      <c r="CH41" s="182" t="str">
        <f t="shared" si="80"/>
        <v>-</v>
      </c>
      <c r="CI41" s="178" t="str">
        <f t="shared" si="81"/>
        <v>-</v>
      </c>
      <c r="CJ41" s="179" t="str">
        <f t="shared" si="82"/>
        <v>-</v>
      </c>
      <c r="CK41" s="179" t="str">
        <f t="shared" si="83"/>
        <v>-</v>
      </c>
      <c r="CL41" s="179" t="str">
        <f t="shared" si="84"/>
        <v>-</v>
      </c>
      <c r="CM41" s="180" t="str">
        <f t="shared" si="85"/>
        <v>-</v>
      </c>
      <c r="CN41" s="181" t="str">
        <f t="shared" si="86"/>
        <v>-</v>
      </c>
      <c r="CO41" s="179" t="str">
        <f t="shared" si="87"/>
        <v>-</v>
      </c>
      <c r="CP41" s="179" t="str">
        <f t="shared" si="88"/>
        <v>-</v>
      </c>
      <c r="CQ41" s="179" t="str">
        <f t="shared" si="89"/>
        <v>-</v>
      </c>
      <c r="CR41" s="182" t="str">
        <f t="shared" si="90"/>
        <v>-</v>
      </c>
      <c r="CS41" s="178" t="str">
        <f t="shared" si="91"/>
        <v>-</v>
      </c>
      <c r="CT41" s="179" t="str">
        <f t="shared" si="92"/>
        <v>-</v>
      </c>
      <c r="CU41" s="179" t="str">
        <f t="shared" si="93"/>
        <v>-</v>
      </c>
      <c r="CV41" s="179" t="str">
        <f t="shared" si="94"/>
        <v>-</v>
      </c>
      <c r="CW41" s="180" t="str">
        <f t="shared" si="95"/>
        <v>-</v>
      </c>
      <c r="CX41" s="181" t="str">
        <f t="shared" si="96"/>
        <v>-</v>
      </c>
      <c r="CY41" s="179" t="str">
        <f t="shared" si="97"/>
        <v>-</v>
      </c>
      <c r="CZ41" s="179" t="str">
        <f t="shared" si="98"/>
        <v>-</v>
      </c>
      <c r="DA41" s="179" t="str">
        <f t="shared" si="99"/>
        <v>-</v>
      </c>
      <c r="DB41" s="179" t="str">
        <f t="shared" si="100"/>
        <v>-</v>
      </c>
      <c r="DC41" s="176" t="str">
        <f t="shared" si="101"/>
        <v xml:space="preserve">  </v>
      </c>
      <c r="DD41" s="217" t="str">
        <f t="shared" si="111"/>
        <v xml:space="preserve">  </v>
      </c>
      <c r="DE41" s="217" t="str">
        <f t="shared" si="112"/>
        <v xml:space="preserve">  </v>
      </c>
      <c r="DF41" s="217" t="str">
        <f t="shared" si="113"/>
        <v xml:space="preserve">  </v>
      </c>
      <c r="DG41" s="217" t="str">
        <f t="shared" si="114"/>
        <v xml:space="preserve">  </v>
      </c>
      <c r="DH41" s="217" t="str">
        <f t="shared" si="115"/>
        <v xml:space="preserve">  </v>
      </c>
      <c r="DI41" s="217" t="str">
        <f t="shared" si="116"/>
        <v xml:space="preserve">  </v>
      </c>
      <c r="DJ41" s="217" t="str">
        <f t="shared" si="117"/>
        <v xml:space="preserve">  </v>
      </c>
      <c r="DK41" s="217" t="str">
        <f t="shared" si="118"/>
        <v xml:space="preserve">  </v>
      </c>
      <c r="DL41" s="218" t="str">
        <f t="shared" si="119"/>
        <v xml:space="preserve">  </v>
      </c>
      <c r="DM41" s="247"/>
      <c r="DN41" s="177"/>
      <c r="DO41" s="177"/>
    </row>
    <row r="42" spans="1:119" ht="24" customHeight="1" thickBot="1">
      <c r="A42" s="247"/>
      <c r="B42" s="840">
        <f>'2พิมพ์เวลาเรียน'!B43</f>
        <v>36</v>
      </c>
      <c r="C42" s="840" t="str">
        <f>'2พิมพ์เวลาเรียน'!C43</f>
        <v/>
      </c>
      <c r="D42" s="841" t="str">
        <f>'2พิมพ์เวลาเรียน'!D43</f>
        <v/>
      </c>
      <c r="E42" s="842" t="str">
        <f>'5บันทึกคะแนน'!AY43</f>
        <v/>
      </c>
      <c r="F42" s="232" t="str">
        <f t="shared" si="0"/>
        <v xml:space="preserve">  </v>
      </c>
      <c r="G42" s="183" t="str">
        <f t="shared" si="1"/>
        <v>-</v>
      </c>
      <c r="H42" s="184" t="str">
        <f t="shared" si="2"/>
        <v>-</v>
      </c>
      <c r="I42" s="184" t="str">
        <f t="shared" si="3"/>
        <v>-</v>
      </c>
      <c r="J42" s="184" t="str">
        <f t="shared" si="4"/>
        <v>-</v>
      </c>
      <c r="K42" s="185" t="str">
        <f t="shared" si="5"/>
        <v>-</v>
      </c>
      <c r="L42" s="186" t="str">
        <f t="shared" si="6"/>
        <v>-</v>
      </c>
      <c r="M42" s="184" t="str">
        <f t="shared" si="7"/>
        <v>-</v>
      </c>
      <c r="N42" s="184" t="str">
        <f t="shared" si="8"/>
        <v>-</v>
      </c>
      <c r="O42" s="184" t="str">
        <f t="shared" si="9"/>
        <v>-</v>
      </c>
      <c r="P42" s="187" t="str">
        <f t="shared" si="10"/>
        <v>-</v>
      </c>
      <c r="Q42" s="183" t="str">
        <f t="shared" si="11"/>
        <v>-</v>
      </c>
      <c r="R42" s="184" t="str">
        <f t="shared" si="12"/>
        <v>-</v>
      </c>
      <c r="S42" s="184" t="str">
        <f t="shared" si="13"/>
        <v>-</v>
      </c>
      <c r="T42" s="184" t="str">
        <f t="shared" si="14"/>
        <v>-</v>
      </c>
      <c r="U42" s="185" t="str">
        <f t="shared" si="15"/>
        <v>-</v>
      </c>
      <c r="V42" s="186" t="str">
        <f t="shared" si="16"/>
        <v>-</v>
      </c>
      <c r="W42" s="184" t="str">
        <f t="shared" si="17"/>
        <v>-</v>
      </c>
      <c r="X42" s="184" t="str">
        <f t="shared" si="18"/>
        <v>-</v>
      </c>
      <c r="Y42" s="184" t="str">
        <f t="shared" si="19"/>
        <v>-</v>
      </c>
      <c r="Z42" s="187" t="str">
        <f t="shared" si="20"/>
        <v>-</v>
      </c>
      <c r="AA42" s="183" t="str">
        <f t="shared" si="21"/>
        <v>-</v>
      </c>
      <c r="AB42" s="184" t="str">
        <f t="shared" si="22"/>
        <v>-</v>
      </c>
      <c r="AC42" s="184" t="str">
        <f t="shared" si="23"/>
        <v>-</v>
      </c>
      <c r="AD42" s="184" t="str">
        <f t="shared" si="24"/>
        <v>-</v>
      </c>
      <c r="AE42" s="185" t="str">
        <f t="shared" si="25"/>
        <v>-</v>
      </c>
      <c r="AF42" s="186" t="str">
        <f t="shared" si="26"/>
        <v>-</v>
      </c>
      <c r="AG42" s="184" t="str">
        <f t="shared" si="27"/>
        <v>-</v>
      </c>
      <c r="AH42" s="184" t="str">
        <f t="shared" si="28"/>
        <v>-</v>
      </c>
      <c r="AI42" s="184" t="str">
        <f t="shared" si="29"/>
        <v>-</v>
      </c>
      <c r="AJ42" s="187" t="str">
        <f t="shared" si="30"/>
        <v>-</v>
      </c>
      <c r="AK42" s="183" t="str">
        <f t="shared" si="31"/>
        <v>-</v>
      </c>
      <c r="AL42" s="184" t="str">
        <f t="shared" si="32"/>
        <v>-</v>
      </c>
      <c r="AM42" s="184" t="str">
        <f t="shared" si="33"/>
        <v>-</v>
      </c>
      <c r="AN42" s="184" t="str">
        <f t="shared" si="34"/>
        <v>-</v>
      </c>
      <c r="AO42" s="185" t="str">
        <f t="shared" si="35"/>
        <v>-</v>
      </c>
      <c r="AP42" s="186" t="str">
        <f t="shared" si="36"/>
        <v>-</v>
      </c>
      <c r="AQ42" s="184" t="str">
        <f t="shared" si="37"/>
        <v>-</v>
      </c>
      <c r="AR42" s="184" t="str">
        <f t="shared" si="38"/>
        <v>-</v>
      </c>
      <c r="AS42" s="184" t="str">
        <f t="shared" si="39"/>
        <v>-</v>
      </c>
      <c r="AT42" s="187" t="str">
        <f t="shared" si="40"/>
        <v>-</v>
      </c>
      <c r="AU42" s="183" t="str">
        <f t="shared" si="41"/>
        <v>-</v>
      </c>
      <c r="AV42" s="184" t="str">
        <f t="shared" si="42"/>
        <v>-</v>
      </c>
      <c r="AW42" s="184" t="str">
        <f t="shared" si="43"/>
        <v>-</v>
      </c>
      <c r="AX42" s="184" t="str">
        <f t="shared" si="44"/>
        <v>-</v>
      </c>
      <c r="AY42" s="185" t="str">
        <f t="shared" si="45"/>
        <v>-</v>
      </c>
      <c r="AZ42" s="186" t="str">
        <f t="shared" si="46"/>
        <v>-</v>
      </c>
      <c r="BA42" s="184" t="str">
        <f t="shared" si="47"/>
        <v>-</v>
      </c>
      <c r="BB42" s="184" t="str">
        <f t="shared" si="48"/>
        <v>-</v>
      </c>
      <c r="BC42" s="184" t="str">
        <f t="shared" si="49"/>
        <v>-</v>
      </c>
      <c r="BD42" s="187" t="str">
        <f t="shared" si="50"/>
        <v>-</v>
      </c>
      <c r="BE42" s="183" t="str">
        <f t="shared" si="51"/>
        <v>-</v>
      </c>
      <c r="BF42" s="184" t="str">
        <f t="shared" si="52"/>
        <v>-</v>
      </c>
      <c r="BG42" s="184" t="str">
        <f t="shared" si="53"/>
        <v>-</v>
      </c>
      <c r="BH42" s="184" t="str">
        <f t="shared" si="54"/>
        <v>-</v>
      </c>
      <c r="BI42" s="185" t="str">
        <f t="shared" si="55"/>
        <v>-</v>
      </c>
      <c r="BJ42" s="186" t="str">
        <f t="shared" si="56"/>
        <v>-</v>
      </c>
      <c r="BK42" s="184" t="str">
        <f t="shared" si="57"/>
        <v>-</v>
      </c>
      <c r="BL42" s="184" t="str">
        <f t="shared" si="58"/>
        <v>-</v>
      </c>
      <c r="BM42" s="184" t="str">
        <f t="shared" si="59"/>
        <v>-</v>
      </c>
      <c r="BN42" s="187" t="str">
        <f t="shared" si="60"/>
        <v>-</v>
      </c>
      <c r="BO42" s="183" t="str">
        <f t="shared" si="61"/>
        <v>-</v>
      </c>
      <c r="BP42" s="184" t="str">
        <f t="shared" si="62"/>
        <v>-</v>
      </c>
      <c r="BQ42" s="184" t="str">
        <f t="shared" si="63"/>
        <v>-</v>
      </c>
      <c r="BR42" s="184" t="str">
        <f t="shared" si="64"/>
        <v>-</v>
      </c>
      <c r="BS42" s="185" t="str">
        <f t="shared" si="65"/>
        <v>-</v>
      </c>
      <c r="BT42" s="186" t="str">
        <f t="shared" si="66"/>
        <v>-</v>
      </c>
      <c r="BU42" s="184" t="str">
        <f t="shared" si="67"/>
        <v>-</v>
      </c>
      <c r="BV42" s="184" t="str">
        <f t="shared" si="68"/>
        <v>-</v>
      </c>
      <c r="BW42" s="184" t="str">
        <f t="shared" si="69"/>
        <v>-</v>
      </c>
      <c r="BX42" s="187" t="str">
        <f t="shared" si="70"/>
        <v>-</v>
      </c>
      <c r="BY42" s="183" t="str">
        <f t="shared" si="71"/>
        <v>-</v>
      </c>
      <c r="BZ42" s="184" t="str">
        <f t="shared" si="72"/>
        <v>-</v>
      </c>
      <c r="CA42" s="184" t="str">
        <f t="shared" si="73"/>
        <v>-</v>
      </c>
      <c r="CB42" s="184" t="str">
        <f t="shared" si="74"/>
        <v>-</v>
      </c>
      <c r="CC42" s="185" t="str">
        <f t="shared" si="75"/>
        <v>-</v>
      </c>
      <c r="CD42" s="186" t="str">
        <f t="shared" si="76"/>
        <v>-</v>
      </c>
      <c r="CE42" s="184" t="str">
        <f t="shared" si="77"/>
        <v>-</v>
      </c>
      <c r="CF42" s="184" t="str">
        <f t="shared" si="78"/>
        <v>-</v>
      </c>
      <c r="CG42" s="184" t="str">
        <f t="shared" si="79"/>
        <v>-</v>
      </c>
      <c r="CH42" s="187" t="str">
        <f t="shared" si="80"/>
        <v>-</v>
      </c>
      <c r="CI42" s="183" t="str">
        <f t="shared" si="81"/>
        <v>-</v>
      </c>
      <c r="CJ42" s="184" t="str">
        <f t="shared" si="82"/>
        <v>-</v>
      </c>
      <c r="CK42" s="184" t="str">
        <f t="shared" si="83"/>
        <v>-</v>
      </c>
      <c r="CL42" s="184" t="str">
        <f t="shared" si="84"/>
        <v>-</v>
      </c>
      <c r="CM42" s="185" t="str">
        <f t="shared" si="85"/>
        <v>-</v>
      </c>
      <c r="CN42" s="186" t="str">
        <f t="shared" si="86"/>
        <v>-</v>
      </c>
      <c r="CO42" s="184" t="str">
        <f t="shared" si="87"/>
        <v>-</v>
      </c>
      <c r="CP42" s="184" t="str">
        <f t="shared" si="88"/>
        <v>-</v>
      </c>
      <c r="CQ42" s="184" t="str">
        <f t="shared" si="89"/>
        <v>-</v>
      </c>
      <c r="CR42" s="187" t="str">
        <f t="shared" si="90"/>
        <v>-</v>
      </c>
      <c r="CS42" s="183" t="str">
        <f t="shared" si="91"/>
        <v>-</v>
      </c>
      <c r="CT42" s="184" t="str">
        <f t="shared" si="92"/>
        <v>-</v>
      </c>
      <c r="CU42" s="184" t="str">
        <f t="shared" si="93"/>
        <v>-</v>
      </c>
      <c r="CV42" s="184" t="str">
        <f t="shared" si="94"/>
        <v>-</v>
      </c>
      <c r="CW42" s="185" t="str">
        <f t="shared" si="95"/>
        <v>-</v>
      </c>
      <c r="CX42" s="186" t="str">
        <f t="shared" si="96"/>
        <v>-</v>
      </c>
      <c r="CY42" s="184" t="str">
        <f t="shared" si="97"/>
        <v>-</v>
      </c>
      <c r="CZ42" s="184" t="str">
        <f t="shared" si="98"/>
        <v>-</v>
      </c>
      <c r="DA42" s="184" t="str">
        <f t="shared" si="99"/>
        <v>-</v>
      </c>
      <c r="DB42" s="185" t="str">
        <f t="shared" si="100"/>
        <v>-</v>
      </c>
      <c r="DC42" s="188" t="str">
        <f t="shared" si="101"/>
        <v xml:space="preserve">  </v>
      </c>
      <c r="DD42" s="219" t="str">
        <f t="shared" si="111"/>
        <v xml:space="preserve">  </v>
      </c>
      <c r="DE42" s="219" t="str">
        <f t="shared" si="112"/>
        <v xml:space="preserve">  </v>
      </c>
      <c r="DF42" s="219" t="str">
        <f t="shared" si="113"/>
        <v xml:space="preserve">  </v>
      </c>
      <c r="DG42" s="219" t="str">
        <f t="shared" si="114"/>
        <v xml:space="preserve">  </v>
      </c>
      <c r="DH42" s="219" t="str">
        <f t="shared" si="115"/>
        <v xml:space="preserve">  </v>
      </c>
      <c r="DI42" s="219" t="str">
        <f t="shared" si="116"/>
        <v xml:space="preserve">  </v>
      </c>
      <c r="DJ42" s="219" t="str">
        <f t="shared" si="117"/>
        <v xml:space="preserve">  </v>
      </c>
      <c r="DK42" s="219" t="str">
        <f t="shared" si="118"/>
        <v xml:space="preserve">  </v>
      </c>
      <c r="DL42" s="220" t="str">
        <f t="shared" si="119"/>
        <v xml:space="preserve">  </v>
      </c>
      <c r="DM42" s="247"/>
      <c r="DN42" s="177"/>
      <c r="DO42" s="177"/>
    </row>
    <row r="43" spans="1:119" ht="24" customHeight="1" thickBot="1">
      <c r="A43" s="247"/>
      <c r="B43" s="225">
        <f>'2พิมพ์เวลาเรียน'!B44</f>
        <v>37</v>
      </c>
      <c r="C43" s="225" t="str">
        <f>'2พิมพ์เวลาเรียน'!C44</f>
        <v/>
      </c>
      <c r="D43" s="226" t="str">
        <f>'2พิมพ์เวลาเรียน'!D44</f>
        <v/>
      </c>
      <c r="E43" s="235" t="str">
        <f>'5บันทึกคะแนน'!AY44</f>
        <v/>
      </c>
      <c r="F43" s="230" t="str">
        <f t="shared" si="0"/>
        <v xml:space="preserve">  </v>
      </c>
      <c r="G43" s="174" t="str">
        <f t="shared" si="1"/>
        <v>-</v>
      </c>
      <c r="H43" s="172" t="str">
        <f t="shared" si="2"/>
        <v>-</v>
      </c>
      <c r="I43" s="172" t="str">
        <f t="shared" si="3"/>
        <v>-</v>
      </c>
      <c r="J43" s="172" t="str">
        <f t="shared" si="4"/>
        <v>-</v>
      </c>
      <c r="K43" s="175" t="str">
        <f t="shared" si="5"/>
        <v>-</v>
      </c>
      <c r="L43" s="171" t="str">
        <f t="shared" si="6"/>
        <v>-</v>
      </c>
      <c r="M43" s="172" t="str">
        <f t="shared" si="7"/>
        <v>-</v>
      </c>
      <c r="N43" s="172" t="str">
        <f t="shared" si="8"/>
        <v>-</v>
      </c>
      <c r="O43" s="172" t="str">
        <f t="shared" si="9"/>
        <v>-</v>
      </c>
      <c r="P43" s="173" t="str">
        <f t="shared" si="10"/>
        <v>-</v>
      </c>
      <c r="Q43" s="174" t="str">
        <f t="shared" si="11"/>
        <v>-</v>
      </c>
      <c r="R43" s="172" t="str">
        <f t="shared" si="12"/>
        <v>-</v>
      </c>
      <c r="S43" s="172" t="str">
        <f t="shared" si="13"/>
        <v>-</v>
      </c>
      <c r="T43" s="172" t="str">
        <f t="shared" si="14"/>
        <v>-</v>
      </c>
      <c r="U43" s="175" t="str">
        <f t="shared" si="15"/>
        <v>-</v>
      </c>
      <c r="V43" s="171" t="str">
        <f t="shared" si="16"/>
        <v>-</v>
      </c>
      <c r="W43" s="172" t="str">
        <f t="shared" si="17"/>
        <v>-</v>
      </c>
      <c r="X43" s="172" t="str">
        <f t="shared" si="18"/>
        <v>-</v>
      </c>
      <c r="Y43" s="172" t="str">
        <f t="shared" si="19"/>
        <v>-</v>
      </c>
      <c r="Z43" s="173" t="str">
        <f t="shared" si="20"/>
        <v>-</v>
      </c>
      <c r="AA43" s="174" t="str">
        <f t="shared" si="21"/>
        <v>-</v>
      </c>
      <c r="AB43" s="172" t="str">
        <f t="shared" si="22"/>
        <v>-</v>
      </c>
      <c r="AC43" s="172" t="str">
        <f t="shared" si="23"/>
        <v>-</v>
      </c>
      <c r="AD43" s="172" t="str">
        <f t="shared" si="24"/>
        <v>-</v>
      </c>
      <c r="AE43" s="175" t="str">
        <f t="shared" si="25"/>
        <v>-</v>
      </c>
      <c r="AF43" s="171" t="str">
        <f t="shared" si="26"/>
        <v>-</v>
      </c>
      <c r="AG43" s="172" t="str">
        <f t="shared" si="27"/>
        <v>-</v>
      </c>
      <c r="AH43" s="172" t="str">
        <f t="shared" si="28"/>
        <v>-</v>
      </c>
      <c r="AI43" s="172" t="str">
        <f t="shared" si="29"/>
        <v>-</v>
      </c>
      <c r="AJ43" s="173" t="str">
        <f t="shared" si="30"/>
        <v>-</v>
      </c>
      <c r="AK43" s="174" t="str">
        <f t="shared" si="31"/>
        <v>-</v>
      </c>
      <c r="AL43" s="172" t="str">
        <f t="shared" si="32"/>
        <v>-</v>
      </c>
      <c r="AM43" s="172" t="str">
        <f t="shared" si="33"/>
        <v>-</v>
      </c>
      <c r="AN43" s="172" t="str">
        <f t="shared" si="34"/>
        <v>-</v>
      </c>
      <c r="AO43" s="175" t="str">
        <f t="shared" si="35"/>
        <v>-</v>
      </c>
      <c r="AP43" s="171" t="str">
        <f t="shared" si="36"/>
        <v>-</v>
      </c>
      <c r="AQ43" s="172" t="str">
        <f t="shared" si="37"/>
        <v>-</v>
      </c>
      <c r="AR43" s="172" t="str">
        <f t="shared" si="38"/>
        <v>-</v>
      </c>
      <c r="AS43" s="172" t="str">
        <f t="shared" si="39"/>
        <v>-</v>
      </c>
      <c r="AT43" s="173" t="str">
        <f t="shared" si="40"/>
        <v>-</v>
      </c>
      <c r="AU43" s="174" t="str">
        <f t="shared" si="41"/>
        <v>-</v>
      </c>
      <c r="AV43" s="172" t="str">
        <f t="shared" si="42"/>
        <v>-</v>
      </c>
      <c r="AW43" s="172" t="str">
        <f t="shared" si="43"/>
        <v>-</v>
      </c>
      <c r="AX43" s="172" t="str">
        <f t="shared" si="44"/>
        <v>-</v>
      </c>
      <c r="AY43" s="175" t="str">
        <f t="shared" si="45"/>
        <v>-</v>
      </c>
      <c r="AZ43" s="171" t="str">
        <f t="shared" si="46"/>
        <v>-</v>
      </c>
      <c r="BA43" s="172" t="str">
        <f t="shared" si="47"/>
        <v>-</v>
      </c>
      <c r="BB43" s="172" t="str">
        <f t="shared" si="48"/>
        <v>-</v>
      </c>
      <c r="BC43" s="172" t="str">
        <f t="shared" si="49"/>
        <v>-</v>
      </c>
      <c r="BD43" s="173" t="str">
        <f t="shared" si="50"/>
        <v>-</v>
      </c>
      <c r="BE43" s="174" t="str">
        <f t="shared" si="51"/>
        <v>-</v>
      </c>
      <c r="BF43" s="172" t="str">
        <f t="shared" si="52"/>
        <v>-</v>
      </c>
      <c r="BG43" s="172" t="str">
        <f t="shared" si="53"/>
        <v>-</v>
      </c>
      <c r="BH43" s="172" t="str">
        <f t="shared" si="54"/>
        <v>-</v>
      </c>
      <c r="BI43" s="175" t="str">
        <f t="shared" si="55"/>
        <v>-</v>
      </c>
      <c r="BJ43" s="171" t="str">
        <f t="shared" si="56"/>
        <v>-</v>
      </c>
      <c r="BK43" s="172" t="str">
        <f t="shared" si="57"/>
        <v>-</v>
      </c>
      <c r="BL43" s="172" t="str">
        <f t="shared" si="58"/>
        <v>-</v>
      </c>
      <c r="BM43" s="172" t="str">
        <f t="shared" si="59"/>
        <v>-</v>
      </c>
      <c r="BN43" s="173" t="str">
        <f t="shared" si="60"/>
        <v>-</v>
      </c>
      <c r="BO43" s="174" t="str">
        <f t="shared" si="61"/>
        <v>-</v>
      </c>
      <c r="BP43" s="172" t="str">
        <f t="shared" si="62"/>
        <v>-</v>
      </c>
      <c r="BQ43" s="172" t="str">
        <f t="shared" si="63"/>
        <v>-</v>
      </c>
      <c r="BR43" s="172" t="str">
        <f t="shared" si="64"/>
        <v>-</v>
      </c>
      <c r="BS43" s="175" t="str">
        <f t="shared" si="65"/>
        <v>-</v>
      </c>
      <c r="BT43" s="171" t="str">
        <f t="shared" si="66"/>
        <v>-</v>
      </c>
      <c r="BU43" s="172" t="str">
        <f t="shared" si="67"/>
        <v>-</v>
      </c>
      <c r="BV43" s="172" t="str">
        <f t="shared" si="68"/>
        <v>-</v>
      </c>
      <c r="BW43" s="172" t="str">
        <f t="shared" si="69"/>
        <v>-</v>
      </c>
      <c r="BX43" s="173" t="str">
        <f t="shared" si="70"/>
        <v>-</v>
      </c>
      <c r="BY43" s="174" t="str">
        <f t="shared" si="71"/>
        <v>-</v>
      </c>
      <c r="BZ43" s="172" t="str">
        <f t="shared" si="72"/>
        <v>-</v>
      </c>
      <c r="CA43" s="172" t="str">
        <f t="shared" si="73"/>
        <v>-</v>
      </c>
      <c r="CB43" s="172" t="str">
        <f t="shared" si="74"/>
        <v>-</v>
      </c>
      <c r="CC43" s="175" t="str">
        <f t="shared" si="75"/>
        <v>-</v>
      </c>
      <c r="CD43" s="171" t="str">
        <f t="shared" si="76"/>
        <v>-</v>
      </c>
      <c r="CE43" s="172" t="str">
        <f t="shared" si="77"/>
        <v>-</v>
      </c>
      <c r="CF43" s="172" t="str">
        <f t="shared" si="78"/>
        <v>-</v>
      </c>
      <c r="CG43" s="172" t="str">
        <f t="shared" si="79"/>
        <v>-</v>
      </c>
      <c r="CH43" s="173" t="str">
        <f t="shared" si="80"/>
        <v>-</v>
      </c>
      <c r="CI43" s="174" t="str">
        <f t="shared" si="81"/>
        <v>-</v>
      </c>
      <c r="CJ43" s="172" t="str">
        <f t="shared" si="82"/>
        <v>-</v>
      </c>
      <c r="CK43" s="172" t="str">
        <f t="shared" si="83"/>
        <v>-</v>
      </c>
      <c r="CL43" s="172" t="str">
        <f t="shared" si="84"/>
        <v>-</v>
      </c>
      <c r="CM43" s="175" t="str">
        <f t="shared" si="85"/>
        <v>-</v>
      </c>
      <c r="CN43" s="171" t="str">
        <f t="shared" si="86"/>
        <v>-</v>
      </c>
      <c r="CO43" s="172" t="str">
        <f t="shared" si="87"/>
        <v>-</v>
      </c>
      <c r="CP43" s="172" t="str">
        <f t="shared" si="88"/>
        <v>-</v>
      </c>
      <c r="CQ43" s="172" t="str">
        <f t="shared" si="89"/>
        <v>-</v>
      </c>
      <c r="CR43" s="173" t="str">
        <f t="shared" si="90"/>
        <v>-</v>
      </c>
      <c r="CS43" s="174" t="str">
        <f t="shared" si="91"/>
        <v>-</v>
      </c>
      <c r="CT43" s="172" t="str">
        <f t="shared" si="92"/>
        <v>-</v>
      </c>
      <c r="CU43" s="172" t="str">
        <f t="shared" si="93"/>
        <v>-</v>
      </c>
      <c r="CV43" s="172" t="str">
        <f t="shared" si="94"/>
        <v>-</v>
      </c>
      <c r="CW43" s="175" t="str">
        <f t="shared" si="95"/>
        <v>-</v>
      </c>
      <c r="CX43" s="171" t="str">
        <f t="shared" si="96"/>
        <v>-</v>
      </c>
      <c r="CY43" s="172" t="str">
        <f t="shared" si="97"/>
        <v>-</v>
      </c>
      <c r="CZ43" s="172" t="str">
        <f t="shared" si="98"/>
        <v>-</v>
      </c>
      <c r="DA43" s="172" t="str">
        <f t="shared" si="99"/>
        <v>-</v>
      </c>
      <c r="DB43" s="175" t="str">
        <f t="shared" si="100"/>
        <v>-</v>
      </c>
      <c r="DC43" s="188" t="str">
        <f t="shared" si="101"/>
        <v xml:space="preserve">  </v>
      </c>
      <c r="DD43" s="215" t="str">
        <f t="shared" si="111"/>
        <v xml:space="preserve">  </v>
      </c>
      <c r="DE43" s="215" t="str">
        <f t="shared" si="112"/>
        <v xml:space="preserve">  </v>
      </c>
      <c r="DF43" s="215" t="str">
        <f t="shared" si="113"/>
        <v xml:space="preserve">  </v>
      </c>
      <c r="DG43" s="215" t="str">
        <f t="shared" si="114"/>
        <v xml:space="preserve">  </v>
      </c>
      <c r="DH43" s="215" t="str">
        <f t="shared" si="115"/>
        <v xml:space="preserve">  </v>
      </c>
      <c r="DI43" s="215" t="str">
        <f t="shared" si="116"/>
        <v xml:space="preserve">  </v>
      </c>
      <c r="DJ43" s="215" t="str">
        <f t="shared" si="117"/>
        <v xml:space="preserve">  </v>
      </c>
      <c r="DK43" s="215" t="str">
        <f t="shared" si="118"/>
        <v xml:space="preserve">  </v>
      </c>
      <c r="DL43" s="216" t="str">
        <f t="shared" si="119"/>
        <v xml:space="preserve">  </v>
      </c>
      <c r="DM43" s="247"/>
      <c r="DN43" s="177"/>
      <c r="DO43" s="177"/>
    </row>
    <row r="44" spans="1:119" ht="24" customHeight="1" thickBot="1">
      <c r="A44" s="247"/>
      <c r="B44" s="225">
        <f>'2พิมพ์เวลาเรียน'!B45</f>
        <v>38</v>
      </c>
      <c r="C44" s="225" t="str">
        <f>'2พิมพ์เวลาเรียน'!C45</f>
        <v/>
      </c>
      <c r="D44" s="226" t="str">
        <f>'2พิมพ์เวลาเรียน'!D45</f>
        <v/>
      </c>
      <c r="E44" s="235" t="str">
        <f>'5บันทึกคะแนน'!AY45</f>
        <v/>
      </c>
      <c r="F44" s="230" t="str">
        <f t="shared" si="0"/>
        <v xml:space="preserve">  </v>
      </c>
      <c r="G44" s="174" t="str">
        <f t="shared" si="1"/>
        <v>-</v>
      </c>
      <c r="H44" s="172" t="str">
        <f t="shared" si="2"/>
        <v>-</v>
      </c>
      <c r="I44" s="172" t="str">
        <f t="shared" si="3"/>
        <v>-</v>
      </c>
      <c r="J44" s="172" t="str">
        <f t="shared" si="4"/>
        <v>-</v>
      </c>
      <c r="K44" s="175" t="str">
        <f t="shared" si="5"/>
        <v>-</v>
      </c>
      <c r="L44" s="171" t="str">
        <f t="shared" si="6"/>
        <v>-</v>
      </c>
      <c r="M44" s="172" t="str">
        <f t="shared" si="7"/>
        <v>-</v>
      </c>
      <c r="N44" s="172" t="str">
        <f t="shared" si="8"/>
        <v>-</v>
      </c>
      <c r="O44" s="172" t="str">
        <f t="shared" si="9"/>
        <v>-</v>
      </c>
      <c r="P44" s="173" t="str">
        <f t="shared" si="10"/>
        <v>-</v>
      </c>
      <c r="Q44" s="174" t="str">
        <f t="shared" si="11"/>
        <v>-</v>
      </c>
      <c r="R44" s="172" t="str">
        <f t="shared" si="12"/>
        <v>-</v>
      </c>
      <c r="S44" s="172" t="str">
        <f t="shared" si="13"/>
        <v>-</v>
      </c>
      <c r="T44" s="172" t="str">
        <f t="shared" si="14"/>
        <v>-</v>
      </c>
      <c r="U44" s="175" t="str">
        <f t="shared" si="15"/>
        <v>-</v>
      </c>
      <c r="V44" s="171" t="str">
        <f t="shared" si="16"/>
        <v>-</v>
      </c>
      <c r="W44" s="172" t="str">
        <f t="shared" si="17"/>
        <v>-</v>
      </c>
      <c r="X44" s="172" t="str">
        <f t="shared" si="18"/>
        <v>-</v>
      </c>
      <c r="Y44" s="172" t="str">
        <f t="shared" si="19"/>
        <v>-</v>
      </c>
      <c r="Z44" s="173" t="str">
        <f t="shared" si="20"/>
        <v>-</v>
      </c>
      <c r="AA44" s="174" t="str">
        <f t="shared" si="21"/>
        <v>-</v>
      </c>
      <c r="AB44" s="172" t="str">
        <f t="shared" si="22"/>
        <v>-</v>
      </c>
      <c r="AC44" s="172" t="str">
        <f t="shared" si="23"/>
        <v>-</v>
      </c>
      <c r="AD44" s="172" t="str">
        <f t="shared" si="24"/>
        <v>-</v>
      </c>
      <c r="AE44" s="175" t="str">
        <f t="shared" si="25"/>
        <v>-</v>
      </c>
      <c r="AF44" s="171" t="str">
        <f t="shared" si="26"/>
        <v>-</v>
      </c>
      <c r="AG44" s="172" t="str">
        <f t="shared" si="27"/>
        <v>-</v>
      </c>
      <c r="AH44" s="172" t="str">
        <f t="shared" si="28"/>
        <v>-</v>
      </c>
      <c r="AI44" s="172" t="str">
        <f t="shared" si="29"/>
        <v>-</v>
      </c>
      <c r="AJ44" s="173" t="str">
        <f t="shared" si="30"/>
        <v>-</v>
      </c>
      <c r="AK44" s="174" t="str">
        <f t="shared" si="31"/>
        <v>-</v>
      </c>
      <c r="AL44" s="172" t="str">
        <f t="shared" si="32"/>
        <v>-</v>
      </c>
      <c r="AM44" s="172" t="str">
        <f t="shared" si="33"/>
        <v>-</v>
      </c>
      <c r="AN44" s="172" t="str">
        <f t="shared" si="34"/>
        <v>-</v>
      </c>
      <c r="AO44" s="175" t="str">
        <f t="shared" si="35"/>
        <v>-</v>
      </c>
      <c r="AP44" s="171" t="str">
        <f t="shared" si="36"/>
        <v>-</v>
      </c>
      <c r="AQ44" s="172" t="str">
        <f t="shared" si="37"/>
        <v>-</v>
      </c>
      <c r="AR44" s="172" t="str">
        <f t="shared" si="38"/>
        <v>-</v>
      </c>
      <c r="AS44" s="172" t="str">
        <f t="shared" si="39"/>
        <v>-</v>
      </c>
      <c r="AT44" s="173" t="str">
        <f t="shared" si="40"/>
        <v>-</v>
      </c>
      <c r="AU44" s="174" t="str">
        <f t="shared" si="41"/>
        <v>-</v>
      </c>
      <c r="AV44" s="172" t="str">
        <f t="shared" si="42"/>
        <v>-</v>
      </c>
      <c r="AW44" s="172" t="str">
        <f t="shared" si="43"/>
        <v>-</v>
      </c>
      <c r="AX44" s="172" t="str">
        <f t="shared" si="44"/>
        <v>-</v>
      </c>
      <c r="AY44" s="175" t="str">
        <f t="shared" si="45"/>
        <v>-</v>
      </c>
      <c r="AZ44" s="171" t="str">
        <f t="shared" si="46"/>
        <v>-</v>
      </c>
      <c r="BA44" s="172" t="str">
        <f t="shared" si="47"/>
        <v>-</v>
      </c>
      <c r="BB44" s="172" t="str">
        <f t="shared" si="48"/>
        <v>-</v>
      </c>
      <c r="BC44" s="172" t="str">
        <f t="shared" si="49"/>
        <v>-</v>
      </c>
      <c r="BD44" s="173" t="str">
        <f t="shared" si="50"/>
        <v>-</v>
      </c>
      <c r="BE44" s="174" t="str">
        <f t="shared" si="51"/>
        <v>-</v>
      </c>
      <c r="BF44" s="172" t="str">
        <f t="shared" si="52"/>
        <v>-</v>
      </c>
      <c r="BG44" s="172" t="str">
        <f t="shared" si="53"/>
        <v>-</v>
      </c>
      <c r="BH44" s="172" t="str">
        <f t="shared" si="54"/>
        <v>-</v>
      </c>
      <c r="BI44" s="175" t="str">
        <f t="shared" si="55"/>
        <v>-</v>
      </c>
      <c r="BJ44" s="171" t="str">
        <f t="shared" si="56"/>
        <v>-</v>
      </c>
      <c r="BK44" s="172" t="str">
        <f t="shared" si="57"/>
        <v>-</v>
      </c>
      <c r="BL44" s="172" t="str">
        <f t="shared" si="58"/>
        <v>-</v>
      </c>
      <c r="BM44" s="172" t="str">
        <f t="shared" si="59"/>
        <v>-</v>
      </c>
      <c r="BN44" s="173" t="str">
        <f t="shared" si="60"/>
        <v>-</v>
      </c>
      <c r="BO44" s="174" t="str">
        <f t="shared" si="61"/>
        <v>-</v>
      </c>
      <c r="BP44" s="172" t="str">
        <f t="shared" si="62"/>
        <v>-</v>
      </c>
      <c r="BQ44" s="172" t="str">
        <f t="shared" si="63"/>
        <v>-</v>
      </c>
      <c r="BR44" s="172" t="str">
        <f t="shared" si="64"/>
        <v>-</v>
      </c>
      <c r="BS44" s="175" t="str">
        <f t="shared" si="65"/>
        <v>-</v>
      </c>
      <c r="BT44" s="171" t="str">
        <f t="shared" si="66"/>
        <v>-</v>
      </c>
      <c r="BU44" s="172" t="str">
        <f t="shared" si="67"/>
        <v>-</v>
      </c>
      <c r="BV44" s="172" t="str">
        <f t="shared" si="68"/>
        <v>-</v>
      </c>
      <c r="BW44" s="172" t="str">
        <f t="shared" si="69"/>
        <v>-</v>
      </c>
      <c r="BX44" s="173" t="str">
        <f t="shared" si="70"/>
        <v>-</v>
      </c>
      <c r="BY44" s="174" t="str">
        <f t="shared" si="71"/>
        <v>-</v>
      </c>
      <c r="BZ44" s="172" t="str">
        <f t="shared" si="72"/>
        <v>-</v>
      </c>
      <c r="CA44" s="172" t="str">
        <f t="shared" si="73"/>
        <v>-</v>
      </c>
      <c r="CB44" s="172" t="str">
        <f t="shared" si="74"/>
        <v>-</v>
      </c>
      <c r="CC44" s="175" t="str">
        <f t="shared" si="75"/>
        <v>-</v>
      </c>
      <c r="CD44" s="171" t="str">
        <f t="shared" si="76"/>
        <v>-</v>
      </c>
      <c r="CE44" s="172" t="str">
        <f t="shared" si="77"/>
        <v>-</v>
      </c>
      <c r="CF44" s="172" t="str">
        <f t="shared" si="78"/>
        <v>-</v>
      </c>
      <c r="CG44" s="172" t="str">
        <f t="shared" si="79"/>
        <v>-</v>
      </c>
      <c r="CH44" s="173" t="str">
        <f t="shared" si="80"/>
        <v>-</v>
      </c>
      <c r="CI44" s="174" t="str">
        <f t="shared" si="81"/>
        <v>-</v>
      </c>
      <c r="CJ44" s="172" t="str">
        <f t="shared" si="82"/>
        <v>-</v>
      </c>
      <c r="CK44" s="172" t="str">
        <f t="shared" si="83"/>
        <v>-</v>
      </c>
      <c r="CL44" s="172" t="str">
        <f t="shared" si="84"/>
        <v>-</v>
      </c>
      <c r="CM44" s="175" t="str">
        <f t="shared" si="85"/>
        <v>-</v>
      </c>
      <c r="CN44" s="171" t="str">
        <f t="shared" si="86"/>
        <v>-</v>
      </c>
      <c r="CO44" s="172" t="str">
        <f t="shared" si="87"/>
        <v>-</v>
      </c>
      <c r="CP44" s="172" t="str">
        <f t="shared" si="88"/>
        <v>-</v>
      </c>
      <c r="CQ44" s="172" t="str">
        <f t="shared" si="89"/>
        <v>-</v>
      </c>
      <c r="CR44" s="173" t="str">
        <f t="shared" si="90"/>
        <v>-</v>
      </c>
      <c r="CS44" s="174" t="str">
        <f t="shared" si="91"/>
        <v>-</v>
      </c>
      <c r="CT44" s="172" t="str">
        <f t="shared" si="92"/>
        <v>-</v>
      </c>
      <c r="CU44" s="172" t="str">
        <f t="shared" si="93"/>
        <v>-</v>
      </c>
      <c r="CV44" s="172" t="str">
        <f t="shared" si="94"/>
        <v>-</v>
      </c>
      <c r="CW44" s="175" t="str">
        <f t="shared" si="95"/>
        <v>-</v>
      </c>
      <c r="CX44" s="171" t="str">
        <f t="shared" si="96"/>
        <v>-</v>
      </c>
      <c r="CY44" s="172" t="str">
        <f t="shared" si="97"/>
        <v>-</v>
      </c>
      <c r="CZ44" s="172" t="str">
        <f t="shared" si="98"/>
        <v>-</v>
      </c>
      <c r="DA44" s="172" t="str">
        <f t="shared" si="99"/>
        <v>-</v>
      </c>
      <c r="DB44" s="175" t="str">
        <f t="shared" si="100"/>
        <v>-</v>
      </c>
      <c r="DC44" s="188" t="str">
        <f t="shared" si="101"/>
        <v xml:space="preserve">  </v>
      </c>
      <c r="DD44" s="215" t="str">
        <f t="shared" si="111"/>
        <v xml:space="preserve">  </v>
      </c>
      <c r="DE44" s="215" t="str">
        <f t="shared" si="112"/>
        <v xml:space="preserve">  </v>
      </c>
      <c r="DF44" s="215" t="str">
        <f t="shared" si="113"/>
        <v xml:space="preserve">  </v>
      </c>
      <c r="DG44" s="215" t="str">
        <f t="shared" si="114"/>
        <v xml:space="preserve">  </v>
      </c>
      <c r="DH44" s="215" t="str">
        <f t="shared" si="115"/>
        <v xml:space="preserve">  </v>
      </c>
      <c r="DI44" s="215" t="str">
        <f t="shared" si="116"/>
        <v xml:space="preserve">  </v>
      </c>
      <c r="DJ44" s="215" t="str">
        <f t="shared" si="117"/>
        <v xml:space="preserve">  </v>
      </c>
      <c r="DK44" s="215" t="str">
        <f t="shared" si="118"/>
        <v xml:space="preserve">  </v>
      </c>
      <c r="DL44" s="216" t="str">
        <f t="shared" si="119"/>
        <v xml:space="preserve">  </v>
      </c>
      <c r="DM44" s="247"/>
      <c r="DN44" s="177"/>
      <c r="DO44" s="177"/>
    </row>
    <row r="45" spans="1:119" ht="24" customHeight="1" thickBot="1">
      <c r="A45" s="247"/>
      <c r="B45" s="225">
        <f>'2พิมพ์เวลาเรียน'!B46</f>
        <v>39</v>
      </c>
      <c r="C45" s="225" t="str">
        <f>'2พิมพ์เวลาเรียน'!C46</f>
        <v/>
      </c>
      <c r="D45" s="226" t="str">
        <f>'2พิมพ์เวลาเรียน'!D46</f>
        <v/>
      </c>
      <c r="E45" s="235" t="str">
        <f>'5บันทึกคะแนน'!AY46</f>
        <v/>
      </c>
      <c r="F45" s="230" t="str">
        <f t="shared" si="0"/>
        <v xml:space="preserve">  </v>
      </c>
      <c r="G45" s="174" t="str">
        <f t="shared" si="1"/>
        <v>-</v>
      </c>
      <c r="H45" s="172" t="str">
        <f t="shared" si="2"/>
        <v>-</v>
      </c>
      <c r="I45" s="172" t="str">
        <f t="shared" si="3"/>
        <v>-</v>
      </c>
      <c r="J45" s="172" t="str">
        <f t="shared" si="4"/>
        <v>-</v>
      </c>
      <c r="K45" s="175" t="str">
        <f t="shared" si="5"/>
        <v>-</v>
      </c>
      <c r="L45" s="171" t="str">
        <f t="shared" si="6"/>
        <v>-</v>
      </c>
      <c r="M45" s="172" t="str">
        <f t="shared" si="7"/>
        <v>-</v>
      </c>
      <c r="N45" s="172" t="str">
        <f t="shared" si="8"/>
        <v>-</v>
      </c>
      <c r="O45" s="172" t="str">
        <f t="shared" si="9"/>
        <v>-</v>
      </c>
      <c r="P45" s="173" t="str">
        <f t="shared" si="10"/>
        <v>-</v>
      </c>
      <c r="Q45" s="174" t="str">
        <f t="shared" si="11"/>
        <v>-</v>
      </c>
      <c r="R45" s="172" t="str">
        <f t="shared" si="12"/>
        <v>-</v>
      </c>
      <c r="S45" s="172" t="str">
        <f t="shared" si="13"/>
        <v>-</v>
      </c>
      <c r="T45" s="172" t="str">
        <f t="shared" si="14"/>
        <v>-</v>
      </c>
      <c r="U45" s="175" t="str">
        <f t="shared" si="15"/>
        <v>-</v>
      </c>
      <c r="V45" s="171" t="str">
        <f t="shared" si="16"/>
        <v>-</v>
      </c>
      <c r="W45" s="172" t="str">
        <f t="shared" si="17"/>
        <v>-</v>
      </c>
      <c r="X45" s="172" t="str">
        <f t="shared" si="18"/>
        <v>-</v>
      </c>
      <c r="Y45" s="172" t="str">
        <f t="shared" si="19"/>
        <v>-</v>
      </c>
      <c r="Z45" s="173" t="str">
        <f t="shared" si="20"/>
        <v>-</v>
      </c>
      <c r="AA45" s="174" t="str">
        <f t="shared" si="21"/>
        <v>-</v>
      </c>
      <c r="AB45" s="172" t="str">
        <f t="shared" si="22"/>
        <v>-</v>
      </c>
      <c r="AC45" s="172" t="str">
        <f t="shared" si="23"/>
        <v>-</v>
      </c>
      <c r="AD45" s="172" t="str">
        <f t="shared" si="24"/>
        <v>-</v>
      </c>
      <c r="AE45" s="175" t="str">
        <f t="shared" si="25"/>
        <v>-</v>
      </c>
      <c r="AF45" s="171" t="str">
        <f t="shared" si="26"/>
        <v>-</v>
      </c>
      <c r="AG45" s="172" t="str">
        <f t="shared" si="27"/>
        <v>-</v>
      </c>
      <c r="AH45" s="172" t="str">
        <f t="shared" si="28"/>
        <v>-</v>
      </c>
      <c r="AI45" s="172" t="str">
        <f t="shared" si="29"/>
        <v>-</v>
      </c>
      <c r="AJ45" s="173" t="str">
        <f t="shared" si="30"/>
        <v>-</v>
      </c>
      <c r="AK45" s="174" t="str">
        <f t="shared" si="31"/>
        <v>-</v>
      </c>
      <c r="AL45" s="172" t="str">
        <f t="shared" si="32"/>
        <v>-</v>
      </c>
      <c r="AM45" s="172" t="str">
        <f t="shared" si="33"/>
        <v>-</v>
      </c>
      <c r="AN45" s="172" t="str">
        <f t="shared" si="34"/>
        <v>-</v>
      </c>
      <c r="AO45" s="175" t="str">
        <f t="shared" si="35"/>
        <v>-</v>
      </c>
      <c r="AP45" s="171" t="str">
        <f t="shared" si="36"/>
        <v>-</v>
      </c>
      <c r="AQ45" s="172" t="str">
        <f t="shared" si="37"/>
        <v>-</v>
      </c>
      <c r="AR45" s="172" t="str">
        <f t="shared" si="38"/>
        <v>-</v>
      </c>
      <c r="AS45" s="172" t="str">
        <f t="shared" si="39"/>
        <v>-</v>
      </c>
      <c r="AT45" s="173" t="str">
        <f t="shared" si="40"/>
        <v>-</v>
      </c>
      <c r="AU45" s="174" t="str">
        <f t="shared" si="41"/>
        <v>-</v>
      </c>
      <c r="AV45" s="172" t="str">
        <f t="shared" si="42"/>
        <v>-</v>
      </c>
      <c r="AW45" s="172" t="str">
        <f t="shared" si="43"/>
        <v>-</v>
      </c>
      <c r="AX45" s="172" t="str">
        <f t="shared" si="44"/>
        <v>-</v>
      </c>
      <c r="AY45" s="175" t="str">
        <f t="shared" si="45"/>
        <v>-</v>
      </c>
      <c r="AZ45" s="171" t="str">
        <f t="shared" si="46"/>
        <v>-</v>
      </c>
      <c r="BA45" s="172" t="str">
        <f t="shared" si="47"/>
        <v>-</v>
      </c>
      <c r="BB45" s="172" t="str">
        <f t="shared" si="48"/>
        <v>-</v>
      </c>
      <c r="BC45" s="172" t="str">
        <f t="shared" si="49"/>
        <v>-</v>
      </c>
      <c r="BD45" s="173" t="str">
        <f t="shared" si="50"/>
        <v>-</v>
      </c>
      <c r="BE45" s="174" t="str">
        <f t="shared" si="51"/>
        <v>-</v>
      </c>
      <c r="BF45" s="172" t="str">
        <f t="shared" si="52"/>
        <v>-</v>
      </c>
      <c r="BG45" s="172" t="str">
        <f t="shared" si="53"/>
        <v>-</v>
      </c>
      <c r="BH45" s="172" t="str">
        <f t="shared" si="54"/>
        <v>-</v>
      </c>
      <c r="BI45" s="175" t="str">
        <f t="shared" si="55"/>
        <v>-</v>
      </c>
      <c r="BJ45" s="171" t="str">
        <f t="shared" si="56"/>
        <v>-</v>
      </c>
      <c r="BK45" s="172" t="str">
        <f t="shared" si="57"/>
        <v>-</v>
      </c>
      <c r="BL45" s="172" t="str">
        <f t="shared" si="58"/>
        <v>-</v>
      </c>
      <c r="BM45" s="172" t="str">
        <f t="shared" si="59"/>
        <v>-</v>
      </c>
      <c r="BN45" s="173" t="str">
        <f t="shared" si="60"/>
        <v>-</v>
      </c>
      <c r="BO45" s="174" t="str">
        <f t="shared" si="61"/>
        <v>-</v>
      </c>
      <c r="BP45" s="172" t="str">
        <f t="shared" si="62"/>
        <v>-</v>
      </c>
      <c r="BQ45" s="172" t="str">
        <f t="shared" si="63"/>
        <v>-</v>
      </c>
      <c r="BR45" s="172" t="str">
        <f t="shared" si="64"/>
        <v>-</v>
      </c>
      <c r="BS45" s="175" t="str">
        <f t="shared" si="65"/>
        <v>-</v>
      </c>
      <c r="BT45" s="171" t="str">
        <f t="shared" si="66"/>
        <v>-</v>
      </c>
      <c r="BU45" s="172" t="str">
        <f t="shared" si="67"/>
        <v>-</v>
      </c>
      <c r="BV45" s="172" t="str">
        <f t="shared" si="68"/>
        <v>-</v>
      </c>
      <c r="BW45" s="172" t="str">
        <f t="shared" si="69"/>
        <v>-</v>
      </c>
      <c r="BX45" s="173" t="str">
        <f t="shared" si="70"/>
        <v>-</v>
      </c>
      <c r="BY45" s="174" t="str">
        <f t="shared" si="71"/>
        <v>-</v>
      </c>
      <c r="BZ45" s="172" t="str">
        <f t="shared" si="72"/>
        <v>-</v>
      </c>
      <c r="CA45" s="172" t="str">
        <f t="shared" si="73"/>
        <v>-</v>
      </c>
      <c r="CB45" s="172" t="str">
        <f t="shared" si="74"/>
        <v>-</v>
      </c>
      <c r="CC45" s="175" t="str">
        <f t="shared" si="75"/>
        <v>-</v>
      </c>
      <c r="CD45" s="171" t="str">
        <f t="shared" si="76"/>
        <v>-</v>
      </c>
      <c r="CE45" s="172" t="str">
        <f t="shared" si="77"/>
        <v>-</v>
      </c>
      <c r="CF45" s="172" t="str">
        <f t="shared" si="78"/>
        <v>-</v>
      </c>
      <c r="CG45" s="172" t="str">
        <f t="shared" si="79"/>
        <v>-</v>
      </c>
      <c r="CH45" s="173" t="str">
        <f t="shared" si="80"/>
        <v>-</v>
      </c>
      <c r="CI45" s="174" t="str">
        <f t="shared" si="81"/>
        <v>-</v>
      </c>
      <c r="CJ45" s="172" t="str">
        <f t="shared" si="82"/>
        <v>-</v>
      </c>
      <c r="CK45" s="172" t="str">
        <f t="shared" si="83"/>
        <v>-</v>
      </c>
      <c r="CL45" s="172" t="str">
        <f t="shared" si="84"/>
        <v>-</v>
      </c>
      <c r="CM45" s="175" t="str">
        <f t="shared" si="85"/>
        <v>-</v>
      </c>
      <c r="CN45" s="171" t="str">
        <f t="shared" si="86"/>
        <v>-</v>
      </c>
      <c r="CO45" s="172" t="str">
        <f t="shared" si="87"/>
        <v>-</v>
      </c>
      <c r="CP45" s="172" t="str">
        <f t="shared" si="88"/>
        <v>-</v>
      </c>
      <c r="CQ45" s="172" t="str">
        <f t="shared" si="89"/>
        <v>-</v>
      </c>
      <c r="CR45" s="173" t="str">
        <f t="shared" si="90"/>
        <v>-</v>
      </c>
      <c r="CS45" s="174" t="str">
        <f t="shared" si="91"/>
        <v>-</v>
      </c>
      <c r="CT45" s="172" t="str">
        <f t="shared" si="92"/>
        <v>-</v>
      </c>
      <c r="CU45" s="172" t="str">
        <f t="shared" si="93"/>
        <v>-</v>
      </c>
      <c r="CV45" s="172" t="str">
        <f t="shared" si="94"/>
        <v>-</v>
      </c>
      <c r="CW45" s="175" t="str">
        <f t="shared" si="95"/>
        <v>-</v>
      </c>
      <c r="CX45" s="171" t="str">
        <f t="shared" si="96"/>
        <v>-</v>
      </c>
      <c r="CY45" s="172" t="str">
        <f t="shared" si="97"/>
        <v>-</v>
      </c>
      <c r="CZ45" s="172" t="str">
        <f t="shared" si="98"/>
        <v>-</v>
      </c>
      <c r="DA45" s="172" t="str">
        <f t="shared" si="99"/>
        <v>-</v>
      </c>
      <c r="DB45" s="175" t="str">
        <f t="shared" si="100"/>
        <v>-</v>
      </c>
      <c r="DC45" s="188" t="str">
        <f t="shared" si="101"/>
        <v xml:space="preserve">  </v>
      </c>
      <c r="DD45" s="215" t="str">
        <f t="shared" si="111"/>
        <v xml:space="preserve">  </v>
      </c>
      <c r="DE45" s="215" t="str">
        <f t="shared" si="112"/>
        <v xml:space="preserve">  </v>
      </c>
      <c r="DF45" s="215" t="str">
        <f t="shared" si="113"/>
        <v xml:space="preserve">  </v>
      </c>
      <c r="DG45" s="215" t="str">
        <f t="shared" si="114"/>
        <v xml:space="preserve">  </v>
      </c>
      <c r="DH45" s="215" t="str">
        <f t="shared" si="115"/>
        <v xml:space="preserve">  </v>
      </c>
      <c r="DI45" s="215" t="str">
        <f t="shared" si="116"/>
        <v xml:space="preserve">  </v>
      </c>
      <c r="DJ45" s="215" t="str">
        <f t="shared" si="117"/>
        <v xml:space="preserve">  </v>
      </c>
      <c r="DK45" s="215" t="str">
        <f t="shared" si="118"/>
        <v xml:space="preserve">  </v>
      </c>
      <c r="DL45" s="216" t="str">
        <f t="shared" si="119"/>
        <v xml:space="preserve">  </v>
      </c>
      <c r="DM45" s="247"/>
      <c r="DN45" s="177"/>
      <c r="DO45" s="177"/>
    </row>
    <row r="46" spans="1:119" ht="24" customHeight="1" thickBot="1">
      <c r="A46" s="247"/>
      <c r="B46" s="843">
        <f>'2พิมพ์เวลาเรียน'!B47</f>
        <v>40</v>
      </c>
      <c r="C46" s="843" t="str">
        <f>'2พิมพ์เวลาเรียน'!C47</f>
        <v/>
      </c>
      <c r="D46" s="844" t="str">
        <f>'2พิมพ์เวลาเรียน'!D47</f>
        <v/>
      </c>
      <c r="E46" s="845" t="str">
        <f>'5บันทึกคะแนน'!AY47</f>
        <v/>
      </c>
      <c r="F46" s="233" t="str">
        <f t="shared" si="0"/>
        <v xml:space="preserve">  </v>
      </c>
      <c r="G46" s="189" t="str">
        <f t="shared" si="1"/>
        <v>-</v>
      </c>
      <c r="H46" s="190" t="str">
        <f t="shared" si="2"/>
        <v>-</v>
      </c>
      <c r="I46" s="190" t="str">
        <f t="shared" si="3"/>
        <v>-</v>
      </c>
      <c r="J46" s="190" t="str">
        <f t="shared" si="4"/>
        <v>-</v>
      </c>
      <c r="K46" s="191" t="str">
        <f t="shared" si="5"/>
        <v>-</v>
      </c>
      <c r="L46" s="192" t="str">
        <f t="shared" si="6"/>
        <v>-</v>
      </c>
      <c r="M46" s="190" t="str">
        <f t="shared" si="7"/>
        <v>-</v>
      </c>
      <c r="N46" s="190" t="str">
        <f t="shared" si="8"/>
        <v>-</v>
      </c>
      <c r="O46" s="190" t="str">
        <f t="shared" si="9"/>
        <v>-</v>
      </c>
      <c r="P46" s="193" t="str">
        <f t="shared" si="10"/>
        <v>-</v>
      </c>
      <c r="Q46" s="189" t="str">
        <f t="shared" si="11"/>
        <v>-</v>
      </c>
      <c r="R46" s="190" t="str">
        <f t="shared" si="12"/>
        <v>-</v>
      </c>
      <c r="S46" s="190" t="str">
        <f t="shared" si="13"/>
        <v>-</v>
      </c>
      <c r="T46" s="190" t="str">
        <f t="shared" si="14"/>
        <v>-</v>
      </c>
      <c r="U46" s="191" t="str">
        <f t="shared" si="15"/>
        <v>-</v>
      </c>
      <c r="V46" s="192" t="str">
        <f t="shared" si="16"/>
        <v>-</v>
      </c>
      <c r="W46" s="190" t="str">
        <f t="shared" si="17"/>
        <v>-</v>
      </c>
      <c r="X46" s="190" t="str">
        <f t="shared" si="18"/>
        <v>-</v>
      </c>
      <c r="Y46" s="190" t="str">
        <f t="shared" si="19"/>
        <v>-</v>
      </c>
      <c r="Z46" s="193" t="str">
        <f t="shared" si="20"/>
        <v>-</v>
      </c>
      <c r="AA46" s="189" t="str">
        <f t="shared" si="21"/>
        <v>-</v>
      </c>
      <c r="AB46" s="190" t="str">
        <f t="shared" si="22"/>
        <v>-</v>
      </c>
      <c r="AC46" s="190" t="str">
        <f t="shared" si="23"/>
        <v>-</v>
      </c>
      <c r="AD46" s="190" t="str">
        <f t="shared" si="24"/>
        <v>-</v>
      </c>
      <c r="AE46" s="191" t="str">
        <f t="shared" si="25"/>
        <v>-</v>
      </c>
      <c r="AF46" s="192" t="str">
        <f t="shared" si="26"/>
        <v>-</v>
      </c>
      <c r="AG46" s="190" t="str">
        <f t="shared" si="27"/>
        <v>-</v>
      </c>
      <c r="AH46" s="190" t="str">
        <f t="shared" si="28"/>
        <v>-</v>
      </c>
      <c r="AI46" s="190" t="str">
        <f t="shared" si="29"/>
        <v>-</v>
      </c>
      <c r="AJ46" s="193" t="str">
        <f t="shared" si="30"/>
        <v>-</v>
      </c>
      <c r="AK46" s="189" t="str">
        <f t="shared" si="31"/>
        <v>-</v>
      </c>
      <c r="AL46" s="190" t="str">
        <f t="shared" si="32"/>
        <v>-</v>
      </c>
      <c r="AM46" s="190" t="str">
        <f t="shared" si="33"/>
        <v>-</v>
      </c>
      <c r="AN46" s="190" t="str">
        <f t="shared" si="34"/>
        <v>-</v>
      </c>
      <c r="AO46" s="191" t="str">
        <f t="shared" si="35"/>
        <v>-</v>
      </c>
      <c r="AP46" s="192" t="str">
        <f t="shared" si="36"/>
        <v>-</v>
      </c>
      <c r="AQ46" s="190" t="str">
        <f t="shared" si="37"/>
        <v>-</v>
      </c>
      <c r="AR46" s="190" t="str">
        <f t="shared" si="38"/>
        <v>-</v>
      </c>
      <c r="AS46" s="190" t="str">
        <f t="shared" si="39"/>
        <v>-</v>
      </c>
      <c r="AT46" s="193" t="str">
        <f t="shared" si="40"/>
        <v>-</v>
      </c>
      <c r="AU46" s="189" t="str">
        <f t="shared" si="41"/>
        <v>-</v>
      </c>
      <c r="AV46" s="190" t="str">
        <f t="shared" si="42"/>
        <v>-</v>
      </c>
      <c r="AW46" s="190" t="str">
        <f t="shared" si="43"/>
        <v>-</v>
      </c>
      <c r="AX46" s="190" t="str">
        <f t="shared" si="44"/>
        <v>-</v>
      </c>
      <c r="AY46" s="191" t="str">
        <f t="shared" si="45"/>
        <v>-</v>
      </c>
      <c r="AZ46" s="192" t="str">
        <f t="shared" si="46"/>
        <v>-</v>
      </c>
      <c r="BA46" s="190" t="str">
        <f t="shared" si="47"/>
        <v>-</v>
      </c>
      <c r="BB46" s="190" t="str">
        <f t="shared" si="48"/>
        <v>-</v>
      </c>
      <c r="BC46" s="190" t="str">
        <f t="shared" si="49"/>
        <v>-</v>
      </c>
      <c r="BD46" s="193" t="str">
        <f t="shared" si="50"/>
        <v>-</v>
      </c>
      <c r="BE46" s="189" t="str">
        <f t="shared" si="51"/>
        <v>-</v>
      </c>
      <c r="BF46" s="190" t="str">
        <f t="shared" si="52"/>
        <v>-</v>
      </c>
      <c r="BG46" s="190" t="str">
        <f t="shared" si="53"/>
        <v>-</v>
      </c>
      <c r="BH46" s="190" t="str">
        <f t="shared" si="54"/>
        <v>-</v>
      </c>
      <c r="BI46" s="191" t="str">
        <f t="shared" si="55"/>
        <v>-</v>
      </c>
      <c r="BJ46" s="192" t="str">
        <f t="shared" si="56"/>
        <v>-</v>
      </c>
      <c r="BK46" s="190" t="str">
        <f t="shared" si="57"/>
        <v>-</v>
      </c>
      <c r="BL46" s="190" t="str">
        <f t="shared" si="58"/>
        <v>-</v>
      </c>
      <c r="BM46" s="190" t="str">
        <f t="shared" si="59"/>
        <v>-</v>
      </c>
      <c r="BN46" s="193" t="str">
        <f t="shared" si="60"/>
        <v>-</v>
      </c>
      <c r="BO46" s="189" t="str">
        <f t="shared" si="61"/>
        <v>-</v>
      </c>
      <c r="BP46" s="190" t="str">
        <f t="shared" si="62"/>
        <v>-</v>
      </c>
      <c r="BQ46" s="190" t="str">
        <f t="shared" si="63"/>
        <v>-</v>
      </c>
      <c r="BR46" s="190" t="str">
        <f t="shared" si="64"/>
        <v>-</v>
      </c>
      <c r="BS46" s="191" t="str">
        <f t="shared" si="65"/>
        <v>-</v>
      </c>
      <c r="BT46" s="192" t="str">
        <f t="shared" si="66"/>
        <v>-</v>
      </c>
      <c r="BU46" s="190" t="str">
        <f t="shared" si="67"/>
        <v>-</v>
      </c>
      <c r="BV46" s="190" t="str">
        <f t="shared" si="68"/>
        <v>-</v>
      </c>
      <c r="BW46" s="190" t="str">
        <f t="shared" si="69"/>
        <v>-</v>
      </c>
      <c r="BX46" s="193" t="str">
        <f t="shared" si="70"/>
        <v>-</v>
      </c>
      <c r="BY46" s="189" t="str">
        <f t="shared" si="71"/>
        <v>-</v>
      </c>
      <c r="BZ46" s="190" t="str">
        <f t="shared" si="72"/>
        <v>-</v>
      </c>
      <c r="CA46" s="190" t="str">
        <f t="shared" si="73"/>
        <v>-</v>
      </c>
      <c r="CB46" s="190" t="str">
        <f t="shared" si="74"/>
        <v>-</v>
      </c>
      <c r="CC46" s="191" t="str">
        <f t="shared" si="75"/>
        <v>-</v>
      </c>
      <c r="CD46" s="192" t="str">
        <f t="shared" si="76"/>
        <v>-</v>
      </c>
      <c r="CE46" s="190" t="str">
        <f t="shared" si="77"/>
        <v>-</v>
      </c>
      <c r="CF46" s="190" t="str">
        <f t="shared" si="78"/>
        <v>-</v>
      </c>
      <c r="CG46" s="190" t="str">
        <f t="shared" si="79"/>
        <v>-</v>
      </c>
      <c r="CH46" s="193" t="str">
        <f t="shared" si="80"/>
        <v>-</v>
      </c>
      <c r="CI46" s="189" t="str">
        <f t="shared" si="81"/>
        <v>-</v>
      </c>
      <c r="CJ46" s="190" t="str">
        <f t="shared" si="82"/>
        <v>-</v>
      </c>
      <c r="CK46" s="190" t="str">
        <f t="shared" si="83"/>
        <v>-</v>
      </c>
      <c r="CL46" s="190" t="str">
        <f t="shared" si="84"/>
        <v>-</v>
      </c>
      <c r="CM46" s="191" t="str">
        <f t="shared" si="85"/>
        <v>-</v>
      </c>
      <c r="CN46" s="192" t="str">
        <f t="shared" si="86"/>
        <v>-</v>
      </c>
      <c r="CO46" s="190" t="str">
        <f t="shared" si="87"/>
        <v>-</v>
      </c>
      <c r="CP46" s="190" t="str">
        <f t="shared" si="88"/>
        <v>-</v>
      </c>
      <c r="CQ46" s="190" t="str">
        <f t="shared" si="89"/>
        <v>-</v>
      </c>
      <c r="CR46" s="193" t="str">
        <f t="shared" si="90"/>
        <v>-</v>
      </c>
      <c r="CS46" s="189" t="str">
        <f t="shared" si="91"/>
        <v>-</v>
      </c>
      <c r="CT46" s="190" t="str">
        <f t="shared" si="92"/>
        <v>-</v>
      </c>
      <c r="CU46" s="190" t="str">
        <f t="shared" si="93"/>
        <v>-</v>
      </c>
      <c r="CV46" s="190" t="str">
        <f t="shared" si="94"/>
        <v>-</v>
      </c>
      <c r="CW46" s="191" t="str">
        <f t="shared" si="95"/>
        <v>-</v>
      </c>
      <c r="CX46" s="192" t="str">
        <f t="shared" si="96"/>
        <v>-</v>
      </c>
      <c r="CY46" s="190" t="str">
        <f t="shared" si="97"/>
        <v>-</v>
      </c>
      <c r="CZ46" s="190" t="str">
        <f t="shared" si="98"/>
        <v>-</v>
      </c>
      <c r="DA46" s="190" t="str">
        <f t="shared" si="99"/>
        <v>-</v>
      </c>
      <c r="DB46" s="191" t="str">
        <f t="shared" si="100"/>
        <v>-</v>
      </c>
      <c r="DC46" s="188" t="str">
        <f t="shared" si="101"/>
        <v xml:space="preserve">  </v>
      </c>
      <c r="DD46" s="217" t="str">
        <f t="shared" si="111"/>
        <v xml:space="preserve">  </v>
      </c>
      <c r="DE46" s="217" t="str">
        <f t="shared" si="112"/>
        <v xml:space="preserve">  </v>
      </c>
      <c r="DF46" s="217" t="str">
        <f t="shared" si="113"/>
        <v xml:space="preserve">  </v>
      </c>
      <c r="DG46" s="217" t="str">
        <f t="shared" si="114"/>
        <v xml:space="preserve">  </v>
      </c>
      <c r="DH46" s="217" t="str">
        <f t="shared" si="115"/>
        <v xml:space="preserve">  </v>
      </c>
      <c r="DI46" s="217" t="str">
        <f t="shared" si="116"/>
        <v xml:space="preserve">  </v>
      </c>
      <c r="DJ46" s="217" t="str">
        <f t="shared" si="117"/>
        <v xml:space="preserve">  </v>
      </c>
      <c r="DK46" s="217" t="str">
        <f t="shared" si="118"/>
        <v xml:space="preserve">  </v>
      </c>
      <c r="DL46" s="221" t="str">
        <f t="shared" si="119"/>
        <v xml:space="preserve">  </v>
      </c>
      <c r="DM46" s="247"/>
      <c r="DN46" s="177"/>
      <c r="DO46" s="177"/>
    </row>
    <row r="47" spans="1:119" ht="24" customHeight="1" thickBot="1">
      <c r="A47" s="247"/>
      <c r="B47" s="223">
        <f>'2พิมพ์เวลาเรียน'!B48</f>
        <v>41</v>
      </c>
      <c r="C47" s="223" t="str">
        <f>'2พิมพ์เวลาเรียน'!C48</f>
        <v/>
      </c>
      <c r="D47" s="224" t="str">
        <f>'2พิมพ์เวลาเรียน'!D48</f>
        <v/>
      </c>
      <c r="E47" s="234" t="str">
        <f>'5บันทึกคะแนน'!AY48</f>
        <v/>
      </c>
      <c r="F47" s="229" t="str">
        <f t="shared" si="0"/>
        <v xml:space="preserve">  </v>
      </c>
      <c r="G47" s="194" t="str">
        <f t="shared" si="1"/>
        <v>-</v>
      </c>
      <c r="H47" s="195" t="str">
        <f t="shared" si="2"/>
        <v>-</v>
      </c>
      <c r="I47" s="195" t="str">
        <f t="shared" si="3"/>
        <v>-</v>
      </c>
      <c r="J47" s="195" t="str">
        <f t="shared" si="4"/>
        <v>-</v>
      </c>
      <c r="K47" s="196" t="str">
        <f t="shared" si="5"/>
        <v>-</v>
      </c>
      <c r="L47" s="197" t="str">
        <f t="shared" si="6"/>
        <v>-</v>
      </c>
      <c r="M47" s="195" t="str">
        <f t="shared" si="7"/>
        <v>-</v>
      </c>
      <c r="N47" s="195" t="str">
        <f t="shared" si="8"/>
        <v>-</v>
      </c>
      <c r="O47" s="195" t="str">
        <f t="shared" si="9"/>
        <v>-</v>
      </c>
      <c r="P47" s="198" t="str">
        <f t="shared" si="10"/>
        <v>-</v>
      </c>
      <c r="Q47" s="194" t="str">
        <f t="shared" si="11"/>
        <v>-</v>
      </c>
      <c r="R47" s="195" t="str">
        <f t="shared" si="12"/>
        <v>-</v>
      </c>
      <c r="S47" s="195" t="str">
        <f t="shared" si="13"/>
        <v>-</v>
      </c>
      <c r="T47" s="195" t="str">
        <f t="shared" si="14"/>
        <v>-</v>
      </c>
      <c r="U47" s="196" t="str">
        <f t="shared" si="15"/>
        <v>-</v>
      </c>
      <c r="V47" s="197" t="str">
        <f t="shared" si="16"/>
        <v>-</v>
      </c>
      <c r="W47" s="195" t="str">
        <f t="shared" si="17"/>
        <v>-</v>
      </c>
      <c r="X47" s="195" t="str">
        <f t="shared" si="18"/>
        <v>-</v>
      </c>
      <c r="Y47" s="195" t="str">
        <f t="shared" si="19"/>
        <v>-</v>
      </c>
      <c r="Z47" s="198" t="str">
        <f t="shared" si="20"/>
        <v>-</v>
      </c>
      <c r="AA47" s="194" t="str">
        <f t="shared" si="21"/>
        <v>-</v>
      </c>
      <c r="AB47" s="195" t="str">
        <f t="shared" si="22"/>
        <v>-</v>
      </c>
      <c r="AC47" s="195" t="str">
        <f t="shared" si="23"/>
        <v>-</v>
      </c>
      <c r="AD47" s="195" t="str">
        <f t="shared" si="24"/>
        <v>-</v>
      </c>
      <c r="AE47" s="196" t="str">
        <f t="shared" si="25"/>
        <v>-</v>
      </c>
      <c r="AF47" s="197" t="str">
        <f t="shared" si="26"/>
        <v>-</v>
      </c>
      <c r="AG47" s="195" t="str">
        <f t="shared" si="27"/>
        <v>-</v>
      </c>
      <c r="AH47" s="195" t="str">
        <f t="shared" si="28"/>
        <v>-</v>
      </c>
      <c r="AI47" s="195" t="str">
        <f t="shared" si="29"/>
        <v>-</v>
      </c>
      <c r="AJ47" s="198" t="str">
        <f t="shared" si="30"/>
        <v>-</v>
      </c>
      <c r="AK47" s="194" t="str">
        <f t="shared" si="31"/>
        <v>-</v>
      </c>
      <c r="AL47" s="195" t="str">
        <f t="shared" si="32"/>
        <v>-</v>
      </c>
      <c r="AM47" s="195" t="str">
        <f t="shared" si="33"/>
        <v>-</v>
      </c>
      <c r="AN47" s="195" t="str">
        <f t="shared" si="34"/>
        <v>-</v>
      </c>
      <c r="AO47" s="196" t="str">
        <f t="shared" si="35"/>
        <v>-</v>
      </c>
      <c r="AP47" s="197" t="str">
        <f t="shared" si="36"/>
        <v>-</v>
      </c>
      <c r="AQ47" s="195" t="str">
        <f t="shared" si="37"/>
        <v>-</v>
      </c>
      <c r="AR47" s="195" t="str">
        <f t="shared" si="38"/>
        <v>-</v>
      </c>
      <c r="AS47" s="195" t="str">
        <f t="shared" si="39"/>
        <v>-</v>
      </c>
      <c r="AT47" s="198" t="str">
        <f t="shared" si="40"/>
        <v>-</v>
      </c>
      <c r="AU47" s="194" t="str">
        <f t="shared" si="41"/>
        <v>-</v>
      </c>
      <c r="AV47" s="195" t="str">
        <f t="shared" si="42"/>
        <v>-</v>
      </c>
      <c r="AW47" s="195" t="str">
        <f t="shared" si="43"/>
        <v>-</v>
      </c>
      <c r="AX47" s="195" t="str">
        <f t="shared" si="44"/>
        <v>-</v>
      </c>
      <c r="AY47" s="196" t="str">
        <f t="shared" si="45"/>
        <v>-</v>
      </c>
      <c r="AZ47" s="197" t="str">
        <f t="shared" si="46"/>
        <v>-</v>
      </c>
      <c r="BA47" s="195" t="str">
        <f t="shared" si="47"/>
        <v>-</v>
      </c>
      <c r="BB47" s="195" t="str">
        <f t="shared" si="48"/>
        <v>-</v>
      </c>
      <c r="BC47" s="195" t="str">
        <f t="shared" si="49"/>
        <v>-</v>
      </c>
      <c r="BD47" s="198" t="str">
        <f t="shared" si="50"/>
        <v>-</v>
      </c>
      <c r="BE47" s="194" t="str">
        <f t="shared" si="51"/>
        <v>-</v>
      </c>
      <c r="BF47" s="195" t="str">
        <f t="shared" si="52"/>
        <v>-</v>
      </c>
      <c r="BG47" s="195" t="str">
        <f t="shared" si="53"/>
        <v>-</v>
      </c>
      <c r="BH47" s="195" t="str">
        <f t="shared" si="54"/>
        <v>-</v>
      </c>
      <c r="BI47" s="196" t="str">
        <f t="shared" si="55"/>
        <v>-</v>
      </c>
      <c r="BJ47" s="197" t="str">
        <f t="shared" si="56"/>
        <v>-</v>
      </c>
      <c r="BK47" s="195" t="str">
        <f t="shared" si="57"/>
        <v>-</v>
      </c>
      <c r="BL47" s="195" t="str">
        <f t="shared" si="58"/>
        <v>-</v>
      </c>
      <c r="BM47" s="195" t="str">
        <f t="shared" si="59"/>
        <v>-</v>
      </c>
      <c r="BN47" s="198" t="str">
        <f t="shared" si="60"/>
        <v>-</v>
      </c>
      <c r="BO47" s="194" t="str">
        <f t="shared" si="61"/>
        <v>-</v>
      </c>
      <c r="BP47" s="195" t="str">
        <f t="shared" si="62"/>
        <v>-</v>
      </c>
      <c r="BQ47" s="195" t="str">
        <f t="shared" si="63"/>
        <v>-</v>
      </c>
      <c r="BR47" s="195" t="str">
        <f t="shared" si="64"/>
        <v>-</v>
      </c>
      <c r="BS47" s="196" t="str">
        <f t="shared" si="65"/>
        <v>-</v>
      </c>
      <c r="BT47" s="197" t="str">
        <f t="shared" si="66"/>
        <v>-</v>
      </c>
      <c r="BU47" s="195" t="str">
        <f t="shared" si="67"/>
        <v>-</v>
      </c>
      <c r="BV47" s="195" t="str">
        <f t="shared" si="68"/>
        <v>-</v>
      </c>
      <c r="BW47" s="195" t="str">
        <f t="shared" si="69"/>
        <v>-</v>
      </c>
      <c r="BX47" s="198" t="str">
        <f t="shared" si="70"/>
        <v>-</v>
      </c>
      <c r="BY47" s="194" t="str">
        <f t="shared" si="71"/>
        <v>-</v>
      </c>
      <c r="BZ47" s="195" t="str">
        <f t="shared" si="72"/>
        <v>-</v>
      </c>
      <c r="CA47" s="195" t="str">
        <f t="shared" si="73"/>
        <v>-</v>
      </c>
      <c r="CB47" s="195" t="str">
        <f t="shared" si="74"/>
        <v>-</v>
      </c>
      <c r="CC47" s="196" t="str">
        <f t="shared" si="75"/>
        <v>-</v>
      </c>
      <c r="CD47" s="197" t="str">
        <f t="shared" si="76"/>
        <v>-</v>
      </c>
      <c r="CE47" s="195" t="str">
        <f t="shared" si="77"/>
        <v>-</v>
      </c>
      <c r="CF47" s="195" t="str">
        <f t="shared" si="78"/>
        <v>-</v>
      </c>
      <c r="CG47" s="195" t="str">
        <f t="shared" si="79"/>
        <v>-</v>
      </c>
      <c r="CH47" s="198" t="str">
        <f t="shared" si="80"/>
        <v>-</v>
      </c>
      <c r="CI47" s="194" t="str">
        <f t="shared" si="81"/>
        <v>-</v>
      </c>
      <c r="CJ47" s="195" t="str">
        <f t="shared" si="82"/>
        <v>-</v>
      </c>
      <c r="CK47" s="195" t="str">
        <f t="shared" si="83"/>
        <v>-</v>
      </c>
      <c r="CL47" s="195" t="str">
        <f t="shared" si="84"/>
        <v>-</v>
      </c>
      <c r="CM47" s="196" t="str">
        <f t="shared" si="85"/>
        <v>-</v>
      </c>
      <c r="CN47" s="197" t="str">
        <f t="shared" si="86"/>
        <v>-</v>
      </c>
      <c r="CO47" s="195" t="str">
        <f t="shared" si="87"/>
        <v>-</v>
      </c>
      <c r="CP47" s="195" t="str">
        <f t="shared" si="88"/>
        <v>-</v>
      </c>
      <c r="CQ47" s="195" t="str">
        <f t="shared" si="89"/>
        <v>-</v>
      </c>
      <c r="CR47" s="198" t="str">
        <f t="shared" si="90"/>
        <v>-</v>
      </c>
      <c r="CS47" s="194" t="str">
        <f t="shared" si="91"/>
        <v>-</v>
      </c>
      <c r="CT47" s="195" t="str">
        <f t="shared" si="92"/>
        <v>-</v>
      </c>
      <c r="CU47" s="195" t="str">
        <f t="shared" si="93"/>
        <v>-</v>
      </c>
      <c r="CV47" s="195" t="str">
        <f t="shared" si="94"/>
        <v>-</v>
      </c>
      <c r="CW47" s="196" t="str">
        <f t="shared" si="95"/>
        <v>-</v>
      </c>
      <c r="CX47" s="197" t="str">
        <f t="shared" si="96"/>
        <v>-</v>
      </c>
      <c r="CY47" s="195" t="str">
        <f t="shared" si="97"/>
        <v>-</v>
      </c>
      <c r="CZ47" s="195" t="str">
        <f t="shared" si="98"/>
        <v>-</v>
      </c>
      <c r="DA47" s="195" t="str">
        <f t="shared" si="99"/>
        <v>-</v>
      </c>
      <c r="DB47" s="195" t="str">
        <f t="shared" si="100"/>
        <v>-</v>
      </c>
      <c r="DC47" s="176" t="str">
        <f t="shared" si="101"/>
        <v xml:space="preserve">  </v>
      </c>
      <c r="DD47" s="219" t="str">
        <f t="shared" si="111"/>
        <v xml:space="preserve">  </v>
      </c>
      <c r="DE47" s="219" t="str">
        <f t="shared" si="112"/>
        <v xml:space="preserve">  </v>
      </c>
      <c r="DF47" s="219" t="str">
        <f t="shared" si="113"/>
        <v xml:space="preserve">  </v>
      </c>
      <c r="DG47" s="219" t="str">
        <f t="shared" si="114"/>
        <v xml:space="preserve">  </v>
      </c>
      <c r="DH47" s="219" t="str">
        <f t="shared" si="115"/>
        <v xml:space="preserve">  </v>
      </c>
      <c r="DI47" s="219" t="str">
        <f t="shared" si="116"/>
        <v xml:space="preserve">  </v>
      </c>
      <c r="DJ47" s="219" t="str">
        <f t="shared" si="117"/>
        <v xml:space="preserve">  </v>
      </c>
      <c r="DK47" s="219" t="str">
        <f t="shared" si="118"/>
        <v xml:space="preserve">  </v>
      </c>
      <c r="DL47" s="214" t="str">
        <f t="shared" si="119"/>
        <v xml:space="preserve">  </v>
      </c>
      <c r="DM47" s="247"/>
      <c r="DN47" s="177"/>
      <c r="DO47" s="177"/>
    </row>
    <row r="48" spans="1:119" ht="24" customHeight="1" thickBot="1">
      <c r="A48" s="247"/>
      <c r="B48" s="225">
        <f>'2พิมพ์เวลาเรียน'!B49</f>
        <v>42</v>
      </c>
      <c r="C48" s="225" t="str">
        <f>'2พิมพ์เวลาเรียน'!C49</f>
        <v/>
      </c>
      <c r="D48" s="226" t="str">
        <f>'2พิมพ์เวลาเรียน'!D49</f>
        <v/>
      </c>
      <c r="E48" s="235" t="str">
        <f>'5บันทึกคะแนน'!AY49</f>
        <v/>
      </c>
      <c r="F48" s="230" t="str">
        <f t="shared" si="0"/>
        <v xml:space="preserve">  </v>
      </c>
      <c r="G48" s="174" t="str">
        <f t="shared" si="1"/>
        <v>-</v>
      </c>
      <c r="H48" s="172" t="str">
        <f t="shared" si="2"/>
        <v>-</v>
      </c>
      <c r="I48" s="172" t="str">
        <f t="shared" si="3"/>
        <v>-</v>
      </c>
      <c r="J48" s="172" t="str">
        <f t="shared" si="4"/>
        <v>-</v>
      </c>
      <c r="K48" s="175" t="str">
        <f t="shared" si="5"/>
        <v>-</v>
      </c>
      <c r="L48" s="171" t="str">
        <f t="shared" si="6"/>
        <v>-</v>
      </c>
      <c r="M48" s="172" t="str">
        <f t="shared" si="7"/>
        <v>-</v>
      </c>
      <c r="N48" s="172" t="str">
        <f t="shared" si="8"/>
        <v>-</v>
      </c>
      <c r="O48" s="172" t="str">
        <f t="shared" si="9"/>
        <v>-</v>
      </c>
      <c r="P48" s="173" t="str">
        <f t="shared" si="10"/>
        <v>-</v>
      </c>
      <c r="Q48" s="174" t="str">
        <f t="shared" si="11"/>
        <v>-</v>
      </c>
      <c r="R48" s="172" t="str">
        <f t="shared" si="12"/>
        <v>-</v>
      </c>
      <c r="S48" s="172" t="str">
        <f t="shared" si="13"/>
        <v>-</v>
      </c>
      <c r="T48" s="172" t="str">
        <f t="shared" si="14"/>
        <v>-</v>
      </c>
      <c r="U48" s="175" t="str">
        <f t="shared" si="15"/>
        <v>-</v>
      </c>
      <c r="V48" s="171" t="str">
        <f t="shared" si="16"/>
        <v>-</v>
      </c>
      <c r="W48" s="172" t="str">
        <f t="shared" si="17"/>
        <v>-</v>
      </c>
      <c r="X48" s="172" t="str">
        <f t="shared" si="18"/>
        <v>-</v>
      </c>
      <c r="Y48" s="172" t="str">
        <f t="shared" si="19"/>
        <v>-</v>
      </c>
      <c r="Z48" s="173" t="str">
        <f t="shared" si="20"/>
        <v>-</v>
      </c>
      <c r="AA48" s="174" t="str">
        <f t="shared" si="21"/>
        <v>-</v>
      </c>
      <c r="AB48" s="172" t="str">
        <f t="shared" si="22"/>
        <v>-</v>
      </c>
      <c r="AC48" s="172" t="str">
        <f t="shared" si="23"/>
        <v>-</v>
      </c>
      <c r="AD48" s="172" t="str">
        <f t="shared" si="24"/>
        <v>-</v>
      </c>
      <c r="AE48" s="175" t="str">
        <f t="shared" si="25"/>
        <v>-</v>
      </c>
      <c r="AF48" s="171" t="str">
        <f t="shared" si="26"/>
        <v>-</v>
      </c>
      <c r="AG48" s="172" t="str">
        <f t="shared" si="27"/>
        <v>-</v>
      </c>
      <c r="AH48" s="172" t="str">
        <f t="shared" si="28"/>
        <v>-</v>
      </c>
      <c r="AI48" s="172" t="str">
        <f t="shared" si="29"/>
        <v>-</v>
      </c>
      <c r="AJ48" s="173" t="str">
        <f t="shared" si="30"/>
        <v>-</v>
      </c>
      <c r="AK48" s="174" t="str">
        <f t="shared" si="31"/>
        <v>-</v>
      </c>
      <c r="AL48" s="172" t="str">
        <f t="shared" si="32"/>
        <v>-</v>
      </c>
      <c r="AM48" s="172" t="str">
        <f t="shared" si="33"/>
        <v>-</v>
      </c>
      <c r="AN48" s="172" t="str">
        <f t="shared" si="34"/>
        <v>-</v>
      </c>
      <c r="AO48" s="175" t="str">
        <f t="shared" si="35"/>
        <v>-</v>
      </c>
      <c r="AP48" s="171" t="str">
        <f t="shared" si="36"/>
        <v>-</v>
      </c>
      <c r="AQ48" s="172" t="str">
        <f t="shared" si="37"/>
        <v>-</v>
      </c>
      <c r="AR48" s="172" t="str">
        <f t="shared" si="38"/>
        <v>-</v>
      </c>
      <c r="AS48" s="172" t="str">
        <f t="shared" si="39"/>
        <v>-</v>
      </c>
      <c r="AT48" s="173" t="str">
        <f t="shared" si="40"/>
        <v>-</v>
      </c>
      <c r="AU48" s="174" t="str">
        <f t="shared" si="41"/>
        <v>-</v>
      </c>
      <c r="AV48" s="172" t="str">
        <f t="shared" si="42"/>
        <v>-</v>
      </c>
      <c r="AW48" s="172" t="str">
        <f t="shared" si="43"/>
        <v>-</v>
      </c>
      <c r="AX48" s="172" t="str">
        <f t="shared" si="44"/>
        <v>-</v>
      </c>
      <c r="AY48" s="175" t="str">
        <f t="shared" si="45"/>
        <v>-</v>
      </c>
      <c r="AZ48" s="171" t="str">
        <f t="shared" si="46"/>
        <v>-</v>
      </c>
      <c r="BA48" s="172" t="str">
        <f t="shared" si="47"/>
        <v>-</v>
      </c>
      <c r="BB48" s="172" t="str">
        <f t="shared" si="48"/>
        <v>-</v>
      </c>
      <c r="BC48" s="172" t="str">
        <f t="shared" si="49"/>
        <v>-</v>
      </c>
      <c r="BD48" s="173" t="str">
        <f t="shared" si="50"/>
        <v>-</v>
      </c>
      <c r="BE48" s="174" t="str">
        <f t="shared" si="51"/>
        <v>-</v>
      </c>
      <c r="BF48" s="172" t="str">
        <f t="shared" si="52"/>
        <v>-</v>
      </c>
      <c r="BG48" s="172" t="str">
        <f t="shared" si="53"/>
        <v>-</v>
      </c>
      <c r="BH48" s="172" t="str">
        <f t="shared" si="54"/>
        <v>-</v>
      </c>
      <c r="BI48" s="175" t="str">
        <f t="shared" si="55"/>
        <v>-</v>
      </c>
      <c r="BJ48" s="171" t="str">
        <f t="shared" si="56"/>
        <v>-</v>
      </c>
      <c r="BK48" s="172" t="str">
        <f t="shared" si="57"/>
        <v>-</v>
      </c>
      <c r="BL48" s="172" t="str">
        <f t="shared" si="58"/>
        <v>-</v>
      </c>
      <c r="BM48" s="172" t="str">
        <f t="shared" si="59"/>
        <v>-</v>
      </c>
      <c r="BN48" s="173" t="str">
        <f t="shared" si="60"/>
        <v>-</v>
      </c>
      <c r="BO48" s="174" t="str">
        <f t="shared" si="61"/>
        <v>-</v>
      </c>
      <c r="BP48" s="172" t="str">
        <f t="shared" si="62"/>
        <v>-</v>
      </c>
      <c r="BQ48" s="172" t="str">
        <f t="shared" si="63"/>
        <v>-</v>
      </c>
      <c r="BR48" s="172" t="str">
        <f t="shared" si="64"/>
        <v>-</v>
      </c>
      <c r="BS48" s="175" t="str">
        <f t="shared" si="65"/>
        <v>-</v>
      </c>
      <c r="BT48" s="171" t="str">
        <f t="shared" si="66"/>
        <v>-</v>
      </c>
      <c r="BU48" s="172" t="str">
        <f t="shared" si="67"/>
        <v>-</v>
      </c>
      <c r="BV48" s="172" t="str">
        <f t="shared" si="68"/>
        <v>-</v>
      </c>
      <c r="BW48" s="172" t="str">
        <f t="shared" si="69"/>
        <v>-</v>
      </c>
      <c r="BX48" s="173" t="str">
        <f t="shared" si="70"/>
        <v>-</v>
      </c>
      <c r="BY48" s="174" t="str">
        <f t="shared" si="71"/>
        <v>-</v>
      </c>
      <c r="BZ48" s="172" t="str">
        <f t="shared" si="72"/>
        <v>-</v>
      </c>
      <c r="CA48" s="172" t="str">
        <f t="shared" si="73"/>
        <v>-</v>
      </c>
      <c r="CB48" s="172" t="str">
        <f t="shared" si="74"/>
        <v>-</v>
      </c>
      <c r="CC48" s="175" t="str">
        <f t="shared" si="75"/>
        <v>-</v>
      </c>
      <c r="CD48" s="171" t="str">
        <f t="shared" si="76"/>
        <v>-</v>
      </c>
      <c r="CE48" s="172" t="str">
        <f t="shared" si="77"/>
        <v>-</v>
      </c>
      <c r="CF48" s="172" t="str">
        <f t="shared" si="78"/>
        <v>-</v>
      </c>
      <c r="CG48" s="172" t="str">
        <f t="shared" si="79"/>
        <v>-</v>
      </c>
      <c r="CH48" s="173" t="str">
        <f t="shared" si="80"/>
        <v>-</v>
      </c>
      <c r="CI48" s="174" t="str">
        <f t="shared" si="81"/>
        <v>-</v>
      </c>
      <c r="CJ48" s="172" t="str">
        <f t="shared" si="82"/>
        <v>-</v>
      </c>
      <c r="CK48" s="172" t="str">
        <f t="shared" si="83"/>
        <v>-</v>
      </c>
      <c r="CL48" s="172" t="str">
        <f t="shared" si="84"/>
        <v>-</v>
      </c>
      <c r="CM48" s="175" t="str">
        <f t="shared" si="85"/>
        <v>-</v>
      </c>
      <c r="CN48" s="171" t="str">
        <f t="shared" si="86"/>
        <v>-</v>
      </c>
      <c r="CO48" s="172" t="str">
        <f t="shared" si="87"/>
        <v>-</v>
      </c>
      <c r="CP48" s="172" t="str">
        <f t="shared" si="88"/>
        <v>-</v>
      </c>
      <c r="CQ48" s="172" t="str">
        <f t="shared" si="89"/>
        <v>-</v>
      </c>
      <c r="CR48" s="173" t="str">
        <f t="shared" si="90"/>
        <v>-</v>
      </c>
      <c r="CS48" s="174" t="str">
        <f t="shared" si="91"/>
        <v>-</v>
      </c>
      <c r="CT48" s="172" t="str">
        <f t="shared" si="92"/>
        <v>-</v>
      </c>
      <c r="CU48" s="172" t="str">
        <f t="shared" si="93"/>
        <v>-</v>
      </c>
      <c r="CV48" s="172" t="str">
        <f t="shared" si="94"/>
        <v>-</v>
      </c>
      <c r="CW48" s="175" t="str">
        <f t="shared" si="95"/>
        <v>-</v>
      </c>
      <c r="CX48" s="171" t="str">
        <f t="shared" si="96"/>
        <v>-</v>
      </c>
      <c r="CY48" s="172" t="str">
        <f t="shared" si="97"/>
        <v>-</v>
      </c>
      <c r="CZ48" s="172" t="str">
        <f t="shared" si="98"/>
        <v>-</v>
      </c>
      <c r="DA48" s="172" t="str">
        <f t="shared" si="99"/>
        <v>-</v>
      </c>
      <c r="DB48" s="172" t="str">
        <f t="shared" si="100"/>
        <v>-</v>
      </c>
      <c r="DC48" s="176" t="str">
        <f t="shared" si="101"/>
        <v xml:space="preserve">  </v>
      </c>
      <c r="DD48" s="215" t="str">
        <f t="shared" si="111"/>
        <v xml:space="preserve">  </v>
      </c>
      <c r="DE48" s="215" t="str">
        <f t="shared" si="112"/>
        <v xml:space="preserve">  </v>
      </c>
      <c r="DF48" s="215" t="str">
        <f t="shared" si="113"/>
        <v xml:space="preserve">  </v>
      </c>
      <c r="DG48" s="215" t="str">
        <f t="shared" si="114"/>
        <v xml:space="preserve">  </v>
      </c>
      <c r="DH48" s="215" t="str">
        <f t="shared" si="115"/>
        <v xml:space="preserve">  </v>
      </c>
      <c r="DI48" s="215" t="str">
        <f t="shared" si="116"/>
        <v xml:space="preserve">  </v>
      </c>
      <c r="DJ48" s="215" t="str">
        <f t="shared" si="117"/>
        <v xml:space="preserve">  </v>
      </c>
      <c r="DK48" s="215" t="str">
        <f t="shared" si="118"/>
        <v xml:space="preserve">  </v>
      </c>
      <c r="DL48" s="216" t="str">
        <f t="shared" si="119"/>
        <v xml:space="preserve">  </v>
      </c>
      <c r="DM48" s="247"/>
      <c r="DN48" s="177"/>
      <c r="DO48" s="177"/>
    </row>
    <row r="49" spans="1:119" ht="24" customHeight="1" thickBot="1">
      <c r="A49" s="247"/>
      <c r="B49" s="225">
        <f>'2พิมพ์เวลาเรียน'!B50</f>
        <v>43</v>
      </c>
      <c r="C49" s="225" t="str">
        <f>'2พิมพ์เวลาเรียน'!C50</f>
        <v/>
      </c>
      <c r="D49" s="226" t="str">
        <f>'2พิมพ์เวลาเรียน'!D50</f>
        <v/>
      </c>
      <c r="E49" s="235" t="str">
        <f>'5บันทึกคะแนน'!AY50</f>
        <v/>
      </c>
      <c r="F49" s="229" t="str">
        <f t="shared" si="0"/>
        <v xml:space="preserve">  </v>
      </c>
      <c r="G49" s="174" t="str">
        <f t="shared" si="1"/>
        <v>-</v>
      </c>
      <c r="H49" s="172" t="str">
        <f t="shared" si="2"/>
        <v>-</v>
      </c>
      <c r="I49" s="172" t="str">
        <f t="shared" si="3"/>
        <v>-</v>
      </c>
      <c r="J49" s="172" t="str">
        <f t="shared" si="4"/>
        <v>-</v>
      </c>
      <c r="K49" s="175" t="str">
        <f t="shared" si="5"/>
        <v>-</v>
      </c>
      <c r="L49" s="171" t="str">
        <f t="shared" si="6"/>
        <v>-</v>
      </c>
      <c r="M49" s="172" t="str">
        <f t="shared" si="7"/>
        <v>-</v>
      </c>
      <c r="N49" s="172" t="str">
        <f t="shared" si="8"/>
        <v>-</v>
      </c>
      <c r="O49" s="172" t="str">
        <f t="shared" si="9"/>
        <v>-</v>
      </c>
      <c r="P49" s="173" t="str">
        <f t="shared" si="10"/>
        <v>-</v>
      </c>
      <c r="Q49" s="174" t="str">
        <f t="shared" si="11"/>
        <v>-</v>
      </c>
      <c r="R49" s="172" t="str">
        <f t="shared" si="12"/>
        <v>-</v>
      </c>
      <c r="S49" s="172" t="str">
        <f t="shared" si="13"/>
        <v>-</v>
      </c>
      <c r="T49" s="172" t="str">
        <f t="shared" si="14"/>
        <v>-</v>
      </c>
      <c r="U49" s="175" t="str">
        <f t="shared" si="15"/>
        <v>-</v>
      </c>
      <c r="V49" s="171" t="str">
        <f t="shared" si="16"/>
        <v>-</v>
      </c>
      <c r="W49" s="172" t="str">
        <f t="shared" si="17"/>
        <v>-</v>
      </c>
      <c r="X49" s="172" t="str">
        <f t="shared" si="18"/>
        <v>-</v>
      </c>
      <c r="Y49" s="172" t="str">
        <f t="shared" si="19"/>
        <v>-</v>
      </c>
      <c r="Z49" s="173" t="str">
        <f t="shared" si="20"/>
        <v>-</v>
      </c>
      <c r="AA49" s="174" t="str">
        <f t="shared" si="21"/>
        <v>-</v>
      </c>
      <c r="AB49" s="172" t="str">
        <f t="shared" si="22"/>
        <v>-</v>
      </c>
      <c r="AC49" s="172" t="str">
        <f t="shared" si="23"/>
        <v>-</v>
      </c>
      <c r="AD49" s="172" t="str">
        <f t="shared" si="24"/>
        <v>-</v>
      </c>
      <c r="AE49" s="175" t="str">
        <f t="shared" si="25"/>
        <v>-</v>
      </c>
      <c r="AF49" s="171" t="str">
        <f t="shared" si="26"/>
        <v>-</v>
      </c>
      <c r="AG49" s="172" t="str">
        <f t="shared" si="27"/>
        <v>-</v>
      </c>
      <c r="AH49" s="172" t="str">
        <f t="shared" si="28"/>
        <v>-</v>
      </c>
      <c r="AI49" s="172" t="str">
        <f t="shared" si="29"/>
        <v>-</v>
      </c>
      <c r="AJ49" s="173" t="str">
        <f t="shared" si="30"/>
        <v>-</v>
      </c>
      <c r="AK49" s="174" t="str">
        <f t="shared" si="31"/>
        <v>-</v>
      </c>
      <c r="AL49" s="172" t="str">
        <f t="shared" si="32"/>
        <v>-</v>
      </c>
      <c r="AM49" s="172" t="str">
        <f t="shared" si="33"/>
        <v>-</v>
      </c>
      <c r="AN49" s="172" t="str">
        <f t="shared" si="34"/>
        <v>-</v>
      </c>
      <c r="AO49" s="175" t="str">
        <f t="shared" si="35"/>
        <v>-</v>
      </c>
      <c r="AP49" s="171" t="str">
        <f t="shared" si="36"/>
        <v>-</v>
      </c>
      <c r="AQ49" s="172" t="str">
        <f t="shared" si="37"/>
        <v>-</v>
      </c>
      <c r="AR49" s="172" t="str">
        <f t="shared" si="38"/>
        <v>-</v>
      </c>
      <c r="AS49" s="172" t="str">
        <f t="shared" si="39"/>
        <v>-</v>
      </c>
      <c r="AT49" s="173" t="str">
        <f t="shared" si="40"/>
        <v>-</v>
      </c>
      <c r="AU49" s="174" t="str">
        <f t="shared" si="41"/>
        <v>-</v>
      </c>
      <c r="AV49" s="172" t="str">
        <f t="shared" si="42"/>
        <v>-</v>
      </c>
      <c r="AW49" s="172" t="str">
        <f t="shared" si="43"/>
        <v>-</v>
      </c>
      <c r="AX49" s="172" t="str">
        <f t="shared" si="44"/>
        <v>-</v>
      </c>
      <c r="AY49" s="175" t="str">
        <f t="shared" si="45"/>
        <v>-</v>
      </c>
      <c r="AZ49" s="171" t="str">
        <f t="shared" si="46"/>
        <v>-</v>
      </c>
      <c r="BA49" s="172" t="str">
        <f t="shared" si="47"/>
        <v>-</v>
      </c>
      <c r="BB49" s="172" t="str">
        <f t="shared" si="48"/>
        <v>-</v>
      </c>
      <c r="BC49" s="172" t="str">
        <f t="shared" si="49"/>
        <v>-</v>
      </c>
      <c r="BD49" s="173" t="str">
        <f t="shared" si="50"/>
        <v>-</v>
      </c>
      <c r="BE49" s="174" t="str">
        <f t="shared" si="51"/>
        <v>-</v>
      </c>
      <c r="BF49" s="172" t="str">
        <f t="shared" si="52"/>
        <v>-</v>
      </c>
      <c r="BG49" s="172" t="str">
        <f t="shared" si="53"/>
        <v>-</v>
      </c>
      <c r="BH49" s="172" t="str">
        <f t="shared" si="54"/>
        <v>-</v>
      </c>
      <c r="BI49" s="175" t="str">
        <f t="shared" si="55"/>
        <v>-</v>
      </c>
      <c r="BJ49" s="171" t="str">
        <f t="shared" si="56"/>
        <v>-</v>
      </c>
      <c r="BK49" s="172" t="str">
        <f t="shared" si="57"/>
        <v>-</v>
      </c>
      <c r="BL49" s="172" t="str">
        <f t="shared" si="58"/>
        <v>-</v>
      </c>
      <c r="BM49" s="172" t="str">
        <f t="shared" si="59"/>
        <v>-</v>
      </c>
      <c r="BN49" s="173" t="str">
        <f t="shared" si="60"/>
        <v>-</v>
      </c>
      <c r="BO49" s="174" t="str">
        <f t="shared" si="61"/>
        <v>-</v>
      </c>
      <c r="BP49" s="172" t="str">
        <f t="shared" si="62"/>
        <v>-</v>
      </c>
      <c r="BQ49" s="172" t="str">
        <f t="shared" si="63"/>
        <v>-</v>
      </c>
      <c r="BR49" s="172" t="str">
        <f t="shared" si="64"/>
        <v>-</v>
      </c>
      <c r="BS49" s="175" t="str">
        <f t="shared" si="65"/>
        <v>-</v>
      </c>
      <c r="BT49" s="171" t="str">
        <f t="shared" si="66"/>
        <v>-</v>
      </c>
      <c r="BU49" s="172" t="str">
        <f t="shared" si="67"/>
        <v>-</v>
      </c>
      <c r="BV49" s="172" t="str">
        <f t="shared" si="68"/>
        <v>-</v>
      </c>
      <c r="BW49" s="172" t="str">
        <f t="shared" si="69"/>
        <v>-</v>
      </c>
      <c r="BX49" s="173" t="str">
        <f t="shared" si="70"/>
        <v>-</v>
      </c>
      <c r="BY49" s="174" t="str">
        <f t="shared" si="71"/>
        <v>-</v>
      </c>
      <c r="BZ49" s="172" t="str">
        <f t="shared" si="72"/>
        <v>-</v>
      </c>
      <c r="CA49" s="172" t="str">
        <f t="shared" si="73"/>
        <v>-</v>
      </c>
      <c r="CB49" s="172" t="str">
        <f t="shared" si="74"/>
        <v>-</v>
      </c>
      <c r="CC49" s="175" t="str">
        <f t="shared" si="75"/>
        <v>-</v>
      </c>
      <c r="CD49" s="171" t="str">
        <f t="shared" si="76"/>
        <v>-</v>
      </c>
      <c r="CE49" s="172" t="str">
        <f t="shared" si="77"/>
        <v>-</v>
      </c>
      <c r="CF49" s="172" t="str">
        <f t="shared" si="78"/>
        <v>-</v>
      </c>
      <c r="CG49" s="172" t="str">
        <f t="shared" si="79"/>
        <v>-</v>
      </c>
      <c r="CH49" s="173" t="str">
        <f t="shared" si="80"/>
        <v>-</v>
      </c>
      <c r="CI49" s="174" t="str">
        <f t="shared" si="81"/>
        <v>-</v>
      </c>
      <c r="CJ49" s="172" t="str">
        <f t="shared" si="82"/>
        <v>-</v>
      </c>
      <c r="CK49" s="172" t="str">
        <f t="shared" si="83"/>
        <v>-</v>
      </c>
      <c r="CL49" s="172" t="str">
        <f t="shared" si="84"/>
        <v>-</v>
      </c>
      <c r="CM49" s="175" t="str">
        <f t="shared" si="85"/>
        <v>-</v>
      </c>
      <c r="CN49" s="171" t="str">
        <f t="shared" si="86"/>
        <v>-</v>
      </c>
      <c r="CO49" s="172" t="str">
        <f t="shared" si="87"/>
        <v>-</v>
      </c>
      <c r="CP49" s="172" t="str">
        <f t="shared" si="88"/>
        <v>-</v>
      </c>
      <c r="CQ49" s="172" t="str">
        <f t="shared" si="89"/>
        <v>-</v>
      </c>
      <c r="CR49" s="173" t="str">
        <f t="shared" si="90"/>
        <v>-</v>
      </c>
      <c r="CS49" s="174" t="str">
        <f t="shared" si="91"/>
        <v>-</v>
      </c>
      <c r="CT49" s="172" t="str">
        <f t="shared" si="92"/>
        <v>-</v>
      </c>
      <c r="CU49" s="172" t="str">
        <f t="shared" si="93"/>
        <v>-</v>
      </c>
      <c r="CV49" s="172" t="str">
        <f t="shared" si="94"/>
        <v>-</v>
      </c>
      <c r="CW49" s="175" t="str">
        <f t="shared" si="95"/>
        <v>-</v>
      </c>
      <c r="CX49" s="171" t="str">
        <f t="shared" si="96"/>
        <v>-</v>
      </c>
      <c r="CY49" s="172" t="str">
        <f t="shared" si="97"/>
        <v>-</v>
      </c>
      <c r="CZ49" s="172" t="str">
        <f t="shared" si="98"/>
        <v>-</v>
      </c>
      <c r="DA49" s="172" t="str">
        <f t="shared" si="99"/>
        <v>-</v>
      </c>
      <c r="DB49" s="172" t="str">
        <f t="shared" si="100"/>
        <v>-</v>
      </c>
      <c r="DC49" s="176" t="str">
        <f t="shared" si="101"/>
        <v xml:space="preserve">  </v>
      </c>
      <c r="DD49" s="215" t="str">
        <f t="shared" si="111"/>
        <v xml:space="preserve">  </v>
      </c>
      <c r="DE49" s="215" t="str">
        <f t="shared" si="112"/>
        <v xml:space="preserve">  </v>
      </c>
      <c r="DF49" s="215" t="str">
        <f t="shared" si="113"/>
        <v xml:space="preserve">  </v>
      </c>
      <c r="DG49" s="215" t="str">
        <f t="shared" si="114"/>
        <v xml:space="preserve">  </v>
      </c>
      <c r="DH49" s="215" t="str">
        <f t="shared" si="115"/>
        <v xml:space="preserve">  </v>
      </c>
      <c r="DI49" s="215" t="str">
        <f t="shared" si="116"/>
        <v xml:space="preserve">  </v>
      </c>
      <c r="DJ49" s="215" t="str">
        <f t="shared" si="117"/>
        <v xml:space="preserve">  </v>
      </c>
      <c r="DK49" s="215" t="str">
        <f t="shared" si="118"/>
        <v xml:space="preserve">  </v>
      </c>
      <c r="DL49" s="216" t="str">
        <f t="shared" si="119"/>
        <v xml:space="preserve">  </v>
      </c>
      <c r="DM49" s="247"/>
      <c r="DN49" s="177"/>
      <c r="DO49" s="177"/>
    </row>
    <row r="50" spans="1:119" ht="24" customHeight="1" thickBot="1">
      <c r="A50" s="247"/>
      <c r="B50" s="225">
        <f>'2พิมพ์เวลาเรียน'!B51</f>
        <v>44</v>
      </c>
      <c r="C50" s="225" t="str">
        <f>'2พิมพ์เวลาเรียน'!C51</f>
        <v/>
      </c>
      <c r="D50" s="226" t="str">
        <f>'2พิมพ์เวลาเรียน'!D51</f>
        <v/>
      </c>
      <c r="E50" s="235" t="str">
        <f>'5บันทึกคะแนน'!AY51</f>
        <v/>
      </c>
      <c r="F50" s="230" t="str">
        <f t="shared" si="0"/>
        <v xml:space="preserve">  </v>
      </c>
      <c r="G50" s="174" t="str">
        <f t="shared" si="1"/>
        <v>-</v>
      </c>
      <c r="H50" s="172" t="str">
        <f t="shared" si="2"/>
        <v>-</v>
      </c>
      <c r="I50" s="172" t="str">
        <f t="shared" si="3"/>
        <v>-</v>
      </c>
      <c r="J50" s="172" t="str">
        <f t="shared" si="4"/>
        <v>-</v>
      </c>
      <c r="K50" s="175" t="str">
        <f t="shared" si="5"/>
        <v>-</v>
      </c>
      <c r="L50" s="171" t="str">
        <f t="shared" si="6"/>
        <v>-</v>
      </c>
      <c r="M50" s="172" t="str">
        <f t="shared" si="7"/>
        <v>-</v>
      </c>
      <c r="N50" s="172" t="str">
        <f t="shared" si="8"/>
        <v>-</v>
      </c>
      <c r="O50" s="172" t="str">
        <f t="shared" si="9"/>
        <v>-</v>
      </c>
      <c r="P50" s="173" t="str">
        <f t="shared" si="10"/>
        <v>-</v>
      </c>
      <c r="Q50" s="174" t="str">
        <f t="shared" si="11"/>
        <v>-</v>
      </c>
      <c r="R50" s="172" t="str">
        <f t="shared" si="12"/>
        <v>-</v>
      </c>
      <c r="S50" s="172" t="str">
        <f t="shared" si="13"/>
        <v>-</v>
      </c>
      <c r="T50" s="172" t="str">
        <f t="shared" si="14"/>
        <v>-</v>
      </c>
      <c r="U50" s="175" t="str">
        <f t="shared" si="15"/>
        <v>-</v>
      </c>
      <c r="V50" s="171" t="str">
        <f t="shared" si="16"/>
        <v>-</v>
      </c>
      <c r="W50" s="172" t="str">
        <f t="shared" si="17"/>
        <v>-</v>
      </c>
      <c r="X50" s="172" t="str">
        <f t="shared" si="18"/>
        <v>-</v>
      </c>
      <c r="Y50" s="172" t="str">
        <f t="shared" si="19"/>
        <v>-</v>
      </c>
      <c r="Z50" s="173" t="str">
        <f t="shared" si="20"/>
        <v>-</v>
      </c>
      <c r="AA50" s="174" t="str">
        <f t="shared" si="21"/>
        <v>-</v>
      </c>
      <c r="AB50" s="172" t="str">
        <f t="shared" si="22"/>
        <v>-</v>
      </c>
      <c r="AC50" s="172" t="str">
        <f t="shared" si="23"/>
        <v>-</v>
      </c>
      <c r="AD50" s="172" t="str">
        <f t="shared" si="24"/>
        <v>-</v>
      </c>
      <c r="AE50" s="175" t="str">
        <f t="shared" si="25"/>
        <v>-</v>
      </c>
      <c r="AF50" s="171" t="str">
        <f t="shared" si="26"/>
        <v>-</v>
      </c>
      <c r="AG50" s="172" t="str">
        <f t="shared" si="27"/>
        <v>-</v>
      </c>
      <c r="AH50" s="172" t="str">
        <f t="shared" si="28"/>
        <v>-</v>
      </c>
      <c r="AI50" s="172" t="str">
        <f t="shared" si="29"/>
        <v>-</v>
      </c>
      <c r="AJ50" s="173" t="str">
        <f t="shared" si="30"/>
        <v>-</v>
      </c>
      <c r="AK50" s="174" t="str">
        <f t="shared" si="31"/>
        <v>-</v>
      </c>
      <c r="AL50" s="172" t="str">
        <f t="shared" si="32"/>
        <v>-</v>
      </c>
      <c r="AM50" s="172" t="str">
        <f t="shared" si="33"/>
        <v>-</v>
      </c>
      <c r="AN50" s="172" t="str">
        <f t="shared" si="34"/>
        <v>-</v>
      </c>
      <c r="AO50" s="175" t="str">
        <f t="shared" si="35"/>
        <v>-</v>
      </c>
      <c r="AP50" s="171" t="str">
        <f t="shared" si="36"/>
        <v>-</v>
      </c>
      <c r="AQ50" s="172" t="str">
        <f t="shared" si="37"/>
        <v>-</v>
      </c>
      <c r="AR50" s="172" t="str">
        <f t="shared" si="38"/>
        <v>-</v>
      </c>
      <c r="AS50" s="172" t="str">
        <f t="shared" si="39"/>
        <v>-</v>
      </c>
      <c r="AT50" s="173" t="str">
        <f t="shared" si="40"/>
        <v>-</v>
      </c>
      <c r="AU50" s="174" t="str">
        <f t="shared" si="41"/>
        <v>-</v>
      </c>
      <c r="AV50" s="172" t="str">
        <f t="shared" si="42"/>
        <v>-</v>
      </c>
      <c r="AW50" s="172" t="str">
        <f t="shared" si="43"/>
        <v>-</v>
      </c>
      <c r="AX50" s="172" t="str">
        <f t="shared" si="44"/>
        <v>-</v>
      </c>
      <c r="AY50" s="175" t="str">
        <f t="shared" si="45"/>
        <v>-</v>
      </c>
      <c r="AZ50" s="171" t="str">
        <f t="shared" si="46"/>
        <v>-</v>
      </c>
      <c r="BA50" s="172" t="str">
        <f t="shared" si="47"/>
        <v>-</v>
      </c>
      <c r="BB50" s="172" t="str">
        <f t="shared" si="48"/>
        <v>-</v>
      </c>
      <c r="BC50" s="172" t="str">
        <f t="shared" si="49"/>
        <v>-</v>
      </c>
      <c r="BD50" s="173" t="str">
        <f t="shared" si="50"/>
        <v>-</v>
      </c>
      <c r="BE50" s="174" t="str">
        <f t="shared" si="51"/>
        <v>-</v>
      </c>
      <c r="BF50" s="172" t="str">
        <f t="shared" si="52"/>
        <v>-</v>
      </c>
      <c r="BG50" s="172" t="str">
        <f t="shared" si="53"/>
        <v>-</v>
      </c>
      <c r="BH50" s="172" t="str">
        <f t="shared" si="54"/>
        <v>-</v>
      </c>
      <c r="BI50" s="175" t="str">
        <f t="shared" si="55"/>
        <v>-</v>
      </c>
      <c r="BJ50" s="171" t="str">
        <f t="shared" si="56"/>
        <v>-</v>
      </c>
      <c r="BK50" s="172" t="str">
        <f t="shared" si="57"/>
        <v>-</v>
      </c>
      <c r="BL50" s="172" t="str">
        <f t="shared" si="58"/>
        <v>-</v>
      </c>
      <c r="BM50" s="172" t="str">
        <f t="shared" si="59"/>
        <v>-</v>
      </c>
      <c r="BN50" s="173" t="str">
        <f t="shared" si="60"/>
        <v>-</v>
      </c>
      <c r="BO50" s="174" t="str">
        <f t="shared" si="61"/>
        <v>-</v>
      </c>
      <c r="BP50" s="172" t="str">
        <f t="shared" si="62"/>
        <v>-</v>
      </c>
      <c r="BQ50" s="172" t="str">
        <f t="shared" si="63"/>
        <v>-</v>
      </c>
      <c r="BR50" s="172" t="str">
        <f t="shared" si="64"/>
        <v>-</v>
      </c>
      <c r="BS50" s="175" t="str">
        <f t="shared" si="65"/>
        <v>-</v>
      </c>
      <c r="BT50" s="171" t="str">
        <f t="shared" si="66"/>
        <v>-</v>
      </c>
      <c r="BU50" s="172" t="str">
        <f t="shared" si="67"/>
        <v>-</v>
      </c>
      <c r="BV50" s="172" t="str">
        <f t="shared" si="68"/>
        <v>-</v>
      </c>
      <c r="BW50" s="172" t="str">
        <f t="shared" si="69"/>
        <v>-</v>
      </c>
      <c r="BX50" s="173" t="str">
        <f t="shared" si="70"/>
        <v>-</v>
      </c>
      <c r="BY50" s="174" t="str">
        <f t="shared" si="71"/>
        <v>-</v>
      </c>
      <c r="BZ50" s="172" t="str">
        <f t="shared" si="72"/>
        <v>-</v>
      </c>
      <c r="CA50" s="172" t="str">
        <f t="shared" si="73"/>
        <v>-</v>
      </c>
      <c r="CB50" s="172" t="str">
        <f t="shared" si="74"/>
        <v>-</v>
      </c>
      <c r="CC50" s="175" t="str">
        <f t="shared" si="75"/>
        <v>-</v>
      </c>
      <c r="CD50" s="171" t="str">
        <f t="shared" si="76"/>
        <v>-</v>
      </c>
      <c r="CE50" s="172" t="str">
        <f t="shared" si="77"/>
        <v>-</v>
      </c>
      <c r="CF50" s="172" t="str">
        <f t="shared" si="78"/>
        <v>-</v>
      </c>
      <c r="CG50" s="172" t="str">
        <f t="shared" si="79"/>
        <v>-</v>
      </c>
      <c r="CH50" s="173" t="str">
        <f t="shared" si="80"/>
        <v>-</v>
      </c>
      <c r="CI50" s="174" t="str">
        <f t="shared" si="81"/>
        <v>-</v>
      </c>
      <c r="CJ50" s="172" t="str">
        <f t="shared" si="82"/>
        <v>-</v>
      </c>
      <c r="CK50" s="172" t="str">
        <f t="shared" si="83"/>
        <v>-</v>
      </c>
      <c r="CL50" s="172" t="str">
        <f t="shared" si="84"/>
        <v>-</v>
      </c>
      <c r="CM50" s="175" t="str">
        <f t="shared" si="85"/>
        <v>-</v>
      </c>
      <c r="CN50" s="171" t="str">
        <f t="shared" si="86"/>
        <v>-</v>
      </c>
      <c r="CO50" s="172" t="str">
        <f t="shared" si="87"/>
        <v>-</v>
      </c>
      <c r="CP50" s="172" t="str">
        <f t="shared" si="88"/>
        <v>-</v>
      </c>
      <c r="CQ50" s="172" t="str">
        <f t="shared" si="89"/>
        <v>-</v>
      </c>
      <c r="CR50" s="173" t="str">
        <f t="shared" si="90"/>
        <v>-</v>
      </c>
      <c r="CS50" s="174" t="str">
        <f t="shared" si="91"/>
        <v>-</v>
      </c>
      <c r="CT50" s="172" t="str">
        <f t="shared" si="92"/>
        <v>-</v>
      </c>
      <c r="CU50" s="172" t="str">
        <f t="shared" si="93"/>
        <v>-</v>
      </c>
      <c r="CV50" s="172" t="str">
        <f t="shared" si="94"/>
        <v>-</v>
      </c>
      <c r="CW50" s="175" t="str">
        <f t="shared" si="95"/>
        <v>-</v>
      </c>
      <c r="CX50" s="171" t="str">
        <f t="shared" si="96"/>
        <v>-</v>
      </c>
      <c r="CY50" s="172" t="str">
        <f t="shared" si="97"/>
        <v>-</v>
      </c>
      <c r="CZ50" s="172" t="str">
        <f t="shared" si="98"/>
        <v>-</v>
      </c>
      <c r="DA50" s="172" t="str">
        <f t="shared" si="99"/>
        <v>-</v>
      </c>
      <c r="DB50" s="172" t="str">
        <f t="shared" si="100"/>
        <v>-</v>
      </c>
      <c r="DC50" s="176" t="str">
        <f t="shared" si="101"/>
        <v xml:space="preserve">  </v>
      </c>
      <c r="DD50" s="215" t="str">
        <f t="shared" si="111"/>
        <v xml:space="preserve">  </v>
      </c>
      <c r="DE50" s="215" t="str">
        <f t="shared" si="112"/>
        <v xml:space="preserve">  </v>
      </c>
      <c r="DF50" s="215" t="str">
        <f t="shared" si="113"/>
        <v xml:space="preserve">  </v>
      </c>
      <c r="DG50" s="215" t="str">
        <f t="shared" si="114"/>
        <v xml:space="preserve">  </v>
      </c>
      <c r="DH50" s="215" t="str">
        <f t="shared" si="115"/>
        <v xml:space="preserve">  </v>
      </c>
      <c r="DI50" s="215" t="str">
        <f t="shared" si="116"/>
        <v xml:space="preserve">  </v>
      </c>
      <c r="DJ50" s="215" t="str">
        <f t="shared" si="117"/>
        <v xml:space="preserve">  </v>
      </c>
      <c r="DK50" s="215" t="str">
        <f t="shared" si="118"/>
        <v xml:space="preserve">  </v>
      </c>
      <c r="DL50" s="216" t="str">
        <f t="shared" si="119"/>
        <v xml:space="preserve">  </v>
      </c>
      <c r="DM50" s="247"/>
      <c r="DN50" s="177"/>
      <c r="DO50" s="177"/>
    </row>
    <row r="51" spans="1:119" ht="24" customHeight="1" thickBot="1">
      <c r="A51" s="247"/>
      <c r="B51" s="227">
        <f>'2พิมพ์เวลาเรียน'!B52</f>
        <v>45</v>
      </c>
      <c r="C51" s="227" t="str">
        <f>'2พิมพ์เวลาเรียน'!C52</f>
        <v/>
      </c>
      <c r="D51" s="228" t="str">
        <f>'2พิมพ์เวลาเรียน'!D52</f>
        <v/>
      </c>
      <c r="E51" s="236" t="str">
        <f>'5บันทึกคะแนน'!AY52</f>
        <v/>
      </c>
      <c r="F51" s="231" t="str">
        <f t="shared" si="0"/>
        <v xml:space="preserve">  </v>
      </c>
      <c r="G51" s="178" t="str">
        <f t="shared" si="1"/>
        <v>-</v>
      </c>
      <c r="H51" s="179" t="str">
        <f t="shared" si="2"/>
        <v>-</v>
      </c>
      <c r="I51" s="179" t="str">
        <f t="shared" si="3"/>
        <v>-</v>
      </c>
      <c r="J51" s="179" t="str">
        <f t="shared" si="4"/>
        <v>-</v>
      </c>
      <c r="K51" s="180" t="str">
        <f t="shared" si="5"/>
        <v>-</v>
      </c>
      <c r="L51" s="181" t="str">
        <f t="shared" si="6"/>
        <v>-</v>
      </c>
      <c r="M51" s="179" t="str">
        <f t="shared" si="7"/>
        <v>-</v>
      </c>
      <c r="N51" s="179" t="str">
        <f t="shared" si="8"/>
        <v>-</v>
      </c>
      <c r="O51" s="179" t="str">
        <f t="shared" si="9"/>
        <v>-</v>
      </c>
      <c r="P51" s="182" t="str">
        <f t="shared" si="10"/>
        <v>-</v>
      </c>
      <c r="Q51" s="178" t="str">
        <f t="shared" si="11"/>
        <v>-</v>
      </c>
      <c r="R51" s="179" t="str">
        <f t="shared" si="12"/>
        <v>-</v>
      </c>
      <c r="S51" s="179" t="str">
        <f t="shared" si="13"/>
        <v>-</v>
      </c>
      <c r="T51" s="179" t="str">
        <f t="shared" si="14"/>
        <v>-</v>
      </c>
      <c r="U51" s="180" t="str">
        <f t="shared" si="15"/>
        <v>-</v>
      </c>
      <c r="V51" s="181" t="str">
        <f t="shared" si="16"/>
        <v>-</v>
      </c>
      <c r="W51" s="179" t="str">
        <f t="shared" si="17"/>
        <v>-</v>
      </c>
      <c r="X51" s="179" t="str">
        <f t="shared" si="18"/>
        <v>-</v>
      </c>
      <c r="Y51" s="179" t="str">
        <f t="shared" si="19"/>
        <v>-</v>
      </c>
      <c r="Z51" s="182" t="str">
        <f t="shared" si="20"/>
        <v>-</v>
      </c>
      <c r="AA51" s="178" t="str">
        <f t="shared" si="21"/>
        <v>-</v>
      </c>
      <c r="AB51" s="179" t="str">
        <f t="shared" si="22"/>
        <v>-</v>
      </c>
      <c r="AC51" s="179" t="str">
        <f t="shared" si="23"/>
        <v>-</v>
      </c>
      <c r="AD51" s="179" t="str">
        <f t="shared" si="24"/>
        <v>-</v>
      </c>
      <c r="AE51" s="180" t="str">
        <f t="shared" si="25"/>
        <v>-</v>
      </c>
      <c r="AF51" s="181" t="str">
        <f t="shared" si="26"/>
        <v>-</v>
      </c>
      <c r="AG51" s="179" t="str">
        <f t="shared" si="27"/>
        <v>-</v>
      </c>
      <c r="AH51" s="179" t="str">
        <f t="shared" si="28"/>
        <v>-</v>
      </c>
      <c r="AI51" s="179" t="str">
        <f t="shared" si="29"/>
        <v>-</v>
      </c>
      <c r="AJ51" s="182" t="str">
        <f t="shared" si="30"/>
        <v>-</v>
      </c>
      <c r="AK51" s="178" t="str">
        <f t="shared" si="31"/>
        <v>-</v>
      </c>
      <c r="AL51" s="179" t="str">
        <f t="shared" si="32"/>
        <v>-</v>
      </c>
      <c r="AM51" s="179" t="str">
        <f t="shared" si="33"/>
        <v>-</v>
      </c>
      <c r="AN51" s="179" t="str">
        <f t="shared" si="34"/>
        <v>-</v>
      </c>
      <c r="AO51" s="180" t="str">
        <f t="shared" si="35"/>
        <v>-</v>
      </c>
      <c r="AP51" s="181" t="str">
        <f t="shared" si="36"/>
        <v>-</v>
      </c>
      <c r="AQ51" s="179" t="str">
        <f t="shared" si="37"/>
        <v>-</v>
      </c>
      <c r="AR51" s="179" t="str">
        <f t="shared" si="38"/>
        <v>-</v>
      </c>
      <c r="AS51" s="179" t="str">
        <f t="shared" si="39"/>
        <v>-</v>
      </c>
      <c r="AT51" s="182" t="str">
        <f t="shared" si="40"/>
        <v>-</v>
      </c>
      <c r="AU51" s="178" t="str">
        <f t="shared" si="41"/>
        <v>-</v>
      </c>
      <c r="AV51" s="179" t="str">
        <f t="shared" si="42"/>
        <v>-</v>
      </c>
      <c r="AW51" s="179" t="str">
        <f t="shared" si="43"/>
        <v>-</v>
      </c>
      <c r="AX51" s="179" t="str">
        <f t="shared" si="44"/>
        <v>-</v>
      </c>
      <c r="AY51" s="180" t="str">
        <f t="shared" si="45"/>
        <v>-</v>
      </c>
      <c r="AZ51" s="181" t="str">
        <f t="shared" si="46"/>
        <v>-</v>
      </c>
      <c r="BA51" s="179" t="str">
        <f t="shared" si="47"/>
        <v>-</v>
      </c>
      <c r="BB51" s="179" t="str">
        <f t="shared" si="48"/>
        <v>-</v>
      </c>
      <c r="BC51" s="179" t="str">
        <f t="shared" si="49"/>
        <v>-</v>
      </c>
      <c r="BD51" s="182" t="str">
        <f t="shared" si="50"/>
        <v>-</v>
      </c>
      <c r="BE51" s="178" t="str">
        <f t="shared" si="51"/>
        <v>-</v>
      </c>
      <c r="BF51" s="179" t="str">
        <f t="shared" si="52"/>
        <v>-</v>
      </c>
      <c r="BG51" s="179" t="str">
        <f t="shared" si="53"/>
        <v>-</v>
      </c>
      <c r="BH51" s="179" t="str">
        <f t="shared" si="54"/>
        <v>-</v>
      </c>
      <c r="BI51" s="180" t="str">
        <f t="shared" si="55"/>
        <v>-</v>
      </c>
      <c r="BJ51" s="181" t="str">
        <f t="shared" si="56"/>
        <v>-</v>
      </c>
      <c r="BK51" s="179" t="str">
        <f t="shared" si="57"/>
        <v>-</v>
      </c>
      <c r="BL51" s="179" t="str">
        <f t="shared" si="58"/>
        <v>-</v>
      </c>
      <c r="BM51" s="179" t="str">
        <f t="shared" si="59"/>
        <v>-</v>
      </c>
      <c r="BN51" s="182" t="str">
        <f t="shared" si="60"/>
        <v>-</v>
      </c>
      <c r="BO51" s="178" t="str">
        <f t="shared" si="61"/>
        <v>-</v>
      </c>
      <c r="BP51" s="179" t="str">
        <f t="shared" si="62"/>
        <v>-</v>
      </c>
      <c r="BQ51" s="179" t="str">
        <f t="shared" si="63"/>
        <v>-</v>
      </c>
      <c r="BR51" s="179" t="str">
        <f t="shared" si="64"/>
        <v>-</v>
      </c>
      <c r="BS51" s="180" t="str">
        <f t="shared" si="65"/>
        <v>-</v>
      </c>
      <c r="BT51" s="181" t="str">
        <f t="shared" si="66"/>
        <v>-</v>
      </c>
      <c r="BU51" s="179" t="str">
        <f t="shared" si="67"/>
        <v>-</v>
      </c>
      <c r="BV51" s="179" t="str">
        <f t="shared" si="68"/>
        <v>-</v>
      </c>
      <c r="BW51" s="179" t="str">
        <f t="shared" si="69"/>
        <v>-</v>
      </c>
      <c r="BX51" s="182" t="str">
        <f t="shared" si="70"/>
        <v>-</v>
      </c>
      <c r="BY51" s="178" t="str">
        <f t="shared" si="71"/>
        <v>-</v>
      </c>
      <c r="BZ51" s="179" t="str">
        <f t="shared" si="72"/>
        <v>-</v>
      </c>
      <c r="CA51" s="179" t="str">
        <f t="shared" si="73"/>
        <v>-</v>
      </c>
      <c r="CB51" s="179" t="str">
        <f t="shared" si="74"/>
        <v>-</v>
      </c>
      <c r="CC51" s="180" t="str">
        <f t="shared" si="75"/>
        <v>-</v>
      </c>
      <c r="CD51" s="181" t="str">
        <f t="shared" si="76"/>
        <v>-</v>
      </c>
      <c r="CE51" s="179" t="str">
        <f t="shared" si="77"/>
        <v>-</v>
      </c>
      <c r="CF51" s="179" t="str">
        <f t="shared" si="78"/>
        <v>-</v>
      </c>
      <c r="CG51" s="179" t="str">
        <f t="shared" si="79"/>
        <v>-</v>
      </c>
      <c r="CH51" s="182" t="str">
        <f t="shared" si="80"/>
        <v>-</v>
      </c>
      <c r="CI51" s="178" t="str">
        <f t="shared" si="81"/>
        <v>-</v>
      </c>
      <c r="CJ51" s="179" t="str">
        <f t="shared" si="82"/>
        <v>-</v>
      </c>
      <c r="CK51" s="179" t="str">
        <f t="shared" si="83"/>
        <v>-</v>
      </c>
      <c r="CL51" s="179" t="str">
        <f t="shared" si="84"/>
        <v>-</v>
      </c>
      <c r="CM51" s="180" t="str">
        <f t="shared" si="85"/>
        <v>-</v>
      </c>
      <c r="CN51" s="181" t="str">
        <f t="shared" si="86"/>
        <v>-</v>
      </c>
      <c r="CO51" s="179" t="str">
        <f t="shared" si="87"/>
        <v>-</v>
      </c>
      <c r="CP51" s="179" t="str">
        <f t="shared" si="88"/>
        <v>-</v>
      </c>
      <c r="CQ51" s="179" t="str">
        <f t="shared" si="89"/>
        <v>-</v>
      </c>
      <c r="CR51" s="182" t="str">
        <f t="shared" si="90"/>
        <v>-</v>
      </c>
      <c r="CS51" s="178" t="str">
        <f t="shared" si="91"/>
        <v>-</v>
      </c>
      <c r="CT51" s="179" t="str">
        <f t="shared" si="92"/>
        <v>-</v>
      </c>
      <c r="CU51" s="179" t="str">
        <f t="shared" si="93"/>
        <v>-</v>
      </c>
      <c r="CV51" s="179" t="str">
        <f t="shared" si="94"/>
        <v>-</v>
      </c>
      <c r="CW51" s="180" t="str">
        <f t="shared" si="95"/>
        <v>-</v>
      </c>
      <c r="CX51" s="181" t="str">
        <f t="shared" si="96"/>
        <v>-</v>
      </c>
      <c r="CY51" s="179" t="str">
        <f t="shared" si="97"/>
        <v>-</v>
      </c>
      <c r="CZ51" s="179" t="str">
        <f t="shared" si="98"/>
        <v>-</v>
      </c>
      <c r="DA51" s="179" t="str">
        <f t="shared" si="99"/>
        <v>-</v>
      </c>
      <c r="DB51" s="179" t="str">
        <f t="shared" si="100"/>
        <v>-</v>
      </c>
      <c r="DC51" s="176" t="str">
        <f t="shared" si="101"/>
        <v xml:space="preserve">  </v>
      </c>
      <c r="DD51" s="217" t="str">
        <f t="shared" si="111"/>
        <v xml:space="preserve">  </v>
      </c>
      <c r="DE51" s="217" t="str">
        <f t="shared" si="112"/>
        <v xml:space="preserve">  </v>
      </c>
      <c r="DF51" s="217" t="str">
        <f t="shared" si="113"/>
        <v xml:space="preserve">  </v>
      </c>
      <c r="DG51" s="217" t="str">
        <f t="shared" si="114"/>
        <v xml:space="preserve">  </v>
      </c>
      <c r="DH51" s="217" t="str">
        <f t="shared" si="115"/>
        <v xml:space="preserve">  </v>
      </c>
      <c r="DI51" s="217" t="str">
        <f t="shared" si="116"/>
        <v xml:space="preserve">  </v>
      </c>
      <c r="DJ51" s="217" t="str">
        <f t="shared" si="117"/>
        <v xml:space="preserve">  </v>
      </c>
      <c r="DK51" s="217" t="str">
        <f t="shared" si="118"/>
        <v xml:space="preserve">  </v>
      </c>
      <c r="DL51" s="218" t="str">
        <f t="shared" si="119"/>
        <v xml:space="preserve">  </v>
      </c>
      <c r="DM51" s="247"/>
      <c r="DN51" s="177"/>
      <c r="DO51" s="177"/>
    </row>
    <row r="52" spans="1:119" ht="24" customHeight="1" thickBot="1">
      <c r="A52" s="247"/>
      <c r="B52" s="840">
        <f>'2พิมพ์เวลาเรียน'!B53</f>
        <v>46</v>
      </c>
      <c r="C52" s="840" t="str">
        <f>'2พิมพ์เวลาเรียน'!C53</f>
        <v/>
      </c>
      <c r="D52" s="841" t="str">
        <f>'2พิมพ์เวลาเรียน'!D53</f>
        <v/>
      </c>
      <c r="E52" s="842" t="str">
        <f>'5บันทึกคะแนน'!AY53</f>
        <v/>
      </c>
      <c r="F52" s="232" t="str">
        <f t="shared" si="0"/>
        <v xml:space="preserve">  </v>
      </c>
      <c r="G52" s="183" t="str">
        <f t="shared" si="1"/>
        <v>-</v>
      </c>
      <c r="H52" s="184" t="str">
        <f t="shared" si="2"/>
        <v>-</v>
      </c>
      <c r="I52" s="184" t="str">
        <f t="shared" si="3"/>
        <v>-</v>
      </c>
      <c r="J52" s="184" t="str">
        <f t="shared" si="4"/>
        <v>-</v>
      </c>
      <c r="K52" s="185" t="str">
        <f t="shared" si="5"/>
        <v>-</v>
      </c>
      <c r="L52" s="186" t="str">
        <f t="shared" si="6"/>
        <v>-</v>
      </c>
      <c r="M52" s="184" t="str">
        <f t="shared" si="7"/>
        <v>-</v>
      </c>
      <c r="N52" s="184" t="str">
        <f t="shared" si="8"/>
        <v>-</v>
      </c>
      <c r="O52" s="184" t="str">
        <f t="shared" si="9"/>
        <v>-</v>
      </c>
      <c r="P52" s="187" t="str">
        <f t="shared" si="10"/>
        <v>-</v>
      </c>
      <c r="Q52" s="183" t="str">
        <f t="shared" si="11"/>
        <v>-</v>
      </c>
      <c r="R52" s="184" t="str">
        <f t="shared" si="12"/>
        <v>-</v>
      </c>
      <c r="S52" s="184" t="str">
        <f t="shared" si="13"/>
        <v>-</v>
      </c>
      <c r="T52" s="184" t="str">
        <f t="shared" si="14"/>
        <v>-</v>
      </c>
      <c r="U52" s="185" t="str">
        <f t="shared" si="15"/>
        <v>-</v>
      </c>
      <c r="V52" s="186" t="str">
        <f t="shared" si="16"/>
        <v>-</v>
      </c>
      <c r="W52" s="184" t="str">
        <f t="shared" si="17"/>
        <v>-</v>
      </c>
      <c r="X52" s="184" t="str">
        <f t="shared" si="18"/>
        <v>-</v>
      </c>
      <c r="Y52" s="184" t="str">
        <f t="shared" si="19"/>
        <v>-</v>
      </c>
      <c r="Z52" s="187" t="str">
        <f t="shared" si="20"/>
        <v>-</v>
      </c>
      <c r="AA52" s="183" t="str">
        <f t="shared" si="21"/>
        <v>-</v>
      </c>
      <c r="AB52" s="184" t="str">
        <f t="shared" si="22"/>
        <v>-</v>
      </c>
      <c r="AC52" s="184" t="str">
        <f t="shared" si="23"/>
        <v>-</v>
      </c>
      <c r="AD52" s="184" t="str">
        <f t="shared" si="24"/>
        <v>-</v>
      </c>
      <c r="AE52" s="185" t="str">
        <f t="shared" si="25"/>
        <v>-</v>
      </c>
      <c r="AF52" s="186" t="str">
        <f t="shared" si="26"/>
        <v>-</v>
      </c>
      <c r="AG52" s="184" t="str">
        <f t="shared" si="27"/>
        <v>-</v>
      </c>
      <c r="AH52" s="184" t="str">
        <f t="shared" si="28"/>
        <v>-</v>
      </c>
      <c r="AI52" s="184" t="str">
        <f t="shared" si="29"/>
        <v>-</v>
      </c>
      <c r="AJ52" s="187" t="str">
        <f t="shared" si="30"/>
        <v>-</v>
      </c>
      <c r="AK52" s="183" t="str">
        <f t="shared" si="31"/>
        <v>-</v>
      </c>
      <c r="AL52" s="184" t="str">
        <f t="shared" si="32"/>
        <v>-</v>
      </c>
      <c r="AM52" s="184" t="str">
        <f t="shared" si="33"/>
        <v>-</v>
      </c>
      <c r="AN52" s="184" t="str">
        <f t="shared" si="34"/>
        <v>-</v>
      </c>
      <c r="AO52" s="185" t="str">
        <f t="shared" si="35"/>
        <v>-</v>
      </c>
      <c r="AP52" s="186" t="str">
        <f t="shared" si="36"/>
        <v>-</v>
      </c>
      <c r="AQ52" s="184" t="str">
        <f t="shared" si="37"/>
        <v>-</v>
      </c>
      <c r="AR52" s="184" t="str">
        <f t="shared" si="38"/>
        <v>-</v>
      </c>
      <c r="AS52" s="184" t="str">
        <f t="shared" si="39"/>
        <v>-</v>
      </c>
      <c r="AT52" s="187" t="str">
        <f t="shared" si="40"/>
        <v>-</v>
      </c>
      <c r="AU52" s="183" t="str">
        <f t="shared" si="41"/>
        <v>-</v>
      </c>
      <c r="AV52" s="184" t="str">
        <f t="shared" si="42"/>
        <v>-</v>
      </c>
      <c r="AW52" s="184" t="str">
        <f t="shared" si="43"/>
        <v>-</v>
      </c>
      <c r="AX52" s="184" t="str">
        <f t="shared" si="44"/>
        <v>-</v>
      </c>
      <c r="AY52" s="185" t="str">
        <f t="shared" si="45"/>
        <v>-</v>
      </c>
      <c r="AZ52" s="186" t="str">
        <f t="shared" si="46"/>
        <v>-</v>
      </c>
      <c r="BA52" s="184" t="str">
        <f t="shared" si="47"/>
        <v>-</v>
      </c>
      <c r="BB52" s="184" t="str">
        <f t="shared" si="48"/>
        <v>-</v>
      </c>
      <c r="BC52" s="184" t="str">
        <f t="shared" si="49"/>
        <v>-</v>
      </c>
      <c r="BD52" s="187" t="str">
        <f t="shared" si="50"/>
        <v>-</v>
      </c>
      <c r="BE52" s="183" t="str">
        <f t="shared" si="51"/>
        <v>-</v>
      </c>
      <c r="BF52" s="184" t="str">
        <f t="shared" si="52"/>
        <v>-</v>
      </c>
      <c r="BG52" s="184" t="str">
        <f t="shared" si="53"/>
        <v>-</v>
      </c>
      <c r="BH52" s="184" t="str">
        <f t="shared" si="54"/>
        <v>-</v>
      </c>
      <c r="BI52" s="185" t="str">
        <f t="shared" si="55"/>
        <v>-</v>
      </c>
      <c r="BJ52" s="186" t="str">
        <f t="shared" si="56"/>
        <v>-</v>
      </c>
      <c r="BK52" s="184" t="str">
        <f t="shared" si="57"/>
        <v>-</v>
      </c>
      <c r="BL52" s="184" t="str">
        <f t="shared" si="58"/>
        <v>-</v>
      </c>
      <c r="BM52" s="184" t="str">
        <f t="shared" si="59"/>
        <v>-</v>
      </c>
      <c r="BN52" s="187" t="str">
        <f t="shared" si="60"/>
        <v>-</v>
      </c>
      <c r="BO52" s="183" t="str">
        <f t="shared" si="61"/>
        <v>-</v>
      </c>
      <c r="BP52" s="184" t="str">
        <f t="shared" si="62"/>
        <v>-</v>
      </c>
      <c r="BQ52" s="184" t="str">
        <f t="shared" si="63"/>
        <v>-</v>
      </c>
      <c r="BR52" s="184" t="str">
        <f t="shared" si="64"/>
        <v>-</v>
      </c>
      <c r="BS52" s="185" t="str">
        <f t="shared" si="65"/>
        <v>-</v>
      </c>
      <c r="BT52" s="186" t="str">
        <f t="shared" si="66"/>
        <v>-</v>
      </c>
      <c r="BU52" s="184" t="str">
        <f t="shared" si="67"/>
        <v>-</v>
      </c>
      <c r="BV52" s="184" t="str">
        <f t="shared" si="68"/>
        <v>-</v>
      </c>
      <c r="BW52" s="184" t="str">
        <f t="shared" si="69"/>
        <v>-</v>
      </c>
      <c r="BX52" s="187" t="str">
        <f t="shared" si="70"/>
        <v>-</v>
      </c>
      <c r="BY52" s="183" t="str">
        <f t="shared" si="71"/>
        <v>-</v>
      </c>
      <c r="BZ52" s="184" t="str">
        <f t="shared" si="72"/>
        <v>-</v>
      </c>
      <c r="CA52" s="184" t="str">
        <f t="shared" si="73"/>
        <v>-</v>
      </c>
      <c r="CB52" s="184" t="str">
        <f t="shared" si="74"/>
        <v>-</v>
      </c>
      <c r="CC52" s="185" t="str">
        <f t="shared" si="75"/>
        <v>-</v>
      </c>
      <c r="CD52" s="186" t="str">
        <f t="shared" si="76"/>
        <v>-</v>
      </c>
      <c r="CE52" s="184" t="str">
        <f t="shared" si="77"/>
        <v>-</v>
      </c>
      <c r="CF52" s="184" t="str">
        <f t="shared" si="78"/>
        <v>-</v>
      </c>
      <c r="CG52" s="184" t="str">
        <f t="shared" si="79"/>
        <v>-</v>
      </c>
      <c r="CH52" s="187" t="str">
        <f t="shared" si="80"/>
        <v>-</v>
      </c>
      <c r="CI52" s="183" t="str">
        <f t="shared" si="81"/>
        <v>-</v>
      </c>
      <c r="CJ52" s="184" t="str">
        <f t="shared" si="82"/>
        <v>-</v>
      </c>
      <c r="CK52" s="184" t="str">
        <f t="shared" si="83"/>
        <v>-</v>
      </c>
      <c r="CL52" s="184" t="str">
        <f t="shared" si="84"/>
        <v>-</v>
      </c>
      <c r="CM52" s="185" t="str">
        <f t="shared" si="85"/>
        <v>-</v>
      </c>
      <c r="CN52" s="186" t="str">
        <f t="shared" si="86"/>
        <v>-</v>
      </c>
      <c r="CO52" s="184" t="str">
        <f t="shared" si="87"/>
        <v>-</v>
      </c>
      <c r="CP52" s="184" t="str">
        <f t="shared" si="88"/>
        <v>-</v>
      </c>
      <c r="CQ52" s="184" t="str">
        <f t="shared" si="89"/>
        <v>-</v>
      </c>
      <c r="CR52" s="187" t="str">
        <f t="shared" si="90"/>
        <v>-</v>
      </c>
      <c r="CS52" s="183" t="str">
        <f t="shared" si="91"/>
        <v>-</v>
      </c>
      <c r="CT52" s="184" t="str">
        <f t="shared" si="92"/>
        <v>-</v>
      </c>
      <c r="CU52" s="184" t="str">
        <f t="shared" si="93"/>
        <v>-</v>
      </c>
      <c r="CV52" s="184" t="str">
        <f t="shared" si="94"/>
        <v>-</v>
      </c>
      <c r="CW52" s="185" t="str">
        <f t="shared" si="95"/>
        <v>-</v>
      </c>
      <c r="CX52" s="186" t="str">
        <f t="shared" si="96"/>
        <v>-</v>
      </c>
      <c r="CY52" s="184" t="str">
        <f t="shared" si="97"/>
        <v>-</v>
      </c>
      <c r="CZ52" s="184" t="str">
        <f t="shared" si="98"/>
        <v>-</v>
      </c>
      <c r="DA52" s="184" t="str">
        <f t="shared" si="99"/>
        <v>-</v>
      </c>
      <c r="DB52" s="185" t="str">
        <f t="shared" si="100"/>
        <v>-</v>
      </c>
      <c r="DC52" s="188" t="str">
        <f t="shared" si="101"/>
        <v xml:space="preserve">  </v>
      </c>
      <c r="DD52" s="219" t="str">
        <f t="shared" si="111"/>
        <v xml:space="preserve">  </v>
      </c>
      <c r="DE52" s="219" t="str">
        <f t="shared" si="112"/>
        <v xml:space="preserve">  </v>
      </c>
      <c r="DF52" s="219" t="str">
        <f t="shared" si="113"/>
        <v xml:space="preserve">  </v>
      </c>
      <c r="DG52" s="219" t="str">
        <f t="shared" si="114"/>
        <v xml:space="preserve">  </v>
      </c>
      <c r="DH52" s="219" t="str">
        <f t="shared" si="115"/>
        <v xml:space="preserve">  </v>
      </c>
      <c r="DI52" s="219" t="str">
        <f t="shared" si="116"/>
        <v xml:space="preserve">  </v>
      </c>
      <c r="DJ52" s="219" t="str">
        <f t="shared" si="117"/>
        <v xml:space="preserve">  </v>
      </c>
      <c r="DK52" s="219" t="str">
        <f t="shared" si="118"/>
        <v xml:space="preserve">  </v>
      </c>
      <c r="DL52" s="220" t="str">
        <f t="shared" si="119"/>
        <v xml:space="preserve">  </v>
      </c>
      <c r="DM52" s="247"/>
      <c r="DN52" s="177"/>
      <c r="DO52" s="177"/>
    </row>
    <row r="53" spans="1:119" ht="24" customHeight="1" thickBot="1">
      <c r="A53" s="247"/>
      <c r="B53" s="225">
        <f>'2พิมพ์เวลาเรียน'!B54</f>
        <v>47</v>
      </c>
      <c r="C53" s="225" t="str">
        <f>'2พิมพ์เวลาเรียน'!C54</f>
        <v/>
      </c>
      <c r="D53" s="226" t="str">
        <f>'2พิมพ์เวลาเรียน'!D54</f>
        <v/>
      </c>
      <c r="E53" s="235" t="str">
        <f>'5บันทึกคะแนน'!AY54</f>
        <v/>
      </c>
      <c r="F53" s="230" t="str">
        <f t="shared" si="0"/>
        <v xml:space="preserve">  </v>
      </c>
      <c r="G53" s="174" t="str">
        <f t="shared" si="1"/>
        <v>-</v>
      </c>
      <c r="H53" s="172" t="str">
        <f t="shared" si="2"/>
        <v>-</v>
      </c>
      <c r="I53" s="172" t="str">
        <f t="shared" si="3"/>
        <v>-</v>
      </c>
      <c r="J53" s="172" t="str">
        <f t="shared" si="4"/>
        <v>-</v>
      </c>
      <c r="K53" s="175" t="str">
        <f t="shared" si="5"/>
        <v>-</v>
      </c>
      <c r="L53" s="171" t="str">
        <f t="shared" si="6"/>
        <v>-</v>
      </c>
      <c r="M53" s="172" t="str">
        <f t="shared" si="7"/>
        <v>-</v>
      </c>
      <c r="N53" s="172" t="str">
        <f t="shared" si="8"/>
        <v>-</v>
      </c>
      <c r="O53" s="172" t="str">
        <f t="shared" si="9"/>
        <v>-</v>
      </c>
      <c r="P53" s="173" t="str">
        <f t="shared" si="10"/>
        <v>-</v>
      </c>
      <c r="Q53" s="174" t="str">
        <f t="shared" si="11"/>
        <v>-</v>
      </c>
      <c r="R53" s="172" t="str">
        <f t="shared" si="12"/>
        <v>-</v>
      </c>
      <c r="S53" s="172" t="str">
        <f t="shared" si="13"/>
        <v>-</v>
      </c>
      <c r="T53" s="172" t="str">
        <f t="shared" si="14"/>
        <v>-</v>
      </c>
      <c r="U53" s="175" t="str">
        <f t="shared" si="15"/>
        <v>-</v>
      </c>
      <c r="V53" s="171" t="str">
        <f t="shared" si="16"/>
        <v>-</v>
      </c>
      <c r="W53" s="172" t="str">
        <f t="shared" si="17"/>
        <v>-</v>
      </c>
      <c r="X53" s="172" t="str">
        <f t="shared" si="18"/>
        <v>-</v>
      </c>
      <c r="Y53" s="172" t="str">
        <f t="shared" si="19"/>
        <v>-</v>
      </c>
      <c r="Z53" s="173" t="str">
        <f t="shared" si="20"/>
        <v>-</v>
      </c>
      <c r="AA53" s="174" t="str">
        <f t="shared" si="21"/>
        <v>-</v>
      </c>
      <c r="AB53" s="172" t="str">
        <f t="shared" si="22"/>
        <v>-</v>
      </c>
      <c r="AC53" s="172" t="str">
        <f t="shared" si="23"/>
        <v>-</v>
      </c>
      <c r="AD53" s="172" t="str">
        <f t="shared" si="24"/>
        <v>-</v>
      </c>
      <c r="AE53" s="175" t="str">
        <f t="shared" si="25"/>
        <v>-</v>
      </c>
      <c r="AF53" s="171" t="str">
        <f t="shared" si="26"/>
        <v>-</v>
      </c>
      <c r="AG53" s="172" t="str">
        <f t="shared" si="27"/>
        <v>-</v>
      </c>
      <c r="AH53" s="172" t="str">
        <f t="shared" si="28"/>
        <v>-</v>
      </c>
      <c r="AI53" s="172" t="str">
        <f t="shared" si="29"/>
        <v>-</v>
      </c>
      <c r="AJ53" s="173" t="str">
        <f t="shared" si="30"/>
        <v>-</v>
      </c>
      <c r="AK53" s="174" t="str">
        <f t="shared" si="31"/>
        <v>-</v>
      </c>
      <c r="AL53" s="172" t="str">
        <f t="shared" si="32"/>
        <v>-</v>
      </c>
      <c r="AM53" s="172" t="str">
        <f t="shared" si="33"/>
        <v>-</v>
      </c>
      <c r="AN53" s="172" t="str">
        <f t="shared" si="34"/>
        <v>-</v>
      </c>
      <c r="AO53" s="175" t="str">
        <f t="shared" si="35"/>
        <v>-</v>
      </c>
      <c r="AP53" s="171" t="str">
        <f t="shared" si="36"/>
        <v>-</v>
      </c>
      <c r="AQ53" s="172" t="str">
        <f t="shared" si="37"/>
        <v>-</v>
      </c>
      <c r="AR53" s="172" t="str">
        <f t="shared" si="38"/>
        <v>-</v>
      </c>
      <c r="AS53" s="172" t="str">
        <f t="shared" si="39"/>
        <v>-</v>
      </c>
      <c r="AT53" s="173" t="str">
        <f t="shared" si="40"/>
        <v>-</v>
      </c>
      <c r="AU53" s="174" t="str">
        <f t="shared" si="41"/>
        <v>-</v>
      </c>
      <c r="AV53" s="172" t="str">
        <f t="shared" si="42"/>
        <v>-</v>
      </c>
      <c r="AW53" s="172" t="str">
        <f t="shared" si="43"/>
        <v>-</v>
      </c>
      <c r="AX53" s="172" t="str">
        <f t="shared" si="44"/>
        <v>-</v>
      </c>
      <c r="AY53" s="175" t="str">
        <f t="shared" si="45"/>
        <v>-</v>
      </c>
      <c r="AZ53" s="171" t="str">
        <f t="shared" si="46"/>
        <v>-</v>
      </c>
      <c r="BA53" s="172" t="str">
        <f t="shared" si="47"/>
        <v>-</v>
      </c>
      <c r="BB53" s="172" t="str">
        <f t="shared" si="48"/>
        <v>-</v>
      </c>
      <c r="BC53" s="172" t="str">
        <f t="shared" si="49"/>
        <v>-</v>
      </c>
      <c r="BD53" s="173" t="str">
        <f t="shared" si="50"/>
        <v>-</v>
      </c>
      <c r="BE53" s="174" t="str">
        <f t="shared" si="51"/>
        <v>-</v>
      </c>
      <c r="BF53" s="172" t="str">
        <f t="shared" si="52"/>
        <v>-</v>
      </c>
      <c r="BG53" s="172" t="str">
        <f t="shared" si="53"/>
        <v>-</v>
      </c>
      <c r="BH53" s="172" t="str">
        <f t="shared" si="54"/>
        <v>-</v>
      </c>
      <c r="BI53" s="175" t="str">
        <f t="shared" si="55"/>
        <v>-</v>
      </c>
      <c r="BJ53" s="171" t="str">
        <f t="shared" si="56"/>
        <v>-</v>
      </c>
      <c r="BK53" s="172" t="str">
        <f t="shared" si="57"/>
        <v>-</v>
      </c>
      <c r="BL53" s="172" t="str">
        <f t="shared" si="58"/>
        <v>-</v>
      </c>
      <c r="BM53" s="172" t="str">
        <f t="shared" si="59"/>
        <v>-</v>
      </c>
      <c r="BN53" s="173" t="str">
        <f t="shared" si="60"/>
        <v>-</v>
      </c>
      <c r="BO53" s="174" t="str">
        <f t="shared" si="61"/>
        <v>-</v>
      </c>
      <c r="BP53" s="172" t="str">
        <f t="shared" si="62"/>
        <v>-</v>
      </c>
      <c r="BQ53" s="172" t="str">
        <f t="shared" si="63"/>
        <v>-</v>
      </c>
      <c r="BR53" s="172" t="str">
        <f t="shared" si="64"/>
        <v>-</v>
      </c>
      <c r="BS53" s="175" t="str">
        <f t="shared" si="65"/>
        <v>-</v>
      </c>
      <c r="BT53" s="171" t="str">
        <f t="shared" si="66"/>
        <v>-</v>
      </c>
      <c r="BU53" s="172" t="str">
        <f t="shared" si="67"/>
        <v>-</v>
      </c>
      <c r="BV53" s="172" t="str">
        <f t="shared" si="68"/>
        <v>-</v>
      </c>
      <c r="BW53" s="172" t="str">
        <f t="shared" si="69"/>
        <v>-</v>
      </c>
      <c r="BX53" s="173" t="str">
        <f t="shared" si="70"/>
        <v>-</v>
      </c>
      <c r="BY53" s="174" t="str">
        <f t="shared" si="71"/>
        <v>-</v>
      </c>
      <c r="BZ53" s="172" t="str">
        <f t="shared" si="72"/>
        <v>-</v>
      </c>
      <c r="CA53" s="172" t="str">
        <f t="shared" si="73"/>
        <v>-</v>
      </c>
      <c r="CB53" s="172" t="str">
        <f t="shared" si="74"/>
        <v>-</v>
      </c>
      <c r="CC53" s="175" t="str">
        <f t="shared" si="75"/>
        <v>-</v>
      </c>
      <c r="CD53" s="171" t="str">
        <f t="shared" si="76"/>
        <v>-</v>
      </c>
      <c r="CE53" s="172" t="str">
        <f t="shared" si="77"/>
        <v>-</v>
      </c>
      <c r="CF53" s="172" t="str">
        <f t="shared" si="78"/>
        <v>-</v>
      </c>
      <c r="CG53" s="172" t="str">
        <f t="shared" si="79"/>
        <v>-</v>
      </c>
      <c r="CH53" s="173" t="str">
        <f t="shared" si="80"/>
        <v>-</v>
      </c>
      <c r="CI53" s="174" t="str">
        <f t="shared" si="81"/>
        <v>-</v>
      </c>
      <c r="CJ53" s="172" t="str">
        <f t="shared" si="82"/>
        <v>-</v>
      </c>
      <c r="CK53" s="172" t="str">
        <f t="shared" si="83"/>
        <v>-</v>
      </c>
      <c r="CL53" s="172" t="str">
        <f t="shared" si="84"/>
        <v>-</v>
      </c>
      <c r="CM53" s="175" t="str">
        <f t="shared" si="85"/>
        <v>-</v>
      </c>
      <c r="CN53" s="171" t="str">
        <f t="shared" si="86"/>
        <v>-</v>
      </c>
      <c r="CO53" s="172" t="str">
        <f t="shared" si="87"/>
        <v>-</v>
      </c>
      <c r="CP53" s="172" t="str">
        <f t="shared" si="88"/>
        <v>-</v>
      </c>
      <c r="CQ53" s="172" t="str">
        <f t="shared" si="89"/>
        <v>-</v>
      </c>
      <c r="CR53" s="173" t="str">
        <f t="shared" si="90"/>
        <v>-</v>
      </c>
      <c r="CS53" s="174" t="str">
        <f t="shared" si="91"/>
        <v>-</v>
      </c>
      <c r="CT53" s="172" t="str">
        <f t="shared" si="92"/>
        <v>-</v>
      </c>
      <c r="CU53" s="172" t="str">
        <f t="shared" si="93"/>
        <v>-</v>
      </c>
      <c r="CV53" s="172" t="str">
        <f t="shared" si="94"/>
        <v>-</v>
      </c>
      <c r="CW53" s="175" t="str">
        <f t="shared" si="95"/>
        <v>-</v>
      </c>
      <c r="CX53" s="171" t="str">
        <f t="shared" si="96"/>
        <v>-</v>
      </c>
      <c r="CY53" s="172" t="str">
        <f t="shared" si="97"/>
        <v>-</v>
      </c>
      <c r="CZ53" s="172" t="str">
        <f t="shared" si="98"/>
        <v>-</v>
      </c>
      <c r="DA53" s="172" t="str">
        <f t="shared" si="99"/>
        <v>-</v>
      </c>
      <c r="DB53" s="175" t="str">
        <f t="shared" si="100"/>
        <v>-</v>
      </c>
      <c r="DC53" s="188" t="str">
        <f t="shared" si="101"/>
        <v xml:space="preserve">  </v>
      </c>
      <c r="DD53" s="215" t="str">
        <f t="shared" si="111"/>
        <v xml:space="preserve">  </v>
      </c>
      <c r="DE53" s="215" t="str">
        <f t="shared" si="112"/>
        <v xml:space="preserve">  </v>
      </c>
      <c r="DF53" s="215" t="str">
        <f t="shared" si="113"/>
        <v xml:space="preserve">  </v>
      </c>
      <c r="DG53" s="215" t="str">
        <f t="shared" si="114"/>
        <v xml:space="preserve">  </v>
      </c>
      <c r="DH53" s="215" t="str">
        <f t="shared" si="115"/>
        <v xml:space="preserve">  </v>
      </c>
      <c r="DI53" s="215" t="str">
        <f t="shared" si="116"/>
        <v xml:space="preserve">  </v>
      </c>
      <c r="DJ53" s="215" t="str">
        <f t="shared" si="117"/>
        <v xml:space="preserve">  </v>
      </c>
      <c r="DK53" s="215" t="str">
        <f t="shared" si="118"/>
        <v xml:space="preserve">  </v>
      </c>
      <c r="DL53" s="216" t="str">
        <f t="shared" si="119"/>
        <v xml:space="preserve">  </v>
      </c>
      <c r="DM53" s="247"/>
      <c r="DN53" s="177"/>
      <c r="DO53" s="177"/>
    </row>
    <row r="54" spans="1:119" ht="24" customHeight="1" thickBot="1">
      <c r="A54" s="247"/>
      <c r="B54" s="225">
        <f>'2พิมพ์เวลาเรียน'!B55</f>
        <v>48</v>
      </c>
      <c r="C54" s="225" t="str">
        <f>'2พิมพ์เวลาเรียน'!C55</f>
        <v/>
      </c>
      <c r="D54" s="226" t="str">
        <f>'2พิมพ์เวลาเรียน'!D55</f>
        <v/>
      </c>
      <c r="E54" s="235" t="str">
        <f>'5บันทึกคะแนน'!AY55</f>
        <v/>
      </c>
      <c r="F54" s="230" t="str">
        <f t="shared" si="0"/>
        <v xml:space="preserve">  </v>
      </c>
      <c r="G54" s="174" t="str">
        <f t="shared" si="1"/>
        <v>-</v>
      </c>
      <c r="H54" s="172" t="str">
        <f t="shared" si="2"/>
        <v>-</v>
      </c>
      <c r="I54" s="172" t="str">
        <f t="shared" si="3"/>
        <v>-</v>
      </c>
      <c r="J54" s="172" t="str">
        <f t="shared" si="4"/>
        <v>-</v>
      </c>
      <c r="K54" s="175" t="str">
        <f t="shared" si="5"/>
        <v>-</v>
      </c>
      <c r="L54" s="171" t="str">
        <f t="shared" si="6"/>
        <v>-</v>
      </c>
      <c r="M54" s="172" t="str">
        <f t="shared" si="7"/>
        <v>-</v>
      </c>
      <c r="N54" s="172" t="str">
        <f t="shared" si="8"/>
        <v>-</v>
      </c>
      <c r="O54" s="172" t="str">
        <f t="shared" si="9"/>
        <v>-</v>
      </c>
      <c r="P54" s="173" t="str">
        <f t="shared" si="10"/>
        <v>-</v>
      </c>
      <c r="Q54" s="174" t="str">
        <f t="shared" si="11"/>
        <v>-</v>
      </c>
      <c r="R54" s="172" t="str">
        <f t="shared" si="12"/>
        <v>-</v>
      </c>
      <c r="S54" s="172" t="str">
        <f t="shared" si="13"/>
        <v>-</v>
      </c>
      <c r="T54" s="172" t="str">
        <f t="shared" si="14"/>
        <v>-</v>
      </c>
      <c r="U54" s="175" t="str">
        <f t="shared" si="15"/>
        <v>-</v>
      </c>
      <c r="V54" s="171" t="str">
        <f t="shared" si="16"/>
        <v>-</v>
      </c>
      <c r="W54" s="172" t="str">
        <f t="shared" si="17"/>
        <v>-</v>
      </c>
      <c r="X54" s="172" t="str">
        <f t="shared" si="18"/>
        <v>-</v>
      </c>
      <c r="Y54" s="172" t="str">
        <f t="shared" si="19"/>
        <v>-</v>
      </c>
      <c r="Z54" s="173" t="str">
        <f t="shared" si="20"/>
        <v>-</v>
      </c>
      <c r="AA54" s="174" t="str">
        <f t="shared" si="21"/>
        <v>-</v>
      </c>
      <c r="AB54" s="172" t="str">
        <f t="shared" si="22"/>
        <v>-</v>
      </c>
      <c r="AC54" s="172" t="str">
        <f t="shared" si="23"/>
        <v>-</v>
      </c>
      <c r="AD54" s="172" t="str">
        <f t="shared" si="24"/>
        <v>-</v>
      </c>
      <c r="AE54" s="175" t="str">
        <f t="shared" si="25"/>
        <v>-</v>
      </c>
      <c r="AF54" s="171" t="str">
        <f t="shared" si="26"/>
        <v>-</v>
      </c>
      <c r="AG54" s="172" t="str">
        <f t="shared" si="27"/>
        <v>-</v>
      </c>
      <c r="AH54" s="172" t="str">
        <f t="shared" si="28"/>
        <v>-</v>
      </c>
      <c r="AI54" s="172" t="str">
        <f t="shared" si="29"/>
        <v>-</v>
      </c>
      <c r="AJ54" s="173" t="str">
        <f t="shared" si="30"/>
        <v>-</v>
      </c>
      <c r="AK54" s="174" t="str">
        <f t="shared" si="31"/>
        <v>-</v>
      </c>
      <c r="AL54" s="172" t="str">
        <f t="shared" si="32"/>
        <v>-</v>
      </c>
      <c r="AM54" s="172" t="str">
        <f t="shared" si="33"/>
        <v>-</v>
      </c>
      <c r="AN54" s="172" t="str">
        <f t="shared" si="34"/>
        <v>-</v>
      </c>
      <c r="AO54" s="175" t="str">
        <f t="shared" si="35"/>
        <v>-</v>
      </c>
      <c r="AP54" s="171" t="str">
        <f t="shared" si="36"/>
        <v>-</v>
      </c>
      <c r="AQ54" s="172" t="str">
        <f t="shared" si="37"/>
        <v>-</v>
      </c>
      <c r="AR54" s="172" t="str">
        <f t="shared" si="38"/>
        <v>-</v>
      </c>
      <c r="AS54" s="172" t="str">
        <f t="shared" si="39"/>
        <v>-</v>
      </c>
      <c r="AT54" s="173" t="str">
        <f t="shared" si="40"/>
        <v>-</v>
      </c>
      <c r="AU54" s="174" t="str">
        <f t="shared" si="41"/>
        <v>-</v>
      </c>
      <c r="AV54" s="172" t="str">
        <f t="shared" si="42"/>
        <v>-</v>
      </c>
      <c r="AW54" s="172" t="str">
        <f t="shared" si="43"/>
        <v>-</v>
      </c>
      <c r="AX54" s="172" t="str">
        <f t="shared" si="44"/>
        <v>-</v>
      </c>
      <c r="AY54" s="175" t="str">
        <f t="shared" si="45"/>
        <v>-</v>
      </c>
      <c r="AZ54" s="171" t="str">
        <f t="shared" si="46"/>
        <v>-</v>
      </c>
      <c r="BA54" s="172" t="str">
        <f t="shared" si="47"/>
        <v>-</v>
      </c>
      <c r="BB54" s="172" t="str">
        <f t="shared" si="48"/>
        <v>-</v>
      </c>
      <c r="BC54" s="172" t="str">
        <f t="shared" si="49"/>
        <v>-</v>
      </c>
      <c r="BD54" s="173" t="str">
        <f t="shared" si="50"/>
        <v>-</v>
      </c>
      <c r="BE54" s="174" t="str">
        <f t="shared" si="51"/>
        <v>-</v>
      </c>
      <c r="BF54" s="172" t="str">
        <f t="shared" si="52"/>
        <v>-</v>
      </c>
      <c r="BG54" s="172" t="str">
        <f t="shared" si="53"/>
        <v>-</v>
      </c>
      <c r="BH54" s="172" t="str">
        <f t="shared" si="54"/>
        <v>-</v>
      </c>
      <c r="BI54" s="175" t="str">
        <f t="shared" si="55"/>
        <v>-</v>
      </c>
      <c r="BJ54" s="171" t="str">
        <f t="shared" si="56"/>
        <v>-</v>
      </c>
      <c r="BK54" s="172" t="str">
        <f t="shared" si="57"/>
        <v>-</v>
      </c>
      <c r="BL54" s="172" t="str">
        <f t="shared" si="58"/>
        <v>-</v>
      </c>
      <c r="BM54" s="172" t="str">
        <f t="shared" si="59"/>
        <v>-</v>
      </c>
      <c r="BN54" s="173" t="str">
        <f t="shared" si="60"/>
        <v>-</v>
      </c>
      <c r="BO54" s="174" t="str">
        <f t="shared" si="61"/>
        <v>-</v>
      </c>
      <c r="BP54" s="172" t="str">
        <f t="shared" si="62"/>
        <v>-</v>
      </c>
      <c r="BQ54" s="172" t="str">
        <f t="shared" si="63"/>
        <v>-</v>
      </c>
      <c r="BR54" s="172" t="str">
        <f t="shared" si="64"/>
        <v>-</v>
      </c>
      <c r="BS54" s="175" t="str">
        <f t="shared" si="65"/>
        <v>-</v>
      </c>
      <c r="BT54" s="171" t="str">
        <f t="shared" si="66"/>
        <v>-</v>
      </c>
      <c r="BU54" s="172" t="str">
        <f t="shared" si="67"/>
        <v>-</v>
      </c>
      <c r="BV54" s="172" t="str">
        <f t="shared" si="68"/>
        <v>-</v>
      </c>
      <c r="BW54" s="172" t="str">
        <f t="shared" si="69"/>
        <v>-</v>
      </c>
      <c r="BX54" s="173" t="str">
        <f t="shared" si="70"/>
        <v>-</v>
      </c>
      <c r="BY54" s="174" t="str">
        <f t="shared" si="71"/>
        <v>-</v>
      </c>
      <c r="BZ54" s="172" t="str">
        <f t="shared" si="72"/>
        <v>-</v>
      </c>
      <c r="CA54" s="172" t="str">
        <f t="shared" si="73"/>
        <v>-</v>
      </c>
      <c r="CB54" s="172" t="str">
        <f t="shared" si="74"/>
        <v>-</v>
      </c>
      <c r="CC54" s="175" t="str">
        <f t="shared" si="75"/>
        <v>-</v>
      </c>
      <c r="CD54" s="171" t="str">
        <f t="shared" si="76"/>
        <v>-</v>
      </c>
      <c r="CE54" s="172" t="str">
        <f t="shared" si="77"/>
        <v>-</v>
      </c>
      <c r="CF54" s="172" t="str">
        <f t="shared" si="78"/>
        <v>-</v>
      </c>
      <c r="CG54" s="172" t="str">
        <f t="shared" si="79"/>
        <v>-</v>
      </c>
      <c r="CH54" s="173" t="str">
        <f t="shared" si="80"/>
        <v>-</v>
      </c>
      <c r="CI54" s="174" t="str">
        <f t="shared" si="81"/>
        <v>-</v>
      </c>
      <c r="CJ54" s="172" t="str">
        <f t="shared" si="82"/>
        <v>-</v>
      </c>
      <c r="CK54" s="172" t="str">
        <f t="shared" si="83"/>
        <v>-</v>
      </c>
      <c r="CL54" s="172" t="str">
        <f t="shared" si="84"/>
        <v>-</v>
      </c>
      <c r="CM54" s="175" t="str">
        <f t="shared" si="85"/>
        <v>-</v>
      </c>
      <c r="CN54" s="171" t="str">
        <f t="shared" si="86"/>
        <v>-</v>
      </c>
      <c r="CO54" s="172" t="str">
        <f t="shared" si="87"/>
        <v>-</v>
      </c>
      <c r="CP54" s="172" t="str">
        <f t="shared" si="88"/>
        <v>-</v>
      </c>
      <c r="CQ54" s="172" t="str">
        <f t="shared" si="89"/>
        <v>-</v>
      </c>
      <c r="CR54" s="173" t="str">
        <f t="shared" si="90"/>
        <v>-</v>
      </c>
      <c r="CS54" s="174" t="str">
        <f t="shared" si="91"/>
        <v>-</v>
      </c>
      <c r="CT54" s="172" t="str">
        <f t="shared" si="92"/>
        <v>-</v>
      </c>
      <c r="CU54" s="172" t="str">
        <f t="shared" si="93"/>
        <v>-</v>
      </c>
      <c r="CV54" s="172" t="str">
        <f t="shared" si="94"/>
        <v>-</v>
      </c>
      <c r="CW54" s="175" t="str">
        <f t="shared" si="95"/>
        <v>-</v>
      </c>
      <c r="CX54" s="171" t="str">
        <f t="shared" si="96"/>
        <v>-</v>
      </c>
      <c r="CY54" s="172" t="str">
        <f t="shared" si="97"/>
        <v>-</v>
      </c>
      <c r="CZ54" s="172" t="str">
        <f t="shared" si="98"/>
        <v>-</v>
      </c>
      <c r="DA54" s="172" t="str">
        <f t="shared" si="99"/>
        <v>-</v>
      </c>
      <c r="DB54" s="175" t="str">
        <f t="shared" si="100"/>
        <v>-</v>
      </c>
      <c r="DC54" s="188" t="str">
        <f t="shared" si="101"/>
        <v xml:space="preserve">  </v>
      </c>
      <c r="DD54" s="215" t="str">
        <f t="shared" si="111"/>
        <v xml:space="preserve">  </v>
      </c>
      <c r="DE54" s="215" t="str">
        <f t="shared" si="112"/>
        <v xml:space="preserve">  </v>
      </c>
      <c r="DF54" s="215" t="str">
        <f t="shared" si="113"/>
        <v xml:space="preserve">  </v>
      </c>
      <c r="DG54" s="215" t="str">
        <f t="shared" si="114"/>
        <v xml:space="preserve">  </v>
      </c>
      <c r="DH54" s="215" t="str">
        <f t="shared" si="115"/>
        <v xml:space="preserve">  </v>
      </c>
      <c r="DI54" s="215" t="str">
        <f t="shared" si="116"/>
        <v xml:space="preserve">  </v>
      </c>
      <c r="DJ54" s="215" t="str">
        <f t="shared" si="117"/>
        <v xml:space="preserve">  </v>
      </c>
      <c r="DK54" s="215" t="str">
        <f t="shared" si="118"/>
        <v xml:space="preserve">  </v>
      </c>
      <c r="DL54" s="216" t="str">
        <f t="shared" si="119"/>
        <v xml:space="preserve">  </v>
      </c>
      <c r="DM54" s="247"/>
      <c r="DN54" s="177"/>
      <c r="DO54" s="177"/>
    </row>
    <row r="55" spans="1:119" ht="24" customHeight="1" thickBot="1">
      <c r="A55" s="247"/>
      <c r="B55" s="225">
        <f>'2พิมพ์เวลาเรียน'!B56</f>
        <v>49</v>
      </c>
      <c r="C55" s="225" t="str">
        <f>'2พิมพ์เวลาเรียน'!C56</f>
        <v/>
      </c>
      <c r="D55" s="226" t="str">
        <f>'2พิมพ์เวลาเรียน'!D56</f>
        <v/>
      </c>
      <c r="E55" s="235" t="str">
        <f>'5บันทึกคะแนน'!AY56</f>
        <v/>
      </c>
      <c r="F55" s="230" t="str">
        <f t="shared" si="0"/>
        <v xml:space="preserve">  </v>
      </c>
      <c r="G55" s="174" t="str">
        <f t="shared" si="1"/>
        <v>-</v>
      </c>
      <c r="H55" s="172" t="str">
        <f t="shared" si="2"/>
        <v>-</v>
      </c>
      <c r="I55" s="172" t="str">
        <f t="shared" si="3"/>
        <v>-</v>
      </c>
      <c r="J55" s="172" t="str">
        <f t="shared" si="4"/>
        <v>-</v>
      </c>
      <c r="K55" s="175" t="str">
        <f t="shared" si="5"/>
        <v>-</v>
      </c>
      <c r="L55" s="171" t="str">
        <f t="shared" si="6"/>
        <v>-</v>
      </c>
      <c r="M55" s="172" t="str">
        <f t="shared" si="7"/>
        <v>-</v>
      </c>
      <c r="N55" s="172" t="str">
        <f t="shared" si="8"/>
        <v>-</v>
      </c>
      <c r="O55" s="172" t="str">
        <f t="shared" si="9"/>
        <v>-</v>
      </c>
      <c r="P55" s="173" t="str">
        <f t="shared" si="10"/>
        <v>-</v>
      </c>
      <c r="Q55" s="174" t="str">
        <f t="shared" si="11"/>
        <v>-</v>
      </c>
      <c r="R55" s="172" t="str">
        <f t="shared" si="12"/>
        <v>-</v>
      </c>
      <c r="S55" s="172" t="str">
        <f t="shared" si="13"/>
        <v>-</v>
      </c>
      <c r="T55" s="172" t="str">
        <f t="shared" si="14"/>
        <v>-</v>
      </c>
      <c r="U55" s="175" t="str">
        <f t="shared" si="15"/>
        <v>-</v>
      </c>
      <c r="V55" s="171" t="str">
        <f t="shared" si="16"/>
        <v>-</v>
      </c>
      <c r="W55" s="172" t="str">
        <f t="shared" si="17"/>
        <v>-</v>
      </c>
      <c r="X55" s="172" t="str">
        <f t="shared" si="18"/>
        <v>-</v>
      </c>
      <c r="Y55" s="172" t="str">
        <f t="shared" si="19"/>
        <v>-</v>
      </c>
      <c r="Z55" s="173" t="str">
        <f t="shared" si="20"/>
        <v>-</v>
      </c>
      <c r="AA55" s="174" t="str">
        <f t="shared" si="21"/>
        <v>-</v>
      </c>
      <c r="AB55" s="172" t="str">
        <f t="shared" si="22"/>
        <v>-</v>
      </c>
      <c r="AC55" s="172" t="str">
        <f t="shared" si="23"/>
        <v>-</v>
      </c>
      <c r="AD55" s="172" t="str">
        <f t="shared" si="24"/>
        <v>-</v>
      </c>
      <c r="AE55" s="175" t="str">
        <f t="shared" si="25"/>
        <v>-</v>
      </c>
      <c r="AF55" s="171" t="str">
        <f t="shared" si="26"/>
        <v>-</v>
      </c>
      <c r="AG55" s="172" t="str">
        <f t="shared" si="27"/>
        <v>-</v>
      </c>
      <c r="AH55" s="172" t="str">
        <f t="shared" si="28"/>
        <v>-</v>
      </c>
      <c r="AI55" s="172" t="str">
        <f t="shared" si="29"/>
        <v>-</v>
      </c>
      <c r="AJ55" s="173" t="str">
        <f t="shared" si="30"/>
        <v>-</v>
      </c>
      <c r="AK55" s="174" t="str">
        <f t="shared" si="31"/>
        <v>-</v>
      </c>
      <c r="AL55" s="172" t="str">
        <f t="shared" si="32"/>
        <v>-</v>
      </c>
      <c r="AM55" s="172" t="str">
        <f t="shared" si="33"/>
        <v>-</v>
      </c>
      <c r="AN55" s="172" t="str">
        <f t="shared" si="34"/>
        <v>-</v>
      </c>
      <c r="AO55" s="175" t="str">
        <f t="shared" si="35"/>
        <v>-</v>
      </c>
      <c r="AP55" s="171" t="str">
        <f t="shared" si="36"/>
        <v>-</v>
      </c>
      <c r="AQ55" s="172" t="str">
        <f t="shared" si="37"/>
        <v>-</v>
      </c>
      <c r="AR55" s="172" t="str">
        <f t="shared" si="38"/>
        <v>-</v>
      </c>
      <c r="AS55" s="172" t="str">
        <f t="shared" si="39"/>
        <v>-</v>
      </c>
      <c r="AT55" s="173" t="str">
        <f t="shared" si="40"/>
        <v>-</v>
      </c>
      <c r="AU55" s="174" t="str">
        <f t="shared" si="41"/>
        <v>-</v>
      </c>
      <c r="AV55" s="172" t="str">
        <f t="shared" si="42"/>
        <v>-</v>
      </c>
      <c r="AW55" s="172" t="str">
        <f t="shared" si="43"/>
        <v>-</v>
      </c>
      <c r="AX55" s="172" t="str">
        <f t="shared" si="44"/>
        <v>-</v>
      </c>
      <c r="AY55" s="175" t="str">
        <f t="shared" si="45"/>
        <v>-</v>
      </c>
      <c r="AZ55" s="171" t="str">
        <f t="shared" si="46"/>
        <v>-</v>
      </c>
      <c r="BA55" s="172" t="str">
        <f t="shared" si="47"/>
        <v>-</v>
      </c>
      <c r="BB55" s="172" t="str">
        <f t="shared" si="48"/>
        <v>-</v>
      </c>
      <c r="BC55" s="172" t="str">
        <f t="shared" si="49"/>
        <v>-</v>
      </c>
      <c r="BD55" s="173" t="str">
        <f t="shared" si="50"/>
        <v>-</v>
      </c>
      <c r="BE55" s="174" t="str">
        <f t="shared" si="51"/>
        <v>-</v>
      </c>
      <c r="BF55" s="172" t="str">
        <f t="shared" si="52"/>
        <v>-</v>
      </c>
      <c r="BG55" s="172" t="str">
        <f t="shared" si="53"/>
        <v>-</v>
      </c>
      <c r="BH55" s="172" t="str">
        <f t="shared" si="54"/>
        <v>-</v>
      </c>
      <c r="BI55" s="175" t="str">
        <f t="shared" si="55"/>
        <v>-</v>
      </c>
      <c r="BJ55" s="171" t="str">
        <f t="shared" si="56"/>
        <v>-</v>
      </c>
      <c r="BK55" s="172" t="str">
        <f t="shared" si="57"/>
        <v>-</v>
      </c>
      <c r="BL55" s="172" t="str">
        <f t="shared" si="58"/>
        <v>-</v>
      </c>
      <c r="BM55" s="172" t="str">
        <f t="shared" si="59"/>
        <v>-</v>
      </c>
      <c r="BN55" s="173" t="str">
        <f t="shared" si="60"/>
        <v>-</v>
      </c>
      <c r="BO55" s="174" t="str">
        <f t="shared" si="61"/>
        <v>-</v>
      </c>
      <c r="BP55" s="172" t="str">
        <f t="shared" si="62"/>
        <v>-</v>
      </c>
      <c r="BQ55" s="172" t="str">
        <f t="shared" si="63"/>
        <v>-</v>
      </c>
      <c r="BR55" s="172" t="str">
        <f t="shared" si="64"/>
        <v>-</v>
      </c>
      <c r="BS55" s="175" t="str">
        <f t="shared" si="65"/>
        <v>-</v>
      </c>
      <c r="BT55" s="171" t="str">
        <f t="shared" si="66"/>
        <v>-</v>
      </c>
      <c r="BU55" s="172" t="str">
        <f t="shared" si="67"/>
        <v>-</v>
      </c>
      <c r="BV55" s="172" t="str">
        <f t="shared" si="68"/>
        <v>-</v>
      </c>
      <c r="BW55" s="172" t="str">
        <f t="shared" si="69"/>
        <v>-</v>
      </c>
      <c r="BX55" s="173" t="str">
        <f t="shared" si="70"/>
        <v>-</v>
      </c>
      <c r="BY55" s="174" t="str">
        <f t="shared" si="71"/>
        <v>-</v>
      </c>
      <c r="BZ55" s="172" t="str">
        <f t="shared" si="72"/>
        <v>-</v>
      </c>
      <c r="CA55" s="172" t="str">
        <f t="shared" si="73"/>
        <v>-</v>
      </c>
      <c r="CB55" s="172" t="str">
        <f t="shared" si="74"/>
        <v>-</v>
      </c>
      <c r="CC55" s="175" t="str">
        <f t="shared" si="75"/>
        <v>-</v>
      </c>
      <c r="CD55" s="171" t="str">
        <f t="shared" si="76"/>
        <v>-</v>
      </c>
      <c r="CE55" s="172" t="str">
        <f t="shared" si="77"/>
        <v>-</v>
      </c>
      <c r="CF55" s="172" t="str">
        <f t="shared" si="78"/>
        <v>-</v>
      </c>
      <c r="CG55" s="172" t="str">
        <f t="shared" si="79"/>
        <v>-</v>
      </c>
      <c r="CH55" s="173" t="str">
        <f t="shared" si="80"/>
        <v>-</v>
      </c>
      <c r="CI55" s="174" t="str">
        <f t="shared" si="81"/>
        <v>-</v>
      </c>
      <c r="CJ55" s="172" t="str">
        <f t="shared" si="82"/>
        <v>-</v>
      </c>
      <c r="CK55" s="172" t="str">
        <f t="shared" si="83"/>
        <v>-</v>
      </c>
      <c r="CL55" s="172" t="str">
        <f t="shared" si="84"/>
        <v>-</v>
      </c>
      <c r="CM55" s="175" t="str">
        <f t="shared" si="85"/>
        <v>-</v>
      </c>
      <c r="CN55" s="171" t="str">
        <f t="shared" si="86"/>
        <v>-</v>
      </c>
      <c r="CO55" s="172" t="str">
        <f t="shared" si="87"/>
        <v>-</v>
      </c>
      <c r="CP55" s="172" t="str">
        <f t="shared" si="88"/>
        <v>-</v>
      </c>
      <c r="CQ55" s="172" t="str">
        <f t="shared" si="89"/>
        <v>-</v>
      </c>
      <c r="CR55" s="173" t="str">
        <f t="shared" si="90"/>
        <v>-</v>
      </c>
      <c r="CS55" s="174" t="str">
        <f t="shared" si="91"/>
        <v>-</v>
      </c>
      <c r="CT55" s="172" t="str">
        <f t="shared" si="92"/>
        <v>-</v>
      </c>
      <c r="CU55" s="172" t="str">
        <f t="shared" si="93"/>
        <v>-</v>
      </c>
      <c r="CV55" s="172" t="str">
        <f t="shared" si="94"/>
        <v>-</v>
      </c>
      <c r="CW55" s="175" t="str">
        <f t="shared" si="95"/>
        <v>-</v>
      </c>
      <c r="CX55" s="171" t="str">
        <f t="shared" si="96"/>
        <v>-</v>
      </c>
      <c r="CY55" s="172" t="str">
        <f t="shared" si="97"/>
        <v>-</v>
      </c>
      <c r="CZ55" s="172" t="str">
        <f t="shared" si="98"/>
        <v>-</v>
      </c>
      <c r="DA55" s="172" t="str">
        <f t="shared" si="99"/>
        <v>-</v>
      </c>
      <c r="DB55" s="175" t="str">
        <f t="shared" si="100"/>
        <v>-</v>
      </c>
      <c r="DC55" s="188" t="str">
        <f t="shared" si="101"/>
        <v xml:space="preserve">  </v>
      </c>
      <c r="DD55" s="215" t="str">
        <f t="shared" si="111"/>
        <v xml:space="preserve">  </v>
      </c>
      <c r="DE55" s="215" t="str">
        <f t="shared" si="112"/>
        <v xml:space="preserve">  </v>
      </c>
      <c r="DF55" s="215" t="str">
        <f t="shared" si="113"/>
        <v xml:space="preserve">  </v>
      </c>
      <c r="DG55" s="215" t="str">
        <f t="shared" si="114"/>
        <v xml:space="preserve">  </v>
      </c>
      <c r="DH55" s="215" t="str">
        <f t="shared" si="115"/>
        <v xml:space="preserve">  </v>
      </c>
      <c r="DI55" s="215" t="str">
        <f t="shared" si="116"/>
        <v xml:space="preserve">  </v>
      </c>
      <c r="DJ55" s="215" t="str">
        <f t="shared" si="117"/>
        <v xml:space="preserve">  </v>
      </c>
      <c r="DK55" s="215" t="str">
        <f t="shared" si="118"/>
        <v xml:space="preserve">  </v>
      </c>
      <c r="DL55" s="216" t="str">
        <f t="shared" si="119"/>
        <v xml:space="preserve">  </v>
      </c>
      <c r="DM55" s="247"/>
      <c r="DN55" s="177"/>
      <c r="DO55" s="177"/>
    </row>
    <row r="56" spans="1:119" ht="24" customHeight="1" thickBot="1">
      <c r="A56" s="247"/>
      <c r="B56" s="843">
        <f>'2พิมพ์เวลาเรียน'!B57</f>
        <v>50</v>
      </c>
      <c r="C56" s="843" t="str">
        <f>'2พิมพ์เวลาเรียน'!C57</f>
        <v/>
      </c>
      <c r="D56" s="844" t="str">
        <f>'2พิมพ์เวลาเรียน'!D57</f>
        <v/>
      </c>
      <c r="E56" s="845" t="str">
        <f>'5บันทึกคะแนน'!AY57</f>
        <v/>
      </c>
      <c r="F56" s="233" t="str">
        <f t="shared" si="0"/>
        <v xml:space="preserve">  </v>
      </c>
      <c r="G56" s="189" t="str">
        <f t="shared" si="1"/>
        <v>-</v>
      </c>
      <c r="H56" s="190" t="str">
        <f t="shared" si="2"/>
        <v>-</v>
      </c>
      <c r="I56" s="190" t="str">
        <f t="shared" si="3"/>
        <v>-</v>
      </c>
      <c r="J56" s="190" t="str">
        <f t="shared" si="4"/>
        <v>-</v>
      </c>
      <c r="K56" s="191" t="str">
        <f t="shared" si="5"/>
        <v>-</v>
      </c>
      <c r="L56" s="192" t="str">
        <f t="shared" si="6"/>
        <v>-</v>
      </c>
      <c r="M56" s="190" t="str">
        <f t="shared" si="7"/>
        <v>-</v>
      </c>
      <c r="N56" s="190" t="str">
        <f t="shared" si="8"/>
        <v>-</v>
      </c>
      <c r="O56" s="190" t="str">
        <f t="shared" si="9"/>
        <v>-</v>
      </c>
      <c r="P56" s="193" t="str">
        <f t="shared" si="10"/>
        <v>-</v>
      </c>
      <c r="Q56" s="189" t="str">
        <f t="shared" si="11"/>
        <v>-</v>
      </c>
      <c r="R56" s="190" t="str">
        <f t="shared" si="12"/>
        <v>-</v>
      </c>
      <c r="S56" s="190" t="str">
        <f t="shared" si="13"/>
        <v>-</v>
      </c>
      <c r="T56" s="190" t="str">
        <f t="shared" si="14"/>
        <v>-</v>
      </c>
      <c r="U56" s="191" t="str">
        <f t="shared" si="15"/>
        <v>-</v>
      </c>
      <c r="V56" s="192" t="str">
        <f t="shared" si="16"/>
        <v>-</v>
      </c>
      <c r="W56" s="190" t="str">
        <f t="shared" si="17"/>
        <v>-</v>
      </c>
      <c r="X56" s="190" t="str">
        <f t="shared" si="18"/>
        <v>-</v>
      </c>
      <c r="Y56" s="190" t="str">
        <f t="shared" si="19"/>
        <v>-</v>
      </c>
      <c r="Z56" s="193" t="str">
        <f t="shared" si="20"/>
        <v>-</v>
      </c>
      <c r="AA56" s="189" t="str">
        <f t="shared" si="21"/>
        <v>-</v>
      </c>
      <c r="AB56" s="190" t="str">
        <f t="shared" si="22"/>
        <v>-</v>
      </c>
      <c r="AC56" s="190" t="str">
        <f t="shared" si="23"/>
        <v>-</v>
      </c>
      <c r="AD56" s="190" t="str">
        <f t="shared" si="24"/>
        <v>-</v>
      </c>
      <c r="AE56" s="191" t="str">
        <f t="shared" si="25"/>
        <v>-</v>
      </c>
      <c r="AF56" s="192" t="str">
        <f t="shared" si="26"/>
        <v>-</v>
      </c>
      <c r="AG56" s="190" t="str">
        <f t="shared" si="27"/>
        <v>-</v>
      </c>
      <c r="AH56" s="190" t="str">
        <f t="shared" si="28"/>
        <v>-</v>
      </c>
      <c r="AI56" s="190" t="str">
        <f t="shared" si="29"/>
        <v>-</v>
      </c>
      <c r="AJ56" s="193" t="str">
        <f t="shared" si="30"/>
        <v>-</v>
      </c>
      <c r="AK56" s="189" t="str">
        <f t="shared" si="31"/>
        <v>-</v>
      </c>
      <c r="AL56" s="190" t="str">
        <f t="shared" si="32"/>
        <v>-</v>
      </c>
      <c r="AM56" s="190" t="str">
        <f t="shared" si="33"/>
        <v>-</v>
      </c>
      <c r="AN56" s="190" t="str">
        <f t="shared" si="34"/>
        <v>-</v>
      </c>
      <c r="AO56" s="191" t="str">
        <f t="shared" si="35"/>
        <v>-</v>
      </c>
      <c r="AP56" s="192" t="str">
        <f t="shared" si="36"/>
        <v>-</v>
      </c>
      <c r="AQ56" s="190" t="str">
        <f t="shared" si="37"/>
        <v>-</v>
      </c>
      <c r="AR56" s="190" t="str">
        <f t="shared" si="38"/>
        <v>-</v>
      </c>
      <c r="AS56" s="190" t="str">
        <f t="shared" si="39"/>
        <v>-</v>
      </c>
      <c r="AT56" s="193" t="str">
        <f t="shared" si="40"/>
        <v>-</v>
      </c>
      <c r="AU56" s="189" t="str">
        <f t="shared" si="41"/>
        <v>-</v>
      </c>
      <c r="AV56" s="190" t="str">
        <f t="shared" si="42"/>
        <v>-</v>
      </c>
      <c r="AW56" s="190" t="str">
        <f t="shared" si="43"/>
        <v>-</v>
      </c>
      <c r="AX56" s="190" t="str">
        <f t="shared" si="44"/>
        <v>-</v>
      </c>
      <c r="AY56" s="191" t="str">
        <f t="shared" si="45"/>
        <v>-</v>
      </c>
      <c r="AZ56" s="192" t="str">
        <f t="shared" si="46"/>
        <v>-</v>
      </c>
      <c r="BA56" s="190" t="str">
        <f t="shared" si="47"/>
        <v>-</v>
      </c>
      <c r="BB56" s="190" t="str">
        <f t="shared" si="48"/>
        <v>-</v>
      </c>
      <c r="BC56" s="190" t="str">
        <f t="shared" si="49"/>
        <v>-</v>
      </c>
      <c r="BD56" s="193" t="str">
        <f t="shared" si="50"/>
        <v>-</v>
      </c>
      <c r="BE56" s="189" t="str">
        <f t="shared" si="51"/>
        <v>-</v>
      </c>
      <c r="BF56" s="190" t="str">
        <f t="shared" si="52"/>
        <v>-</v>
      </c>
      <c r="BG56" s="190" t="str">
        <f t="shared" si="53"/>
        <v>-</v>
      </c>
      <c r="BH56" s="190" t="str">
        <f t="shared" si="54"/>
        <v>-</v>
      </c>
      <c r="BI56" s="191" t="str">
        <f t="shared" si="55"/>
        <v>-</v>
      </c>
      <c r="BJ56" s="192" t="str">
        <f t="shared" si="56"/>
        <v>-</v>
      </c>
      <c r="BK56" s="190" t="str">
        <f t="shared" si="57"/>
        <v>-</v>
      </c>
      <c r="BL56" s="190" t="str">
        <f t="shared" si="58"/>
        <v>-</v>
      </c>
      <c r="BM56" s="190" t="str">
        <f t="shared" si="59"/>
        <v>-</v>
      </c>
      <c r="BN56" s="193" t="str">
        <f t="shared" si="60"/>
        <v>-</v>
      </c>
      <c r="BO56" s="189" t="str">
        <f t="shared" si="61"/>
        <v>-</v>
      </c>
      <c r="BP56" s="190" t="str">
        <f t="shared" si="62"/>
        <v>-</v>
      </c>
      <c r="BQ56" s="190" t="str">
        <f t="shared" si="63"/>
        <v>-</v>
      </c>
      <c r="BR56" s="190" t="str">
        <f t="shared" si="64"/>
        <v>-</v>
      </c>
      <c r="BS56" s="191" t="str">
        <f t="shared" si="65"/>
        <v>-</v>
      </c>
      <c r="BT56" s="192" t="str">
        <f t="shared" si="66"/>
        <v>-</v>
      </c>
      <c r="BU56" s="190" t="str">
        <f t="shared" si="67"/>
        <v>-</v>
      </c>
      <c r="BV56" s="190" t="str">
        <f t="shared" si="68"/>
        <v>-</v>
      </c>
      <c r="BW56" s="190" t="str">
        <f t="shared" si="69"/>
        <v>-</v>
      </c>
      <c r="BX56" s="193" t="str">
        <f t="shared" si="70"/>
        <v>-</v>
      </c>
      <c r="BY56" s="189" t="str">
        <f t="shared" si="71"/>
        <v>-</v>
      </c>
      <c r="BZ56" s="190" t="str">
        <f t="shared" si="72"/>
        <v>-</v>
      </c>
      <c r="CA56" s="190" t="str">
        <f t="shared" si="73"/>
        <v>-</v>
      </c>
      <c r="CB56" s="190" t="str">
        <f t="shared" si="74"/>
        <v>-</v>
      </c>
      <c r="CC56" s="191" t="str">
        <f t="shared" si="75"/>
        <v>-</v>
      </c>
      <c r="CD56" s="192" t="str">
        <f t="shared" si="76"/>
        <v>-</v>
      </c>
      <c r="CE56" s="190" t="str">
        <f t="shared" si="77"/>
        <v>-</v>
      </c>
      <c r="CF56" s="190" t="str">
        <f t="shared" si="78"/>
        <v>-</v>
      </c>
      <c r="CG56" s="190" t="str">
        <f t="shared" si="79"/>
        <v>-</v>
      </c>
      <c r="CH56" s="193" t="str">
        <f t="shared" si="80"/>
        <v>-</v>
      </c>
      <c r="CI56" s="189" t="str">
        <f t="shared" si="81"/>
        <v>-</v>
      </c>
      <c r="CJ56" s="190" t="str">
        <f t="shared" si="82"/>
        <v>-</v>
      </c>
      <c r="CK56" s="190" t="str">
        <f t="shared" si="83"/>
        <v>-</v>
      </c>
      <c r="CL56" s="190" t="str">
        <f t="shared" si="84"/>
        <v>-</v>
      </c>
      <c r="CM56" s="191" t="str">
        <f t="shared" si="85"/>
        <v>-</v>
      </c>
      <c r="CN56" s="192" t="str">
        <f t="shared" si="86"/>
        <v>-</v>
      </c>
      <c r="CO56" s="190" t="str">
        <f t="shared" si="87"/>
        <v>-</v>
      </c>
      <c r="CP56" s="190" t="str">
        <f t="shared" si="88"/>
        <v>-</v>
      </c>
      <c r="CQ56" s="190" t="str">
        <f t="shared" si="89"/>
        <v>-</v>
      </c>
      <c r="CR56" s="193" t="str">
        <f t="shared" si="90"/>
        <v>-</v>
      </c>
      <c r="CS56" s="189" t="str">
        <f t="shared" si="91"/>
        <v>-</v>
      </c>
      <c r="CT56" s="190" t="str">
        <f t="shared" si="92"/>
        <v>-</v>
      </c>
      <c r="CU56" s="190" t="str">
        <f t="shared" si="93"/>
        <v>-</v>
      </c>
      <c r="CV56" s="190" t="str">
        <f t="shared" si="94"/>
        <v>-</v>
      </c>
      <c r="CW56" s="191" t="str">
        <f t="shared" si="95"/>
        <v>-</v>
      </c>
      <c r="CX56" s="192" t="str">
        <f t="shared" si="96"/>
        <v>-</v>
      </c>
      <c r="CY56" s="190" t="str">
        <f t="shared" si="97"/>
        <v>-</v>
      </c>
      <c r="CZ56" s="190" t="str">
        <f t="shared" si="98"/>
        <v>-</v>
      </c>
      <c r="DA56" s="190" t="str">
        <f t="shared" si="99"/>
        <v>-</v>
      </c>
      <c r="DB56" s="191" t="str">
        <f t="shared" si="100"/>
        <v>-</v>
      </c>
      <c r="DC56" s="188" t="str">
        <f t="shared" si="101"/>
        <v xml:space="preserve">  </v>
      </c>
      <c r="DD56" s="217" t="str">
        <f t="shared" si="111"/>
        <v xml:space="preserve">  </v>
      </c>
      <c r="DE56" s="217" t="str">
        <f t="shared" si="112"/>
        <v xml:space="preserve">  </v>
      </c>
      <c r="DF56" s="217" t="str">
        <f t="shared" si="113"/>
        <v xml:space="preserve">  </v>
      </c>
      <c r="DG56" s="217" t="str">
        <f t="shared" si="114"/>
        <v xml:space="preserve">  </v>
      </c>
      <c r="DH56" s="217" t="str">
        <f t="shared" si="115"/>
        <v xml:space="preserve">  </v>
      </c>
      <c r="DI56" s="217" t="str">
        <f t="shared" si="116"/>
        <v xml:space="preserve">  </v>
      </c>
      <c r="DJ56" s="217" t="str">
        <f t="shared" si="117"/>
        <v xml:space="preserve">  </v>
      </c>
      <c r="DK56" s="217" t="str">
        <f t="shared" si="118"/>
        <v xml:space="preserve">  </v>
      </c>
      <c r="DL56" s="221" t="str">
        <f t="shared" si="119"/>
        <v xml:space="preserve">  </v>
      </c>
      <c r="DM56" s="247"/>
      <c r="DN56" s="177"/>
      <c r="DO56" s="177"/>
    </row>
    <row r="57" spans="1:119" ht="9.75" customHeight="1" thickBot="1">
      <c r="A57" s="254"/>
      <c r="B57" s="257"/>
      <c r="C57" s="257"/>
      <c r="D57" s="258"/>
      <c r="E57" s="239"/>
      <c r="F57" s="239"/>
      <c r="G57" s="240"/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  <c r="AA57" s="240"/>
      <c r="AB57" s="240"/>
      <c r="AC57" s="240"/>
      <c r="AD57" s="240"/>
      <c r="AE57" s="240"/>
      <c r="AF57" s="240"/>
      <c r="AG57" s="240"/>
      <c r="AH57" s="240"/>
      <c r="AI57" s="240"/>
      <c r="AJ57" s="240"/>
      <c r="AK57" s="240"/>
      <c r="AL57" s="240"/>
      <c r="AM57" s="240"/>
      <c r="AN57" s="240"/>
      <c r="AO57" s="240"/>
      <c r="AP57" s="240"/>
      <c r="AQ57" s="240"/>
      <c r="AR57" s="240"/>
      <c r="AS57" s="240"/>
      <c r="AT57" s="240"/>
      <c r="AU57" s="240"/>
      <c r="AV57" s="240"/>
      <c r="AW57" s="240"/>
      <c r="AX57" s="240"/>
      <c r="AY57" s="240"/>
      <c r="AZ57" s="240"/>
      <c r="BA57" s="240"/>
      <c r="BB57" s="240"/>
      <c r="BC57" s="240"/>
      <c r="BD57" s="240"/>
      <c r="BE57" s="240"/>
      <c r="BF57" s="240"/>
      <c r="BG57" s="240"/>
      <c r="BH57" s="240"/>
      <c r="BI57" s="240"/>
      <c r="BJ57" s="240"/>
      <c r="BK57" s="240"/>
      <c r="BL57" s="240"/>
      <c r="BM57" s="240"/>
      <c r="BN57" s="240"/>
      <c r="BO57" s="240"/>
      <c r="BP57" s="240"/>
      <c r="BQ57" s="240"/>
      <c r="BR57" s="240"/>
      <c r="BS57" s="240"/>
      <c r="BT57" s="240"/>
      <c r="BU57" s="240"/>
      <c r="BV57" s="240"/>
      <c r="BW57" s="240"/>
      <c r="BX57" s="240"/>
      <c r="BY57" s="240"/>
      <c r="BZ57" s="240"/>
      <c r="CA57" s="240"/>
      <c r="CB57" s="240"/>
      <c r="CC57" s="240"/>
      <c r="CD57" s="240"/>
      <c r="CE57" s="240"/>
      <c r="CF57" s="240"/>
      <c r="CG57" s="240"/>
      <c r="CH57" s="240"/>
      <c r="CI57" s="240"/>
      <c r="CJ57" s="240"/>
      <c r="CK57" s="240"/>
      <c r="CL57" s="240"/>
      <c r="CM57" s="240"/>
      <c r="CN57" s="240"/>
      <c r="CO57" s="240"/>
      <c r="CP57" s="240"/>
      <c r="CQ57" s="240"/>
      <c r="CR57" s="240"/>
      <c r="CS57" s="240"/>
      <c r="CT57" s="240"/>
      <c r="CU57" s="240"/>
      <c r="CV57" s="240"/>
      <c r="CW57" s="240"/>
      <c r="CX57" s="240"/>
      <c r="CY57" s="240"/>
      <c r="CZ57" s="240"/>
      <c r="DA57" s="240"/>
      <c r="DB57" s="240"/>
      <c r="DC57" s="161"/>
      <c r="DD57" s="222"/>
      <c r="DE57" s="222"/>
      <c r="DF57" s="222"/>
      <c r="DG57" s="222"/>
      <c r="DH57" s="222"/>
      <c r="DI57" s="222"/>
      <c r="DJ57" s="222"/>
      <c r="DK57" s="222"/>
      <c r="DL57" s="222"/>
      <c r="DM57" s="247"/>
    </row>
    <row r="58" spans="1:119" ht="14.25" hidden="1" customHeight="1">
      <c r="A58" s="247"/>
      <c r="B58" s="237"/>
      <c r="C58" s="238"/>
      <c r="D58" s="239"/>
      <c r="E58" s="239"/>
      <c r="F58" s="239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  <c r="AA58" s="240"/>
      <c r="AB58" s="240"/>
      <c r="AC58" s="240"/>
      <c r="AD58" s="240"/>
      <c r="AE58" s="240"/>
      <c r="AF58" s="240"/>
      <c r="AG58" s="240"/>
      <c r="AH58" s="240"/>
      <c r="AI58" s="240"/>
      <c r="AJ58" s="240"/>
      <c r="AK58" s="240"/>
      <c r="AL58" s="240"/>
      <c r="AM58" s="240"/>
      <c r="AN58" s="240"/>
      <c r="AO58" s="240"/>
      <c r="AP58" s="240"/>
      <c r="AQ58" s="240"/>
      <c r="AR58" s="240"/>
      <c r="AS58" s="240"/>
      <c r="AT58" s="240"/>
      <c r="AU58" s="240"/>
      <c r="AV58" s="240"/>
      <c r="AW58" s="240"/>
      <c r="AX58" s="240"/>
      <c r="AY58" s="240"/>
      <c r="AZ58" s="240"/>
      <c r="BA58" s="240"/>
      <c r="BB58" s="240"/>
      <c r="BC58" s="240"/>
      <c r="BD58" s="240"/>
      <c r="BE58" s="240"/>
      <c r="BF58" s="240"/>
      <c r="BG58" s="240"/>
      <c r="BH58" s="240"/>
      <c r="BI58" s="240"/>
      <c r="BJ58" s="240"/>
      <c r="BK58" s="240"/>
      <c r="BL58" s="240"/>
      <c r="BM58" s="240"/>
      <c r="BN58" s="240"/>
      <c r="BO58" s="240"/>
      <c r="BP58" s="240"/>
      <c r="BQ58" s="240"/>
      <c r="BR58" s="240"/>
      <c r="BS58" s="240"/>
      <c r="BT58" s="240"/>
      <c r="BU58" s="240"/>
      <c r="BV58" s="240"/>
      <c r="BW58" s="240"/>
      <c r="BX58" s="240"/>
      <c r="BY58" s="240"/>
      <c r="BZ58" s="240"/>
      <c r="CA58" s="240"/>
      <c r="CB58" s="240"/>
      <c r="CC58" s="240"/>
      <c r="CD58" s="240"/>
      <c r="CE58" s="240"/>
      <c r="CF58" s="240"/>
      <c r="CG58" s="240"/>
      <c r="CH58" s="240"/>
      <c r="CI58" s="240"/>
      <c r="CJ58" s="240"/>
      <c r="CK58" s="240"/>
      <c r="CL58" s="240"/>
      <c r="CM58" s="240"/>
      <c r="CN58" s="240"/>
      <c r="CO58" s="240"/>
      <c r="CP58" s="240"/>
      <c r="CQ58" s="240"/>
      <c r="CR58" s="240"/>
      <c r="CS58" s="240"/>
      <c r="CT58" s="240"/>
      <c r="CU58" s="240"/>
      <c r="CV58" s="240"/>
      <c r="CW58" s="240"/>
      <c r="CX58" s="240"/>
      <c r="CY58" s="240"/>
      <c r="CZ58" s="240"/>
      <c r="DA58" s="240"/>
      <c r="DB58" s="240"/>
      <c r="DC58" s="161"/>
      <c r="DD58" s="222"/>
      <c r="DE58" s="222"/>
      <c r="DF58" s="222"/>
      <c r="DG58" s="222"/>
      <c r="DH58" s="222"/>
      <c r="DI58" s="222"/>
      <c r="DJ58" s="222"/>
      <c r="DK58" s="222"/>
      <c r="DL58" s="222"/>
      <c r="DM58" s="247"/>
    </row>
    <row r="59" spans="1:119" ht="14.25" hidden="1" customHeight="1">
      <c r="A59" s="247"/>
      <c r="B59" s="237"/>
      <c r="C59" s="237"/>
      <c r="D59" s="239"/>
      <c r="E59" s="239"/>
      <c r="F59" s="239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  <c r="AA59" s="240"/>
      <c r="AB59" s="240"/>
      <c r="AC59" s="240"/>
      <c r="AD59" s="240"/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0"/>
      <c r="AV59" s="240"/>
      <c r="AW59" s="240"/>
      <c r="AX59" s="240"/>
      <c r="AY59" s="240"/>
      <c r="AZ59" s="240"/>
      <c r="BA59" s="240"/>
      <c r="BB59" s="240"/>
      <c r="BC59" s="240"/>
      <c r="BD59" s="240"/>
      <c r="BE59" s="240"/>
      <c r="BF59" s="240"/>
      <c r="BG59" s="240"/>
      <c r="BH59" s="240"/>
      <c r="BI59" s="240"/>
      <c r="BJ59" s="240"/>
      <c r="BK59" s="240"/>
      <c r="BL59" s="240"/>
      <c r="BM59" s="240"/>
      <c r="BN59" s="240"/>
      <c r="BO59" s="240"/>
      <c r="BP59" s="240"/>
      <c r="BQ59" s="240"/>
      <c r="BR59" s="240"/>
      <c r="BS59" s="240"/>
      <c r="BT59" s="240"/>
      <c r="BU59" s="240"/>
      <c r="BV59" s="240"/>
      <c r="BW59" s="240"/>
      <c r="BX59" s="240"/>
      <c r="BY59" s="240"/>
      <c r="BZ59" s="240"/>
      <c r="CA59" s="240"/>
      <c r="CB59" s="240"/>
      <c r="CC59" s="240"/>
      <c r="CD59" s="240"/>
      <c r="CE59" s="240"/>
      <c r="CF59" s="240"/>
      <c r="CG59" s="240"/>
      <c r="CH59" s="240"/>
      <c r="CI59" s="240"/>
      <c r="CJ59" s="240"/>
      <c r="CK59" s="240"/>
      <c r="CL59" s="240"/>
      <c r="CM59" s="240"/>
      <c r="CN59" s="240"/>
      <c r="CO59" s="240"/>
      <c r="CP59" s="240"/>
      <c r="CQ59" s="240"/>
      <c r="CR59" s="240"/>
      <c r="CS59" s="240"/>
      <c r="CT59" s="240"/>
      <c r="CU59" s="240"/>
      <c r="CV59" s="240"/>
      <c r="CW59" s="240"/>
      <c r="CX59" s="240"/>
      <c r="CY59" s="240"/>
      <c r="CZ59" s="240"/>
      <c r="DA59" s="240"/>
      <c r="DB59" s="240"/>
      <c r="DC59" s="161"/>
      <c r="DD59" s="212"/>
      <c r="DE59" s="212"/>
      <c r="DF59" s="212"/>
      <c r="DG59" s="212"/>
      <c r="DH59" s="212"/>
      <c r="DI59" s="212"/>
      <c r="DJ59" s="212"/>
      <c r="DK59" s="212"/>
      <c r="DL59" s="212"/>
      <c r="DM59" s="247"/>
    </row>
    <row r="60" spans="1:119" ht="14.25" hidden="1" customHeight="1">
      <c r="A60" s="247"/>
      <c r="B60" s="237"/>
      <c r="C60" s="237" t="s">
        <v>140</v>
      </c>
      <c r="D60" s="239"/>
      <c r="E60" s="239"/>
      <c r="F60" s="239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0"/>
      <c r="R60" s="240"/>
      <c r="S60" s="240"/>
      <c r="T60" s="240"/>
      <c r="U60" s="240"/>
      <c r="V60" s="240"/>
      <c r="W60" s="240"/>
      <c r="X60" s="240"/>
      <c r="Y60" s="240"/>
      <c r="Z60" s="240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  <c r="AZ60" s="240"/>
      <c r="BA60" s="240"/>
      <c r="BB60" s="240"/>
      <c r="BC60" s="240"/>
      <c r="BD60" s="240"/>
      <c r="BE60" s="240"/>
      <c r="BF60" s="240"/>
      <c r="BG60" s="240"/>
      <c r="BH60" s="240"/>
      <c r="BI60" s="240"/>
      <c r="BJ60" s="240"/>
      <c r="BK60" s="240"/>
      <c r="BL60" s="240"/>
      <c r="BM60" s="240"/>
      <c r="BN60" s="240"/>
      <c r="BO60" s="240"/>
      <c r="BP60" s="240"/>
      <c r="BQ60" s="240"/>
      <c r="BR60" s="240"/>
      <c r="BS60" s="240"/>
      <c r="BT60" s="240"/>
      <c r="BU60" s="240"/>
      <c r="BV60" s="240"/>
      <c r="BW60" s="240"/>
      <c r="BX60" s="240"/>
      <c r="BY60" s="240"/>
      <c r="BZ60" s="240"/>
      <c r="CA60" s="240"/>
      <c r="CB60" s="240"/>
      <c r="CC60" s="240"/>
      <c r="CD60" s="240"/>
      <c r="CE60" s="240"/>
      <c r="CF60" s="240"/>
      <c r="CG60" s="240"/>
      <c r="CH60" s="240"/>
      <c r="CI60" s="240"/>
      <c r="CJ60" s="240"/>
      <c r="CK60" s="240"/>
      <c r="CL60" s="240"/>
      <c r="CM60" s="240"/>
      <c r="CN60" s="240"/>
      <c r="CO60" s="240"/>
      <c r="CP60" s="240"/>
      <c r="CQ60" s="240"/>
      <c r="CR60" s="240"/>
      <c r="CS60" s="240"/>
      <c r="CT60" s="240"/>
      <c r="CU60" s="240"/>
      <c r="CV60" s="240"/>
      <c r="CW60" s="240"/>
      <c r="CX60" s="240"/>
      <c r="CY60" s="240"/>
      <c r="CZ60" s="240"/>
      <c r="DA60" s="240"/>
      <c r="DB60" s="240"/>
      <c r="DC60" s="161"/>
      <c r="DD60" s="212"/>
      <c r="DE60" s="212"/>
      <c r="DF60" s="212"/>
      <c r="DG60" s="212"/>
      <c r="DH60" s="212"/>
      <c r="DI60" s="212"/>
      <c r="DJ60" s="212"/>
      <c r="DK60" s="212"/>
      <c r="DL60" s="212"/>
      <c r="DM60" s="247"/>
    </row>
    <row r="61" spans="1:119" ht="14.25" hidden="1" customHeight="1">
      <c r="A61" s="247"/>
      <c r="B61" s="237"/>
      <c r="C61" s="237" t="s">
        <v>137</v>
      </c>
      <c r="D61" s="239"/>
      <c r="E61" s="239"/>
      <c r="F61" s="239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0"/>
      <c r="R61" s="240"/>
      <c r="S61" s="240"/>
      <c r="T61" s="240"/>
      <c r="U61" s="240"/>
      <c r="V61" s="240"/>
      <c r="W61" s="240"/>
      <c r="X61" s="240"/>
      <c r="Y61" s="240"/>
      <c r="Z61" s="240"/>
      <c r="AA61" s="240"/>
      <c r="AB61" s="240"/>
      <c r="AC61" s="240"/>
      <c r="AD61" s="240"/>
      <c r="AE61" s="240"/>
      <c r="AF61" s="240"/>
      <c r="AG61" s="240"/>
      <c r="AH61" s="240"/>
      <c r="AI61" s="240"/>
      <c r="AJ61" s="240"/>
      <c r="AK61" s="240"/>
      <c r="AL61" s="240"/>
      <c r="AM61" s="240"/>
      <c r="AN61" s="240"/>
      <c r="AO61" s="240"/>
      <c r="AP61" s="240"/>
      <c r="AQ61" s="240"/>
      <c r="AR61" s="240"/>
      <c r="AS61" s="240"/>
      <c r="AT61" s="240"/>
      <c r="AU61" s="240"/>
      <c r="AV61" s="240"/>
      <c r="AW61" s="240"/>
      <c r="AX61" s="240"/>
      <c r="AY61" s="240"/>
      <c r="AZ61" s="240"/>
      <c r="BA61" s="240"/>
      <c r="BB61" s="240"/>
      <c r="BC61" s="240"/>
      <c r="BD61" s="240"/>
      <c r="BE61" s="240"/>
      <c r="BF61" s="240"/>
      <c r="BG61" s="240"/>
      <c r="BH61" s="240"/>
      <c r="BI61" s="240"/>
      <c r="BJ61" s="240"/>
      <c r="BK61" s="240"/>
      <c r="BL61" s="240"/>
      <c r="BM61" s="240"/>
      <c r="BN61" s="240"/>
      <c r="BO61" s="240"/>
      <c r="BP61" s="240"/>
      <c r="BQ61" s="240"/>
      <c r="BR61" s="240"/>
      <c r="BS61" s="240"/>
      <c r="BT61" s="240"/>
      <c r="BU61" s="240"/>
      <c r="BV61" s="240"/>
      <c r="BW61" s="240"/>
      <c r="BX61" s="240"/>
      <c r="BY61" s="240"/>
      <c r="BZ61" s="240"/>
      <c r="CA61" s="240"/>
      <c r="CB61" s="240"/>
      <c r="CC61" s="240"/>
      <c r="CD61" s="240"/>
      <c r="CE61" s="240"/>
      <c r="CF61" s="240"/>
      <c r="CG61" s="240"/>
      <c r="CH61" s="240"/>
      <c r="CI61" s="240"/>
      <c r="CJ61" s="240"/>
      <c r="CK61" s="240"/>
      <c r="CL61" s="240"/>
      <c r="CM61" s="240"/>
      <c r="CN61" s="240"/>
      <c r="CO61" s="240"/>
      <c r="CP61" s="240"/>
      <c r="CQ61" s="240"/>
      <c r="CR61" s="240"/>
      <c r="CS61" s="240"/>
      <c r="CT61" s="240"/>
      <c r="CU61" s="240"/>
      <c r="CV61" s="240"/>
      <c r="CW61" s="240"/>
      <c r="CX61" s="240"/>
      <c r="CY61" s="240"/>
      <c r="CZ61" s="240"/>
      <c r="DA61" s="240"/>
      <c r="DB61" s="240"/>
      <c r="DC61" s="161"/>
      <c r="DD61" s="212"/>
      <c r="DE61" s="212"/>
      <c r="DF61" s="212"/>
      <c r="DG61" s="212"/>
      <c r="DH61" s="212"/>
      <c r="DI61" s="212"/>
      <c r="DJ61" s="212"/>
      <c r="DK61" s="212"/>
      <c r="DL61" s="212"/>
      <c r="DM61" s="247"/>
    </row>
    <row r="62" spans="1:119" ht="14.25" hidden="1" customHeight="1">
      <c r="A62" s="247"/>
      <c r="B62" s="237"/>
      <c r="C62" s="237" t="s">
        <v>138</v>
      </c>
      <c r="D62" s="239"/>
      <c r="E62" s="239"/>
      <c r="F62" s="239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0"/>
      <c r="R62" s="240"/>
      <c r="S62" s="240"/>
      <c r="T62" s="240"/>
      <c r="U62" s="240"/>
      <c r="V62" s="240"/>
      <c r="W62" s="240"/>
      <c r="X62" s="240"/>
      <c r="Y62" s="240"/>
      <c r="Z62" s="240"/>
      <c r="AA62" s="240"/>
      <c r="AB62" s="240"/>
      <c r="AC62" s="240"/>
      <c r="AD62" s="240"/>
      <c r="AE62" s="240"/>
      <c r="AF62" s="240"/>
      <c r="AG62" s="240"/>
      <c r="AH62" s="240"/>
      <c r="AI62" s="240"/>
      <c r="AJ62" s="240"/>
      <c r="AK62" s="240"/>
      <c r="AL62" s="240"/>
      <c r="AM62" s="240"/>
      <c r="AN62" s="240"/>
      <c r="AO62" s="240"/>
      <c r="AP62" s="240"/>
      <c r="AQ62" s="240"/>
      <c r="AR62" s="240"/>
      <c r="AS62" s="240"/>
      <c r="AT62" s="240"/>
      <c r="AU62" s="240"/>
      <c r="AV62" s="240"/>
      <c r="AW62" s="240"/>
      <c r="AX62" s="240"/>
      <c r="AY62" s="240"/>
      <c r="AZ62" s="240"/>
      <c r="BA62" s="240"/>
      <c r="BB62" s="240"/>
      <c r="BC62" s="240"/>
      <c r="BD62" s="240"/>
      <c r="BE62" s="240"/>
      <c r="BF62" s="240"/>
      <c r="BG62" s="240"/>
      <c r="BH62" s="240"/>
      <c r="BI62" s="240"/>
      <c r="BJ62" s="240"/>
      <c r="BK62" s="240"/>
      <c r="BL62" s="240"/>
      <c r="BM62" s="240"/>
      <c r="BN62" s="240"/>
      <c r="BO62" s="240"/>
      <c r="BP62" s="240"/>
      <c r="BQ62" s="240"/>
      <c r="BR62" s="240"/>
      <c r="BS62" s="240"/>
      <c r="BT62" s="240"/>
      <c r="BU62" s="240"/>
      <c r="BV62" s="240"/>
      <c r="BW62" s="240"/>
      <c r="BX62" s="240"/>
      <c r="BY62" s="240"/>
      <c r="BZ62" s="240"/>
      <c r="CA62" s="240"/>
      <c r="CB62" s="240"/>
      <c r="CC62" s="240"/>
      <c r="CD62" s="240"/>
      <c r="CE62" s="240"/>
      <c r="CF62" s="240"/>
      <c r="CG62" s="240"/>
      <c r="CH62" s="240"/>
      <c r="CI62" s="240"/>
      <c r="CJ62" s="240"/>
      <c r="CK62" s="240"/>
      <c r="CL62" s="240"/>
      <c r="CM62" s="240"/>
      <c r="CN62" s="240"/>
      <c r="CO62" s="240"/>
      <c r="CP62" s="240"/>
      <c r="CQ62" s="240"/>
      <c r="CR62" s="240"/>
      <c r="CS62" s="240"/>
      <c r="CT62" s="240"/>
      <c r="CU62" s="240"/>
      <c r="CV62" s="240"/>
      <c r="CW62" s="240"/>
      <c r="CX62" s="240"/>
      <c r="CY62" s="240"/>
      <c r="CZ62" s="240"/>
      <c r="DA62" s="240"/>
      <c r="DB62" s="240"/>
      <c r="DC62" s="161"/>
      <c r="DD62" s="212"/>
      <c r="DE62" s="212"/>
      <c r="DF62" s="212"/>
      <c r="DG62" s="212"/>
      <c r="DH62" s="212"/>
      <c r="DI62" s="212"/>
      <c r="DJ62" s="212"/>
      <c r="DK62" s="212"/>
      <c r="DL62" s="212"/>
      <c r="DM62" s="247"/>
    </row>
    <row r="63" spans="1:119" ht="14.25" hidden="1" customHeight="1">
      <c r="A63" s="247"/>
      <c r="B63" s="237"/>
      <c r="C63" s="237" t="s">
        <v>139</v>
      </c>
      <c r="D63" s="239"/>
      <c r="E63" s="239"/>
      <c r="F63" s="239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0"/>
      <c r="R63" s="240"/>
      <c r="S63" s="240"/>
      <c r="T63" s="240"/>
      <c r="U63" s="240"/>
      <c r="V63" s="240"/>
      <c r="W63" s="240"/>
      <c r="X63" s="240"/>
      <c r="Y63" s="240"/>
      <c r="Z63" s="240"/>
      <c r="AA63" s="240"/>
      <c r="AB63" s="240"/>
      <c r="AC63" s="240"/>
      <c r="AD63" s="240"/>
      <c r="AE63" s="240"/>
      <c r="AF63" s="240"/>
      <c r="AG63" s="240"/>
      <c r="AH63" s="240"/>
      <c r="AI63" s="240"/>
      <c r="AJ63" s="240"/>
      <c r="AK63" s="240"/>
      <c r="AL63" s="240"/>
      <c r="AM63" s="240"/>
      <c r="AN63" s="240"/>
      <c r="AO63" s="240"/>
      <c r="AP63" s="240"/>
      <c r="AQ63" s="240"/>
      <c r="AR63" s="240"/>
      <c r="AS63" s="240"/>
      <c r="AT63" s="240"/>
      <c r="AU63" s="240"/>
      <c r="AV63" s="240"/>
      <c r="AW63" s="240"/>
      <c r="AX63" s="240"/>
      <c r="AY63" s="240"/>
      <c r="AZ63" s="240"/>
      <c r="BA63" s="240"/>
      <c r="BB63" s="240"/>
      <c r="BC63" s="240"/>
      <c r="BD63" s="240"/>
      <c r="BE63" s="240"/>
      <c r="BF63" s="240"/>
      <c r="BG63" s="240"/>
      <c r="BH63" s="240"/>
      <c r="BI63" s="240"/>
      <c r="BJ63" s="240"/>
      <c r="BK63" s="240"/>
      <c r="BL63" s="240"/>
      <c r="BM63" s="240"/>
      <c r="BN63" s="240"/>
      <c r="BO63" s="240"/>
      <c r="BP63" s="240"/>
      <c r="BQ63" s="240"/>
      <c r="BR63" s="240"/>
      <c r="BS63" s="240"/>
      <c r="BT63" s="240"/>
      <c r="BU63" s="240"/>
      <c r="BV63" s="240"/>
      <c r="BW63" s="240"/>
      <c r="BX63" s="240"/>
      <c r="BY63" s="240"/>
      <c r="BZ63" s="240"/>
      <c r="CA63" s="240"/>
      <c r="CB63" s="240"/>
      <c r="CC63" s="240"/>
      <c r="CD63" s="240"/>
      <c r="CE63" s="240"/>
      <c r="CF63" s="240"/>
      <c r="CG63" s="240"/>
      <c r="CH63" s="240"/>
      <c r="CI63" s="240"/>
      <c r="CJ63" s="240"/>
      <c r="CK63" s="240"/>
      <c r="CL63" s="240"/>
      <c r="CM63" s="240"/>
      <c r="CN63" s="240"/>
      <c r="CO63" s="240"/>
      <c r="CP63" s="240"/>
      <c r="CQ63" s="240"/>
      <c r="CR63" s="240"/>
      <c r="CS63" s="240"/>
      <c r="CT63" s="240"/>
      <c r="CU63" s="240"/>
      <c r="CV63" s="240"/>
      <c r="CW63" s="240"/>
      <c r="CX63" s="240"/>
      <c r="CY63" s="240"/>
      <c r="CZ63" s="240"/>
      <c r="DA63" s="240"/>
      <c r="DB63" s="240"/>
      <c r="DC63" s="161"/>
      <c r="DD63" s="212"/>
      <c r="DE63" s="212"/>
      <c r="DF63" s="212"/>
      <c r="DG63" s="212"/>
      <c r="DH63" s="212"/>
      <c r="DI63" s="212"/>
      <c r="DJ63" s="212"/>
      <c r="DK63" s="212"/>
      <c r="DL63" s="212"/>
      <c r="DM63" s="247"/>
    </row>
    <row r="64" spans="1:119" ht="14.25" hidden="1" customHeight="1">
      <c r="A64" s="247"/>
      <c r="B64" s="237"/>
      <c r="C64" s="237" t="s">
        <v>141</v>
      </c>
      <c r="D64" s="239"/>
      <c r="E64" s="239"/>
      <c r="F64" s="239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0"/>
      <c r="R64" s="240"/>
      <c r="S64" s="240"/>
      <c r="T64" s="240"/>
      <c r="U64" s="240"/>
      <c r="V64" s="240"/>
      <c r="W64" s="240"/>
      <c r="X64" s="240"/>
      <c r="Y64" s="240"/>
      <c r="Z64" s="240"/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  <c r="BD64" s="240"/>
      <c r="BE64" s="240"/>
      <c r="BF64" s="240"/>
      <c r="BG64" s="240"/>
      <c r="BH64" s="240"/>
      <c r="BI64" s="240"/>
      <c r="BJ64" s="240"/>
      <c r="BK64" s="240"/>
      <c r="BL64" s="240"/>
      <c r="BM64" s="240"/>
      <c r="BN64" s="240"/>
      <c r="BO64" s="240"/>
      <c r="BP64" s="240"/>
      <c r="BQ64" s="240"/>
      <c r="BR64" s="240"/>
      <c r="BS64" s="240"/>
      <c r="BT64" s="240"/>
      <c r="BU64" s="240"/>
      <c r="BV64" s="240"/>
      <c r="BW64" s="240"/>
      <c r="BX64" s="240"/>
      <c r="BY64" s="240"/>
      <c r="BZ64" s="240"/>
      <c r="CA64" s="240"/>
      <c r="CB64" s="240"/>
      <c r="CC64" s="240"/>
      <c r="CD64" s="240"/>
      <c r="CE64" s="240"/>
      <c r="CF64" s="240"/>
      <c r="CG64" s="240"/>
      <c r="CH64" s="240"/>
      <c r="CI64" s="240"/>
      <c r="CJ64" s="240"/>
      <c r="CK64" s="240"/>
      <c r="CL64" s="240"/>
      <c r="CM64" s="240"/>
      <c r="CN64" s="240"/>
      <c r="CO64" s="240"/>
      <c r="CP64" s="240"/>
      <c r="CQ64" s="240"/>
      <c r="CR64" s="240"/>
      <c r="CS64" s="240"/>
      <c r="CT64" s="240"/>
      <c r="CU64" s="240"/>
      <c r="CV64" s="240"/>
      <c r="CW64" s="240"/>
      <c r="CX64" s="240"/>
      <c r="CY64" s="240"/>
      <c r="CZ64" s="240"/>
      <c r="DA64" s="240"/>
      <c r="DB64" s="240"/>
      <c r="DC64" s="161"/>
      <c r="DD64" s="212"/>
      <c r="DE64" s="212"/>
      <c r="DF64" s="212"/>
      <c r="DG64" s="212"/>
      <c r="DH64" s="212"/>
      <c r="DI64" s="212"/>
      <c r="DJ64" s="212"/>
      <c r="DK64" s="212"/>
      <c r="DL64" s="212"/>
      <c r="DM64" s="247"/>
    </row>
    <row r="65" spans="1:117" ht="14.25" hidden="1" customHeight="1">
      <c r="A65" s="255"/>
      <c r="B65" s="242"/>
      <c r="C65" s="242" t="s">
        <v>131</v>
      </c>
      <c r="D65" s="242"/>
      <c r="E65" s="242"/>
      <c r="F65" s="242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0"/>
      <c r="R65" s="240"/>
      <c r="S65" s="240"/>
      <c r="T65" s="240"/>
      <c r="U65" s="240"/>
      <c r="V65" s="240"/>
      <c r="W65" s="240"/>
      <c r="X65" s="240"/>
      <c r="Y65" s="240"/>
      <c r="Z65" s="240"/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  <c r="BA65" s="240"/>
      <c r="BB65" s="240"/>
      <c r="BC65" s="240"/>
      <c r="BD65" s="240"/>
      <c r="BE65" s="240"/>
      <c r="BF65" s="240"/>
      <c r="BG65" s="240"/>
      <c r="BH65" s="240"/>
      <c r="BI65" s="240"/>
      <c r="BJ65" s="240"/>
      <c r="BK65" s="240"/>
      <c r="BL65" s="240"/>
      <c r="BM65" s="240"/>
      <c r="BN65" s="240"/>
      <c r="BO65" s="240"/>
      <c r="BP65" s="240"/>
      <c r="BQ65" s="240"/>
      <c r="BR65" s="240"/>
      <c r="BS65" s="240"/>
      <c r="BT65" s="240"/>
      <c r="BU65" s="240"/>
      <c r="BV65" s="240"/>
      <c r="BW65" s="240"/>
      <c r="BX65" s="240"/>
      <c r="BY65" s="240"/>
      <c r="BZ65" s="240"/>
      <c r="CA65" s="240"/>
      <c r="CB65" s="240"/>
      <c r="CC65" s="240"/>
      <c r="CD65" s="240"/>
      <c r="CE65" s="240"/>
      <c r="CF65" s="240"/>
      <c r="CG65" s="240"/>
      <c r="CH65" s="240"/>
      <c r="CI65" s="240"/>
      <c r="CJ65" s="240"/>
      <c r="CK65" s="240"/>
      <c r="CL65" s="240"/>
      <c r="CM65" s="240"/>
      <c r="CN65" s="240"/>
      <c r="CO65" s="240"/>
      <c r="CP65" s="240"/>
      <c r="CQ65" s="240"/>
      <c r="CR65" s="240"/>
      <c r="CS65" s="240"/>
      <c r="CT65" s="240"/>
      <c r="CU65" s="240"/>
      <c r="CV65" s="240"/>
      <c r="CW65" s="240"/>
      <c r="CX65" s="240"/>
      <c r="CY65" s="240"/>
      <c r="CZ65" s="240"/>
      <c r="DA65" s="240"/>
      <c r="DB65" s="240"/>
      <c r="DC65" s="161"/>
      <c r="DD65" s="212"/>
      <c r="DE65" s="212"/>
      <c r="DF65" s="212"/>
      <c r="DG65" s="212"/>
      <c r="DH65" s="212"/>
      <c r="DI65" s="212"/>
      <c r="DJ65" s="212"/>
      <c r="DK65" s="212"/>
      <c r="DL65" s="212"/>
      <c r="DM65" s="247"/>
    </row>
    <row r="66" spans="1:117" ht="9.4" customHeight="1">
      <c r="A66" s="255"/>
      <c r="B66" s="255"/>
      <c r="C66" s="255"/>
      <c r="D66" s="255"/>
      <c r="E66" s="255"/>
      <c r="F66" s="255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8"/>
      <c r="S66" s="248"/>
      <c r="T66" s="248"/>
      <c r="U66" s="248"/>
      <c r="V66" s="248"/>
      <c r="W66" s="248"/>
      <c r="X66" s="248"/>
      <c r="Y66" s="248"/>
      <c r="Z66" s="248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  <c r="AM66" s="248"/>
      <c r="AN66" s="248"/>
      <c r="AO66" s="248"/>
      <c r="AP66" s="248"/>
      <c r="AQ66" s="248"/>
      <c r="AR66" s="248"/>
      <c r="AS66" s="248"/>
      <c r="AT66" s="248"/>
      <c r="AU66" s="248"/>
      <c r="AV66" s="248"/>
      <c r="AW66" s="248"/>
      <c r="AX66" s="248"/>
      <c r="AY66" s="248"/>
      <c r="AZ66" s="248"/>
      <c r="BA66" s="248"/>
      <c r="BB66" s="248"/>
      <c r="BC66" s="248"/>
      <c r="BD66" s="248"/>
      <c r="BE66" s="248"/>
      <c r="BF66" s="248"/>
      <c r="BG66" s="248"/>
      <c r="BH66" s="248"/>
      <c r="BI66" s="248"/>
      <c r="BJ66" s="248"/>
      <c r="BK66" s="248"/>
      <c r="BL66" s="248"/>
      <c r="BM66" s="248"/>
      <c r="BN66" s="248"/>
      <c r="BO66" s="248"/>
      <c r="BP66" s="248"/>
      <c r="BQ66" s="248"/>
      <c r="BR66" s="248"/>
      <c r="BS66" s="248"/>
      <c r="BT66" s="248"/>
      <c r="BU66" s="248"/>
      <c r="BV66" s="248"/>
      <c r="BW66" s="248"/>
      <c r="BX66" s="248"/>
      <c r="BY66" s="248"/>
      <c r="BZ66" s="248"/>
      <c r="CA66" s="248"/>
      <c r="CB66" s="248"/>
      <c r="CC66" s="248"/>
      <c r="CD66" s="248"/>
      <c r="CE66" s="248"/>
      <c r="CF66" s="248"/>
      <c r="CG66" s="248"/>
      <c r="CH66" s="248"/>
      <c r="CI66" s="248"/>
      <c r="CJ66" s="248"/>
      <c r="CK66" s="248"/>
      <c r="CL66" s="248"/>
      <c r="CM66" s="248"/>
      <c r="CN66" s="248"/>
      <c r="CO66" s="248"/>
      <c r="CP66" s="248"/>
      <c r="CQ66" s="248"/>
      <c r="CR66" s="248"/>
      <c r="CS66" s="248"/>
      <c r="CT66" s="248"/>
      <c r="CU66" s="248"/>
      <c r="CV66" s="248"/>
      <c r="CW66" s="248"/>
      <c r="CX66" s="248"/>
      <c r="CY66" s="248"/>
      <c r="CZ66" s="248"/>
      <c r="DA66" s="248"/>
      <c r="DB66" s="248"/>
      <c r="DC66" s="248"/>
      <c r="DD66" s="256"/>
      <c r="DE66" s="256"/>
      <c r="DF66" s="256"/>
      <c r="DG66" s="256"/>
      <c r="DH66" s="256"/>
      <c r="DI66" s="256"/>
      <c r="DJ66" s="256"/>
      <c r="DK66" s="256"/>
      <c r="DL66" s="256"/>
      <c r="DM66" s="247"/>
    </row>
  </sheetData>
  <sheetProtection algorithmName="SHA-512" hashValue="whYCBhKq645ZxLwEghgalBF8P8/lmMhNOx+kdMngbtWLSZnf50ZCVk6SWBXjqcoBzA1uICz4TdM1uOFR50cnVg==" saltValue="Q9JM9Ex4H+eYaQPxZ8Y3gg==" spinCount="100000" sheet="1" objects="1" scenarios="1"/>
  <mergeCells count="38">
    <mergeCell ref="B3:B6"/>
    <mergeCell ref="C3:C6"/>
    <mergeCell ref="D3:D6"/>
    <mergeCell ref="E3:E6"/>
    <mergeCell ref="E1:AH1"/>
    <mergeCell ref="CW1:CX1"/>
    <mergeCell ref="DD1:DK4"/>
    <mergeCell ref="DL1:DL6"/>
    <mergeCell ref="F2:AH2"/>
    <mergeCell ref="F3:F6"/>
    <mergeCell ref="G3:K3"/>
    <mergeCell ref="L3:P3"/>
    <mergeCell ref="Q3:U3"/>
    <mergeCell ref="V3:Z3"/>
    <mergeCell ref="CD3:CH3"/>
    <mergeCell ref="AA3:AE3"/>
    <mergeCell ref="AF3:AJ3"/>
    <mergeCell ref="AK3:AO3"/>
    <mergeCell ref="AP3:AT3"/>
    <mergeCell ref="AU3:AY3"/>
    <mergeCell ref="AZ3:BD3"/>
    <mergeCell ref="BE3:BI3"/>
    <mergeCell ref="BJ3:BN3"/>
    <mergeCell ref="BO3:BS3"/>
    <mergeCell ref="BT3:BX3"/>
    <mergeCell ref="BY3:CC3"/>
    <mergeCell ref="DK5:DK6"/>
    <mergeCell ref="CI3:CM3"/>
    <mergeCell ref="CN3:CR3"/>
    <mergeCell ref="CS3:CW3"/>
    <mergeCell ref="CX3:DB3"/>
    <mergeCell ref="DD5:DD6"/>
    <mergeCell ref="DE5:DE6"/>
    <mergeCell ref="DF5:DF6"/>
    <mergeCell ref="DG5:DG6"/>
    <mergeCell ref="DH5:DH6"/>
    <mergeCell ref="DI5:DI6"/>
    <mergeCell ref="DJ5:DJ6"/>
  </mergeCells>
  <phoneticPr fontId="61" type="noConversion"/>
  <conditionalFormatting sqref="C7:D56">
    <cfRule type="expression" dxfId="75" priority="24">
      <formula>#REF!=2</formula>
    </cfRule>
  </conditionalFormatting>
  <conditionalFormatting sqref="E7:E56">
    <cfRule type="cellIs" dxfId="74" priority="11" operator="greaterThan">
      <formula>0</formula>
    </cfRule>
    <cfRule type="cellIs" dxfId="73" priority="12" operator="equal">
      <formula>"มส"</formula>
    </cfRule>
    <cfRule type="cellIs" dxfId="72" priority="13" operator="equal">
      <formula>"ร"</formula>
    </cfRule>
    <cfRule type="cellIs" dxfId="71" priority="14" operator="equal">
      <formula>0</formula>
    </cfRule>
  </conditionalFormatting>
  <conditionalFormatting sqref="F7:F56">
    <cfRule type="expression" dxfId="70" priority="25">
      <formula>#REF!=2</formula>
    </cfRule>
  </conditionalFormatting>
  <conditionalFormatting sqref="G7:DB56">
    <cfRule type="cellIs" dxfId="69" priority="5" operator="equal">
      <formula>"ก"</formula>
    </cfRule>
    <cfRule type="cellIs" dxfId="68" priority="6" operator="equal">
      <formula>"ส"</formula>
    </cfRule>
    <cfRule type="cellIs" dxfId="67" priority="7" operator="equal">
      <formula>"ป"</formula>
    </cfRule>
    <cfRule type="cellIs" dxfId="66" priority="8" operator="equal">
      <formula>"ล"</formula>
    </cfRule>
    <cfRule type="cellIs" dxfId="65" priority="9" operator="equal">
      <formula>"ข"</formula>
    </cfRule>
    <cfRule type="expression" dxfId="64" priority="22">
      <formula>#REF!=0</formula>
    </cfRule>
    <cfRule type="expression" dxfId="63" priority="23">
      <formula>#REF!=1</formula>
    </cfRule>
  </conditionalFormatting>
  <conditionalFormatting sqref="DE7:DE56">
    <cfRule type="cellIs" dxfId="62" priority="10" operator="greaterThan">
      <formula>0</formula>
    </cfRule>
  </conditionalFormatting>
  <conditionalFormatting sqref="DF7:DF56">
    <cfRule type="cellIs" dxfId="61" priority="21" operator="greaterThan">
      <formula>0</formula>
    </cfRule>
  </conditionalFormatting>
  <conditionalFormatting sqref="DG7:DG56">
    <cfRule type="cellIs" dxfId="60" priority="20" operator="greaterThan">
      <formula>0</formula>
    </cfRule>
  </conditionalFormatting>
  <conditionalFormatting sqref="DH7:DH56">
    <cfRule type="cellIs" dxfId="59" priority="17" operator="greaterThan">
      <formula>0</formula>
    </cfRule>
  </conditionalFormatting>
  <conditionalFormatting sqref="DI7:DI56">
    <cfRule type="cellIs" dxfId="58" priority="18" operator="greaterThan">
      <formula>0</formula>
    </cfRule>
    <cfRule type="cellIs" dxfId="57" priority="19" operator="greaterThan">
      <formula>0</formula>
    </cfRule>
  </conditionalFormatting>
  <conditionalFormatting sqref="DK7:DK56">
    <cfRule type="cellIs" dxfId="56" priority="15" operator="equal">
      <formula>"มส"</formula>
    </cfRule>
  </conditionalFormatting>
  <conditionalFormatting sqref="DL7:DL56">
    <cfRule type="cellIs" dxfId="55" priority="16" operator="lessThan">
      <formula>80</formula>
    </cfRule>
  </conditionalFormatting>
  <dataValidations count="3">
    <dataValidation type="list" allowBlank="1" showInputMessage="1" showErrorMessage="1" prompt="ข้อมูลผิดพลาด - กรอกตามรายการที่ให้เลือกนะคะ" sqref="C59 G7:DB56" xr:uid="{4DBE6145-FAB7-4DF2-ACDE-83135FF36002}">
      <formula1>$C$59:$C$65</formula1>
    </dataValidation>
    <dataValidation type="list" allowBlank="1" showErrorMessage="1" sqref="C58" xr:uid="{7C5E1921-E1C4-4A7A-9BEE-3CF1A0061593}">
      <formula1>$FJ$17:$FJ$21</formula1>
    </dataValidation>
    <dataValidation type="list" allowBlank="1" showInputMessage="1" showErrorMessage="1" prompt="ผิดพลาด - ข้อมูลผิดพลาดให้เลือกตามรายการ" sqref="C60:C64" xr:uid="{A90170A3-3D5B-46E5-ADD8-A0CD529153D1}">
      <formula1>$C$60:$C$64</formula1>
    </dataValidation>
  </dataValidations>
  <pageMargins left="0.7" right="0.7" top="0.75" bottom="0.75" header="0" footer="0"/>
  <pageSetup paperSize="9" scale="3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7D83E-C2EA-48B9-BCC7-12DA10AC27A5}">
  <sheetPr codeName="Sheet7">
    <tabColor rgb="FF92D050"/>
    <pageSetUpPr fitToPage="1"/>
  </sheetPr>
  <dimension ref="A1:CS788"/>
  <sheetViews>
    <sheetView showGridLines="0" zoomScaleNormal="100" workbookViewId="0">
      <pane xSplit="6" ySplit="7" topLeftCell="AE23" activePane="bottomRight" state="frozen"/>
      <selection activeCell="AY53" sqref="AY53"/>
      <selection pane="topRight" activeCell="AY53" sqref="AY53"/>
      <selection pane="bottomLeft" activeCell="AY53" sqref="AY53"/>
      <selection pane="bottomRight" activeCell="AW23" sqref="AW23"/>
    </sheetView>
  </sheetViews>
  <sheetFormatPr defaultColWidth="14.375" defaultRowHeight="15" customHeight="1"/>
  <cols>
    <col min="1" max="1" width="3" style="76" customWidth="1"/>
    <col min="2" max="2" width="3.875" style="76" customWidth="1"/>
    <col min="3" max="3" width="6" style="76" customWidth="1"/>
    <col min="4" max="4" width="24" style="76" customWidth="1"/>
    <col min="5" max="5" width="6" style="76" customWidth="1"/>
    <col min="6" max="6" width="4.875" style="76" customWidth="1"/>
    <col min="7" max="14" width="4.625" style="76" customWidth="1"/>
    <col min="15" max="15" width="4.875" style="76" customWidth="1"/>
    <col min="16" max="23" width="4.625" style="76" customWidth="1"/>
    <col min="24" max="24" width="6" style="76" customWidth="1"/>
    <col min="25" max="25" width="5.375" style="76" customWidth="1"/>
    <col min="26" max="26" width="7.125" style="76" hidden="1" customWidth="1"/>
    <col min="27" max="34" width="4.625" style="76" customWidth="1"/>
    <col min="35" max="35" width="5.875" style="76" customWidth="1"/>
    <col min="36" max="36" width="5.625" style="76" hidden="1" customWidth="1"/>
    <col min="37" max="37" width="5.875" style="76" hidden="1" customWidth="1"/>
    <col min="38" max="38" width="5" style="76" hidden="1" customWidth="1"/>
    <col min="39" max="39" width="7" style="76" customWidth="1"/>
    <col min="40" max="40" width="4.625" style="76" customWidth="1"/>
    <col min="41" max="47" width="4.625" style="76" hidden="1" customWidth="1"/>
    <col min="48" max="48" width="5" style="76" customWidth="1"/>
    <col min="49" max="49" width="8.625" style="76" customWidth="1"/>
    <col min="50" max="50" width="7" style="76" customWidth="1"/>
    <col min="51" max="51" width="6.625" style="76" customWidth="1"/>
    <col min="52" max="57" width="3.625" style="76" customWidth="1"/>
    <col min="58" max="58" width="3.625" style="76" hidden="1" customWidth="1"/>
    <col min="59" max="59" width="3.625" style="76" customWidth="1"/>
    <col min="60" max="60" width="5.875" style="76" customWidth="1"/>
    <col min="61" max="70" width="3.625" style="76" customWidth="1"/>
    <col min="71" max="71" width="10.125" style="76" customWidth="1"/>
    <col min="72" max="72" width="2.375" style="76" customWidth="1"/>
    <col min="73" max="73" width="17.625" style="76" hidden="1" customWidth="1"/>
    <col min="74" max="74" width="4.625" style="76" hidden="1" customWidth="1"/>
    <col min="75" max="75" width="9" style="76" hidden="1" customWidth="1"/>
    <col min="76" max="81" width="4.625" style="76" hidden="1" customWidth="1"/>
    <col min="82" max="82" width="7.375" style="76" hidden="1" customWidth="1"/>
    <col min="83" max="83" width="4.625" style="76" hidden="1" customWidth="1"/>
    <col min="84" max="84" width="14.375" style="76" hidden="1" customWidth="1"/>
    <col min="85" max="85" width="17.625" hidden="1" customWidth="1"/>
    <col min="86" max="86" width="4.625" hidden="1" customWidth="1"/>
    <col min="87" max="87" width="9" hidden="1" customWidth="1"/>
    <col min="88" max="93" width="4.625" hidden="1" customWidth="1"/>
    <col min="94" max="94" width="7.375" hidden="1" customWidth="1"/>
    <col min="95" max="95" width="4.625" hidden="1" customWidth="1"/>
    <col min="96" max="96" width="7" hidden="1" customWidth="1"/>
    <col min="97" max="97" width="14.375" style="76" hidden="1" customWidth="1"/>
    <col min="98" max="16384" width="14.375" style="76"/>
  </cols>
  <sheetData>
    <row r="1" spans="1:96" ht="27.75" customHeight="1" thickBot="1">
      <c r="A1" s="460"/>
      <c r="B1" s="1173" t="str">
        <f>'4พิมพ์จปส.'!$B$2&amp;"    กรอกด้วยตนเองจะกรอกได้เฉพาะในช่องสีขาวและชมพูเท่านั้น "</f>
        <v xml:space="preserve">ปพ.5 ( 0 )    กรอกด้วยตนเองจะกรอกได้เฉพาะในช่องสีขาวและชมพูเท่านั้น </v>
      </c>
      <c r="C1" s="1173"/>
      <c r="D1" s="1173"/>
      <c r="E1" s="1173"/>
      <c r="F1" s="1173"/>
      <c r="G1" s="1173"/>
      <c r="H1" s="1173"/>
      <c r="I1" s="1173"/>
      <c r="J1" s="1173"/>
      <c r="K1" s="1173"/>
      <c r="L1" s="1173"/>
      <c r="M1" s="1173"/>
      <c r="N1" s="1173"/>
      <c r="O1" s="1173"/>
      <c r="P1" s="1173"/>
      <c r="Q1" s="1173"/>
      <c r="R1" s="1173"/>
      <c r="S1" s="1173"/>
      <c r="T1" s="1173"/>
      <c r="U1" s="1173"/>
      <c r="V1" s="1173"/>
      <c r="W1" s="1173"/>
      <c r="X1" s="450"/>
      <c r="Y1" s="464"/>
      <c r="Z1" s="465"/>
      <c r="AA1" s="450"/>
      <c r="AB1" s="450"/>
      <c r="AC1" s="450"/>
      <c r="AD1" s="450"/>
      <c r="AE1" s="450"/>
      <c r="AF1" s="450"/>
      <c r="AG1" s="450"/>
      <c r="AH1" s="450"/>
      <c r="AI1" s="450"/>
      <c r="AJ1" s="450"/>
      <c r="AK1" s="450"/>
      <c r="AL1" s="450"/>
      <c r="AM1" s="450"/>
      <c r="AN1" s="450"/>
      <c r="AO1" s="450"/>
      <c r="AP1" s="450"/>
      <c r="AQ1" s="450"/>
      <c r="AR1" s="450"/>
      <c r="AS1" s="450"/>
      <c r="AT1" s="450"/>
      <c r="AU1" s="450"/>
      <c r="AV1" s="450"/>
      <c r="AW1" s="450"/>
      <c r="AX1" s="466"/>
      <c r="AY1" s="450"/>
      <c r="AZ1" s="450"/>
      <c r="BA1" s="450"/>
      <c r="BB1" s="450"/>
      <c r="BC1" s="450"/>
      <c r="BD1" s="450"/>
      <c r="BE1" s="450"/>
      <c r="BF1" s="450"/>
      <c r="BG1" s="450"/>
      <c r="BH1" s="450"/>
      <c r="BI1" s="450"/>
      <c r="BJ1" s="450"/>
      <c r="BK1" s="450"/>
      <c r="BL1" s="450"/>
      <c r="BM1" s="450"/>
      <c r="BN1" s="450"/>
      <c r="BO1" s="450"/>
      <c r="BP1" s="450"/>
      <c r="BQ1" s="450"/>
      <c r="BR1" s="450"/>
      <c r="BS1" s="450"/>
      <c r="BT1" s="450"/>
      <c r="BU1" s="259"/>
      <c r="BV1" s="259"/>
      <c r="BW1" s="259"/>
      <c r="BX1" s="259"/>
      <c r="BY1" s="259"/>
      <c r="BZ1" s="259"/>
      <c r="CA1" s="259"/>
      <c r="CB1" s="259"/>
      <c r="CC1" s="259"/>
      <c r="CD1" s="259"/>
      <c r="CE1" s="259"/>
      <c r="CG1" s="491"/>
      <c r="CH1" s="491"/>
      <c r="CI1" s="491"/>
      <c r="CJ1" s="491"/>
      <c r="CK1" s="491"/>
      <c r="CL1" s="491"/>
      <c r="CM1" s="491"/>
      <c r="CN1" s="491"/>
      <c r="CO1" s="491"/>
      <c r="CP1" s="491"/>
      <c r="CQ1" s="491"/>
      <c r="CR1" s="491"/>
    </row>
    <row r="2" spans="1:96" ht="18.75" customHeight="1" thickBot="1">
      <c r="A2" s="450"/>
      <c r="B2" s="1174"/>
      <c r="C2" s="1141"/>
      <c r="D2" s="1141"/>
      <c r="E2" s="1141"/>
      <c r="F2" s="1141"/>
      <c r="G2" s="1178" t="s">
        <v>144</v>
      </c>
      <c r="H2" s="1141"/>
      <c r="I2" s="1141"/>
      <c r="J2" s="1141"/>
      <c r="K2" s="1141"/>
      <c r="L2" s="1141"/>
      <c r="M2" s="1141"/>
      <c r="N2" s="1141"/>
      <c r="O2" s="1141"/>
      <c r="P2" s="1141"/>
      <c r="Q2" s="1141"/>
      <c r="R2" s="1141"/>
      <c r="S2" s="1141"/>
      <c r="T2" s="1179">
        <f>'4พิมพ์จปส.'!$Q$35</f>
        <v>0</v>
      </c>
      <c r="U2" s="1142"/>
      <c r="V2" s="1159" t="s">
        <v>145</v>
      </c>
      <c r="W2" s="1179">
        <f>'4พิมพ์จปส.'!$S$35</f>
        <v>0</v>
      </c>
      <c r="X2" s="1186" t="s">
        <v>8</v>
      </c>
      <c r="Y2" s="1187"/>
      <c r="Z2" s="261"/>
      <c r="AA2" s="1159">
        <f>T2+W2</f>
        <v>0</v>
      </c>
      <c r="AB2" s="1159"/>
      <c r="AC2" s="1159"/>
      <c r="AD2" s="1161" t="s">
        <v>76</v>
      </c>
      <c r="AE2" s="1161"/>
      <c r="AF2" s="1161"/>
      <c r="AG2" s="1161"/>
      <c r="AH2" s="260"/>
      <c r="AI2" s="260"/>
      <c r="AJ2" s="260"/>
      <c r="AK2" s="260"/>
      <c r="AL2" s="260"/>
      <c r="AM2" s="262"/>
      <c r="AN2" s="1163" t="s">
        <v>146</v>
      </c>
      <c r="AO2" s="1141"/>
      <c r="AP2" s="1141"/>
      <c r="AQ2" s="1141"/>
      <c r="AR2" s="1141"/>
      <c r="AS2" s="1141"/>
      <c r="AT2" s="1141"/>
      <c r="AU2" s="1141"/>
      <c r="AV2" s="1141"/>
      <c r="AW2" s="1141"/>
      <c r="AX2" s="1141"/>
      <c r="AY2" s="1158"/>
      <c r="AZ2" s="1165" t="s">
        <v>0</v>
      </c>
      <c r="BA2" s="1157" t="s">
        <v>147</v>
      </c>
      <c r="BB2" s="1141"/>
      <c r="BC2" s="1141"/>
      <c r="BD2" s="1141"/>
      <c r="BE2" s="1141"/>
      <c r="BF2" s="1141"/>
      <c r="BG2" s="1141"/>
      <c r="BH2" s="1158"/>
      <c r="BI2" s="1140" t="s">
        <v>148</v>
      </c>
      <c r="BJ2" s="1141"/>
      <c r="BK2" s="1141"/>
      <c r="BL2" s="1141"/>
      <c r="BM2" s="1141"/>
      <c r="BN2" s="1141"/>
      <c r="BO2" s="1141"/>
      <c r="BP2" s="1141"/>
      <c r="BQ2" s="1141"/>
      <c r="BR2" s="1141"/>
      <c r="BS2" s="1142"/>
      <c r="BT2" s="45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G2" s="491"/>
      <c r="CH2" s="491"/>
      <c r="CI2" s="491"/>
      <c r="CJ2" s="491"/>
      <c r="CK2" s="491"/>
      <c r="CL2" s="491"/>
      <c r="CM2" s="491"/>
      <c r="CN2" s="491"/>
      <c r="CO2" s="491"/>
      <c r="CP2" s="491"/>
      <c r="CQ2" s="491"/>
      <c r="CR2" s="491"/>
    </row>
    <row r="3" spans="1:96" ht="18.75" customHeight="1" thickBot="1">
      <c r="A3" s="450"/>
      <c r="B3" s="1120"/>
      <c r="C3" s="1175"/>
      <c r="D3" s="1175"/>
      <c r="E3" s="1175"/>
      <c r="F3" s="1026"/>
      <c r="G3" s="1164"/>
      <c r="H3" s="1026"/>
      <c r="I3" s="1026"/>
      <c r="J3" s="1026"/>
      <c r="K3" s="1026"/>
      <c r="L3" s="1026"/>
      <c r="M3" s="1026"/>
      <c r="N3" s="1026"/>
      <c r="O3" s="1026"/>
      <c r="P3" s="1026"/>
      <c r="Q3" s="1026"/>
      <c r="R3" s="1026"/>
      <c r="S3" s="1026"/>
      <c r="T3" s="1120"/>
      <c r="U3" s="1150"/>
      <c r="V3" s="1026"/>
      <c r="W3" s="1120"/>
      <c r="X3" s="1188"/>
      <c r="Y3" s="1189"/>
      <c r="Z3" s="264"/>
      <c r="AA3" s="1160"/>
      <c r="AB3" s="1160"/>
      <c r="AC3" s="1160"/>
      <c r="AD3" s="1162"/>
      <c r="AE3" s="1162"/>
      <c r="AF3" s="1162"/>
      <c r="AG3" s="1162"/>
      <c r="AH3" s="259"/>
      <c r="AI3" s="259"/>
      <c r="AJ3" s="259"/>
      <c r="AK3" s="259"/>
      <c r="AL3" s="259"/>
      <c r="AM3" s="265"/>
      <c r="AN3" s="1164"/>
      <c r="AO3" s="1026"/>
      <c r="AP3" s="1026"/>
      <c r="AQ3" s="1026"/>
      <c r="AR3" s="1026"/>
      <c r="AS3" s="1026"/>
      <c r="AT3" s="1026"/>
      <c r="AU3" s="1026"/>
      <c r="AV3" s="1026"/>
      <c r="AW3" s="1026"/>
      <c r="AX3" s="1026"/>
      <c r="AY3" s="1147"/>
      <c r="AZ3" s="1103"/>
      <c r="BA3" s="1143" t="s">
        <v>225</v>
      </c>
      <c r="BB3" s="1144"/>
      <c r="BC3" s="1144"/>
      <c r="BD3" s="1144"/>
      <c r="BE3" s="1145"/>
      <c r="BF3" s="1146" t="s">
        <v>149</v>
      </c>
      <c r="BG3" s="1149" t="s">
        <v>150</v>
      </c>
      <c r="BH3" s="1152" t="s">
        <v>151</v>
      </c>
      <c r="BI3" s="1153" t="s">
        <v>152</v>
      </c>
      <c r="BJ3" s="1144"/>
      <c r="BK3" s="1144"/>
      <c r="BL3" s="1144"/>
      <c r="BM3" s="1144"/>
      <c r="BN3" s="1144"/>
      <c r="BO3" s="1144"/>
      <c r="BP3" s="1145"/>
      <c r="BQ3" s="1154" t="s">
        <v>150</v>
      </c>
      <c r="BR3" s="1149" t="s">
        <v>153</v>
      </c>
      <c r="BS3" s="1155" t="s">
        <v>151</v>
      </c>
      <c r="BT3" s="453"/>
      <c r="BU3" s="266"/>
      <c r="BV3" s="263"/>
      <c r="BW3" s="263"/>
      <c r="BX3" s="263"/>
      <c r="BY3" s="263"/>
      <c r="BZ3" s="263"/>
      <c r="CA3" s="263"/>
      <c r="CB3" s="263"/>
      <c r="CC3" s="263"/>
      <c r="CD3" s="263"/>
      <c r="CE3" s="263"/>
      <c r="CG3" s="492"/>
      <c r="CH3" s="491"/>
      <c r="CI3" s="491"/>
      <c r="CJ3" s="491"/>
      <c r="CK3" s="491"/>
      <c r="CL3" s="491"/>
      <c r="CM3" s="491"/>
      <c r="CN3" s="491"/>
      <c r="CO3" s="491"/>
      <c r="CP3" s="491"/>
      <c r="CQ3" s="491"/>
      <c r="CR3" s="491"/>
    </row>
    <row r="4" spans="1:96" ht="50.25" customHeight="1" thickBot="1">
      <c r="A4" s="450"/>
      <c r="B4" s="1176"/>
      <c r="C4" s="1177"/>
      <c r="D4" s="1177"/>
      <c r="E4" s="1177"/>
      <c r="F4" s="1177"/>
      <c r="G4" s="1180" t="s">
        <v>154</v>
      </c>
      <c r="H4" s="1181"/>
      <c r="I4" s="1181"/>
      <c r="J4" s="1181"/>
      <c r="K4" s="1181"/>
      <c r="L4" s="1181"/>
      <c r="M4" s="1181"/>
      <c r="N4" s="1181"/>
      <c r="O4" s="1182"/>
      <c r="P4" s="1183" t="s">
        <v>155</v>
      </c>
      <c r="Q4" s="1184"/>
      <c r="R4" s="1184"/>
      <c r="S4" s="1184"/>
      <c r="T4" s="1184"/>
      <c r="U4" s="1184"/>
      <c r="V4" s="1184"/>
      <c r="W4" s="1184"/>
      <c r="X4" s="1184"/>
      <c r="Y4" s="1185"/>
      <c r="Z4" s="267"/>
      <c r="AA4" s="1167" t="s">
        <v>156</v>
      </c>
      <c r="AB4" s="1168"/>
      <c r="AC4" s="1168"/>
      <c r="AD4" s="1168"/>
      <c r="AE4" s="1168"/>
      <c r="AF4" s="1168"/>
      <c r="AG4" s="1168"/>
      <c r="AH4" s="1168"/>
      <c r="AI4" s="1169"/>
      <c r="AJ4" s="1135" t="s">
        <v>157</v>
      </c>
      <c r="AK4" s="1170"/>
      <c r="AL4" s="1171"/>
      <c r="AM4" s="1132" t="s">
        <v>190</v>
      </c>
      <c r="AN4" s="1135" t="s">
        <v>106</v>
      </c>
      <c r="AO4" s="1136"/>
      <c r="AP4" s="1136"/>
      <c r="AQ4" s="1136"/>
      <c r="AR4" s="1136"/>
      <c r="AS4" s="1136"/>
      <c r="AT4" s="1136"/>
      <c r="AU4" s="1136"/>
      <c r="AV4" s="1137"/>
      <c r="AW4" s="1138" t="s">
        <v>158</v>
      </c>
      <c r="AX4" s="1139"/>
      <c r="AY4" s="1172" t="s">
        <v>9</v>
      </c>
      <c r="AZ4" s="1103"/>
      <c r="BA4" s="1097" t="s">
        <v>159</v>
      </c>
      <c r="BB4" s="1105" t="s">
        <v>160</v>
      </c>
      <c r="BC4" s="1105" t="s">
        <v>161</v>
      </c>
      <c r="BD4" s="1105" t="s">
        <v>162</v>
      </c>
      <c r="BE4" s="1105" t="s">
        <v>163</v>
      </c>
      <c r="BF4" s="1147"/>
      <c r="BG4" s="1150"/>
      <c r="BH4" s="1120"/>
      <c r="BI4" s="1121" t="s">
        <v>164</v>
      </c>
      <c r="BJ4" s="1102" t="s">
        <v>165</v>
      </c>
      <c r="BK4" s="1102" t="s">
        <v>166</v>
      </c>
      <c r="BL4" s="1102" t="s">
        <v>167</v>
      </c>
      <c r="BM4" s="1102" t="s">
        <v>168</v>
      </c>
      <c r="BN4" s="1102" t="s">
        <v>169</v>
      </c>
      <c r="BO4" s="1102" t="s">
        <v>170</v>
      </c>
      <c r="BP4" s="1102" t="s">
        <v>171</v>
      </c>
      <c r="BQ4" s="1103"/>
      <c r="BR4" s="1150"/>
      <c r="BS4" s="1156"/>
      <c r="BT4" s="453"/>
      <c r="BU4" s="266"/>
      <c r="BV4" s="268"/>
      <c r="BW4" s="269"/>
      <c r="BX4" s="269"/>
      <c r="BY4" s="269"/>
      <c r="BZ4" s="269"/>
      <c r="CA4" s="269"/>
      <c r="CB4" s="269"/>
      <c r="CC4" s="269"/>
      <c r="CD4" s="269"/>
      <c r="CE4" s="269"/>
      <c r="CG4" s="492"/>
      <c r="CH4" s="493"/>
      <c r="CI4" s="494"/>
      <c r="CJ4" s="494"/>
      <c r="CK4" s="494"/>
      <c r="CL4" s="494"/>
      <c r="CM4" s="494"/>
      <c r="CN4" s="494"/>
      <c r="CO4" s="494"/>
      <c r="CP4" s="494"/>
      <c r="CQ4" s="494"/>
      <c r="CR4" s="494"/>
    </row>
    <row r="5" spans="1:96" ht="17.25" customHeight="1" thickBot="1">
      <c r="A5" s="451"/>
      <c r="B5" s="1113" t="s">
        <v>291</v>
      </c>
      <c r="C5" s="1114"/>
      <c r="D5" s="1114"/>
      <c r="E5" s="1114"/>
      <c r="F5" s="1115"/>
      <c r="G5" s="1124" t="s">
        <v>186</v>
      </c>
      <c r="H5" s="1125"/>
      <c r="I5" s="1125"/>
      <c r="J5" s="1125"/>
      <c r="K5" s="1125"/>
      <c r="L5" s="1125"/>
      <c r="M5" s="1125"/>
      <c r="N5" s="1126"/>
      <c r="O5" s="1119" t="s">
        <v>8</v>
      </c>
      <c r="P5" s="1130" t="s">
        <v>186</v>
      </c>
      <c r="Q5" s="1131"/>
      <c r="R5" s="1131"/>
      <c r="S5" s="1131"/>
      <c r="T5" s="1131"/>
      <c r="U5" s="1131"/>
      <c r="V5" s="1131"/>
      <c r="W5" s="1131"/>
      <c r="X5" s="1112" t="s">
        <v>8</v>
      </c>
      <c r="Y5" s="1122" t="s">
        <v>189</v>
      </c>
      <c r="Z5" s="270" t="s">
        <v>172</v>
      </c>
      <c r="AA5" s="1124" t="s">
        <v>186</v>
      </c>
      <c r="AB5" s="1125"/>
      <c r="AC5" s="1125"/>
      <c r="AD5" s="1125"/>
      <c r="AE5" s="1125"/>
      <c r="AF5" s="1125"/>
      <c r="AG5" s="1125"/>
      <c r="AH5" s="1126"/>
      <c r="AI5" s="1112" t="s">
        <v>8</v>
      </c>
      <c r="AJ5" s="1128"/>
      <c r="AK5" s="271"/>
      <c r="AL5" s="1112" t="s">
        <v>8</v>
      </c>
      <c r="AM5" s="1133"/>
      <c r="AN5" s="1106" t="s">
        <v>106</v>
      </c>
      <c r="AO5" s="1108" t="s">
        <v>173</v>
      </c>
      <c r="AP5" s="1109"/>
      <c r="AQ5" s="1109"/>
      <c r="AR5" s="1109"/>
      <c r="AS5" s="1109"/>
      <c r="AT5" s="1109"/>
      <c r="AU5" s="1110"/>
      <c r="AV5" s="1112" t="s">
        <v>8</v>
      </c>
      <c r="AW5" s="272" t="s">
        <v>174</v>
      </c>
      <c r="AX5" s="1100" t="s">
        <v>8</v>
      </c>
      <c r="AY5" s="1156"/>
      <c r="AZ5" s="1103"/>
      <c r="BA5" s="1098"/>
      <c r="BB5" s="1103"/>
      <c r="BC5" s="1103"/>
      <c r="BD5" s="1103"/>
      <c r="BE5" s="1103"/>
      <c r="BF5" s="1148"/>
      <c r="BG5" s="1150"/>
      <c r="BH5" s="1120"/>
      <c r="BI5" s="1098"/>
      <c r="BJ5" s="1103"/>
      <c r="BK5" s="1103"/>
      <c r="BL5" s="1103"/>
      <c r="BM5" s="1103"/>
      <c r="BN5" s="1103"/>
      <c r="BO5" s="1103"/>
      <c r="BP5" s="1103"/>
      <c r="BQ5" s="1103"/>
      <c r="BR5" s="1150"/>
      <c r="BS5" s="1156"/>
      <c r="BT5" s="454"/>
      <c r="BU5" s="273"/>
      <c r="BV5" s="274"/>
      <c r="BW5" s="275"/>
      <c r="BX5" s="275"/>
      <c r="BY5" s="275"/>
      <c r="BZ5" s="275"/>
      <c r="CA5" s="275"/>
      <c r="CB5" s="275"/>
      <c r="CC5" s="275"/>
      <c r="CD5" s="275"/>
      <c r="CE5" s="275"/>
      <c r="CG5" s="495"/>
      <c r="CH5" s="496"/>
      <c r="CI5" s="497"/>
      <c r="CJ5" s="497"/>
      <c r="CK5" s="497"/>
      <c r="CL5" s="497"/>
      <c r="CM5" s="497"/>
      <c r="CN5" s="497"/>
      <c r="CO5" s="497"/>
      <c r="CP5" s="497"/>
      <c r="CQ5" s="497"/>
      <c r="CR5" s="497"/>
    </row>
    <row r="6" spans="1:96" ht="18.75" customHeight="1" thickBot="1">
      <c r="A6" s="451"/>
      <c r="B6" s="1116"/>
      <c r="C6" s="1117"/>
      <c r="D6" s="1117"/>
      <c r="E6" s="1117"/>
      <c r="F6" s="1118"/>
      <c r="G6" s="957"/>
      <c r="H6" s="958"/>
      <c r="I6" s="958"/>
      <c r="J6" s="959"/>
      <c r="K6" s="960"/>
      <c r="L6" s="958"/>
      <c r="M6" s="958"/>
      <c r="N6" s="958"/>
      <c r="O6" s="1120"/>
      <c r="P6" s="462" t="s">
        <v>187</v>
      </c>
      <c r="Q6" s="463" t="s">
        <v>188</v>
      </c>
      <c r="R6" s="462" t="s">
        <v>187</v>
      </c>
      <c r="S6" s="463" t="s">
        <v>188</v>
      </c>
      <c r="T6" s="462" t="s">
        <v>187</v>
      </c>
      <c r="U6" s="463" t="s">
        <v>188</v>
      </c>
      <c r="V6" s="462" t="s">
        <v>187</v>
      </c>
      <c r="W6" s="463" t="s">
        <v>188</v>
      </c>
      <c r="X6" s="1101"/>
      <c r="Y6" s="1123"/>
      <c r="Z6" s="270"/>
      <c r="AA6" s="957"/>
      <c r="AB6" s="958"/>
      <c r="AC6" s="958"/>
      <c r="AD6" s="959"/>
      <c r="AE6" s="960"/>
      <c r="AF6" s="958"/>
      <c r="AG6" s="958"/>
      <c r="AH6" s="958"/>
      <c r="AI6" s="1101"/>
      <c r="AJ6" s="1129"/>
      <c r="AK6" s="271"/>
      <c r="AL6" s="1127"/>
      <c r="AM6" s="1134"/>
      <c r="AN6" s="1107"/>
      <c r="AO6" s="1104"/>
      <c r="AP6" s="1104"/>
      <c r="AQ6" s="1104"/>
      <c r="AR6" s="1104"/>
      <c r="AS6" s="1104"/>
      <c r="AT6" s="1104"/>
      <c r="AU6" s="1111"/>
      <c r="AV6" s="1101"/>
      <c r="AW6" s="276" t="s">
        <v>175</v>
      </c>
      <c r="AX6" s="1101"/>
      <c r="AY6" s="1156"/>
      <c r="AZ6" s="1103"/>
      <c r="BA6" s="1099"/>
      <c r="BB6" s="1104"/>
      <c r="BC6" s="1104"/>
      <c r="BD6" s="1104"/>
      <c r="BE6" s="1104"/>
      <c r="BF6" s="277"/>
      <c r="BG6" s="1151"/>
      <c r="BH6" s="278"/>
      <c r="BI6" s="1099"/>
      <c r="BJ6" s="1104"/>
      <c r="BK6" s="1104"/>
      <c r="BL6" s="1104"/>
      <c r="BM6" s="1104"/>
      <c r="BN6" s="1104"/>
      <c r="BO6" s="1104"/>
      <c r="BP6" s="1104"/>
      <c r="BQ6" s="1104"/>
      <c r="BR6" s="1151"/>
      <c r="BS6" s="1156"/>
      <c r="BT6" s="454"/>
      <c r="BU6" s="273"/>
      <c r="BV6" s="274"/>
      <c r="BW6" s="275"/>
      <c r="BX6" s="275"/>
      <c r="BY6" s="275"/>
      <c r="BZ6" s="275"/>
      <c r="CA6" s="275"/>
      <c r="CB6" s="275"/>
      <c r="CC6" s="275"/>
      <c r="CD6" s="275"/>
      <c r="CE6" s="275"/>
      <c r="CG6" s="496"/>
      <c r="CH6" s="496"/>
      <c r="CI6" s="497"/>
      <c r="CJ6" s="497"/>
      <c r="CK6" s="497"/>
      <c r="CL6" s="497"/>
      <c r="CM6" s="497"/>
      <c r="CN6" s="497"/>
      <c r="CO6" s="497"/>
      <c r="CP6" s="497"/>
      <c r="CQ6" s="497"/>
      <c r="CR6" s="497"/>
    </row>
    <row r="7" spans="1:96" ht="20.25" customHeight="1" thickBot="1">
      <c r="A7" s="452"/>
      <c r="B7" s="1087" t="s">
        <v>0</v>
      </c>
      <c r="C7" s="1088"/>
      <c r="D7" s="280" t="s">
        <v>176</v>
      </c>
      <c r="E7" s="280" t="s">
        <v>8</v>
      </c>
      <c r="F7" s="281" t="s">
        <v>9</v>
      </c>
      <c r="G7" s="282"/>
      <c r="H7" s="283"/>
      <c r="I7" s="283"/>
      <c r="J7" s="283"/>
      <c r="K7" s="291"/>
      <c r="L7" s="283"/>
      <c r="M7" s="283"/>
      <c r="N7" s="283"/>
      <c r="O7" s="285">
        <f>SUM(G7:N7)</f>
        <v>0</v>
      </c>
      <c r="P7" s="286"/>
      <c r="Q7" s="973"/>
      <c r="R7" s="961"/>
      <c r="S7" s="962"/>
      <c r="T7" s="961"/>
      <c r="U7" s="962"/>
      <c r="V7" s="961"/>
      <c r="W7" s="962"/>
      <c r="X7" s="447">
        <f>IF(B7="","",IF(P7="",0,P7)+IF(R7="",0,R7)+IF(T7="",0,T7)+IF(V7="",0,V7))</f>
        <v>0</v>
      </c>
      <c r="Y7" s="287">
        <f>IF(B7="","",Q7+S7+U7+W7)</f>
        <v>0</v>
      </c>
      <c r="Z7" s="288" t="s">
        <v>177</v>
      </c>
      <c r="AA7" s="282"/>
      <c r="AB7" s="283"/>
      <c r="AC7" s="283"/>
      <c r="AD7" s="283"/>
      <c r="AE7" s="291"/>
      <c r="AF7" s="283"/>
      <c r="AG7" s="283"/>
      <c r="AH7" s="283"/>
      <c r="AI7" s="289">
        <f>SUM(AA7:AH7)</f>
        <v>0</v>
      </c>
      <c r="AJ7" s="290"/>
      <c r="AK7" s="284"/>
      <c r="AL7" s="289">
        <f>SUM(AJ7:AK7)</f>
        <v>0</v>
      </c>
      <c r="AM7" s="287">
        <f>O7+X7+AI7+AL7</f>
        <v>0</v>
      </c>
      <c r="AN7" s="291"/>
      <c r="AO7" s="283"/>
      <c r="AP7" s="283"/>
      <c r="AQ7" s="292"/>
      <c r="AR7" s="292"/>
      <c r="AS7" s="292"/>
      <c r="AT7" s="292"/>
      <c r="AU7" s="292"/>
      <c r="AV7" s="293">
        <f>SUM(AN7:AU7)</f>
        <v>0</v>
      </c>
      <c r="AW7" s="276" t="s">
        <v>178</v>
      </c>
      <c r="AX7" s="294">
        <f>AM7+AV7</f>
        <v>0</v>
      </c>
      <c r="AY7" s="1101"/>
      <c r="AZ7" s="1166"/>
      <c r="BA7" s="295">
        <v>3</v>
      </c>
      <c r="BB7" s="295">
        <v>3</v>
      </c>
      <c r="BC7" s="295">
        <v>3</v>
      </c>
      <c r="BD7" s="296">
        <v>3</v>
      </c>
      <c r="BE7" s="296">
        <v>3</v>
      </c>
      <c r="BF7" s="297"/>
      <c r="BG7" s="298">
        <v>3</v>
      </c>
      <c r="BH7" s="299">
        <v>3</v>
      </c>
      <c r="BI7" s="295">
        <v>3</v>
      </c>
      <c r="BJ7" s="295">
        <v>3</v>
      </c>
      <c r="BK7" s="295">
        <v>3</v>
      </c>
      <c r="BL7" s="295">
        <v>3</v>
      </c>
      <c r="BM7" s="295">
        <v>3</v>
      </c>
      <c r="BN7" s="295">
        <v>3</v>
      </c>
      <c r="BO7" s="295">
        <v>3</v>
      </c>
      <c r="BP7" s="295">
        <v>3</v>
      </c>
      <c r="BQ7" s="300">
        <v>3</v>
      </c>
      <c r="BR7" s="301">
        <v>3</v>
      </c>
      <c r="BS7" s="1101"/>
      <c r="BT7" s="455"/>
      <c r="BU7" s="302"/>
      <c r="BV7" s="302"/>
      <c r="BW7" s="303"/>
      <c r="BX7" s="303"/>
      <c r="BY7" s="303"/>
      <c r="BZ7" s="303"/>
      <c r="CA7" s="303"/>
      <c r="CB7" s="303"/>
      <c r="CC7" s="303"/>
      <c r="CD7" s="303"/>
      <c r="CE7" s="303"/>
      <c r="CG7" s="496"/>
      <c r="CH7" s="496"/>
      <c r="CI7" s="496"/>
      <c r="CJ7" s="496"/>
      <c r="CK7" s="496"/>
      <c r="CL7" s="496"/>
      <c r="CM7" s="496"/>
      <c r="CN7" s="496"/>
      <c r="CO7" s="496"/>
      <c r="CP7" s="496"/>
      <c r="CQ7" s="496"/>
      <c r="CR7" s="496"/>
    </row>
    <row r="8" spans="1:96" ht="15.75" customHeight="1">
      <c r="A8" s="452"/>
      <c r="B8" s="304">
        <v>1</v>
      </c>
      <c r="C8" s="305" t="str">
        <f>'2พิมพ์เวลาเรียน'!C8</f>
        <v/>
      </c>
      <c r="D8" s="306" t="str">
        <f>'2พิมพ์เวลาเรียน'!D8</f>
        <v/>
      </c>
      <c r="E8" s="307" t="str">
        <f t="shared" ref="E8:F39" si="0">AX8</f>
        <v/>
      </c>
      <c r="F8" s="308" t="str">
        <f t="shared" si="0"/>
        <v/>
      </c>
      <c r="G8" s="309"/>
      <c r="H8" s="309"/>
      <c r="I8" s="310"/>
      <c r="J8" s="310"/>
      <c r="K8" s="310"/>
      <c r="L8" s="310"/>
      <c r="M8" s="310"/>
      <c r="N8" s="310"/>
      <c r="O8" s="311" t="str">
        <f>IF(C8="","",SUM(G8:N8))</f>
        <v/>
      </c>
      <c r="P8" s="310"/>
      <c r="Q8" s="974"/>
      <c r="R8" s="319"/>
      <c r="S8" s="963"/>
      <c r="T8" s="964"/>
      <c r="U8" s="963"/>
      <c r="V8" s="964"/>
      <c r="W8" s="963"/>
      <c r="X8" s="311" t="str">
        <f>IF(C8="","",IF(P8="",0,P8)+IF(R8="",0,R8)+IF(T8="",0,T8)+IF(V8="",0,V8))</f>
        <v/>
      </c>
      <c r="Y8" s="313" t="str">
        <f>IF(C8="","",Q8+S8+U8+W8)</f>
        <v/>
      </c>
      <c r="Z8" s="314" t="e">
        <f>ROUND(IF(Y8=0,X8,Y8),0)</f>
        <v>#VALUE!</v>
      </c>
      <c r="AA8" s="309"/>
      <c r="AB8" s="309"/>
      <c r="AC8" s="310"/>
      <c r="AD8" s="439"/>
      <c r="AE8" s="318"/>
      <c r="AF8" s="310"/>
      <c r="AG8" s="310"/>
      <c r="AH8" s="439"/>
      <c r="AI8" s="311" t="str">
        <f t="shared" ref="AI8:AI39" si="1">IF(C8="","",SUM(AA8:AH8))</f>
        <v/>
      </c>
      <c r="AJ8" s="315"/>
      <c r="AK8" s="316"/>
      <c r="AL8" s="311" t="str">
        <f t="shared" ref="AL8:AL39" si="2">IF(C8="","",SUM(AJ8:AK8))</f>
        <v/>
      </c>
      <c r="AM8" s="317" t="str">
        <f t="shared" ref="AM8:AM39" si="3">IF(C8="","",O8+Z8+AI8+AL8)</f>
        <v/>
      </c>
      <c r="AN8" s="318"/>
      <c r="AO8" s="310"/>
      <c r="AP8" s="310"/>
      <c r="AQ8" s="319"/>
      <c r="AR8" s="319"/>
      <c r="AS8" s="319"/>
      <c r="AT8" s="319"/>
      <c r="AU8" s="319"/>
      <c r="AV8" s="320" t="str">
        <f t="shared" ref="AV8:AV39" si="4">IF(C8="","",SUM(AN8:AU8))</f>
        <v/>
      </c>
      <c r="AW8" s="321"/>
      <c r="AX8" s="322" t="str">
        <f t="shared" ref="AX8:AX39" si="5">IF(C8="","",ROUND(AM8+AV8,0))</f>
        <v/>
      </c>
      <c r="AY8" s="323" t="str">
        <f t="shared" ref="AY8:AY39" si="6">IF(C8="","",IF(AW8="",ROUND(IF(AX8&lt;50,0,IF(AX8&lt;55,1,IF(AX8&lt;60,1.5,IF(AX8&lt;65,2,IF(AX8&lt;70,2.5,IF(AX8&lt;75,3,IF(AX8&lt;80,3.5,4))))))),1),AW8))</f>
        <v/>
      </c>
      <c r="AZ8" s="324">
        <v>1</v>
      </c>
      <c r="BA8" s="876" t="str">
        <f>IF(C8="","",IF(AW8="",ROUND(IF(AX8&lt;50,1,IF(AX8&lt;55,1,IF(AX8&lt;60,2,IF(AX8&lt;65,2,IF(AX8&lt;70,2,IF(AX8&lt;75,3,IF(AX8&lt;80,3,3))))))),1),IF(AW8="ร",1,IF(AW8="มส",1,AW8))))</f>
        <v/>
      </c>
      <c r="BB8" s="877" t="str">
        <f>BA8</f>
        <v/>
      </c>
      <c r="BC8" s="877" t="str">
        <f t="shared" ref="BB8:BE23" si="7">BB8</f>
        <v/>
      </c>
      <c r="BD8" s="878" t="str">
        <f t="shared" si="7"/>
        <v/>
      </c>
      <c r="BE8" s="878" t="str">
        <f t="shared" si="7"/>
        <v/>
      </c>
      <c r="BF8" s="879" t="str">
        <f t="shared" ref="BF8:BF39" si="8">IF(C8="","",SUM(BA8:BE8))</f>
        <v/>
      </c>
      <c r="BG8" s="880" t="str">
        <f t="shared" ref="BG8:BG39" si="9">IF(C8="","",IF(BA8="ลาออก",AW8,MODE(BA8:BE8)))</f>
        <v/>
      </c>
      <c r="BH8" s="881" t="str">
        <f t="shared" ref="BH8:BH9" si="10">IF(BA8="","",IF(BG8="ลาออก","ลาออก",IF(BG8&gt;=3,"3",IF(BG8&gt;=2,"2",IF(BG8&gt;=1,"1",IF(BG8&gt;=0,"0","  "))))))</f>
        <v/>
      </c>
      <c r="BI8" s="882" t="str">
        <f>IF(C8="","",IF(AW8="",ROUND(IF(AX8&lt;50,1,IF(AX8&lt;55,1,IF(AX8&lt;60,2,IF(AX8&lt;65,2,IF(AX8&lt;70,2,IF(AX8&lt;75,3,IF(AX8&lt;80,3,3))))))),1),IF(AW8="ร",2,IF(AW8="มส",1,AW8))))</f>
        <v/>
      </c>
      <c r="BJ8" s="883" t="str">
        <f t="shared" ref="BJ8:BJ9" si="11">BI8</f>
        <v/>
      </c>
      <c r="BK8" s="883" t="str">
        <f t="shared" ref="BK8:BK9" si="12">BJ8</f>
        <v/>
      </c>
      <c r="BL8" s="883" t="str">
        <f t="shared" ref="BL8:BL9" si="13">BK8</f>
        <v/>
      </c>
      <c r="BM8" s="883" t="str">
        <f t="shared" ref="BM8:BM9" si="14">BL8</f>
        <v/>
      </c>
      <c r="BN8" s="883" t="str">
        <f t="shared" ref="BN8:BN9" si="15">BM8</f>
        <v/>
      </c>
      <c r="BO8" s="883" t="str">
        <f t="shared" ref="BO8:BO9" si="16">BN8</f>
        <v/>
      </c>
      <c r="BP8" s="884" t="str">
        <f t="shared" ref="BP8:BP9" si="17">BO8</f>
        <v/>
      </c>
      <c r="BQ8" s="325" t="str">
        <f t="shared" ref="BQ8:BQ39" si="18">IF(C8="","",IF(BI8="ลาออก",BA8,MODE(BI8:BP8)))</f>
        <v/>
      </c>
      <c r="BR8" s="326" t="str">
        <f t="shared" ref="BR8:BR39" si="19">IF(F8="","",IF(BI8="ลาออก",BA8,IF(BQ8&gt;=3,"3",IF(BQ8&gt;=2,"2",IF(BQ8&gt;=1,"1",IF(BQ8&gt;=0,"0","  "))))))</f>
        <v/>
      </c>
      <c r="BS8" s="327" t="str">
        <f t="shared" ref="BS8:BS57" si="20">BR8</f>
        <v/>
      </c>
      <c r="BT8" s="455"/>
      <c r="BU8" s="302"/>
      <c r="BV8" s="302"/>
      <c r="BW8" s="302"/>
      <c r="BX8" s="302"/>
      <c r="BY8" s="302"/>
      <c r="BZ8" s="302"/>
      <c r="CA8" s="302"/>
      <c r="CB8" s="302"/>
      <c r="CC8" s="302"/>
      <c r="CD8" s="302"/>
      <c r="CE8" s="302"/>
      <c r="CG8" s="496"/>
      <c r="CH8" s="496"/>
      <c r="CI8" s="496"/>
      <c r="CJ8" s="496"/>
      <c r="CK8" s="496"/>
      <c r="CL8" s="496"/>
      <c r="CM8" s="496"/>
      <c r="CN8" s="496"/>
      <c r="CO8" s="496"/>
      <c r="CP8" s="496"/>
      <c r="CQ8" s="496"/>
      <c r="CR8" s="496"/>
    </row>
    <row r="9" spans="1:96" ht="15.75" customHeight="1">
      <c r="A9" s="452"/>
      <c r="B9" s="328">
        <v>2</v>
      </c>
      <c r="C9" s="329" t="str">
        <f>'2พิมพ์เวลาเรียน'!C9</f>
        <v/>
      </c>
      <c r="D9" s="330" t="str">
        <f>'2พิมพ์เวลาเรียน'!D9</f>
        <v/>
      </c>
      <c r="E9" s="331" t="str">
        <f t="shared" si="0"/>
        <v/>
      </c>
      <c r="F9" s="332" t="str">
        <f t="shared" si="0"/>
        <v/>
      </c>
      <c r="G9" s="333"/>
      <c r="H9" s="333"/>
      <c r="I9" s="334"/>
      <c r="J9" s="334"/>
      <c r="K9" s="334"/>
      <c r="L9" s="334"/>
      <c r="M9" s="334"/>
      <c r="N9" s="440"/>
      <c r="O9" s="335" t="str">
        <f>IF(C9="","",SUM(G9:N9))</f>
        <v/>
      </c>
      <c r="P9" s="334"/>
      <c r="Q9" s="975"/>
      <c r="R9" s="342"/>
      <c r="S9" s="965"/>
      <c r="T9" s="966"/>
      <c r="U9" s="965"/>
      <c r="V9" s="966"/>
      <c r="W9" s="965"/>
      <c r="X9" s="335" t="str">
        <f t="shared" ref="X9:X63" si="21">IF(C9="","",IF(P9="",0,P9)+IF(R9="",0,R9)+IF(T9="",0,T9)+IF(V9="",0,V9))</f>
        <v/>
      </c>
      <c r="Y9" s="336" t="str">
        <f>IF(C9="","",Q9+S9+U9+W9)</f>
        <v/>
      </c>
      <c r="Z9" s="337" t="e">
        <f t="shared" ref="Z9:Z57" si="22">ROUND(IF(Y9=0,X9,Y9),0)</f>
        <v>#VALUE!</v>
      </c>
      <c r="AA9" s="333"/>
      <c r="AB9" s="333"/>
      <c r="AC9" s="334"/>
      <c r="AD9" s="440"/>
      <c r="AE9" s="334"/>
      <c r="AF9" s="334"/>
      <c r="AG9" s="334"/>
      <c r="AH9" s="440"/>
      <c r="AI9" s="335" t="str">
        <f t="shared" si="1"/>
        <v/>
      </c>
      <c r="AJ9" s="339"/>
      <c r="AK9" s="340"/>
      <c r="AL9" s="335" t="str">
        <f t="shared" si="2"/>
        <v/>
      </c>
      <c r="AM9" s="341" t="str">
        <f t="shared" si="3"/>
        <v/>
      </c>
      <c r="AN9" s="338"/>
      <c r="AO9" s="334"/>
      <c r="AP9" s="334"/>
      <c r="AQ9" s="342"/>
      <c r="AR9" s="342"/>
      <c r="AS9" s="342"/>
      <c r="AT9" s="342"/>
      <c r="AU9" s="342"/>
      <c r="AV9" s="343" t="str">
        <f t="shared" si="4"/>
        <v/>
      </c>
      <c r="AW9" s="344"/>
      <c r="AX9" s="345" t="str">
        <f t="shared" si="5"/>
        <v/>
      </c>
      <c r="AY9" s="346" t="str">
        <f t="shared" si="6"/>
        <v/>
      </c>
      <c r="AZ9" s="347">
        <v>2</v>
      </c>
      <c r="BA9" s="885" t="str">
        <f t="shared" ref="BA9:BA57" si="23">IF(C9="","",IF(AW9="",ROUND(IF(AX9&lt;50,1,IF(AX9&lt;55,1,IF(AX9&lt;60,2,IF(AX9&lt;65,2,IF(AX9&lt;70,2,IF(AX9&lt;75,3,IF(AX9&lt;80,3,3))))))),1),IF(AW9="ร",1,IF(AW9="มส",1,AW9))))</f>
        <v/>
      </c>
      <c r="BB9" s="886" t="str">
        <f t="shared" si="7"/>
        <v/>
      </c>
      <c r="BC9" s="886" t="str">
        <f t="shared" si="7"/>
        <v/>
      </c>
      <c r="BD9" s="887" t="str">
        <f>BC9</f>
        <v/>
      </c>
      <c r="BE9" s="887" t="str">
        <f t="shared" si="7"/>
        <v/>
      </c>
      <c r="BF9" s="888" t="str">
        <f t="shared" si="8"/>
        <v/>
      </c>
      <c r="BG9" s="889" t="str">
        <f t="shared" si="9"/>
        <v/>
      </c>
      <c r="BH9" s="890" t="str">
        <f t="shared" si="10"/>
        <v/>
      </c>
      <c r="BI9" s="891" t="str">
        <f t="shared" ref="BI9:BI57" si="24">IF(C9="","",IF(AW9="",ROUND(IF(AX9&lt;50,1,IF(AX9&lt;55,1,IF(AX9&lt;60,2,IF(AX9&lt;65,2,IF(AX9&lt;70,2,IF(AX9&lt;75,3,IF(AX9&lt;80,3,3))))))),1),IF(AW9="ร",2,IF(AW9="มส",1,AW9))))</f>
        <v/>
      </c>
      <c r="BJ9" s="886" t="str">
        <f t="shared" si="11"/>
        <v/>
      </c>
      <c r="BK9" s="886" t="str">
        <f t="shared" si="12"/>
        <v/>
      </c>
      <c r="BL9" s="886" t="str">
        <f t="shared" si="13"/>
        <v/>
      </c>
      <c r="BM9" s="886" t="str">
        <f t="shared" si="14"/>
        <v/>
      </c>
      <c r="BN9" s="886" t="str">
        <f t="shared" si="15"/>
        <v/>
      </c>
      <c r="BO9" s="886" t="str">
        <f t="shared" si="16"/>
        <v/>
      </c>
      <c r="BP9" s="892" t="str">
        <f t="shared" si="17"/>
        <v/>
      </c>
      <c r="BQ9" s="348" t="str">
        <f t="shared" si="18"/>
        <v/>
      </c>
      <c r="BR9" s="349" t="str">
        <f t="shared" si="19"/>
        <v/>
      </c>
      <c r="BS9" s="350" t="str">
        <f t="shared" si="20"/>
        <v/>
      </c>
      <c r="BT9" s="455"/>
      <c r="BU9" s="302"/>
      <c r="BV9" s="302"/>
      <c r="BW9" s="302"/>
      <c r="BX9" s="302"/>
      <c r="BY9" s="302"/>
      <c r="BZ9" s="302"/>
      <c r="CA9" s="302"/>
      <c r="CB9" s="302"/>
      <c r="CC9" s="302"/>
      <c r="CD9" s="302"/>
      <c r="CE9" s="302"/>
      <c r="CG9" s="496"/>
      <c r="CH9" s="496"/>
      <c r="CI9" s="496"/>
      <c r="CJ9" s="496"/>
      <c r="CK9" s="496"/>
      <c r="CL9" s="496"/>
      <c r="CM9" s="496"/>
      <c r="CN9" s="496"/>
      <c r="CO9" s="496"/>
      <c r="CP9" s="496"/>
      <c r="CQ9" s="496"/>
      <c r="CR9" s="496"/>
    </row>
    <row r="10" spans="1:96" ht="15.75" customHeight="1">
      <c r="A10" s="452"/>
      <c r="B10" s="328">
        <v>3</v>
      </c>
      <c r="C10" s="329" t="str">
        <f>'2พิมพ์เวลาเรียน'!C10</f>
        <v/>
      </c>
      <c r="D10" s="330" t="str">
        <f>'2พิมพ์เวลาเรียน'!D10</f>
        <v/>
      </c>
      <c r="E10" s="331" t="str">
        <f t="shared" si="0"/>
        <v/>
      </c>
      <c r="F10" s="332" t="str">
        <f t="shared" si="0"/>
        <v/>
      </c>
      <c r="G10" s="333"/>
      <c r="H10" s="333"/>
      <c r="I10" s="334"/>
      <c r="J10" s="334"/>
      <c r="K10" s="334"/>
      <c r="L10" s="334"/>
      <c r="M10" s="334"/>
      <c r="N10" s="440"/>
      <c r="O10" s="335" t="str">
        <f t="shared" ref="O10:O12" si="25">IF(C10="","",SUM(G10:N10))</f>
        <v/>
      </c>
      <c r="P10" s="334"/>
      <c r="Q10" s="975"/>
      <c r="R10" s="342"/>
      <c r="S10" s="965"/>
      <c r="T10" s="966"/>
      <c r="U10" s="965"/>
      <c r="V10" s="966"/>
      <c r="W10" s="965"/>
      <c r="X10" s="335" t="str">
        <f t="shared" si="21"/>
        <v/>
      </c>
      <c r="Y10" s="336" t="str">
        <f t="shared" ref="Y10:Y11" si="26">IF(C10="","",Q10+S10+U10+W10)</f>
        <v/>
      </c>
      <c r="Z10" s="337" t="e">
        <f t="shared" si="22"/>
        <v>#VALUE!</v>
      </c>
      <c r="AA10" s="333"/>
      <c r="AB10" s="333"/>
      <c r="AC10" s="334"/>
      <c r="AD10" s="440"/>
      <c r="AE10" s="334"/>
      <c r="AF10" s="334"/>
      <c r="AG10" s="334"/>
      <c r="AH10" s="440"/>
      <c r="AI10" s="335" t="str">
        <f t="shared" si="1"/>
        <v/>
      </c>
      <c r="AJ10" s="339"/>
      <c r="AK10" s="340"/>
      <c r="AL10" s="335" t="str">
        <f t="shared" si="2"/>
        <v/>
      </c>
      <c r="AM10" s="341" t="str">
        <f t="shared" si="3"/>
        <v/>
      </c>
      <c r="AN10" s="338"/>
      <c r="AO10" s="334"/>
      <c r="AP10" s="334"/>
      <c r="AQ10" s="342"/>
      <c r="AR10" s="342"/>
      <c r="AS10" s="342"/>
      <c r="AT10" s="342"/>
      <c r="AU10" s="342"/>
      <c r="AV10" s="343" t="str">
        <f t="shared" si="4"/>
        <v/>
      </c>
      <c r="AW10" s="344"/>
      <c r="AX10" s="345" t="str">
        <f t="shared" si="5"/>
        <v/>
      </c>
      <c r="AY10" s="346" t="str">
        <f t="shared" si="6"/>
        <v/>
      </c>
      <c r="AZ10" s="347">
        <v>3</v>
      </c>
      <c r="BA10" s="885" t="str">
        <f t="shared" si="23"/>
        <v/>
      </c>
      <c r="BB10" s="886" t="str">
        <f t="shared" si="7"/>
        <v/>
      </c>
      <c r="BC10" s="886" t="str">
        <f t="shared" ref="BC10:BC57" si="27">BB10</f>
        <v/>
      </c>
      <c r="BD10" s="887" t="str">
        <f t="shared" ref="BD10:BD57" si="28">BC10</f>
        <v/>
      </c>
      <c r="BE10" s="887" t="str">
        <f t="shared" ref="BE10:BE57" si="29">BD10</f>
        <v/>
      </c>
      <c r="BF10" s="888" t="str">
        <f t="shared" si="8"/>
        <v/>
      </c>
      <c r="BG10" s="889" t="str">
        <f t="shared" si="9"/>
        <v/>
      </c>
      <c r="BH10" s="890" t="str">
        <f t="shared" ref="BH10:BH57" si="30">IF(BA10="","",IF(BG10="ลาออก","ลาออก",IF(BG10&gt;=3,"3",IF(BG10&gt;=2,"2",IF(BG10&gt;=1,"1",IF(BG10&gt;=0,"0","  "))))))</f>
        <v/>
      </c>
      <c r="BI10" s="891" t="str">
        <f t="shared" si="24"/>
        <v/>
      </c>
      <c r="BJ10" s="886" t="str">
        <f t="shared" ref="BJ10:BJ57" si="31">BI10</f>
        <v/>
      </c>
      <c r="BK10" s="886" t="str">
        <f t="shared" ref="BK10:BK57" si="32">BJ10</f>
        <v/>
      </c>
      <c r="BL10" s="886" t="str">
        <f t="shared" ref="BL10:BL57" si="33">BK10</f>
        <v/>
      </c>
      <c r="BM10" s="886" t="str">
        <f t="shared" ref="BM10:BM57" si="34">BL10</f>
        <v/>
      </c>
      <c r="BN10" s="886" t="str">
        <f t="shared" ref="BN10:BN57" si="35">BM10</f>
        <v/>
      </c>
      <c r="BO10" s="886" t="str">
        <f t="shared" ref="BO10:BO57" si="36">BN10</f>
        <v/>
      </c>
      <c r="BP10" s="892" t="str">
        <f t="shared" ref="BP10:BP57" si="37">BO10</f>
        <v/>
      </c>
      <c r="BQ10" s="348" t="str">
        <f t="shared" si="18"/>
        <v/>
      </c>
      <c r="BR10" s="349" t="str">
        <f t="shared" si="19"/>
        <v/>
      </c>
      <c r="BS10" s="350" t="str">
        <f t="shared" si="20"/>
        <v/>
      </c>
      <c r="BT10" s="455"/>
      <c r="BU10" s="302"/>
      <c r="BV10" s="302"/>
      <c r="BW10" s="302"/>
      <c r="BX10" s="302"/>
      <c r="BY10" s="302"/>
      <c r="BZ10" s="302"/>
      <c r="CA10" s="302"/>
      <c r="CB10" s="302"/>
      <c r="CC10" s="302"/>
      <c r="CD10" s="302"/>
      <c r="CE10" s="302"/>
      <c r="CG10" s="496"/>
      <c r="CH10" s="496"/>
      <c r="CI10" s="496"/>
      <c r="CJ10" s="496"/>
      <c r="CK10" s="496"/>
      <c r="CL10" s="496"/>
      <c r="CM10" s="496"/>
      <c r="CN10" s="496"/>
      <c r="CO10" s="496"/>
      <c r="CP10" s="496"/>
      <c r="CQ10" s="496"/>
      <c r="CR10" s="496"/>
    </row>
    <row r="11" spans="1:96" ht="15.75" customHeight="1">
      <c r="A11" s="452"/>
      <c r="B11" s="328">
        <v>4</v>
      </c>
      <c r="C11" s="329" t="str">
        <f>'2พิมพ์เวลาเรียน'!C11</f>
        <v/>
      </c>
      <c r="D11" s="330" t="str">
        <f>'2พิมพ์เวลาเรียน'!D11</f>
        <v/>
      </c>
      <c r="E11" s="331" t="str">
        <f t="shared" si="0"/>
        <v/>
      </c>
      <c r="F11" s="332" t="str">
        <f t="shared" si="0"/>
        <v/>
      </c>
      <c r="G11" s="333"/>
      <c r="H11" s="333"/>
      <c r="I11" s="334"/>
      <c r="J11" s="334"/>
      <c r="K11" s="334"/>
      <c r="L11" s="334"/>
      <c r="M11" s="334"/>
      <c r="N11" s="440"/>
      <c r="O11" s="335" t="str">
        <f t="shared" si="25"/>
        <v/>
      </c>
      <c r="P11" s="334"/>
      <c r="Q11" s="975"/>
      <c r="R11" s="342"/>
      <c r="S11" s="965"/>
      <c r="T11" s="966"/>
      <c r="U11" s="965"/>
      <c r="V11" s="966"/>
      <c r="W11" s="965"/>
      <c r="X11" s="335" t="str">
        <f t="shared" si="21"/>
        <v/>
      </c>
      <c r="Y11" s="336" t="str">
        <f t="shared" si="26"/>
        <v/>
      </c>
      <c r="Z11" s="337" t="e">
        <f t="shared" si="22"/>
        <v>#VALUE!</v>
      </c>
      <c r="AA11" s="333"/>
      <c r="AB11" s="333"/>
      <c r="AC11" s="334"/>
      <c r="AD11" s="440"/>
      <c r="AE11" s="334"/>
      <c r="AF11" s="334"/>
      <c r="AG11" s="334"/>
      <c r="AH11" s="440"/>
      <c r="AI11" s="335" t="str">
        <f t="shared" si="1"/>
        <v/>
      </c>
      <c r="AJ11" s="339"/>
      <c r="AK11" s="340"/>
      <c r="AL11" s="335" t="str">
        <f t="shared" si="2"/>
        <v/>
      </c>
      <c r="AM11" s="341" t="str">
        <f t="shared" si="3"/>
        <v/>
      </c>
      <c r="AN11" s="338"/>
      <c r="AO11" s="334"/>
      <c r="AP11" s="334"/>
      <c r="AQ11" s="342"/>
      <c r="AR11" s="342"/>
      <c r="AS11" s="342"/>
      <c r="AT11" s="342"/>
      <c r="AU11" s="342"/>
      <c r="AV11" s="343" t="str">
        <f t="shared" si="4"/>
        <v/>
      </c>
      <c r="AW11" s="344"/>
      <c r="AX11" s="345" t="str">
        <f t="shared" si="5"/>
        <v/>
      </c>
      <c r="AY11" s="346" t="str">
        <f t="shared" si="6"/>
        <v/>
      </c>
      <c r="AZ11" s="347">
        <v>4</v>
      </c>
      <c r="BA11" s="885" t="str">
        <f t="shared" si="23"/>
        <v/>
      </c>
      <c r="BB11" s="886" t="str">
        <f t="shared" si="7"/>
        <v/>
      </c>
      <c r="BC11" s="886" t="str">
        <f t="shared" si="27"/>
        <v/>
      </c>
      <c r="BD11" s="887" t="str">
        <f t="shared" si="28"/>
        <v/>
      </c>
      <c r="BE11" s="887" t="str">
        <f t="shared" si="29"/>
        <v/>
      </c>
      <c r="BF11" s="888" t="str">
        <f t="shared" si="8"/>
        <v/>
      </c>
      <c r="BG11" s="889" t="str">
        <f t="shared" si="9"/>
        <v/>
      </c>
      <c r="BH11" s="890" t="str">
        <f t="shared" si="30"/>
        <v/>
      </c>
      <c r="BI11" s="891" t="str">
        <f t="shared" si="24"/>
        <v/>
      </c>
      <c r="BJ11" s="886" t="str">
        <f t="shared" si="31"/>
        <v/>
      </c>
      <c r="BK11" s="886" t="str">
        <f t="shared" si="32"/>
        <v/>
      </c>
      <c r="BL11" s="886" t="str">
        <f t="shared" si="33"/>
        <v/>
      </c>
      <c r="BM11" s="886" t="str">
        <f t="shared" si="34"/>
        <v/>
      </c>
      <c r="BN11" s="886" t="str">
        <f t="shared" si="35"/>
        <v/>
      </c>
      <c r="BO11" s="886" t="str">
        <f t="shared" si="36"/>
        <v/>
      </c>
      <c r="BP11" s="892" t="str">
        <f t="shared" si="37"/>
        <v/>
      </c>
      <c r="BQ11" s="348" t="str">
        <f t="shared" si="18"/>
        <v/>
      </c>
      <c r="BR11" s="349" t="str">
        <f t="shared" si="19"/>
        <v/>
      </c>
      <c r="BS11" s="350" t="str">
        <f t="shared" si="20"/>
        <v/>
      </c>
      <c r="BT11" s="455"/>
      <c r="BU11" s="302"/>
      <c r="BV11" s="302"/>
      <c r="BW11" s="302"/>
      <c r="BX11" s="302"/>
      <c r="BY11" s="302"/>
      <c r="BZ11" s="302"/>
      <c r="CA11" s="302"/>
      <c r="CB11" s="302"/>
      <c r="CC11" s="302"/>
      <c r="CD11" s="302"/>
      <c r="CE11" s="302"/>
      <c r="CG11" s="496"/>
      <c r="CH11" s="496"/>
      <c r="CI11" s="496"/>
      <c r="CJ11" s="496"/>
      <c r="CK11" s="496"/>
      <c r="CL11" s="496"/>
      <c r="CM11" s="496"/>
      <c r="CN11" s="496"/>
      <c r="CO11" s="496"/>
      <c r="CP11" s="496"/>
      <c r="CQ11" s="496"/>
      <c r="CR11" s="496"/>
    </row>
    <row r="12" spans="1:96" ht="15.75" customHeight="1" thickBot="1">
      <c r="A12" s="452"/>
      <c r="B12" s="351">
        <v>5</v>
      </c>
      <c r="C12" s="329" t="str">
        <f>'2พิมพ์เวลาเรียน'!C12</f>
        <v/>
      </c>
      <c r="D12" s="330" t="str">
        <f>'2พิมพ์เวลาเรียน'!D12</f>
        <v/>
      </c>
      <c r="E12" s="352" t="str">
        <f t="shared" si="0"/>
        <v/>
      </c>
      <c r="F12" s="353" t="str">
        <f t="shared" si="0"/>
        <v/>
      </c>
      <c r="G12" s="438"/>
      <c r="H12" s="438"/>
      <c r="I12" s="355"/>
      <c r="J12" s="355"/>
      <c r="K12" s="355"/>
      <c r="L12" s="355"/>
      <c r="M12" s="355"/>
      <c r="N12" s="441"/>
      <c r="O12" s="335" t="str">
        <f t="shared" si="25"/>
        <v/>
      </c>
      <c r="P12" s="355"/>
      <c r="Q12" s="976"/>
      <c r="R12" s="363"/>
      <c r="S12" s="967"/>
      <c r="T12" s="968"/>
      <c r="U12" s="967"/>
      <c r="V12" s="968"/>
      <c r="W12" s="967"/>
      <c r="X12" s="380" t="str">
        <f t="shared" si="21"/>
        <v/>
      </c>
      <c r="Y12" s="357" t="str">
        <f>IF(C12="","",Q12+S12+U12+W12)</f>
        <v/>
      </c>
      <c r="Z12" s="358" t="e">
        <f t="shared" si="22"/>
        <v>#VALUE!</v>
      </c>
      <c r="AA12" s="438"/>
      <c r="AB12" s="438"/>
      <c r="AC12" s="355"/>
      <c r="AD12" s="441"/>
      <c r="AE12" s="355"/>
      <c r="AF12" s="355"/>
      <c r="AG12" s="355"/>
      <c r="AH12" s="441"/>
      <c r="AI12" s="356" t="str">
        <f t="shared" si="1"/>
        <v/>
      </c>
      <c r="AJ12" s="360"/>
      <c r="AK12" s="361"/>
      <c r="AL12" s="356" t="str">
        <f t="shared" si="2"/>
        <v/>
      </c>
      <c r="AM12" s="362" t="str">
        <f t="shared" si="3"/>
        <v/>
      </c>
      <c r="AN12" s="359"/>
      <c r="AO12" s="355"/>
      <c r="AP12" s="355"/>
      <c r="AQ12" s="363"/>
      <c r="AR12" s="363"/>
      <c r="AS12" s="363"/>
      <c r="AT12" s="363"/>
      <c r="AU12" s="363"/>
      <c r="AV12" s="364" t="str">
        <f t="shared" si="4"/>
        <v/>
      </c>
      <c r="AW12" s="365"/>
      <c r="AX12" s="366" t="str">
        <f t="shared" si="5"/>
        <v/>
      </c>
      <c r="AY12" s="367" t="str">
        <f t="shared" si="6"/>
        <v/>
      </c>
      <c r="AZ12" s="368">
        <v>5</v>
      </c>
      <c r="BA12" s="893" t="str">
        <f t="shared" si="23"/>
        <v/>
      </c>
      <c r="BB12" s="894" t="str">
        <f t="shared" si="7"/>
        <v/>
      </c>
      <c r="BC12" s="894" t="str">
        <f t="shared" si="27"/>
        <v/>
      </c>
      <c r="BD12" s="895" t="str">
        <f t="shared" si="28"/>
        <v/>
      </c>
      <c r="BE12" s="895" t="str">
        <f t="shared" si="29"/>
        <v/>
      </c>
      <c r="BF12" s="896" t="str">
        <f t="shared" si="8"/>
        <v/>
      </c>
      <c r="BG12" s="897" t="str">
        <f t="shared" si="9"/>
        <v/>
      </c>
      <c r="BH12" s="898" t="str">
        <f t="shared" si="30"/>
        <v/>
      </c>
      <c r="BI12" s="899" t="str">
        <f t="shared" si="24"/>
        <v/>
      </c>
      <c r="BJ12" s="894" t="str">
        <f t="shared" si="31"/>
        <v/>
      </c>
      <c r="BK12" s="894" t="str">
        <f t="shared" si="32"/>
        <v/>
      </c>
      <c r="BL12" s="894" t="str">
        <f t="shared" si="33"/>
        <v/>
      </c>
      <c r="BM12" s="894" t="str">
        <f t="shared" si="34"/>
        <v/>
      </c>
      <c r="BN12" s="894" t="str">
        <f t="shared" si="35"/>
        <v/>
      </c>
      <c r="BO12" s="894" t="str">
        <f t="shared" si="36"/>
        <v/>
      </c>
      <c r="BP12" s="900" t="str">
        <f t="shared" si="37"/>
        <v/>
      </c>
      <c r="BQ12" s="369" t="str">
        <f t="shared" si="18"/>
        <v/>
      </c>
      <c r="BR12" s="370" t="str">
        <f t="shared" si="19"/>
        <v/>
      </c>
      <c r="BS12" s="371" t="str">
        <f t="shared" si="20"/>
        <v/>
      </c>
      <c r="BT12" s="455"/>
      <c r="BU12" s="302"/>
      <c r="BV12" s="302"/>
      <c r="BW12" s="302"/>
      <c r="BX12" s="302"/>
      <c r="BY12" s="302"/>
      <c r="BZ12" s="302"/>
      <c r="CA12" s="302"/>
      <c r="CB12" s="302"/>
      <c r="CC12" s="302"/>
      <c r="CD12" s="302"/>
      <c r="CE12" s="302"/>
      <c r="CG12" s="496"/>
      <c r="CH12" s="496"/>
      <c r="CI12" s="496"/>
      <c r="CJ12" s="496"/>
      <c r="CK12" s="496"/>
      <c r="CL12" s="496"/>
      <c r="CM12" s="496"/>
      <c r="CN12" s="496"/>
      <c r="CO12" s="496"/>
      <c r="CP12" s="496"/>
      <c r="CQ12" s="496"/>
      <c r="CR12" s="496"/>
    </row>
    <row r="13" spans="1:96" ht="15.75" customHeight="1" thickTop="1">
      <c r="A13" s="452"/>
      <c r="B13" s="304">
        <v>6</v>
      </c>
      <c r="C13" s="305" t="str">
        <f>'2พิมพ์เวลาเรียน'!C13</f>
        <v/>
      </c>
      <c r="D13" s="306" t="str">
        <f>'2พิมพ์เวลาเรียน'!D13</f>
        <v/>
      </c>
      <c r="E13" s="307" t="str">
        <f t="shared" si="0"/>
        <v/>
      </c>
      <c r="F13" s="308" t="str">
        <f t="shared" si="0"/>
        <v/>
      </c>
      <c r="G13" s="443"/>
      <c r="H13" s="443"/>
      <c r="I13" s="310"/>
      <c r="J13" s="310"/>
      <c r="K13" s="310"/>
      <c r="L13" s="310"/>
      <c r="M13" s="310"/>
      <c r="N13" s="439"/>
      <c r="O13" s="311" t="str">
        <f>IF(C13="","",SUM(G13:N13))</f>
        <v/>
      </c>
      <c r="P13" s="310"/>
      <c r="Q13" s="977"/>
      <c r="R13" s="319"/>
      <c r="S13" s="969"/>
      <c r="T13" s="970"/>
      <c r="U13" s="969"/>
      <c r="V13" s="970"/>
      <c r="W13" s="969"/>
      <c r="X13" s="311" t="str">
        <f>IF(C13="","",IF(P13="",0,P13)+IF(R13="",0,R13)+IF(T13="",0,T13)+IF(V13="",0,V13))</f>
        <v/>
      </c>
      <c r="Y13" s="313" t="str">
        <f>IF(C13="","",Q13+S13+U13+W13)</f>
        <v/>
      </c>
      <c r="Z13" s="314" t="e">
        <f t="shared" si="22"/>
        <v>#VALUE!</v>
      </c>
      <c r="AA13" s="443"/>
      <c r="AB13" s="443"/>
      <c r="AC13" s="310"/>
      <c r="AD13" s="439"/>
      <c r="AE13" s="310"/>
      <c r="AF13" s="310"/>
      <c r="AG13" s="310"/>
      <c r="AH13" s="439"/>
      <c r="AI13" s="311" t="str">
        <f t="shared" si="1"/>
        <v/>
      </c>
      <c r="AJ13" s="315"/>
      <c r="AK13" s="316"/>
      <c r="AL13" s="311" t="str">
        <f t="shared" si="2"/>
        <v/>
      </c>
      <c r="AM13" s="317" t="str">
        <f t="shared" si="3"/>
        <v/>
      </c>
      <c r="AN13" s="318"/>
      <c r="AO13" s="310"/>
      <c r="AP13" s="310"/>
      <c r="AQ13" s="319"/>
      <c r="AR13" s="319"/>
      <c r="AS13" s="319"/>
      <c r="AT13" s="319"/>
      <c r="AU13" s="319"/>
      <c r="AV13" s="320" t="str">
        <f t="shared" si="4"/>
        <v/>
      </c>
      <c r="AW13" s="321"/>
      <c r="AX13" s="322" t="str">
        <f t="shared" si="5"/>
        <v/>
      </c>
      <c r="AY13" s="372" t="str">
        <f t="shared" si="6"/>
        <v/>
      </c>
      <c r="AZ13" s="324">
        <v>6</v>
      </c>
      <c r="BA13" s="901" t="str">
        <f t="shared" si="23"/>
        <v/>
      </c>
      <c r="BB13" s="902" t="str">
        <f t="shared" si="7"/>
        <v/>
      </c>
      <c r="BC13" s="902" t="str">
        <f t="shared" si="27"/>
        <v/>
      </c>
      <c r="BD13" s="903" t="str">
        <f t="shared" si="28"/>
        <v/>
      </c>
      <c r="BE13" s="903" t="str">
        <f t="shared" si="29"/>
        <v/>
      </c>
      <c r="BF13" s="904" t="str">
        <f t="shared" si="8"/>
        <v/>
      </c>
      <c r="BG13" s="905" t="str">
        <f t="shared" si="9"/>
        <v/>
      </c>
      <c r="BH13" s="906" t="str">
        <f t="shared" si="30"/>
        <v/>
      </c>
      <c r="BI13" s="907" t="str">
        <f t="shared" si="24"/>
        <v/>
      </c>
      <c r="BJ13" s="902" t="str">
        <f t="shared" si="31"/>
        <v/>
      </c>
      <c r="BK13" s="902" t="str">
        <f t="shared" si="32"/>
        <v/>
      </c>
      <c r="BL13" s="902" t="str">
        <f t="shared" si="33"/>
        <v/>
      </c>
      <c r="BM13" s="902" t="str">
        <f t="shared" si="34"/>
        <v/>
      </c>
      <c r="BN13" s="902" t="str">
        <f t="shared" si="35"/>
        <v/>
      </c>
      <c r="BO13" s="902" t="str">
        <f t="shared" si="36"/>
        <v/>
      </c>
      <c r="BP13" s="908" t="str">
        <f t="shared" si="37"/>
        <v/>
      </c>
      <c r="BQ13" s="325" t="str">
        <f t="shared" si="18"/>
        <v/>
      </c>
      <c r="BR13" s="326" t="str">
        <f t="shared" si="19"/>
        <v/>
      </c>
      <c r="BS13" s="327" t="str">
        <f t="shared" si="20"/>
        <v/>
      </c>
      <c r="BT13" s="461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G13" s="496"/>
      <c r="CH13" s="496"/>
      <c r="CI13" s="496"/>
      <c r="CJ13" s="496"/>
      <c r="CK13" s="496"/>
      <c r="CL13" s="496"/>
      <c r="CM13" s="496"/>
      <c r="CN13" s="496"/>
      <c r="CO13" s="496"/>
      <c r="CP13" s="496"/>
      <c r="CQ13" s="496"/>
      <c r="CR13" s="496"/>
    </row>
    <row r="14" spans="1:96" ht="15.75" customHeight="1">
      <c r="A14" s="452"/>
      <c r="B14" s="328">
        <v>7</v>
      </c>
      <c r="C14" s="329" t="str">
        <f>'2พิมพ์เวลาเรียน'!C14</f>
        <v/>
      </c>
      <c r="D14" s="330" t="str">
        <f>'2พิมพ์เวลาเรียน'!D14</f>
        <v/>
      </c>
      <c r="E14" s="331" t="str">
        <f t="shared" si="0"/>
        <v/>
      </c>
      <c r="F14" s="332" t="str">
        <f t="shared" si="0"/>
        <v/>
      </c>
      <c r="G14" s="354"/>
      <c r="H14" s="354"/>
      <c r="I14" s="334"/>
      <c r="J14" s="334"/>
      <c r="K14" s="334"/>
      <c r="L14" s="334"/>
      <c r="M14" s="334"/>
      <c r="N14" s="440"/>
      <c r="O14" s="335" t="str">
        <f>IF(C14="","",SUM(G14:N14))</f>
        <v/>
      </c>
      <c r="P14" s="334"/>
      <c r="Q14" s="975"/>
      <c r="R14" s="342"/>
      <c r="S14" s="965"/>
      <c r="T14" s="966"/>
      <c r="U14" s="965"/>
      <c r="V14" s="966"/>
      <c r="W14" s="965"/>
      <c r="X14" s="335" t="str">
        <f t="shared" si="21"/>
        <v/>
      </c>
      <c r="Y14" s="336" t="str">
        <f>IF(C14="","",Q14+S14+U14+W14)</f>
        <v/>
      </c>
      <c r="Z14" s="337" t="e">
        <f t="shared" si="22"/>
        <v>#VALUE!</v>
      </c>
      <c r="AA14" s="354"/>
      <c r="AB14" s="354"/>
      <c r="AC14" s="334"/>
      <c r="AD14" s="440"/>
      <c r="AE14" s="334"/>
      <c r="AF14" s="334"/>
      <c r="AG14" s="334"/>
      <c r="AH14" s="440"/>
      <c r="AI14" s="335" t="str">
        <f t="shared" si="1"/>
        <v/>
      </c>
      <c r="AJ14" s="339"/>
      <c r="AK14" s="340"/>
      <c r="AL14" s="335" t="str">
        <f t="shared" si="2"/>
        <v/>
      </c>
      <c r="AM14" s="341" t="str">
        <f t="shared" si="3"/>
        <v/>
      </c>
      <c r="AN14" s="338"/>
      <c r="AO14" s="334"/>
      <c r="AP14" s="334"/>
      <c r="AQ14" s="342"/>
      <c r="AR14" s="342"/>
      <c r="AS14" s="342"/>
      <c r="AT14" s="342"/>
      <c r="AU14" s="342"/>
      <c r="AV14" s="343" t="str">
        <f t="shared" si="4"/>
        <v/>
      </c>
      <c r="AW14" s="344"/>
      <c r="AX14" s="345" t="str">
        <f t="shared" si="5"/>
        <v/>
      </c>
      <c r="AY14" s="346" t="str">
        <f t="shared" si="6"/>
        <v/>
      </c>
      <c r="AZ14" s="347">
        <v>7</v>
      </c>
      <c r="BA14" s="885" t="str">
        <f t="shared" si="23"/>
        <v/>
      </c>
      <c r="BB14" s="886" t="str">
        <f t="shared" si="7"/>
        <v/>
      </c>
      <c r="BC14" s="886" t="str">
        <f t="shared" si="27"/>
        <v/>
      </c>
      <c r="BD14" s="887" t="str">
        <f t="shared" si="28"/>
        <v/>
      </c>
      <c r="BE14" s="887" t="str">
        <f t="shared" si="29"/>
        <v/>
      </c>
      <c r="BF14" s="888" t="str">
        <f t="shared" si="8"/>
        <v/>
      </c>
      <c r="BG14" s="889" t="str">
        <f t="shared" si="9"/>
        <v/>
      </c>
      <c r="BH14" s="890" t="str">
        <f t="shared" si="30"/>
        <v/>
      </c>
      <c r="BI14" s="891" t="str">
        <f t="shared" si="24"/>
        <v/>
      </c>
      <c r="BJ14" s="886" t="str">
        <f t="shared" si="31"/>
        <v/>
      </c>
      <c r="BK14" s="886" t="str">
        <f t="shared" si="32"/>
        <v/>
      </c>
      <c r="BL14" s="886" t="str">
        <f t="shared" si="33"/>
        <v/>
      </c>
      <c r="BM14" s="886" t="str">
        <f t="shared" si="34"/>
        <v/>
      </c>
      <c r="BN14" s="886" t="str">
        <f t="shared" si="35"/>
        <v/>
      </c>
      <c r="BO14" s="886" t="str">
        <f t="shared" si="36"/>
        <v/>
      </c>
      <c r="BP14" s="892" t="str">
        <f t="shared" si="37"/>
        <v/>
      </c>
      <c r="BQ14" s="348" t="str">
        <f t="shared" si="18"/>
        <v/>
      </c>
      <c r="BR14" s="349" t="str">
        <f t="shared" si="19"/>
        <v/>
      </c>
      <c r="BS14" s="350" t="str">
        <f t="shared" si="20"/>
        <v/>
      </c>
      <c r="BT14" s="461"/>
      <c r="BU14" s="302"/>
      <c r="BV14" s="302"/>
      <c r="BW14" s="302"/>
      <c r="BX14" s="302"/>
      <c r="BY14" s="302"/>
      <c r="BZ14" s="302"/>
      <c r="CA14" s="302"/>
      <c r="CB14" s="302"/>
      <c r="CC14" s="302"/>
      <c r="CD14" s="302"/>
      <c r="CE14" s="302"/>
      <c r="CG14" s="496"/>
      <c r="CH14" s="496"/>
      <c r="CI14" s="496"/>
      <c r="CJ14" s="496"/>
      <c r="CK14" s="496"/>
      <c r="CL14" s="496"/>
      <c r="CM14" s="496"/>
      <c r="CN14" s="496"/>
      <c r="CO14" s="496"/>
      <c r="CP14" s="496"/>
      <c r="CQ14" s="496"/>
      <c r="CR14" s="496"/>
    </row>
    <row r="15" spans="1:96" ht="15.75" customHeight="1">
      <c r="A15" s="452"/>
      <c r="B15" s="328">
        <v>8</v>
      </c>
      <c r="C15" s="329" t="str">
        <f>'2พิมพ์เวลาเรียน'!C15</f>
        <v/>
      </c>
      <c r="D15" s="330" t="str">
        <f>'2พิมพ์เวลาเรียน'!D15</f>
        <v/>
      </c>
      <c r="E15" s="331" t="str">
        <f t="shared" si="0"/>
        <v/>
      </c>
      <c r="F15" s="332" t="str">
        <f t="shared" si="0"/>
        <v/>
      </c>
      <c r="G15" s="354"/>
      <c r="H15" s="354"/>
      <c r="I15" s="334"/>
      <c r="J15" s="334"/>
      <c r="K15" s="334"/>
      <c r="L15" s="334"/>
      <c r="M15" s="334"/>
      <c r="N15" s="440"/>
      <c r="O15" s="335" t="str">
        <f t="shared" ref="O15:O17" si="38">IF(C15="","",SUM(G15:N15))</f>
        <v/>
      </c>
      <c r="P15" s="334"/>
      <c r="Q15" s="975"/>
      <c r="R15" s="342"/>
      <c r="S15" s="965"/>
      <c r="T15" s="966"/>
      <c r="U15" s="965"/>
      <c r="V15" s="966"/>
      <c r="W15" s="965"/>
      <c r="X15" s="335" t="str">
        <f t="shared" si="21"/>
        <v/>
      </c>
      <c r="Y15" s="336" t="str">
        <f t="shared" ref="Y15:Y16" si="39">IF(C15="","",Q15+S15+U15+W15)</f>
        <v/>
      </c>
      <c r="Z15" s="337" t="e">
        <f t="shared" si="22"/>
        <v>#VALUE!</v>
      </c>
      <c r="AA15" s="354"/>
      <c r="AB15" s="354"/>
      <c r="AC15" s="334"/>
      <c r="AD15" s="440"/>
      <c r="AE15" s="334"/>
      <c r="AF15" s="334"/>
      <c r="AG15" s="334"/>
      <c r="AH15" s="440"/>
      <c r="AI15" s="335" t="str">
        <f t="shared" si="1"/>
        <v/>
      </c>
      <c r="AJ15" s="339"/>
      <c r="AK15" s="340"/>
      <c r="AL15" s="335" t="str">
        <f t="shared" si="2"/>
        <v/>
      </c>
      <c r="AM15" s="341" t="str">
        <f t="shared" si="3"/>
        <v/>
      </c>
      <c r="AN15" s="338"/>
      <c r="AO15" s="334"/>
      <c r="AP15" s="334"/>
      <c r="AQ15" s="342"/>
      <c r="AR15" s="342"/>
      <c r="AS15" s="342"/>
      <c r="AT15" s="342"/>
      <c r="AU15" s="342"/>
      <c r="AV15" s="343" t="str">
        <f t="shared" si="4"/>
        <v/>
      </c>
      <c r="AW15" s="344"/>
      <c r="AX15" s="345" t="str">
        <f t="shared" si="5"/>
        <v/>
      </c>
      <c r="AY15" s="346" t="str">
        <f t="shared" si="6"/>
        <v/>
      </c>
      <c r="AZ15" s="347">
        <v>8</v>
      </c>
      <c r="BA15" s="885" t="str">
        <f t="shared" si="23"/>
        <v/>
      </c>
      <c r="BB15" s="886" t="str">
        <f t="shared" si="7"/>
        <v/>
      </c>
      <c r="BC15" s="886" t="str">
        <f t="shared" si="27"/>
        <v/>
      </c>
      <c r="BD15" s="887" t="str">
        <f t="shared" si="28"/>
        <v/>
      </c>
      <c r="BE15" s="887" t="str">
        <f t="shared" si="29"/>
        <v/>
      </c>
      <c r="BF15" s="888" t="str">
        <f t="shared" si="8"/>
        <v/>
      </c>
      <c r="BG15" s="889" t="str">
        <f t="shared" si="9"/>
        <v/>
      </c>
      <c r="BH15" s="890" t="str">
        <f t="shared" si="30"/>
        <v/>
      </c>
      <c r="BI15" s="891" t="str">
        <f t="shared" si="24"/>
        <v/>
      </c>
      <c r="BJ15" s="886" t="str">
        <f t="shared" si="31"/>
        <v/>
      </c>
      <c r="BK15" s="886" t="str">
        <f t="shared" si="32"/>
        <v/>
      </c>
      <c r="BL15" s="886" t="str">
        <f t="shared" si="33"/>
        <v/>
      </c>
      <c r="BM15" s="886" t="str">
        <f t="shared" si="34"/>
        <v/>
      </c>
      <c r="BN15" s="886" t="str">
        <f t="shared" si="35"/>
        <v/>
      </c>
      <c r="BO15" s="886" t="str">
        <f t="shared" si="36"/>
        <v/>
      </c>
      <c r="BP15" s="892" t="str">
        <f t="shared" si="37"/>
        <v/>
      </c>
      <c r="BQ15" s="348" t="str">
        <f t="shared" si="18"/>
        <v/>
      </c>
      <c r="BR15" s="349" t="str">
        <f t="shared" si="19"/>
        <v/>
      </c>
      <c r="BS15" s="350" t="str">
        <f t="shared" si="20"/>
        <v/>
      </c>
      <c r="BT15" s="461"/>
      <c r="BU15" s="302"/>
      <c r="BV15" s="302"/>
      <c r="BW15" s="302"/>
      <c r="BX15" s="302"/>
      <c r="BY15" s="302"/>
      <c r="BZ15" s="302"/>
      <c r="CA15" s="302"/>
      <c r="CB15" s="302"/>
      <c r="CC15" s="302"/>
      <c r="CD15" s="302"/>
      <c r="CE15" s="302"/>
      <c r="CG15" s="496"/>
      <c r="CH15" s="496"/>
      <c r="CI15" s="496"/>
      <c r="CJ15" s="496"/>
      <c r="CK15" s="496"/>
      <c r="CL15" s="496"/>
      <c r="CM15" s="496"/>
      <c r="CN15" s="496"/>
      <c r="CO15" s="496"/>
      <c r="CP15" s="496"/>
      <c r="CQ15" s="496"/>
      <c r="CR15" s="496"/>
    </row>
    <row r="16" spans="1:96" ht="15.75" customHeight="1">
      <c r="A16" s="452"/>
      <c r="B16" s="328">
        <v>9</v>
      </c>
      <c r="C16" s="329" t="str">
        <f>'2พิมพ์เวลาเรียน'!C16</f>
        <v/>
      </c>
      <c r="D16" s="330" t="str">
        <f>'2พิมพ์เวลาเรียน'!D16</f>
        <v/>
      </c>
      <c r="E16" s="331" t="str">
        <f t="shared" si="0"/>
        <v/>
      </c>
      <c r="F16" s="332" t="str">
        <f t="shared" si="0"/>
        <v/>
      </c>
      <c r="G16" s="354"/>
      <c r="H16" s="354"/>
      <c r="I16" s="334"/>
      <c r="J16" s="334"/>
      <c r="K16" s="334"/>
      <c r="L16" s="334"/>
      <c r="M16" s="334"/>
      <c r="N16" s="440"/>
      <c r="O16" s="335" t="str">
        <f t="shared" si="38"/>
        <v/>
      </c>
      <c r="P16" s="334"/>
      <c r="Q16" s="975"/>
      <c r="R16" s="342"/>
      <c r="S16" s="965"/>
      <c r="T16" s="966"/>
      <c r="U16" s="965"/>
      <c r="V16" s="966"/>
      <c r="W16" s="965"/>
      <c r="X16" s="335" t="str">
        <f t="shared" si="21"/>
        <v/>
      </c>
      <c r="Y16" s="336" t="str">
        <f t="shared" si="39"/>
        <v/>
      </c>
      <c r="Z16" s="337" t="e">
        <f t="shared" si="22"/>
        <v>#VALUE!</v>
      </c>
      <c r="AA16" s="354"/>
      <c r="AB16" s="354"/>
      <c r="AC16" s="334"/>
      <c r="AD16" s="440"/>
      <c r="AE16" s="334"/>
      <c r="AF16" s="334"/>
      <c r="AG16" s="334"/>
      <c r="AH16" s="440"/>
      <c r="AI16" s="335" t="str">
        <f t="shared" si="1"/>
        <v/>
      </c>
      <c r="AJ16" s="339"/>
      <c r="AK16" s="340"/>
      <c r="AL16" s="335" t="str">
        <f t="shared" si="2"/>
        <v/>
      </c>
      <c r="AM16" s="341" t="str">
        <f t="shared" si="3"/>
        <v/>
      </c>
      <c r="AN16" s="338"/>
      <c r="AO16" s="334"/>
      <c r="AP16" s="334"/>
      <c r="AQ16" s="342"/>
      <c r="AR16" s="342"/>
      <c r="AS16" s="342"/>
      <c r="AT16" s="342"/>
      <c r="AU16" s="342"/>
      <c r="AV16" s="343" t="str">
        <f t="shared" si="4"/>
        <v/>
      </c>
      <c r="AW16" s="344"/>
      <c r="AX16" s="345" t="str">
        <f t="shared" si="5"/>
        <v/>
      </c>
      <c r="AY16" s="346" t="str">
        <f t="shared" si="6"/>
        <v/>
      </c>
      <c r="AZ16" s="347">
        <v>9</v>
      </c>
      <c r="BA16" s="885" t="str">
        <f t="shared" si="23"/>
        <v/>
      </c>
      <c r="BB16" s="886" t="str">
        <f t="shared" si="7"/>
        <v/>
      </c>
      <c r="BC16" s="886" t="str">
        <f t="shared" si="27"/>
        <v/>
      </c>
      <c r="BD16" s="887" t="str">
        <f t="shared" si="28"/>
        <v/>
      </c>
      <c r="BE16" s="887" t="str">
        <f t="shared" si="29"/>
        <v/>
      </c>
      <c r="BF16" s="888" t="str">
        <f t="shared" si="8"/>
        <v/>
      </c>
      <c r="BG16" s="889" t="str">
        <f t="shared" si="9"/>
        <v/>
      </c>
      <c r="BH16" s="890" t="str">
        <f t="shared" si="30"/>
        <v/>
      </c>
      <c r="BI16" s="891" t="str">
        <f t="shared" si="24"/>
        <v/>
      </c>
      <c r="BJ16" s="886" t="str">
        <f t="shared" si="31"/>
        <v/>
      </c>
      <c r="BK16" s="886" t="str">
        <f t="shared" si="32"/>
        <v/>
      </c>
      <c r="BL16" s="886" t="str">
        <f t="shared" si="33"/>
        <v/>
      </c>
      <c r="BM16" s="886" t="str">
        <f t="shared" si="34"/>
        <v/>
      </c>
      <c r="BN16" s="886" t="str">
        <f t="shared" si="35"/>
        <v/>
      </c>
      <c r="BO16" s="886" t="str">
        <f t="shared" si="36"/>
        <v/>
      </c>
      <c r="BP16" s="892" t="str">
        <f t="shared" si="37"/>
        <v/>
      </c>
      <c r="BQ16" s="348" t="str">
        <f t="shared" si="18"/>
        <v/>
      </c>
      <c r="BR16" s="349" t="str">
        <f t="shared" si="19"/>
        <v/>
      </c>
      <c r="BS16" s="350" t="str">
        <f t="shared" si="20"/>
        <v/>
      </c>
      <c r="BT16" s="461"/>
      <c r="BU16" s="302"/>
      <c r="BV16" s="302"/>
      <c r="BW16" s="302"/>
      <c r="BX16" s="302"/>
      <c r="BY16" s="302"/>
      <c r="BZ16" s="302"/>
      <c r="CA16" s="302"/>
      <c r="CB16" s="302"/>
      <c r="CC16" s="302"/>
      <c r="CD16" s="302"/>
      <c r="CE16" s="302"/>
      <c r="CG16" s="496"/>
      <c r="CH16" s="496"/>
      <c r="CI16" s="496"/>
      <c r="CJ16" s="496"/>
      <c r="CK16" s="496"/>
      <c r="CL16" s="496"/>
      <c r="CM16" s="496"/>
      <c r="CN16" s="496"/>
      <c r="CO16" s="496"/>
      <c r="CP16" s="496"/>
      <c r="CQ16" s="496"/>
      <c r="CR16" s="496"/>
    </row>
    <row r="17" spans="1:96" ht="15.75" customHeight="1" thickBot="1">
      <c r="A17" s="452"/>
      <c r="B17" s="351">
        <v>10</v>
      </c>
      <c r="C17" s="329" t="str">
        <f>'2พิมพ์เวลาเรียน'!C17</f>
        <v/>
      </c>
      <c r="D17" s="330" t="str">
        <f>'2พิมพ์เวลาเรียน'!D17</f>
        <v/>
      </c>
      <c r="E17" s="352" t="str">
        <f t="shared" si="0"/>
        <v/>
      </c>
      <c r="F17" s="353" t="str">
        <f t="shared" si="0"/>
        <v/>
      </c>
      <c r="G17" s="438"/>
      <c r="H17" s="438"/>
      <c r="I17" s="355"/>
      <c r="J17" s="355"/>
      <c r="K17" s="355"/>
      <c r="L17" s="355"/>
      <c r="M17" s="355"/>
      <c r="N17" s="441"/>
      <c r="O17" s="335" t="str">
        <f t="shared" si="38"/>
        <v/>
      </c>
      <c r="P17" s="355"/>
      <c r="Q17" s="976"/>
      <c r="R17" s="363"/>
      <c r="S17" s="967"/>
      <c r="T17" s="968"/>
      <c r="U17" s="967"/>
      <c r="V17" s="968"/>
      <c r="W17" s="967"/>
      <c r="X17" s="380" t="str">
        <f t="shared" si="21"/>
        <v/>
      </c>
      <c r="Y17" s="357" t="str">
        <f>IF(C17="","",Q17+S17+U17+W17)</f>
        <v/>
      </c>
      <c r="Z17" s="358" t="e">
        <f t="shared" si="22"/>
        <v>#VALUE!</v>
      </c>
      <c r="AA17" s="438"/>
      <c r="AB17" s="438"/>
      <c r="AC17" s="355"/>
      <c r="AD17" s="441"/>
      <c r="AE17" s="355"/>
      <c r="AF17" s="355"/>
      <c r="AG17" s="355"/>
      <c r="AH17" s="441"/>
      <c r="AI17" s="356" t="str">
        <f t="shared" si="1"/>
        <v/>
      </c>
      <c r="AJ17" s="360"/>
      <c r="AK17" s="361"/>
      <c r="AL17" s="356" t="str">
        <f t="shared" si="2"/>
        <v/>
      </c>
      <c r="AM17" s="362" t="str">
        <f t="shared" si="3"/>
        <v/>
      </c>
      <c r="AN17" s="359"/>
      <c r="AO17" s="355"/>
      <c r="AP17" s="355"/>
      <c r="AQ17" s="363"/>
      <c r="AR17" s="363"/>
      <c r="AS17" s="363"/>
      <c r="AT17" s="363"/>
      <c r="AU17" s="363"/>
      <c r="AV17" s="364" t="str">
        <f t="shared" si="4"/>
        <v/>
      </c>
      <c r="AW17" s="365"/>
      <c r="AX17" s="366" t="str">
        <f t="shared" si="5"/>
        <v/>
      </c>
      <c r="AY17" s="367" t="str">
        <f t="shared" si="6"/>
        <v/>
      </c>
      <c r="AZ17" s="368">
        <v>10</v>
      </c>
      <c r="BA17" s="893" t="str">
        <f t="shared" si="23"/>
        <v/>
      </c>
      <c r="BB17" s="894" t="str">
        <f t="shared" si="7"/>
        <v/>
      </c>
      <c r="BC17" s="894" t="str">
        <f t="shared" si="27"/>
        <v/>
      </c>
      <c r="BD17" s="895" t="str">
        <f t="shared" si="28"/>
        <v/>
      </c>
      <c r="BE17" s="895" t="str">
        <f t="shared" si="29"/>
        <v/>
      </c>
      <c r="BF17" s="896" t="str">
        <f t="shared" si="8"/>
        <v/>
      </c>
      <c r="BG17" s="897" t="str">
        <f t="shared" si="9"/>
        <v/>
      </c>
      <c r="BH17" s="898" t="str">
        <f t="shared" si="30"/>
        <v/>
      </c>
      <c r="BI17" s="899" t="str">
        <f t="shared" si="24"/>
        <v/>
      </c>
      <c r="BJ17" s="894" t="str">
        <f t="shared" si="31"/>
        <v/>
      </c>
      <c r="BK17" s="894" t="str">
        <f t="shared" si="32"/>
        <v/>
      </c>
      <c r="BL17" s="894" t="str">
        <f t="shared" si="33"/>
        <v/>
      </c>
      <c r="BM17" s="894" t="str">
        <f t="shared" si="34"/>
        <v/>
      </c>
      <c r="BN17" s="894" t="str">
        <f t="shared" si="35"/>
        <v/>
      </c>
      <c r="BO17" s="894" t="str">
        <f t="shared" si="36"/>
        <v/>
      </c>
      <c r="BP17" s="900" t="str">
        <f t="shared" si="37"/>
        <v/>
      </c>
      <c r="BQ17" s="369" t="str">
        <f t="shared" si="18"/>
        <v/>
      </c>
      <c r="BR17" s="370" t="str">
        <f t="shared" si="19"/>
        <v/>
      </c>
      <c r="BS17" s="371" t="str">
        <f t="shared" si="20"/>
        <v/>
      </c>
      <c r="BT17" s="461"/>
      <c r="BU17" s="302"/>
      <c r="BV17" s="302"/>
      <c r="BW17" s="302"/>
      <c r="BX17" s="302"/>
      <c r="BY17" s="302"/>
      <c r="BZ17" s="302"/>
      <c r="CA17" s="302"/>
      <c r="CB17" s="302"/>
      <c r="CC17" s="302"/>
      <c r="CD17" s="302"/>
      <c r="CE17" s="302"/>
      <c r="CG17" s="496"/>
      <c r="CH17" s="496"/>
      <c r="CI17" s="496"/>
      <c r="CJ17" s="496"/>
      <c r="CK17" s="496"/>
      <c r="CL17" s="496"/>
      <c r="CM17" s="496"/>
      <c r="CN17" s="496"/>
      <c r="CO17" s="496"/>
      <c r="CP17" s="496"/>
      <c r="CQ17" s="496"/>
      <c r="CR17" s="496"/>
    </row>
    <row r="18" spans="1:96" ht="15.75" customHeight="1" thickTop="1">
      <c r="A18" s="452"/>
      <c r="B18" s="304">
        <v>11</v>
      </c>
      <c r="C18" s="305" t="str">
        <f>'2พิมพ์เวลาเรียน'!C18</f>
        <v/>
      </c>
      <c r="D18" s="306" t="str">
        <f>'2พิมพ์เวลาเรียน'!D18</f>
        <v/>
      </c>
      <c r="E18" s="307" t="str">
        <f t="shared" si="0"/>
        <v/>
      </c>
      <c r="F18" s="308" t="str">
        <f t="shared" si="0"/>
        <v/>
      </c>
      <c r="G18" s="354"/>
      <c r="H18" s="354"/>
      <c r="I18" s="310"/>
      <c r="J18" s="310"/>
      <c r="K18" s="310"/>
      <c r="L18" s="310"/>
      <c r="M18" s="310"/>
      <c r="N18" s="439"/>
      <c r="O18" s="311" t="str">
        <f>IF(C18="","",SUM(G18:N18))</f>
        <v/>
      </c>
      <c r="P18" s="310"/>
      <c r="Q18" s="977"/>
      <c r="R18" s="319"/>
      <c r="S18" s="969"/>
      <c r="T18" s="970"/>
      <c r="U18" s="969"/>
      <c r="V18" s="970"/>
      <c r="W18" s="969"/>
      <c r="X18" s="311" t="str">
        <f>IF(C18="","",IF(P18="",0,P18)+IF(R18="",0,R18)+IF(T18="",0,T18)+IF(V18="",0,V18))</f>
        <v/>
      </c>
      <c r="Y18" s="313" t="str">
        <f>IF(C18="","",Q18+S18+U18+W18)</f>
        <v/>
      </c>
      <c r="Z18" s="314" t="e">
        <f t="shared" si="22"/>
        <v>#VALUE!</v>
      </c>
      <c r="AA18" s="354"/>
      <c r="AB18" s="354"/>
      <c r="AC18" s="310"/>
      <c r="AD18" s="439"/>
      <c r="AE18" s="310"/>
      <c r="AF18" s="310"/>
      <c r="AG18" s="310"/>
      <c r="AH18" s="439"/>
      <c r="AI18" s="311" t="str">
        <f t="shared" si="1"/>
        <v/>
      </c>
      <c r="AJ18" s="315"/>
      <c r="AK18" s="316"/>
      <c r="AL18" s="311" t="str">
        <f t="shared" si="2"/>
        <v/>
      </c>
      <c r="AM18" s="317" t="str">
        <f t="shared" si="3"/>
        <v/>
      </c>
      <c r="AN18" s="318"/>
      <c r="AO18" s="310"/>
      <c r="AP18" s="310"/>
      <c r="AQ18" s="319"/>
      <c r="AR18" s="319"/>
      <c r="AS18" s="319"/>
      <c r="AT18" s="319"/>
      <c r="AU18" s="319"/>
      <c r="AV18" s="320" t="str">
        <f t="shared" si="4"/>
        <v/>
      </c>
      <c r="AW18" s="321"/>
      <c r="AX18" s="322" t="str">
        <f t="shared" si="5"/>
        <v/>
      </c>
      <c r="AY18" s="372" t="str">
        <f t="shared" si="6"/>
        <v/>
      </c>
      <c r="AZ18" s="324">
        <v>11</v>
      </c>
      <c r="BA18" s="901" t="str">
        <f t="shared" si="23"/>
        <v/>
      </c>
      <c r="BB18" s="902" t="str">
        <f t="shared" si="7"/>
        <v/>
      </c>
      <c r="BC18" s="902" t="str">
        <f t="shared" si="27"/>
        <v/>
      </c>
      <c r="BD18" s="903" t="str">
        <f t="shared" si="28"/>
        <v/>
      </c>
      <c r="BE18" s="903" t="str">
        <f t="shared" si="29"/>
        <v/>
      </c>
      <c r="BF18" s="904" t="str">
        <f t="shared" si="8"/>
        <v/>
      </c>
      <c r="BG18" s="905" t="str">
        <f t="shared" si="9"/>
        <v/>
      </c>
      <c r="BH18" s="906" t="str">
        <f t="shared" si="30"/>
        <v/>
      </c>
      <c r="BI18" s="907" t="str">
        <f t="shared" si="24"/>
        <v/>
      </c>
      <c r="BJ18" s="902" t="str">
        <f t="shared" si="31"/>
        <v/>
      </c>
      <c r="BK18" s="902" t="str">
        <f t="shared" si="32"/>
        <v/>
      </c>
      <c r="BL18" s="902" t="str">
        <f t="shared" si="33"/>
        <v/>
      </c>
      <c r="BM18" s="902" t="str">
        <f t="shared" si="34"/>
        <v/>
      </c>
      <c r="BN18" s="902" t="str">
        <f t="shared" si="35"/>
        <v/>
      </c>
      <c r="BO18" s="902" t="str">
        <f t="shared" si="36"/>
        <v/>
      </c>
      <c r="BP18" s="908" t="str">
        <f t="shared" si="37"/>
        <v/>
      </c>
      <c r="BQ18" s="325" t="str">
        <f t="shared" si="18"/>
        <v/>
      </c>
      <c r="BR18" s="326" t="str">
        <f t="shared" si="19"/>
        <v/>
      </c>
      <c r="BS18" s="327" t="str">
        <f t="shared" si="20"/>
        <v/>
      </c>
      <c r="BT18" s="455"/>
      <c r="BU18" s="302"/>
      <c r="BV18" s="302"/>
      <c r="BW18" s="302"/>
      <c r="BX18" s="302"/>
      <c r="BY18" s="302"/>
      <c r="BZ18" s="302"/>
      <c r="CA18" s="302"/>
      <c r="CB18" s="302"/>
      <c r="CC18" s="302"/>
      <c r="CD18" s="302"/>
      <c r="CE18" s="302"/>
      <c r="CG18" s="496"/>
      <c r="CH18" s="496"/>
      <c r="CI18" s="496"/>
      <c r="CJ18" s="496"/>
      <c r="CK18" s="496"/>
      <c r="CL18" s="496"/>
      <c r="CM18" s="496"/>
      <c r="CN18" s="496"/>
      <c r="CO18" s="496"/>
      <c r="CP18" s="496"/>
      <c r="CQ18" s="496"/>
      <c r="CR18" s="496"/>
    </row>
    <row r="19" spans="1:96" ht="15.75" customHeight="1">
      <c r="A19" s="452"/>
      <c r="B19" s="328">
        <v>12</v>
      </c>
      <c r="C19" s="329" t="str">
        <f>'2พิมพ์เวลาเรียน'!C19</f>
        <v/>
      </c>
      <c r="D19" s="330" t="str">
        <f>'2พิมพ์เวลาเรียน'!D19</f>
        <v/>
      </c>
      <c r="E19" s="331" t="str">
        <f t="shared" si="0"/>
        <v/>
      </c>
      <c r="F19" s="332" t="str">
        <f t="shared" si="0"/>
        <v/>
      </c>
      <c r="G19" s="354"/>
      <c r="H19" s="354"/>
      <c r="I19" s="334"/>
      <c r="J19" s="334"/>
      <c r="K19" s="334"/>
      <c r="L19" s="334"/>
      <c r="M19" s="334"/>
      <c r="N19" s="440"/>
      <c r="O19" s="335" t="str">
        <f>IF(C19="","",SUM(G19:N19))</f>
        <v/>
      </c>
      <c r="P19" s="334"/>
      <c r="Q19" s="975"/>
      <c r="R19" s="342"/>
      <c r="S19" s="965"/>
      <c r="T19" s="966"/>
      <c r="U19" s="965"/>
      <c r="V19" s="966"/>
      <c r="W19" s="965"/>
      <c r="X19" s="335" t="str">
        <f t="shared" si="21"/>
        <v/>
      </c>
      <c r="Y19" s="336" t="str">
        <f>IF(C19="","",Q19+S19+U19+W19)</f>
        <v/>
      </c>
      <c r="Z19" s="337" t="e">
        <f t="shared" si="22"/>
        <v>#VALUE!</v>
      </c>
      <c r="AA19" s="354"/>
      <c r="AB19" s="354"/>
      <c r="AC19" s="334"/>
      <c r="AD19" s="440"/>
      <c r="AE19" s="334"/>
      <c r="AF19" s="334"/>
      <c r="AG19" s="334"/>
      <c r="AH19" s="440"/>
      <c r="AI19" s="335" t="str">
        <f t="shared" si="1"/>
        <v/>
      </c>
      <c r="AJ19" s="339"/>
      <c r="AK19" s="340"/>
      <c r="AL19" s="335" t="str">
        <f t="shared" si="2"/>
        <v/>
      </c>
      <c r="AM19" s="341" t="str">
        <f t="shared" si="3"/>
        <v/>
      </c>
      <c r="AN19" s="338"/>
      <c r="AO19" s="334"/>
      <c r="AP19" s="334"/>
      <c r="AQ19" s="342"/>
      <c r="AR19" s="342"/>
      <c r="AS19" s="342"/>
      <c r="AT19" s="342"/>
      <c r="AU19" s="342"/>
      <c r="AV19" s="343" t="str">
        <f t="shared" si="4"/>
        <v/>
      </c>
      <c r="AW19" s="344"/>
      <c r="AX19" s="345" t="str">
        <f t="shared" si="5"/>
        <v/>
      </c>
      <c r="AY19" s="346" t="str">
        <f t="shared" si="6"/>
        <v/>
      </c>
      <c r="AZ19" s="347">
        <v>12</v>
      </c>
      <c r="BA19" s="885" t="str">
        <f t="shared" si="23"/>
        <v/>
      </c>
      <c r="BB19" s="886" t="str">
        <f t="shared" si="7"/>
        <v/>
      </c>
      <c r="BC19" s="886" t="str">
        <f t="shared" si="27"/>
        <v/>
      </c>
      <c r="BD19" s="887" t="str">
        <f t="shared" si="28"/>
        <v/>
      </c>
      <c r="BE19" s="887" t="str">
        <f t="shared" si="29"/>
        <v/>
      </c>
      <c r="BF19" s="888" t="str">
        <f t="shared" si="8"/>
        <v/>
      </c>
      <c r="BG19" s="889" t="str">
        <f t="shared" si="9"/>
        <v/>
      </c>
      <c r="BH19" s="890" t="str">
        <f t="shared" si="30"/>
        <v/>
      </c>
      <c r="BI19" s="891" t="str">
        <f t="shared" si="24"/>
        <v/>
      </c>
      <c r="BJ19" s="886" t="str">
        <f t="shared" si="31"/>
        <v/>
      </c>
      <c r="BK19" s="886" t="str">
        <f t="shared" si="32"/>
        <v/>
      </c>
      <c r="BL19" s="886" t="str">
        <f t="shared" si="33"/>
        <v/>
      </c>
      <c r="BM19" s="886" t="str">
        <f t="shared" si="34"/>
        <v/>
      </c>
      <c r="BN19" s="886" t="str">
        <f t="shared" si="35"/>
        <v/>
      </c>
      <c r="BO19" s="886" t="str">
        <f t="shared" si="36"/>
        <v/>
      </c>
      <c r="BP19" s="892" t="str">
        <f t="shared" si="37"/>
        <v/>
      </c>
      <c r="BQ19" s="348" t="str">
        <f t="shared" si="18"/>
        <v/>
      </c>
      <c r="BR19" s="349" t="str">
        <f t="shared" si="19"/>
        <v/>
      </c>
      <c r="BS19" s="350" t="str">
        <f t="shared" si="20"/>
        <v/>
      </c>
      <c r="BT19" s="455"/>
      <c r="BU19" s="302"/>
      <c r="BV19" s="302"/>
      <c r="BW19" s="302"/>
      <c r="BX19" s="302"/>
      <c r="BY19" s="302"/>
      <c r="BZ19" s="302"/>
      <c r="CA19" s="302"/>
      <c r="CB19" s="302"/>
      <c r="CC19" s="302"/>
      <c r="CD19" s="302"/>
      <c r="CE19" s="302"/>
      <c r="CG19" s="496"/>
      <c r="CH19" s="496"/>
      <c r="CI19" s="496"/>
      <c r="CJ19" s="496"/>
      <c r="CK19" s="496"/>
      <c r="CL19" s="496"/>
      <c r="CM19" s="496"/>
      <c r="CN19" s="496"/>
      <c r="CO19" s="496"/>
      <c r="CP19" s="496"/>
      <c r="CQ19" s="496"/>
      <c r="CR19" s="496"/>
    </row>
    <row r="20" spans="1:96" ht="15.75" customHeight="1">
      <c r="A20" s="452"/>
      <c r="B20" s="328">
        <v>13</v>
      </c>
      <c r="C20" s="329" t="str">
        <f>'2พิมพ์เวลาเรียน'!C20</f>
        <v/>
      </c>
      <c r="D20" s="330" t="str">
        <f>'2พิมพ์เวลาเรียน'!D20</f>
        <v/>
      </c>
      <c r="E20" s="331" t="str">
        <f t="shared" si="0"/>
        <v/>
      </c>
      <c r="F20" s="332" t="str">
        <f t="shared" si="0"/>
        <v/>
      </c>
      <c r="G20" s="354"/>
      <c r="H20" s="354"/>
      <c r="I20" s="334"/>
      <c r="J20" s="334"/>
      <c r="K20" s="334"/>
      <c r="L20" s="334"/>
      <c r="M20" s="334"/>
      <c r="N20" s="440"/>
      <c r="O20" s="335" t="str">
        <f t="shared" ref="O20:O22" si="40">IF(C20="","",SUM(G20:N20))</f>
        <v/>
      </c>
      <c r="P20" s="334"/>
      <c r="Q20" s="975"/>
      <c r="R20" s="342"/>
      <c r="S20" s="965"/>
      <c r="T20" s="966"/>
      <c r="U20" s="965"/>
      <c r="V20" s="966"/>
      <c r="W20" s="965"/>
      <c r="X20" s="335" t="str">
        <f t="shared" si="21"/>
        <v/>
      </c>
      <c r="Y20" s="336" t="str">
        <f t="shared" ref="Y20:Y21" si="41">IF(C20="","",Q20+S20+U20+W20)</f>
        <v/>
      </c>
      <c r="Z20" s="337" t="e">
        <f t="shared" si="22"/>
        <v>#VALUE!</v>
      </c>
      <c r="AA20" s="354"/>
      <c r="AB20" s="354"/>
      <c r="AC20" s="334"/>
      <c r="AD20" s="440"/>
      <c r="AE20" s="334"/>
      <c r="AF20" s="334"/>
      <c r="AG20" s="334"/>
      <c r="AH20" s="440"/>
      <c r="AI20" s="335" t="str">
        <f t="shared" si="1"/>
        <v/>
      </c>
      <c r="AJ20" s="339"/>
      <c r="AK20" s="340"/>
      <c r="AL20" s="335" t="str">
        <f t="shared" si="2"/>
        <v/>
      </c>
      <c r="AM20" s="341" t="str">
        <f t="shared" si="3"/>
        <v/>
      </c>
      <c r="AN20" s="338"/>
      <c r="AO20" s="334"/>
      <c r="AP20" s="334"/>
      <c r="AQ20" s="342"/>
      <c r="AR20" s="342"/>
      <c r="AS20" s="342"/>
      <c r="AT20" s="342"/>
      <c r="AU20" s="342"/>
      <c r="AV20" s="343" t="str">
        <f t="shared" si="4"/>
        <v/>
      </c>
      <c r="AW20" s="344"/>
      <c r="AX20" s="345" t="str">
        <f t="shared" si="5"/>
        <v/>
      </c>
      <c r="AY20" s="346" t="str">
        <f t="shared" si="6"/>
        <v/>
      </c>
      <c r="AZ20" s="347">
        <v>13</v>
      </c>
      <c r="BA20" s="885" t="str">
        <f t="shared" si="23"/>
        <v/>
      </c>
      <c r="BB20" s="886" t="str">
        <f t="shared" si="7"/>
        <v/>
      </c>
      <c r="BC20" s="886" t="str">
        <f t="shared" si="27"/>
        <v/>
      </c>
      <c r="BD20" s="887" t="str">
        <f t="shared" si="28"/>
        <v/>
      </c>
      <c r="BE20" s="887" t="str">
        <f t="shared" si="29"/>
        <v/>
      </c>
      <c r="BF20" s="888" t="str">
        <f t="shared" si="8"/>
        <v/>
      </c>
      <c r="BG20" s="889" t="str">
        <f t="shared" si="9"/>
        <v/>
      </c>
      <c r="BH20" s="890" t="str">
        <f t="shared" si="30"/>
        <v/>
      </c>
      <c r="BI20" s="891" t="str">
        <f t="shared" si="24"/>
        <v/>
      </c>
      <c r="BJ20" s="886" t="str">
        <f t="shared" si="31"/>
        <v/>
      </c>
      <c r="BK20" s="886" t="str">
        <f t="shared" si="32"/>
        <v/>
      </c>
      <c r="BL20" s="886" t="str">
        <f t="shared" si="33"/>
        <v/>
      </c>
      <c r="BM20" s="886" t="str">
        <f t="shared" si="34"/>
        <v/>
      </c>
      <c r="BN20" s="886" t="str">
        <f t="shared" si="35"/>
        <v/>
      </c>
      <c r="BO20" s="886" t="str">
        <f t="shared" si="36"/>
        <v/>
      </c>
      <c r="BP20" s="892" t="str">
        <f t="shared" si="37"/>
        <v/>
      </c>
      <c r="BQ20" s="348" t="str">
        <f t="shared" si="18"/>
        <v/>
      </c>
      <c r="BR20" s="349" t="str">
        <f t="shared" si="19"/>
        <v/>
      </c>
      <c r="BS20" s="350" t="str">
        <f t="shared" si="20"/>
        <v/>
      </c>
      <c r="BT20" s="455"/>
      <c r="BU20" s="302"/>
      <c r="BV20" s="302"/>
      <c r="BW20" s="302"/>
      <c r="BX20" s="302"/>
      <c r="BY20" s="302"/>
      <c r="BZ20" s="302"/>
      <c r="CA20" s="302"/>
      <c r="CB20" s="302"/>
      <c r="CC20" s="302"/>
      <c r="CD20" s="302"/>
      <c r="CE20" s="302"/>
      <c r="CG20" s="496"/>
      <c r="CH20" s="496"/>
      <c r="CI20" s="496"/>
      <c r="CJ20" s="496"/>
      <c r="CK20" s="496"/>
      <c r="CL20" s="496"/>
      <c r="CM20" s="496"/>
      <c r="CN20" s="496"/>
      <c r="CO20" s="496"/>
      <c r="CP20" s="496"/>
      <c r="CQ20" s="496"/>
      <c r="CR20" s="496"/>
    </row>
    <row r="21" spans="1:96" ht="15.75" customHeight="1">
      <c r="A21" s="452"/>
      <c r="B21" s="328">
        <v>14</v>
      </c>
      <c r="C21" s="329" t="str">
        <f>'2พิมพ์เวลาเรียน'!C21</f>
        <v/>
      </c>
      <c r="D21" s="330" t="str">
        <f>'2พิมพ์เวลาเรียน'!D21</f>
        <v/>
      </c>
      <c r="E21" s="331" t="str">
        <f t="shared" si="0"/>
        <v/>
      </c>
      <c r="F21" s="332" t="str">
        <f t="shared" si="0"/>
        <v/>
      </c>
      <c r="G21" s="354"/>
      <c r="H21" s="354"/>
      <c r="I21" s="334"/>
      <c r="J21" s="334"/>
      <c r="K21" s="334"/>
      <c r="L21" s="334"/>
      <c r="M21" s="334"/>
      <c r="N21" s="440"/>
      <c r="O21" s="335" t="str">
        <f t="shared" si="40"/>
        <v/>
      </c>
      <c r="P21" s="334"/>
      <c r="Q21" s="975"/>
      <c r="R21" s="342"/>
      <c r="S21" s="965"/>
      <c r="T21" s="966"/>
      <c r="U21" s="965"/>
      <c r="V21" s="966"/>
      <c r="W21" s="965"/>
      <c r="X21" s="335" t="str">
        <f t="shared" si="21"/>
        <v/>
      </c>
      <c r="Y21" s="336" t="str">
        <f t="shared" si="41"/>
        <v/>
      </c>
      <c r="Z21" s="337" t="e">
        <f t="shared" si="22"/>
        <v>#VALUE!</v>
      </c>
      <c r="AA21" s="354"/>
      <c r="AB21" s="354"/>
      <c r="AC21" s="334"/>
      <c r="AD21" s="440"/>
      <c r="AE21" s="334"/>
      <c r="AF21" s="334"/>
      <c r="AG21" s="334"/>
      <c r="AH21" s="440"/>
      <c r="AI21" s="335" t="str">
        <f t="shared" si="1"/>
        <v/>
      </c>
      <c r="AJ21" s="339"/>
      <c r="AK21" s="340"/>
      <c r="AL21" s="335" t="str">
        <f t="shared" si="2"/>
        <v/>
      </c>
      <c r="AM21" s="341" t="str">
        <f t="shared" si="3"/>
        <v/>
      </c>
      <c r="AN21" s="338"/>
      <c r="AO21" s="334"/>
      <c r="AP21" s="334"/>
      <c r="AQ21" s="342"/>
      <c r="AR21" s="342"/>
      <c r="AS21" s="342"/>
      <c r="AT21" s="342"/>
      <c r="AU21" s="342"/>
      <c r="AV21" s="343" t="str">
        <f t="shared" si="4"/>
        <v/>
      </c>
      <c r="AW21" s="344"/>
      <c r="AX21" s="345" t="str">
        <f t="shared" si="5"/>
        <v/>
      </c>
      <c r="AY21" s="346" t="str">
        <f t="shared" si="6"/>
        <v/>
      </c>
      <c r="AZ21" s="347">
        <v>14</v>
      </c>
      <c r="BA21" s="885" t="str">
        <f t="shared" si="23"/>
        <v/>
      </c>
      <c r="BB21" s="886" t="str">
        <f t="shared" si="7"/>
        <v/>
      </c>
      <c r="BC21" s="886" t="str">
        <f t="shared" si="27"/>
        <v/>
      </c>
      <c r="BD21" s="887" t="str">
        <f t="shared" si="28"/>
        <v/>
      </c>
      <c r="BE21" s="887" t="str">
        <f t="shared" si="29"/>
        <v/>
      </c>
      <c r="BF21" s="888" t="str">
        <f t="shared" si="8"/>
        <v/>
      </c>
      <c r="BG21" s="889" t="str">
        <f t="shared" si="9"/>
        <v/>
      </c>
      <c r="BH21" s="890" t="str">
        <f t="shared" si="30"/>
        <v/>
      </c>
      <c r="BI21" s="891" t="str">
        <f t="shared" si="24"/>
        <v/>
      </c>
      <c r="BJ21" s="886" t="str">
        <f t="shared" si="31"/>
        <v/>
      </c>
      <c r="BK21" s="886" t="str">
        <f t="shared" si="32"/>
        <v/>
      </c>
      <c r="BL21" s="886" t="str">
        <f t="shared" si="33"/>
        <v/>
      </c>
      <c r="BM21" s="886" t="str">
        <f t="shared" si="34"/>
        <v/>
      </c>
      <c r="BN21" s="886" t="str">
        <f t="shared" si="35"/>
        <v/>
      </c>
      <c r="BO21" s="886" t="str">
        <f t="shared" si="36"/>
        <v/>
      </c>
      <c r="BP21" s="892" t="str">
        <f t="shared" si="37"/>
        <v/>
      </c>
      <c r="BQ21" s="348" t="str">
        <f t="shared" si="18"/>
        <v/>
      </c>
      <c r="BR21" s="349" t="str">
        <f t="shared" si="19"/>
        <v/>
      </c>
      <c r="BS21" s="350" t="str">
        <f t="shared" si="20"/>
        <v/>
      </c>
      <c r="BT21" s="455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G21" s="496"/>
      <c r="CH21" s="496"/>
      <c r="CI21" s="496"/>
      <c r="CJ21" s="496"/>
      <c r="CK21" s="496"/>
      <c r="CL21" s="496"/>
      <c r="CM21" s="496"/>
      <c r="CN21" s="496"/>
      <c r="CO21" s="496"/>
      <c r="CP21" s="496"/>
      <c r="CQ21" s="496"/>
      <c r="CR21" s="496"/>
    </row>
    <row r="22" spans="1:96" ht="15.75" customHeight="1" thickBot="1">
      <c r="A22" s="452"/>
      <c r="B22" s="351">
        <v>15</v>
      </c>
      <c r="C22" s="329" t="str">
        <f>'2พิมพ์เวลาเรียน'!C22</f>
        <v/>
      </c>
      <c r="D22" s="330" t="str">
        <f>'2พิมพ์เวลาเรียน'!D22</f>
        <v/>
      </c>
      <c r="E22" s="352" t="str">
        <f t="shared" si="0"/>
        <v/>
      </c>
      <c r="F22" s="353" t="str">
        <f t="shared" si="0"/>
        <v/>
      </c>
      <c r="G22" s="438"/>
      <c r="H22" s="438"/>
      <c r="I22" s="355"/>
      <c r="J22" s="355"/>
      <c r="K22" s="355"/>
      <c r="L22" s="379"/>
      <c r="M22" s="379"/>
      <c r="N22" s="441"/>
      <c r="O22" s="335" t="str">
        <f t="shared" si="40"/>
        <v/>
      </c>
      <c r="P22" s="355"/>
      <c r="Q22" s="976"/>
      <c r="R22" s="363"/>
      <c r="S22" s="967"/>
      <c r="T22" s="968"/>
      <c r="U22" s="967"/>
      <c r="V22" s="968"/>
      <c r="W22" s="967"/>
      <c r="X22" s="380" t="str">
        <f t="shared" si="21"/>
        <v/>
      </c>
      <c r="Y22" s="357" t="str">
        <f>IF(C22="","",Q22+S22+U22+W22)</f>
        <v/>
      </c>
      <c r="Z22" s="358" t="e">
        <f t="shared" si="22"/>
        <v>#VALUE!</v>
      </c>
      <c r="AA22" s="438"/>
      <c r="AB22" s="438"/>
      <c r="AC22" s="355"/>
      <c r="AD22" s="441"/>
      <c r="AE22" s="355"/>
      <c r="AF22" s="379"/>
      <c r="AG22" s="379"/>
      <c r="AH22" s="441"/>
      <c r="AI22" s="356" t="str">
        <f t="shared" si="1"/>
        <v/>
      </c>
      <c r="AJ22" s="360"/>
      <c r="AK22" s="361"/>
      <c r="AL22" s="356" t="str">
        <f t="shared" si="2"/>
        <v/>
      </c>
      <c r="AM22" s="362" t="str">
        <f t="shared" si="3"/>
        <v/>
      </c>
      <c r="AN22" s="359"/>
      <c r="AO22" s="355"/>
      <c r="AP22" s="355"/>
      <c r="AQ22" s="363"/>
      <c r="AR22" s="363"/>
      <c r="AS22" s="363"/>
      <c r="AT22" s="363"/>
      <c r="AU22" s="363"/>
      <c r="AV22" s="364" t="str">
        <f t="shared" si="4"/>
        <v/>
      </c>
      <c r="AW22" s="365"/>
      <c r="AX22" s="366" t="str">
        <f t="shared" si="5"/>
        <v/>
      </c>
      <c r="AY22" s="367" t="str">
        <f t="shared" si="6"/>
        <v/>
      </c>
      <c r="AZ22" s="449">
        <v>15</v>
      </c>
      <c r="BA22" s="909" t="str">
        <f t="shared" si="23"/>
        <v/>
      </c>
      <c r="BB22" s="910" t="str">
        <f t="shared" si="7"/>
        <v/>
      </c>
      <c r="BC22" s="910" t="str">
        <f t="shared" si="27"/>
        <v/>
      </c>
      <c r="BD22" s="911" t="str">
        <f t="shared" si="28"/>
        <v/>
      </c>
      <c r="BE22" s="911" t="str">
        <f t="shared" si="29"/>
        <v/>
      </c>
      <c r="BF22" s="912" t="str">
        <f t="shared" si="8"/>
        <v/>
      </c>
      <c r="BG22" s="913" t="str">
        <f t="shared" si="9"/>
        <v/>
      </c>
      <c r="BH22" s="914" t="str">
        <f t="shared" si="30"/>
        <v/>
      </c>
      <c r="BI22" s="915" t="str">
        <f t="shared" si="24"/>
        <v/>
      </c>
      <c r="BJ22" s="910" t="str">
        <f t="shared" si="31"/>
        <v/>
      </c>
      <c r="BK22" s="910" t="str">
        <f t="shared" si="32"/>
        <v/>
      </c>
      <c r="BL22" s="910" t="str">
        <f t="shared" si="33"/>
        <v/>
      </c>
      <c r="BM22" s="910" t="str">
        <f t="shared" si="34"/>
        <v/>
      </c>
      <c r="BN22" s="910" t="str">
        <f t="shared" si="35"/>
        <v/>
      </c>
      <c r="BO22" s="910" t="str">
        <f t="shared" si="36"/>
        <v/>
      </c>
      <c r="BP22" s="916" t="str">
        <f t="shared" si="37"/>
        <v/>
      </c>
      <c r="BQ22" s="369" t="str">
        <f t="shared" si="18"/>
        <v/>
      </c>
      <c r="BR22" s="370" t="str">
        <f t="shared" si="19"/>
        <v/>
      </c>
      <c r="BS22" s="371" t="str">
        <f t="shared" si="20"/>
        <v/>
      </c>
      <c r="BT22" s="455"/>
      <c r="BU22" s="302"/>
      <c r="BV22" s="302"/>
      <c r="BW22" s="302"/>
      <c r="BX22" s="302"/>
      <c r="BY22" s="302"/>
      <c r="BZ22" s="302"/>
      <c r="CA22" s="302"/>
      <c r="CB22" s="302"/>
      <c r="CC22" s="302"/>
      <c r="CD22" s="302"/>
      <c r="CE22" s="302"/>
      <c r="CG22" s="496"/>
      <c r="CH22" s="496"/>
      <c r="CI22" s="496"/>
      <c r="CJ22" s="496"/>
      <c r="CK22" s="496"/>
      <c r="CL22" s="496"/>
      <c r="CM22" s="496"/>
      <c r="CN22" s="496"/>
      <c r="CO22" s="496"/>
      <c r="CP22" s="496"/>
      <c r="CQ22" s="496"/>
      <c r="CR22" s="496"/>
    </row>
    <row r="23" spans="1:96" ht="15.75" customHeight="1">
      <c r="A23" s="452"/>
      <c r="B23" s="304">
        <v>16</v>
      </c>
      <c r="C23" s="305" t="str">
        <f>'2พิมพ์เวลาเรียน'!C23</f>
        <v/>
      </c>
      <c r="D23" s="306" t="str">
        <f>'2พิมพ์เวลาเรียน'!D23</f>
        <v/>
      </c>
      <c r="E23" s="307" t="str">
        <f t="shared" si="0"/>
        <v/>
      </c>
      <c r="F23" s="308" t="str">
        <f t="shared" si="0"/>
        <v/>
      </c>
      <c r="G23" s="354"/>
      <c r="H23" s="354"/>
      <c r="I23" s="310"/>
      <c r="J23" s="310"/>
      <c r="K23" s="310"/>
      <c r="L23" s="444"/>
      <c r="M23" s="445"/>
      <c r="N23" s="439"/>
      <c r="O23" s="311" t="str">
        <f>IF(C23="","",SUM(G23:N23))</f>
        <v/>
      </c>
      <c r="P23" s="310"/>
      <c r="Q23" s="977"/>
      <c r="R23" s="319"/>
      <c r="S23" s="969"/>
      <c r="T23" s="970"/>
      <c r="U23" s="969"/>
      <c r="V23" s="970"/>
      <c r="W23" s="969"/>
      <c r="X23" s="311" t="str">
        <f>IF(C23="","",IF(P23="",0,P23)+IF(R23="",0,R23)+IF(T23="",0,T23)+IF(V23="",0,V23))</f>
        <v/>
      </c>
      <c r="Y23" s="313" t="str">
        <f>IF(C23="","",Q23+S23+U23+W23)</f>
        <v/>
      </c>
      <c r="Z23" s="314" t="e">
        <f t="shared" si="22"/>
        <v>#VALUE!</v>
      </c>
      <c r="AA23" s="354"/>
      <c r="AB23" s="354"/>
      <c r="AC23" s="310"/>
      <c r="AD23" s="439"/>
      <c r="AE23" s="310"/>
      <c r="AF23" s="444"/>
      <c r="AG23" s="445"/>
      <c r="AH23" s="439"/>
      <c r="AI23" s="311" t="str">
        <f t="shared" si="1"/>
        <v/>
      </c>
      <c r="AJ23" s="315"/>
      <c r="AK23" s="316"/>
      <c r="AL23" s="311" t="str">
        <f t="shared" si="2"/>
        <v/>
      </c>
      <c r="AM23" s="317" t="str">
        <f t="shared" si="3"/>
        <v/>
      </c>
      <c r="AN23" s="318"/>
      <c r="AO23" s="310"/>
      <c r="AP23" s="310"/>
      <c r="AQ23" s="319"/>
      <c r="AR23" s="319"/>
      <c r="AS23" s="319"/>
      <c r="AT23" s="319"/>
      <c r="AU23" s="319"/>
      <c r="AV23" s="320" t="str">
        <f t="shared" si="4"/>
        <v/>
      </c>
      <c r="AW23" s="321"/>
      <c r="AX23" s="322" t="str">
        <f t="shared" si="5"/>
        <v/>
      </c>
      <c r="AY23" s="372" t="str">
        <f t="shared" si="6"/>
        <v/>
      </c>
      <c r="AZ23" s="448">
        <v>16</v>
      </c>
      <c r="BA23" s="917" t="str">
        <f t="shared" si="23"/>
        <v/>
      </c>
      <c r="BB23" s="918" t="str">
        <f t="shared" si="7"/>
        <v/>
      </c>
      <c r="BC23" s="918" t="str">
        <f t="shared" si="27"/>
        <v/>
      </c>
      <c r="BD23" s="919" t="str">
        <f t="shared" si="28"/>
        <v/>
      </c>
      <c r="BE23" s="919" t="str">
        <f t="shared" si="29"/>
        <v/>
      </c>
      <c r="BF23" s="920" t="str">
        <f t="shared" si="8"/>
        <v/>
      </c>
      <c r="BG23" s="921" t="str">
        <f t="shared" si="9"/>
        <v/>
      </c>
      <c r="BH23" s="922" t="str">
        <f t="shared" si="30"/>
        <v/>
      </c>
      <c r="BI23" s="923" t="str">
        <f t="shared" si="24"/>
        <v/>
      </c>
      <c r="BJ23" s="918" t="str">
        <f t="shared" si="31"/>
        <v/>
      </c>
      <c r="BK23" s="918" t="str">
        <f t="shared" si="32"/>
        <v/>
      </c>
      <c r="BL23" s="918" t="str">
        <f t="shared" si="33"/>
        <v/>
      </c>
      <c r="BM23" s="918" t="str">
        <f t="shared" si="34"/>
        <v/>
      </c>
      <c r="BN23" s="918" t="str">
        <f t="shared" si="35"/>
        <v/>
      </c>
      <c r="BO23" s="918" t="str">
        <f t="shared" si="36"/>
        <v/>
      </c>
      <c r="BP23" s="924" t="str">
        <f t="shared" si="37"/>
        <v/>
      </c>
      <c r="BQ23" s="325" t="str">
        <f t="shared" si="18"/>
        <v/>
      </c>
      <c r="BR23" s="326" t="str">
        <f t="shared" si="19"/>
        <v/>
      </c>
      <c r="BS23" s="327" t="str">
        <f t="shared" si="20"/>
        <v/>
      </c>
      <c r="BT23" s="455"/>
      <c r="BU23" s="302"/>
      <c r="BV23" s="302"/>
      <c r="BW23" s="302"/>
      <c r="BX23" s="302"/>
      <c r="BY23" s="302"/>
      <c r="BZ23" s="302"/>
      <c r="CA23" s="302"/>
      <c r="CB23" s="302"/>
      <c r="CC23" s="302"/>
      <c r="CD23" s="302"/>
      <c r="CE23" s="302"/>
      <c r="CG23" s="496"/>
      <c r="CH23" s="496"/>
      <c r="CI23" s="496"/>
      <c r="CJ23" s="496"/>
      <c r="CK23" s="496"/>
      <c r="CL23" s="496"/>
      <c r="CM23" s="496"/>
      <c r="CN23" s="496"/>
      <c r="CO23" s="496"/>
      <c r="CP23" s="496"/>
      <c r="CQ23" s="496"/>
      <c r="CR23" s="496"/>
    </row>
    <row r="24" spans="1:96" ht="15.75" customHeight="1">
      <c r="A24" s="452"/>
      <c r="B24" s="328">
        <v>17</v>
      </c>
      <c r="C24" s="329" t="str">
        <f>'2พิมพ์เวลาเรียน'!C24</f>
        <v/>
      </c>
      <c r="D24" s="330" t="str">
        <f>'2พิมพ์เวลาเรียน'!D24</f>
        <v/>
      </c>
      <c r="E24" s="331" t="str">
        <f t="shared" si="0"/>
        <v/>
      </c>
      <c r="F24" s="332" t="str">
        <f t="shared" si="0"/>
        <v/>
      </c>
      <c r="G24" s="354"/>
      <c r="H24" s="354"/>
      <c r="I24" s="334"/>
      <c r="J24" s="334"/>
      <c r="K24" s="334"/>
      <c r="L24" s="334"/>
      <c r="M24" s="355"/>
      <c r="N24" s="440"/>
      <c r="O24" s="335" t="str">
        <f>IF(C24="","",SUM(G24:N24))</f>
        <v/>
      </c>
      <c r="P24" s="334"/>
      <c r="Q24" s="975"/>
      <c r="R24" s="342"/>
      <c r="S24" s="965"/>
      <c r="T24" s="966"/>
      <c r="U24" s="965"/>
      <c r="V24" s="966"/>
      <c r="W24" s="965"/>
      <c r="X24" s="335" t="str">
        <f t="shared" si="21"/>
        <v/>
      </c>
      <c r="Y24" s="336" t="str">
        <f>IF(C24="","",Q24+S24+U24+W24)</f>
        <v/>
      </c>
      <c r="Z24" s="337" t="e">
        <f t="shared" si="22"/>
        <v>#VALUE!</v>
      </c>
      <c r="AA24" s="354"/>
      <c r="AB24" s="354"/>
      <c r="AC24" s="334"/>
      <c r="AD24" s="440"/>
      <c r="AE24" s="334"/>
      <c r="AF24" s="334"/>
      <c r="AG24" s="355"/>
      <c r="AH24" s="440"/>
      <c r="AI24" s="335" t="str">
        <f t="shared" si="1"/>
        <v/>
      </c>
      <c r="AJ24" s="339"/>
      <c r="AK24" s="340"/>
      <c r="AL24" s="335" t="str">
        <f t="shared" si="2"/>
        <v/>
      </c>
      <c r="AM24" s="341" t="str">
        <f t="shared" si="3"/>
        <v/>
      </c>
      <c r="AN24" s="338"/>
      <c r="AO24" s="334"/>
      <c r="AP24" s="334"/>
      <c r="AQ24" s="342"/>
      <c r="AR24" s="342"/>
      <c r="AS24" s="342"/>
      <c r="AT24" s="342"/>
      <c r="AU24" s="342"/>
      <c r="AV24" s="343" t="str">
        <f t="shared" si="4"/>
        <v/>
      </c>
      <c r="AW24" s="344"/>
      <c r="AX24" s="345" t="str">
        <f t="shared" si="5"/>
        <v/>
      </c>
      <c r="AY24" s="346" t="str">
        <f t="shared" si="6"/>
        <v/>
      </c>
      <c r="AZ24" s="347">
        <v>17</v>
      </c>
      <c r="BA24" s="885" t="str">
        <f t="shared" si="23"/>
        <v/>
      </c>
      <c r="BB24" s="886" t="str">
        <f t="shared" ref="BB24:BB57" si="42">BA24</f>
        <v/>
      </c>
      <c r="BC24" s="886" t="str">
        <f t="shared" si="27"/>
        <v/>
      </c>
      <c r="BD24" s="887" t="str">
        <f t="shared" si="28"/>
        <v/>
      </c>
      <c r="BE24" s="887" t="str">
        <f t="shared" si="29"/>
        <v/>
      </c>
      <c r="BF24" s="888" t="str">
        <f t="shared" si="8"/>
        <v/>
      </c>
      <c r="BG24" s="889" t="str">
        <f t="shared" si="9"/>
        <v/>
      </c>
      <c r="BH24" s="890" t="str">
        <f t="shared" si="30"/>
        <v/>
      </c>
      <c r="BI24" s="891" t="str">
        <f t="shared" si="24"/>
        <v/>
      </c>
      <c r="BJ24" s="886" t="str">
        <f t="shared" si="31"/>
        <v/>
      </c>
      <c r="BK24" s="886" t="str">
        <f t="shared" si="32"/>
        <v/>
      </c>
      <c r="BL24" s="886" t="str">
        <f t="shared" si="33"/>
        <v/>
      </c>
      <c r="BM24" s="886" t="str">
        <f t="shared" si="34"/>
        <v/>
      </c>
      <c r="BN24" s="886" t="str">
        <f t="shared" si="35"/>
        <v/>
      </c>
      <c r="BO24" s="886" t="str">
        <f t="shared" si="36"/>
        <v/>
      </c>
      <c r="BP24" s="892" t="str">
        <f t="shared" si="37"/>
        <v/>
      </c>
      <c r="BQ24" s="348" t="str">
        <f t="shared" si="18"/>
        <v/>
      </c>
      <c r="BR24" s="349" t="str">
        <f t="shared" si="19"/>
        <v/>
      </c>
      <c r="BS24" s="350" t="str">
        <f t="shared" si="20"/>
        <v/>
      </c>
      <c r="BT24" s="455"/>
      <c r="BU24" s="302"/>
      <c r="BV24" s="302"/>
      <c r="BW24" s="302"/>
      <c r="BX24" s="302"/>
      <c r="BY24" s="302"/>
      <c r="BZ24" s="302"/>
      <c r="CA24" s="302"/>
      <c r="CB24" s="302"/>
      <c r="CC24" s="302"/>
      <c r="CD24" s="302"/>
      <c r="CE24" s="302"/>
      <c r="CG24" s="496"/>
      <c r="CH24" s="496"/>
      <c r="CI24" s="496"/>
      <c r="CJ24" s="496"/>
      <c r="CK24" s="496"/>
      <c r="CL24" s="496"/>
      <c r="CM24" s="496"/>
      <c r="CN24" s="496"/>
      <c r="CO24" s="496"/>
      <c r="CP24" s="496"/>
      <c r="CQ24" s="496"/>
      <c r="CR24" s="496"/>
    </row>
    <row r="25" spans="1:96" ht="15.75" customHeight="1">
      <c r="A25" s="452"/>
      <c r="B25" s="328">
        <v>18</v>
      </c>
      <c r="C25" s="329" t="str">
        <f>'2พิมพ์เวลาเรียน'!C25</f>
        <v/>
      </c>
      <c r="D25" s="330" t="str">
        <f>'2พิมพ์เวลาเรียน'!D25</f>
        <v/>
      </c>
      <c r="E25" s="331" t="str">
        <f t="shared" si="0"/>
        <v/>
      </c>
      <c r="F25" s="332" t="str">
        <f t="shared" si="0"/>
        <v/>
      </c>
      <c r="G25" s="354"/>
      <c r="H25" s="354"/>
      <c r="I25" s="334"/>
      <c r="J25" s="334"/>
      <c r="K25" s="334"/>
      <c r="L25" s="334"/>
      <c r="M25" s="355"/>
      <c r="N25" s="440"/>
      <c r="O25" s="335" t="str">
        <f t="shared" ref="O25:O27" si="43">IF(C25="","",SUM(G25:N25))</f>
        <v/>
      </c>
      <c r="P25" s="334"/>
      <c r="Q25" s="975"/>
      <c r="R25" s="342"/>
      <c r="S25" s="965"/>
      <c r="T25" s="966"/>
      <c r="U25" s="965"/>
      <c r="V25" s="966"/>
      <c r="W25" s="965"/>
      <c r="X25" s="335" t="str">
        <f t="shared" si="21"/>
        <v/>
      </c>
      <c r="Y25" s="336" t="str">
        <f t="shared" ref="Y25:Y26" si="44">IF(C25="","",Q25+S25+U25+W25)</f>
        <v/>
      </c>
      <c r="Z25" s="337" t="e">
        <f t="shared" si="22"/>
        <v>#VALUE!</v>
      </c>
      <c r="AA25" s="354"/>
      <c r="AB25" s="354"/>
      <c r="AC25" s="334"/>
      <c r="AD25" s="440"/>
      <c r="AE25" s="334"/>
      <c r="AF25" s="334"/>
      <c r="AG25" s="355"/>
      <c r="AH25" s="440"/>
      <c r="AI25" s="335" t="str">
        <f t="shared" si="1"/>
        <v/>
      </c>
      <c r="AJ25" s="339"/>
      <c r="AK25" s="340"/>
      <c r="AL25" s="335" t="str">
        <f t="shared" si="2"/>
        <v/>
      </c>
      <c r="AM25" s="341" t="str">
        <f t="shared" si="3"/>
        <v/>
      </c>
      <c r="AN25" s="338"/>
      <c r="AO25" s="334"/>
      <c r="AP25" s="334"/>
      <c r="AQ25" s="342"/>
      <c r="AR25" s="342"/>
      <c r="AS25" s="342"/>
      <c r="AT25" s="342"/>
      <c r="AU25" s="342"/>
      <c r="AV25" s="343" t="str">
        <f t="shared" si="4"/>
        <v/>
      </c>
      <c r="AW25" s="344"/>
      <c r="AX25" s="345" t="str">
        <f t="shared" si="5"/>
        <v/>
      </c>
      <c r="AY25" s="346" t="str">
        <f t="shared" si="6"/>
        <v/>
      </c>
      <c r="AZ25" s="347">
        <v>18</v>
      </c>
      <c r="BA25" s="885" t="str">
        <f t="shared" si="23"/>
        <v/>
      </c>
      <c r="BB25" s="886" t="str">
        <f t="shared" si="42"/>
        <v/>
      </c>
      <c r="BC25" s="886" t="str">
        <f t="shared" si="27"/>
        <v/>
      </c>
      <c r="BD25" s="887" t="str">
        <f t="shared" si="28"/>
        <v/>
      </c>
      <c r="BE25" s="887" t="str">
        <f t="shared" si="29"/>
        <v/>
      </c>
      <c r="BF25" s="888" t="str">
        <f t="shared" si="8"/>
        <v/>
      </c>
      <c r="BG25" s="889" t="str">
        <f t="shared" si="9"/>
        <v/>
      </c>
      <c r="BH25" s="890" t="str">
        <f t="shared" si="30"/>
        <v/>
      </c>
      <c r="BI25" s="891" t="str">
        <f t="shared" si="24"/>
        <v/>
      </c>
      <c r="BJ25" s="886" t="str">
        <f t="shared" si="31"/>
        <v/>
      </c>
      <c r="BK25" s="886" t="str">
        <f t="shared" si="32"/>
        <v/>
      </c>
      <c r="BL25" s="886" t="str">
        <f t="shared" si="33"/>
        <v/>
      </c>
      <c r="BM25" s="886" t="str">
        <f t="shared" si="34"/>
        <v/>
      </c>
      <c r="BN25" s="886" t="str">
        <f t="shared" si="35"/>
        <v/>
      </c>
      <c r="BO25" s="886" t="str">
        <f t="shared" si="36"/>
        <v/>
      </c>
      <c r="BP25" s="892" t="str">
        <f t="shared" si="37"/>
        <v/>
      </c>
      <c r="BQ25" s="348" t="str">
        <f t="shared" si="18"/>
        <v/>
      </c>
      <c r="BR25" s="349" t="str">
        <f t="shared" si="19"/>
        <v/>
      </c>
      <c r="BS25" s="350" t="str">
        <f t="shared" si="20"/>
        <v/>
      </c>
      <c r="BT25" s="455"/>
      <c r="BU25" s="302"/>
      <c r="BV25" s="302"/>
      <c r="BW25" s="302"/>
      <c r="BX25" s="302"/>
      <c r="BY25" s="302"/>
      <c r="BZ25" s="302"/>
      <c r="CA25" s="302"/>
      <c r="CB25" s="302"/>
      <c r="CC25" s="302"/>
      <c r="CD25" s="302"/>
      <c r="CE25" s="302"/>
      <c r="CG25" s="496"/>
      <c r="CH25" s="496"/>
      <c r="CI25" s="496"/>
      <c r="CJ25" s="496"/>
      <c r="CK25" s="496"/>
      <c r="CL25" s="496"/>
      <c r="CM25" s="496"/>
      <c r="CN25" s="496"/>
      <c r="CO25" s="496"/>
      <c r="CP25" s="496"/>
      <c r="CQ25" s="496"/>
      <c r="CR25" s="496"/>
    </row>
    <row r="26" spans="1:96" ht="15.75" customHeight="1">
      <c r="A26" s="452"/>
      <c r="B26" s="328">
        <v>19</v>
      </c>
      <c r="C26" s="329" t="str">
        <f>'2พิมพ์เวลาเรียน'!C26</f>
        <v/>
      </c>
      <c r="D26" s="330" t="str">
        <f>'2พิมพ์เวลาเรียน'!D26</f>
        <v/>
      </c>
      <c r="E26" s="331" t="str">
        <f t="shared" si="0"/>
        <v/>
      </c>
      <c r="F26" s="332" t="str">
        <f t="shared" si="0"/>
        <v/>
      </c>
      <c r="G26" s="354"/>
      <c r="H26" s="354"/>
      <c r="I26" s="334"/>
      <c r="J26" s="334"/>
      <c r="K26" s="334"/>
      <c r="L26" s="334"/>
      <c r="M26" s="355"/>
      <c r="N26" s="440"/>
      <c r="O26" s="335" t="str">
        <f t="shared" si="43"/>
        <v/>
      </c>
      <c r="P26" s="334"/>
      <c r="Q26" s="975"/>
      <c r="R26" s="342"/>
      <c r="S26" s="965"/>
      <c r="T26" s="966"/>
      <c r="U26" s="965"/>
      <c r="V26" s="966"/>
      <c r="W26" s="965"/>
      <c r="X26" s="335" t="str">
        <f t="shared" si="21"/>
        <v/>
      </c>
      <c r="Y26" s="336" t="str">
        <f t="shared" si="44"/>
        <v/>
      </c>
      <c r="Z26" s="337" t="e">
        <f t="shared" si="22"/>
        <v>#VALUE!</v>
      </c>
      <c r="AA26" s="354"/>
      <c r="AB26" s="354"/>
      <c r="AC26" s="334"/>
      <c r="AD26" s="440"/>
      <c r="AE26" s="334"/>
      <c r="AF26" s="334"/>
      <c r="AG26" s="355"/>
      <c r="AH26" s="440"/>
      <c r="AI26" s="335" t="str">
        <f t="shared" si="1"/>
        <v/>
      </c>
      <c r="AJ26" s="339"/>
      <c r="AK26" s="340"/>
      <c r="AL26" s="335" t="str">
        <f t="shared" si="2"/>
        <v/>
      </c>
      <c r="AM26" s="341" t="str">
        <f t="shared" si="3"/>
        <v/>
      </c>
      <c r="AN26" s="338"/>
      <c r="AO26" s="334"/>
      <c r="AP26" s="334"/>
      <c r="AQ26" s="342"/>
      <c r="AR26" s="342"/>
      <c r="AS26" s="342"/>
      <c r="AT26" s="342"/>
      <c r="AU26" s="342"/>
      <c r="AV26" s="343" t="str">
        <f t="shared" si="4"/>
        <v/>
      </c>
      <c r="AW26" s="344"/>
      <c r="AX26" s="345" t="str">
        <f t="shared" si="5"/>
        <v/>
      </c>
      <c r="AY26" s="346" t="str">
        <f t="shared" si="6"/>
        <v/>
      </c>
      <c r="AZ26" s="347">
        <v>19</v>
      </c>
      <c r="BA26" s="885" t="str">
        <f t="shared" si="23"/>
        <v/>
      </c>
      <c r="BB26" s="886" t="str">
        <f t="shared" si="42"/>
        <v/>
      </c>
      <c r="BC26" s="886" t="str">
        <f t="shared" si="27"/>
        <v/>
      </c>
      <c r="BD26" s="887" t="str">
        <f t="shared" si="28"/>
        <v/>
      </c>
      <c r="BE26" s="887" t="str">
        <f t="shared" si="29"/>
        <v/>
      </c>
      <c r="BF26" s="888" t="str">
        <f t="shared" si="8"/>
        <v/>
      </c>
      <c r="BG26" s="889" t="str">
        <f t="shared" si="9"/>
        <v/>
      </c>
      <c r="BH26" s="890" t="str">
        <f t="shared" si="30"/>
        <v/>
      </c>
      <c r="BI26" s="891" t="str">
        <f t="shared" si="24"/>
        <v/>
      </c>
      <c r="BJ26" s="886" t="str">
        <f t="shared" si="31"/>
        <v/>
      </c>
      <c r="BK26" s="886" t="str">
        <f t="shared" si="32"/>
        <v/>
      </c>
      <c r="BL26" s="886" t="str">
        <f t="shared" si="33"/>
        <v/>
      </c>
      <c r="BM26" s="886" t="str">
        <f t="shared" si="34"/>
        <v/>
      </c>
      <c r="BN26" s="886" t="str">
        <f t="shared" si="35"/>
        <v/>
      </c>
      <c r="BO26" s="886" t="str">
        <f t="shared" si="36"/>
        <v/>
      </c>
      <c r="BP26" s="892" t="str">
        <f t="shared" si="37"/>
        <v/>
      </c>
      <c r="BQ26" s="348" t="str">
        <f t="shared" si="18"/>
        <v/>
      </c>
      <c r="BR26" s="349" t="str">
        <f t="shared" si="19"/>
        <v/>
      </c>
      <c r="BS26" s="350" t="str">
        <f t="shared" si="20"/>
        <v/>
      </c>
      <c r="BT26" s="455"/>
      <c r="BU26" s="302"/>
      <c r="BV26" s="302"/>
      <c r="BW26" s="302"/>
      <c r="BX26" s="302"/>
      <c r="BY26" s="302"/>
      <c r="BZ26" s="302"/>
      <c r="CA26" s="302"/>
      <c r="CB26" s="302"/>
      <c r="CC26" s="302"/>
      <c r="CD26" s="302"/>
      <c r="CE26" s="302"/>
      <c r="CG26" s="496"/>
      <c r="CH26" s="496"/>
      <c r="CI26" s="496"/>
      <c r="CJ26" s="496"/>
      <c r="CK26" s="496"/>
      <c r="CL26" s="496"/>
      <c r="CM26" s="496"/>
      <c r="CN26" s="496"/>
      <c r="CO26" s="496"/>
      <c r="CP26" s="496"/>
      <c r="CQ26" s="496"/>
      <c r="CR26" s="496"/>
    </row>
    <row r="27" spans="1:96" ht="15.75" customHeight="1" thickBot="1">
      <c r="A27" s="452"/>
      <c r="B27" s="351">
        <v>20</v>
      </c>
      <c r="C27" s="329" t="str">
        <f>'2พิมพ์เวลาเรียน'!C27</f>
        <v/>
      </c>
      <c r="D27" s="330" t="str">
        <f>'2พิมพ์เวลาเรียน'!D27</f>
        <v/>
      </c>
      <c r="E27" s="352" t="str">
        <f t="shared" si="0"/>
        <v/>
      </c>
      <c r="F27" s="353" t="str">
        <f t="shared" si="0"/>
        <v/>
      </c>
      <c r="G27" s="354"/>
      <c r="H27" s="354"/>
      <c r="I27" s="355"/>
      <c r="J27" s="355"/>
      <c r="K27" s="355"/>
      <c r="L27" s="379"/>
      <c r="M27" s="379"/>
      <c r="N27" s="441"/>
      <c r="O27" s="335" t="str">
        <f t="shared" si="43"/>
        <v/>
      </c>
      <c r="P27" s="355"/>
      <c r="Q27" s="976"/>
      <c r="R27" s="363"/>
      <c r="S27" s="967"/>
      <c r="T27" s="968"/>
      <c r="U27" s="967"/>
      <c r="V27" s="968"/>
      <c r="W27" s="967"/>
      <c r="X27" s="380" t="str">
        <f t="shared" si="21"/>
        <v/>
      </c>
      <c r="Y27" s="357" t="str">
        <f>IF(C27="","",Q27+S27+U27+W27)</f>
        <v/>
      </c>
      <c r="Z27" s="358" t="e">
        <f t="shared" si="22"/>
        <v>#VALUE!</v>
      </c>
      <c r="AA27" s="354"/>
      <c r="AB27" s="354"/>
      <c r="AC27" s="355"/>
      <c r="AD27" s="441"/>
      <c r="AE27" s="355"/>
      <c r="AF27" s="379"/>
      <c r="AG27" s="379"/>
      <c r="AH27" s="441"/>
      <c r="AI27" s="356" t="str">
        <f t="shared" si="1"/>
        <v/>
      </c>
      <c r="AJ27" s="360"/>
      <c r="AK27" s="361"/>
      <c r="AL27" s="356" t="str">
        <f t="shared" si="2"/>
        <v/>
      </c>
      <c r="AM27" s="362" t="str">
        <f t="shared" si="3"/>
        <v/>
      </c>
      <c r="AN27" s="359"/>
      <c r="AO27" s="355"/>
      <c r="AP27" s="355"/>
      <c r="AQ27" s="363"/>
      <c r="AR27" s="363"/>
      <c r="AS27" s="363"/>
      <c r="AT27" s="363"/>
      <c r="AU27" s="363"/>
      <c r="AV27" s="364" t="str">
        <f t="shared" si="4"/>
        <v/>
      </c>
      <c r="AW27" s="365"/>
      <c r="AX27" s="366" t="str">
        <f t="shared" si="5"/>
        <v/>
      </c>
      <c r="AY27" s="367" t="str">
        <f t="shared" si="6"/>
        <v/>
      </c>
      <c r="AZ27" s="449">
        <v>20</v>
      </c>
      <c r="BA27" s="909" t="str">
        <f t="shared" si="23"/>
        <v/>
      </c>
      <c r="BB27" s="910" t="str">
        <f t="shared" si="42"/>
        <v/>
      </c>
      <c r="BC27" s="910" t="str">
        <f t="shared" si="27"/>
        <v/>
      </c>
      <c r="BD27" s="911" t="str">
        <f t="shared" si="28"/>
        <v/>
      </c>
      <c r="BE27" s="911" t="str">
        <f t="shared" si="29"/>
        <v/>
      </c>
      <c r="BF27" s="912" t="str">
        <f t="shared" si="8"/>
        <v/>
      </c>
      <c r="BG27" s="913" t="str">
        <f t="shared" si="9"/>
        <v/>
      </c>
      <c r="BH27" s="914" t="str">
        <f t="shared" si="30"/>
        <v/>
      </c>
      <c r="BI27" s="915" t="str">
        <f t="shared" si="24"/>
        <v/>
      </c>
      <c r="BJ27" s="910" t="str">
        <f t="shared" si="31"/>
        <v/>
      </c>
      <c r="BK27" s="910" t="str">
        <f t="shared" si="32"/>
        <v/>
      </c>
      <c r="BL27" s="910" t="str">
        <f t="shared" si="33"/>
        <v/>
      </c>
      <c r="BM27" s="910" t="str">
        <f t="shared" si="34"/>
        <v/>
      </c>
      <c r="BN27" s="910" t="str">
        <f t="shared" si="35"/>
        <v/>
      </c>
      <c r="BO27" s="910" t="str">
        <f t="shared" si="36"/>
        <v/>
      </c>
      <c r="BP27" s="916" t="str">
        <f t="shared" si="37"/>
        <v/>
      </c>
      <c r="BQ27" s="369" t="str">
        <f t="shared" si="18"/>
        <v/>
      </c>
      <c r="BR27" s="370" t="str">
        <f t="shared" si="19"/>
        <v/>
      </c>
      <c r="BS27" s="371" t="str">
        <f t="shared" si="20"/>
        <v/>
      </c>
      <c r="BT27" s="455"/>
      <c r="BU27" s="302"/>
      <c r="BV27" s="302"/>
      <c r="BW27" s="302"/>
      <c r="BX27" s="302"/>
      <c r="BY27" s="302"/>
      <c r="BZ27" s="302"/>
      <c r="CA27" s="302"/>
      <c r="CB27" s="302"/>
      <c r="CC27" s="302"/>
      <c r="CD27" s="302"/>
      <c r="CE27" s="302"/>
      <c r="CG27" s="496"/>
      <c r="CH27" s="496"/>
      <c r="CI27" s="496"/>
      <c r="CJ27" s="496"/>
      <c r="CK27" s="496"/>
      <c r="CL27" s="496"/>
      <c r="CM27" s="496"/>
      <c r="CN27" s="496"/>
      <c r="CO27" s="496"/>
      <c r="CP27" s="496"/>
      <c r="CQ27" s="496"/>
      <c r="CR27" s="496"/>
    </row>
    <row r="28" spans="1:96" ht="15.75" customHeight="1">
      <c r="A28" s="452"/>
      <c r="B28" s="304">
        <v>21</v>
      </c>
      <c r="C28" s="305" t="str">
        <f>'2พิมพ์เวลาเรียน'!C28</f>
        <v/>
      </c>
      <c r="D28" s="306" t="str">
        <f>'2พิมพ์เวลาเรียน'!D28</f>
        <v/>
      </c>
      <c r="E28" s="307" t="str">
        <f t="shared" si="0"/>
        <v/>
      </c>
      <c r="F28" s="308" t="str">
        <f t="shared" si="0"/>
        <v/>
      </c>
      <c r="G28" s="309"/>
      <c r="H28" s="309"/>
      <c r="I28" s="310"/>
      <c r="J28" s="310"/>
      <c r="K28" s="310"/>
      <c r="L28" s="444"/>
      <c r="M28" s="445"/>
      <c r="N28" s="439"/>
      <c r="O28" s="311" t="str">
        <f>IF(C28="","",SUM(G28:N28))</f>
        <v/>
      </c>
      <c r="P28" s="310"/>
      <c r="Q28" s="977"/>
      <c r="R28" s="319"/>
      <c r="S28" s="969"/>
      <c r="T28" s="970"/>
      <c r="U28" s="969"/>
      <c r="V28" s="970"/>
      <c r="W28" s="969"/>
      <c r="X28" s="311" t="str">
        <f>IF(C28="","",IF(P28="",0,P28)+IF(R28="",0,R28)+IF(T28="",0,T28)+IF(V28="",0,V28))</f>
        <v/>
      </c>
      <c r="Y28" s="313" t="str">
        <f>IF(C28="","",Q28+S28+U28+W28)</f>
        <v/>
      </c>
      <c r="Z28" s="314" t="e">
        <f t="shared" si="22"/>
        <v>#VALUE!</v>
      </c>
      <c r="AA28" s="309"/>
      <c r="AB28" s="309"/>
      <c r="AC28" s="310"/>
      <c r="AD28" s="439"/>
      <c r="AE28" s="310"/>
      <c r="AF28" s="444"/>
      <c r="AG28" s="445"/>
      <c r="AH28" s="439"/>
      <c r="AI28" s="311" t="str">
        <f t="shared" si="1"/>
        <v/>
      </c>
      <c r="AJ28" s="315"/>
      <c r="AK28" s="316"/>
      <c r="AL28" s="311" t="str">
        <f t="shared" si="2"/>
        <v/>
      </c>
      <c r="AM28" s="317" t="str">
        <f t="shared" si="3"/>
        <v/>
      </c>
      <c r="AN28" s="318"/>
      <c r="AO28" s="310"/>
      <c r="AP28" s="310"/>
      <c r="AQ28" s="319"/>
      <c r="AR28" s="319"/>
      <c r="AS28" s="319"/>
      <c r="AT28" s="319"/>
      <c r="AU28" s="319"/>
      <c r="AV28" s="320" t="str">
        <f t="shared" si="4"/>
        <v/>
      </c>
      <c r="AW28" s="321"/>
      <c r="AX28" s="322" t="str">
        <f t="shared" si="5"/>
        <v/>
      </c>
      <c r="AY28" s="372" t="str">
        <f t="shared" si="6"/>
        <v/>
      </c>
      <c r="AZ28" s="448">
        <v>21</v>
      </c>
      <c r="BA28" s="917" t="str">
        <f t="shared" si="23"/>
        <v/>
      </c>
      <c r="BB28" s="918" t="str">
        <f t="shared" si="42"/>
        <v/>
      </c>
      <c r="BC28" s="918" t="str">
        <f t="shared" si="27"/>
        <v/>
      </c>
      <c r="BD28" s="919" t="str">
        <f t="shared" si="28"/>
        <v/>
      </c>
      <c r="BE28" s="919" t="str">
        <f t="shared" si="29"/>
        <v/>
      </c>
      <c r="BF28" s="920" t="str">
        <f t="shared" si="8"/>
        <v/>
      </c>
      <c r="BG28" s="921" t="str">
        <f t="shared" si="9"/>
        <v/>
      </c>
      <c r="BH28" s="922" t="str">
        <f t="shared" si="30"/>
        <v/>
      </c>
      <c r="BI28" s="923" t="str">
        <f t="shared" si="24"/>
        <v/>
      </c>
      <c r="BJ28" s="918" t="str">
        <f t="shared" si="31"/>
        <v/>
      </c>
      <c r="BK28" s="918" t="str">
        <f t="shared" si="32"/>
        <v/>
      </c>
      <c r="BL28" s="918" t="str">
        <f t="shared" si="33"/>
        <v/>
      </c>
      <c r="BM28" s="918" t="str">
        <f t="shared" si="34"/>
        <v/>
      </c>
      <c r="BN28" s="918" t="str">
        <f t="shared" si="35"/>
        <v/>
      </c>
      <c r="BO28" s="918" t="str">
        <f t="shared" si="36"/>
        <v/>
      </c>
      <c r="BP28" s="924" t="str">
        <f t="shared" si="37"/>
        <v/>
      </c>
      <c r="BQ28" s="325" t="str">
        <f t="shared" si="18"/>
        <v/>
      </c>
      <c r="BR28" s="326" t="str">
        <f t="shared" si="19"/>
        <v/>
      </c>
      <c r="BS28" s="327" t="str">
        <f t="shared" si="20"/>
        <v/>
      </c>
      <c r="BT28" s="455"/>
      <c r="BU28" s="302"/>
      <c r="BV28" s="302"/>
      <c r="BW28" s="302"/>
      <c r="BX28" s="302"/>
      <c r="BY28" s="302"/>
      <c r="BZ28" s="302"/>
      <c r="CA28" s="302"/>
      <c r="CB28" s="302"/>
      <c r="CC28" s="302"/>
      <c r="CD28" s="302"/>
      <c r="CE28" s="302"/>
      <c r="CG28" s="496"/>
      <c r="CH28" s="496"/>
      <c r="CI28" s="496"/>
      <c r="CJ28" s="496"/>
      <c r="CK28" s="496"/>
      <c r="CL28" s="496"/>
      <c r="CM28" s="496"/>
      <c r="CN28" s="496"/>
      <c r="CO28" s="496"/>
      <c r="CP28" s="496"/>
      <c r="CQ28" s="496"/>
      <c r="CR28" s="496"/>
    </row>
    <row r="29" spans="1:96" ht="15.75" customHeight="1">
      <c r="A29" s="452"/>
      <c r="B29" s="328">
        <v>22</v>
      </c>
      <c r="C29" s="329" t="str">
        <f>'2พิมพ์เวลาเรียน'!C29</f>
        <v/>
      </c>
      <c r="D29" s="330" t="str">
        <f>'2พิมพ์เวลาเรียน'!D29</f>
        <v/>
      </c>
      <c r="E29" s="331" t="str">
        <f t="shared" si="0"/>
        <v/>
      </c>
      <c r="F29" s="332" t="str">
        <f t="shared" si="0"/>
        <v/>
      </c>
      <c r="G29" s="333"/>
      <c r="H29" s="333"/>
      <c r="I29" s="334"/>
      <c r="J29" s="334"/>
      <c r="K29" s="334"/>
      <c r="L29" s="334"/>
      <c r="M29" s="355"/>
      <c r="N29" s="440"/>
      <c r="O29" s="335" t="str">
        <f>IF(C29="","",SUM(G29:N29))</f>
        <v/>
      </c>
      <c r="P29" s="334"/>
      <c r="Q29" s="975"/>
      <c r="R29" s="342"/>
      <c r="S29" s="965"/>
      <c r="T29" s="966"/>
      <c r="U29" s="965"/>
      <c r="V29" s="966"/>
      <c r="W29" s="965"/>
      <c r="X29" s="335" t="str">
        <f t="shared" si="21"/>
        <v/>
      </c>
      <c r="Y29" s="336" t="str">
        <f>IF(C29="","",Q29+S29+U29+W29)</f>
        <v/>
      </c>
      <c r="Z29" s="337" t="e">
        <f t="shared" si="22"/>
        <v>#VALUE!</v>
      </c>
      <c r="AA29" s="333"/>
      <c r="AB29" s="333"/>
      <c r="AC29" s="334"/>
      <c r="AD29" s="440"/>
      <c r="AE29" s="334"/>
      <c r="AF29" s="334"/>
      <c r="AG29" s="355"/>
      <c r="AH29" s="440"/>
      <c r="AI29" s="335" t="str">
        <f t="shared" si="1"/>
        <v/>
      </c>
      <c r="AJ29" s="339"/>
      <c r="AK29" s="340"/>
      <c r="AL29" s="335" t="str">
        <f t="shared" si="2"/>
        <v/>
      </c>
      <c r="AM29" s="341" t="str">
        <f t="shared" si="3"/>
        <v/>
      </c>
      <c r="AN29" s="338"/>
      <c r="AO29" s="334"/>
      <c r="AP29" s="334"/>
      <c r="AQ29" s="342"/>
      <c r="AR29" s="342"/>
      <c r="AS29" s="342"/>
      <c r="AT29" s="342"/>
      <c r="AU29" s="342"/>
      <c r="AV29" s="343" t="str">
        <f t="shared" si="4"/>
        <v/>
      </c>
      <c r="AW29" s="344"/>
      <c r="AX29" s="345" t="str">
        <f t="shared" si="5"/>
        <v/>
      </c>
      <c r="AY29" s="346" t="str">
        <f t="shared" si="6"/>
        <v/>
      </c>
      <c r="AZ29" s="347">
        <v>22</v>
      </c>
      <c r="BA29" s="885" t="str">
        <f t="shared" si="23"/>
        <v/>
      </c>
      <c r="BB29" s="886" t="str">
        <f t="shared" si="42"/>
        <v/>
      </c>
      <c r="BC29" s="886" t="str">
        <f t="shared" si="27"/>
        <v/>
      </c>
      <c r="BD29" s="887" t="str">
        <f t="shared" si="28"/>
        <v/>
      </c>
      <c r="BE29" s="887" t="str">
        <f t="shared" si="29"/>
        <v/>
      </c>
      <c r="BF29" s="888" t="str">
        <f t="shared" si="8"/>
        <v/>
      </c>
      <c r="BG29" s="889" t="str">
        <f t="shared" si="9"/>
        <v/>
      </c>
      <c r="BH29" s="890" t="str">
        <f t="shared" si="30"/>
        <v/>
      </c>
      <c r="BI29" s="891" t="str">
        <f t="shared" si="24"/>
        <v/>
      </c>
      <c r="BJ29" s="886" t="str">
        <f t="shared" si="31"/>
        <v/>
      </c>
      <c r="BK29" s="886" t="str">
        <f t="shared" si="32"/>
        <v/>
      </c>
      <c r="BL29" s="886" t="str">
        <f t="shared" si="33"/>
        <v/>
      </c>
      <c r="BM29" s="886" t="str">
        <f t="shared" si="34"/>
        <v/>
      </c>
      <c r="BN29" s="886" t="str">
        <f t="shared" si="35"/>
        <v/>
      </c>
      <c r="BO29" s="886" t="str">
        <f t="shared" si="36"/>
        <v/>
      </c>
      <c r="BP29" s="892" t="str">
        <f t="shared" si="37"/>
        <v/>
      </c>
      <c r="BQ29" s="348" t="str">
        <f t="shared" si="18"/>
        <v/>
      </c>
      <c r="BR29" s="349" t="str">
        <f t="shared" si="19"/>
        <v/>
      </c>
      <c r="BS29" s="350" t="str">
        <f t="shared" si="20"/>
        <v/>
      </c>
      <c r="BT29" s="455"/>
      <c r="BU29" s="302"/>
      <c r="BV29" s="302"/>
      <c r="BW29" s="302"/>
      <c r="BX29" s="302"/>
      <c r="BY29" s="302"/>
      <c r="BZ29" s="302"/>
      <c r="CA29" s="302"/>
      <c r="CB29" s="302"/>
      <c r="CC29" s="302"/>
      <c r="CD29" s="302"/>
      <c r="CE29" s="302"/>
      <c r="CG29" s="496"/>
      <c r="CH29" s="496"/>
      <c r="CI29" s="496"/>
      <c r="CJ29" s="496"/>
      <c r="CK29" s="496"/>
      <c r="CL29" s="496"/>
      <c r="CM29" s="496"/>
      <c r="CN29" s="496"/>
      <c r="CO29" s="496"/>
      <c r="CP29" s="496"/>
      <c r="CQ29" s="496"/>
      <c r="CR29" s="496"/>
    </row>
    <row r="30" spans="1:96" ht="15.75" customHeight="1">
      <c r="A30" s="452"/>
      <c r="B30" s="328">
        <v>23</v>
      </c>
      <c r="C30" s="329" t="str">
        <f>'2พิมพ์เวลาเรียน'!C30</f>
        <v/>
      </c>
      <c r="D30" s="330" t="str">
        <f>'2พิมพ์เวลาเรียน'!D30</f>
        <v/>
      </c>
      <c r="E30" s="331" t="str">
        <f t="shared" si="0"/>
        <v/>
      </c>
      <c r="F30" s="332" t="str">
        <f t="shared" si="0"/>
        <v/>
      </c>
      <c r="G30" s="333"/>
      <c r="H30" s="333"/>
      <c r="I30" s="334"/>
      <c r="J30" s="334"/>
      <c r="K30" s="334"/>
      <c r="L30" s="334"/>
      <c r="M30" s="355"/>
      <c r="N30" s="440"/>
      <c r="O30" s="335" t="str">
        <f t="shared" ref="O30:O32" si="45">IF(C30="","",SUM(G30:N30))</f>
        <v/>
      </c>
      <c r="P30" s="334"/>
      <c r="Q30" s="975"/>
      <c r="R30" s="342"/>
      <c r="S30" s="965"/>
      <c r="T30" s="966"/>
      <c r="U30" s="965"/>
      <c r="V30" s="966"/>
      <c r="W30" s="965"/>
      <c r="X30" s="335" t="str">
        <f t="shared" si="21"/>
        <v/>
      </c>
      <c r="Y30" s="336" t="str">
        <f t="shared" ref="Y30:Y31" si="46">IF(C30="","",Q30+S30+U30+W30)</f>
        <v/>
      </c>
      <c r="Z30" s="337" t="e">
        <f t="shared" si="22"/>
        <v>#VALUE!</v>
      </c>
      <c r="AA30" s="333"/>
      <c r="AB30" s="333"/>
      <c r="AC30" s="334"/>
      <c r="AD30" s="440"/>
      <c r="AE30" s="334"/>
      <c r="AF30" s="334"/>
      <c r="AG30" s="355"/>
      <c r="AH30" s="440"/>
      <c r="AI30" s="335" t="str">
        <f t="shared" si="1"/>
        <v/>
      </c>
      <c r="AJ30" s="339"/>
      <c r="AK30" s="340"/>
      <c r="AL30" s="335" t="str">
        <f t="shared" si="2"/>
        <v/>
      </c>
      <c r="AM30" s="341" t="str">
        <f t="shared" si="3"/>
        <v/>
      </c>
      <c r="AN30" s="338"/>
      <c r="AO30" s="334"/>
      <c r="AP30" s="334"/>
      <c r="AQ30" s="342"/>
      <c r="AR30" s="342"/>
      <c r="AS30" s="342"/>
      <c r="AT30" s="342"/>
      <c r="AU30" s="342"/>
      <c r="AV30" s="343" t="str">
        <f t="shared" si="4"/>
        <v/>
      </c>
      <c r="AW30" s="344"/>
      <c r="AX30" s="345" t="str">
        <f t="shared" si="5"/>
        <v/>
      </c>
      <c r="AY30" s="346" t="str">
        <f t="shared" si="6"/>
        <v/>
      </c>
      <c r="AZ30" s="347">
        <v>23</v>
      </c>
      <c r="BA30" s="885" t="str">
        <f t="shared" si="23"/>
        <v/>
      </c>
      <c r="BB30" s="886" t="str">
        <f t="shared" si="42"/>
        <v/>
      </c>
      <c r="BC30" s="886" t="str">
        <f t="shared" si="27"/>
        <v/>
      </c>
      <c r="BD30" s="887" t="str">
        <f t="shared" si="28"/>
        <v/>
      </c>
      <c r="BE30" s="887" t="str">
        <f t="shared" si="29"/>
        <v/>
      </c>
      <c r="BF30" s="888" t="str">
        <f t="shared" si="8"/>
        <v/>
      </c>
      <c r="BG30" s="889" t="str">
        <f t="shared" si="9"/>
        <v/>
      </c>
      <c r="BH30" s="890" t="str">
        <f t="shared" si="30"/>
        <v/>
      </c>
      <c r="BI30" s="891" t="str">
        <f t="shared" si="24"/>
        <v/>
      </c>
      <c r="BJ30" s="886" t="str">
        <f t="shared" si="31"/>
        <v/>
      </c>
      <c r="BK30" s="886" t="str">
        <f t="shared" si="32"/>
        <v/>
      </c>
      <c r="BL30" s="886" t="str">
        <f t="shared" si="33"/>
        <v/>
      </c>
      <c r="BM30" s="886" t="str">
        <f t="shared" si="34"/>
        <v/>
      </c>
      <c r="BN30" s="886" t="str">
        <f t="shared" si="35"/>
        <v/>
      </c>
      <c r="BO30" s="886" t="str">
        <f t="shared" si="36"/>
        <v/>
      </c>
      <c r="BP30" s="892" t="str">
        <f t="shared" si="37"/>
        <v/>
      </c>
      <c r="BQ30" s="348" t="str">
        <f t="shared" si="18"/>
        <v/>
      </c>
      <c r="BR30" s="349" t="str">
        <f t="shared" si="19"/>
        <v/>
      </c>
      <c r="BS30" s="350" t="str">
        <f t="shared" si="20"/>
        <v/>
      </c>
      <c r="BT30" s="455"/>
      <c r="BU30" s="302"/>
      <c r="BV30" s="302"/>
      <c r="BW30" s="302"/>
      <c r="BX30" s="302"/>
      <c r="BY30" s="302"/>
      <c r="BZ30" s="302"/>
      <c r="CA30" s="302"/>
      <c r="CB30" s="302"/>
      <c r="CC30" s="302"/>
      <c r="CD30" s="302"/>
      <c r="CE30" s="302"/>
      <c r="CG30" s="496"/>
      <c r="CH30" s="496"/>
      <c r="CI30" s="496"/>
      <c r="CJ30" s="496"/>
      <c r="CK30" s="496"/>
      <c r="CL30" s="496"/>
      <c r="CM30" s="496"/>
      <c r="CN30" s="496"/>
      <c r="CO30" s="496"/>
      <c r="CP30" s="496"/>
      <c r="CQ30" s="496"/>
      <c r="CR30" s="496"/>
    </row>
    <row r="31" spans="1:96" ht="15.75" customHeight="1">
      <c r="A31" s="452"/>
      <c r="B31" s="328">
        <v>24</v>
      </c>
      <c r="C31" s="329" t="str">
        <f>'2พิมพ์เวลาเรียน'!C31</f>
        <v/>
      </c>
      <c r="D31" s="330" t="str">
        <f>'2พิมพ์เวลาเรียน'!D31</f>
        <v/>
      </c>
      <c r="E31" s="331" t="str">
        <f t="shared" si="0"/>
        <v/>
      </c>
      <c r="F31" s="332" t="str">
        <f t="shared" si="0"/>
        <v/>
      </c>
      <c r="G31" s="333"/>
      <c r="H31" s="333"/>
      <c r="I31" s="334"/>
      <c r="J31" s="334"/>
      <c r="K31" s="334"/>
      <c r="L31" s="334"/>
      <c r="M31" s="355"/>
      <c r="N31" s="440"/>
      <c r="O31" s="335" t="str">
        <f t="shared" si="45"/>
        <v/>
      </c>
      <c r="P31" s="334"/>
      <c r="Q31" s="975"/>
      <c r="R31" s="342"/>
      <c r="S31" s="965"/>
      <c r="T31" s="966"/>
      <c r="U31" s="965"/>
      <c r="V31" s="966"/>
      <c r="W31" s="965"/>
      <c r="X31" s="335" t="str">
        <f t="shared" si="21"/>
        <v/>
      </c>
      <c r="Y31" s="336" t="str">
        <f t="shared" si="46"/>
        <v/>
      </c>
      <c r="Z31" s="337" t="e">
        <f t="shared" si="22"/>
        <v>#VALUE!</v>
      </c>
      <c r="AA31" s="333"/>
      <c r="AB31" s="333"/>
      <c r="AC31" s="334"/>
      <c r="AD31" s="440"/>
      <c r="AE31" s="334"/>
      <c r="AF31" s="334"/>
      <c r="AG31" s="355"/>
      <c r="AH31" s="440"/>
      <c r="AI31" s="335" t="str">
        <f t="shared" si="1"/>
        <v/>
      </c>
      <c r="AJ31" s="339"/>
      <c r="AK31" s="340"/>
      <c r="AL31" s="335" t="str">
        <f t="shared" si="2"/>
        <v/>
      </c>
      <c r="AM31" s="341" t="str">
        <f t="shared" si="3"/>
        <v/>
      </c>
      <c r="AN31" s="338"/>
      <c r="AO31" s="334"/>
      <c r="AP31" s="334"/>
      <c r="AQ31" s="342"/>
      <c r="AR31" s="342"/>
      <c r="AS31" s="342"/>
      <c r="AT31" s="342"/>
      <c r="AU31" s="342"/>
      <c r="AV31" s="343" t="str">
        <f t="shared" si="4"/>
        <v/>
      </c>
      <c r="AW31" s="344"/>
      <c r="AX31" s="345" t="str">
        <f t="shared" si="5"/>
        <v/>
      </c>
      <c r="AY31" s="346" t="str">
        <f t="shared" si="6"/>
        <v/>
      </c>
      <c r="AZ31" s="347">
        <v>24</v>
      </c>
      <c r="BA31" s="885" t="str">
        <f t="shared" si="23"/>
        <v/>
      </c>
      <c r="BB31" s="886" t="str">
        <f t="shared" si="42"/>
        <v/>
      </c>
      <c r="BC31" s="886" t="str">
        <f t="shared" si="27"/>
        <v/>
      </c>
      <c r="BD31" s="887" t="str">
        <f t="shared" si="28"/>
        <v/>
      </c>
      <c r="BE31" s="887" t="str">
        <f t="shared" si="29"/>
        <v/>
      </c>
      <c r="BF31" s="888" t="str">
        <f t="shared" si="8"/>
        <v/>
      </c>
      <c r="BG31" s="889" t="str">
        <f t="shared" si="9"/>
        <v/>
      </c>
      <c r="BH31" s="890" t="str">
        <f t="shared" si="30"/>
        <v/>
      </c>
      <c r="BI31" s="891" t="str">
        <f t="shared" si="24"/>
        <v/>
      </c>
      <c r="BJ31" s="886" t="str">
        <f t="shared" si="31"/>
        <v/>
      </c>
      <c r="BK31" s="886" t="str">
        <f t="shared" si="32"/>
        <v/>
      </c>
      <c r="BL31" s="886" t="str">
        <f t="shared" si="33"/>
        <v/>
      </c>
      <c r="BM31" s="886" t="str">
        <f t="shared" si="34"/>
        <v/>
      </c>
      <c r="BN31" s="886" t="str">
        <f t="shared" si="35"/>
        <v/>
      </c>
      <c r="BO31" s="886" t="str">
        <f t="shared" si="36"/>
        <v/>
      </c>
      <c r="BP31" s="892" t="str">
        <f t="shared" si="37"/>
        <v/>
      </c>
      <c r="BQ31" s="348" t="str">
        <f t="shared" si="18"/>
        <v/>
      </c>
      <c r="BR31" s="349" t="str">
        <f t="shared" si="19"/>
        <v/>
      </c>
      <c r="BS31" s="350" t="str">
        <f t="shared" si="20"/>
        <v/>
      </c>
      <c r="BT31" s="455"/>
      <c r="BU31" s="302"/>
      <c r="BV31" s="302"/>
      <c r="BW31" s="302"/>
      <c r="BX31" s="302"/>
      <c r="BY31" s="302"/>
      <c r="BZ31" s="302"/>
      <c r="CA31" s="302"/>
      <c r="CB31" s="302"/>
      <c r="CC31" s="302"/>
      <c r="CD31" s="302"/>
      <c r="CE31" s="302"/>
      <c r="CG31" s="496"/>
      <c r="CH31" s="496"/>
      <c r="CI31" s="496"/>
      <c r="CJ31" s="496"/>
      <c r="CK31" s="496"/>
      <c r="CL31" s="496"/>
      <c r="CM31" s="496"/>
      <c r="CN31" s="496"/>
      <c r="CO31" s="496"/>
      <c r="CP31" s="496"/>
      <c r="CQ31" s="496"/>
      <c r="CR31" s="496"/>
    </row>
    <row r="32" spans="1:96" ht="15.75" customHeight="1" thickBot="1">
      <c r="A32" s="452"/>
      <c r="B32" s="351">
        <v>25</v>
      </c>
      <c r="C32" s="329" t="str">
        <f>'2พิมพ์เวลาเรียน'!C32</f>
        <v/>
      </c>
      <c r="D32" s="330" t="str">
        <f>'2พิมพ์เวลาเรียน'!D32</f>
        <v/>
      </c>
      <c r="E32" s="352" t="str">
        <f t="shared" si="0"/>
        <v/>
      </c>
      <c r="F32" s="353" t="str">
        <f t="shared" si="0"/>
        <v/>
      </c>
      <c r="G32" s="446"/>
      <c r="H32" s="446"/>
      <c r="I32" s="334"/>
      <c r="J32" s="334"/>
      <c r="K32" s="355"/>
      <c r="L32" s="355"/>
      <c r="M32" s="355"/>
      <c r="N32" s="441"/>
      <c r="O32" s="335" t="str">
        <f t="shared" si="45"/>
        <v/>
      </c>
      <c r="P32" s="334"/>
      <c r="Q32" s="976"/>
      <c r="R32" s="342"/>
      <c r="S32" s="967"/>
      <c r="T32" s="968"/>
      <c r="U32" s="967"/>
      <c r="V32" s="968"/>
      <c r="W32" s="967"/>
      <c r="X32" s="380" t="str">
        <f t="shared" si="21"/>
        <v/>
      </c>
      <c r="Y32" s="357" t="str">
        <f>IF(C32="","",Q32+S32+U32+W32)</f>
        <v/>
      </c>
      <c r="Z32" s="358" t="e">
        <f t="shared" si="22"/>
        <v>#VALUE!</v>
      </c>
      <c r="AA32" s="446"/>
      <c r="AB32" s="446"/>
      <c r="AC32" s="359"/>
      <c r="AD32" s="441"/>
      <c r="AE32" s="355"/>
      <c r="AF32" s="355"/>
      <c r="AG32" s="355"/>
      <c r="AH32" s="441"/>
      <c r="AI32" s="356" t="str">
        <f t="shared" si="1"/>
        <v/>
      </c>
      <c r="AJ32" s="360"/>
      <c r="AK32" s="361"/>
      <c r="AL32" s="356" t="str">
        <f t="shared" si="2"/>
        <v/>
      </c>
      <c r="AM32" s="362" t="str">
        <f t="shared" si="3"/>
        <v/>
      </c>
      <c r="AN32" s="359"/>
      <c r="AO32" s="355"/>
      <c r="AP32" s="355"/>
      <c r="AQ32" s="363"/>
      <c r="AR32" s="363"/>
      <c r="AS32" s="363"/>
      <c r="AT32" s="363"/>
      <c r="AU32" s="363"/>
      <c r="AV32" s="364" t="str">
        <f t="shared" si="4"/>
        <v/>
      </c>
      <c r="AW32" s="365"/>
      <c r="AX32" s="366" t="str">
        <f t="shared" si="5"/>
        <v/>
      </c>
      <c r="AY32" s="367" t="str">
        <f t="shared" si="6"/>
        <v/>
      </c>
      <c r="AZ32" s="449">
        <v>25</v>
      </c>
      <c r="BA32" s="909" t="str">
        <f t="shared" si="23"/>
        <v/>
      </c>
      <c r="BB32" s="910" t="str">
        <f t="shared" si="42"/>
        <v/>
      </c>
      <c r="BC32" s="910" t="str">
        <f t="shared" si="27"/>
        <v/>
      </c>
      <c r="BD32" s="911" t="str">
        <f t="shared" si="28"/>
        <v/>
      </c>
      <c r="BE32" s="911" t="str">
        <f t="shared" si="29"/>
        <v/>
      </c>
      <c r="BF32" s="912" t="str">
        <f t="shared" si="8"/>
        <v/>
      </c>
      <c r="BG32" s="913" t="str">
        <f t="shared" si="9"/>
        <v/>
      </c>
      <c r="BH32" s="914" t="str">
        <f t="shared" si="30"/>
        <v/>
      </c>
      <c r="BI32" s="915" t="str">
        <f t="shared" si="24"/>
        <v/>
      </c>
      <c r="BJ32" s="910" t="str">
        <f t="shared" si="31"/>
        <v/>
      </c>
      <c r="BK32" s="910" t="str">
        <f t="shared" si="32"/>
        <v/>
      </c>
      <c r="BL32" s="910" t="str">
        <f t="shared" si="33"/>
        <v/>
      </c>
      <c r="BM32" s="910" t="str">
        <f t="shared" si="34"/>
        <v/>
      </c>
      <c r="BN32" s="910" t="str">
        <f t="shared" si="35"/>
        <v/>
      </c>
      <c r="BO32" s="910" t="str">
        <f t="shared" si="36"/>
        <v/>
      </c>
      <c r="BP32" s="916" t="str">
        <f t="shared" si="37"/>
        <v/>
      </c>
      <c r="BQ32" s="369" t="str">
        <f t="shared" si="18"/>
        <v/>
      </c>
      <c r="BR32" s="370" t="str">
        <f t="shared" si="19"/>
        <v/>
      </c>
      <c r="BS32" s="371" t="str">
        <f t="shared" si="20"/>
        <v/>
      </c>
      <c r="BT32" s="455"/>
      <c r="BU32" s="302"/>
      <c r="BV32" s="302"/>
      <c r="BW32" s="302"/>
      <c r="BX32" s="302"/>
      <c r="BY32" s="302"/>
      <c r="BZ32" s="302"/>
      <c r="CA32" s="302"/>
      <c r="CB32" s="302"/>
      <c r="CC32" s="302"/>
      <c r="CD32" s="302"/>
      <c r="CE32" s="302"/>
      <c r="CG32" s="496"/>
      <c r="CH32" s="496"/>
      <c r="CI32" s="496"/>
      <c r="CJ32" s="496"/>
      <c r="CK32" s="496"/>
      <c r="CL32" s="496"/>
      <c r="CM32" s="496"/>
      <c r="CN32" s="496"/>
      <c r="CO32" s="496"/>
      <c r="CP32" s="496"/>
      <c r="CQ32" s="496"/>
      <c r="CR32" s="496"/>
    </row>
    <row r="33" spans="1:96" ht="15.75" customHeight="1">
      <c r="A33" s="452"/>
      <c r="B33" s="304">
        <v>26</v>
      </c>
      <c r="C33" s="305" t="str">
        <f>'2พิมพ์เวลาเรียน'!C33</f>
        <v/>
      </c>
      <c r="D33" s="306" t="str">
        <f>'2พิมพ์เวลาเรียน'!D33</f>
        <v/>
      </c>
      <c r="E33" s="307" t="str">
        <f t="shared" si="0"/>
        <v/>
      </c>
      <c r="F33" s="308" t="str">
        <f t="shared" si="0"/>
        <v/>
      </c>
      <c r="G33" s="309"/>
      <c r="H33" s="310"/>
      <c r="I33" s="310"/>
      <c r="J33" s="439"/>
      <c r="K33" s="310"/>
      <c r="L33" s="439"/>
      <c r="M33" s="310"/>
      <c r="N33" s="439"/>
      <c r="O33" s="311" t="str">
        <f>IF(C33="","",SUM(G33:N33))</f>
        <v/>
      </c>
      <c r="P33" s="309"/>
      <c r="Q33" s="977"/>
      <c r="R33" s="970"/>
      <c r="S33" s="969"/>
      <c r="T33" s="970"/>
      <c r="U33" s="969"/>
      <c r="V33" s="970"/>
      <c r="W33" s="969"/>
      <c r="X33" s="311" t="str">
        <f>IF(C33="","",IF(P33="",0,P33)+IF(R33="",0,R33)+IF(T33="",0,T33)+IF(V33="",0,V33))</f>
        <v/>
      </c>
      <c r="Y33" s="313" t="str">
        <f>IF(C33="","",Q33+S33+U33+W33)</f>
        <v/>
      </c>
      <c r="Z33" s="314" t="e">
        <f t="shared" si="22"/>
        <v>#VALUE!</v>
      </c>
      <c r="AA33" s="309"/>
      <c r="AB33" s="310"/>
      <c r="AC33" s="310"/>
      <c r="AD33" s="439"/>
      <c r="AE33" s="310"/>
      <c r="AF33" s="439"/>
      <c r="AG33" s="310"/>
      <c r="AH33" s="439"/>
      <c r="AI33" s="311" t="str">
        <f t="shared" si="1"/>
        <v/>
      </c>
      <c r="AJ33" s="315"/>
      <c r="AK33" s="316"/>
      <c r="AL33" s="311" t="str">
        <f t="shared" si="2"/>
        <v/>
      </c>
      <c r="AM33" s="317" t="str">
        <f t="shared" si="3"/>
        <v/>
      </c>
      <c r="AN33" s="318"/>
      <c r="AO33" s="310"/>
      <c r="AP33" s="310"/>
      <c r="AQ33" s="319"/>
      <c r="AR33" s="319"/>
      <c r="AS33" s="319"/>
      <c r="AT33" s="319"/>
      <c r="AU33" s="319"/>
      <c r="AV33" s="320" t="str">
        <f t="shared" si="4"/>
        <v/>
      </c>
      <c r="AW33" s="321"/>
      <c r="AX33" s="322" t="str">
        <f t="shared" si="5"/>
        <v/>
      </c>
      <c r="AY33" s="372" t="str">
        <f t="shared" si="6"/>
        <v/>
      </c>
      <c r="AZ33" s="448">
        <v>26</v>
      </c>
      <c r="BA33" s="917" t="str">
        <f t="shared" si="23"/>
        <v/>
      </c>
      <c r="BB33" s="918" t="str">
        <f t="shared" si="42"/>
        <v/>
      </c>
      <c r="BC33" s="918" t="str">
        <f t="shared" si="27"/>
        <v/>
      </c>
      <c r="BD33" s="919" t="str">
        <f t="shared" si="28"/>
        <v/>
      </c>
      <c r="BE33" s="919" t="str">
        <f t="shared" si="29"/>
        <v/>
      </c>
      <c r="BF33" s="920" t="str">
        <f t="shared" si="8"/>
        <v/>
      </c>
      <c r="BG33" s="921" t="str">
        <f t="shared" si="9"/>
        <v/>
      </c>
      <c r="BH33" s="922" t="str">
        <f t="shared" si="30"/>
        <v/>
      </c>
      <c r="BI33" s="923" t="str">
        <f t="shared" si="24"/>
        <v/>
      </c>
      <c r="BJ33" s="918" t="str">
        <f t="shared" si="31"/>
        <v/>
      </c>
      <c r="BK33" s="918" t="str">
        <f t="shared" si="32"/>
        <v/>
      </c>
      <c r="BL33" s="918" t="str">
        <f t="shared" si="33"/>
        <v/>
      </c>
      <c r="BM33" s="918" t="str">
        <f t="shared" si="34"/>
        <v/>
      </c>
      <c r="BN33" s="918" t="str">
        <f t="shared" si="35"/>
        <v/>
      </c>
      <c r="BO33" s="918" t="str">
        <f t="shared" si="36"/>
        <v/>
      </c>
      <c r="BP33" s="919" t="str">
        <f t="shared" si="37"/>
        <v/>
      </c>
      <c r="BQ33" s="879" t="str">
        <f t="shared" si="18"/>
        <v/>
      </c>
      <c r="BR33" s="326" t="str">
        <f t="shared" si="19"/>
        <v/>
      </c>
      <c r="BS33" s="327" t="str">
        <f t="shared" si="20"/>
        <v/>
      </c>
      <c r="BT33" s="455"/>
      <c r="BU33" s="302"/>
      <c r="BV33" s="302"/>
      <c r="BW33" s="302"/>
      <c r="BX33" s="302"/>
      <c r="BY33" s="302"/>
      <c r="BZ33" s="302"/>
      <c r="CA33" s="302"/>
      <c r="CB33" s="302"/>
      <c r="CC33" s="302"/>
      <c r="CD33" s="302"/>
      <c r="CE33" s="302"/>
      <c r="CG33" s="496"/>
      <c r="CH33" s="496"/>
      <c r="CI33" s="496"/>
      <c r="CJ33" s="496"/>
      <c r="CK33" s="496"/>
      <c r="CL33" s="496"/>
      <c r="CM33" s="496"/>
      <c r="CN33" s="496"/>
      <c r="CO33" s="496"/>
      <c r="CP33" s="496"/>
      <c r="CQ33" s="496"/>
      <c r="CR33" s="496"/>
    </row>
    <row r="34" spans="1:96" ht="15.75" customHeight="1">
      <c r="A34" s="452"/>
      <c r="B34" s="328">
        <v>27</v>
      </c>
      <c r="C34" s="329" t="str">
        <f>'2พิมพ์เวลาเรียน'!C34</f>
        <v/>
      </c>
      <c r="D34" s="330" t="str">
        <f>'2พิมพ์เวลาเรียน'!D34</f>
        <v/>
      </c>
      <c r="E34" s="331" t="str">
        <f t="shared" si="0"/>
        <v/>
      </c>
      <c r="F34" s="332" t="str">
        <f t="shared" si="0"/>
        <v/>
      </c>
      <c r="G34" s="333"/>
      <c r="H34" s="334"/>
      <c r="I34" s="334"/>
      <c r="J34" s="440"/>
      <c r="K34" s="334"/>
      <c r="L34" s="440"/>
      <c r="M34" s="334"/>
      <c r="N34" s="440"/>
      <c r="O34" s="335" t="str">
        <f>IF(C34="","",SUM(G34:N34))</f>
        <v/>
      </c>
      <c r="P34" s="333"/>
      <c r="Q34" s="975"/>
      <c r="R34" s="966"/>
      <c r="S34" s="965"/>
      <c r="T34" s="966"/>
      <c r="U34" s="965"/>
      <c r="V34" s="966"/>
      <c r="W34" s="965"/>
      <c r="X34" s="335" t="str">
        <f t="shared" si="21"/>
        <v/>
      </c>
      <c r="Y34" s="336" t="str">
        <f>IF(C34="","",Q34+S34+U34+W34)</f>
        <v/>
      </c>
      <c r="Z34" s="337" t="e">
        <f t="shared" si="22"/>
        <v>#VALUE!</v>
      </c>
      <c r="AA34" s="333"/>
      <c r="AB34" s="334"/>
      <c r="AC34" s="334"/>
      <c r="AD34" s="440"/>
      <c r="AE34" s="334"/>
      <c r="AF34" s="440"/>
      <c r="AG34" s="334"/>
      <c r="AH34" s="440"/>
      <c r="AI34" s="335" t="str">
        <f t="shared" si="1"/>
        <v/>
      </c>
      <c r="AJ34" s="339"/>
      <c r="AK34" s="340"/>
      <c r="AL34" s="335" t="str">
        <f t="shared" si="2"/>
        <v/>
      </c>
      <c r="AM34" s="341" t="str">
        <f t="shared" si="3"/>
        <v/>
      </c>
      <c r="AN34" s="338"/>
      <c r="AO34" s="334"/>
      <c r="AP34" s="334"/>
      <c r="AQ34" s="342"/>
      <c r="AR34" s="342"/>
      <c r="AS34" s="342"/>
      <c r="AT34" s="342"/>
      <c r="AU34" s="342"/>
      <c r="AV34" s="343" t="str">
        <f t="shared" si="4"/>
        <v/>
      </c>
      <c r="AW34" s="344"/>
      <c r="AX34" s="345" t="str">
        <f t="shared" si="5"/>
        <v/>
      </c>
      <c r="AY34" s="346" t="str">
        <f t="shared" si="6"/>
        <v/>
      </c>
      <c r="AZ34" s="347">
        <v>27</v>
      </c>
      <c r="BA34" s="885" t="str">
        <f t="shared" si="23"/>
        <v/>
      </c>
      <c r="BB34" s="886" t="str">
        <f t="shared" si="42"/>
        <v/>
      </c>
      <c r="BC34" s="886" t="str">
        <f t="shared" si="27"/>
        <v/>
      </c>
      <c r="BD34" s="887" t="str">
        <f t="shared" si="28"/>
        <v/>
      </c>
      <c r="BE34" s="887" t="str">
        <f t="shared" si="29"/>
        <v/>
      </c>
      <c r="BF34" s="888" t="str">
        <f t="shared" si="8"/>
        <v/>
      </c>
      <c r="BG34" s="889" t="str">
        <f t="shared" si="9"/>
        <v/>
      </c>
      <c r="BH34" s="890" t="str">
        <f t="shared" si="30"/>
        <v/>
      </c>
      <c r="BI34" s="891" t="str">
        <f t="shared" si="24"/>
        <v/>
      </c>
      <c r="BJ34" s="886" t="str">
        <f t="shared" si="31"/>
        <v/>
      </c>
      <c r="BK34" s="886" t="str">
        <f t="shared" si="32"/>
        <v/>
      </c>
      <c r="BL34" s="886" t="str">
        <f t="shared" si="33"/>
        <v/>
      </c>
      <c r="BM34" s="886" t="str">
        <f t="shared" si="34"/>
        <v/>
      </c>
      <c r="BN34" s="886" t="str">
        <f t="shared" si="35"/>
        <v/>
      </c>
      <c r="BO34" s="886" t="str">
        <f t="shared" si="36"/>
        <v/>
      </c>
      <c r="BP34" s="887" t="str">
        <f t="shared" si="37"/>
        <v/>
      </c>
      <c r="BQ34" s="926" t="str">
        <f t="shared" si="18"/>
        <v/>
      </c>
      <c r="BR34" s="349" t="str">
        <f t="shared" si="19"/>
        <v/>
      </c>
      <c r="BS34" s="350" t="str">
        <f t="shared" si="20"/>
        <v/>
      </c>
      <c r="BT34" s="455"/>
      <c r="BU34" s="302"/>
      <c r="BV34" s="302"/>
      <c r="BW34" s="302"/>
      <c r="BX34" s="302"/>
      <c r="BY34" s="302"/>
      <c r="BZ34" s="302"/>
      <c r="CA34" s="302"/>
      <c r="CB34" s="302"/>
      <c r="CC34" s="302"/>
      <c r="CD34" s="302"/>
      <c r="CE34" s="302"/>
      <c r="CG34" s="496"/>
      <c r="CH34" s="496"/>
      <c r="CI34" s="496"/>
      <c r="CJ34" s="496"/>
      <c r="CK34" s="496"/>
      <c r="CL34" s="496"/>
      <c r="CM34" s="496"/>
      <c r="CN34" s="496"/>
      <c r="CO34" s="496"/>
      <c r="CP34" s="496"/>
      <c r="CQ34" s="496"/>
      <c r="CR34" s="496"/>
    </row>
    <row r="35" spans="1:96" ht="15.75" customHeight="1">
      <c r="A35" s="452"/>
      <c r="B35" s="328">
        <v>28</v>
      </c>
      <c r="C35" s="329" t="str">
        <f>'2พิมพ์เวลาเรียน'!C35</f>
        <v/>
      </c>
      <c r="D35" s="330" t="str">
        <f>'2พิมพ์เวลาเรียน'!D35</f>
        <v/>
      </c>
      <c r="E35" s="331" t="str">
        <f t="shared" si="0"/>
        <v/>
      </c>
      <c r="F35" s="332" t="str">
        <f t="shared" si="0"/>
        <v/>
      </c>
      <c r="G35" s="333"/>
      <c r="H35" s="334"/>
      <c r="I35" s="334"/>
      <c r="J35" s="440"/>
      <c r="K35" s="334"/>
      <c r="L35" s="440"/>
      <c r="M35" s="334"/>
      <c r="N35" s="440"/>
      <c r="O35" s="335" t="str">
        <f t="shared" ref="O35:O37" si="47">IF(C35="","",SUM(G35:N35))</f>
        <v/>
      </c>
      <c r="P35" s="333"/>
      <c r="Q35" s="975"/>
      <c r="R35" s="966"/>
      <c r="S35" s="965"/>
      <c r="T35" s="966"/>
      <c r="U35" s="965"/>
      <c r="V35" s="966"/>
      <c r="W35" s="965"/>
      <c r="X35" s="335" t="str">
        <f t="shared" si="21"/>
        <v/>
      </c>
      <c r="Y35" s="336" t="str">
        <f t="shared" ref="Y35:Y36" si="48">IF(C35="","",Q35+S35+U35+W35)</f>
        <v/>
      </c>
      <c r="Z35" s="337" t="e">
        <f t="shared" si="22"/>
        <v>#VALUE!</v>
      </c>
      <c r="AA35" s="333"/>
      <c r="AB35" s="334"/>
      <c r="AC35" s="334"/>
      <c r="AD35" s="440"/>
      <c r="AE35" s="334"/>
      <c r="AF35" s="440"/>
      <c r="AG35" s="334"/>
      <c r="AH35" s="440"/>
      <c r="AI35" s="335" t="str">
        <f t="shared" si="1"/>
        <v/>
      </c>
      <c r="AJ35" s="339"/>
      <c r="AK35" s="340"/>
      <c r="AL35" s="335" t="str">
        <f t="shared" si="2"/>
        <v/>
      </c>
      <c r="AM35" s="341" t="str">
        <f t="shared" si="3"/>
        <v/>
      </c>
      <c r="AN35" s="338"/>
      <c r="AO35" s="334"/>
      <c r="AP35" s="334"/>
      <c r="AQ35" s="342"/>
      <c r="AR35" s="342"/>
      <c r="AS35" s="342"/>
      <c r="AT35" s="342"/>
      <c r="AU35" s="342"/>
      <c r="AV35" s="343" t="str">
        <f t="shared" si="4"/>
        <v/>
      </c>
      <c r="AW35" s="344"/>
      <c r="AX35" s="345" t="str">
        <f t="shared" si="5"/>
        <v/>
      </c>
      <c r="AY35" s="346" t="str">
        <f t="shared" si="6"/>
        <v/>
      </c>
      <c r="AZ35" s="347">
        <v>28</v>
      </c>
      <c r="BA35" s="885" t="str">
        <f t="shared" si="23"/>
        <v/>
      </c>
      <c r="BB35" s="886" t="str">
        <f t="shared" si="42"/>
        <v/>
      </c>
      <c r="BC35" s="886" t="str">
        <f t="shared" si="27"/>
        <v/>
      </c>
      <c r="BD35" s="887" t="str">
        <f t="shared" si="28"/>
        <v/>
      </c>
      <c r="BE35" s="887" t="str">
        <f t="shared" si="29"/>
        <v/>
      </c>
      <c r="BF35" s="888" t="str">
        <f t="shared" si="8"/>
        <v/>
      </c>
      <c r="BG35" s="889" t="str">
        <f t="shared" si="9"/>
        <v/>
      </c>
      <c r="BH35" s="890" t="str">
        <f t="shared" si="30"/>
        <v/>
      </c>
      <c r="BI35" s="891" t="str">
        <f t="shared" si="24"/>
        <v/>
      </c>
      <c r="BJ35" s="886" t="str">
        <f t="shared" si="31"/>
        <v/>
      </c>
      <c r="BK35" s="886" t="str">
        <f t="shared" si="32"/>
        <v/>
      </c>
      <c r="BL35" s="886" t="str">
        <f t="shared" si="33"/>
        <v/>
      </c>
      <c r="BM35" s="886" t="str">
        <f t="shared" si="34"/>
        <v/>
      </c>
      <c r="BN35" s="886" t="str">
        <f t="shared" si="35"/>
        <v/>
      </c>
      <c r="BO35" s="886" t="str">
        <f t="shared" si="36"/>
        <v/>
      </c>
      <c r="BP35" s="887" t="str">
        <f t="shared" si="37"/>
        <v/>
      </c>
      <c r="BQ35" s="926" t="str">
        <f t="shared" si="18"/>
        <v/>
      </c>
      <c r="BR35" s="349" t="str">
        <f t="shared" si="19"/>
        <v/>
      </c>
      <c r="BS35" s="350" t="str">
        <f t="shared" si="20"/>
        <v/>
      </c>
      <c r="BT35" s="455"/>
      <c r="BU35" s="302"/>
      <c r="BV35" s="302"/>
      <c r="BW35" s="302"/>
      <c r="BX35" s="302"/>
      <c r="BY35" s="302"/>
      <c r="BZ35" s="302"/>
      <c r="CA35" s="302"/>
      <c r="CB35" s="302"/>
      <c r="CC35" s="302"/>
      <c r="CD35" s="302"/>
      <c r="CE35" s="302"/>
      <c r="CG35" s="496"/>
      <c r="CH35" s="496"/>
      <c r="CI35" s="496"/>
      <c r="CJ35" s="496"/>
      <c r="CK35" s="496"/>
      <c r="CL35" s="496"/>
      <c r="CM35" s="496"/>
      <c r="CN35" s="496"/>
      <c r="CO35" s="496"/>
      <c r="CP35" s="496"/>
      <c r="CQ35" s="496"/>
      <c r="CR35" s="496"/>
    </row>
    <row r="36" spans="1:96" ht="15.75" customHeight="1">
      <c r="A36" s="452"/>
      <c r="B36" s="328">
        <v>29</v>
      </c>
      <c r="C36" s="329" t="str">
        <f>'2พิมพ์เวลาเรียน'!C36</f>
        <v/>
      </c>
      <c r="D36" s="330" t="str">
        <f>'2พิมพ์เวลาเรียน'!D36</f>
        <v/>
      </c>
      <c r="E36" s="331" t="str">
        <f t="shared" si="0"/>
        <v/>
      </c>
      <c r="F36" s="332" t="str">
        <f t="shared" si="0"/>
        <v/>
      </c>
      <c r="G36" s="333"/>
      <c r="H36" s="334"/>
      <c r="I36" s="334"/>
      <c r="J36" s="440"/>
      <c r="K36" s="334"/>
      <c r="L36" s="440"/>
      <c r="M36" s="334"/>
      <c r="N36" s="440"/>
      <c r="O36" s="335" t="str">
        <f t="shared" si="47"/>
        <v/>
      </c>
      <c r="P36" s="333"/>
      <c r="Q36" s="975"/>
      <c r="R36" s="966"/>
      <c r="S36" s="965"/>
      <c r="T36" s="966"/>
      <c r="U36" s="965"/>
      <c r="V36" s="966"/>
      <c r="W36" s="965"/>
      <c r="X36" s="335" t="str">
        <f t="shared" si="21"/>
        <v/>
      </c>
      <c r="Y36" s="336" t="str">
        <f t="shared" si="48"/>
        <v/>
      </c>
      <c r="Z36" s="337" t="e">
        <f t="shared" si="22"/>
        <v>#VALUE!</v>
      </c>
      <c r="AA36" s="333"/>
      <c r="AB36" s="334"/>
      <c r="AC36" s="334"/>
      <c r="AD36" s="440"/>
      <c r="AE36" s="334"/>
      <c r="AF36" s="440"/>
      <c r="AG36" s="334"/>
      <c r="AH36" s="440"/>
      <c r="AI36" s="335" t="str">
        <f t="shared" si="1"/>
        <v/>
      </c>
      <c r="AJ36" s="339"/>
      <c r="AK36" s="340"/>
      <c r="AL36" s="335" t="str">
        <f t="shared" si="2"/>
        <v/>
      </c>
      <c r="AM36" s="341" t="str">
        <f t="shared" si="3"/>
        <v/>
      </c>
      <c r="AN36" s="338"/>
      <c r="AO36" s="334"/>
      <c r="AP36" s="334"/>
      <c r="AQ36" s="342"/>
      <c r="AR36" s="342"/>
      <c r="AS36" s="342"/>
      <c r="AT36" s="342"/>
      <c r="AU36" s="342"/>
      <c r="AV36" s="343" t="str">
        <f t="shared" si="4"/>
        <v/>
      </c>
      <c r="AW36" s="344"/>
      <c r="AX36" s="345" t="str">
        <f t="shared" si="5"/>
        <v/>
      </c>
      <c r="AY36" s="346" t="str">
        <f t="shared" si="6"/>
        <v/>
      </c>
      <c r="AZ36" s="347">
        <v>29</v>
      </c>
      <c r="BA36" s="885" t="str">
        <f t="shared" si="23"/>
        <v/>
      </c>
      <c r="BB36" s="886" t="str">
        <f t="shared" si="42"/>
        <v/>
      </c>
      <c r="BC36" s="886" t="str">
        <f t="shared" si="27"/>
        <v/>
      </c>
      <c r="BD36" s="887" t="str">
        <f t="shared" si="28"/>
        <v/>
      </c>
      <c r="BE36" s="887" t="str">
        <f t="shared" si="29"/>
        <v/>
      </c>
      <c r="BF36" s="888" t="str">
        <f t="shared" si="8"/>
        <v/>
      </c>
      <c r="BG36" s="889" t="str">
        <f t="shared" si="9"/>
        <v/>
      </c>
      <c r="BH36" s="890" t="str">
        <f t="shared" si="30"/>
        <v/>
      </c>
      <c r="BI36" s="891" t="str">
        <f t="shared" si="24"/>
        <v/>
      </c>
      <c r="BJ36" s="886" t="str">
        <f t="shared" si="31"/>
        <v/>
      </c>
      <c r="BK36" s="886" t="str">
        <f t="shared" si="32"/>
        <v/>
      </c>
      <c r="BL36" s="886" t="str">
        <f t="shared" si="33"/>
        <v/>
      </c>
      <c r="BM36" s="886" t="str">
        <f t="shared" si="34"/>
        <v/>
      </c>
      <c r="BN36" s="886" t="str">
        <f t="shared" si="35"/>
        <v/>
      </c>
      <c r="BO36" s="886" t="str">
        <f t="shared" si="36"/>
        <v/>
      </c>
      <c r="BP36" s="887" t="str">
        <f t="shared" si="37"/>
        <v/>
      </c>
      <c r="BQ36" s="926" t="str">
        <f t="shared" si="18"/>
        <v/>
      </c>
      <c r="BR36" s="349" t="str">
        <f t="shared" si="19"/>
        <v/>
      </c>
      <c r="BS36" s="350" t="str">
        <f t="shared" si="20"/>
        <v/>
      </c>
      <c r="BT36" s="455"/>
      <c r="BU36" s="302"/>
      <c r="BV36" s="302"/>
      <c r="BW36" s="302"/>
      <c r="BX36" s="302"/>
      <c r="BY36" s="302"/>
      <c r="BZ36" s="302"/>
      <c r="CA36" s="302"/>
      <c r="CB36" s="302"/>
      <c r="CC36" s="302"/>
      <c r="CD36" s="302"/>
      <c r="CE36" s="302"/>
      <c r="CG36" s="496"/>
      <c r="CH36" s="496"/>
      <c r="CI36" s="496"/>
      <c r="CJ36" s="496"/>
      <c r="CK36" s="496"/>
      <c r="CL36" s="496"/>
      <c r="CM36" s="496"/>
      <c r="CN36" s="496"/>
      <c r="CO36" s="496"/>
      <c r="CP36" s="496"/>
      <c r="CQ36" s="496"/>
      <c r="CR36" s="496"/>
    </row>
    <row r="37" spans="1:96" ht="15.75" customHeight="1" thickBot="1">
      <c r="A37" s="452"/>
      <c r="B37" s="351">
        <v>30</v>
      </c>
      <c r="C37" s="329" t="str">
        <f>'2พิมพ์เวลาเรียน'!C37</f>
        <v/>
      </c>
      <c r="D37" s="330" t="str">
        <f>'2พิมพ์เวลาเรียน'!D37</f>
        <v/>
      </c>
      <c r="E37" s="352" t="str">
        <f t="shared" si="0"/>
        <v/>
      </c>
      <c r="F37" s="353" t="str">
        <f t="shared" si="0"/>
        <v/>
      </c>
      <c r="G37" s="354"/>
      <c r="H37" s="355"/>
      <c r="I37" s="379"/>
      <c r="J37" s="441"/>
      <c r="K37" s="355"/>
      <c r="L37" s="441"/>
      <c r="M37" s="355"/>
      <c r="N37" s="441"/>
      <c r="O37" s="335" t="str">
        <f t="shared" si="47"/>
        <v/>
      </c>
      <c r="P37" s="438"/>
      <c r="Q37" s="976"/>
      <c r="R37" s="968"/>
      <c r="S37" s="967"/>
      <c r="T37" s="968"/>
      <c r="U37" s="967"/>
      <c r="V37" s="968"/>
      <c r="W37" s="967"/>
      <c r="X37" s="380" t="str">
        <f t="shared" si="21"/>
        <v/>
      </c>
      <c r="Y37" s="357" t="str">
        <f>IF(C37="","",Q37+S37+U37+W37)</f>
        <v/>
      </c>
      <c r="Z37" s="358" t="e">
        <f t="shared" si="22"/>
        <v>#VALUE!</v>
      </c>
      <c r="AA37" s="354"/>
      <c r="AB37" s="355"/>
      <c r="AC37" s="379"/>
      <c r="AD37" s="441"/>
      <c r="AE37" s="355"/>
      <c r="AF37" s="441"/>
      <c r="AG37" s="355"/>
      <c r="AH37" s="441"/>
      <c r="AI37" s="356" t="str">
        <f t="shared" si="1"/>
        <v/>
      </c>
      <c r="AJ37" s="360"/>
      <c r="AK37" s="361"/>
      <c r="AL37" s="356" t="str">
        <f t="shared" si="2"/>
        <v/>
      </c>
      <c r="AM37" s="362" t="str">
        <f t="shared" si="3"/>
        <v/>
      </c>
      <c r="AN37" s="359"/>
      <c r="AO37" s="355"/>
      <c r="AP37" s="355"/>
      <c r="AQ37" s="363"/>
      <c r="AR37" s="363"/>
      <c r="AS37" s="363"/>
      <c r="AT37" s="363"/>
      <c r="AU37" s="363"/>
      <c r="AV37" s="364" t="str">
        <f t="shared" si="4"/>
        <v/>
      </c>
      <c r="AW37" s="365"/>
      <c r="AX37" s="366" t="str">
        <f t="shared" si="5"/>
        <v/>
      </c>
      <c r="AY37" s="367" t="str">
        <f t="shared" si="6"/>
        <v/>
      </c>
      <c r="AZ37" s="449">
        <v>30</v>
      </c>
      <c r="BA37" s="909" t="str">
        <f t="shared" si="23"/>
        <v/>
      </c>
      <c r="BB37" s="910" t="str">
        <f t="shared" si="42"/>
        <v/>
      </c>
      <c r="BC37" s="910" t="str">
        <f t="shared" si="27"/>
        <v/>
      </c>
      <c r="BD37" s="911" t="str">
        <f t="shared" si="28"/>
        <v/>
      </c>
      <c r="BE37" s="911" t="str">
        <f t="shared" si="29"/>
        <v/>
      </c>
      <c r="BF37" s="912" t="str">
        <f t="shared" si="8"/>
        <v/>
      </c>
      <c r="BG37" s="913" t="str">
        <f t="shared" si="9"/>
        <v/>
      </c>
      <c r="BH37" s="914" t="str">
        <f t="shared" si="30"/>
        <v/>
      </c>
      <c r="BI37" s="915" t="str">
        <f t="shared" si="24"/>
        <v/>
      </c>
      <c r="BJ37" s="910" t="str">
        <f t="shared" si="31"/>
        <v/>
      </c>
      <c r="BK37" s="910" t="str">
        <f t="shared" si="32"/>
        <v/>
      </c>
      <c r="BL37" s="910" t="str">
        <f t="shared" si="33"/>
        <v/>
      </c>
      <c r="BM37" s="910" t="str">
        <f t="shared" si="34"/>
        <v/>
      </c>
      <c r="BN37" s="910" t="str">
        <f t="shared" si="35"/>
        <v/>
      </c>
      <c r="BO37" s="910" t="str">
        <f t="shared" si="36"/>
        <v/>
      </c>
      <c r="BP37" s="916" t="str">
        <f t="shared" si="37"/>
        <v/>
      </c>
      <c r="BQ37" s="927" t="str">
        <f t="shared" si="18"/>
        <v/>
      </c>
      <c r="BR37" s="370" t="str">
        <f t="shared" si="19"/>
        <v/>
      </c>
      <c r="BS37" s="371" t="str">
        <f t="shared" si="20"/>
        <v/>
      </c>
      <c r="BT37" s="455"/>
      <c r="BU37" s="302"/>
      <c r="BV37" s="302"/>
      <c r="BW37" s="302"/>
      <c r="BX37" s="302"/>
      <c r="BY37" s="302"/>
      <c r="BZ37" s="302"/>
      <c r="CA37" s="302"/>
      <c r="CB37" s="302"/>
      <c r="CC37" s="302"/>
      <c r="CD37" s="302"/>
      <c r="CE37" s="302"/>
      <c r="CG37" s="496"/>
      <c r="CH37" s="496"/>
      <c r="CI37" s="496"/>
      <c r="CJ37" s="496"/>
      <c r="CK37" s="496"/>
      <c r="CL37" s="496"/>
      <c r="CM37" s="496"/>
      <c r="CN37" s="496"/>
      <c r="CO37" s="496"/>
      <c r="CP37" s="496"/>
      <c r="CQ37" s="496"/>
      <c r="CR37" s="496"/>
    </row>
    <row r="38" spans="1:96" ht="15.75" customHeight="1">
      <c r="A38" s="452"/>
      <c r="B38" s="304">
        <v>31</v>
      </c>
      <c r="C38" s="305" t="str">
        <f>'2พิมพ์เวลาเรียน'!C38</f>
        <v/>
      </c>
      <c r="D38" s="306" t="str">
        <f>'2พิมพ์เวลาเรียน'!D38</f>
        <v/>
      </c>
      <c r="E38" s="307" t="str">
        <f t="shared" si="0"/>
        <v/>
      </c>
      <c r="F38" s="308" t="str">
        <f t="shared" si="0"/>
        <v/>
      </c>
      <c r="G38" s="309"/>
      <c r="H38" s="310"/>
      <c r="I38" s="444"/>
      <c r="J38" s="439"/>
      <c r="K38" s="310"/>
      <c r="L38" s="439"/>
      <c r="M38" s="310"/>
      <c r="N38" s="439"/>
      <c r="O38" s="311" t="str">
        <f>IF(C38="","",SUM(G38:N38))</f>
        <v/>
      </c>
      <c r="P38" s="312"/>
      <c r="Q38" s="977"/>
      <c r="R38" s="970"/>
      <c r="S38" s="969"/>
      <c r="T38" s="970"/>
      <c r="U38" s="969"/>
      <c r="V38" s="970"/>
      <c r="W38" s="969"/>
      <c r="X38" s="311" t="str">
        <f>IF(C38="","",IF(P38="",0,P38)+IF(R38="",0,R38)+IF(T38="",0,T38)+IF(V38="",0,V38))</f>
        <v/>
      </c>
      <c r="Y38" s="313" t="str">
        <f>IF(C38="","",Q38+S38+U38+W38)</f>
        <v/>
      </c>
      <c r="Z38" s="314" t="e">
        <f t="shared" si="22"/>
        <v>#VALUE!</v>
      </c>
      <c r="AA38" s="309"/>
      <c r="AB38" s="310"/>
      <c r="AC38" s="444"/>
      <c r="AD38" s="439"/>
      <c r="AE38" s="310"/>
      <c r="AF38" s="439"/>
      <c r="AG38" s="310"/>
      <c r="AH38" s="439"/>
      <c r="AI38" s="311" t="str">
        <f t="shared" si="1"/>
        <v/>
      </c>
      <c r="AJ38" s="315"/>
      <c r="AK38" s="316"/>
      <c r="AL38" s="311" t="str">
        <f t="shared" si="2"/>
        <v/>
      </c>
      <c r="AM38" s="317" t="str">
        <f t="shared" si="3"/>
        <v/>
      </c>
      <c r="AN38" s="318"/>
      <c r="AO38" s="310"/>
      <c r="AP38" s="310"/>
      <c r="AQ38" s="319"/>
      <c r="AR38" s="319"/>
      <c r="AS38" s="319"/>
      <c r="AT38" s="319"/>
      <c r="AU38" s="319"/>
      <c r="AV38" s="320" t="str">
        <f t="shared" si="4"/>
        <v/>
      </c>
      <c r="AW38" s="321"/>
      <c r="AX38" s="322" t="str">
        <f t="shared" si="5"/>
        <v/>
      </c>
      <c r="AY38" s="372" t="str">
        <f t="shared" si="6"/>
        <v/>
      </c>
      <c r="AZ38" s="448">
        <v>31</v>
      </c>
      <c r="BA38" s="917" t="str">
        <f t="shared" si="23"/>
        <v/>
      </c>
      <c r="BB38" s="918" t="str">
        <f t="shared" si="42"/>
        <v/>
      </c>
      <c r="BC38" s="918" t="str">
        <f t="shared" si="27"/>
        <v/>
      </c>
      <c r="BD38" s="919" t="str">
        <f t="shared" si="28"/>
        <v/>
      </c>
      <c r="BE38" s="919" t="str">
        <f t="shared" si="29"/>
        <v/>
      </c>
      <c r="BF38" s="920" t="str">
        <f t="shared" si="8"/>
        <v/>
      </c>
      <c r="BG38" s="921" t="str">
        <f t="shared" si="9"/>
        <v/>
      </c>
      <c r="BH38" s="922" t="str">
        <f t="shared" si="30"/>
        <v/>
      </c>
      <c r="BI38" s="923" t="str">
        <f t="shared" si="24"/>
        <v/>
      </c>
      <c r="BJ38" s="918" t="str">
        <f t="shared" si="31"/>
        <v/>
      </c>
      <c r="BK38" s="918" t="str">
        <f t="shared" si="32"/>
        <v/>
      </c>
      <c r="BL38" s="918" t="str">
        <f t="shared" si="33"/>
        <v/>
      </c>
      <c r="BM38" s="918" t="str">
        <f t="shared" si="34"/>
        <v/>
      </c>
      <c r="BN38" s="918" t="str">
        <f t="shared" si="35"/>
        <v/>
      </c>
      <c r="BO38" s="918" t="str">
        <f t="shared" si="36"/>
        <v/>
      </c>
      <c r="BP38" s="924" t="str">
        <f t="shared" si="37"/>
        <v/>
      </c>
      <c r="BQ38" s="925" t="str">
        <f t="shared" si="18"/>
        <v/>
      </c>
      <c r="BR38" s="326" t="str">
        <f t="shared" si="19"/>
        <v/>
      </c>
      <c r="BS38" s="327" t="str">
        <f t="shared" si="20"/>
        <v/>
      </c>
      <c r="BT38" s="455"/>
      <c r="BU38" s="302"/>
      <c r="BV38" s="302"/>
      <c r="BW38" s="302"/>
      <c r="BX38" s="302"/>
      <c r="BY38" s="302"/>
      <c r="BZ38" s="302"/>
      <c r="CA38" s="302"/>
      <c r="CB38" s="302"/>
      <c r="CC38" s="302"/>
      <c r="CD38" s="302"/>
      <c r="CE38" s="302"/>
      <c r="CG38" s="496"/>
      <c r="CH38" s="496"/>
      <c r="CI38" s="496"/>
      <c r="CJ38" s="496"/>
      <c r="CK38" s="496"/>
      <c r="CL38" s="496"/>
      <c r="CM38" s="496"/>
      <c r="CN38" s="496"/>
      <c r="CO38" s="496"/>
      <c r="CP38" s="496"/>
      <c r="CQ38" s="496"/>
      <c r="CR38" s="496"/>
    </row>
    <row r="39" spans="1:96" ht="15.75" customHeight="1">
      <c r="A39" s="452"/>
      <c r="B39" s="328">
        <v>32</v>
      </c>
      <c r="C39" s="329" t="str">
        <f>'2พิมพ์เวลาเรียน'!C39</f>
        <v/>
      </c>
      <c r="D39" s="330" t="str">
        <f>'2พิมพ์เวลาเรียน'!D39</f>
        <v/>
      </c>
      <c r="E39" s="331" t="str">
        <f t="shared" si="0"/>
        <v/>
      </c>
      <c r="F39" s="332" t="str">
        <f t="shared" si="0"/>
        <v/>
      </c>
      <c r="G39" s="333"/>
      <c r="H39" s="334"/>
      <c r="I39" s="334"/>
      <c r="J39" s="440"/>
      <c r="K39" s="334"/>
      <c r="L39" s="440"/>
      <c r="M39" s="334"/>
      <c r="N39" s="440"/>
      <c r="O39" s="335" t="str">
        <f>IF(C39="","",SUM(G39:N39))</f>
        <v/>
      </c>
      <c r="P39" s="312"/>
      <c r="Q39" s="975"/>
      <c r="R39" s="966"/>
      <c r="S39" s="965"/>
      <c r="T39" s="966"/>
      <c r="U39" s="965"/>
      <c r="V39" s="966"/>
      <c r="W39" s="965"/>
      <c r="X39" s="335" t="str">
        <f t="shared" si="21"/>
        <v/>
      </c>
      <c r="Y39" s="336" t="str">
        <f>IF(C39="","",Q39+S39+U39+W39)</f>
        <v/>
      </c>
      <c r="Z39" s="337" t="e">
        <f t="shared" si="22"/>
        <v>#VALUE!</v>
      </c>
      <c r="AA39" s="333"/>
      <c r="AB39" s="334"/>
      <c r="AC39" s="334"/>
      <c r="AD39" s="440"/>
      <c r="AE39" s="334"/>
      <c r="AF39" s="440"/>
      <c r="AG39" s="334"/>
      <c r="AH39" s="440"/>
      <c r="AI39" s="335" t="str">
        <f t="shared" si="1"/>
        <v/>
      </c>
      <c r="AJ39" s="339"/>
      <c r="AK39" s="340"/>
      <c r="AL39" s="335" t="str">
        <f t="shared" si="2"/>
        <v/>
      </c>
      <c r="AM39" s="341" t="str">
        <f t="shared" si="3"/>
        <v/>
      </c>
      <c r="AN39" s="338"/>
      <c r="AO39" s="334"/>
      <c r="AP39" s="334"/>
      <c r="AQ39" s="342"/>
      <c r="AR39" s="342"/>
      <c r="AS39" s="342"/>
      <c r="AT39" s="342"/>
      <c r="AU39" s="342"/>
      <c r="AV39" s="343" t="str">
        <f t="shared" si="4"/>
        <v/>
      </c>
      <c r="AW39" s="344"/>
      <c r="AX39" s="345" t="str">
        <f t="shared" si="5"/>
        <v/>
      </c>
      <c r="AY39" s="346" t="str">
        <f t="shared" si="6"/>
        <v/>
      </c>
      <c r="AZ39" s="347">
        <v>32</v>
      </c>
      <c r="BA39" s="885" t="str">
        <f t="shared" si="23"/>
        <v/>
      </c>
      <c r="BB39" s="886" t="str">
        <f t="shared" si="42"/>
        <v/>
      </c>
      <c r="BC39" s="886" t="str">
        <f t="shared" si="27"/>
        <v/>
      </c>
      <c r="BD39" s="887" t="str">
        <f t="shared" si="28"/>
        <v/>
      </c>
      <c r="BE39" s="887" t="str">
        <f t="shared" si="29"/>
        <v/>
      </c>
      <c r="BF39" s="888" t="str">
        <f t="shared" si="8"/>
        <v/>
      </c>
      <c r="BG39" s="889" t="str">
        <f t="shared" si="9"/>
        <v/>
      </c>
      <c r="BH39" s="890" t="str">
        <f t="shared" si="30"/>
        <v/>
      </c>
      <c r="BI39" s="891" t="str">
        <f t="shared" si="24"/>
        <v/>
      </c>
      <c r="BJ39" s="886" t="str">
        <f t="shared" si="31"/>
        <v/>
      </c>
      <c r="BK39" s="886" t="str">
        <f t="shared" si="32"/>
        <v/>
      </c>
      <c r="BL39" s="886" t="str">
        <f t="shared" si="33"/>
        <v/>
      </c>
      <c r="BM39" s="886" t="str">
        <f t="shared" si="34"/>
        <v/>
      </c>
      <c r="BN39" s="886" t="str">
        <f t="shared" si="35"/>
        <v/>
      </c>
      <c r="BO39" s="886" t="str">
        <f t="shared" si="36"/>
        <v/>
      </c>
      <c r="BP39" s="892" t="str">
        <f t="shared" si="37"/>
        <v/>
      </c>
      <c r="BQ39" s="348" t="str">
        <f t="shared" si="18"/>
        <v/>
      </c>
      <c r="BR39" s="349" t="str">
        <f t="shared" si="19"/>
        <v/>
      </c>
      <c r="BS39" s="350" t="str">
        <f t="shared" si="20"/>
        <v/>
      </c>
      <c r="BT39" s="455"/>
      <c r="BU39" s="302"/>
      <c r="BV39" s="302"/>
      <c r="BW39" s="302"/>
      <c r="BX39" s="302"/>
      <c r="BY39" s="302"/>
      <c r="BZ39" s="302"/>
      <c r="CA39" s="302"/>
      <c r="CB39" s="302"/>
      <c r="CC39" s="302"/>
      <c r="CD39" s="302"/>
      <c r="CE39" s="302"/>
      <c r="CG39" s="496"/>
      <c r="CH39" s="496"/>
      <c r="CI39" s="496"/>
      <c r="CJ39" s="496"/>
      <c r="CK39" s="496"/>
      <c r="CL39" s="496"/>
      <c r="CM39" s="496"/>
      <c r="CN39" s="496"/>
      <c r="CO39" s="496"/>
      <c r="CP39" s="496"/>
      <c r="CQ39" s="496"/>
      <c r="CR39" s="496"/>
    </row>
    <row r="40" spans="1:96" ht="15.75" customHeight="1">
      <c r="A40" s="452"/>
      <c r="B40" s="328">
        <v>33</v>
      </c>
      <c r="C40" s="329" t="str">
        <f>'2พิมพ์เวลาเรียน'!C40</f>
        <v/>
      </c>
      <c r="D40" s="330" t="str">
        <f>'2พิมพ์เวลาเรียน'!D40</f>
        <v/>
      </c>
      <c r="E40" s="331" t="str">
        <f t="shared" ref="E40:E57" si="49">AX40</f>
        <v/>
      </c>
      <c r="F40" s="332" t="str">
        <f t="shared" ref="F40:F57" si="50">AY40</f>
        <v/>
      </c>
      <c r="G40" s="333"/>
      <c r="H40" s="334"/>
      <c r="I40" s="334"/>
      <c r="J40" s="440"/>
      <c r="K40" s="334"/>
      <c r="L40" s="440"/>
      <c r="M40" s="334"/>
      <c r="N40" s="440"/>
      <c r="O40" s="335" t="str">
        <f t="shared" ref="O40:O42" si="51">IF(C40="","",SUM(G40:N40))</f>
        <v/>
      </c>
      <c r="P40" s="312"/>
      <c r="Q40" s="975"/>
      <c r="R40" s="966"/>
      <c r="S40" s="965"/>
      <c r="T40" s="966"/>
      <c r="U40" s="965"/>
      <c r="V40" s="966"/>
      <c r="W40" s="965"/>
      <c r="X40" s="335" t="str">
        <f t="shared" si="21"/>
        <v/>
      </c>
      <c r="Y40" s="336" t="str">
        <f t="shared" ref="Y40:Y41" si="52">IF(C40="","",Q40+S40+U40+W40)</f>
        <v/>
      </c>
      <c r="Z40" s="337" t="e">
        <f t="shared" si="22"/>
        <v>#VALUE!</v>
      </c>
      <c r="AA40" s="333"/>
      <c r="AB40" s="334"/>
      <c r="AC40" s="334"/>
      <c r="AD40" s="440"/>
      <c r="AE40" s="334"/>
      <c r="AF40" s="440"/>
      <c r="AG40" s="334"/>
      <c r="AH40" s="440"/>
      <c r="AI40" s="335" t="str">
        <f t="shared" ref="AI40:AI57" si="53">IF(C40="","",SUM(AA40:AH40))</f>
        <v/>
      </c>
      <c r="AJ40" s="339"/>
      <c r="AK40" s="340"/>
      <c r="AL40" s="335" t="str">
        <f t="shared" ref="AL40:AL57" si="54">IF(C40="","",SUM(AJ40:AK40))</f>
        <v/>
      </c>
      <c r="AM40" s="341" t="str">
        <f t="shared" ref="AM40:AM57" si="55">IF(C40="","",O40+Z40+AI40+AL40)</f>
        <v/>
      </c>
      <c r="AN40" s="338"/>
      <c r="AO40" s="334"/>
      <c r="AP40" s="334"/>
      <c r="AQ40" s="342"/>
      <c r="AR40" s="342"/>
      <c r="AS40" s="342"/>
      <c r="AT40" s="342"/>
      <c r="AU40" s="342"/>
      <c r="AV40" s="343" t="str">
        <f t="shared" ref="AV40:AV57" si="56">IF(C40="","",SUM(AN40:AU40))</f>
        <v/>
      </c>
      <c r="AW40" s="344"/>
      <c r="AX40" s="345" t="str">
        <f t="shared" ref="AX40:AX57" si="57">IF(C40="","",ROUND(AM40+AV40,0))</f>
        <v/>
      </c>
      <c r="AY40" s="346" t="str">
        <f t="shared" ref="AY40:AY57" si="58">IF(C40="","",IF(AW40="",ROUND(IF(AX40&lt;50,0,IF(AX40&lt;55,1,IF(AX40&lt;60,1.5,IF(AX40&lt;65,2,IF(AX40&lt;70,2.5,IF(AX40&lt;75,3,IF(AX40&lt;80,3.5,4))))))),1),AW40))</f>
        <v/>
      </c>
      <c r="AZ40" s="347">
        <v>33</v>
      </c>
      <c r="BA40" s="885" t="str">
        <f t="shared" si="23"/>
        <v/>
      </c>
      <c r="BB40" s="886" t="str">
        <f t="shared" si="42"/>
        <v/>
      </c>
      <c r="BC40" s="886" t="str">
        <f t="shared" si="27"/>
        <v/>
      </c>
      <c r="BD40" s="887" t="str">
        <f t="shared" si="28"/>
        <v/>
      </c>
      <c r="BE40" s="887" t="str">
        <f t="shared" si="29"/>
        <v/>
      </c>
      <c r="BF40" s="888" t="str">
        <f t="shared" ref="BF40:BF57" si="59">IF(C40="","",SUM(BA40:BE40))</f>
        <v/>
      </c>
      <c r="BG40" s="889" t="str">
        <f t="shared" ref="BG40:BG57" si="60">IF(C40="","",IF(BA40="ลาออก",AW40,MODE(BA40:BE40)))</f>
        <v/>
      </c>
      <c r="BH40" s="890" t="str">
        <f t="shared" si="30"/>
        <v/>
      </c>
      <c r="BI40" s="891" t="str">
        <f t="shared" si="24"/>
        <v/>
      </c>
      <c r="BJ40" s="886" t="str">
        <f t="shared" si="31"/>
        <v/>
      </c>
      <c r="BK40" s="886" t="str">
        <f t="shared" si="32"/>
        <v/>
      </c>
      <c r="BL40" s="886" t="str">
        <f t="shared" si="33"/>
        <v/>
      </c>
      <c r="BM40" s="886" t="str">
        <f t="shared" si="34"/>
        <v/>
      </c>
      <c r="BN40" s="886" t="str">
        <f t="shared" si="35"/>
        <v/>
      </c>
      <c r="BO40" s="886" t="str">
        <f t="shared" si="36"/>
        <v/>
      </c>
      <c r="BP40" s="892" t="str">
        <f t="shared" si="37"/>
        <v/>
      </c>
      <c r="BQ40" s="348" t="str">
        <f t="shared" ref="BQ40:BQ57" si="61">IF(C40="","",IF(BI40="ลาออก",BA40,MODE(BI40:BP40)))</f>
        <v/>
      </c>
      <c r="BR40" s="349" t="str">
        <f t="shared" ref="BR40:BR57" si="62">IF(F40="","",IF(BI40="ลาออก",BA40,IF(BQ40&gt;=3,"3",IF(BQ40&gt;=2,"2",IF(BQ40&gt;=1,"1",IF(BQ40&gt;=0,"0","  "))))))</f>
        <v/>
      </c>
      <c r="BS40" s="350" t="str">
        <f t="shared" si="20"/>
        <v/>
      </c>
      <c r="BT40" s="455"/>
      <c r="BU40" s="302"/>
      <c r="BV40" s="302"/>
      <c r="BW40" s="302"/>
      <c r="BX40" s="302"/>
      <c r="BY40" s="302"/>
      <c r="BZ40" s="302"/>
      <c r="CA40" s="302"/>
      <c r="CB40" s="302"/>
      <c r="CC40" s="302"/>
      <c r="CD40" s="302"/>
      <c r="CE40" s="302"/>
      <c r="CG40" s="496"/>
      <c r="CH40" s="496"/>
      <c r="CI40" s="496"/>
      <c r="CJ40" s="496"/>
      <c r="CK40" s="496"/>
      <c r="CL40" s="496"/>
      <c r="CM40" s="496"/>
      <c r="CN40" s="496"/>
      <c r="CO40" s="496"/>
      <c r="CP40" s="496"/>
      <c r="CQ40" s="496"/>
      <c r="CR40" s="496"/>
    </row>
    <row r="41" spans="1:96" ht="15.75" customHeight="1">
      <c r="A41" s="452"/>
      <c r="B41" s="328">
        <v>34</v>
      </c>
      <c r="C41" s="329" t="str">
        <f>'2พิมพ์เวลาเรียน'!C41</f>
        <v/>
      </c>
      <c r="D41" s="330" t="str">
        <f>'2พิมพ์เวลาเรียน'!D41</f>
        <v/>
      </c>
      <c r="E41" s="331" t="str">
        <f t="shared" si="49"/>
        <v/>
      </c>
      <c r="F41" s="332" t="str">
        <f t="shared" si="50"/>
        <v/>
      </c>
      <c r="G41" s="333"/>
      <c r="H41" s="334"/>
      <c r="I41" s="334"/>
      <c r="J41" s="440"/>
      <c r="K41" s="334"/>
      <c r="L41" s="440"/>
      <c r="M41" s="334"/>
      <c r="N41" s="440"/>
      <c r="O41" s="335" t="str">
        <f t="shared" si="51"/>
        <v/>
      </c>
      <c r="P41" s="312"/>
      <c r="Q41" s="975"/>
      <c r="R41" s="966"/>
      <c r="S41" s="965"/>
      <c r="T41" s="966"/>
      <c r="U41" s="965"/>
      <c r="V41" s="966"/>
      <c r="W41" s="965"/>
      <c r="X41" s="335" t="str">
        <f t="shared" si="21"/>
        <v/>
      </c>
      <c r="Y41" s="336" t="str">
        <f t="shared" si="52"/>
        <v/>
      </c>
      <c r="Z41" s="337" t="e">
        <f t="shared" si="22"/>
        <v>#VALUE!</v>
      </c>
      <c r="AA41" s="333"/>
      <c r="AB41" s="334"/>
      <c r="AC41" s="334"/>
      <c r="AD41" s="440"/>
      <c r="AE41" s="334"/>
      <c r="AF41" s="440"/>
      <c r="AG41" s="334"/>
      <c r="AH41" s="440"/>
      <c r="AI41" s="335" t="str">
        <f t="shared" si="53"/>
        <v/>
      </c>
      <c r="AJ41" s="339"/>
      <c r="AK41" s="340"/>
      <c r="AL41" s="335" t="str">
        <f t="shared" si="54"/>
        <v/>
      </c>
      <c r="AM41" s="341" t="str">
        <f t="shared" si="55"/>
        <v/>
      </c>
      <c r="AN41" s="338"/>
      <c r="AO41" s="334"/>
      <c r="AP41" s="334"/>
      <c r="AQ41" s="342"/>
      <c r="AR41" s="342"/>
      <c r="AS41" s="342"/>
      <c r="AT41" s="342"/>
      <c r="AU41" s="342"/>
      <c r="AV41" s="343" t="str">
        <f t="shared" si="56"/>
        <v/>
      </c>
      <c r="AW41" s="344"/>
      <c r="AX41" s="345" t="str">
        <f t="shared" si="57"/>
        <v/>
      </c>
      <c r="AY41" s="346" t="str">
        <f t="shared" si="58"/>
        <v/>
      </c>
      <c r="AZ41" s="347">
        <v>34</v>
      </c>
      <c r="BA41" s="885" t="str">
        <f t="shared" si="23"/>
        <v/>
      </c>
      <c r="BB41" s="886" t="str">
        <f t="shared" si="42"/>
        <v/>
      </c>
      <c r="BC41" s="886" t="str">
        <f t="shared" si="27"/>
        <v/>
      </c>
      <c r="BD41" s="887" t="str">
        <f t="shared" si="28"/>
        <v/>
      </c>
      <c r="BE41" s="887" t="str">
        <f t="shared" si="29"/>
        <v/>
      </c>
      <c r="BF41" s="888" t="str">
        <f t="shared" si="59"/>
        <v/>
      </c>
      <c r="BG41" s="889" t="str">
        <f t="shared" si="60"/>
        <v/>
      </c>
      <c r="BH41" s="890" t="str">
        <f t="shared" si="30"/>
        <v/>
      </c>
      <c r="BI41" s="891" t="str">
        <f t="shared" si="24"/>
        <v/>
      </c>
      <c r="BJ41" s="886" t="str">
        <f t="shared" si="31"/>
        <v/>
      </c>
      <c r="BK41" s="886" t="str">
        <f t="shared" si="32"/>
        <v/>
      </c>
      <c r="BL41" s="886" t="str">
        <f t="shared" si="33"/>
        <v/>
      </c>
      <c r="BM41" s="886" t="str">
        <f t="shared" si="34"/>
        <v/>
      </c>
      <c r="BN41" s="886" t="str">
        <f t="shared" si="35"/>
        <v/>
      </c>
      <c r="BO41" s="886" t="str">
        <f t="shared" si="36"/>
        <v/>
      </c>
      <c r="BP41" s="892" t="str">
        <f t="shared" si="37"/>
        <v/>
      </c>
      <c r="BQ41" s="348" t="str">
        <f t="shared" si="61"/>
        <v/>
      </c>
      <c r="BR41" s="349" t="str">
        <f t="shared" si="62"/>
        <v/>
      </c>
      <c r="BS41" s="350" t="str">
        <f t="shared" si="20"/>
        <v/>
      </c>
      <c r="BT41" s="455"/>
      <c r="BU41" s="302"/>
      <c r="BV41" s="302"/>
      <c r="BW41" s="302"/>
      <c r="BX41" s="302"/>
      <c r="BY41" s="302"/>
      <c r="BZ41" s="302"/>
      <c r="CA41" s="302"/>
      <c r="CB41" s="302"/>
      <c r="CC41" s="302"/>
      <c r="CD41" s="302"/>
      <c r="CE41" s="302"/>
      <c r="CG41" s="496"/>
      <c r="CH41" s="496"/>
      <c r="CI41" s="496"/>
      <c r="CJ41" s="496"/>
      <c r="CK41" s="496"/>
      <c r="CL41" s="496"/>
      <c r="CM41" s="496"/>
      <c r="CN41" s="496"/>
      <c r="CO41" s="496"/>
      <c r="CP41" s="496"/>
      <c r="CQ41" s="496"/>
      <c r="CR41" s="496"/>
    </row>
    <row r="42" spans="1:96" ht="15.75" customHeight="1" thickBot="1">
      <c r="A42" s="452"/>
      <c r="B42" s="351">
        <v>35</v>
      </c>
      <c r="C42" s="329" t="str">
        <f>'2พิมพ์เวลาเรียน'!C42</f>
        <v/>
      </c>
      <c r="D42" s="330" t="str">
        <f>'2พิมพ์เวลาเรียน'!D42</f>
        <v/>
      </c>
      <c r="E42" s="352" t="str">
        <f t="shared" si="49"/>
        <v/>
      </c>
      <c r="F42" s="353" t="str">
        <f t="shared" si="50"/>
        <v/>
      </c>
      <c r="G42" s="354"/>
      <c r="H42" s="355"/>
      <c r="I42" s="334"/>
      <c r="J42" s="441"/>
      <c r="K42" s="355"/>
      <c r="L42" s="441"/>
      <c r="M42" s="355"/>
      <c r="N42" s="441"/>
      <c r="O42" s="335" t="str">
        <f t="shared" si="51"/>
        <v/>
      </c>
      <c r="P42" s="312"/>
      <c r="Q42" s="976"/>
      <c r="R42" s="968"/>
      <c r="S42" s="967"/>
      <c r="T42" s="968"/>
      <c r="U42" s="967"/>
      <c r="V42" s="968"/>
      <c r="W42" s="967"/>
      <c r="X42" s="380" t="str">
        <f t="shared" si="21"/>
        <v/>
      </c>
      <c r="Y42" s="357" t="str">
        <f>IF(C42="","",Q42+S42+U42+W42)</f>
        <v/>
      </c>
      <c r="Z42" s="358" t="e">
        <f t="shared" si="22"/>
        <v>#VALUE!</v>
      </c>
      <c r="AA42" s="354"/>
      <c r="AB42" s="355"/>
      <c r="AC42" s="334"/>
      <c r="AD42" s="441"/>
      <c r="AE42" s="355"/>
      <c r="AF42" s="441"/>
      <c r="AG42" s="355"/>
      <c r="AH42" s="441"/>
      <c r="AI42" s="356" t="str">
        <f t="shared" si="53"/>
        <v/>
      </c>
      <c r="AJ42" s="360"/>
      <c r="AK42" s="361"/>
      <c r="AL42" s="356" t="str">
        <f t="shared" si="54"/>
        <v/>
      </c>
      <c r="AM42" s="362" t="str">
        <f t="shared" si="55"/>
        <v/>
      </c>
      <c r="AN42" s="359"/>
      <c r="AO42" s="355"/>
      <c r="AP42" s="355"/>
      <c r="AQ42" s="363"/>
      <c r="AR42" s="363"/>
      <c r="AS42" s="363"/>
      <c r="AT42" s="363"/>
      <c r="AU42" s="363"/>
      <c r="AV42" s="364" t="str">
        <f t="shared" si="56"/>
        <v/>
      </c>
      <c r="AW42" s="365"/>
      <c r="AX42" s="366" t="str">
        <f t="shared" si="57"/>
        <v/>
      </c>
      <c r="AY42" s="367" t="str">
        <f t="shared" si="58"/>
        <v/>
      </c>
      <c r="AZ42" s="449">
        <v>35</v>
      </c>
      <c r="BA42" s="909" t="str">
        <f t="shared" si="23"/>
        <v/>
      </c>
      <c r="BB42" s="910" t="str">
        <f t="shared" si="42"/>
        <v/>
      </c>
      <c r="BC42" s="910" t="str">
        <f t="shared" si="27"/>
        <v/>
      </c>
      <c r="BD42" s="911" t="str">
        <f t="shared" si="28"/>
        <v/>
      </c>
      <c r="BE42" s="911" t="str">
        <f t="shared" si="29"/>
        <v/>
      </c>
      <c r="BF42" s="912" t="str">
        <f t="shared" si="59"/>
        <v/>
      </c>
      <c r="BG42" s="913" t="str">
        <f t="shared" si="60"/>
        <v/>
      </c>
      <c r="BH42" s="914" t="str">
        <f t="shared" si="30"/>
        <v/>
      </c>
      <c r="BI42" s="915" t="str">
        <f t="shared" si="24"/>
        <v/>
      </c>
      <c r="BJ42" s="910" t="str">
        <f t="shared" si="31"/>
        <v/>
      </c>
      <c r="BK42" s="910" t="str">
        <f t="shared" si="32"/>
        <v/>
      </c>
      <c r="BL42" s="910" t="str">
        <f t="shared" si="33"/>
        <v/>
      </c>
      <c r="BM42" s="910" t="str">
        <f t="shared" si="34"/>
        <v/>
      </c>
      <c r="BN42" s="910" t="str">
        <f t="shared" si="35"/>
        <v/>
      </c>
      <c r="BO42" s="910" t="str">
        <f t="shared" si="36"/>
        <v/>
      </c>
      <c r="BP42" s="916" t="str">
        <f t="shared" si="37"/>
        <v/>
      </c>
      <c r="BQ42" s="369" t="str">
        <f t="shared" si="61"/>
        <v/>
      </c>
      <c r="BR42" s="370" t="str">
        <f t="shared" si="62"/>
        <v/>
      </c>
      <c r="BS42" s="371" t="str">
        <f t="shared" si="20"/>
        <v/>
      </c>
      <c r="BT42" s="455"/>
      <c r="BU42" s="302"/>
      <c r="BV42" s="302"/>
      <c r="BW42" s="302"/>
      <c r="BX42" s="302"/>
      <c r="BY42" s="302"/>
      <c r="BZ42" s="302"/>
      <c r="CA42" s="302"/>
      <c r="CB42" s="302"/>
      <c r="CC42" s="302"/>
      <c r="CD42" s="302"/>
      <c r="CE42" s="302"/>
      <c r="CG42" s="496"/>
      <c r="CH42" s="496"/>
      <c r="CI42" s="496"/>
      <c r="CJ42" s="496"/>
      <c r="CK42" s="496"/>
      <c r="CL42" s="496"/>
      <c r="CM42" s="496"/>
      <c r="CN42" s="496"/>
      <c r="CO42" s="496"/>
      <c r="CP42" s="496"/>
      <c r="CQ42" s="496"/>
      <c r="CR42" s="496"/>
    </row>
    <row r="43" spans="1:96" ht="15.75" customHeight="1">
      <c r="A43" s="452"/>
      <c r="B43" s="304">
        <v>36</v>
      </c>
      <c r="C43" s="305" t="str">
        <f>'2พิมพ์เวลาเรียน'!C43</f>
        <v/>
      </c>
      <c r="D43" s="306" t="str">
        <f>'2พิมพ์เวลาเรียน'!D43</f>
        <v/>
      </c>
      <c r="E43" s="307" t="str">
        <f t="shared" si="49"/>
        <v/>
      </c>
      <c r="F43" s="308" t="str">
        <f t="shared" si="50"/>
        <v/>
      </c>
      <c r="G43" s="309"/>
      <c r="H43" s="310"/>
      <c r="I43" s="310"/>
      <c r="J43" s="439"/>
      <c r="K43" s="439"/>
      <c r="L43" s="439"/>
      <c r="M43" s="439"/>
      <c r="N43" s="439"/>
      <c r="O43" s="311" t="str">
        <f>IF(C43="","",SUM(G43:N43))</f>
        <v/>
      </c>
      <c r="P43" s="373"/>
      <c r="Q43" s="977"/>
      <c r="R43" s="970"/>
      <c r="S43" s="969"/>
      <c r="T43" s="970"/>
      <c r="U43" s="969"/>
      <c r="V43" s="970"/>
      <c r="W43" s="969"/>
      <c r="X43" s="311" t="str">
        <f>IF(C43="","",IF(P43="",0,P43)+IF(R43="",0,R43)+IF(T43="",0,T43)+IF(V43="",0,V43))</f>
        <v/>
      </c>
      <c r="Y43" s="313" t="str">
        <f>IF(C43="","",Q43+S43+U43+W43)</f>
        <v/>
      </c>
      <c r="Z43" s="314" t="e">
        <f t="shared" si="22"/>
        <v>#VALUE!</v>
      </c>
      <c r="AA43" s="309"/>
      <c r="AB43" s="310"/>
      <c r="AC43" s="310"/>
      <c r="AD43" s="439"/>
      <c r="AE43" s="439"/>
      <c r="AF43" s="439"/>
      <c r="AG43" s="439"/>
      <c r="AH43" s="439"/>
      <c r="AI43" s="311" t="str">
        <f t="shared" si="53"/>
        <v/>
      </c>
      <c r="AJ43" s="315"/>
      <c r="AK43" s="316"/>
      <c r="AL43" s="311" t="str">
        <f t="shared" si="54"/>
        <v/>
      </c>
      <c r="AM43" s="317" t="str">
        <f t="shared" si="55"/>
        <v/>
      </c>
      <c r="AN43" s="318"/>
      <c r="AO43" s="310"/>
      <c r="AP43" s="310"/>
      <c r="AQ43" s="319"/>
      <c r="AR43" s="319"/>
      <c r="AS43" s="319"/>
      <c r="AT43" s="319"/>
      <c r="AU43" s="319"/>
      <c r="AV43" s="320" t="str">
        <f t="shared" si="56"/>
        <v/>
      </c>
      <c r="AW43" s="321"/>
      <c r="AX43" s="322" t="str">
        <f t="shared" si="57"/>
        <v/>
      </c>
      <c r="AY43" s="372" t="str">
        <f t="shared" si="58"/>
        <v/>
      </c>
      <c r="AZ43" s="448">
        <v>36</v>
      </c>
      <c r="BA43" s="917" t="str">
        <f t="shared" si="23"/>
        <v/>
      </c>
      <c r="BB43" s="918" t="str">
        <f t="shared" si="42"/>
        <v/>
      </c>
      <c r="BC43" s="918" t="str">
        <f t="shared" si="27"/>
        <v/>
      </c>
      <c r="BD43" s="919" t="str">
        <f t="shared" si="28"/>
        <v/>
      </c>
      <c r="BE43" s="919" t="str">
        <f t="shared" si="29"/>
        <v/>
      </c>
      <c r="BF43" s="920" t="str">
        <f t="shared" si="59"/>
        <v/>
      </c>
      <c r="BG43" s="921" t="str">
        <f t="shared" si="60"/>
        <v/>
      </c>
      <c r="BH43" s="922" t="str">
        <f t="shared" si="30"/>
        <v/>
      </c>
      <c r="BI43" s="923" t="str">
        <f t="shared" si="24"/>
        <v/>
      </c>
      <c r="BJ43" s="918" t="str">
        <f t="shared" si="31"/>
        <v/>
      </c>
      <c r="BK43" s="918" t="str">
        <f t="shared" si="32"/>
        <v/>
      </c>
      <c r="BL43" s="918" t="str">
        <f t="shared" si="33"/>
        <v/>
      </c>
      <c r="BM43" s="918" t="str">
        <f t="shared" si="34"/>
        <v/>
      </c>
      <c r="BN43" s="918" t="str">
        <f t="shared" si="35"/>
        <v/>
      </c>
      <c r="BO43" s="918" t="str">
        <f t="shared" si="36"/>
        <v/>
      </c>
      <c r="BP43" s="924" t="str">
        <f t="shared" si="37"/>
        <v/>
      </c>
      <c r="BQ43" s="325" t="str">
        <f t="shared" si="61"/>
        <v/>
      </c>
      <c r="BR43" s="326" t="str">
        <f t="shared" si="62"/>
        <v/>
      </c>
      <c r="BS43" s="327" t="str">
        <f t="shared" si="20"/>
        <v/>
      </c>
      <c r="BT43" s="455"/>
      <c r="BU43" s="302"/>
      <c r="BV43" s="302"/>
      <c r="BW43" s="302"/>
      <c r="BX43" s="302"/>
      <c r="BY43" s="302"/>
      <c r="BZ43" s="302"/>
      <c r="CA43" s="302"/>
      <c r="CB43" s="302"/>
      <c r="CC43" s="302"/>
      <c r="CD43" s="302"/>
      <c r="CE43" s="302"/>
      <c r="CG43" s="496"/>
      <c r="CH43" s="496"/>
      <c r="CI43" s="496"/>
      <c r="CJ43" s="496"/>
      <c r="CK43" s="496"/>
      <c r="CL43" s="496"/>
      <c r="CM43" s="496"/>
      <c r="CN43" s="496"/>
      <c r="CO43" s="496"/>
      <c r="CP43" s="496"/>
      <c r="CQ43" s="496"/>
      <c r="CR43" s="496"/>
    </row>
    <row r="44" spans="1:96" ht="15.75" customHeight="1">
      <c r="A44" s="452"/>
      <c r="B44" s="328">
        <v>37</v>
      </c>
      <c r="C44" s="329" t="str">
        <f>'2พิมพ์เวลาเรียน'!C44</f>
        <v/>
      </c>
      <c r="D44" s="330" t="str">
        <f>'2พิมพ์เวลาเรียน'!D44</f>
        <v/>
      </c>
      <c r="E44" s="331" t="str">
        <f t="shared" si="49"/>
        <v/>
      </c>
      <c r="F44" s="332" t="str">
        <f t="shared" si="50"/>
        <v/>
      </c>
      <c r="G44" s="333"/>
      <c r="H44" s="334"/>
      <c r="I44" s="334"/>
      <c r="J44" s="440"/>
      <c r="K44" s="440"/>
      <c r="L44" s="440"/>
      <c r="M44" s="440"/>
      <c r="N44" s="440"/>
      <c r="O44" s="335" t="str">
        <f>IF(C44="","",SUM(G44:N44))</f>
        <v/>
      </c>
      <c r="P44" s="374"/>
      <c r="Q44" s="975"/>
      <c r="R44" s="966"/>
      <c r="S44" s="965"/>
      <c r="T44" s="966"/>
      <c r="U44" s="965"/>
      <c r="V44" s="966"/>
      <c r="W44" s="965"/>
      <c r="X44" s="335" t="str">
        <f t="shared" si="21"/>
        <v/>
      </c>
      <c r="Y44" s="336" t="str">
        <f>IF(C44="","",Q44+S44+U44+W44)</f>
        <v/>
      </c>
      <c r="Z44" s="337" t="e">
        <f t="shared" si="22"/>
        <v>#VALUE!</v>
      </c>
      <c r="AA44" s="333"/>
      <c r="AB44" s="334"/>
      <c r="AC44" s="334"/>
      <c r="AD44" s="440"/>
      <c r="AE44" s="440"/>
      <c r="AF44" s="440"/>
      <c r="AG44" s="440"/>
      <c r="AH44" s="440"/>
      <c r="AI44" s="335" t="str">
        <f t="shared" si="53"/>
        <v/>
      </c>
      <c r="AJ44" s="339"/>
      <c r="AK44" s="340"/>
      <c r="AL44" s="335" t="str">
        <f t="shared" si="54"/>
        <v/>
      </c>
      <c r="AM44" s="341" t="str">
        <f t="shared" si="55"/>
        <v/>
      </c>
      <c r="AN44" s="338"/>
      <c r="AO44" s="334"/>
      <c r="AP44" s="334"/>
      <c r="AQ44" s="342"/>
      <c r="AR44" s="342"/>
      <c r="AS44" s="342"/>
      <c r="AT44" s="342"/>
      <c r="AU44" s="342"/>
      <c r="AV44" s="343" t="str">
        <f t="shared" si="56"/>
        <v/>
      </c>
      <c r="AW44" s="344"/>
      <c r="AX44" s="345" t="str">
        <f t="shared" si="57"/>
        <v/>
      </c>
      <c r="AY44" s="346" t="str">
        <f t="shared" si="58"/>
        <v/>
      </c>
      <c r="AZ44" s="347">
        <v>37</v>
      </c>
      <c r="BA44" s="885" t="str">
        <f t="shared" si="23"/>
        <v/>
      </c>
      <c r="BB44" s="886" t="str">
        <f t="shared" si="42"/>
        <v/>
      </c>
      <c r="BC44" s="886" t="str">
        <f t="shared" si="27"/>
        <v/>
      </c>
      <c r="BD44" s="887" t="str">
        <f t="shared" si="28"/>
        <v/>
      </c>
      <c r="BE44" s="887" t="str">
        <f t="shared" si="29"/>
        <v/>
      </c>
      <c r="BF44" s="888" t="str">
        <f t="shared" si="59"/>
        <v/>
      </c>
      <c r="BG44" s="889" t="str">
        <f t="shared" si="60"/>
        <v/>
      </c>
      <c r="BH44" s="890" t="str">
        <f t="shared" si="30"/>
        <v/>
      </c>
      <c r="BI44" s="891" t="str">
        <f t="shared" si="24"/>
        <v/>
      </c>
      <c r="BJ44" s="886" t="str">
        <f t="shared" si="31"/>
        <v/>
      </c>
      <c r="BK44" s="886" t="str">
        <f t="shared" si="32"/>
        <v/>
      </c>
      <c r="BL44" s="886" t="str">
        <f t="shared" si="33"/>
        <v/>
      </c>
      <c r="BM44" s="886" t="str">
        <f t="shared" si="34"/>
        <v/>
      </c>
      <c r="BN44" s="886" t="str">
        <f t="shared" si="35"/>
        <v/>
      </c>
      <c r="BO44" s="886" t="str">
        <f t="shared" si="36"/>
        <v/>
      </c>
      <c r="BP44" s="892" t="str">
        <f t="shared" si="37"/>
        <v/>
      </c>
      <c r="BQ44" s="348" t="str">
        <f t="shared" si="61"/>
        <v/>
      </c>
      <c r="BR44" s="349" t="str">
        <f t="shared" si="62"/>
        <v/>
      </c>
      <c r="BS44" s="350" t="str">
        <f t="shared" si="20"/>
        <v/>
      </c>
      <c r="BT44" s="455"/>
      <c r="BU44" s="302"/>
      <c r="BV44" s="302"/>
      <c r="BW44" s="302"/>
      <c r="BX44" s="302"/>
      <c r="BY44" s="302"/>
      <c r="BZ44" s="302"/>
      <c r="CA44" s="302"/>
      <c r="CB44" s="302"/>
      <c r="CC44" s="302"/>
      <c r="CD44" s="302"/>
      <c r="CE44" s="302"/>
      <c r="CG44" s="496"/>
      <c r="CH44" s="496"/>
      <c r="CI44" s="496"/>
      <c r="CJ44" s="496"/>
      <c r="CK44" s="496"/>
      <c r="CL44" s="496"/>
      <c r="CM44" s="496"/>
      <c r="CN44" s="496"/>
      <c r="CO44" s="496"/>
      <c r="CP44" s="496"/>
      <c r="CQ44" s="496"/>
      <c r="CR44" s="496"/>
    </row>
    <row r="45" spans="1:96" ht="15.75" customHeight="1">
      <c r="A45" s="452"/>
      <c r="B45" s="328">
        <v>38</v>
      </c>
      <c r="C45" s="329" t="str">
        <f>'2พิมพ์เวลาเรียน'!C45</f>
        <v/>
      </c>
      <c r="D45" s="330" t="str">
        <f>'2พิมพ์เวลาเรียน'!D45</f>
        <v/>
      </c>
      <c r="E45" s="331" t="str">
        <f t="shared" si="49"/>
        <v/>
      </c>
      <c r="F45" s="332" t="str">
        <f t="shared" si="50"/>
        <v/>
      </c>
      <c r="G45" s="333"/>
      <c r="H45" s="334"/>
      <c r="I45" s="334"/>
      <c r="J45" s="440"/>
      <c r="K45" s="440"/>
      <c r="L45" s="440"/>
      <c r="M45" s="440"/>
      <c r="N45" s="440"/>
      <c r="O45" s="335" t="str">
        <f t="shared" ref="O45:O47" si="63">IF(C45="","",SUM(G45:N45))</f>
        <v/>
      </c>
      <c r="P45" s="374"/>
      <c r="Q45" s="975"/>
      <c r="R45" s="966"/>
      <c r="S45" s="965"/>
      <c r="T45" s="966"/>
      <c r="U45" s="965"/>
      <c r="V45" s="966"/>
      <c r="W45" s="965"/>
      <c r="X45" s="335" t="str">
        <f t="shared" si="21"/>
        <v/>
      </c>
      <c r="Y45" s="336" t="str">
        <f t="shared" ref="Y45:Y46" si="64">IF(C45="","",Q45+S45+U45+W45)</f>
        <v/>
      </c>
      <c r="Z45" s="337" t="e">
        <f t="shared" si="22"/>
        <v>#VALUE!</v>
      </c>
      <c r="AA45" s="333"/>
      <c r="AB45" s="334"/>
      <c r="AC45" s="334"/>
      <c r="AD45" s="440"/>
      <c r="AE45" s="440"/>
      <c r="AF45" s="440"/>
      <c r="AG45" s="440"/>
      <c r="AH45" s="440"/>
      <c r="AI45" s="335" t="str">
        <f t="shared" si="53"/>
        <v/>
      </c>
      <c r="AJ45" s="339"/>
      <c r="AK45" s="340"/>
      <c r="AL45" s="335" t="str">
        <f t="shared" si="54"/>
        <v/>
      </c>
      <c r="AM45" s="341" t="str">
        <f t="shared" si="55"/>
        <v/>
      </c>
      <c r="AN45" s="338"/>
      <c r="AO45" s="334"/>
      <c r="AP45" s="334"/>
      <c r="AQ45" s="342"/>
      <c r="AR45" s="342"/>
      <c r="AS45" s="342"/>
      <c r="AT45" s="342"/>
      <c r="AU45" s="342"/>
      <c r="AV45" s="343" t="str">
        <f t="shared" si="56"/>
        <v/>
      </c>
      <c r="AW45" s="344"/>
      <c r="AX45" s="345" t="str">
        <f t="shared" si="57"/>
        <v/>
      </c>
      <c r="AY45" s="346" t="str">
        <f t="shared" si="58"/>
        <v/>
      </c>
      <c r="AZ45" s="347">
        <v>38</v>
      </c>
      <c r="BA45" s="885" t="str">
        <f t="shared" si="23"/>
        <v/>
      </c>
      <c r="BB45" s="886" t="str">
        <f t="shared" si="42"/>
        <v/>
      </c>
      <c r="BC45" s="886" t="str">
        <f t="shared" si="27"/>
        <v/>
      </c>
      <c r="BD45" s="887" t="str">
        <f t="shared" si="28"/>
        <v/>
      </c>
      <c r="BE45" s="887" t="str">
        <f t="shared" si="29"/>
        <v/>
      </c>
      <c r="BF45" s="888" t="str">
        <f t="shared" si="59"/>
        <v/>
      </c>
      <c r="BG45" s="889" t="str">
        <f t="shared" si="60"/>
        <v/>
      </c>
      <c r="BH45" s="890" t="str">
        <f t="shared" si="30"/>
        <v/>
      </c>
      <c r="BI45" s="891" t="str">
        <f t="shared" si="24"/>
        <v/>
      </c>
      <c r="BJ45" s="886" t="str">
        <f t="shared" si="31"/>
        <v/>
      </c>
      <c r="BK45" s="886" t="str">
        <f t="shared" si="32"/>
        <v/>
      </c>
      <c r="BL45" s="886" t="str">
        <f t="shared" si="33"/>
        <v/>
      </c>
      <c r="BM45" s="886" t="str">
        <f t="shared" si="34"/>
        <v/>
      </c>
      <c r="BN45" s="886" t="str">
        <f t="shared" si="35"/>
        <v/>
      </c>
      <c r="BO45" s="886" t="str">
        <f t="shared" si="36"/>
        <v/>
      </c>
      <c r="BP45" s="892" t="str">
        <f t="shared" si="37"/>
        <v/>
      </c>
      <c r="BQ45" s="348" t="str">
        <f t="shared" si="61"/>
        <v/>
      </c>
      <c r="BR45" s="349" t="str">
        <f t="shared" si="62"/>
        <v/>
      </c>
      <c r="BS45" s="350" t="str">
        <f t="shared" si="20"/>
        <v/>
      </c>
      <c r="BT45" s="455"/>
      <c r="BU45" s="302"/>
      <c r="BV45" s="302"/>
      <c r="BW45" s="302"/>
      <c r="BX45" s="302"/>
      <c r="BY45" s="302"/>
      <c r="BZ45" s="302"/>
      <c r="CA45" s="302"/>
      <c r="CB45" s="302"/>
      <c r="CC45" s="302"/>
      <c r="CD45" s="302"/>
      <c r="CE45" s="302"/>
      <c r="CG45" s="496"/>
      <c r="CH45" s="496"/>
      <c r="CI45" s="496"/>
      <c r="CJ45" s="496"/>
      <c r="CK45" s="496"/>
      <c r="CL45" s="496"/>
      <c r="CM45" s="496"/>
      <c r="CN45" s="496"/>
      <c r="CO45" s="496"/>
      <c r="CP45" s="496"/>
      <c r="CQ45" s="496"/>
      <c r="CR45" s="496"/>
    </row>
    <row r="46" spans="1:96" ht="15.75" customHeight="1">
      <c r="A46" s="452"/>
      <c r="B46" s="328">
        <v>39</v>
      </c>
      <c r="C46" s="329" t="str">
        <f>'2พิมพ์เวลาเรียน'!C46</f>
        <v/>
      </c>
      <c r="D46" s="330" t="str">
        <f>'2พิมพ์เวลาเรียน'!D46</f>
        <v/>
      </c>
      <c r="E46" s="331" t="str">
        <f t="shared" si="49"/>
        <v/>
      </c>
      <c r="F46" s="332" t="str">
        <f t="shared" si="50"/>
        <v/>
      </c>
      <c r="G46" s="333"/>
      <c r="H46" s="334"/>
      <c r="I46" s="334"/>
      <c r="J46" s="440"/>
      <c r="K46" s="440"/>
      <c r="L46" s="440"/>
      <c r="M46" s="440"/>
      <c r="N46" s="440"/>
      <c r="O46" s="335" t="str">
        <f t="shared" si="63"/>
        <v/>
      </c>
      <c r="P46" s="374"/>
      <c r="Q46" s="975"/>
      <c r="R46" s="966"/>
      <c r="S46" s="965"/>
      <c r="T46" s="966"/>
      <c r="U46" s="965"/>
      <c r="V46" s="966"/>
      <c r="W46" s="965"/>
      <c r="X46" s="335" t="str">
        <f t="shared" si="21"/>
        <v/>
      </c>
      <c r="Y46" s="336" t="str">
        <f t="shared" si="64"/>
        <v/>
      </c>
      <c r="Z46" s="337" t="e">
        <f t="shared" si="22"/>
        <v>#VALUE!</v>
      </c>
      <c r="AA46" s="333"/>
      <c r="AB46" s="334"/>
      <c r="AC46" s="334"/>
      <c r="AD46" s="440"/>
      <c r="AE46" s="440"/>
      <c r="AF46" s="440"/>
      <c r="AG46" s="440"/>
      <c r="AH46" s="440"/>
      <c r="AI46" s="335" t="str">
        <f t="shared" si="53"/>
        <v/>
      </c>
      <c r="AJ46" s="339"/>
      <c r="AK46" s="340"/>
      <c r="AL46" s="335" t="str">
        <f t="shared" si="54"/>
        <v/>
      </c>
      <c r="AM46" s="341" t="str">
        <f t="shared" si="55"/>
        <v/>
      </c>
      <c r="AN46" s="338"/>
      <c r="AO46" s="334"/>
      <c r="AP46" s="334"/>
      <c r="AQ46" s="342"/>
      <c r="AR46" s="342"/>
      <c r="AS46" s="342"/>
      <c r="AT46" s="342"/>
      <c r="AU46" s="342"/>
      <c r="AV46" s="343" t="str">
        <f t="shared" si="56"/>
        <v/>
      </c>
      <c r="AW46" s="344"/>
      <c r="AX46" s="345" t="str">
        <f t="shared" si="57"/>
        <v/>
      </c>
      <c r="AY46" s="346" t="str">
        <f t="shared" si="58"/>
        <v/>
      </c>
      <c r="AZ46" s="347">
        <v>39</v>
      </c>
      <c r="BA46" s="885" t="str">
        <f t="shared" si="23"/>
        <v/>
      </c>
      <c r="BB46" s="886" t="str">
        <f t="shared" si="42"/>
        <v/>
      </c>
      <c r="BC46" s="886" t="str">
        <f t="shared" si="27"/>
        <v/>
      </c>
      <c r="BD46" s="887" t="str">
        <f t="shared" si="28"/>
        <v/>
      </c>
      <c r="BE46" s="887" t="str">
        <f t="shared" si="29"/>
        <v/>
      </c>
      <c r="BF46" s="888" t="str">
        <f t="shared" si="59"/>
        <v/>
      </c>
      <c r="BG46" s="889" t="str">
        <f t="shared" si="60"/>
        <v/>
      </c>
      <c r="BH46" s="890" t="str">
        <f t="shared" si="30"/>
        <v/>
      </c>
      <c r="BI46" s="891" t="str">
        <f t="shared" si="24"/>
        <v/>
      </c>
      <c r="BJ46" s="886" t="str">
        <f t="shared" si="31"/>
        <v/>
      </c>
      <c r="BK46" s="886" t="str">
        <f t="shared" si="32"/>
        <v/>
      </c>
      <c r="BL46" s="886" t="str">
        <f t="shared" si="33"/>
        <v/>
      </c>
      <c r="BM46" s="886" t="str">
        <f t="shared" si="34"/>
        <v/>
      </c>
      <c r="BN46" s="886" t="str">
        <f t="shared" si="35"/>
        <v/>
      </c>
      <c r="BO46" s="886" t="str">
        <f t="shared" si="36"/>
        <v/>
      </c>
      <c r="BP46" s="892" t="str">
        <f t="shared" si="37"/>
        <v/>
      </c>
      <c r="BQ46" s="348" t="str">
        <f t="shared" si="61"/>
        <v/>
      </c>
      <c r="BR46" s="349" t="str">
        <f t="shared" si="62"/>
        <v/>
      </c>
      <c r="BS46" s="350" t="str">
        <f t="shared" si="20"/>
        <v/>
      </c>
      <c r="BT46" s="455"/>
      <c r="BU46" s="302"/>
      <c r="BV46" s="302"/>
      <c r="BW46" s="302"/>
      <c r="BX46" s="302"/>
      <c r="BY46" s="302"/>
      <c r="BZ46" s="302"/>
      <c r="CA46" s="302"/>
      <c r="CB46" s="302"/>
      <c r="CC46" s="302"/>
      <c r="CD46" s="302"/>
      <c r="CE46" s="302"/>
      <c r="CG46" s="496"/>
      <c r="CH46" s="496"/>
      <c r="CI46" s="496"/>
      <c r="CJ46" s="496"/>
      <c r="CK46" s="496"/>
      <c r="CL46" s="496"/>
      <c r="CM46" s="496"/>
      <c r="CN46" s="496"/>
      <c r="CO46" s="496"/>
      <c r="CP46" s="496"/>
      <c r="CQ46" s="496"/>
      <c r="CR46" s="496"/>
    </row>
    <row r="47" spans="1:96" ht="15.75" customHeight="1" thickBot="1">
      <c r="A47" s="452"/>
      <c r="B47" s="351">
        <v>40</v>
      </c>
      <c r="C47" s="329" t="str">
        <f>'2พิมพ์เวลาเรียน'!C47</f>
        <v/>
      </c>
      <c r="D47" s="330" t="str">
        <f>'2พิมพ์เวลาเรียน'!D47</f>
        <v/>
      </c>
      <c r="E47" s="352" t="str">
        <f t="shared" si="49"/>
        <v/>
      </c>
      <c r="F47" s="353" t="str">
        <f t="shared" si="50"/>
        <v/>
      </c>
      <c r="G47" s="354"/>
      <c r="H47" s="355"/>
      <c r="I47" s="355"/>
      <c r="J47" s="441"/>
      <c r="K47" s="441"/>
      <c r="L47" s="441"/>
      <c r="M47" s="441"/>
      <c r="N47" s="441"/>
      <c r="O47" s="335" t="str">
        <f t="shared" si="63"/>
        <v/>
      </c>
      <c r="P47" s="375"/>
      <c r="Q47" s="976"/>
      <c r="R47" s="968"/>
      <c r="S47" s="967"/>
      <c r="T47" s="968"/>
      <c r="U47" s="967"/>
      <c r="V47" s="968"/>
      <c r="W47" s="967"/>
      <c r="X47" s="380" t="str">
        <f t="shared" si="21"/>
        <v/>
      </c>
      <c r="Y47" s="357" t="str">
        <f>IF(C47="","",Q47+S47+U47+W47)</f>
        <v/>
      </c>
      <c r="Z47" s="358" t="e">
        <f t="shared" si="22"/>
        <v>#VALUE!</v>
      </c>
      <c r="AA47" s="354"/>
      <c r="AB47" s="355"/>
      <c r="AC47" s="355"/>
      <c r="AD47" s="441"/>
      <c r="AE47" s="441"/>
      <c r="AF47" s="441"/>
      <c r="AG47" s="441"/>
      <c r="AH47" s="441"/>
      <c r="AI47" s="356" t="str">
        <f t="shared" si="53"/>
        <v/>
      </c>
      <c r="AJ47" s="360"/>
      <c r="AK47" s="361"/>
      <c r="AL47" s="356" t="str">
        <f t="shared" si="54"/>
        <v/>
      </c>
      <c r="AM47" s="362" t="str">
        <f t="shared" si="55"/>
        <v/>
      </c>
      <c r="AN47" s="359"/>
      <c r="AO47" s="355"/>
      <c r="AP47" s="355"/>
      <c r="AQ47" s="363"/>
      <c r="AR47" s="363"/>
      <c r="AS47" s="363"/>
      <c r="AT47" s="363"/>
      <c r="AU47" s="363"/>
      <c r="AV47" s="364" t="str">
        <f t="shared" si="56"/>
        <v/>
      </c>
      <c r="AW47" s="365"/>
      <c r="AX47" s="366" t="str">
        <f t="shared" si="57"/>
        <v/>
      </c>
      <c r="AY47" s="367" t="str">
        <f t="shared" si="58"/>
        <v/>
      </c>
      <c r="AZ47" s="449">
        <v>40</v>
      </c>
      <c r="BA47" s="909" t="str">
        <f t="shared" si="23"/>
        <v/>
      </c>
      <c r="BB47" s="910" t="str">
        <f t="shared" si="42"/>
        <v/>
      </c>
      <c r="BC47" s="910" t="str">
        <f t="shared" si="27"/>
        <v/>
      </c>
      <c r="BD47" s="911" t="str">
        <f t="shared" si="28"/>
        <v/>
      </c>
      <c r="BE47" s="911" t="str">
        <f t="shared" si="29"/>
        <v/>
      </c>
      <c r="BF47" s="912" t="str">
        <f t="shared" si="59"/>
        <v/>
      </c>
      <c r="BG47" s="913" t="str">
        <f t="shared" si="60"/>
        <v/>
      </c>
      <c r="BH47" s="914" t="str">
        <f t="shared" si="30"/>
        <v/>
      </c>
      <c r="BI47" s="915" t="str">
        <f t="shared" si="24"/>
        <v/>
      </c>
      <c r="BJ47" s="910" t="str">
        <f t="shared" si="31"/>
        <v/>
      </c>
      <c r="BK47" s="910" t="str">
        <f t="shared" si="32"/>
        <v/>
      </c>
      <c r="BL47" s="910" t="str">
        <f t="shared" si="33"/>
        <v/>
      </c>
      <c r="BM47" s="910" t="str">
        <f t="shared" si="34"/>
        <v/>
      </c>
      <c r="BN47" s="910" t="str">
        <f t="shared" si="35"/>
        <v/>
      </c>
      <c r="BO47" s="910" t="str">
        <f t="shared" si="36"/>
        <v/>
      </c>
      <c r="BP47" s="916" t="str">
        <f t="shared" si="37"/>
        <v/>
      </c>
      <c r="BQ47" s="369" t="str">
        <f t="shared" si="61"/>
        <v/>
      </c>
      <c r="BR47" s="370" t="str">
        <f t="shared" si="62"/>
        <v/>
      </c>
      <c r="BS47" s="371" t="str">
        <f t="shared" si="20"/>
        <v/>
      </c>
      <c r="BT47" s="455"/>
      <c r="BU47" s="302"/>
      <c r="BV47" s="302"/>
      <c r="BW47" s="302"/>
      <c r="BX47" s="302"/>
      <c r="BY47" s="302"/>
      <c r="BZ47" s="302"/>
      <c r="CA47" s="302"/>
      <c r="CB47" s="302"/>
      <c r="CC47" s="302"/>
      <c r="CD47" s="302"/>
      <c r="CE47" s="302"/>
      <c r="CG47" s="496"/>
      <c r="CH47" s="496"/>
      <c r="CI47" s="496"/>
      <c r="CJ47" s="496"/>
      <c r="CK47" s="496"/>
      <c r="CL47" s="496"/>
      <c r="CM47" s="496"/>
      <c r="CN47" s="496"/>
      <c r="CO47" s="496"/>
      <c r="CP47" s="496"/>
      <c r="CQ47" s="496"/>
      <c r="CR47" s="496"/>
    </row>
    <row r="48" spans="1:96" ht="15.75" customHeight="1">
      <c r="A48" s="452"/>
      <c r="B48" s="304">
        <v>41</v>
      </c>
      <c r="C48" s="305" t="str">
        <f>'2พิมพ์เวลาเรียน'!C48</f>
        <v/>
      </c>
      <c r="D48" s="306" t="str">
        <f>'2พิมพ์เวลาเรียน'!D48</f>
        <v/>
      </c>
      <c r="E48" s="307" t="str">
        <f t="shared" si="49"/>
        <v/>
      </c>
      <c r="F48" s="308" t="str">
        <f t="shared" si="50"/>
        <v/>
      </c>
      <c r="G48" s="309"/>
      <c r="H48" s="310"/>
      <c r="I48" s="310"/>
      <c r="J48" s="439"/>
      <c r="K48" s="439"/>
      <c r="L48" s="439"/>
      <c r="M48" s="439"/>
      <c r="N48" s="439"/>
      <c r="O48" s="311" t="str">
        <f>IF(C48="","",SUM(G48:N48))</f>
        <v/>
      </c>
      <c r="P48" s="373"/>
      <c r="Q48" s="977"/>
      <c r="R48" s="970"/>
      <c r="S48" s="969"/>
      <c r="T48" s="970"/>
      <c r="U48" s="969"/>
      <c r="V48" s="970"/>
      <c r="W48" s="969"/>
      <c r="X48" s="311" t="str">
        <f>IF(C48="","",IF(P48="",0,P48)+IF(R48="",0,R48)+IF(T48="",0,T48)+IF(V48="",0,V48))</f>
        <v/>
      </c>
      <c r="Y48" s="313" t="str">
        <f>IF(C48="","",Q48+S48+U48+W48)</f>
        <v/>
      </c>
      <c r="Z48" s="314" t="e">
        <f t="shared" si="22"/>
        <v>#VALUE!</v>
      </c>
      <c r="AA48" s="309"/>
      <c r="AB48" s="310"/>
      <c r="AC48" s="310"/>
      <c r="AD48" s="439"/>
      <c r="AE48" s="439"/>
      <c r="AF48" s="439"/>
      <c r="AG48" s="439"/>
      <c r="AH48" s="439"/>
      <c r="AI48" s="311" t="str">
        <f t="shared" si="53"/>
        <v/>
      </c>
      <c r="AJ48" s="315"/>
      <c r="AK48" s="316"/>
      <c r="AL48" s="311" t="str">
        <f t="shared" si="54"/>
        <v/>
      </c>
      <c r="AM48" s="317" t="str">
        <f t="shared" si="55"/>
        <v/>
      </c>
      <c r="AN48" s="318"/>
      <c r="AO48" s="310"/>
      <c r="AP48" s="310"/>
      <c r="AQ48" s="319"/>
      <c r="AR48" s="319"/>
      <c r="AS48" s="319"/>
      <c r="AT48" s="319"/>
      <c r="AU48" s="319"/>
      <c r="AV48" s="320" t="str">
        <f t="shared" si="56"/>
        <v/>
      </c>
      <c r="AW48" s="321"/>
      <c r="AX48" s="322" t="str">
        <f t="shared" si="57"/>
        <v/>
      </c>
      <c r="AY48" s="372" t="str">
        <f t="shared" si="58"/>
        <v/>
      </c>
      <c r="AZ48" s="448">
        <v>41</v>
      </c>
      <c r="BA48" s="917" t="str">
        <f t="shared" si="23"/>
        <v/>
      </c>
      <c r="BB48" s="918" t="str">
        <f t="shared" si="42"/>
        <v/>
      </c>
      <c r="BC48" s="918" t="str">
        <f t="shared" si="27"/>
        <v/>
      </c>
      <c r="BD48" s="919" t="str">
        <f t="shared" si="28"/>
        <v/>
      </c>
      <c r="BE48" s="919" t="str">
        <f t="shared" si="29"/>
        <v/>
      </c>
      <c r="BF48" s="920" t="str">
        <f t="shared" si="59"/>
        <v/>
      </c>
      <c r="BG48" s="921" t="str">
        <f t="shared" si="60"/>
        <v/>
      </c>
      <c r="BH48" s="922" t="str">
        <f t="shared" si="30"/>
        <v/>
      </c>
      <c r="BI48" s="923" t="str">
        <f t="shared" si="24"/>
        <v/>
      </c>
      <c r="BJ48" s="918" t="str">
        <f t="shared" si="31"/>
        <v/>
      </c>
      <c r="BK48" s="918" t="str">
        <f t="shared" si="32"/>
        <v/>
      </c>
      <c r="BL48" s="918" t="str">
        <f t="shared" si="33"/>
        <v/>
      </c>
      <c r="BM48" s="918" t="str">
        <f t="shared" si="34"/>
        <v/>
      </c>
      <c r="BN48" s="918" t="str">
        <f t="shared" si="35"/>
        <v/>
      </c>
      <c r="BO48" s="918" t="str">
        <f t="shared" si="36"/>
        <v/>
      </c>
      <c r="BP48" s="924" t="str">
        <f t="shared" si="37"/>
        <v/>
      </c>
      <c r="BQ48" s="325" t="str">
        <f t="shared" si="61"/>
        <v/>
      </c>
      <c r="BR48" s="326" t="str">
        <f t="shared" si="62"/>
        <v/>
      </c>
      <c r="BS48" s="327" t="str">
        <f t="shared" si="20"/>
        <v/>
      </c>
      <c r="BT48" s="455"/>
      <c r="BU48" s="302"/>
      <c r="BV48" s="302"/>
      <c r="BW48" s="302"/>
      <c r="BX48" s="302"/>
      <c r="BY48" s="302"/>
      <c r="BZ48" s="302"/>
      <c r="CA48" s="302"/>
      <c r="CB48" s="302"/>
      <c r="CC48" s="302"/>
      <c r="CD48" s="302"/>
      <c r="CE48" s="302"/>
      <c r="CG48" s="496"/>
      <c r="CH48" s="496"/>
      <c r="CI48" s="496"/>
      <c r="CJ48" s="496"/>
      <c r="CK48" s="496"/>
      <c r="CL48" s="496"/>
      <c r="CM48" s="496"/>
      <c r="CN48" s="496"/>
      <c r="CO48" s="496"/>
      <c r="CP48" s="496"/>
      <c r="CQ48" s="496"/>
      <c r="CR48" s="496"/>
    </row>
    <row r="49" spans="1:96" ht="15.75" customHeight="1">
      <c r="A49" s="452"/>
      <c r="B49" s="328">
        <v>42</v>
      </c>
      <c r="C49" s="329" t="str">
        <f>'2พิมพ์เวลาเรียน'!C49</f>
        <v/>
      </c>
      <c r="D49" s="330" t="str">
        <f>'2พิมพ์เวลาเรียน'!D49</f>
        <v/>
      </c>
      <c r="E49" s="331" t="str">
        <f t="shared" si="49"/>
        <v/>
      </c>
      <c r="F49" s="332" t="str">
        <f t="shared" si="50"/>
        <v/>
      </c>
      <c r="G49" s="333"/>
      <c r="H49" s="334"/>
      <c r="I49" s="334"/>
      <c r="J49" s="440"/>
      <c r="K49" s="440"/>
      <c r="L49" s="440"/>
      <c r="M49" s="440"/>
      <c r="N49" s="440"/>
      <c r="O49" s="335" t="str">
        <f>IF(C49="","",SUM(G49:N49))</f>
        <v/>
      </c>
      <c r="P49" s="374"/>
      <c r="Q49" s="975"/>
      <c r="R49" s="966"/>
      <c r="S49" s="965"/>
      <c r="T49" s="966"/>
      <c r="U49" s="965"/>
      <c r="V49" s="966"/>
      <c r="W49" s="965"/>
      <c r="X49" s="335" t="str">
        <f t="shared" si="21"/>
        <v/>
      </c>
      <c r="Y49" s="336" t="str">
        <f>IF(C49="","",Q49+S49+U49+W49)</f>
        <v/>
      </c>
      <c r="Z49" s="337" t="e">
        <f t="shared" si="22"/>
        <v>#VALUE!</v>
      </c>
      <c r="AA49" s="333"/>
      <c r="AB49" s="334"/>
      <c r="AC49" s="334"/>
      <c r="AD49" s="440"/>
      <c r="AE49" s="440"/>
      <c r="AF49" s="440"/>
      <c r="AG49" s="440"/>
      <c r="AH49" s="440"/>
      <c r="AI49" s="335" t="str">
        <f t="shared" si="53"/>
        <v/>
      </c>
      <c r="AJ49" s="339"/>
      <c r="AK49" s="340"/>
      <c r="AL49" s="335" t="str">
        <f t="shared" si="54"/>
        <v/>
      </c>
      <c r="AM49" s="341" t="str">
        <f t="shared" si="55"/>
        <v/>
      </c>
      <c r="AN49" s="338"/>
      <c r="AO49" s="334"/>
      <c r="AP49" s="334"/>
      <c r="AQ49" s="342"/>
      <c r="AR49" s="342"/>
      <c r="AS49" s="342"/>
      <c r="AT49" s="342"/>
      <c r="AU49" s="342"/>
      <c r="AV49" s="343" t="str">
        <f t="shared" si="56"/>
        <v/>
      </c>
      <c r="AW49" s="344"/>
      <c r="AX49" s="345" t="str">
        <f t="shared" si="57"/>
        <v/>
      </c>
      <c r="AY49" s="346" t="str">
        <f t="shared" si="58"/>
        <v/>
      </c>
      <c r="AZ49" s="347">
        <v>42</v>
      </c>
      <c r="BA49" s="885" t="str">
        <f t="shared" si="23"/>
        <v/>
      </c>
      <c r="BB49" s="886" t="str">
        <f t="shared" si="42"/>
        <v/>
      </c>
      <c r="BC49" s="886" t="str">
        <f t="shared" si="27"/>
        <v/>
      </c>
      <c r="BD49" s="887" t="str">
        <f t="shared" si="28"/>
        <v/>
      </c>
      <c r="BE49" s="887" t="str">
        <f t="shared" si="29"/>
        <v/>
      </c>
      <c r="BF49" s="888" t="str">
        <f t="shared" si="59"/>
        <v/>
      </c>
      <c r="BG49" s="889" t="str">
        <f t="shared" si="60"/>
        <v/>
      </c>
      <c r="BH49" s="890" t="str">
        <f t="shared" si="30"/>
        <v/>
      </c>
      <c r="BI49" s="891" t="str">
        <f t="shared" si="24"/>
        <v/>
      </c>
      <c r="BJ49" s="886" t="str">
        <f t="shared" si="31"/>
        <v/>
      </c>
      <c r="BK49" s="886" t="str">
        <f t="shared" si="32"/>
        <v/>
      </c>
      <c r="BL49" s="886" t="str">
        <f t="shared" si="33"/>
        <v/>
      </c>
      <c r="BM49" s="886" t="str">
        <f t="shared" si="34"/>
        <v/>
      </c>
      <c r="BN49" s="886" t="str">
        <f t="shared" si="35"/>
        <v/>
      </c>
      <c r="BO49" s="886" t="str">
        <f t="shared" si="36"/>
        <v/>
      </c>
      <c r="BP49" s="892" t="str">
        <f t="shared" si="37"/>
        <v/>
      </c>
      <c r="BQ49" s="348" t="str">
        <f t="shared" si="61"/>
        <v/>
      </c>
      <c r="BR49" s="349" t="str">
        <f t="shared" si="62"/>
        <v/>
      </c>
      <c r="BS49" s="350" t="str">
        <f t="shared" si="20"/>
        <v/>
      </c>
      <c r="BT49" s="455"/>
      <c r="BU49" s="302"/>
      <c r="BV49" s="302"/>
      <c r="BW49" s="302"/>
      <c r="BX49" s="302"/>
      <c r="BY49" s="302"/>
      <c r="BZ49" s="302"/>
      <c r="CA49" s="302"/>
      <c r="CB49" s="302"/>
      <c r="CC49" s="302"/>
      <c r="CD49" s="302"/>
      <c r="CE49" s="302"/>
      <c r="CG49" s="496"/>
      <c r="CH49" s="496"/>
      <c r="CI49" s="496"/>
      <c r="CJ49" s="496"/>
      <c r="CK49" s="496"/>
      <c r="CL49" s="496"/>
      <c r="CM49" s="496"/>
      <c r="CN49" s="496"/>
      <c r="CO49" s="496"/>
      <c r="CP49" s="496"/>
      <c r="CQ49" s="496"/>
      <c r="CR49" s="496"/>
    </row>
    <row r="50" spans="1:96" ht="15.75" customHeight="1">
      <c r="A50" s="452"/>
      <c r="B50" s="328">
        <v>43</v>
      </c>
      <c r="C50" s="329" t="str">
        <f>'2พิมพ์เวลาเรียน'!C50</f>
        <v/>
      </c>
      <c r="D50" s="330" t="str">
        <f>'2พิมพ์เวลาเรียน'!D50</f>
        <v/>
      </c>
      <c r="E50" s="331" t="str">
        <f t="shared" si="49"/>
        <v/>
      </c>
      <c r="F50" s="332" t="str">
        <f t="shared" si="50"/>
        <v/>
      </c>
      <c r="G50" s="333"/>
      <c r="H50" s="334"/>
      <c r="I50" s="334"/>
      <c r="J50" s="440"/>
      <c r="K50" s="440"/>
      <c r="L50" s="440"/>
      <c r="M50" s="440"/>
      <c r="N50" s="440"/>
      <c r="O50" s="335" t="str">
        <f t="shared" ref="O50:O52" si="65">IF(C50="","",SUM(G50:N50))</f>
        <v/>
      </c>
      <c r="P50" s="374"/>
      <c r="Q50" s="975"/>
      <c r="R50" s="966"/>
      <c r="S50" s="965"/>
      <c r="T50" s="966"/>
      <c r="U50" s="965"/>
      <c r="V50" s="966"/>
      <c r="W50" s="965"/>
      <c r="X50" s="335" t="str">
        <f t="shared" si="21"/>
        <v/>
      </c>
      <c r="Y50" s="336" t="str">
        <f t="shared" ref="Y50:Y51" si="66">IF(C50="","",Q50+S50+U50+W50)</f>
        <v/>
      </c>
      <c r="Z50" s="337" t="e">
        <f t="shared" si="22"/>
        <v>#VALUE!</v>
      </c>
      <c r="AA50" s="333"/>
      <c r="AB50" s="334"/>
      <c r="AC50" s="334"/>
      <c r="AD50" s="440"/>
      <c r="AE50" s="440"/>
      <c r="AF50" s="440"/>
      <c r="AG50" s="440"/>
      <c r="AH50" s="440"/>
      <c r="AI50" s="335" t="str">
        <f t="shared" si="53"/>
        <v/>
      </c>
      <c r="AJ50" s="339"/>
      <c r="AK50" s="340"/>
      <c r="AL50" s="335" t="str">
        <f t="shared" si="54"/>
        <v/>
      </c>
      <c r="AM50" s="341" t="str">
        <f t="shared" si="55"/>
        <v/>
      </c>
      <c r="AN50" s="338"/>
      <c r="AO50" s="334"/>
      <c r="AP50" s="334"/>
      <c r="AQ50" s="342"/>
      <c r="AR50" s="342"/>
      <c r="AS50" s="342"/>
      <c r="AT50" s="342"/>
      <c r="AU50" s="342"/>
      <c r="AV50" s="343" t="str">
        <f t="shared" si="56"/>
        <v/>
      </c>
      <c r="AW50" s="344"/>
      <c r="AX50" s="345" t="str">
        <f t="shared" si="57"/>
        <v/>
      </c>
      <c r="AY50" s="346" t="str">
        <f t="shared" si="58"/>
        <v/>
      </c>
      <c r="AZ50" s="347">
        <v>43</v>
      </c>
      <c r="BA50" s="885" t="str">
        <f t="shared" si="23"/>
        <v/>
      </c>
      <c r="BB50" s="886" t="str">
        <f t="shared" si="42"/>
        <v/>
      </c>
      <c r="BC50" s="886" t="str">
        <f t="shared" si="27"/>
        <v/>
      </c>
      <c r="BD50" s="887" t="str">
        <f t="shared" si="28"/>
        <v/>
      </c>
      <c r="BE50" s="887" t="str">
        <f t="shared" si="29"/>
        <v/>
      </c>
      <c r="BF50" s="888" t="str">
        <f t="shared" si="59"/>
        <v/>
      </c>
      <c r="BG50" s="889" t="str">
        <f t="shared" si="60"/>
        <v/>
      </c>
      <c r="BH50" s="890" t="str">
        <f t="shared" si="30"/>
        <v/>
      </c>
      <c r="BI50" s="891" t="str">
        <f t="shared" si="24"/>
        <v/>
      </c>
      <c r="BJ50" s="886" t="str">
        <f t="shared" si="31"/>
        <v/>
      </c>
      <c r="BK50" s="886" t="str">
        <f t="shared" si="32"/>
        <v/>
      </c>
      <c r="BL50" s="886" t="str">
        <f t="shared" si="33"/>
        <v/>
      </c>
      <c r="BM50" s="886" t="str">
        <f t="shared" si="34"/>
        <v/>
      </c>
      <c r="BN50" s="886" t="str">
        <f t="shared" si="35"/>
        <v/>
      </c>
      <c r="BO50" s="886" t="str">
        <f t="shared" si="36"/>
        <v/>
      </c>
      <c r="BP50" s="892" t="str">
        <f t="shared" si="37"/>
        <v/>
      </c>
      <c r="BQ50" s="348" t="str">
        <f t="shared" si="61"/>
        <v/>
      </c>
      <c r="BR50" s="349" t="str">
        <f t="shared" si="62"/>
        <v/>
      </c>
      <c r="BS50" s="350" t="str">
        <f t="shared" si="20"/>
        <v/>
      </c>
      <c r="BT50" s="455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G50" s="496"/>
      <c r="CH50" s="496"/>
      <c r="CI50" s="496"/>
      <c r="CJ50" s="496"/>
      <c r="CK50" s="496"/>
      <c r="CL50" s="496"/>
      <c r="CM50" s="496"/>
      <c r="CN50" s="496"/>
      <c r="CO50" s="496"/>
      <c r="CP50" s="496"/>
      <c r="CQ50" s="496"/>
      <c r="CR50" s="496"/>
    </row>
    <row r="51" spans="1:96" ht="15.75" customHeight="1">
      <c r="A51" s="452"/>
      <c r="B51" s="328">
        <v>44</v>
      </c>
      <c r="C51" s="329" t="str">
        <f>'2พิมพ์เวลาเรียน'!C51</f>
        <v/>
      </c>
      <c r="D51" s="330" t="str">
        <f>'2พิมพ์เวลาเรียน'!D51</f>
        <v/>
      </c>
      <c r="E51" s="331" t="str">
        <f t="shared" si="49"/>
        <v/>
      </c>
      <c r="F51" s="332" t="str">
        <f t="shared" si="50"/>
        <v/>
      </c>
      <c r="G51" s="333"/>
      <c r="H51" s="334"/>
      <c r="I51" s="334"/>
      <c r="J51" s="440"/>
      <c r="K51" s="440"/>
      <c r="L51" s="440"/>
      <c r="M51" s="440"/>
      <c r="N51" s="440"/>
      <c r="O51" s="335" t="str">
        <f t="shared" si="65"/>
        <v/>
      </c>
      <c r="P51" s="374"/>
      <c r="Q51" s="975"/>
      <c r="R51" s="966"/>
      <c r="S51" s="965"/>
      <c r="T51" s="966"/>
      <c r="U51" s="965"/>
      <c r="V51" s="966"/>
      <c r="W51" s="965"/>
      <c r="X51" s="335" t="str">
        <f t="shared" si="21"/>
        <v/>
      </c>
      <c r="Y51" s="336" t="str">
        <f t="shared" si="66"/>
        <v/>
      </c>
      <c r="Z51" s="337" t="e">
        <f t="shared" si="22"/>
        <v>#VALUE!</v>
      </c>
      <c r="AA51" s="333"/>
      <c r="AB51" s="334"/>
      <c r="AC51" s="334"/>
      <c r="AD51" s="440"/>
      <c r="AE51" s="440"/>
      <c r="AF51" s="440"/>
      <c r="AG51" s="440"/>
      <c r="AH51" s="440"/>
      <c r="AI51" s="335" t="str">
        <f t="shared" si="53"/>
        <v/>
      </c>
      <c r="AJ51" s="339"/>
      <c r="AK51" s="340"/>
      <c r="AL51" s="335" t="str">
        <f t="shared" si="54"/>
        <v/>
      </c>
      <c r="AM51" s="341" t="str">
        <f t="shared" si="55"/>
        <v/>
      </c>
      <c r="AN51" s="338"/>
      <c r="AO51" s="334"/>
      <c r="AP51" s="334"/>
      <c r="AQ51" s="342"/>
      <c r="AR51" s="342"/>
      <c r="AS51" s="342"/>
      <c r="AT51" s="342"/>
      <c r="AU51" s="342"/>
      <c r="AV51" s="343" t="str">
        <f t="shared" si="56"/>
        <v/>
      </c>
      <c r="AW51" s="344"/>
      <c r="AX51" s="345" t="str">
        <f t="shared" si="57"/>
        <v/>
      </c>
      <c r="AY51" s="346" t="str">
        <f t="shared" si="58"/>
        <v/>
      </c>
      <c r="AZ51" s="347">
        <v>44</v>
      </c>
      <c r="BA51" s="885" t="str">
        <f t="shared" si="23"/>
        <v/>
      </c>
      <c r="BB51" s="886" t="str">
        <f t="shared" si="42"/>
        <v/>
      </c>
      <c r="BC51" s="886" t="str">
        <f t="shared" si="27"/>
        <v/>
      </c>
      <c r="BD51" s="887" t="str">
        <f t="shared" si="28"/>
        <v/>
      </c>
      <c r="BE51" s="887" t="str">
        <f t="shared" si="29"/>
        <v/>
      </c>
      <c r="BF51" s="888" t="str">
        <f t="shared" si="59"/>
        <v/>
      </c>
      <c r="BG51" s="889" t="str">
        <f t="shared" si="60"/>
        <v/>
      </c>
      <c r="BH51" s="890" t="str">
        <f t="shared" si="30"/>
        <v/>
      </c>
      <c r="BI51" s="891" t="str">
        <f t="shared" si="24"/>
        <v/>
      </c>
      <c r="BJ51" s="886" t="str">
        <f t="shared" si="31"/>
        <v/>
      </c>
      <c r="BK51" s="886" t="str">
        <f t="shared" si="32"/>
        <v/>
      </c>
      <c r="BL51" s="886" t="str">
        <f t="shared" si="33"/>
        <v/>
      </c>
      <c r="BM51" s="886" t="str">
        <f t="shared" si="34"/>
        <v/>
      </c>
      <c r="BN51" s="886" t="str">
        <f t="shared" si="35"/>
        <v/>
      </c>
      <c r="BO51" s="886" t="str">
        <f t="shared" si="36"/>
        <v/>
      </c>
      <c r="BP51" s="892" t="str">
        <f t="shared" si="37"/>
        <v/>
      </c>
      <c r="BQ51" s="348" t="str">
        <f t="shared" si="61"/>
        <v/>
      </c>
      <c r="BR51" s="349" t="str">
        <f t="shared" si="62"/>
        <v/>
      </c>
      <c r="BS51" s="350" t="str">
        <f t="shared" si="20"/>
        <v/>
      </c>
      <c r="BT51" s="455"/>
      <c r="BU51" s="302"/>
      <c r="BV51" s="302"/>
      <c r="BW51" s="302"/>
      <c r="BX51" s="302"/>
      <c r="BY51" s="302"/>
      <c r="BZ51" s="302"/>
      <c r="CA51" s="302"/>
      <c r="CB51" s="302"/>
      <c r="CC51" s="302"/>
      <c r="CD51" s="302"/>
      <c r="CE51" s="302"/>
      <c r="CG51" s="496"/>
      <c r="CH51" s="496"/>
      <c r="CI51" s="496"/>
      <c r="CJ51" s="496"/>
      <c r="CK51" s="496"/>
      <c r="CL51" s="496"/>
      <c r="CM51" s="496"/>
      <c r="CN51" s="496"/>
      <c r="CO51" s="496"/>
      <c r="CP51" s="496"/>
      <c r="CQ51" s="496"/>
      <c r="CR51" s="496"/>
    </row>
    <row r="52" spans="1:96" ht="15.75" customHeight="1" thickBot="1">
      <c r="A52" s="452"/>
      <c r="B52" s="351">
        <v>45</v>
      </c>
      <c r="C52" s="329" t="str">
        <f>'2พิมพ์เวลาเรียน'!C52</f>
        <v/>
      </c>
      <c r="D52" s="330" t="str">
        <f>'2พิมพ์เวลาเรียน'!D52</f>
        <v/>
      </c>
      <c r="E52" s="352" t="str">
        <f t="shared" si="49"/>
        <v/>
      </c>
      <c r="F52" s="353" t="str">
        <f t="shared" si="50"/>
        <v/>
      </c>
      <c r="G52" s="354"/>
      <c r="H52" s="355"/>
      <c r="I52" s="355"/>
      <c r="J52" s="441"/>
      <c r="K52" s="441"/>
      <c r="L52" s="441"/>
      <c r="M52" s="441"/>
      <c r="N52" s="441"/>
      <c r="O52" s="335" t="str">
        <f t="shared" si="65"/>
        <v/>
      </c>
      <c r="P52" s="375"/>
      <c r="Q52" s="976"/>
      <c r="R52" s="968"/>
      <c r="S52" s="967"/>
      <c r="T52" s="968"/>
      <c r="U52" s="967"/>
      <c r="V52" s="968"/>
      <c r="W52" s="967"/>
      <c r="X52" s="380" t="str">
        <f t="shared" si="21"/>
        <v/>
      </c>
      <c r="Y52" s="357" t="str">
        <f>IF(C52="","",Q52+S52+U52+W52)</f>
        <v/>
      </c>
      <c r="Z52" s="358" t="e">
        <f t="shared" si="22"/>
        <v>#VALUE!</v>
      </c>
      <c r="AA52" s="354"/>
      <c r="AB52" s="355"/>
      <c r="AC52" s="355"/>
      <c r="AD52" s="441"/>
      <c r="AE52" s="441"/>
      <c r="AF52" s="441"/>
      <c r="AG52" s="441"/>
      <c r="AH52" s="441"/>
      <c r="AI52" s="356" t="str">
        <f t="shared" si="53"/>
        <v/>
      </c>
      <c r="AJ52" s="360"/>
      <c r="AK52" s="361"/>
      <c r="AL52" s="356" t="str">
        <f t="shared" si="54"/>
        <v/>
      </c>
      <c r="AM52" s="362" t="str">
        <f t="shared" si="55"/>
        <v/>
      </c>
      <c r="AN52" s="359"/>
      <c r="AO52" s="355"/>
      <c r="AP52" s="355"/>
      <c r="AQ52" s="363"/>
      <c r="AR52" s="363"/>
      <c r="AS52" s="363"/>
      <c r="AT52" s="363"/>
      <c r="AU52" s="363"/>
      <c r="AV52" s="364" t="str">
        <f t="shared" si="56"/>
        <v/>
      </c>
      <c r="AW52" s="365"/>
      <c r="AX52" s="366" t="str">
        <f t="shared" si="57"/>
        <v/>
      </c>
      <c r="AY52" s="367" t="str">
        <f t="shared" si="58"/>
        <v/>
      </c>
      <c r="AZ52" s="449">
        <v>45</v>
      </c>
      <c r="BA52" s="909" t="str">
        <f t="shared" si="23"/>
        <v/>
      </c>
      <c r="BB52" s="910" t="str">
        <f t="shared" si="42"/>
        <v/>
      </c>
      <c r="BC52" s="910" t="str">
        <f t="shared" si="27"/>
        <v/>
      </c>
      <c r="BD52" s="911" t="str">
        <f t="shared" si="28"/>
        <v/>
      </c>
      <c r="BE52" s="911" t="str">
        <f t="shared" si="29"/>
        <v/>
      </c>
      <c r="BF52" s="912" t="str">
        <f t="shared" si="59"/>
        <v/>
      </c>
      <c r="BG52" s="913" t="str">
        <f t="shared" si="60"/>
        <v/>
      </c>
      <c r="BH52" s="914" t="str">
        <f t="shared" si="30"/>
        <v/>
      </c>
      <c r="BI52" s="915" t="str">
        <f t="shared" si="24"/>
        <v/>
      </c>
      <c r="BJ52" s="910" t="str">
        <f t="shared" si="31"/>
        <v/>
      </c>
      <c r="BK52" s="910" t="str">
        <f t="shared" si="32"/>
        <v/>
      </c>
      <c r="BL52" s="910" t="str">
        <f t="shared" si="33"/>
        <v/>
      </c>
      <c r="BM52" s="910" t="str">
        <f t="shared" si="34"/>
        <v/>
      </c>
      <c r="BN52" s="910" t="str">
        <f t="shared" si="35"/>
        <v/>
      </c>
      <c r="BO52" s="910" t="str">
        <f t="shared" si="36"/>
        <v/>
      </c>
      <c r="BP52" s="916" t="str">
        <f t="shared" si="37"/>
        <v/>
      </c>
      <c r="BQ52" s="369" t="str">
        <f t="shared" si="61"/>
        <v/>
      </c>
      <c r="BR52" s="370" t="str">
        <f t="shared" si="62"/>
        <v/>
      </c>
      <c r="BS52" s="371" t="str">
        <f t="shared" si="20"/>
        <v/>
      </c>
      <c r="BT52" s="455"/>
      <c r="BU52" s="302"/>
      <c r="BV52" s="302"/>
      <c r="BW52" s="302"/>
      <c r="BX52" s="302"/>
      <c r="BY52" s="302"/>
      <c r="BZ52" s="302"/>
      <c r="CA52" s="302"/>
      <c r="CB52" s="302"/>
      <c r="CC52" s="302"/>
      <c r="CD52" s="302"/>
      <c r="CE52" s="302"/>
      <c r="CG52" s="496"/>
      <c r="CH52" s="496"/>
      <c r="CI52" s="496"/>
      <c r="CJ52" s="496"/>
      <c r="CK52" s="496"/>
      <c r="CL52" s="496"/>
      <c r="CM52" s="496"/>
      <c r="CN52" s="496"/>
      <c r="CO52" s="496"/>
      <c r="CP52" s="496"/>
      <c r="CQ52" s="496"/>
      <c r="CR52" s="496"/>
    </row>
    <row r="53" spans="1:96" ht="15.75" customHeight="1">
      <c r="A53" s="452"/>
      <c r="B53" s="304">
        <v>46</v>
      </c>
      <c r="C53" s="305" t="str">
        <f>'2พิมพ์เวลาเรียน'!C53</f>
        <v/>
      </c>
      <c r="D53" s="306" t="str">
        <f>'2พิมพ์เวลาเรียน'!D53</f>
        <v/>
      </c>
      <c r="E53" s="307" t="str">
        <f t="shared" si="49"/>
        <v/>
      </c>
      <c r="F53" s="308" t="str">
        <f t="shared" si="50"/>
        <v/>
      </c>
      <c r="G53" s="309"/>
      <c r="H53" s="310"/>
      <c r="I53" s="310"/>
      <c r="J53" s="439"/>
      <c r="K53" s="439"/>
      <c r="L53" s="439"/>
      <c r="M53" s="439"/>
      <c r="N53" s="439"/>
      <c r="O53" s="311" t="str">
        <f>IF(C53="","",SUM(G53:N53))</f>
        <v/>
      </c>
      <c r="P53" s="373"/>
      <c r="Q53" s="977"/>
      <c r="R53" s="970"/>
      <c r="S53" s="969"/>
      <c r="T53" s="970"/>
      <c r="U53" s="969"/>
      <c r="V53" s="970"/>
      <c r="W53" s="969"/>
      <c r="X53" s="311" t="str">
        <f>IF(C53="","",IF(P53="",0,P53)+IF(R53="",0,R53)+IF(T53="",0,T53)+IF(V53="",0,V53))</f>
        <v/>
      </c>
      <c r="Y53" s="313" t="str">
        <f>IF(C53="","",Q53+S53+U53+W53)</f>
        <v/>
      </c>
      <c r="Z53" s="314" t="e">
        <f t="shared" si="22"/>
        <v>#VALUE!</v>
      </c>
      <c r="AA53" s="309"/>
      <c r="AB53" s="310"/>
      <c r="AC53" s="310"/>
      <c r="AD53" s="439"/>
      <c r="AE53" s="439"/>
      <c r="AF53" s="439"/>
      <c r="AG53" s="439"/>
      <c r="AH53" s="439"/>
      <c r="AI53" s="311" t="str">
        <f t="shared" si="53"/>
        <v/>
      </c>
      <c r="AJ53" s="315"/>
      <c r="AK53" s="316"/>
      <c r="AL53" s="311" t="str">
        <f t="shared" si="54"/>
        <v/>
      </c>
      <c r="AM53" s="317" t="str">
        <f t="shared" si="55"/>
        <v/>
      </c>
      <c r="AN53" s="318"/>
      <c r="AO53" s="310"/>
      <c r="AP53" s="310"/>
      <c r="AQ53" s="319"/>
      <c r="AR53" s="319"/>
      <c r="AS53" s="319"/>
      <c r="AT53" s="319"/>
      <c r="AU53" s="319"/>
      <c r="AV53" s="320" t="str">
        <f t="shared" si="56"/>
        <v/>
      </c>
      <c r="AW53" s="321"/>
      <c r="AX53" s="322" t="str">
        <f t="shared" si="57"/>
        <v/>
      </c>
      <c r="AY53" s="372" t="str">
        <f t="shared" si="58"/>
        <v/>
      </c>
      <c r="AZ53" s="448">
        <v>46</v>
      </c>
      <c r="BA53" s="917" t="str">
        <f t="shared" si="23"/>
        <v/>
      </c>
      <c r="BB53" s="918" t="str">
        <f t="shared" si="42"/>
        <v/>
      </c>
      <c r="BC53" s="918" t="str">
        <f t="shared" si="27"/>
        <v/>
      </c>
      <c r="BD53" s="919" t="str">
        <f t="shared" si="28"/>
        <v/>
      </c>
      <c r="BE53" s="919" t="str">
        <f t="shared" si="29"/>
        <v/>
      </c>
      <c r="BF53" s="920" t="str">
        <f t="shared" si="59"/>
        <v/>
      </c>
      <c r="BG53" s="921" t="str">
        <f t="shared" si="60"/>
        <v/>
      </c>
      <c r="BH53" s="922" t="str">
        <f t="shared" si="30"/>
        <v/>
      </c>
      <c r="BI53" s="923" t="str">
        <f t="shared" si="24"/>
        <v/>
      </c>
      <c r="BJ53" s="918" t="str">
        <f t="shared" si="31"/>
        <v/>
      </c>
      <c r="BK53" s="918" t="str">
        <f t="shared" si="32"/>
        <v/>
      </c>
      <c r="BL53" s="918" t="str">
        <f t="shared" si="33"/>
        <v/>
      </c>
      <c r="BM53" s="918" t="str">
        <f t="shared" si="34"/>
        <v/>
      </c>
      <c r="BN53" s="918" t="str">
        <f t="shared" si="35"/>
        <v/>
      </c>
      <c r="BO53" s="918" t="str">
        <f t="shared" si="36"/>
        <v/>
      </c>
      <c r="BP53" s="924" t="str">
        <f t="shared" si="37"/>
        <v/>
      </c>
      <c r="BQ53" s="325" t="str">
        <f t="shared" si="61"/>
        <v/>
      </c>
      <c r="BR53" s="326" t="str">
        <f t="shared" si="62"/>
        <v/>
      </c>
      <c r="BS53" s="327" t="str">
        <f t="shared" si="20"/>
        <v/>
      </c>
      <c r="BT53" s="455"/>
      <c r="BU53" s="302"/>
      <c r="BV53" s="302"/>
      <c r="BW53" s="302"/>
      <c r="BX53" s="302"/>
      <c r="BY53" s="302"/>
      <c r="BZ53" s="302"/>
      <c r="CA53" s="302"/>
      <c r="CB53" s="302"/>
      <c r="CC53" s="302"/>
      <c r="CD53" s="302"/>
      <c r="CE53" s="302"/>
      <c r="CG53" s="496"/>
      <c r="CH53" s="496"/>
      <c r="CI53" s="496"/>
      <c r="CJ53" s="496"/>
      <c r="CK53" s="496"/>
      <c r="CL53" s="496"/>
      <c r="CM53" s="496"/>
      <c r="CN53" s="496"/>
      <c r="CO53" s="496"/>
      <c r="CP53" s="496"/>
      <c r="CQ53" s="496"/>
      <c r="CR53" s="496"/>
    </row>
    <row r="54" spans="1:96" ht="15.75" customHeight="1">
      <c r="A54" s="452"/>
      <c r="B54" s="328">
        <v>47</v>
      </c>
      <c r="C54" s="329" t="str">
        <f>'2พิมพ์เวลาเรียน'!C54</f>
        <v/>
      </c>
      <c r="D54" s="330" t="str">
        <f>'2พิมพ์เวลาเรียน'!D54</f>
        <v/>
      </c>
      <c r="E54" s="331" t="str">
        <f t="shared" si="49"/>
        <v/>
      </c>
      <c r="F54" s="332" t="str">
        <f t="shared" si="50"/>
        <v/>
      </c>
      <c r="G54" s="333"/>
      <c r="H54" s="334"/>
      <c r="I54" s="334"/>
      <c r="J54" s="440"/>
      <c r="K54" s="440"/>
      <c r="L54" s="440"/>
      <c r="M54" s="440"/>
      <c r="N54" s="440"/>
      <c r="O54" s="335" t="str">
        <f>IF(C54="","",SUM(G54:N54))</f>
        <v/>
      </c>
      <c r="P54" s="374"/>
      <c r="Q54" s="975"/>
      <c r="R54" s="966"/>
      <c r="S54" s="965"/>
      <c r="T54" s="966"/>
      <c r="U54" s="965"/>
      <c r="V54" s="966"/>
      <c r="W54" s="965"/>
      <c r="X54" s="335" t="str">
        <f t="shared" si="21"/>
        <v/>
      </c>
      <c r="Y54" s="336" t="str">
        <f>IF(C54="","",Q54+S54+U54+W54)</f>
        <v/>
      </c>
      <c r="Z54" s="337" t="e">
        <f t="shared" si="22"/>
        <v>#VALUE!</v>
      </c>
      <c r="AA54" s="333"/>
      <c r="AB54" s="334"/>
      <c r="AC54" s="334"/>
      <c r="AD54" s="440"/>
      <c r="AE54" s="440"/>
      <c r="AF54" s="440"/>
      <c r="AG54" s="440"/>
      <c r="AH54" s="440"/>
      <c r="AI54" s="335" t="str">
        <f t="shared" si="53"/>
        <v/>
      </c>
      <c r="AJ54" s="339"/>
      <c r="AK54" s="340"/>
      <c r="AL54" s="335" t="str">
        <f t="shared" si="54"/>
        <v/>
      </c>
      <c r="AM54" s="341" t="str">
        <f t="shared" si="55"/>
        <v/>
      </c>
      <c r="AN54" s="338"/>
      <c r="AO54" s="334"/>
      <c r="AP54" s="334"/>
      <c r="AQ54" s="342"/>
      <c r="AR54" s="342"/>
      <c r="AS54" s="342"/>
      <c r="AT54" s="342"/>
      <c r="AU54" s="342"/>
      <c r="AV54" s="343" t="str">
        <f t="shared" si="56"/>
        <v/>
      </c>
      <c r="AW54" s="344"/>
      <c r="AX54" s="345" t="str">
        <f t="shared" si="57"/>
        <v/>
      </c>
      <c r="AY54" s="346" t="str">
        <f t="shared" si="58"/>
        <v/>
      </c>
      <c r="AZ54" s="347">
        <v>47</v>
      </c>
      <c r="BA54" s="885" t="str">
        <f t="shared" si="23"/>
        <v/>
      </c>
      <c r="BB54" s="886" t="str">
        <f t="shared" si="42"/>
        <v/>
      </c>
      <c r="BC54" s="886" t="str">
        <f t="shared" si="27"/>
        <v/>
      </c>
      <c r="BD54" s="887" t="str">
        <f t="shared" si="28"/>
        <v/>
      </c>
      <c r="BE54" s="887" t="str">
        <f t="shared" si="29"/>
        <v/>
      </c>
      <c r="BF54" s="888" t="str">
        <f t="shared" si="59"/>
        <v/>
      </c>
      <c r="BG54" s="889" t="str">
        <f t="shared" si="60"/>
        <v/>
      </c>
      <c r="BH54" s="890" t="str">
        <f t="shared" si="30"/>
        <v/>
      </c>
      <c r="BI54" s="891" t="str">
        <f t="shared" si="24"/>
        <v/>
      </c>
      <c r="BJ54" s="886" t="str">
        <f t="shared" si="31"/>
        <v/>
      </c>
      <c r="BK54" s="886" t="str">
        <f t="shared" si="32"/>
        <v/>
      </c>
      <c r="BL54" s="886" t="str">
        <f t="shared" si="33"/>
        <v/>
      </c>
      <c r="BM54" s="886" t="str">
        <f t="shared" si="34"/>
        <v/>
      </c>
      <c r="BN54" s="886" t="str">
        <f t="shared" si="35"/>
        <v/>
      </c>
      <c r="BO54" s="886" t="str">
        <f t="shared" si="36"/>
        <v/>
      </c>
      <c r="BP54" s="892" t="str">
        <f t="shared" si="37"/>
        <v/>
      </c>
      <c r="BQ54" s="348" t="str">
        <f t="shared" si="61"/>
        <v/>
      </c>
      <c r="BR54" s="349" t="str">
        <f t="shared" si="62"/>
        <v/>
      </c>
      <c r="BS54" s="350" t="str">
        <f t="shared" si="20"/>
        <v/>
      </c>
      <c r="BT54" s="455"/>
      <c r="BU54" s="302"/>
      <c r="BV54" s="302"/>
      <c r="BW54" s="302"/>
      <c r="BX54" s="302"/>
      <c r="BY54" s="302"/>
      <c r="BZ54" s="302"/>
      <c r="CA54" s="302"/>
      <c r="CB54" s="302"/>
      <c r="CC54" s="302"/>
      <c r="CD54" s="302"/>
      <c r="CE54" s="302"/>
      <c r="CG54" s="496"/>
      <c r="CH54" s="496"/>
      <c r="CI54" s="496"/>
      <c r="CJ54" s="496"/>
      <c r="CK54" s="496"/>
      <c r="CL54" s="496"/>
      <c r="CM54" s="496"/>
      <c r="CN54" s="496"/>
      <c r="CO54" s="496"/>
      <c r="CP54" s="496"/>
      <c r="CQ54" s="496"/>
      <c r="CR54" s="496"/>
    </row>
    <row r="55" spans="1:96" ht="15.75" customHeight="1">
      <c r="A55" s="452"/>
      <c r="B55" s="328">
        <v>48</v>
      </c>
      <c r="C55" s="329" t="str">
        <f>'2พิมพ์เวลาเรียน'!C55</f>
        <v/>
      </c>
      <c r="D55" s="330" t="str">
        <f>'2พิมพ์เวลาเรียน'!D55</f>
        <v/>
      </c>
      <c r="E55" s="331" t="str">
        <f t="shared" si="49"/>
        <v/>
      </c>
      <c r="F55" s="332" t="str">
        <f t="shared" si="50"/>
        <v/>
      </c>
      <c r="G55" s="333"/>
      <c r="H55" s="334"/>
      <c r="I55" s="334"/>
      <c r="J55" s="440"/>
      <c r="K55" s="440"/>
      <c r="L55" s="440"/>
      <c r="M55" s="440"/>
      <c r="N55" s="440"/>
      <c r="O55" s="335" t="str">
        <f t="shared" ref="O55:O57" si="67">IF(C55="","",SUM(G55:N55))</f>
        <v/>
      </c>
      <c r="P55" s="374"/>
      <c r="Q55" s="975"/>
      <c r="R55" s="966"/>
      <c r="S55" s="965"/>
      <c r="T55" s="966"/>
      <c r="U55" s="965"/>
      <c r="V55" s="966"/>
      <c r="W55" s="965"/>
      <c r="X55" s="335" t="str">
        <f t="shared" si="21"/>
        <v/>
      </c>
      <c r="Y55" s="336" t="str">
        <f t="shared" ref="Y55:Y56" si="68">IF(C55="","",Q55+S55+U55+W55)</f>
        <v/>
      </c>
      <c r="Z55" s="337" t="e">
        <f t="shared" si="22"/>
        <v>#VALUE!</v>
      </c>
      <c r="AA55" s="333"/>
      <c r="AB55" s="334"/>
      <c r="AC55" s="334"/>
      <c r="AD55" s="440"/>
      <c r="AE55" s="440"/>
      <c r="AF55" s="440"/>
      <c r="AG55" s="440"/>
      <c r="AH55" s="440"/>
      <c r="AI55" s="335" t="str">
        <f t="shared" si="53"/>
        <v/>
      </c>
      <c r="AJ55" s="339"/>
      <c r="AK55" s="340"/>
      <c r="AL55" s="335" t="str">
        <f t="shared" si="54"/>
        <v/>
      </c>
      <c r="AM55" s="341" t="str">
        <f t="shared" si="55"/>
        <v/>
      </c>
      <c r="AN55" s="338"/>
      <c r="AO55" s="334"/>
      <c r="AP55" s="334"/>
      <c r="AQ55" s="342"/>
      <c r="AR55" s="342"/>
      <c r="AS55" s="342"/>
      <c r="AT55" s="342"/>
      <c r="AU55" s="342"/>
      <c r="AV55" s="343" t="str">
        <f t="shared" si="56"/>
        <v/>
      </c>
      <c r="AW55" s="344"/>
      <c r="AX55" s="345" t="str">
        <f t="shared" si="57"/>
        <v/>
      </c>
      <c r="AY55" s="346" t="str">
        <f t="shared" si="58"/>
        <v/>
      </c>
      <c r="AZ55" s="347">
        <v>48</v>
      </c>
      <c r="BA55" s="885" t="str">
        <f t="shared" si="23"/>
        <v/>
      </c>
      <c r="BB55" s="886" t="str">
        <f t="shared" si="42"/>
        <v/>
      </c>
      <c r="BC55" s="886" t="str">
        <f t="shared" si="27"/>
        <v/>
      </c>
      <c r="BD55" s="887" t="str">
        <f t="shared" si="28"/>
        <v/>
      </c>
      <c r="BE55" s="887" t="str">
        <f t="shared" si="29"/>
        <v/>
      </c>
      <c r="BF55" s="888" t="str">
        <f t="shared" si="59"/>
        <v/>
      </c>
      <c r="BG55" s="889" t="str">
        <f t="shared" si="60"/>
        <v/>
      </c>
      <c r="BH55" s="890" t="str">
        <f t="shared" si="30"/>
        <v/>
      </c>
      <c r="BI55" s="891" t="str">
        <f t="shared" si="24"/>
        <v/>
      </c>
      <c r="BJ55" s="886" t="str">
        <f t="shared" si="31"/>
        <v/>
      </c>
      <c r="BK55" s="886" t="str">
        <f t="shared" si="32"/>
        <v/>
      </c>
      <c r="BL55" s="886" t="str">
        <f t="shared" si="33"/>
        <v/>
      </c>
      <c r="BM55" s="886" t="str">
        <f t="shared" si="34"/>
        <v/>
      </c>
      <c r="BN55" s="886" t="str">
        <f t="shared" si="35"/>
        <v/>
      </c>
      <c r="BO55" s="886" t="str">
        <f t="shared" si="36"/>
        <v/>
      </c>
      <c r="BP55" s="892" t="str">
        <f t="shared" si="37"/>
        <v/>
      </c>
      <c r="BQ55" s="348" t="str">
        <f t="shared" si="61"/>
        <v/>
      </c>
      <c r="BR55" s="349" t="str">
        <f t="shared" si="62"/>
        <v/>
      </c>
      <c r="BS55" s="350" t="str">
        <f t="shared" si="20"/>
        <v/>
      </c>
      <c r="BT55" s="455"/>
      <c r="BU55" s="302"/>
      <c r="BV55" s="302"/>
      <c r="BW55" s="302"/>
      <c r="BX55" s="302"/>
      <c r="BY55" s="302"/>
      <c r="BZ55" s="302"/>
      <c r="CA55" s="302"/>
      <c r="CB55" s="302"/>
      <c r="CC55" s="302"/>
      <c r="CD55" s="302"/>
      <c r="CE55" s="302"/>
      <c r="CG55" s="496"/>
      <c r="CH55" s="496"/>
      <c r="CI55" s="496"/>
      <c r="CJ55" s="496"/>
      <c r="CK55" s="496"/>
      <c r="CL55" s="496"/>
      <c r="CM55" s="496"/>
      <c r="CN55" s="496"/>
      <c r="CO55" s="496"/>
      <c r="CP55" s="496"/>
      <c r="CQ55" s="496"/>
      <c r="CR55" s="496"/>
    </row>
    <row r="56" spans="1:96" ht="15.75" customHeight="1">
      <c r="A56" s="452"/>
      <c r="B56" s="328">
        <v>49</v>
      </c>
      <c r="C56" s="329" t="str">
        <f>'2พิมพ์เวลาเรียน'!C56</f>
        <v/>
      </c>
      <c r="D56" s="330" t="str">
        <f>'2พิมพ์เวลาเรียน'!D56</f>
        <v/>
      </c>
      <c r="E56" s="331" t="str">
        <f t="shared" si="49"/>
        <v/>
      </c>
      <c r="F56" s="332" t="str">
        <f t="shared" si="50"/>
        <v/>
      </c>
      <c r="G56" s="333"/>
      <c r="H56" s="334"/>
      <c r="I56" s="334"/>
      <c r="J56" s="440"/>
      <c r="K56" s="440"/>
      <c r="L56" s="440"/>
      <c r="M56" s="440"/>
      <c r="N56" s="440"/>
      <c r="O56" s="335" t="str">
        <f t="shared" si="67"/>
        <v/>
      </c>
      <c r="P56" s="374"/>
      <c r="Q56" s="975"/>
      <c r="R56" s="966"/>
      <c r="S56" s="965"/>
      <c r="T56" s="966"/>
      <c r="U56" s="965"/>
      <c r="V56" s="966"/>
      <c r="W56" s="965"/>
      <c r="X56" s="335" t="str">
        <f t="shared" si="21"/>
        <v/>
      </c>
      <c r="Y56" s="336" t="str">
        <f t="shared" si="68"/>
        <v/>
      </c>
      <c r="Z56" s="337" t="e">
        <f t="shared" si="22"/>
        <v>#VALUE!</v>
      </c>
      <c r="AA56" s="333"/>
      <c r="AB56" s="334"/>
      <c r="AC56" s="334"/>
      <c r="AD56" s="440"/>
      <c r="AE56" s="440"/>
      <c r="AF56" s="440"/>
      <c r="AG56" s="440"/>
      <c r="AH56" s="440"/>
      <c r="AI56" s="335" t="str">
        <f t="shared" si="53"/>
        <v/>
      </c>
      <c r="AJ56" s="339"/>
      <c r="AK56" s="340"/>
      <c r="AL56" s="335" t="str">
        <f t="shared" si="54"/>
        <v/>
      </c>
      <c r="AM56" s="341" t="str">
        <f t="shared" si="55"/>
        <v/>
      </c>
      <c r="AN56" s="338"/>
      <c r="AO56" s="334"/>
      <c r="AP56" s="334"/>
      <c r="AQ56" s="342"/>
      <c r="AR56" s="342"/>
      <c r="AS56" s="342"/>
      <c r="AT56" s="342"/>
      <c r="AU56" s="342"/>
      <c r="AV56" s="343" t="str">
        <f t="shared" si="56"/>
        <v/>
      </c>
      <c r="AW56" s="344"/>
      <c r="AX56" s="345" t="str">
        <f t="shared" si="57"/>
        <v/>
      </c>
      <c r="AY56" s="346" t="str">
        <f t="shared" si="58"/>
        <v/>
      </c>
      <c r="AZ56" s="347">
        <v>49</v>
      </c>
      <c r="BA56" s="885" t="str">
        <f t="shared" si="23"/>
        <v/>
      </c>
      <c r="BB56" s="886" t="str">
        <f t="shared" si="42"/>
        <v/>
      </c>
      <c r="BC56" s="886" t="str">
        <f t="shared" si="27"/>
        <v/>
      </c>
      <c r="BD56" s="887" t="str">
        <f t="shared" si="28"/>
        <v/>
      </c>
      <c r="BE56" s="887" t="str">
        <f t="shared" si="29"/>
        <v/>
      </c>
      <c r="BF56" s="888" t="str">
        <f t="shared" si="59"/>
        <v/>
      </c>
      <c r="BG56" s="889" t="str">
        <f t="shared" si="60"/>
        <v/>
      </c>
      <c r="BH56" s="890" t="str">
        <f t="shared" si="30"/>
        <v/>
      </c>
      <c r="BI56" s="891" t="str">
        <f t="shared" si="24"/>
        <v/>
      </c>
      <c r="BJ56" s="886" t="str">
        <f t="shared" si="31"/>
        <v/>
      </c>
      <c r="BK56" s="886" t="str">
        <f t="shared" si="32"/>
        <v/>
      </c>
      <c r="BL56" s="886" t="str">
        <f t="shared" si="33"/>
        <v/>
      </c>
      <c r="BM56" s="886" t="str">
        <f t="shared" si="34"/>
        <v/>
      </c>
      <c r="BN56" s="886" t="str">
        <f t="shared" si="35"/>
        <v/>
      </c>
      <c r="BO56" s="886" t="str">
        <f t="shared" si="36"/>
        <v/>
      </c>
      <c r="BP56" s="892" t="str">
        <f t="shared" si="37"/>
        <v/>
      </c>
      <c r="BQ56" s="348" t="str">
        <f t="shared" si="61"/>
        <v/>
      </c>
      <c r="BR56" s="349" t="str">
        <f t="shared" si="62"/>
        <v/>
      </c>
      <c r="BS56" s="350" t="str">
        <f t="shared" si="20"/>
        <v/>
      </c>
      <c r="BT56" s="455"/>
      <c r="BU56" s="302"/>
      <c r="BV56" s="302"/>
      <c r="BW56" s="302"/>
      <c r="BX56" s="302"/>
      <c r="BY56" s="302"/>
      <c r="BZ56" s="302"/>
      <c r="CA56" s="302"/>
      <c r="CB56" s="302"/>
      <c r="CC56" s="302"/>
      <c r="CD56" s="302"/>
      <c r="CE56" s="302"/>
      <c r="CG56" s="496"/>
      <c r="CH56" s="496"/>
      <c r="CI56" s="496"/>
      <c r="CJ56" s="496"/>
      <c r="CK56" s="496"/>
      <c r="CL56" s="496"/>
      <c r="CM56" s="496"/>
      <c r="CN56" s="496"/>
      <c r="CO56" s="496"/>
      <c r="CP56" s="496"/>
      <c r="CQ56" s="496"/>
      <c r="CR56" s="496"/>
    </row>
    <row r="57" spans="1:96" ht="15.75" customHeight="1" thickBot="1">
      <c r="A57" s="452"/>
      <c r="B57" s="376">
        <v>50</v>
      </c>
      <c r="C57" s="329" t="str">
        <f>'2พิมพ์เวลาเรียน'!C57</f>
        <v/>
      </c>
      <c r="D57" s="330" t="str">
        <f>'2พิมพ์เวลาเรียน'!D57</f>
        <v/>
      </c>
      <c r="E57" s="377" t="str">
        <f t="shared" si="49"/>
        <v/>
      </c>
      <c r="F57" s="378" t="str">
        <f t="shared" si="50"/>
        <v/>
      </c>
      <c r="G57" s="438"/>
      <c r="H57" s="379"/>
      <c r="I57" s="379"/>
      <c r="J57" s="442"/>
      <c r="K57" s="442"/>
      <c r="L57" s="442"/>
      <c r="M57" s="442"/>
      <c r="N57" s="442"/>
      <c r="O57" s="380" t="str">
        <f t="shared" si="67"/>
        <v/>
      </c>
      <c r="P57" s="381"/>
      <c r="Q57" s="978"/>
      <c r="R57" s="971"/>
      <c r="S57" s="972"/>
      <c r="T57" s="971"/>
      <c r="U57" s="972"/>
      <c r="V57" s="971"/>
      <c r="W57" s="972"/>
      <c r="X57" s="380" t="str">
        <f t="shared" si="21"/>
        <v/>
      </c>
      <c r="Y57" s="357" t="str">
        <f>IF(C57="","",Q57+S57+U57+W57)</f>
        <v/>
      </c>
      <c r="Z57" s="382" t="e">
        <f t="shared" si="22"/>
        <v>#VALUE!</v>
      </c>
      <c r="AA57" s="438"/>
      <c r="AB57" s="379"/>
      <c r="AC57" s="379"/>
      <c r="AD57" s="442"/>
      <c r="AE57" s="442"/>
      <c r="AF57" s="442"/>
      <c r="AG57" s="442"/>
      <c r="AH57" s="442"/>
      <c r="AI57" s="356" t="str">
        <f t="shared" si="53"/>
        <v/>
      </c>
      <c r="AJ57" s="384"/>
      <c r="AK57" s="385"/>
      <c r="AL57" s="380" t="str">
        <f t="shared" si="54"/>
        <v/>
      </c>
      <c r="AM57" s="386" t="str">
        <f t="shared" si="55"/>
        <v/>
      </c>
      <c r="AN57" s="383"/>
      <c r="AO57" s="379"/>
      <c r="AP57" s="379"/>
      <c r="AQ57" s="387"/>
      <c r="AR57" s="387"/>
      <c r="AS57" s="387"/>
      <c r="AT57" s="387"/>
      <c r="AU57" s="387"/>
      <c r="AV57" s="388" t="str">
        <f t="shared" si="56"/>
        <v/>
      </c>
      <c r="AW57" s="389"/>
      <c r="AX57" s="390" t="str">
        <f t="shared" si="57"/>
        <v/>
      </c>
      <c r="AY57" s="391" t="str">
        <f t="shared" si="58"/>
        <v/>
      </c>
      <c r="AZ57" s="392">
        <v>50</v>
      </c>
      <c r="BA57" s="909" t="str">
        <f t="shared" si="23"/>
        <v/>
      </c>
      <c r="BB57" s="910" t="str">
        <f t="shared" si="42"/>
        <v/>
      </c>
      <c r="BC57" s="910" t="str">
        <f t="shared" si="27"/>
        <v/>
      </c>
      <c r="BD57" s="911" t="str">
        <f t="shared" si="28"/>
        <v/>
      </c>
      <c r="BE57" s="911" t="str">
        <f t="shared" si="29"/>
        <v/>
      </c>
      <c r="BF57" s="912" t="str">
        <f t="shared" si="59"/>
        <v/>
      </c>
      <c r="BG57" s="913" t="str">
        <f t="shared" si="60"/>
        <v/>
      </c>
      <c r="BH57" s="914" t="str">
        <f t="shared" si="30"/>
        <v/>
      </c>
      <c r="BI57" s="915" t="str">
        <f t="shared" si="24"/>
        <v/>
      </c>
      <c r="BJ57" s="910" t="str">
        <f t="shared" si="31"/>
        <v/>
      </c>
      <c r="BK57" s="910" t="str">
        <f t="shared" si="32"/>
        <v/>
      </c>
      <c r="BL57" s="910" t="str">
        <f t="shared" si="33"/>
        <v/>
      </c>
      <c r="BM57" s="910" t="str">
        <f t="shared" si="34"/>
        <v/>
      </c>
      <c r="BN57" s="910" t="str">
        <f t="shared" si="35"/>
        <v/>
      </c>
      <c r="BO57" s="910" t="str">
        <f t="shared" si="36"/>
        <v/>
      </c>
      <c r="BP57" s="916" t="str">
        <f t="shared" si="37"/>
        <v/>
      </c>
      <c r="BQ57" s="393" t="str">
        <f t="shared" si="61"/>
        <v/>
      </c>
      <c r="BR57" s="394" t="str">
        <f t="shared" si="62"/>
        <v/>
      </c>
      <c r="BS57" s="395" t="str">
        <f t="shared" si="20"/>
        <v/>
      </c>
      <c r="BT57" s="455"/>
      <c r="BU57" s="302"/>
      <c r="BV57" s="302"/>
      <c r="BW57" s="302"/>
      <c r="BX57" s="302"/>
      <c r="BY57" s="302"/>
      <c r="BZ57" s="302"/>
      <c r="CA57" s="302"/>
      <c r="CB57" s="302"/>
      <c r="CC57" s="302"/>
      <c r="CD57" s="302"/>
      <c r="CE57" s="302"/>
      <c r="CG57" s="496"/>
      <c r="CH57" s="496"/>
      <c r="CI57" s="496"/>
      <c r="CJ57" s="496"/>
      <c r="CK57" s="496"/>
      <c r="CL57" s="496"/>
      <c r="CM57" s="496"/>
      <c r="CN57" s="496"/>
      <c r="CO57" s="496"/>
      <c r="CP57" s="496"/>
      <c r="CQ57" s="496"/>
      <c r="CR57" s="496"/>
    </row>
    <row r="58" spans="1:96" ht="15.75" hidden="1" customHeight="1" thickBot="1">
      <c r="A58" s="279"/>
      <c r="B58" s="396"/>
      <c r="C58" s="397"/>
      <c r="D58" s="398"/>
      <c r="E58" s="399"/>
      <c r="F58" s="396"/>
      <c r="G58" s="400"/>
      <c r="H58" s="400"/>
      <c r="I58" s="400"/>
      <c r="J58" s="401"/>
      <c r="K58" s="400"/>
      <c r="L58" s="400"/>
      <c r="M58" s="400"/>
      <c r="N58" s="401"/>
      <c r="O58" s="396"/>
      <c r="P58" s="400"/>
      <c r="Q58" s="402"/>
      <c r="R58" s="403"/>
      <c r="S58" s="404"/>
      <c r="T58" s="403"/>
      <c r="U58" s="404"/>
      <c r="V58" s="403"/>
      <c r="W58" s="404"/>
      <c r="X58" s="311" t="str">
        <f t="shared" si="21"/>
        <v/>
      </c>
      <c r="Y58" s="406"/>
      <c r="Z58" s="407"/>
      <c r="AA58" s="400"/>
      <c r="AB58" s="400"/>
      <c r="AC58" s="400"/>
      <c r="AD58" s="401"/>
      <c r="AE58" s="400"/>
      <c r="AF58" s="400"/>
      <c r="AG58" s="400"/>
      <c r="AH58" s="401"/>
      <c r="AI58" s="396"/>
      <c r="AJ58" s="405"/>
      <c r="AK58" s="405"/>
      <c r="AL58" s="396"/>
      <c r="AM58" s="408"/>
      <c r="AN58" s="400"/>
      <c r="AO58" s="400"/>
      <c r="AP58" s="400"/>
      <c r="AQ58" s="405"/>
      <c r="AR58" s="405"/>
      <c r="AS58" s="405"/>
      <c r="AT58" s="405"/>
      <c r="AU58" s="405"/>
      <c r="AV58" s="409"/>
      <c r="AW58" s="410"/>
      <c r="AX58" s="411"/>
      <c r="AY58" s="412"/>
      <c r="AZ58" s="408"/>
      <c r="BA58" s="413"/>
      <c r="BB58" s="414"/>
      <c r="BC58" s="414"/>
      <c r="BD58" s="414"/>
      <c r="BE58" s="414"/>
      <c r="BF58" s="415"/>
      <c r="BG58" s="416"/>
      <c r="BH58" s="417"/>
      <c r="BI58" s="413"/>
      <c r="BJ58" s="414"/>
      <c r="BK58" s="414"/>
      <c r="BL58" s="414"/>
      <c r="BM58" s="414"/>
      <c r="BN58" s="414"/>
      <c r="BO58" s="414"/>
      <c r="BP58" s="414"/>
      <c r="BQ58" s="415"/>
      <c r="BR58" s="416"/>
      <c r="BS58" s="418"/>
      <c r="BT58" s="455"/>
      <c r="BU58" s="302"/>
      <c r="BV58" s="302"/>
      <c r="BW58" s="302"/>
      <c r="BX58" s="302"/>
      <c r="BY58" s="302"/>
      <c r="BZ58" s="302"/>
      <c r="CA58" s="302"/>
      <c r="CB58" s="302"/>
      <c r="CC58" s="302"/>
      <c r="CD58" s="302"/>
      <c r="CE58" s="302"/>
      <c r="CG58" s="496"/>
      <c r="CH58" s="496"/>
      <c r="CI58" s="496"/>
      <c r="CJ58" s="496"/>
      <c r="CK58" s="496"/>
      <c r="CL58" s="496"/>
      <c r="CM58" s="496"/>
      <c r="CN58" s="496"/>
      <c r="CO58" s="496"/>
      <c r="CP58" s="496"/>
      <c r="CQ58" s="496"/>
      <c r="CR58" s="496"/>
    </row>
    <row r="59" spans="1:96" ht="18" hidden="1" customHeight="1" thickBot="1">
      <c r="A59" s="279"/>
      <c r="B59" s="396"/>
      <c r="C59" s="419" t="s">
        <v>179</v>
      </c>
      <c r="D59" s="419"/>
      <c r="E59" s="396"/>
      <c r="F59" s="420"/>
      <c r="G59" s="420"/>
      <c r="H59" s="420"/>
      <c r="I59" s="420"/>
      <c r="J59" s="420"/>
      <c r="K59" s="420"/>
      <c r="L59" s="420"/>
      <c r="M59" s="420"/>
      <c r="N59" s="420"/>
      <c r="O59" s="420"/>
      <c r="P59" s="420"/>
      <c r="Q59" s="420"/>
      <c r="R59" s="420"/>
      <c r="S59" s="420"/>
      <c r="T59" s="420"/>
      <c r="U59" s="420"/>
      <c r="V59" s="420"/>
      <c r="W59" s="420"/>
      <c r="X59" s="311">
        <f t="shared" si="21"/>
        <v>0</v>
      </c>
      <c r="Y59" s="421"/>
      <c r="Z59" s="422"/>
      <c r="AA59" s="420"/>
      <c r="AB59" s="420"/>
      <c r="AC59" s="420"/>
      <c r="AD59" s="420"/>
      <c r="AE59" s="420"/>
      <c r="AF59" s="420"/>
      <c r="AG59" s="420"/>
      <c r="AH59" s="420"/>
      <c r="AI59" s="420"/>
      <c r="AJ59" s="420"/>
      <c r="AK59" s="420"/>
      <c r="AL59" s="420"/>
      <c r="AM59" s="420"/>
      <c r="AN59" s="420"/>
      <c r="AO59" s="420"/>
      <c r="AP59" s="420"/>
      <c r="AQ59" s="420"/>
      <c r="AR59" s="420"/>
      <c r="AS59" s="420"/>
      <c r="AT59" s="420"/>
      <c r="AU59" s="420"/>
      <c r="AV59" s="420"/>
      <c r="AW59" s="420"/>
      <c r="AX59" s="399"/>
      <c r="AY59" s="420"/>
      <c r="AZ59" s="279"/>
      <c r="BA59" s="279"/>
      <c r="BB59" s="279"/>
      <c r="BC59" s="279"/>
      <c r="BD59" s="279"/>
      <c r="BE59" s="279"/>
      <c r="BF59" s="279"/>
      <c r="BG59" s="279"/>
      <c r="BH59" s="279"/>
      <c r="BI59" s="279"/>
      <c r="BJ59" s="279"/>
      <c r="BK59" s="279"/>
      <c r="BL59" s="279"/>
      <c r="BM59" s="279"/>
      <c r="BN59" s="279"/>
      <c r="BO59" s="279"/>
      <c r="BP59" s="279"/>
      <c r="BQ59" s="279"/>
      <c r="BR59" s="279"/>
      <c r="BS59" s="279"/>
      <c r="BT59" s="455"/>
      <c r="BU59" s="423" t="s">
        <v>180</v>
      </c>
      <c r="BV59" s="302"/>
      <c r="BW59" s="302"/>
      <c r="BX59" s="302"/>
      <c r="BY59" s="302"/>
      <c r="BZ59" s="302"/>
      <c r="CA59" s="302"/>
      <c r="CB59" s="302"/>
      <c r="CC59" s="302"/>
      <c r="CD59" s="302"/>
      <c r="CE59" s="302"/>
      <c r="CG59" s="496"/>
      <c r="CH59" s="496"/>
      <c r="CI59" s="496"/>
      <c r="CJ59" s="496"/>
      <c r="CK59" s="496"/>
      <c r="CL59" s="496"/>
      <c r="CM59" s="496"/>
      <c r="CN59" s="496"/>
      <c r="CO59" s="496"/>
      <c r="CP59" s="496"/>
      <c r="CQ59" s="496"/>
      <c r="CR59" s="496"/>
    </row>
    <row r="60" spans="1:96" ht="12.75" hidden="1" customHeight="1" thickBot="1">
      <c r="A60" s="279"/>
      <c r="B60" s="279"/>
      <c r="C60" s="419" t="s">
        <v>181</v>
      </c>
      <c r="D60" s="424" t="s">
        <v>182</v>
      </c>
      <c r="E60" s="279"/>
      <c r="F60" s="279"/>
      <c r="G60" s="279"/>
      <c r="H60" s="279"/>
      <c r="I60" s="279"/>
      <c r="J60" s="279"/>
      <c r="K60" s="279"/>
      <c r="L60" s="279"/>
      <c r="M60" s="279"/>
      <c r="N60" s="279"/>
      <c r="O60" s="279"/>
      <c r="P60" s="279"/>
      <c r="Q60" s="279"/>
      <c r="R60" s="279"/>
      <c r="S60" s="279"/>
      <c r="T60" s="279"/>
      <c r="U60" s="279"/>
      <c r="V60" s="279"/>
      <c r="W60" s="279"/>
      <c r="X60" s="311">
        <f t="shared" si="21"/>
        <v>0</v>
      </c>
      <c r="Y60" s="425"/>
      <c r="Z60" s="426"/>
      <c r="AA60" s="279"/>
      <c r="AB60" s="279"/>
      <c r="AC60" s="279"/>
      <c r="AD60" s="279"/>
      <c r="AE60" s="279"/>
      <c r="AF60" s="279"/>
      <c r="AG60" s="279"/>
      <c r="AH60" s="279"/>
      <c r="AI60" s="279"/>
      <c r="AJ60" s="279"/>
      <c r="AK60" s="279"/>
      <c r="AL60" s="279"/>
      <c r="AM60" s="279"/>
      <c r="AN60" s="279"/>
      <c r="AO60" s="279"/>
      <c r="AP60" s="279"/>
      <c r="AQ60" s="279"/>
      <c r="AR60" s="279"/>
      <c r="AS60" s="279"/>
      <c r="AT60" s="279"/>
      <c r="AU60" s="279"/>
      <c r="AV60" s="279"/>
      <c r="AW60" s="279"/>
      <c r="AX60" s="399"/>
      <c r="AY60" s="279"/>
      <c r="AZ60" s="279"/>
      <c r="BA60" s="279"/>
      <c r="BB60" s="279"/>
      <c r="BC60" s="279"/>
      <c r="BD60" s="279"/>
      <c r="BE60" s="279"/>
      <c r="BF60" s="279"/>
      <c r="BG60" s="279"/>
      <c r="BH60" s="279"/>
      <c r="BI60" s="279"/>
      <c r="BJ60" s="279"/>
      <c r="BK60" s="279"/>
      <c r="BL60" s="279"/>
      <c r="BM60" s="279"/>
      <c r="BN60" s="279"/>
      <c r="BO60" s="279"/>
      <c r="BP60" s="279"/>
      <c r="BQ60" s="279"/>
      <c r="BR60" s="279"/>
      <c r="BS60" s="279"/>
      <c r="BT60" s="455"/>
      <c r="BU60" s="1089" t="s">
        <v>183</v>
      </c>
      <c r="BV60" s="1090"/>
      <c r="BW60" s="1090"/>
      <c r="BX60" s="1090"/>
      <c r="BY60" s="1090"/>
      <c r="BZ60" s="1090"/>
      <c r="CA60" s="1090"/>
      <c r="CB60" s="1090"/>
      <c r="CC60" s="1090"/>
      <c r="CD60" s="1090"/>
      <c r="CE60" s="1090"/>
      <c r="CG60" s="496"/>
      <c r="CH60" s="496"/>
      <c r="CI60" s="496"/>
      <c r="CJ60" s="496"/>
      <c r="CK60" s="496"/>
      <c r="CL60" s="496"/>
      <c r="CM60" s="496"/>
      <c r="CN60" s="496"/>
      <c r="CO60" s="496"/>
      <c r="CP60" s="496"/>
      <c r="CQ60" s="496"/>
      <c r="CR60" s="496"/>
    </row>
    <row r="61" spans="1:96" ht="12.75" hidden="1" customHeight="1" thickBot="1">
      <c r="A61" s="279"/>
      <c r="B61" s="279"/>
      <c r="C61" s="419" t="s">
        <v>184</v>
      </c>
      <c r="D61" s="41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79"/>
      <c r="Q61" s="279"/>
      <c r="R61" s="279"/>
      <c r="S61" s="279"/>
      <c r="T61" s="279"/>
      <c r="U61" s="279"/>
      <c r="V61" s="279"/>
      <c r="W61" s="279"/>
      <c r="X61" s="311">
        <f t="shared" si="21"/>
        <v>0</v>
      </c>
      <c r="Y61" s="425"/>
      <c r="Z61" s="426"/>
      <c r="AA61" s="279"/>
      <c r="AB61" s="279"/>
      <c r="AC61" s="279"/>
      <c r="AD61" s="279"/>
      <c r="AE61" s="279"/>
      <c r="AF61" s="279"/>
      <c r="AG61" s="279"/>
      <c r="AH61" s="279"/>
      <c r="AI61" s="279"/>
      <c r="AJ61" s="279"/>
      <c r="AK61" s="279"/>
      <c r="AL61" s="279"/>
      <c r="AM61" s="279"/>
      <c r="AN61" s="279"/>
      <c r="AO61" s="279"/>
      <c r="AP61" s="279"/>
      <c r="AQ61" s="279"/>
      <c r="AR61" s="279"/>
      <c r="AS61" s="279"/>
      <c r="AT61" s="279"/>
      <c r="AU61" s="279"/>
      <c r="AV61" s="279"/>
      <c r="AW61" s="279"/>
      <c r="AX61" s="399"/>
      <c r="AY61" s="279"/>
      <c r="AZ61" s="279"/>
      <c r="BA61" s="279"/>
      <c r="BB61" s="279"/>
      <c r="BC61" s="279"/>
      <c r="BD61" s="279"/>
      <c r="BE61" s="279"/>
      <c r="BF61" s="279"/>
      <c r="BG61" s="279"/>
      <c r="BH61" s="279"/>
      <c r="BI61" s="279"/>
      <c r="BJ61" s="279"/>
      <c r="BK61" s="279"/>
      <c r="BL61" s="279"/>
      <c r="BM61" s="279"/>
      <c r="BN61" s="279"/>
      <c r="BO61" s="279"/>
      <c r="BP61" s="279"/>
      <c r="BQ61" s="279"/>
      <c r="BR61" s="279"/>
      <c r="BS61" s="279"/>
      <c r="BT61" s="455"/>
      <c r="BU61" s="1089" t="s">
        <v>185</v>
      </c>
      <c r="BV61" s="1090"/>
      <c r="BW61" s="1090"/>
      <c r="BX61" s="1090"/>
      <c r="BY61" s="1090"/>
      <c r="BZ61" s="1090"/>
      <c r="CA61" s="1090"/>
      <c r="CB61" s="1090"/>
      <c r="CC61" s="1090"/>
      <c r="CD61" s="1090"/>
      <c r="CE61" s="1090"/>
      <c r="CG61" s="496"/>
      <c r="CH61" s="496"/>
      <c r="CI61" s="496"/>
      <c r="CJ61" s="496"/>
      <c r="CK61" s="496"/>
      <c r="CL61" s="496"/>
      <c r="CM61" s="496"/>
      <c r="CN61" s="496"/>
      <c r="CO61" s="496"/>
      <c r="CP61" s="496"/>
      <c r="CQ61" s="496"/>
      <c r="CR61" s="496"/>
    </row>
    <row r="62" spans="1:96" ht="19.5" hidden="1" thickBot="1">
      <c r="A62" s="1091"/>
      <c r="B62" s="1092"/>
      <c r="C62" s="1092"/>
      <c r="D62" s="1093"/>
      <c r="E62" s="427"/>
      <c r="F62" s="427"/>
      <c r="G62" s="427"/>
      <c r="H62" s="427"/>
      <c r="I62" s="427"/>
      <c r="J62" s="427"/>
      <c r="K62" s="427"/>
      <c r="L62" s="427"/>
      <c r="M62" s="427"/>
      <c r="N62" s="427"/>
      <c r="O62" s="427"/>
      <c r="P62" s="427"/>
      <c r="Q62" s="427"/>
      <c r="R62" s="427"/>
      <c r="S62" s="427"/>
      <c r="T62" s="427"/>
      <c r="U62" s="427"/>
      <c r="V62" s="427"/>
      <c r="W62" s="427"/>
      <c r="X62" s="311" t="str">
        <f t="shared" si="21"/>
        <v/>
      </c>
      <c r="Y62" s="428"/>
      <c r="Z62" s="429"/>
      <c r="AA62" s="427"/>
      <c r="AB62" s="427"/>
      <c r="AC62" s="427"/>
      <c r="AD62" s="427"/>
      <c r="AE62" s="427"/>
      <c r="AF62" s="427"/>
      <c r="AG62" s="427"/>
      <c r="AH62" s="427"/>
      <c r="AI62" s="427"/>
      <c r="AJ62" s="427"/>
      <c r="AK62" s="427"/>
      <c r="AL62" s="427"/>
      <c r="AM62" s="427"/>
      <c r="AN62" s="427"/>
      <c r="AO62" s="427"/>
      <c r="AP62" s="427"/>
      <c r="AQ62" s="427"/>
      <c r="AR62" s="427"/>
      <c r="AS62" s="427"/>
      <c r="AT62" s="427"/>
      <c r="AU62" s="427"/>
      <c r="AV62" s="427"/>
      <c r="AW62" s="427"/>
      <c r="AX62" s="430"/>
      <c r="AY62" s="427"/>
      <c r="AZ62" s="427"/>
      <c r="BA62" s="427"/>
      <c r="BB62" s="427"/>
      <c r="BC62" s="427"/>
      <c r="BD62" s="427"/>
      <c r="BE62" s="427"/>
      <c r="BF62" s="427"/>
      <c r="BG62" s="427"/>
      <c r="BH62" s="427"/>
      <c r="BI62" s="427"/>
      <c r="BJ62" s="427"/>
      <c r="BK62" s="427"/>
      <c r="BL62" s="427"/>
      <c r="BM62" s="427"/>
      <c r="BN62" s="427"/>
      <c r="BO62" s="427"/>
      <c r="BP62" s="427"/>
      <c r="BQ62" s="427"/>
      <c r="BR62" s="427"/>
      <c r="BS62" s="431"/>
      <c r="BT62" s="455"/>
      <c r="BU62" s="302"/>
      <c r="BV62" s="302"/>
      <c r="BW62" s="302"/>
      <c r="BX62" s="302"/>
      <c r="BY62" s="302"/>
      <c r="BZ62" s="302"/>
      <c r="CA62" s="302"/>
      <c r="CB62" s="302"/>
      <c r="CC62" s="302"/>
      <c r="CD62" s="302"/>
      <c r="CE62" s="302"/>
      <c r="CG62" s="496"/>
      <c r="CH62" s="496"/>
      <c r="CI62" s="496"/>
      <c r="CJ62" s="496"/>
      <c r="CK62" s="496"/>
      <c r="CL62" s="496"/>
      <c r="CM62" s="496"/>
      <c r="CN62" s="496"/>
      <c r="CO62" s="496"/>
      <c r="CP62" s="496"/>
      <c r="CQ62" s="496"/>
      <c r="CR62" s="496"/>
    </row>
    <row r="63" spans="1:96" ht="15.75" hidden="1" customHeight="1">
      <c r="A63" s="1094"/>
      <c r="B63" s="1095"/>
      <c r="C63" s="1095"/>
      <c r="D63" s="1096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  <c r="P63" s="279"/>
      <c r="Q63" s="279"/>
      <c r="R63" s="279"/>
      <c r="S63" s="279"/>
      <c r="T63" s="279"/>
      <c r="U63" s="279"/>
      <c r="V63" s="279"/>
      <c r="W63" s="279"/>
      <c r="X63" s="311" t="str">
        <f t="shared" si="21"/>
        <v/>
      </c>
      <c r="Y63" s="425"/>
      <c r="Z63" s="426"/>
      <c r="AA63" s="279"/>
      <c r="AB63" s="279"/>
      <c r="AC63" s="279"/>
      <c r="AD63" s="279"/>
      <c r="AE63" s="279"/>
      <c r="AF63" s="279"/>
      <c r="AG63" s="279"/>
      <c r="AH63" s="279"/>
      <c r="AI63" s="279"/>
      <c r="AJ63" s="279"/>
      <c r="AK63" s="279"/>
      <c r="AL63" s="279"/>
      <c r="AM63" s="279"/>
      <c r="AN63" s="279"/>
      <c r="AO63" s="279"/>
      <c r="AP63" s="279"/>
      <c r="AQ63" s="279"/>
      <c r="AR63" s="279"/>
      <c r="AS63" s="279"/>
      <c r="AT63" s="279"/>
      <c r="AU63" s="279"/>
      <c r="AV63" s="279"/>
      <c r="AW63" s="279"/>
      <c r="AX63" s="399"/>
      <c r="AY63" s="279"/>
      <c r="AZ63" s="279"/>
      <c r="BA63" s="279"/>
      <c r="BB63" s="279"/>
      <c r="BC63" s="279"/>
      <c r="BD63" s="279"/>
      <c r="BE63" s="279"/>
      <c r="BF63" s="279"/>
      <c r="BG63" s="279"/>
      <c r="BH63" s="279"/>
      <c r="BI63" s="279"/>
      <c r="BJ63" s="279"/>
      <c r="BK63" s="279"/>
      <c r="BL63" s="279"/>
      <c r="BM63" s="279"/>
      <c r="BN63" s="279"/>
      <c r="BO63" s="279"/>
      <c r="BP63" s="279"/>
      <c r="BQ63" s="279"/>
      <c r="BR63" s="279"/>
      <c r="BS63" s="432"/>
      <c r="BT63" s="455"/>
      <c r="BU63" s="302"/>
      <c r="BV63" s="302"/>
      <c r="BW63" s="302"/>
      <c r="BX63" s="302"/>
      <c r="BY63" s="302"/>
      <c r="BZ63" s="302"/>
      <c r="CA63" s="302"/>
      <c r="CB63" s="302"/>
      <c r="CC63" s="302"/>
      <c r="CD63" s="302"/>
      <c r="CE63" s="302"/>
      <c r="CG63" s="496"/>
      <c r="CH63" s="496"/>
      <c r="CI63" s="496"/>
      <c r="CJ63" s="496"/>
      <c r="CK63" s="496"/>
      <c r="CL63" s="496"/>
      <c r="CM63" s="496"/>
      <c r="CN63" s="496"/>
      <c r="CO63" s="496"/>
      <c r="CP63" s="496"/>
      <c r="CQ63" s="496"/>
      <c r="CR63" s="496"/>
    </row>
    <row r="64" spans="1:96" ht="15.75" customHeight="1">
      <c r="A64" s="456"/>
      <c r="B64" s="452"/>
      <c r="C64" s="452"/>
      <c r="D64" s="452"/>
      <c r="E64" s="452"/>
      <c r="F64" s="452"/>
      <c r="G64" s="452"/>
      <c r="H64" s="452"/>
      <c r="I64" s="452"/>
      <c r="J64" s="452"/>
      <c r="K64" s="452"/>
      <c r="L64" s="452"/>
      <c r="M64" s="452"/>
      <c r="N64" s="452"/>
      <c r="O64" s="452"/>
      <c r="P64" s="452"/>
      <c r="Q64" s="452"/>
      <c r="R64" s="452"/>
      <c r="S64" s="452"/>
      <c r="T64" s="452"/>
      <c r="U64" s="452"/>
      <c r="V64" s="452"/>
      <c r="W64" s="452"/>
      <c r="X64" s="452"/>
      <c r="Y64" s="457"/>
      <c r="Z64" s="458"/>
      <c r="AA64" s="452"/>
      <c r="AB64" s="452"/>
      <c r="AC64" s="452"/>
      <c r="AD64" s="452"/>
      <c r="AE64" s="452"/>
      <c r="AF64" s="452"/>
      <c r="AG64" s="452"/>
      <c r="AH64" s="452"/>
      <c r="AI64" s="452"/>
      <c r="AJ64" s="452"/>
      <c r="AK64" s="452"/>
      <c r="AL64" s="452"/>
      <c r="AM64" s="452"/>
      <c r="AN64" s="452"/>
      <c r="AO64" s="452"/>
      <c r="AP64" s="452"/>
      <c r="AQ64" s="452"/>
      <c r="AR64" s="452"/>
      <c r="AS64" s="452"/>
      <c r="AT64" s="452"/>
      <c r="AU64" s="452"/>
      <c r="AV64" s="452"/>
      <c r="AW64" s="452"/>
      <c r="AX64" s="459"/>
      <c r="AY64" s="452"/>
      <c r="AZ64" s="452"/>
      <c r="BA64" s="452"/>
      <c r="BB64" s="452"/>
      <c r="BC64" s="452"/>
      <c r="BD64" s="452"/>
      <c r="BE64" s="452"/>
      <c r="BF64" s="452"/>
      <c r="BG64" s="452"/>
      <c r="BH64" s="452"/>
      <c r="BI64" s="452"/>
      <c r="BJ64" s="452"/>
      <c r="BK64" s="452"/>
      <c r="BL64" s="452"/>
      <c r="BM64" s="452"/>
      <c r="BN64" s="452"/>
      <c r="BO64" s="452"/>
      <c r="BP64" s="452"/>
      <c r="BQ64" s="452"/>
      <c r="BR64" s="452"/>
      <c r="BS64" s="452"/>
      <c r="BT64" s="455"/>
      <c r="BU64" s="302"/>
      <c r="BV64" s="302"/>
      <c r="BW64" s="302"/>
      <c r="BX64" s="302"/>
      <c r="BY64" s="302"/>
      <c r="BZ64" s="302"/>
      <c r="CA64" s="302"/>
      <c r="CB64" s="302"/>
      <c r="CC64" s="302"/>
      <c r="CD64" s="302"/>
      <c r="CE64" s="302"/>
      <c r="CG64" s="496"/>
      <c r="CH64" s="496"/>
      <c r="CI64" s="496"/>
      <c r="CJ64" s="496"/>
      <c r="CK64" s="496"/>
      <c r="CL64" s="496"/>
      <c r="CM64" s="496"/>
      <c r="CN64" s="496"/>
      <c r="CO64" s="496"/>
      <c r="CP64" s="496"/>
      <c r="CQ64" s="496"/>
      <c r="CR64" s="496"/>
    </row>
    <row r="65" spans="1:96" ht="12.75" customHeight="1">
      <c r="A65" s="433"/>
      <c r="B65" s="433"/>
      <c r="C65" s="433"/>
      <c r="D65" s="433"/>
      <c r="E65" s="433"/>
      <c r="F65" s="433"/>
      <c r="G65" s="434"/>
      <c r="H65" s="434"/>
      <c r="I65" s="434"/>
      <c r="J65" s="434"/>
      <c r="K65" s="434"/>
      <c r="L65" s="434"/>
      <c r="M65" s="434"/>
      <c r="N65" s="434"/>
      <c r="O65" s="434"/>
      <c r="P65" s="434"/>
      <c r="Q65" s="434"/>
      <c r="R65" s="434"/>
      <c r="S65" s="434"/>
      <c r="T65" s="434"/>
      <c r="U65" s="434"/>
      <c r="V65" s="434"/>
      <c r="W65" s="434"/>
      <c r="X65" s="434"/>
      <c r="Y65" s="434"/>
      <c r="Z65" s="434"/>
      <c r="AA65" s="434"/>
      <c r="AB65" s="434"/>
      <c r="AC65" s="434"/>
      <c r="AD65" s="434"/>
      <c r="AE65" s="434"/>
      <c r="AF65" s="434"/>
      <c r="AG65" s="434"/>
      <c r="AH65" s="434"/>
      <c r="AI65" s="434"/>
      <c r="AJ65" s="434"/>
      <c r="AK65" s="434"/>
      <c r="AL65" s="434"/>
      <c r="AM65" s="434"/>
      <c r="AN65" s="434"/>
      <c r="AO65" s="434"/>
      <c r="AP65" s="434"/>
      <c r="AQ65" s="434"/>
      <c r="AR65" s="434"/>
      <c r="AS65" s="434"/>
      <c r="AT65" s="434"/>
      <c r="AU65" s="434"/>
      <c r="AV65" s="434"/>
      <c r="AW65" s="434"/>
      <c r="AX65" s="435"/>
      <c r="AY65" s="434"/>
      <c r="AZ65" s="434"/>
      <c r="BA65" s="434"/>
      <c r="BB65" s="434"/>
      <c r="BC65" s="434"/>
      <c r="BD65" s="434"/>
      <c r="BE65" s="434"/>
      <c r="BF65" s="434"/>
      <c r="BG65" s="434"/>
      <c r="BH65" s="434"/>
      <c r="BI65" s="434"/>
      <c r="BJ65" s="434"/>
      <c r="BK65" s="434"/>
      <c r="BL65" s="434"/>
      <c r="BM65" s="434"/>
      <c r="BN65" s="434"/>
      <c r="BO65" s="434"/>
      <c r="BP65" s="434"/>
      <c r="BQ65" s="434"/>
      <c r="BR65" s="434"/>
      <c r="BS65" s="434"/>
      <c r="BT65" s="434"/>
      <c r="BU65" s="434"/>
      <c r="BV65" s="434"/>
      <c r="BW65" s="434"/>
      <c r="BX65" s="434"/>
      <c r="BY65" s="434"/>
      <c r="BZ65" s="434"/>
      <c r="CA65" s="434"/>
      <c r="CB65" s="434"/>
      <c r="CC65" s="434"/>
      <c r="CD65" s="434"/>
      <c r="CE65" s="434"/>
      <c r="CG65" s="496"/>
      <c r="CH65" s="496"/>
      <c r="CI65" s="496"/>
      <c r="CJ65" s="496"/>
      <c r="CK65" s="496"/>
      <c r="CL65" s="496"/>
      <c r="CM65" s="496"/>
      <c r="CN65" s="496"/>
      <c r="CO65" s="496"/>
      <c r="CP65" s="496"/>
      <c r="CQ65" s="496"/>
      <c r="CR65" s="496"/>
    </row>
    <row r="66" spans="1:96" ht="15.75" customHeight="1">
      <c r="A66" s="436"/>
      <c r="B66" s="436"/>
      <c r="C66" s="436"/>
      <c r="D66" s="436"/>
      <c r="E66" s="436"/>
      <c r="F66" s="436"/>
      <c r="G66" s="436"/>
      <c r="H66" s="436"/>
      <c r="I66" s="436"/>
      <c r="J66" s="436"/>
      <c r="K66" s="436"/>
      <c r="L66" s="436"/>
      <c r="M66" s="436"/>
      <c r="N66" s="436"/>
      <c r="O66" s="436"/>
      <c r="P66" s="436"/>
      <c r="Q66" s="436"/>
      <c r="R66" s="436"/>
      <c r="S66" s="436"/>
      <c r="T66" s="436"/>
      <c r="U66" s="436"/>
      <c r="V66" s="436"/>
      <c r="W66" s="436"/>
      <c r="X66" s="436"/>
      <c r="Y66" s="436"/>
      <c r="Z66" s="436"/>
      <c r="AA66" s="436"/>
      <c r="AB66" s="436"/>
      <c r="AC66" s="436"/>
      <c r="AD66" s="436"/>
      <c r="AE66" s="436"/>
      <c r="AF66" s="436"/>
      <c r="AG66" s="436"/>
      <c r="AH66" s="436"/>
      <c r="AI66" s="436"/>
      <c r="AJ66" s="436"/>
      <c r="AK66" s="436"/>
      <c r="AL66" s="436"/>
      <c r="AM66" s="436"/>
      <c r="AN66" s="436"/>
      <c r="AO66" s="436"/>
      <c r="AP66" s="436"/>
      <c r="AQ66" s="436"/>
      <c r="AR66" s="436"/>
      <c r="AS66" s="436"/>
      <c r="AT66" s="436"/>
      <c r="AU66" s="436"/>
      <c r="AV66" s="436"/>
      <c r="AW66" s="436"/>
      <c r="AX66" s="437"/>
      <c r="AY66" s="436"/>
      <c r="AZ66" s="436"/>
      <c r="BA66" s="436"/>
      <c r="BB66" s="436"/>
      <c r="BC66" s="436"/>
      <c r="BD66" s="436"/>
      <c r="BE66" s="436"/>
      <c r="BF66" s="436"/>
      <c r="BG66" s="436"/>
      <c r="BH66" s="436"/>
      <c r="BI66" s="436"/>
      <c r="BJ66" s="436"/>
      <c r="BK66" s="436"/>
      <c r="BL66" s="436"/>
      <c r="BM66" s="436"/>
      <c r="BN66" s="436"/>
      <c r="BO66" s="436"/>
      <c r="BP66" s="436"/>
      <c r="BQ66" s="436"/>
      <c r="BR66" s="436"/>
      <c r="BS66" s="436"/>
      <c r="BT66" s="436"/>
      <c r="BU66" s="436"/>
      <c r="BV66" s="436"/>
      <c r="BW66" s="436"/>
      <c r="BX66" s="436"/>
      <c r="BY66" s="436"/>
      <c r="BZ66" s="436"/>
      <c r="CA66" s="436"/>
      <c r="CB66" s="436"/>
      <c r="CC66" s="436"/>
      <c r="CD66" s="436"/>
      <c r="CE66" s="436"/>
      <c r="CG66" s="496"/>
      <c r="CH66" s="496"/>
      <c r="CI66" s="496"/>
      <c r="CJ66" s="496"/>
      <c r="CK66" s="496"/>
      <c r="CL66" s="496"/>
      <c r="CM66" s="496"/>
      <c r="CN66" s="496"/>
      <c r="CO66" s="496"/>
      <c r="CP66" s="496"/>
      <c r="CQ66" s="496"/>
      <c r="CR66" s="496"/>
    </row>
    <row r="67" spans="1:96" ht="15.75" customHeight="1">
      <c r="A67" s="436"/>
      <c r="B67" s="436"/>
      <c r="C67" s="436"/>
      <c r="D67" s="436"/>
      <c r="E67" s="436"/>
      <c r="F67" s="436"/>
      <c r="G67" s="436"/>
      <c r="H67" s="436"/>
      <c r="I67" s="436"/>
      <c r="J67" s="436"/>
      <c r="K67" s="436"/>
      <c r="L67" s="436"/>
      <c r="M67" s="436"/>
      <c r="N67" s="436"/>
      <c r="O67" s="436"/>
      <c r="P67" s="436"/>
      <c r="Q67" s="436"/>
      <c r="R67" s="436"/>
      <c r="S67" s="436"/>
      <c r="T67" s="436"/>
      <c r="U67" s="436"/>
      <c r="V67" s="436"/>
      <c r="W67" s="436"/>
      <c r="X67" s="436"/>
      <c r="Y67" s="436"/>
      <c r="Z67" s="436"/>
      <c r="AA67" s="436"/>
      <c r="AB67" s="436"/>
      <c r="AC67" s="436"/>
      <c r="AD67" s="436"/>
      <c r="AE67" s="436"/>
      <c r="AF67" s="436"/>
      <c r="AG67" s="436"/>
      <c r="AH67" s="436"/>
      <c r="AI67" s="436"/>
      <c r="AJ67" s="436"/>
      <c r="AK67" s="436"/>
      <c r="AL67" s="436"/>
      <c r="AM67" s="436"/>
      <c r="AN67" s="436"/>
      <c r="AO67" s="436"/>
      <c r="AP67" s="436"/>
      <c r="AQ67" s="436"/>
      <c r="AR67" s="436"/>
      <c r="AS67" s="436"/>
      <c r="AT67" s="436"/>
      <c r="AU67" s="436"/>
      <c r="AV67" s="436"/>
      <c r="AW67" s="436"/>
      <c r="AX67" s="437"/>
      <c r="AY67" s="436"/>
      <c r="AZ67" s="436"/>
      <c r="BA67" s="436"/>
      <c r="BB67" s="436"/>
      <c r="BC67" s="436"/>
      <c r="BD67" s="436"/>
      <c r="BE67" s="436"/>
      <c r="BF67" s="436"/>
      <c r="BG67" s="436"/>
      <c r="BH67" s="436"/>
      <c r="BI67" s="436"/>
      <c r="BJ67" s="436"/>
      <c r="BK67" s="436"/>
      <c r="BL67" s="436"/>
      <c r="BM67" s="436"/>
      <c r="BN67" s="436"/>
      <c r="BO67" s="436"/>
      <c r="BP67" s="436"/>
      <c r="BQ67" s="436"/>
      <c r="BR67" s="436"/>
      <c r="BS67" s="436"/>
      <c r="BT67" s="436"/>
      <c r="BU67" s="436"/>
      <c r="BV67" s="436"/>
      <c r="BW67" s="436"/>
      <c r="BX67" s="436"/>
      <c r="BY67" s="436"/>
      <c r="BZ67" s="436"/>
      <c r="CA67" s="436"/>
      <c r="CB67" s="436"/>
      <c r="CC67" s="436"/>
      <c r="CD67" s="436"/>
      <c r="CE67" s="436"/>
      <c r="CG67" s="498" t="s">
        <v>180</v>
      </c>
      <c r="CH67" s="496"/>
      <c r="CI67" s="496"/>
      <c r="CJ67" s="496"/>
      <c r="CK67" s="496"/>
      <c r="CL67" s="496"/>
      <c r="CM67" s="496"/>
      <c r="CN67" s="496"/>
      <c r="CO67" s="496"/>
      <c r="CP67" s="496"/>
      <c r="CQ67" s="496"/>
      <c r="CR67" s="496"/>
    </row>
    <row r="68" spans="1:96" ht="15.75" customHeight="1">
      <c r="A68" s="436"/>
      <c r="B68" s="436"/>
      <c r="C68" s="436"/>
      <c r="D68" s="436"/>
      <c r="E68" s="436"/>
      <c r="F68" s="436"/>
      <c r="G68" s="436"/>
      <c r="H68" s="436"/>
      <c r="I68" s="436"/>
      <c r="J68" s="436"/>
      <c r="K68" s="436"/>
      <c r="L68" s="436"/>
      <c r="M68" s="436"/>
      <c r="N68" s="436"/>
      <c r="O68" s="436"/>
      <c r="P68" s="436"/>
      <c r="Q68" s="436"/>
      <c r="R68" s="436"/>
      <c r="S68" s="436"/>
      <c r="T68" s="436"/>
      <c r="U68" s="436"/>
      <c r="V68" s="436"/>
      <c r="W68" s="436"/>
      <c r="X68" s="436"/>
      <c r="Y68" s="436"/>
      <c r="Z68" s="436"/>
      <c r="AA68" s="436"/>
      <c r="AB68" s="436"/>
      <c r="AC68" s="436"/>
      <c r="AD68" s="436"/>
      <c r="AE68" s="436"/>
      <c r="AF68" s="436"/>
      <c r="AG68" s="436"/>
      <c r="AH68" s="436"/>
      <c r="AI68" s="436"/>
      <c r="AJ68" s="436"/>
      <c r="AK68" s="436"/>
      <c r="AL68" s="436"/>
      <c r="AM68" s="436"/>
      <c r="AN68" s="436"/>
      <c r="AO68" s="436"/>
      <c r="AP68" s="436"/>
      <c r="AQ68" s="436"/>
      <c r="AR68" s="436"/>
      <c r="AS68" s="436"/>
      <c r="AT68" s="436"/>
      <c r="AU68" s="436"/>
      <c r="AV68" s="436"/>
      <c r="AW68" s="436"/>
      <c r="AX68" s="437"/>
      <c r="AY68" s="436"/>
      <c r="AZ68" s="436"/>
      <c r="BA68" s="436"/>
      <c r="BB68" s="436"/>
      <c r="BC68" s="436"/>
      <c r="BD68" s="436"/>
      <c r="BE68" s="436"/>
      <c r="BF68" s="436"/>
      <c r="BG68" s="436"/>
      <c r="BH68" s="436"/>
      <c r="BI68" s="436"/>
      <c r="BJ68" s="436"/>
      <c r="BK68" s="436"/>
      <c r="BL68" s="436"/>
      <c r="BM68" s="436"/>
      <c r="BN68" s="436"/>
      <c r="BO68" s="436"/>
      <c r="BP68" s="436"/>
      <c r="BQ68" s="436"/>
      <c r="BR68" s="436"/>
      <c r="BS68" s="436"/>
      <c r="BT68" s="436"/>
      <c r="BU68" s="436"/>
      <c r="BV68" s="436"/>
      <c r="BW68" s="436"/>
      <c r="BX68" s="436"/>
      <c r="BY68" s="436"/>
      <c r="BZ68" s="436"/>
      <c r="CA68" s="436"/>
      <c r="CB68" s="436"/>
      <c r="CC68" s="436"/>
      <c r="CD68" s="436"/>
      <c r="CE68" s="436"/>
      <c r="CG68" s="1081" t="s">
        <v>183</v>
      </c>
      <c r="CH68" s="1082"/>
      <c r="CI68" s="1082"/>
      <c r="CJ68" s="1082"/>
      <c r="CK68" s="1082"/>
      <c r="CL68" s="1082"/>
      <c r="CM68" s="1082"/>
      <c r="CN68" s="1082"/>
      <c r="CO68" s="1082"/>
      <c r="CP68" s="1082"/>
      <c r="CQ68" s="1082"/>
      <c r="CR68" s="1083"/>
    </row>
    <row r="69" spans="1:96" ht="15.75" customHeight="1">
      <c r="A69" s="436"/>
      <c r="B69" s="436"/>
      <c r="C69" s="436"/>
      <c r="D69" s="436"/>
      <c r="E69" s="436"/>
      <c r="F69" s="436"/>
      <c r="G69" s="436"/>
      <c r="H69" s="436"/>
      <c r="I69" s="436"/>
      <c r="J69" s="436"/>
      <c r="K69" s="436"/>
      <c r="L69" s="436"/>
      <c r="M69" s="436"/>
      <c r="N69" s="436"/>
      <c r="O69" s="436"/>
      <c r="P69" s="436"/>
      <c r="Q69" s="436"/>
      <c r="R69" s="436"/>
      <c r="S69" s="436"/>
      <c r="T69" s="436"/>
      <c r="U69" s="436"/>
      <c r="V69" s="436"/>
      <c r="W69" s="436"/>
      <c r="X69" s="436"/>
      <c r="Y69" s="436"/>
      <c r="Z69" s="436"/>
      <c r="AA69" s="436"/>
      <c r="AB69" s="436"/>
      <c r="AC69" s="436"/>
      <c r="AD69" s="436"/>
      <c r="AE69" s="436"/>
      <c r="AF69" s="436"/>
      <c r="AG69" s="436"/>
      <c r="AH69" s="436"/>
      <c r="AI69" s="436"/>
      <c r="AJ69" s="436"/>
      <c r="AK69" s="436"/>
      <c r="AL69" s="436"/>
      <c r="AM69" s="436"/>
      <c r="AN69" s="436"/>
      <c r="AO69" s="436"/>
      <c r="AP69" s="436"/>
      <c r="AQ69" s="436"/>
      <c r="AR69" s="436"/>
      <c r="AS69" s="436"/>
      <c r="AT69" s="436"/>
      <c r="AU69" s="436"/>
      <c r="AV69" s="436"/>
      <c r="AW69" s="436"/>
      <c r="AX69" s="437"/>
      <c r="AY69" s="436"/>
      <c r="AZ69" s="436"/>
      <c r="BA69" s="436"/>
      <c r="BB69" s="436"/>
      <c r="BC69" s="436"/>
      <c r="BD69" s="436"/>
      <c r="BE69" s="436"/>
      <c r="BF69" s="436"/>
      <c r="BG69" s="436"/>
      <c r="BH69" s="436"/>
      <c r="BI69" s="436"/>
      <c r="BJ69" s="436"/>
      <c r="BK69" s="436"/>
      <c r="BL69" s="436"/>
      <c r="BM69" s="436"/>
      <c r="BN69" s="436"/>
      <c r="BO69" s="436"/>
      <c r="BP69" s="436"/>
      <c r="BQ69" s="436"/>
      <c r="BR69" s="436"/>
      <c r="BS69" s="436"/>
      <c r="BT69" s="436"/>
      <c r="BU69" s="436"/>
      <c r="BV69" s="436"/>
      <c r="BW69" s="436"/>
      <c r="BX69" s="436"/>
      <c r="BY69" s="436"/>
      <c r="BZ69" s="436"/>
      <c r="CA69" s="436"/>
      <c r="CB69" s="436"/>
      <c r="CC69" s="436"/>
      <c r="CD69" s="436"/>
      <c r="CE69" s="436"/>
      <c r="CG69" s="1081" t="s">
        <v>185</v>
      </c>
      <c r="CH69" s="1082"/>
      <c r="CI69" s="1082"/>
      <c r="CJ69" s="1082"/>
      <c r="CK69" s="1082"/>
      <c r="CL69" s="1082"/>
      <c r="CM69" s="1082"/>
      <c r="CN69" s="1082"/>
      <c r="CO69" s="1082"/>
      <c r="CP69" s="1082"/>
      <c r="CQ69" s="1082"/>
      <c r="CR69" s="1083"/>
    </row>
    <row r="70" spans="1:96" ht="15.75" customHeight="1">
      <c r="A70" s="436"/>
      <c r="B70" s="436"/>
      <c r="C70" s="436"/>
      <c r="D70" s="436"/>
      <c r="E70" s="436"/>
      <c r="F70" s="436"/>
      <c r="G70" s="436"/>
      <c r="H70" s="436"/>
      <c r="I70" s="436"/>
      <c r="J70" s="436"/>
      <c r="K70" s="436"/>
      <c r="L70" s="436"/>
      <c r="M70" s="436"/>
      <c r="N70" s="436"/>
      <c r="O70" s="436"/>
      <c r="P70" s="436"/>
      <c r="Q70" s="436"/>
      <c r="R70" s="436"/>
      <c r="S70" s="436"/>
      <c r="T70" s="436"/>
      <c r="U70" s="436"/>
      <c r="V70" s="436"/>
      <c r="W70" s="436"/>
      <c r="X70" s="436"/>
      <c r="Y70" s="436"/>
      <c r="Z70" s="436"/>
      <c r="AA70" s="436"/>
      <c r="AB70" s="436"/>
      <c r="AC70" s="436"/>
      <c r="AD70" s="436"/>
      <c r="AE70" s="436"/>
      <c r="AF70" s="436"/>
      <c r="AG70" s="436"/>
      <c r="AH70" s="436"/>
      <c r="AI70" s="436"/>
      <c r="AJ70" s="436"/>
      <c r="AK70" s="436"/>
      <c r="AL70" s="436"/>
      <c r="AM70" s="436"/>
      <c r="AN70" s="436"/>
      <c r="AO70" s="436"/>
      <c r="AP70" s="436"/>
      <c r="AQ70" s="436"/>
      <c r="AR70" s="436"/>
      <c r="AS70" s="436"/>
      <c r="AT70" s="436"/>
      <c r="AU70" s="436"/>
      <c r="AV70" s="436"/>
      <c r="AW70" s="436"/>
      <c r="AX70" s="437"/>
      <c r="AY70" s="436"/>
      <c r="AZ70" s="436"/>
      <c r="BA70" s="436"/>
      <c r="BB70" s="436"/>
      <c r="BC70" s="436"/>
      <c r="BD70" s="436"/>
      <c r="BE70" s="436"/>
      <c r="BF70" s="436"/>
      <c r="BG70" s="436"/>
      <c r="BH70" s="436"/>
      <c r="BI70" s="436"/>
      <c r="BJ70" s="436"/>
      <c r="BK70" s="436"/>
      <c r="BL70" s="436"/>
      <c r="BM70" s="436"/>
      <c r="BN70" s="436"/>
      <c r="BO70" s="436"/>
      <c r="BP70" s="436"/>
      <c r="BQ70" s="436"/>
      <c r="BR70" s="436"/>
      <c r="BS70" s="436"/>
      <c r="BT70" s="436"/>
      <c r="BU70" s="436"/>
      <c r="BV70" s="436"/>
      <c r="BW70" s="436"/>
      <c r="BX70" s="436"/>
      <c r="BY70" s="436"/>
      <c r="BZ70" s="436"/>
      <c r="CA70" s="436"/>
      <c r="CB70" s="436"/>
      <c r="CC70" s="436"/>
      <c r="CD70" s="436"/>
      <c r="CE70" s="436"/>
      <c r="CG70" s="499" t="s">
        <v>9</v>
      </c>
      <c r="CH70" s="499">
        <v>4</v>
      </c>
      <c r="CI70" s="499" t="s">
        <v>208</v>
      </c>
      <c r="CJ70" s="499" t="s">
        <v>192</v>
      </c>
      <c r="CK70" s="499" t="s">
        <v>209</v>
      </c>
      <c r="CL70" s="499">
        <v>2</v>
      </c>
      <c r="CM70" s="499" t="s">
        <v>210</v>
      </c>
      <c r="CN70" s="499" t="s">
        <v>191</v>
      </c>
      <c r="CO70" s="499">
        <v>0</v>
      </c>
      <c r="CP70" s="499" t="s">
        <v>179</v>
      </c>
      <c r="CQ70" s="499" t="s">
        <v>181</v>
      </c>
      <c r="CR70" s="499" t="s">
        <v>211</v>
      </c>
    </row>
    <row r="71" spans="1:96" ht="15.75" customHeight="1">
      <c r="A71" s="436"/>
      <c r="B71" s="436"/>
      <c r="C71" s="436"/>
      <c r="D71" s="436"/>
      <c r="E71" s="436"/>
      <c r="F71" s="436"/>
      <c r="G71" s="436"/>
      <c r="H71" s="436"/>
      <c r="I71" s="436"/>
      <c r="J71" s="436"/>
      <c r="K71" s="436"/>
      <c r="L71" s="436"/>
      <c r="M71" s="436"/>
      <c r="N71" s="436"/>
      <c r="O71" s="436"/>
      <c r="P71" s="436"/>
      <c r="Q71" s="436"/>
      <c r="R71" s="436"/>
      <c r="S71" s="436"/>
      <c r="T71" s="436"/>
      <c r="U71" s="436"/>
      <c r="V71" s="436"/>
      <c r="W71" s="436"/>
      <c r="X71" s="436"/>
      <c r="Y71" s="436"/>
      <c r="Z71" s="436"/>
      <c r="AA71" s="436"/>
      <c r="AB71" s="436"/>
      <c r="AC71" s="436"/>
      <c r="AD71" s="436"/>
      <c r="AE71" s="436"/>
      <c r="AF71" s="436"/>
      <c r="AG71" s="436"/>
      <c r="AH71" s="436"/>
      <c r="AI71" s="436"/>
      <c r="AJ71" s="436"/>
      <c r="AK71" s="436"/>
      <c r="AL71" s="436"/>
      <c r="AM71" s="436"/>
      <c r="AN71" s="436"/>
      <c r="AO71" s="436"/>
      <c r="AP71" s="436"/>
      <c r="AQ71" s="436"/>
      <c r="AR71" s="436"/>
      <c r="AS71" s="436"/>
      <c r="AT71" s="436"/>
      <c r="AU71" s="436"/>
      <c r="AV71" s="436"/>
      <c r="AW71" s="436"/>
      <c r="AX71" s="437"/>
      <c r="AY71" s="436"/>
      <c r="AZ71" s="436"/>
      <c r="BA71" s="436"/>
      <c r="BB71" s="436"/>
      <c r="BC71" s="436"/>
      <c r="BD71" s="436"/>
      <c r="BE71" s="436"/>
      <c r="BF71" s="436"/>
      <c r="BG71" s="436"/>
      <c r="BH71" s="436"/>
      <c r="BI71" s="436"/>
      <c r="BJ71" s="436"/>
      <c r="BK71" s="436"/>
      <c r="BL71" s="436"/>
      <c r="BM71" s="436"/>
      <c r="BN71" s="436"/>
      <c r="BO71" s="436"/>
      <c r="BP71" s="436"/>
      <c r="BQ71" s="436"/>
      <c r="BR71" s="436"/>
      <c r="BS71" s="436"/>
      <c r="BT71" s="436"/>
      <c r="BU71" s="436"/>
      <c r="BV71" s="436"/>
      <c r="BW71" s="436"/>
      <c r="BX71" s="436"/>
      <c r="BY71" s="436"/>
      <c r="BZ71" s="436"/>
      <c r="CA71" s="436"/>
      <c r="CB71" s="436"/>
      <c r="CC71" s="436"/>
      <c r="CD71" s="436"/>
      <c r="CE71" s="436"/>
      <c r="CG71" s="500" t="s">
        <v>212</v>
      </c>
      <c r="CH71" s="500">
        <f>COUNTIF($AY$8:$AY$57,4)</f>
        <v>0</v>
      </c>
      <c r="CI71" s="500">
        <f>COUNTIF($AY$8:$AY$57,3.5)</f>
        <v>0</v>
      </c>
      <c r="CJ71" s="500">
        <f>COUNTIF($AY$8:$AY$57,3)</f>
        <v>0</v>
      </c>
      <c r="CK71" s="500">
        <f>COUNTIF($AY$8:$AY$57,2.5)</f>
        <v>0</v>
      </c>
      <c r="CL71" s="500">
        <f>COUNTIF($AY$8:$AY$57,2)</f>
        <v>0</v>
      </c>
      <c r="CM71" s="500">
        <f>COUNTIF($AY$8:$AY$57,1.5)</f>
        <v>0</v>
      </c>
      <c r="CN71" s="500">
        <f>COUNTIF($AY$8:$AY$57,1)</f>
        <v>0</v>
      </c>
      <c r="CO71" s="500">
        <f>COUNTIF($AY$8:$AY$57,0)</f>
        <v>0</v>
      </c>
      <c r="CP71" s="500">
        <f>COUNTIF($AY$8:$AY$57,"ร")</f>
        <v>0</v>
      </c>
      <c r="CQ71" s="500">
        <f>COUNTIF($AY$8:$AY$57,"มส")</f>
        <v>0</v>
      </c>
      <c r="CR71" s="501" t="e">
        <f>((CH71*4)+(CI71*3.5)+(CJ71*3)+(CK71*2.5)+(CL71*2)+(CM71*1.5)+(CN71*1))/(CN72+CO71)</f>
        <v>#DIV/0!</v>
      </c>
    </row>
    <row r="72" spans="1:96" ht="15.75" customHeight="1">
      <c r="A72" s="436"/>
      <c r="B72" s="436"/>
      <c r="C72" s="436"/>
      <c r="D72" s="436"/>
      <c r="E72" s="436"/>
      <c r="F72" s="436"/>
      <c r="G72" s="436"/>
      <c r="H72" s="436"/>
      <c r="I72" s="436"/>
      <c r="J72" s="436"/>
      <c r="K72" s="436"/>
      <c r="L72" s="436"/>
      <c r="M72" s="436"/>
      <c r="N72" s="436"/>
      <c r="O72" s="436"/>
      <c r="P72" s="436"/>
      <c r="Q72" s="436"/>
      <c r="R72" s="436"/>
      <c r="S72" s="436"/>
      <c r="T72" s="436"/>
      <c r="U72" s="436"/>
      <c r="V72" s="436"/>
      <c r="W72" s="436"/>
      <c r="X72" s="436"/>
      <c r="Y72" s="436"/>
      <c r="Z72" s="436"/>
      <c r="AA72" s="436"/>
      <c r="AB72" s="436"/>
      <c r="AC72" s="436"/>
      <c r="AD72" s="436"/>
      <c r="AE72" s="436"/>
      <c r="AF72" s="436"/>
      <c r="AG72" s="436"/>
      <c r="AH72" s="436"/>
      <c r="AI72" s="436"/>
      <c r="AJ72" s="436"/>
      <c r="AK72" s="436"/>
      <c r="AL72" s="436"/>
      <c r="AM72" s="436"/>
      <c r="AN72" s="436"/>
      <c r="AO72" s="436"/>
      <c r="AP72" s="436"/>
      <c r="AQ72" s="436"/>
      <c r="AR72" s="436"/>
      <c r="AS72" s="436"/>
      <c r="AT72" s="436"/>
      <c r="AU72" s="436"/>
      <c r="AV72" s="436"/>
      <c r="AW72" s="436"/>
      <c r="AX72" s="437"/>
      <c r="AY72" s="436"/>
      <c r="AZ72" s="436"/>
      <c r="BA72" s="436"/>
      <c r="BB72" s="436"/>
      <c r="BC72" s="436"/>
      <c r="BD72" s="436"/>
      <c r="BE72" s="436"/>
      <c r="BF72" s="436"/>
      <c r="BG72" s="436"/>
      <c r="BH72" s="436"/>
      <c r="BI72" s="436"/>
      <c r="BJ72" s="436"/>
      <c r="BK72" s="436"/>
      <c r="BL72" s="436"/>
      <c r="BM72" s="436"/>
      <c r="BN72" s="436"/>
      <c r="BO72" s="436"/>
      <c r="BP72" s="436"/>
      <c r="BQ72" s="436"/>
      <c r="BR72" s="436"/>
      <c r="BS72" s="436"/>
      <c r="BT72" s="436"/>
      <c r="BU72" s="436"/>
      <c r="BV72" s="436"/>
      <c r="BW72" s="436"/>
      <c r="BX72" s="436"/>
      <c r="BY72" s="436"/>
      <c r="BZ72" s="436"/>
      <c r="CA72" s="436"/>
      <c r="CB72" s="436"/>
      <c r="CC72" s="436"/>
      <c r="CD72" s="436"/>
      <c r="CE72" s="436"/>
      <c r="CG72" s="500"/>
      <c r="CH72" s="500"/>
      <c r="CI72" s="500"/>
      <c r="CJ72" s="502" t="s">
        <v>213</v>
      </c>
      <c r="CK72" s="500"/>
      <c r="CL72" s="503"/>
      <c r="CM72" s="503"/>
      <c r="CN72" s="499">
        <f>SUM(CH71:CN71)</f>
        <v>0</v>
      </c>
      <c r="CO72" s="500" t="s">
        <v>214</v>
      </c>
      <c r="CP72" s="499"/>
      <c r="CQ72" s="500"/>
      <c r="CR72" s="500"/>
    </row>
    <row r="73" spans="1:96" ht="15.75" customHeight="1">
      <c r="A73" s="436"/>
      <c r="B73" s="436"/>
      <c r="C73" s="436"/>
      <c r="D73" s="436"/>
      <c r="E73" s="436"/>
      <c r="F73" s="436"/>
      <c r="G73" s="436"/>
      <c r="H73" s="436"/>
      <c r="I73" s="436"/>
      <c r="J73" s="436"/>
      <c r="K73" s="436"/>
      <c r="L73" s="436"/>
      <c r="M73" s="436"/>
      <c r="N73" s="436"/>
      <c r="O73" s="436"/>
      <c r="P73" s="436"/>
      <c r="Q73" s="436"/>
      <c r="R73" s="436"/>
      <c r="S73" s="436"/>
      <c r="T73" s="436"/>
      <c r="U73" s="436"/>
      <c r="V73" s="436"/>
      <c r="W73" s="436"/>
      <c r="X73" s="436"/>
      <c r="Y73" s="436"/>
      <c r="Z73" s="436"/>
      <c r="AA73" s="436"/>
      <c r="AB73" s="436"/>
      <c r="AC73" s="436"/>
      <c r="AD73" s="436"/>
      <c r="AE73" s="436"/>
      <c r="AF73" s="436"/>
      <c r="AG73" s="436"/>
      <c r="AH73" s="436"/>
      <c r="AI73" s="436"/>
      <c r="AJ73" s="436"/>
      <c r="AK73" s="436"/>
      <c r="AL73" s="436"/>
      <c r="AM73" s="436"/>
      <c r="AN73" s="436"/>
      <c r="AO73" s="436"/>
      <c r="AP73" s="436"/>
      <c r="AQ73" s="436"/>
      <c r="AR73" s="436"/>
      <c r="AS73" s="436"/>
      <c r="AT73" s="436"/>
      <c r="AU73" s="436"/>
      <c r="AV73" s="436"/>
      <c r="AW73" s="436"/>
      <c r="AX73" s="437"/>
      <c r="AY73" s="436"/>
      <c r="AZ73" s="436"/>
      <c r="BA73" s="436"/>
      <c r="BB73" s="436"/>
      <c r="BC73" s="436"/>
      <c r="BD73" s="436"/>
      <c r="BE73" s="436"/>
      <c r="BF73" s="436"/>
      <c r="BG73" s="436"/>
      <c r="BH73" s="436"/>
      <c r="BI73" s="436"/>
      <c r="BJ73" s="436"/>
      <c r="BK73" s="436"/>
      <c r="BL73" s="436"/>
      <c r="BM73" s="436"/>
      <c r="BN73" s="436"/>
      <c r="BO73" s="436"/>
      <c r="BP73" s="436"/>
      <c r="BQ73" s="436"/>
      <c r="BR73" s="436"/>
      <c r="BS73" s="436"/>
      <c r="BT73" s="436"/>
      <c r="BU73" s="436"/>
      <c r="BV73" s="436"/>
      <c r="BW73" s="436"/>
      <c r="BX73" s="436"/>
      <c r="BY73" s="436"/>
      <c r="BZ73" s="436"/>
      <c r="CA73" s="436"/>
      <c r="CB73" s="436"/>
      <c r="CC73" s="436"/>
      <c r="CD73" s="436"/>
      <c r="CE73" s="436"/>
      <c r="CG73" s="500"/>
      <c r="CH73" s="503"/>
      <c r="CI73" s="503"/>
      <c r="CJ73" s="503" t="s">
        <v>215</v>
      </c>
      <c r="CK73" s="503"/>
      <c r="CL73" s="503"/>
      <c r="CM73" s="503"/>
      <c r="CN73" s="500">
        <f>SUM(CO71:CQ71)</f>
        <v>0</v>
      </c>
      <c r="CO73" s="504" t="s">
        <v>214</v>
      </c>
      <c r="CP73" s="499"/>
      <c r="CQ73" s="500"/>
      <c r="CR73" s="503"/>
    </row>
    <row r="74" spans="1:96" ht="15.75" customHeight="1">
      <c r="A74" s="436"/>
      <c r="B74" s="436"/>
      <c r="C74" s="436"/>
      <c r="D74" s="436"/>
      <c r="E74" s="436"/>
      <c r="F74" s="436"/>
      <c r="G74" s="436"/>
      <c r="H74" s="436"/>
      <c r="I74" s="436"/>
      <c r="J74" s="436"/>
      <c r="K74" s="436"/>
      <c r="L74" s="436"/>
      <c r="M74" s="436"/>
      <c r="N74" s="436"/>
      <c r="O74" s="436"/>
      <c r="P74" s="436"/>
      <c r="Q74" s="436"/>
      <c r="R74" s="436"/>
      <c r="S74" s="436"/>
      <c r="T74" s="436"/>
      <c r="U74" s="436"/>
      <c r="V74" s="436"/>
      <c r="W74" s="436"/>
      <c r="X74" s="436"/>
      <c r="Y74" s="436"/>
      <c r="Z74" s="436"/>
      <c r="AA74" s="436"/>
      <c r="AB74" s="436"/>
      <c r="AC74" s="436"/>
      <c r="AD74" s="436"/>
      <c r="AE74" s="436"/>
      <c r="AF74" s="436"/>
      <c r="AG74" s="436"/>
      <c r="AH74" s="436"/>
      <c r="AI74" s="436"/>
      <c r="AJ74" s="436"/>
      <c r="AK74" s="436"/>
      <c r="AL74" s="436"/>
      <c r="AM74" s="436"/>
      <c r="AN74" s="436"/>
      <c r="AO74" s="436"/>
      <c r="AP74" s="436"/>
      <c r="AQ74" s="436"/>
      <c r="AR74" s="436"/>
      <c r="AS74" s="436"/>
      <c r="AT74" s="436"/>
      <c r="AU74" s="436"/>
      <c r="AV74" s="436"/>
      <c r="AW74" s="436"/>
      <c r="AX74" s="437"/>
      <c r="AY74" s="436"/>
      <c r="AZ74" s="436"/>
      <c r="BA74" s="436"/>
      <c r="BB74" s="436"/>
      <c r="BC74" s="436"/>
      <c r="BD74" s="436"/>
      <c r="BE74" s="436"/>
      <c r="BF74" s="436"/>
      <c r="BG74" s="436"/>
      <c r="BH74" s="436"/>
      <c r="BI74" s="436"/>
      <c r="BJ74" s="436"/>
      <c r="BK74" s="436"/>
      <c r="BL74" s="436"/>
      <c r="BM74" s="436"/>
      <c r="BN74" s="436"/>
      <c r="BO74" s="436"/>
      <c r="BP74" s="436"/>
      <c r="BQ74" s="436"/>
      <c r="BR74" s="436"/>
      <c r="BS74" s="436"/>
      <c r="BT74" s="436"/>
      <c r="BU74" s="436"/>
      <c r="BV74" s="436"/>
      <c r="BW74" s="436"/>
      <c r="BX74" s="436"/>
      <c r="BY74" s="436"/>
      <c r="BZ74" s="436"/>
      <c r="CA74" s="436"/>
      <c r="CB74" s="436"/>
      <c r="CC74" s="436"/>
      <c r="CD74" s="436"/>
      <c r="CE74" s="436"/>
      <c r="CG74" s="503"/>
      <c r="CH74" s="503"/>
      <c r="CI74" s="503"/>
      <c r="CJ74" s="1084" t="s">
        <v>216</v>
      </c>
      <c r="CK74" s="1085"/>
      <c r="CL74" s="1086"/>
      <c r="CM74" s="503"/>
      <c r="CN74" s="500">
        <f>SUM(CN72:CN73)</f>
        <v>0</v>
      </c>
      <c r="CO74" s="504" t="s">
        <v>214</v>
      </c>
      <c r="CP74" s="503"/>
      <c r="CQ74" s="503"/>
      <c r="CR74" s="503"/>
    </row>
    <row r="75" spans="1:96" ht="15.75" customHeight="1">
      <c r="A75" s="436"/>
      <c r="B75" s="436"/>
      <c r="C75" s="436"/>
      <c r="D75" s="436"/>
      <c r="E75" s="436"/>
      <c r="F75" s="436"/>
      <c r="G75" s="436"/>
      <c r="H75" s="436"/>
      <c r="I75" s="436"/>
      <c r="J75" s="436"/>
      <c r="K75" s="436"/>
      <c r="L75" s="436"/>
      <c r="M75" s="436"/>
      <c r="N75" s="436"/>
      <c r="O75" s="436"/>
      <c r="P75" s="436"/>
      <c r="Q75" s="436"/>
      <c r="R75" s="436"/>
      <c r="S75" s="436"/>
      <c r="T75" s="436"/>
      <c r="U75" s="436"/>
      <c r="V75" s="436"/>
      <c r="W75" s="436"/>
      <c r="X75" s="436"/>
      <c r="Y75" s="436"/>
      <c r="Z75" s="436"/>
      <c r="AA75" s="436"/>
      <c r="AB75" s="436"/>
      <c r="AC75" s="436"/>
      <c r="AD75" s="436"/>
      <c r="AE75" s="436"/>
      <c r="AF75" s="436"/>
      <c r="AG75" s="436"/>
      <c r="AH75" s="436"/>
      <c r="AI75" s="436"/>
      <c r="AJ75" s="436"/>
      <c r="AK75" s="436"/>
      <c r="AL75" s="436"/>
      <c r="AM75" s="436"/>
      <c r="AN75" s="436"/>
      <c r="AO75" s="436"/>
      <c r="AP75" s="436"/>
      <c r="AQ75" s="436"/>
      <c r="AR75" s="436"/>
      <c r="AS75" s="436"/>
      <c r="AT75" s="436"/>
      <c r="AU75" s="436"/>
      <c r="AV75" s="436"/>
      <c r="AW75" s="436"/>
      <c r="AX75" s="437"/>
      <c r="AY75" s="436"/>
      <c r="AZ75" s="436"/>
      <c r="BA75" s="436"/>
      <c r="BB75" s="436"/>
      <c r="BC75" s="436"/>
      <c r="BD75" s="436"/>
      <c r="BE75" s="436"/>
      <c r="BF75" s="436"/>
      <c r="BG75" s="436"/>
      <c r="BH75" s="436"/>
      <c r="BI75" s="436"/>
      <c r="BJ75" s="436"/>
      <c r="BK75" s="436"/>
      <c r="BL75" s="436"/>
      <c r="BM75" s="436"/>
      <c r="BN75" s="436"/>
      <c r="BO75" s="436"/>
      <c r="BP75" s="436"/>
      <c r="BQ75" s="436"/>
      <c r="BR75" s="436"/>
      <c r="BS75" s="436"/>
      <c r="BT75" s="436"/>
      <c r="BU75" s="436"/>
      <c r="BV75" s="436"/>
      <c r="BW75" s="436"/>
      <c r="BX75" s="436"/>
      <c r="BY75" s="436"/>
      <c r="BZ75" s="436"/>
      <c r="CA75" s="436"/>
      <c r="CB75" s="436"/>
      <c r="CC75" s="436"/>
      <c r="CD75" s="436"/>
      <c r="CE75" s="436"/>
      <c r="CG75" s="505" t="s">
        <v>217</v>
      </c>
      <c r="CH75" s="506"/>
      <c r="CI75" s="506"/>
      <c r="CJ75" s="506"/>
      <c r="CK75" s="506"/>
      <c r="CL75" s="506"/>
      <c r="CM75" s="507"/>
      <c r="CN75" s="508" t="s">
        <v>218</v>
      </c>
      <c r="CO75" s="506"/>
      <c r="CP75" s="506"/>
      <c r="CQ75" s="507"/>
      <c r="CR75" s="507"/>
    </row>
    <row r="76" spans="1:96" ht="15.75" customHeight="1">
      <c r="A76" s="436"/>
      <c r="B76" s="436"/>
      <c r="C76" s="436"/>
      <c r="D76" s="436"/>
      <c r="E76" s="436"/>
      <c r="F76" s="436"/>
      <c r="G76" s="436"/>
      <c r="H76" s="436"/>
      <c r="I76" s="436"/>
      <c r="J76" s="436"/>
      <c r="K76" s="436"/>
      <c r="L76" s="436"/>
      <c r="M76" s="436"/>
      <c r="N76" s="436"/>
      <c r="O76" s="436"/>
      <c r="P76" s="436"/>
      <c r="Q76" s="436"/>
      <c r="R76" s="436"/>
      <c r="S76" s="436"/>
      <c r="T76" s="436"/>
      <c r="U76" s="436"/>
      <c r="V76" s="436"/>
      <c r="W76" s="436"/>
      <c r="X76" s="436"/>
      <c r="Y76" s="436"/>
      <c r="Z76" s="436"/>
      <c r="AA76" s="436"/>
      <c r="AB76" s="436"/>
      <c r="AC76" s="436"/>
      <c r="AD76" s="436"/>
      <c r="AE76" s="436"/>
      <c r="AF76" s="436"/>
      <c r="AG76" s="436"/>
      <c r="AH76" s="436"/>
      <c r="AI76" s="436"/>
      <c r="AJ76" s="436"/>
      <c r="AK76" s="436"/>
      <c r="AL76" s="436"/>
      <c r="AM76" s="436"/>
      <c r="AN76" s="436"/>
      <c r="AO76" s="436"/>
      <c r="AP76" s="436"/>
      <c r="AQ76" s="436"/>
      <c r="AR76" s="436"/>
      <c r="AS76" s="436"/>
      <c r="AT76" s="436"/>
      <c r="AU76" s="436"/>
      <c r="AV76" s="436"/>
      <c r="AW76" s="436"/>
      <c r="AX76" s="437"/>
      <c r="AY76" s="436"/>
      <c r="AZ76" s="436"/>
      <c r="BA76" s="436"/>
      <c r="BB76" s="436"/>
      <c r="BC76" s="436"/>
      <c r="BD76" s="436"/>
      <c r="BE76" s="436"/>
      <c r="BF76" s="436"/>
      <c r="BG76" s="436"/>
      <c r="BH76" s="436"/>
      <c r="BI76" s="436"/>
      <c r="BJ76" s="436"/>
      <c r="BK76" s="436"/>
      <c r="BL76" s="436"/>
      <c r="BM76" s="436"/>
      <c r="BN76" s="436"/>
      <c r="BO76" s="436"/>
      <c r="BP76" s="436"/>
      <c r="BQ76" s="436"/>
      <c r="BR76" s="436"/>
      <c r="BS76" s="436"/>
      <c r="BT76" s="436"/>
      <c r="BU76" s="436"/>
      <c r="BV76" s="436"/>
      <c r="BW76" s="436"/>
      <c r="BX76" s="436"/>
      <c r="BY76" s="436"/>
      <c r="BZ76" s="436"/>
      <c r="CA76" s="436"/>
      <c r="CB76" s="436"/>
      <c r="CC76" s="436"/>
      <c r="CD76" s="436"/>
      <c r="CE76" s="436"/>
      <c r="CG76" s="509" t="s">
        <v>219</v>
      </c>
      <c r="CH76" s="502" t="s">
        <v>220</v>
      </c>
      <c r="CI76" s="500"/>
      <c r="CJ76" s="500"/>
      <c r="CK76" s="500"/>
      <c r="CL76" s="503"/>
      <c r="CM76" s="503"/>
      <c r="CN76" s="509" t="s">
        <v>219</v>
      </c>
      <c r="CO76" s="502" t="s">
        <v>220</v>
      </c>
      <c r="CP76" s="500"/>
      <c r="CQ76" s="503"/>
      <c r="CR76" s="503"/>
    </row>
    <row r="77" spans="1:96" ht="15.75" customHeight="1">
      <c r="A77" s="436"/>
      <c r="B77" s="436"/>
      <c r="C77" s="436"/>
      <c r="D77" s="436"/>
      <c r="E77" s="436"/>
      <c r="F77" s="436"/>
      <c r="G77" s="436"/>
      <c r="H77" s="436"/>
      <c r="I77" s="436"/>
      <c r="J77" s="436"/>
      <c r="K77" s="436"/>
      <c r="L77" s="436"/>
      <c r="M77" s="436"/>
      <c r="N77" s="436"/>
      <c r="O77" s="436"/>
      <c r="P77" s="436"/>
      <c r="Q77" s="436"/>
      <c r="R77" s="436"/>
      <c r="S77" s="436"/>
      <c r="T77" s="436"/>
      <c r="U77" s="436"/>
      <c r="V77" s="436"/>
      <c r="W77" s="436"/>
      <c r="X77" s="436"/>
      <c r="Y77" s="436"/>
      <c r="Z77" s="436"/>
      <c r="AA77" s="436"/>
      <c r="AB77" s="436"/>
      <c r="AC77" s="436"/>
      <c r="AD77" s="436"/>
      <c r="AE77" s="436"/>
      <c r="AF77" s="436"/>
      <c r="AG77" s="436"/>
      <c r="AH77" s="436"/>
      <c r="AI77" s="436"/>
      <c r="AJ77" s="436"/>
      <c r="AK77" s="436"/>
      <c r="AL77" s="436"/>
      <c r="AM77" s="436"/>
      <c r="AN77" s="436"/>
      <c r="AO77" s="436"/>
      <c r="AP77" s="436"/>
      <c r="AQ77" s="436"/>
      <c r="AR77" s="436"/>
      <c r="AS77" s="436"/>
      <c r="AT77" s="436"/>
      <c r="AU77" s="436"/>
      <c r="AV77" s="436"/>
      <c r="AW77" s="436"/>
      <c r="AX77" s="437"/>
      <c r="AY77" s="436"/>
      <c r="AZ77" s="436"/>
      <c r="BA77" s="436"/>
      <c r="BB77" s="436"/>
      <c r="BC77" s="436"/>
      <c r="BD77" s="436"/>
      <c r="BE77" s="436"/>
      <c r="BF77" s="436"/>
      <c r="BG77" s="436"/>
      <c r="BH77" s="436"/>
      <c r="BI77" s="436"/>
      <c r="BJ77" s="436"/>
      <c r="BK77" s="436"/>
      <c r="BL77" s="436"/>
      <c r="BM77" s="436"/>
      <c r="BN77" s="436"/>
      <c r="BO77" s="436"/>
      <c r="BP77" s="436"/>
      <c r="BQ77" s="436"/>
      <c r="BR77" s="436"/>
      <c r="BS77" s="436"/>
      <c r="BT77" s="436"/>
      <c r="BU77" s="436"/>
      <c r="BV77" s="436"/>
      <c r="BW77" s="436"/>
      <c r="BX77" s="436"/>
      <c r="BY77" s="436"/>
      <c r="BZ77" s="436"/>
      <c r="CA77" s="436"/>
      <c r="CB77" s="436"/>
      <c r="CC77" s="436"/>
      <c r="CD77" s="436"/>
      <c r="CE77" s="436"/>
      <c r="CG77" s="509"/>
      <c r="CH77" s="502" t="s">
        <v>221</v>
      </c>
      <c r="CI77" s="502" t="s">
        <v>222</v>
      </c>
      <c r="CJ77" s="500"/>
      <c r="CK77" s="500"/>
      <c r="CL77" s="503"/>
      <c r="CM77" s="503"/>
      <c r="CN77" s="509"/>
      <c r="CO77" s="502" t="s">
        <v>221</v>
      </c>
      <c r="CP77" s="500" t="s">
        <v>222</v>
      </c>
      <c r="CQ77" s="503"/>
      <c r="CR77" s="503"/>
    </row>
    <row r="78" spans="1:96" ht="15.75" customHeight="1">
      <c r="A78" s="436"/>
      <c r="B78" s="436"/>
      <c r="C78" s="436"/>
      <c r="D78" s="436"/>
      <c r="E78" s="436"/>
      <c r="F78" s="436"/>
      <c r="G78" s="436"/>
      <c r="H78" s="436"/>
      <c r="I78" s="436"/>
      <c r="J78" s="436"/>
      <c r="K78" s="436"/>
      <c r="L78" s="436"/>
      <c r="M78" s="436"/>
      <c r="N78" s="436"/>
      <c r="O78" s="436"/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436"/>
      <c r="AF78" s="436"/>
      <c r="AG78" s="436"/>
      <c r="AH78" s="436"/>
      <c r="AI78" s="436"/>
      <c r="AJ78" s="436"/>
      <c r="AK78" s="436"/>
      <c r="AL78" s="436"/>
      <c r="AM78" s="436"/>
      <c r="AN78" s="436"/>
      <c r="AO78" s="436"/>
      <c r="AP78" s="436"/>
      <c r="AQ78" s="436"/>
      <c r="AR78" s="436"/>
      <c r="AS78" s="436"/>
      <c r="AT78" s="436"/>
      <c r="AU78" s="436"/>
      <c r="AV78" s="436"/>
      <c r="AW78" s="436"/>
      <c r="AX78" s="437"/>
      <c r="AY78" s="436"/>
      <c r="AZ78" s="436"/>
      <c r="BA78" s="436"/>
      <c r="BB78" s="436"/>
      <c r="BC78" s="436"/>
      <c r="BD78" s="436"/>
      <c r="BE78" s="436"/>
      <c r="BF78" s="436"/>
      <c r="BG78" s="436"/>
      <c r="BH78" s="436"/>
      <c r="BI78" s="436"/>
      <c r="BJ78" s="436"/>
      <c r="BK78" s="436"/>
      <c r="BL78" s="436"/>
      <c r="BM78" s="436"/>
      <c r="BN78" s="436"/>
      <c r="BO78" s="436"/>
      <c r="BP78" s="436"/>
      <c r="BQ78" s="436"/>
      <c r="BR78" s="436"/>
      <c r="BS78" s="436"/>
      <c r="BT78" s="436"/>
      <c r="BU78" s="436"/>
      <c r="BV78" s="436"/>
      <c r="BW78" s="436"/>
      <c r="BX78" s="436"/>
      <c r="BY78" s="436"/>
      <c r="BZ78" s="436"/>
      <c r="CA78" s="436"/>
      <c r="CB78" s="436"/>
      <c r="CC78" s="436"/>
      <c r="CD78" s="436"/>
      <c r="CE78" s="436"/>
      <c r="CG78" s="509" t="s">
        <v>223</v>
      </c>
      <c r="CH78" s="500">
        <f>COUNTIF(BH$8:BH$57,"3")</f>
        <v>0</v>
      </c>
      <c r="CI78" s="501" t="e">
        <f>CH78*100/CN74</f>
        <v>#DIV/0!</v>
      </c>
      <c r="CJ78" s="501"/>
      <c r="CK78" s="500"/>
      <c r="CL78" s="503"/>
      <c r="CM78" s="503"/>
      <c r="CN78" s="509" t="s">
        <v>223</v>
      </c>
      <c r="CO78" s="500">
        <f>COUNTIF(BS$8:BS$57,"3")</f>
        <v>0</v>
      </c>
      <c r="CP78" s="501" t="e">
        <f>CO78*100/CN74</f>
        <v>#DIV/0!</v>
      </c>
      <c r="CQ78" s="503"/>
      <c r="CR78" s="503"/>
    </row>
    <row r="79" spans="1:96" ht="15.75" customHeight="1">
      <c r="A79" s="436"/>
      <c r="B79" s="436"/>
      <c r="C79" s="436"/>
      <c r="D79" s="436"/>
      <c r="E79" s="436"/>
      <c r="F79" s="436"/>
      <c r="G79" s="436"/>
      <c r="H79" s="436"/>
      <c r="I79" s="436"/>
      <c r="J79" s="436"/>
      <c r="K79" s="436"/>
      <c r="L79" s="436"/>
      <c r="M79" s="436"/>
      <c r="N79" s="436"/>
      <c r="O79" s="436"/>
      <c r="P79" s="436"/>
      <c r="Q79" s="436"/>
      <c r="R79" s="436"/>
      <c r="S79" s="436"/>
      <c r="T79" s="436"/>
      <c r="U79" s="436"/>
      <c r="V79" s="436"/>
      <c r="W79" s="436"/>
      <c r="X79" s="436"/>
      <c r="Y79" s="436"/>
      <c r="Z79" s="436"/>
      <c r="AA79" s="436"/>
      <c r="AB79" s="436"/>
      <c r="AC79" s="436"/>
      <c r="AD79" s="436"/>
      <c r="AE79" s="436"/>
      <c r="AF79" s="436"/>
      <c r="AG79" s="436"/>
      <c r="AH79" s="436"/>
      <c r="AI79" s="436"/>
      <c r="AJ79" s="436"/>
      <c r="AK79" s="436"/>
      <c r="AL79" s="436"/>
      <c r="AM79" s="436"/>
      <c r="AN79" s="436"/>
      <c r="AO79" s="436"/>
      <c r="AP79" s="436"/>
      <c r="AQ79" s="436"/>
      <c r="AR79" s="436"/>
      <c r="AS79" s="436"/>
      <c r="AT79" s="436"/>
      <c r="AU79" s="436"/>
      <c r="AV79" s="436"/>
      <c r="AW79" s="436"/>
      <c r="AX79" s="437"/>
      <c r="AY79" s="436"/>
      <c r="AZ79" s="436"/>
      <c r="BA79" s="436"/>
      <c r="BB79" s="436"/>
      <c r="BC79" s="436"/>
      <c r="BD79" s="436"/>
      <c r="BE79" s="436"/>
      <c r="BF79" s="436"/>
      <c r="BG79" s="436"/>
      <c r="BH79" s="436"/>
      <c r="BI79" s="436"/>
      <c r="BJ79" s="436"/>
      <c r="BK79" s="436"/>
      <c r="BL79" s="436"/>
      <c r="BM79" s="436"/>
      <c r="BN79" s="436"/>
      <c r="BO79" s="436"/>
      <c r="BP79" s="436"/>
      <c r="BQ79" s="436"/>
      <c r="BR79" s="436"/>
      <c r="BS79" s="436"/>
      <c r="BT79" s="436"/>
      <c r="BU79" s="436"/>
      <c r="BV79" s="436"/>
      <c r="BW79" s="436"/>
      <c r="BX79" s="436"/>
      <c r="BY79" s="436"/>
      <c r="BZ79" s="436"/>
      <c r="CA79" s="436"/>
      <c r="CB79" s="436"/>
      <c r="CC79" s="436"/>
      <c r="CD79" s="436"/>
      <c r="CE79" s="436"/>
      <c r="CG79" s="509" t="s">
        <v>223</v>
      </c>
      <c r="CH79" s="500">
        <f>COUNTIF(BH$8:BH$57,"2")</f>
        <v>0</v>
      </c>
      <c r="CI79" s="501" t="e">
        <f>CH79*100/CN74</f>
        <v>#DIV/0!</v>
      </c>
      <c r="CJ79" s="501"/>
      <c r="CK79" s="500"/>
      <c r="CL79" s="503"/>
      <c r="CM79" s="503"/>
      <c r="CN79" s="509" t="s">
        <v>223</v>
      </c>
      <c r="CO79" s="500">
        <f>COUNTIF(BS$8:BS$57,"2")</f>
        <v>0</v>
      </c>
      <c r="CP79" s="501" t="e">
        <f>CO79*100/CN74</f>
        <v>#DIV/0!</v>
      </c>
      <c r="CQ79" s="503"/>
      <c r="CR79" s="503"/>
    </row>
    <row r="80" spans="1:96" ht="15.75" customHeight="1">
      <c r="A80" s="436"/>
      <c r="B80" s="436"/>
      <c r="C80" s="436"/>
      <c r="D80" s="436"/>
      <c r="E80" s="436"/>
      <c r="F80" s="436"/>
      <c r="G80" s="436"/>
      <c r="H80" s="436"/>
      <c r="I80" s="436"/>
      <c r="J80" s="436"/>
      <c r="K80" s="436"/>
      <c r="L80" s="436"/>
      <c r="M80" s="436"/>
      <c r="N80" s="436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436"/>
      <c r="AF80" s="436"/>
      <c r="AG80" s="436"/>
      <c r="AH80" s="436"/>
      <c r="AI80" s="436"/>
      <c r="AJ80" s="436"/>
      <c r="AK80" s="436"/>
      <c r="AL80" s="436"/>
      <c r="AM80" s="436"/>
      <c r="AN80" s="436"/>
      <c r="AO80" s="436"/>
      <c r="AP80" s="436"/>
      <c r="AQ80" s="436"/>
      <c r="AR80" s="436"/>
      <c r="AS80" s="436"/>
      <c r="AT80" s="436"/>
      <c r="AU80" s="436"/>
      <c r="AV80" s="436"/>
      <c r="AW80" s="436"/>
      <c r="AX80" s="437"/>
      <c r="AY80" s="436"/>
      <c r="AZ80" s="436"/>
      <c r="BA80" s="436"/>
      <c r="BB80" s="436"/>
      <c r="BC80" s="436"/>
      <c r="BD80" s="436"/>
      <c r="BE80" s="436"/>
      <c r="BF80" s="436"/>
      <c r="BG80" s="436"/>
      <c r="BH80" s="436"/>
      <c r="BI80" s="436"/>
      <c r="BJ80" s="436"/>
      <c r="BK80" s="436"/>
      <c r="BL80" s="436"/>
      <c r="BM80" s="436"/>
      <c r="BN80" s="436"/>
      <c r="BO80" s="436"/>
      <c r="BP80" s="436"/>
      <c r="BQ80" s="436"/>
      <c r="BR80" s="436"/>
      <c r="BS80" s="436"/>
      <c r="BT80" s="436"/>
      <c r="BU80" s="436"/>
      <c r="BV80" s="436"/>
      <c r="BW80" s="436"/>
      <c r="BX80" s="436"/>
      <c r="BY80" s="436"/>
      <c r="BZ80" s="436"/>
      <c r="CA80" s="436"/>
      <c r="CB80" s="436"/>
      <c r="CC80" s="436"/>
      <c r="CD80" s="436"/>
      <c r="CE80" s="436"/>
      <c r="CG80" s="509" t="s">
        <v>113</v>
      </c>
      <c r="CH80" s="500">
        <f>COUNTIF(BH$8:BH$57,"1")</f>
        <v>0</v>
      </c>
      <c r="CI80" s="501" t="e">
        <f>CH80*100/CN74</f>
        <v>#DIV/0!</v>
      </c>
      <c r="CJ80" s="501"/>
      <c r="CK80" s="500"/>
      <c r="CL80" s="503"/>
      <c r="CM80" s="503"/>
      <c r="CN80" s="509" t="s">
        <v>113</v>
      </c>
      <c r="CO80" s="500">
        <f>COUNTIF(BS$8:BS$57,"1")</f>
        <v>0</v>
      </c>
      <c r="CP80" s="501" t="e">
        <f>CO80*100/CN74</f>
        <v>#DIV/0!</v>
      </c>
      <c r="CQ80" s="503"/>
      <c r="CR80" s="503"/>
    </row>
    <row r="81" spans="1:96" ht="15.75" customHeight="1">
      <c r="A81" s="436"/>
      <c r="B81" s="436"/>
      <c r="C81" s="436"/>
      <c r="D81" s="436"/>
      <c r="E81" s="436"/>
      <c r="F81" s="436"/>
      <c r="G81" s="436"/>
      <c r="H81" s="436"/>
      <c r="I81" s="436"/>
      <c r="J81" s="436"/>
      <c r="K81" s="436"/>
      <c r="L81" s="436"/>
      <c r="M81" s="436"/>
      <c r="N81" s="436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436"/>
      <c r="AF81" s="436"/>
      <c r="AG81" s="436"/>
      <c r="AH81" s="436"/>
      <c r="AI81" s="436"/>
      <c r="AJ81" s="436"/>
      <c r="AK81" s="436"/>
      <c r="AL81" s="436"/>
      <c r="AM81" s="436"/>
      <c r="AN81" s="436"/>
      <c r="AO81" s="436"/>
      <c r="AP81" s="436"/>
      <c r="AQ81" s="436"/>
      <c r="AR81" s="436"/>
      <c r="AS81" s="436"/>
      <c r="AT81" s="436"/>
      <c r="AU81" s="436"/>
      <c r="AV81" s="436"/>
      <c r="AW81" s="436"/>
      <c r="AX81" s="437"/>
      <c r="AY81" s="436"/>
      <c r="AZ81" s="436"/>
      <c r="BA81" s="436"/>
      <c r="BB81" s="436"/>
      <c r="BC81" s="436"/>
      <c r="BD81" s="436"/>
      <c r="BE81" s="436"/>
      <c r="BF81" s="436"/>
      <c r="BG81" s="436"/>
      <c r="BH81" s="436"/>
      <c r="BI81" s="436"/>
      <c r="BJ81" s="436"/>
      <c r="BK81" s="436"/>
      <c r="BL81" s="436"/>
      <c r="BM81" s="436"/>
      <c r="BN81" s="436"/>
      <c r="BO81" s="436"/>
      <c r="BP81" s="436"/>
      <c r="BQ81" s="436"/>
      <c r="BR81" s="436"/>
      <c r="BS81" s="436"/>
      <c r="BT81" s="436"/>
      <c r="BU81" s="436"/>
      <c r="BV81" s="436"/>
      <c r="BW81" s="436"/>
      <c r="BX81" s="436"/>
      <c r="BY81" s="436"/>
      <c r="BZ81" s="436"/>
      <c r="CA81" s="436"/>
      <c r="CB81" s="436"/>
      <c r="CC81" s="436"/>
      <c r="CD81" s="436"/>
      <c r="CE81" s="436"/>
      <c r="CG81" s="509" t="s">
        <v>224</v>
      </c>
      <c r="CH81" s="500">
        <f>COUNTIF(BH$8:BH$57,"0")</f>
        <v>0</v>
      </c>
      <c r="CI81" s="501" t="e">
        <f>CH81*100/CN74</f>
        <v>#DIV/0!</v>
      </c>
      <c r="CJ81" s="501"/>
      <c r="CK81" s="500"/>
      <c r="CL81" s="503"/>
      <c r="CM81" s="503"/>
      <c r="CN81" s="509" t="s">
        <v>224</v>
      </c>
      <c r="CO81" s="500">
        <f>COUNTIF(BS$8:BS$57,"0")</f>
        <v>0</v>
      </c>
      <c r="CP81" s="501" t="e">
        <f>CO81*100/CN74</f>
        <v>#DIV/0!</v>
      </c>
      <c r="CQ81" s="503"/>
      <c r="CR81" s="503"/>
    </row>
    <row r="82" spans="1:96" ht="15.75" customHeight="1">
      <c r="A82" s="436"/>
      <c r="B82" s="436"/>
      <c r="C82" s="436"/>
      <c r="D82" s="436"/>
      <c r="E82" s="436"/>
      <c r="F82" s="436"/>
      <c r="G82" s="436"/>
      <c r="H82" s="436"/>
      <c r="I82" s="436"/>
      <c r="J82" s="436"/>
      <c r="K82" s="436"/>
      <c r="L82" s="436"/>
      <c r="M82" s="436"/>
      <c r="N82" s="436"/>
      <c r="O82" s="436"/>
      <c r="P82" s="436"/>
      <c r="Q82" s="436"/>
      <c r="R82" s="436"/>
      <c r="S82" s="436"/>
      <c r="T82" s="436"/>
      <c r="U82" s="436"/>
      <c r="V82" s="436"/>
      <c r="W82" s="436"/>
      <c r="X82" s="436"/>
      <c r="Y82" s="436"/>
      <c r="Z82" s="436"/>
      <c r="AA82" s="436"/>
      <c r="AB82" s="436"/>
      <c r="AC82" s="436"/>
      <c r="AD82" s="436"/>
      <c r="AE82" s="436"/>
      <c r="AF82" s="436"/>
      <c r="AG82" s="436"/>
      <c r="AH82" s="436"/>
      <c r="AI82" s="436"/>
      <c r="AJ82" s="436"/>
      <c r="AK82" s="436"/>
      <c r="AL82" s="436"/>
      <c r="AM82" s="436"/>
      <c r="AN82" s="436"/>
      <c r="AO82" s="436"/>
      <c r="AP82" s="436"/>
      <c r="AQ82" s="436"/>
      <c r="AR82" s="436"/>
      <c r="AS82" s="436"/>
      <c r="AT82" s="436"/>
      <c r="AU82" s="436"/>
      <c r="AV82" s="436"/>
      <c r="AW82" s="436"/>
      <c r="AX82" s="437"/>
      <c r="AY82" s="436"/>
      <c r="AZ82" s="436"/>
      <c r="BA82" s="436"/>
      <c r="BB82" s="436"/>
      <c r="BC82" s="436"/>
      <c r="BD82" s="436"/>
      <c r="BE82" s="436"/>
      <c r="BF82" s="436"/>
      <c r="BG82" s="436"/>
      <c r="BH82" s="436"/>
      <c r="BI82" s="436"/>
      <c r="BJ82" s="436"/>
      <c r="BK82" s="436"/>
      <c r="BL82" s="436"/>
      <c r="BM82" s="436"/>
      <c r="BN82" s="436"/>
      <c r="BO82" s="436"/>
      <c r="BP82" s="436"/>
      <c r="BQ82" s="436"/>
      <c r="BR82" s="436"/>
      <c r="BS82" s="436"/>
      <c r="BT82" s="436"/>
      <c r="BU82" s="436"/>
      <c r="BV82" s="436"/>
      <c r="BW82" s="436"/>
      <c r="BX82" s="436"/>
      <c r="BY82" s="436"/>
      <c r="BZ82" s="436"/>
      <c r="CA82" s="436"/>
      <c r="CB82" s="436"/>
      <c r="CC82" s="436"/>
      <c r="CD82" s="436"/>
      <c r="CE82" s="436"/>
      <c r="CG82" s="496"/>
      <c r="CH82" s="496"/>
      <c r="CI82" s="496"/>
      <c r="CJ82" s="496"/>
      <c r="CK82" s="496"/>
      <c r="CL82" s="496"/>
      <c r="CM82" s="496"/>
      <c r="CN82" s="496"/>
      <c r="CO82" s="496"/>
      <c r="CP82" s="496"/>
      <c r="CQ82" s="496"/>
      <c r="CR82" s="496"/>
    </row>
    <row r="83" spans="1:96" ht="15.75" customHeight="1">
      <c r="A83" s="436"/>
      <c r="B83" s="436"/>
      <c r="C83" s="436"/>
      <c r="D83" s="436"/>
      <c r="E83" s="436"/>
      <c r="F83" s="436"/>
      <c r="G83" s="436"/>
      <c r="H83" s="436"/>
      <c r="I83" s="436"/>
      <c r="J83" s="436"/>
      <c r="K83" s="436"/>
      <c r="L83" s="436"/>
      <c r="M83" s="436"/>
      <c r="N83" s="436"/>
      <c r="O83" s="436"/>
      <c r="P83" s="436"/>
      <c r="Q83" s="436"/>
      <c r="R83" s="436"/>
      <c r="S83" s="436"/>
      <c r="T83" s="436"/>
      <c r="U83" s="436"/>
      <c r="V83" s="436"/>
      <c r="W83" s="436"/>
      <c r="X83" s="436"/>
      <c r="Y83" s="436"/>
      <c r="Z83" s="436"/>
      <c r="AA83" s="436"/>
      <c r="AB83" s="436"/>
      <c r="AC83" s="436"/>
      <c r="AD83" s="436"/>
      <c r="AE83" s="436"/>
      <c r="AF83" s="436"/>
      <c r="AG83" s="436"/>
      <c r="AH83" s="436"/>
      <c r="AI83" s="436"/>
      <c r="AJ83" s="436"/>
      <c r="AK83" s="436"/>
      <c r="AL83" s="436"/>
      <c r="AM83" s="436"/>
      <c r="AN83" s="436"/>
      <c r="AO83" s="436"/>
      <c r="AP83" s="436"/>
      <c r="AQ83" s="436"/>
      <c r="AR83" s="436"/>
      <c r="AS83" s="436"/>
      <c r="AT83" s="436"/>
      <c r="AU83" s="436"/>
      <c r="AV83" s="436"/>
      <c r="AW83" s="436"/>
      <c r="AX83" s="437"/>
      <c r="AY83" s="436"/>
      <c r="AZ83" s="436"/>
      <c r="BA83" s="436"/>
      <c r="BB83" s="436"/>
      <c r="BC83" s="436"/>
      <c r="BD83" s="436"/>
      <c r="BE83" s="436"/>
      <c r="BF83" s="436"/>
      <c r="BG83" s="436"/>
      <c r="BH83" s="436"/>
      <c r="BI83" s="436"/>
      <c r="BJ83" s="436"/>
      <c r="BK83" s="436"/>
      <c r="BL83" s="436"/>
      <c r="BM83" s="436"/>
      <c r="BN83" s="436"/>
      <c r="BO83" s="436"/>
      <c r="BP83" s="436"/>
      <c r="BQ83" s="436"/>
      <c r="BR83" s="436"/>
      <c r="BS83" s="436"/>
      <c r="BT83" s="436"/>
      <c r="BU83" s="436"/>
      <c r="BV83" s="436"/>
      <c r="BW83" s="436"/>
      <c r="BX83" s="436"/>
      <c r="BY83" s="436"/>
      <c r="BZ83" s="436"/>
      <c r="CA83" s="436"/>
      <c r="CB83" s="436"/>
      <c r="CC83" s="436"/>
      <c r="CD83" s="436"/>
      <c r="CE83" s="436"/>
      <c r="CG83" s="496"/>
      <c r="CH83" s="496"/>
      <c r="CI83" s="496"/>
      <c r="CJ83" s="496"/>
      <c r="CK83" s="496"/>
      <c r="CL83" s="496"/>
      <c r="CM83" s="496"/>
      <c r="CN83" s="496"/>
      <c r="CO83" s="496"/>
      <c r="CP83" s="496"/>
      <c r="CQ83" s="496"/>
      <c r="CR83" s="496"/>
    </row>
    <row r="84" spans="1:96" ht="15.75" customHeight="1">
      <c r="A84" s="436"/>
      <c r="B84" s="436"/>
      <c r="C84" s="436"/>
      <c r="D84" s="436"/>
      <c r="E84" s="436"/>
      <c r="F84" s="436"/>
      <c r="G84" s="436"/>
      <c r="H84" s="436"/>
      <c r="I84" s="436"/>
      <c r="J84" s="436"/>
      <c r="K84" s="436"/>
      <c r="L84" s="436"/>
      <c r="M84" s="436"/>
      <c r="N84" s="436"/>
      <c r="O84" s="436"/>
      <c r="P84" s="436"/>
      <c r="Q84" s="436"/>
      <c r="R84" s="436"/>
      <c r="S84" s="436"/>
      <c r="T84" s="436"/>
      <c r="U84" s="436"/>
      <c r="V84" s="436"/>
      <c r="W84" s="436"/>
      <c r="X84" s="436"/>
      <c r="Y84" s="436"/>
      <c r="Z84" s="436"/>
      <c r="AA84" s="436"/>
      <c r="AB84" s="436"/>
      <c r="AC84" s="436"/>
      <c r="AD84" s="436"/>
      <c r="AE84" s="436"/>
      <c r="AF84" s="436"/>
      <c r="AG84" s="436"/>
      <c r="AH84" s="436"/>
      <c r="AI84" s="436"/>
      <c r="AJ84" s="436"/>
      <c r="AK84" s="436"/>
      <c r="AL84" s="436"/>
      <c r="AM84" s="436"/>
      <c r="AN84" s="436"/>
      <c r="AO84" s="436"/>
      <c r="AP84" s="436"/>
      <c r="AQ84" s="436"/>
      <c r="AR84" s="436"/>
      <c r="AS84" s="436"/>
      <c r="AT84" s="436"/>
      <c r="AU84" s="436"/>
      <c r="AV84" s="436"/>
      <c r="AW84" s="436"/>
      <c r="AX84" s="437"/>
      <c r="AY84" s="436"/>
      <c r="AZ84" s="436"/>
      <c r="BA84" s="436"/>
      <c r="BB84" s="436"/>
      <c r="BC84" s="436"/>
      <c r="BD84" s="436"/>
      <c r="BE84" s="436"/>
      <c r="BF84" s="436"/>
      <c r="BG84" s="436"/>
      <c r="BH84" s="436"/>
      <c r="BI84" s="436"/>
      <c r="BJ84" s="436"/>
      <c r="BK84" s="436"/>
      <c r="BL84" s="436"/>
      <c r="BM84" s="436"/>
      <c r="BN84" s="436"/>
      <c r="BO84" s="436"/>
      <c r="BP84" s="436"/>
      <c r="BQ84" s="436"/>
      <c r="BR84" s="436"/>
      <c r="BS84" s="436"/>
      <c r="BT84" s="436"/>
      <c r="BU84" s="436"/>
      <c r="BV84" s="436"/>
      <c r="BW84" s="436"/>
      <c r="BX84" s="436"/>
      <c r="BY84" s="436"/>
      <c r="BZ84" s="436"/>
      <c r="CA84" s="436"/>
      <c r="CB84" s="436"/>
      <c r="CC84" s="436"/>
      <c r="CD84" s="436"/>
      <c r="CE84" s="436"/>
      <c r="CG84" s="496"/>
      <c r="CH84" s="496"/>
      <c r="CI84" s="496"/>
      <c r="CJ84" s="496"/>
      <c r="CK84" s="496"/>
      <c r="CL84" s="496"/>
      <c r="CM84" s="496"/>
      <c r="CN84" s="496"/>
      <c r="CO84" s="496"/>
      <c r="CP84" s="496"/>
      <c r="CQ84" s="496"/>
      <c r="CR84" s="496"/>
    </row>
    <row r="85" spans="1:96" ht="15.75" customHeight="1">
      <c r="A85" s="436"/>
      <c r="B85" s="436"/>
      <c r="C85" s="436"/>
      <c r="D85" s="436"/>
      <c r="E85" s="436"/>
      <c r="F85" s="436"/>
      <c r="G85" s="436"/>
      <c r="H85" s="436"/>
      <c r="I85" s="436"/>
      <c r="J85" s="436"/>
      <c r="K85" s="436"/>
      <c r="L85" s="436"/>
      <c r="M85" s="436"/>
      <c r="N85" s="436"/>
      <c r="O85" s="436"/>
      <c r="P85" s="436"/>
      <c r="Q85" s="436"/>
      <c r="R85" s="436"/>
      <c r="S85" s="436"/>
      <c r="T85" s="436"/>
      <c r="U85" s="436"/>
      <c r="V85" s="436"/>
      <c r="W85" s="436"/>
      <c r="X85" s="436"/>
      <c r="Y85" s="436"/>
      <c r="Z85" s="436"/>
      <c r="AA85" s="436"/>
      <c r="AB85" s="436"/>
      <c r="AC85" s="436"/>
      <c r="AD85" s="436"/>
      <c r="AE85" s="436"/>
      <c r="AF85" s="436"/>
      <c r="AG85" s="436"/>
      <c r="AH85" s="436"/>
      <c r="AI85" s="436"/>
      <c r="AJ85" s="436"/>
      <c r="AK85" s="436"/>
      <c r="AL85" s="436"/>
      <c r="AM85" s="436"/>
      <c r="AN85" s="436"/>
      <c r="AO85" s="436"/>
      <c r="AP85" s="436"/>
      <c r="AQ85" s="436"/>
      <c r="AR85" s="436"/>
      <c r="AS85" s="436"/>
      <c r="AT85" s="436"/>
      <c r="AU85" s="436"/>
      <c r="AV85" s="436"/>
      <c r="AW85" s="436"/>
      <c r="AX85" s="437"/>
      <c r="AY85" s="436"/>
      <c r="AZ85" s="436"/>
      <c r="BA85" s="436"/>
      <c r="BB85" s="436"/>
      <c r="BC85" s="436"/>
      <c r="BD85" s="436"/>
      <c r="BE85" s="436"/>
      <c r="BF85" s="436"/>
      <c r="BG85" s="436"/>
      <c r="BH85" s="436"/>
      <c r="BI85" s="436"/>
      <c r="BJ85" s="436"/>
      <c r="BK85" s="436"/>
      <c r="BL85" s="436"/>
      <c r="BM85" s="436"/>
      <c r="BN85" s="436"/>
      <c r="BO85" s="436"/>
      <c r="BP85" s="436"/>
      <c r="BQ85" s="436"/>
      <c r="BR85" s="436"/>
      <c r="BS85" s="436"/>
      <c r="BT85" s="436"/>
      <c r="BU85" s="436"/>
      <c r="BV85" s="436"/>
      <c r="BW85" s="436"/>
      <c r="BX85" s="436"/>
      <c r="BY85" s="436"/>
      <c r="BZ85" s="436"/>
      <c r="CA85" s="436"/>
      <c r="CB85" s="436"/>
      <c r="CC85" s="436"/>
      <c r="CD85" s="436"/>
      <c r="CE85" s="436"/>
      <c r="CG85" s="496"/>
      <c r="CH85" s="496"/>
      <c r="CI85" s="496"/>
      <c r="CJ85" s="496"/>
      <c r="CK85" s="496"/>
      <c r="CL85" s="496"/>
      <c r="CM85" s="496"/>
      <c r="CN85" s="496"/>
      <c r="CO85" s="496"/>
      <c r="CP85" s="496"/>
      <c r="CQ85" s="496"/>
      <c r="CR85" s="496"/>
    </row>
    <row r="86" spans="1:96" ht="15.75" customHeight="1">
      <c r="A86" s="436"/>
      <c r="B86" s="436"/>
      <c r="C86" s="436"/>
      <c r="D86" s="436"/>
      <c r="E86" s="436"/>
      <c r="F86" s="436"/>
      <c r="G86" s="436"/>
      <c r="H86" s="436"/>
      <c r="I86" s="436"/>
      <c r="J86" s="436"/>
      <c r="K86" s="436"/>
      <c r="L86" s="436"/>
      <c r="M86" s="436"/>
      <c r="N86" s="436"/>
      <c r="O86" s="436"/>
      <c r="P86" s="436"/>
      <c r="Q86" s="436"/>
      <c r="R86" s="436"/>
      <c r="S86" s="436"/>
      <c r="T86" s="436"/>
      <c r="U86" s="436"/>
      <c r="V86" s="436"/>
      <c r="W86" s="436"/>
      <c r="X86" s="436"/>
      <c r="Y86" s="436"/>
      <c r="Z86" s="436"/>
      <c r="AA86" s="436"/>
      <c r="AB86" s="436"/>
      <c r="AC86" s="436"/>
      <c r="AD86" s="436"/>
      <c r="AE86" s="436"/>
      <c r="AF86" s="436"/>
      <c r="AG86" s="436"/>
      <c r="AH86" s="436"/>
      <c r="AI86" s="436"/>
      <c r="AJ86" s="436"/>
      <c r="AK86" s="436"/>
      <c r="AL86" s="436"/>
      <c r="AM86" s="436"/>
      <c r="AN86" s="436"/>
      <c r="AO86" s="436"/>
      <c r="AP86" s="436"/>
      <c r="AQ86" s="436"/>
      <c r="AR86" s="436"/>
      <c r="AS86" s="436"/>
      <c r="AT86" s="436"/>
      <c r="AU86" s="436"/>
      <c r="AV86" s="436"/>
      <c r="AW86" s="436"/>
      <c r="AX86" s="437"/>
      <c r="AY86" s="436"/>
      <c r="AZ86" s="436"/>
      <c r="BA86" s="436"/>
      <c r="BB86" s="436"/>
      <c r="BC86" s="436"/>
      <c r="BD86" s="436"/>
      <c r="BE86" s="436"/>
      <c r="BF86" s="436"/>
      <c r="BG86" s="436"/>
      <c r="BH86" s="436"/>
      <c r="BI86" s="436"/>
      <c r="BJ86" s="436"/>
      <c r="BK86" s="436"/>
      <c r="BL86" s="436"/>
      <c r="BM86" s="436"/>
      <c r="BN86" s="436"/>
      <c r="BO86" s="436"/>
      <c r="BP86" s="436"/>
      <c r="BQ86" s="436"/>
      <c r="BR86" s="436"/>
      <c r="BS86" s="436"/>
      <c r="BT86" s="436"/>
      <c r="BU86" s="436"/>
      <c r="BV86" s="436"/>
      <c r="BW86" s="436"/>
      <c r="BX86" s="436"/>
      <c r="BY86" s="436"/>
      <c r="BZ86" s="436"/>
      <c r="CA86" s="436"/>
      <c r="CB86" s="436"/>
      <c r="CC86" s="436"/>
      <c r="CD86" s="436"/>
      <c r="CE86" s="436"/>
      <c r="CG86" s="496"/>
      <c r="CH86" s="496"/>
      <c r="CI86" s="496"/>
      <c r="CJ86" s="496"/>
      <c r="CK86" s="496"/>
      <c r="CL86" s="496"/>
      <c r="CM86" s="496"/>
      <c r="CN86" s="496"/>
      <c r="CO86" s="496"/>
      <c r="CP86" s="496"/>
      <c r="CQ86" s="496"/>
      <c r="CR86" s="496"/>
    </row>
    <row r="87" spans="1:96" ht="15.75" customHeight="1">
      <c r="A87" s="436"/>
      <c r="B87" s="436"/>
      <c r="C87" s="436"/>
      <c r="D87" s="436"/>
      <c r="E87" s="436"/>
      <c r="F87" s="436"/>
      <c r="G87" s="436"/>
      <c r="H87" s="436"/>
      <c r="I87" s="436"/>
      <c r="J87" s="436"/>
      <c r="K87" s="436"/>
      <c r="L87" s="436"/>
      <c r="M87" s="436"/>
      <c r="N87" s="436"/>
      <c r="O87" s="436"/>
      <c r="P87" s="436"/>
      <c r="Q87" s="436"/>
      <c r="R87" s="436"/>
      <c r="S87" s="436"/>
      <c r="T87" s="436"/>
      <c r="U87" s="436"/>
      <c r="V87" s="436"/>
      <c r="W87" s="436"/>
      <c r="X87" s="436"/>
      <c r="Y87" s="436"/>
      <c r="Z87" s="436"/>
      <c r="AA87" s="436"/>
      <c r="AB87" s="436"/>
      <c r="AC87" s="436"/>
      <c r="AD87" s="436"/>
      <c r="AE87" s="436"/>
      <c r="AF87" s="436"/>
      <c r="AG87" s="436"/>
      <c r="AH87" s="436"/>
      <c r="AI87" s="436"/>
      <c r="AJ87" s="436"/>
      <c r="AK87" s="436"/>
      <c r="AL87" s="436"/>
      <c r="AM87" s="436"/>
      <c r="AN87" s="436"/>
      <c r="AO87" s="436"/>
      <c r="AP87" s="436"/>
      <c r="AQ87" s="436"/>
      <c r="AR87" s="436"/>
      <c r="AS87" s="436"/>
      <c r="AT87" s="436"/>
      <c r="AU87" s="436"/>
      <c r="AV87" s="436"/>
      <c r="AW87" s="436"/>
      <c r="AX87" s="437"/>
      <c r="AY87" s="436"/>
      <c r="AZ87" s="436"/>
      <c r="BA87" s="436"/>
      <c r="BB87" s="436"/>
      <c r="BC87" s="436"/>
      <c r="BD87" s="436"/>
      <c r="BE87" s="436"/>
      <c r="BF87" s="436"/>
      <c r="BG87" s="436"/>
      <c r="BH87" s="436"/>
      <c r="BI87" s="436"/>
      <c r="BJ87" s="436"/>
      <c r="BK87" s="436"/>
      <c r="BL87" s="436"/>
      <c r="BM87" s="436"/>
      <c r="BN87" s="436"/>
      <c r="BO87" s="436"/>
      <c r="BP87" s="436"/>
      <c r="BQ87" s="436"/>
      <c r="BR87" s="436"/>
      <c r="BS87" s="436"/>
      <c r="BT87" s="436"/>
      <c r="BU87" s="436"/>
      <c r="BV87" s="436"/>
      <c r="BW87" s="436"/>
      <c r="BX87" s="436"/>
      <c r="BY87" s="436"/>
      <c r="BZ87" s="436"/>
      <c r="CA87" s="436"/>
      <c r="CB87" s="436"/>
      <c r="CC87" s="436"/>
      <c r="CD87" s="436"/>
      <c r="CE87" s="436"/>
      <c r="CG87" s="496"/>
      <c r="CH87" s="496"/>
      <c r="CI87" s="496"/>
      <c r="CJ87" s="496"/>
      <c r="CK87" s="496"/>
      <c r="CL87" s="496"/>
      <c r="CM87" s="496"/>
      <c r="CN87" s="496"/>
      <c r="CO87" s="496"/>
      <c r="CP87" s="496"/>
      <c r="CQ87" s="496"/>
      <c r="CR87" s="496"/>
    </row>
    <row r="88" spans="1:96" ht="15.75" customHeight="1">
      <c r="A88" s="436"/>
      <c r="B88" s="436"/>
      <c r="C88" s="436"/>
      <c r="D88" s="436"/>
      <c r="E88" s="436"/>
      <c r="F88" s="436"/>
      <c r="G88" s="436"/>
      <c r="H88" s="436"/>
      <c r="I88" s="436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7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6"/>
      <c r="BJ88" s="436"/>
      <c r="BK88" s="436"/>
      <c r="BL88" s="436"/>
      <c r="BM88" s="436"/>
      <c r="BN88" s="436"/>
      <c r="BO88" s="436"/>
      <c r="BP88" s="436"/>
      <c r="BQ88" s="436"/>
      <c r="BR88" s="436"/>
      <c r="BS88" s="436"/>
      <c r="BT88" s="436"/>
      <c r="BU88" s="436"/>
      <c r="BV88" s="436"/>
      <c r="BW88" s="436"/>
      <c r="BX88" s="436"/>
      <c r="BY88" s="436"/>
      <c r="BZ88" s="436"/>
      <c r="CA88" s="436"/>
      <c r="CB88" s="436"/>
      <c r="CC88" s="436"/>
      <c r="CD88" s="436"/>
      <c r="CE88" s="436"/>
      <c r="CG88" s="496"/>
      <c r="CH88" s="496"/>
      <c r="CI88" s="496"/>
      <c r="CJ88" s="496"/>
      <c r="CK88" s="496"/>
      <c r="CL88" s="496"/>
      <c r="CM88" s="496"/>
      <c r="CN88" s="496"/>
      <c r="CO88" s="496"/>
      <c r="CP88" s="496"/>
      <c r="CQ88" s="496"/>
      <c r="CR88" s="496"/>
    </row>
    <row r="89" spans="1:96" ht="15.75" customHeight="1">
      <c r="A89" s="436"/>
      <c r="B89" s="436"/>
      <c r="C89" s="436"/>
      <c r="D89" s="436"/>
      <c r="E89" s="436"/>
      <c r="F89" s="436"/>
      <c r="G89" s="436"/>
      <c r="H89" s="436"/>
      <c r="I89" s="436"/>
      <c r="J89" s="436"/>
      <c r="K89" s="436"/>
      <c r="L89" s="436"/>
      <c r="M89" s="436"/>
      <c r="N89" s="436"/>
      <c r="O89" s="436"/>
      <c r="P89" s="436"/>
      <c r="Q89" s="436"/>
      <c r="R89" s="436"/>
      <c r="S89" s="436"/>
      <c r="T89" s="436"/>
      <c r="U89" s="436"/>
      <c r="V89" s="436"/>
      <c r="W89" s="436"/>
      <c r="X89" s="436"/>
      <c r="Y89" s="436"/>
      <c r="Z89" s="436"/>
      <c r="AA89" s="436"/>
      <c r="AB89" s="436"/>
      <c r="AC89" s="436"/>
      <c r="AD89" s="436"/>
      <c r="AE89" s="436"/>
      <c r="AF89" s="436"/>
      <c r="AG89" s="436"/>
      <c r="AH89" s="436"/>
      <c r="AI89" s="436"/>
      <c r="AJ89" s="436"/>
      <c r="AK89" s="436"/>
      <c r="AL89" s="436"/>
      <c r="AM89" s="436"/>
      <c r="AN89" s="436"/>
      <c r="AO89" s="436"/>
      <c r="AP89" s="436"/>
      <c r="AQ89" s="436"/>
      <c r="AR89" s="436"/>
      <c r="AS89" s="436"/>
      <c r="AT89" s="436"/>
      <c r="AU89" s="436"/>
      <c r="AV89" s="436"/>
      <c r="AW89" s="436"/>
      <c r="AX89" s="437"/>
      <c r="AY89" s="436"/>
      <c r="AZ89" s="436"/>
      <c r="BA89" s="436"/>
      <c r="BB89" s="436"/>
      <c r="BC89" s="436"/>
      <c r="BD89" s="436"/>
      <c r="BE89" s="436"/>
      <c r="BF89" s="436"/>
      <c r="BG89" s="436"/>
      <c r="BH89" s="436"/>
      <c r="BI89" s="436"/>
      <c r="BJ89" s="436"/>
      <c r="BK89" s="436"/>
      <c r="BL89" s="436"/>
      <c r="BM89" s="436"/>
      <c r="BN89" s="436"/>
      <c r="BO89" s="436"/>
      <c r="BP89" s="436"/>
      <c r="BQ89" s="436"/>
      <c r="BR89" s="436"/>
      <c r="BS89" s="436"/>
      <c r="BT89" s="436"/>
      <c r="BU89" s="436"/>
      <c r="BV89" s="436"/>
      <c r="BW89" s="436"/>
      <c r="BX89" s="436"/>
      <c r="BY89" s="436"/>
      <c r="BZ89" s="436"/>
      <c r="CA89" s="436"/>
      <c r="CB89" s="436"/>
      <c r="CC89" s="436"/>
      <c r="CD89" s="436"/>
      <c r="CE89" s="436"/>
      <c r="CG89" s="496"/>
      <c r="CH89" s="496"/>
      <c r="CI89" s="496"/>
      <c r="CJ89" s="496"/>
      <c r="CK89" s="496"/>
      <c r="CL89" s="496"/>
      <c r="CM89" s="496"/>
      <c r="CN89" s="496"/>
      <c r="CO89" s="496"/>
      <c r="CP89" s="496"/>
      <c r="CQ89" s="496"/>
      <c r="CR89" s="496"/>
    </row>
    <row r="90" spans="1:96" ht="15.75" customHeight="1">
      <c r="A90" s="436"/>
      <c r="B90" s="436"/>
      <c r="C90" s="436"/>
      <c r="D90" s="436"/>
      <c r="E90" s="436"/>
      <c r="F90" s="436"/>
      <c r="G90" s="436"/>
      <c r="H90" s="436"/>
      <c r="I90" s="436"/>
      <c r="J90" s="436"/>
      <c r="K90" s="436"/>
      <c r="L90" s="436"/>
      <c r="M90" s="436"/>
      <c r="N90" s="436"/>
      <c r="O90" s="436"/>
      <c r="P90" s="436"/>
      <c r="Q90" s="436"/>
      <c r="R90" s="436"/>
      <c r="S90" s="436"/>
      <c r="T90" s="436"/>
      <c r="U90" s="436"/>
      <c r="V90" s="436"/>
      <c r="W90" s="436"/>
      <c r="X90" s="436"/>
      <c r="Y90" s="436"/>
      <c r="Z90" s="436"/>
      <c r="AA90" s="436"/>
      <c r="AB90" s="436"/>
      <c r="AC90" s="436"/>
      <c r="AD90" s="436"/>
      <c r="AE90" s="436"/>
      <c r="AF90" s="436"/>
      <c r="AG90" s="436"/>
      <c r="AH90" s="436"/>
      <c r="AI90" s="436"/>
      <c r="AJ90" s="436"/>
      <c r="AK90" s="436"/>
      <c r="AL90" s="436"/>
      <c r="AM90" s="436"/>
      <c r="AN90" s="436"/>
      <c r="AO90" s="436"/>
      <c r="AP90" s="436"/>
      <c r="AQ90" s="436"/>
      <c r="AR90" s="436"/>
      <c r="AS90" s="436"/>
      <c r="AT90" s="436"/>
      <c r="AU90" s="436"/>
      <c r="AV90" s="436"/>
      <c r="AW90" s="436"/>
      <c r="AX90" s="437"/>
      <c r="AY90" s="436"/>
      <c r="AZ90" s="436"/>
      <c r="BA90" s="436"/>
      <c r="BB90" s="436"/>
      <c r="BC90" s="436"/>
      <c r="BD90" s="436"/>
      <c r="BE90" s="436"/>
      <c r="BF90" s="436"/>
      <c r="BG90" s="436"/>
      <c r="BH90" s="436"/>
      <c r="BI90" s="436"/>
      <c r="BJ90" s="436"/>
      <c r="BK90" s="436"/>
      <c r="BL90" s="436"/>
      <c r="BM90" s="436"/>
      <c r="BN90" s="436"/>
      <c r="BO90" s="436"/>
      <c r="BP90" s="436"/>
      <c r="BQ90" s="436"/>
      <c r="BR90" s="436"/>
      <c r="BS90" s="436"/>
      <c r="BT90" s="436"/>
      <c r="BU90" s="436"/>
      <c r="BV90" s="436"/>
      <c r="BW90" s="436"/>
      <c r="BX90" s="436"/>
      <c r="BY90" s="436"/>
      <c r="BZ90" s="436"/>
      <c r="CA90" s="436"/>
      <c r="CB90" s="436"/>
      <c r="CC90" s="436"/>
      <c r="CD90" s="436"/>
      <c r="CE90" s="436"/>
      <c r="CG90" s="496"/>
      <c r="CH90" s="496"/>
      <c r="CI90" s="496"/>
      <c r="CJ90" s="496"/>
      <c r="CK90" s="496"/>
      <c r="CL90" s="496"/>
      <c r="CM90" s="496"/>
      <c r="CN90" s="496"/>
      <c r="CO90" s="496"/>
      <c r="CP90" s="496"/>
      <c r="CQ90" s="496"/>
      <c r="CR90" s="496"/>
    </row>
    <row r="91" spans="1:96" ht="15.75" customHeight="1">
      <c r="A91" s="436"/>
      <c r="B91" s="436"/>
      <c r="C91" s="436"/>
      <c r="D91" s="436"/>
      <c r="E91" s="436"/>
      <c r="F91" s="436"/>
      <c r="G91" s="436"/>
      <c r="H91" s="436"/>
      <c r="I91" s="436"/>
      <c r="J91" s="436"/>
      <c r="K91" s="436"/>
      <c r="L91" s="436"/>
      <c r="M91" s="436"/>
      <c r="N91" s="436"/>
      <c r="O91" s="436"/>
      <c r="P91" s="436"/>
      <c r="Q91" s="436"/>
      <c r="R91" s="436"/>
      <c r="S91" s="436"/>
      <c r="T91" s="436"/>
      <c r="U91" s="436"/>
      <c r="V91" s="436"/>
      <c r="W91" s="436"/>
      <c r="X91" s="436"/>
      <c r="Y91" s="436"/>
      <c r="Z91" s="436"/>
      <c r="AA91" s="436"/>
      <c r="AB91" s="436"/>
      <c r="AC91" s="436"/>
      <c r="AD91" s="436"/>
      <c r="AE91" s="436"/>
      <c r="AF91" s="436"/>
      <c r="AG91" s="436"/>
      <c r="AH91" s="436"/>
      <c r="AI91" s="436"/>
      <c r="AJ91" s="436"/>
      <c r="AK91" s="436"/>
      <c r="AL91" s="436"/>
      <c r="AM91" s="436"/>
      <c r="AN91" s="436"/>
      <c r="AO91" s="436"/>
      <c r="AP91" s="436"/>
      <c r="AQ91" s="436"/>
      <c r="AR91" s="436"/>
      <c r="AS91" s="436"/>
      <c r="AT91" s="436"/>
      <c r="AU91" s="436"/>
      <c r="AV91" s="436"/>
      <c r="AW91" s="436"/>
      <c r="AX91" s="437"/>
      <c r="AY91" s="436"/>
      <c r="AZ91" s="436"/>
      <c r="BA91" s="436"/>
      <c r="BB91" s="436"/>
      <c r="BC91" s="436"/>
      <c r="BD91" s="436"/>
      <c r="BE91" s="436"/>
      <c r="BF91" s="436"/>
      <c r="BG91" s="436"/>
      <c r="BH91" s="436"/>
      <c r="BI91" s="436"/>
      <c r="BJ91" s="436"/>
      <c r="BK91" s="436"/>
      <c r="BL91" s="436"/>
      <c r="BM91" s="436"/>
      <c r="BN91" s="436"/>
      <c r="BO91" s="436"/>
      <c r="BP91" s="436"/>
      <c r="BQ91" s="436"/>
      <c r="BR91" s="436"/>
      <c r="BS91" s="436"/>
      <c r="BT91" s="436"/>
      <c r="BU91" s="436"/>
      <c r="BV91" s="436"/>
      <c r="BW91" s="436"/>
      <c r="BX91" s="436"/>
      <c r="BY91" s="436"/>
      <c r="BZ91" s="436"/>
      <c r="CA91" s="436"/>
      <c r="CB91" s="436"/>
      <c r="CC91" s="436"/>
      <c r="CD91" s="436"/>
      <c r="CE91" s="436"/>
      <c r="CG91" s="496"/>
      <c r="CH91" s="496"/>
      <c r="CI91" s="496"/>
      <c r="CJ91" s="496"/>
      <c r="CK91" s="496"/>
      <c r="CL91" s="496"/>
      <c r="CM91" s="496"/>
      <c r="CN91" s="496"/>
      <c r="CO91" s="496"/>
      <c r="CP91" s="496"/>
      <c r="CQ91" s="496"/>
      <c r="CR91" s="496"/>
    </row>
    <row r="92" spans="1:96" ht="15.75" customHeight="1">
      <c r="A92" s="436"/>
      <c r="B92" s="436"/>
      <c r="C92" s="436"/>
      <c r="D92" s="436"/>
      <c r="E92" s="436"/>
      <c r="F92" s="436"/>
      <c r="G92" s="436"/>
      <c r="H92" s="436"/>
      <c r="I92" s="436"/>
      <c r="J92" s="436"/>
      <c r="K92" s="436"/>
      <c r="L92" s="436"/>
      <c r="M92" s="436"/>
      <c r="N92" s="436"/>
      <c r="O92" s="436"/>
      <c r="P92" s="436"/>
      <c r="Q92" s="436"/>
      <c r="R92" s="436"/>
      <c r="S92" s="436"/>
      <c r="T92" s="436"/>
      <c r="U92" s="436"/>
      <c r="V92" s="436"/>
      <c r="W92" s="436"/>
      <c r="X92" s="436"/>
      <c r="Y92" s="436"/>
      <c r="Z92" s="436"/>
      <c r="AA92" s="436"/>
      <c r="AB92" s="436"/>
      <c r="AC92" s="436"/>
      <c r="AD92" s="436"/>
      <c r="AE92" s="436"/>
      <c r="AF92" s="436"/>
      <c r="AG92" s="436"/>
      <c r="AH92" s="436"/>
      <c r="AI92" s="436"/>
      <c r="AJ92" s="436"/>
      <c r="AK92" s="436"/>
      <c r="AL92" s="436"/>
      <c r="AM92" s="436"/>
      <c r="AN92" s="436"/>
      <c r="AO92" s="436"/>
      <c r="AP92" s="436"/>
      <c r="AQ92" s="436"/>
      <c r="AR92" s="436"/>
      <c r="AS92" s="436"/>
      <c r="AT92" s="436"/>
      <c r="AU92" s="436"/>
      <c r="AV92" s="436"/>
      <c r="AW92" s="436"/>
      <c r="AX92" s="437"/>
      <c r="AY92" s="436"/>
      <c r="AZ92" s="436"/>
      <c r="BA92" s="436"/>
      <c r="BB92" s="436"/>
      <c r="BC92" s="436"/>
      <c r="BD92" s="436"/>
      <c r="BE92" s="436"/>
      <c r="BF92" s="436"/>
      <c r="BG92" s="436"/>
      <c r="BH92" s="436"/>
      <c r="BI92" s="436"/>
      <c r="BJ92" s="436"/>
      <c r="BK92" s="436"/>
      <c r="BL92" s="436"/>
      <c r="BM92" s="436"/>
      <c r="BN92" s="436"/>
      <c r="BO92" s="436"/>
      <c r="BP92" s="436"/>
      <c r="BQ92" s="436"/>
      <c r="BR92" s="436"/>
      <c r="BS92" s="436"/>
      <c r="BT92" s="436"/>
      <c r="BU92" s="436"/>
      <c r="BV92" s="436"/>
      <c r="BW92" s="436"/>
      <c r="BX92" s="436"/>
      <c r="BY92" s="436"/>
      <c r="BZ92" s="436"/>
      <c r="CA92" s="436"/>
      <c r="CB92" s="436"/>
      <c r="CC92" s="436"/>
      <c r="CD92" s="436"/>
      <c r="CE92" s="436"/>
      <c r="CG92" s="496"/>
      <c r="CH92" s="496"/>
      <c r="CI92" s="496"/>
      <c r="CJ92" s="496"/>
      <c r="CK92" s="496"/>
      <c r="CL92" s="496"/>
      <c r="CM92" s="496"/>
      <c r="CN92" s="496"/>
      <c r="CO92" s="496"/>
      <c r="CP92" s="496"/>
      <c r="CQ92" s="496"/>
      <c r="CR92" s="496"/>
    </row>
    <row r="93" spans="1:96" ht="15.75" customHeight="1">
      <c r="A93" s="436"/>
      <c r="B93" s="436"/>
      <c r="C93" s="436"/>
      <c r="D93" s="436"/>
      <c r="E93" s="436"/>
      <c r="F93" s="436"/>
      <c r="G93" s="436"/>
      <c r="H93" s="436"/>
      <c r="I93" s="436"/>
      <c r="J93" s="436"/>
      <c r="K93" s="436"/>
      <c r="L93" s="436"/>
      <c r="M93" s="436"/>
      <c r="N93" s="436"/>
      <c r="O93" s="436"/>
      <c r="P93" s="436"/>
      <c r="Q93" s="436"/>
      <c r="R93" s="436"/>
      <c r="S93" s="436"/>
      <c r="T93" s="436"/>
      <c r="U93" s="436"/>
      <c r="V93" s="436"/>
      <c r="W93" s="436"/>
      <c r="X93" s="436"/>
      <c r="Y93" s="436"/>
      <c r="Z93" s="436"/>
      <c r="AA93" s="436"/>
      <c r="AB93" s="436"/>
      <c r="AC93" s="436"/>
      <c r="AD93" s="436"/>
      <c r="AE93" s="436"/>
      <c r="AF93" s="436"/>
      <c r="AG93" s="436"/>
      <c r="AH93" s="436"/>
      <c r="AI93" s="436"/>
      <c r="AJ93" s="436"/>
      <c r="AK93" s="436"/>
      <c r="AL93" s="436"/>
      <c r="AM93" s="436"/>
      <c r="AN93" s="436"/>
      <c r="AO93" s="436"/>
      <c r="AP93" s="436"/>
      <c r="AQ93" s="436"/>
      <c r="AR93" s="436"/>
      <c r="AS93" s="436"/>
      <c r="AT93" s="436"/>
      <c r="AU93" s="436"/>
      <c r="AV93" s="436"/>
      <c r="AW93" s="436"/>
      <c r="AX93" s="437"/>
      <c r="AY93" s="436"/>
      <c r="AZ93" s="436"/>
      <c r="BA93" s="436"/>
      <c r="BB93" s="436"/>
      <c r="BC93" s="436"/>
      <c r="BD93" s="436"/>
      <c r="BE93" s="436"/>
      <c r="BF93" s="436"/>
      <c r="BG93" s="436"/>
      <c r="BH93" s="436"/>
      <c r="BI93" s="436"/>
      <c r="BJ93" s="436"/>
      <c r="BK93" s="436"/>
      <c r="BL93" s="436"/>
      <c r="BM93" s="436"/>
      <c r="BN93" s="436"/>
      <c r="BO93" s="436"/>
      <c r="BP93" s="436"/>
      <c r="BQ93" s="436"/>
      <c r="BR93" s="436"/>
      <c r="BS93" s="436"/>
      <c r="BT93" s="436"/>
      <c r="BU93" s="436"/>
      <c r="BV93" s="436"/>
      <c r="BW93" s="436"/>
      <c r="BX93" s="436"/>
      <c r="BY93" s="436"/>
      <c r="BZ93" s="436"/>
      <c r="CA93" s="436"/>
      <c r="CB93" s="436"/>
      <c r="CC93" s="436"/>
      <c r="CD93" s="436"/>
      <c r="CE93" s="436"/>
      <c r="CG93" s="496"/>
      <c r="CH93" s="496"/>
      <c r="CI93" s="496"/>
      <c r="CJ93" s="496"/>
      <c r="CK93" s="496"/>
      <c r="CL93" s="496"/>
      <c r="CM93" s="496"/>
      <c r="CN93" s="496"/>
      <c r="CO93" s="496"/>
      <c r="CP93" s="496"/>
      <c r="CQ93" s="496"/>
      <c r="CR93" s="496"/>
    </row>
    <row r="94" spans="1:96" ht="15.75" customHeight="1">
      <c r="A94" s="436"/>
      <c r="B94" s="436"/>
      <c r="C94" s="436"/>
      <c r="D94" s="436"/>
      <c r="E94" s="436"/>
      <c r="F94" s="436"/>
      <c r="G94" s="436"/>
      <c r="H94" s="436"/>
      <c r="I94" s="436"/>
      <c r="J94" s="436"/>
      <c r="K94" s="436"/>
      <c r="L94" s="436"/>
      <c r="M94" s="436"/>
      <c r="N94" s="436"/>
      <c r="O94" s="436"/>
      <c r="P94" s="436"/>
      <c r="Q94" s="436"/>
      <c r="R94" s="436"/>
      <c r="S94" s="436"/>
      <c r="T94" s="436"/>
      <c r="U94" s="436"/>
      <c r="V94" s="436"/>
      <c r="W94" s="436"/>
      <c r="X94" s="436"/>
      <c r="Y94" s="436"/>
      <c r="Z94" s="436"/>
      <c r="AA94" s="436"/>
      <c r="AB94" s="436"/>
      <c r="AC94" s="436"/>
      <c r="AD94" s="436"/>
      <c r="AE94" s="436"/>
      <c r="AF94" s="436"/>
      <c r="AG94" s="436"/>
      <c r="AH94" s="436"/>
      <c r="AI94" s="436"/>
      <c r="AJ94" s="436"/>
      <c r="AK94" s="436"/>
      <c r="AL94" s="436"/>
      <c r="AM94" s="436"/>
      <c r="AN94" s="436"/>
      <c r="AO94" s="436"/>
      <c r="AP94" s="436"/>
      <c r="AQ94" s="436"/>
      <c r="AR94" s="436"/>
      <c r="AS94" s="436"/>
      <c r="AT94" s="436"/>
      <c r="AU94" s="436"/>
      <c r="AV94" s="436"/>
      <c r="AW94" s="436"/>
      <c r="AX94" s="437"/>
      <c r="AY94" s="436"/>
      <c r="AZ94" s="436"/>
      <c r="BA94" s="436"/>
      <c r="BB94" s="436"/>
      <c r="BC94" s="436"/>
      <c r="BD94" s="436"/>
      <c r="BE94" s="436"/>
      <c r="BF94" s="436"/>
      <c r="BG94" s="436"/>
      <c r="BH94" s="436"/>
      <c r="BI94" s="436"/>
      <c r="BJ94" s="436"/>
      <c r="BK94" s="436"/>
      <c r="BL94" s="436"/>
      <c r="BM94" s="436"/>
      <c r="BN94" s="436"/>
      <c r="BO94" s="436"/>
      <c r="BP94" s="436"/>
      <c r="BQ94" s="436"/>
      <c r="BR94" s="436"/>
      <c r="BS94" s="436"/>
      <c r="BT94" s="436"/>
      <c r="BU94" s="436"/>
      <c r="BV94" s="436"/>
      <c r="BW94" s="436"/>
      <c r="BX94" s="436"/>
      <c r="BY94" s="436"/>
      <c r="BZ94" s="436"/>
      <c r="CA94" s="436"/>
      <c r="CB94" s="436"/>
      <c r="CC94" s="436"/>
      <c r="CD94" s="436"/>
      <c r="CE94" s="436"/>
      <c r="CG94" s="496"/>
      <c r="CH94" s="496"/>
      <c r="CI94" s="496"/>
      <c r="CJ94" s="496"/>
      <c r="CK94" s="496"/>
      <c r="CL94" s="496"/>
      <c r="CM94" s="496"/>
      <c r="CN94" s="496"/>
      <c r="CO94" s="496"/>
      <c r="CP94" s="496"/>
      <c r="CQ94" s="496"/>
      <c r="CR94" s="496"/>
    </row>
    <row r="95" spans="1:96" ht="15.75" customHeight="1">
      <c r="A95" s="436"/>
      <c r="B95" s="436"/>
      <c r="C95" s="436"/>
      <c r="D95" s="436"/>
      <c r="E95" s="436"/>
      <c r="F95" s="436"/>
      <c r="G95" s="436"/>
      <c r="H95" s="436"/>
      <c r="I95" s="436"/>
      <c r="J95" s="436"/>
      <c r="K95" s="436"/>
      <c r="L95" s="436"/>
      <c r="M95" s="436"/>
      <c r="N95" s="436"/>
      <c r="O95" s="436"/>
      <c r="P95" s="436"/>
      <c r="Q95" s="436"/>
      <c r="R95" s="436"/>
      <c r="S95" s="436"/>
      <c r="T95" s="436"/>
      <c r="U95" s="436"/>
      <c r="V95" s="436"/>
      <c r="W95" s="436"/>
      <c r="X95" s="436"/>
      <c r="Y95" s="436"/>
      <c r="Z95" s="436"/>
      <c r="AA95" s="436"/>
      <c r="AB95" s="436"/>
      <c r="AC95" s="436"/>
      <c r="AD95" s="436"/>
      <c r="AE95" s="436"/>
      <c r="AF95" s="436"/>
      <c r="AG95" s="436"/>
      <c r="AH95" s="436"/>
      <c r="AI95" s="436"/>
      <c r="AJ95" s="436"/>
      <c r="AK95" s="436"/>
      <c r="AL95" s="436"/>
      <c r="AM95" s="436"/>
      <c r="AN95" s="436"/>
      <c r="AO95" s="436"/>
      <c r="AP95" s="436"/>
      <c r="AQ95" s="436"/>
      <c r="AR95" s="436"/>
      <c r="AS95" s="436"/>
      <c r="AT95" s="436"/>
      <c r="AU95" s="436"/>
      <c r="AV95" s="436"/>
      <c r="AW95" s="436"/>
      <c r="AX95" s="437"/>
      <c r="AY95" s="436"/>
      <c r="AZ95" s="436"/>
      <c r="BA95" s="436"/>
      <c r="BB95" s="436"/>
      <c r="BC95" s="436"/>
      <c r="BD95" s="436"/>
      <c r="BE95" s="436"/>
      <c r="BF95" s="436"/>
      <c r="BG95" s="436"/>
      <c r="BH95" s="436"/>
      <c r="BI95" s="436"/>
      <c r="BJ95" s="436"/>
      <c r="BK95" s="436"/>
      <c r="BL95" s="436"/>
      <c r="BM95" s="436"/>
      <c r="BN95" s="436"/>
      <c r="BO95" s="436"/>
      <c r="BP95" s="436"/>
      <c r="BQ95" s="436"/>
      <c r="BR95" s="436"/>
      <c r="BS95" s="436"/>
      <c r="BT95" s="436"/>
      <c r="BU95" s="436"/>
      <c r="BV95" s="436"/>
      <c r="BW95" s="436"/>
      <c r="BX95" s="436"/>
      <c r="BY95" s="436"/>
      <c r="BZ95" s="436"/>
      <c r="CA95" s="436"/>
      <c r="CB95" s="436"/>
      <c r="CC95" s="436"/>
      <c r="CD95" s="436"/>
      <c r="CE95" s="436"/>
      <c r="CG95" s="496"/>
      <c r="CH95" s="496"/>
      <c r="CI95" s="496"/>
      <c r="CJ95" s="496"/>
      <c r="CK95" s="496"/>
      <c r="CL95" s="496"/>
      <c r="CM95" s="496"/>
      <c r="CN95" s="496"/>
      <c r="CO95" s="496"/>
      <c r="CP95" s="496"/>
      <c r="CQ95" s="496"/>
      <c r="CR95" s="496"/>
    </row>
    <row r="96" spans="1:96" ht="15.75" customHeight="1">
      <c r="A96" s="436"/>
      <c r="B96" s="436"/>
      <c r="C96" s="436"/>
      <c r="D96" s="436"/>
      <c r="E96" s="436"/>
      <c r="F96" s="436"/>
      <c r="G96" s="436"/>
      <c r="H96" s="436"/>
      <c r="I96" s="436"/>
      <c r="J96" s="436"/>
      <c r="K96" s="436"/>
      <c r="L96" s="436"/>
      <c r="M96" s="436"/>
      <c r="N96" s="436"/>
      <c r="O96" s="436"/>
      <c r="P96" s="436"/>
      <c r="Q96" s="436"/>
      <c r="R96" s="436"/>
      <c r="S96" s="436"/>
      <c r="T96" s="436"/>
      <c r="U96" s="436"/>
      <c r="V96" s="436"/>
      <c r="W96" s="436"/>
      <c r="X96" s="436"/>
      <c r="Y96" s="436"/>
      <c r="Z96" s="436"/>
      <c r="AA96" s="436"/>
      <c r="AB96" s="436"/>
      <c r="AC96" s="436"/>
      <c r="AD96" s="436"/>
      <c r="AE96" s="436"/>
      <c r="AF96" s="436"/>
      <c r="AG96" s="436"/>
      <c r="AH96" s="436"/>
      <c r="AI96" s="436"/>
      <c r="AJ96" s="436"/>
      <c r="AK96" s="436"/>
      <c r="AL96" s="436"/>
      <c r="AM96" s="436"/>
      <c r="AN96" s="436"/>
      <c r="AO96" s="436"/>
      <c r="AP96" s="436"/>
      <c r="AQ96" s="436"/>
      <c r="AR96" s="436"/>
      <c r="AS96" s="436"/>
      <c r="AT96" s="436"/>
      <c r="AU96" s="436"/>
      <c r="AV96" s="436"/>
      <c r="AW96" s="436"/>
      <c r="AX96" s="437"/>
      <c r="AY96" s="436"/>
      <c r="AZ96" s="436"/>
      <c r="BA96" s="436"/>
      <c r="BB96" s="436"/>
      <c r="BC96" s="436"/>
      <c r="BD96" s="436"/>
      <c r="BE96" s="436"/>
      <c r="BF96" s="436"/>
      <c r="BG96" s="436"/>
      <c r="BH96" s="436"/>
      <c r="BI96" s="436"/>
      <c r="BJ96" s="436"/>
      <c r="BK96" s="436"/>
      <c r="BL96" s="436"/>
      <c r="BM96" s="436"/>
      <c r="BN96" s="436"/>
      <c r="BO96" s="436"/>
      <c r="BP96" s="436"/>
      <c r="BQ96" s="436"/>
      <c r="BR96" s="436"/>
      <c r="BS96" s="436"/>
      <c r="BT96" s="436"/>
      <c r="BU96" s="436"/>
      <c r="BV96" s="436"/>
      <c r="BW96" s="436"/>
      <c r="BX96" s="436"/>
      <c r="BY96" s="436"/>
      <c r="BZ96" s="436"/>
      <c r="CA96" s="436"/>
      <c r="CB96" s="436"/>
      <c r="CC96" s="436"/>
      <c r="CD96" s="436"/>
      <c r="CE96" s="436"/>
      <c r="CG96" s="496"/>
      <c r="CH96" s="496"/>
      <c r="CI96" s="496"/>
      <c r="CJ96" s="496"/>
      <c r="CK96" s="496"/>
      <c r="CL96" s="496"/>
      <c r="CM96" s="496"/>
      <c r="CN96" s="496"/>
      <c r="CO96" s="496"/>
      <c r="CP96" s="496"/>
      <c r="CQ96" s="496"/>
      <c r="CR96" s="496"/>
    </row>
    <row r="97" spans="1:96" ht="15.75" customHeight="1">
      <c r="A97" s="436"/>
      <c r="B97" s="436"/>
      <c r="C97" s="436"/>
      <c r="D97" s="436"/>
      <c r="E97" s="436"/>
      <c r="F97" s="436"/>
      <c r="G97" s="436"/>
      <c r="H97" s="436"/>
      <c r="I97" s="436"/>
      <c r="J97" s="436"/>
      <c r="K97" s="436"/>
      <c r="L97" s="436"/>
      <c r="M97" s="436"/>
      <c r="N97" s="436"/>
      <c r="O97" s="436"/>
      <c r="P97" s="436"/>
      <c r="Q97" s="436"/>
      <c r="R97" s="436"/>
      <c r="S97" s="436"/>
      <c r="T97" s="436"/>
      <c r="U97" s="436"/>
      <c r="V97" s="436"/>
      <c r="W97" s="436"/>
      <c r="X97" s="436"/>
      <c r="Y97" s="436"/>
      <c r="Z97" s="436"/>
      <c r="AA97" s="436"/>
      <c r="AB97" s="436"/>
      <c r="AC97" s="436"/>
      <c r="AD97" s="436"/>
      <c r="AE97" s="436"/>
      <c r="AF97" s="436"/>
      <c r="AG97" s="436"/>
      <c r="AH97" s="436"/>
      <c r="AI97" s="436"/>
      <c r="AJ97" s="436"/>
      <c r="AK97" s="436"/>
      <c r="AL97" s="436"/>
      <c r="AM97" s="436"/>
      <c r="AN97" s="436"/>
      <c r="AO97" s="436"/>
      <c r="AP97" s="436"/>
      <c r="AQ97" s="436"/>
      <c r="AR97" s="436"/>
      <c r="AS97" s="436"/>
      <c r="AT97" s="436"/>
      <c r="AU97" s="436"/>
      <c r="AV97" s="436"/>
      <c r="AW97" s="436"/>
      <c r="AX97" s="437"/>
      <c r="AY97" s="436"/>
      <c r="AZ97" s="436"/>
      <c r="BA97" s="436"/>
      <c r="BB97" s="436"/>
      <c r="BC97" s="436"/>
      <c r="BD97" s="436"/>
      <c r="BE97" s="436"/>
      <c r="BF97" s="436"/>
      <c r="BG97" s="436"/>
      <c r="BH97" s="436"/>
      <c r="BI97" s="436"/>
      <c r="BJ97" s="436"/>
      <c r="BK97" s="436"/>
      <c r="BL97" s="436"/>
      <c r="BM97" s="436"/>
      <c r="BN97" s="436"/>
      <c r="BO97" s="436"/>
      <c r="BP97" s="436"/>
      <c r="BQ97" s="436"/>
      <c r="BR97" s="436"/>
      <c r="BS97" s="436"/>
      <c r="BT97" s="436"/>
      <c r="BU97" s="436"/>
      <c r="BV97" s="436"/>
      <c r="BW97" s="436"/>
      <c r="BX97" s="436"/>
      <c r="BY97" s="436"/>
      <c r="BZ97" s="436"/>
      <c r="CA97" s="436"/>
      <c r="CB97" s="436"/>
      <c r="CC97" s="436"/>
      <c r="CD97" s="436"/>
      <c r="CE97" s="436"/>
      <c r="CG97" s="496"/>
      <c r="CH97" s="496"/>
      <c r="CI97" s="496"/>
      <c r="CJ97" s="496"/>
      <c r="CK97" s="496"/>
      <c r="CL97" s="496"/>
      <c r="CM97" s="496"/>
      <c r="CN97" s="496"/>
      <c r="CO97" s="496"/>
      <c r="CP97" s="496"/>
      <c r="CQ97" s="496"/>
      <c r="CR97" s="496"/>
    </row>
    <row r="98" spans="1:96" ht="15.75" customHeight="1">
      <c r="A98" s="436"/>
      <c r="B98" s="436"/>
      <c r="C98" s="436"/>
      <c r="D98" s="436"/>
      <c r="E98" s="436"/>
      <c r="F98" s="436"/>
      <c r="G98" s="436"/>
      <c r="H98" s="436"/>
      <c r="I98" s="436"/>
      <c r="J98" s="436"/>
      <c r="K98" s="436"/>
      <c r="L98" s="436"/>
      <c r="M98" s="436"/>
      <c r="N98" s="436"/>
      <c r="O98" s="436"/>
      <c r="P98" s="436"/>
      <c r="Q98" s="436"/>
      <c r="R98" s="436"/>
      <c r="S98" s="436"/>
      <c r="T98" s="436"/>
      <c r="U98" s="436"/>
      <c r="V98" s="436"/>
      <c r="W98" s="436"/>
      <c r="X98" s="436"/>
      <c r="Y98" s="436"/>
      <c r="Z98" s="436"/>
      <c r="AA98" s="436"/>
      <c r="AB98" s="436"/>
      <c r="AC98" s="436"/>
      <c r="AD98" s="436"/>
      <c r="AE98" s="436"/>
      <c r="AF98" s="436"/>
      <c r="AG98" s="436"/>
      <c r="AH98" s="436"/>
      <c r="AI98" s="436"/>
      <c r="AJ98" s="436"/>
      <c r="AK98" s="436"/>
      <c r="AL98" s="436"/>
      <c r="AM98" s="436"/>
      <c r="AN98" s="436"/>
      <c r="AO98" s="436"/>
      <c r="AP98" s="436"/>
      <c r="AQ98" s="436"/>
      <c r="AR98" s="436"/>
      <c r="AS98" s="436"/>
      <c r="AT98" s="436"/>
      <c r="AU98" s="436"/>
      <c r="AV98" s="436"/>
      <c r="AW98" s="436"/>
      <c r="AX98" s="437"/>
      <c r="AY98" s="436"/>
      <c r="AZ98" s="436"/>
      <c r="BA98" s="436"/>
      <c r="BB98" s="436"/>
      <c r="BC98" s="436"/>
      <c r="BD98" s="436"/>
      <c r="BE98" s="436"/>
      <c r="BF98" s="436"/>
      <c r="BG98" s="436"/>
      <c r="BH98" s="436"/>
      <c r="BI98" s="436"/>
      <c r="BJ98" s="436"/>
      <c r="BK98" s="436"/>
      <c r="BL98" s="436"/>
      <c r="BM98" s="436"/>
      <c r="BN98" s="436"/>
      <c r="BO98" s="436"/>
      <c r="BP98" s="436"/>
      <c r="BQ98" s="436"/>
      <c r="BR98" s="436"/>
      <c r="BS98" s="436"/>
      <c r="BT98" s="436"/>
      <c r="BU98" s="436"/>
      <c r="BV98" s="436"/>
      <c r="BW98" s="436"/>
      <c r="BX98" s="436"/>
      <c r="BY98" s="436"/>
      <c r="BZ98" s="436"/>
      <c r="CA98" s="436"/>
      <c r="CB98" s="436"/>
      <c r="CC98" s="436"/>
      <c r="CD98" s="436"/>
      <c r="CE98" s="436"/>
      <c r="CG98" s="496"/>
      <c r="CH98" s="496"/>
      <c r="CI98" s="496"/>
      <c r="CJ98" s="496"/>
      <c r="CK98" s="496"/>
      <c r="CL98" s="496"/>
      <c r="CM98" s="496"/>
      <c r="CN98" s="496"/>
      <c r="CO98" s="496"/>
      <c r="CP98" s="496"/>
      <c r="CQ98" s="496"/>
      <c r="CR98" s="496"/>
    </row>
    <row r="99" spans="1:96" ht="15.75" customHeight="1">
      <c r="A99" s="436"/>
      <c r="B99" s="436"/>
      <c r="C99" s="436"/>
      <c r="D99" s="436"/>
      <c r="E99" s="436"/>
      <c r="F99" s="436"/>
      <c r="G99" s="436"/>
      <c r="H99" s="436"/>
      <c r="I99" s="436"/>
      <c r="J99" s="436"/>
      <c r="K99" s="436"/>
      <c r="L99" s="436"/>
      <c r="M99" s="436"/>
      <c r="N99" s="436"/>
      <c r="O99" s="436"/>
      <c r="P99" s="436"/>
      <c r="Q99" s="436"/>
      <c r="R99" s="436"/>
      <c r="S99" s="436"/>
      <c r="T99" s="436"/>
      <c r="U99" s="436"/>
      <c r="V99" s="436"/>
      <c r="W99" s="436"/>
      <c r="X99" s="436"/>
      <c r="Y99" s="436"/>
      <c r="Z99" s="436"/>
      <c r="AA99" s="436"/>
      <c r="AB99" s="436"/>
      <c r="AC99" s="436"/>
      <c r="AD99" s="436"/>
      <c r="AE99" s="436"/>
      <c r="AF99" s="436"/>
      <c r="AG99" s="436"/>
      <c r="AH99" s="436"/>
      <c r="AI99" s="436"/>
      <c r="AJ99" s="436"/>
      <c r="AK99" s="436"/>
      <c r="AL99" s="436"/>
      <c r="AM99" s="436"/>
      <c r="AN99" s="436"/>
      <c r="AO99" s="436"/>
      <c r="AP99" s="436"/>
      <c r="AQ99" s="436"/>
      <c r="AR99" s="436"/>
      <c r="AS99" s="436"/>
      <c r="AT99" s="436"/>
      <c r="AU99" s="436"/>
      <c r="AV99" s="436"/>
      <c r="AW99" s="436"/>
      <c r="AX99" s="437"/>
      <c r="AY99" s="436"/>
      <c r="AZ99" s="436"/>
      <c r="BA99" s="436"/>
      <c r="BB99" s="436"/>
      <c r="BC99" s="436"/>
      <c r="BD99" s="436"/>
      <c r="BE99" s="436"/>
      <c r="BF99" s="436"/>
      <c r="BG99" s="436"/>
      <c r="BH99" s="436"/>
      <c r="BI99" s="436"/>
      <c r="BJ99" s="436"/>
      <c r="BK99" s="436"/>
      <c r="BL99" s="436"/>
      <c r="BM99" s="436"/>
      <c r="BN99" s="436"/>
      <c r="BO99" s="436"/>
      <c r="BP99" s="436"/>
      <c r="BQ99" s="436"/>
      <c r="BR99" s="436"/>
      <c r="BS99" s="436"/>
      <c r="BT99" s="436"/>
      <c r="BU99" s="436"/>
      <c r="BV99" s="436"/>
      <c r="BW99" s="436"/>
      <c r="BX99" s="436"/>
      <c r="BY99" s="436"/>
      <c r="BZ99" s="436"/>
      <c r="CA99" s="436"/>
      <c r="CB99" s="436"/>
      <c r="CC99" s="436"/>
      <c r="CD99" s="436"/>
      <c r="CE99" s="436"/>
      <c r="CG99" s="496"/>
      <c r="CH99" s="496"/>
      <c r="CI99" s="496"/>
      <c r="CJ99" s="496"/>
      <c r="CK99" s="496"/>
      <c r="CL99" s="496"/>
      <c r="CM99" s="496"/>
      <c r="CN99" s="496"/>
      <c r="CO99" s="496"/>
      <c r="CP99" s="496"/>
      <c r="CQ99" s="496"/>
      <c r="CR99" s="496"/>
    </row>
    <row r="100" spans="1:96" ht="15.75" customHeight="1">
      <c r="A100" s="436"/>
      <c r="B100" s="436"/>
      <c r="C100" s="436"/>
      <c r="D100" s="436"/>
      <c r="E100" s="436"/>
      <c r="F100" s="436"/>
      <c r="G100" s="436"/>
      <c r="H100" s="436"/>
      <c r="I100" s="436"/>
      <c r="J100" s="436"/>
      <c r="K100" s="436"/>
      <c r="L100" s="436"/>
      <c r="M100" s="436"/>
      <c r="N100" s="436"/>
      <c r="O100" s="436"/>
      <c r="P100" s="436"/>
      <c r="Q100" s="436"/>
      <c r="R100" s="436"/>
      <c r="S100" s="436"/>
      <c r="T100" s="436"/>
      <c r="U100" s="436"/>
      <c r="V100" s="436"/>
      <c r="W100" s="436"/>
      <c r="X100" s="436"/>
      <c r="Y100" s="436"/>
      <c r="Z100" s="436"/>
      <c r="AA100" s="436"/>
      <c r="AB100" s="436"/>
      <c r="AC100" s="436"/>
      <c r="AD100" s="436"/>
      <c r="AE100" s="436"/>
      <c r="AF100" s="436"/>
      <c r="AG100" s="436"/>
      <c r="AH100" s="436"/>
      <c r="AI100" s="436"/>
      <c r="AJ100" s="436"/>
      <c r="AK100" s="436"/>
      <c r="AL100" s="436"/>
      <c r="AM100" s="436"/>
      <c r="AN100" s="436"/>
      <c r="AO100" s="436"/>
      <c r="AP100" s="436"/>
      <c r="AQ100" s="436"/>
      <c r="AR100" s="436"/>
      <c r="AS100" s="436"/>
      <c r="AT100" s="436"/>
      <c r="AU100" s="436"/>
      <c r="AV100" s="436"/>
      <c r="AW100" s="436"/>
      <c r="AX100" s="437"/>
      <c r="AY100" s="436"/>
      <c r="AZ100" s="436"/>
      <c r="BA100" s="436"/>
      <c r="BB100" s="436"/>
      <c r="BC100" s="436"/>
      <c r="BD100" s="436"/>
      <c r="BE100" s="436"/>
      <c r="BF100" s="436"/>
      <c r="BG100" s="436"/>
      <c r="BH100" s="436"/>
      <c r="BI100" s="436"/>
      <c r="BJ100" s="436"/>
      <c r="BK100" s="436"/>
      <c r="BL100" s="436"/>
      <c r="BM100" s="436"/>
      <c r="BN100" s="436"/>
      <c r="BO100" s="436"/>
      <c r="BP100" s="436"/>
      <c r="BQ100" s="436"/>
      <c r="BR100" s="436"/>
      <c r="BS100" s="436"/>
      <c r="BT100" s="436"/>
      <c r="BU100" s="436"/>
      <c r="BV100" s="436"/>
      <c r="BW100" s="436"/>
      <c r="BX100" s="436"/>
      <c r="BY100" s="436"/>
      <c r="BZ100" s="436"/>
      <c r="CA100" s="436"/>
      <c r="CB100" s="436"/>
      <c r="CC100" s="436"/>
      <c r="CD100" s="436"/>
      <c r="CE100" s="436"/>
      <c r="CG100" s="496"/>
      <c r="CH100" s="496"/>
      <c r="CI100" s="496"/>
      <c r="CJ100" s="496"/>
      <c r="CK100" s="496"/>
      <c r="CL100" s="496"/>
      <c r="CM100" s="496"/>
      <c r="CN100" s="496"/>
      <c r="CO100" s="496"/>
      <c r="CP100" s="496"/>
      <c r="CQ100" s="496"/>
      <c r="CR100" s="496"/>
    </row>
    <row r="101" spans="1:96" ht="15.75" customHeight="1">
      <c r="A101" s="436"/>
      <c r="B101" s="436"/>
      <c r="C101" s="436"/>
      <c r="D101" s="436"/>
      <c r="E101" s="436"/>
      <c r="F101" s="436"/>
      <c r="G101" s="436"/>
      <c r="H101" s="436"/>
      <c r="I101" s="436"/>
      <c r="J101" s="436"/>
      <c r="K101" s="436"/>
      <c r="L101" s="436"/>
      <c r="M101" s="436"/>
      <c r="N101" s="436"/>
      <c r="O101" s="436"/>
      <c r="P101" s="436"/>
      <c r="Q101" s="436"/>
      <c r="R101" s="436"/>
      <c r="S101" s="436"/>
      <c r="T101" s="436"/>
      <c r="U101" s="436"/>
      <c r="V101" s="436"/>
      <c r="W101" s="436"/>
      <c r="X101" s="436"/>
      <c r="Y101" s="436"/>
      <c r="Z101" s="436"/>
      <c r="AA101" s="436"/>
      <c r="AB101" s="436"/>
      <c r="AC101" s="436"/>
      <c r="AD101" s="436"/>
      <c r="AE101" s="436"/>
      <c r="AF101" s="436"/>
      <c r="AG101" s="436"/>
      <c r="AH101" s="436"/>
      <c r="AI101" s="436"/>
      <c r="AJ101" s="436"/>
      <c r="AK101" s="436"/>
      <c r="AL101" s="436"/>
      <c r="AM101" s="436"/>
      <c r="AN101" s="436"/>
      <c r="AO101" s="436"/>
      <c r="AP101" s="436"/>
      <c r="AQ101" s="436"/>
      <c r="AR101" s="436"/>
      <c r="AS101" s="436"/>
      <c r="AT101" s="436"/>
      <c r="AU101" s="436"/>
      <c r="AV101" s="436"/>
      <c r="AW101" s="436"/>
      <c r="AX101" s="437"/>
      <c r="AY101" s="436"/>
      <c r="AZ101" s="436"/>
      <c r="BA101" s="436"/>
      <c r="BB101" s="436"/>
      <c r="BC101" s="436"/>
      <c r="BD101" s="436"/>
      <c r="BE101" s="436"/>
      <c r="BF101" s="436"/>
      <c r="BG101" s="436"/>
      <c r="BH101" s="436"/>
      <c r="BI101" s="436"/>
      <c r="BJ101" s="436"/>
      <c r="BK101" s="436"/>
      <c r="BL101" s="436"/>
      <c r="BM101" s="436"/>
      <c r="BN101" s="436"/>
      <c r="BO101" s="436"/>
      <c r="BP101" s="436"/>
      <c r="BQ101" s="436"/>
      <c r="BR101" s="436"/>
      <c r="BS101" s="436"/>
      <c r="BT101" s="436"/>
      <c r="BU101" s="436"/>
      <c r="BV101" s="436"/>
      <c r="BW101" s="436"/>
      <c r="BX101" s="436"/>
      <c r="BY101" s="436"/>
      <c r="BZ101" s="436"/>
      <c r="CA101" s="436"/>
      <c r="CB101" s="436"/>
      <c r="CC101" s="436"/>
      <c r="CD101" s="436"/>
      <c r="CE101" s="436"/>
      <c r="CG101" s="496"/>
      <c r="CH101" s="496"/>
      <c r="CI101" s="496"/>
      <c r="CJ101" s="496"/>
      <c r="CK101" s="496"/>
      <c r="CL101" s="496"/>
      <c r="CM101" s="496"/>
      <c r="CN101" s="496"/>
      <c r="CO101" s="496"/>
      <c r="CP101" s="496"/>
      <c r="CQ101" s="496"/>
      <c r="CR101" s="496"/>
    </row>
    <row r="102" spans="1:96" ht="15.75" customHeight="1">
      <c r="A102" s="436"/>
      <c r="B102" s="436"/>
      <c r="C102" s="436"/>
      <c r="D102" s="436"/>
      <c r="E102" s="436"/>
      <c r="F102" s="436"/>
      <c r="G102" s="436"/>
      <c r="H102" s="436"/>
      <c r="I102" s="436"/>
      <c r="J102" s="436"/>
      <c r="K102" s="436"/>
      <c r="L102" s="436"/>
      <c r="M102" s="436"/>
      <c r="N102" s="436"/>
      <c r="O102" s="436"/>
      <c r="P102" s="436"/>
      <c r="Q102" s="436"/>
      <c r="R102" s="436"/>
      <c r="S102" s="436"/>
      <c r="T102" s="436"/>
      <c r="U102" s="436"/>
      <c r="V102" s="436"/>
      <c r="W102" s="436"/>
      <c r="X102" s="436"/>
      <c r="Y102" s="436"/>
      <c r="Z102" s="436"/>
      <c r="AA102" s="436"/>
      <c r="AB102" s="436"/>
      <c r="AC102" s="436"/>
      <c r="AD102" s="436"/>
      <c r="AE102" s="436"/>
      <c r="AF102" s="436"/>
      <c r="AG102" s="436"/>
      <c r="AH102" s="436"/>
      <c r="AI102" s="436"/>
      <c r="AJ102" s="436"/>
      <c r="AK102" s="436"/>
      <c r="AL102" s="436"/>
      <c r="AM102" s="436"/>
      <c r="AN102" s="436"/>
      <c r="AO102" s="436"/>
      <c r="AP102" s="436"/>
      <c r="AQ102" s="436"/>
      <c r="AR102" s="436"/>
      <c r="AS102" s="436"/>
      <c r="AT102" s="436"/>
      <c r="AU102" s="436"/>
      <c r="AV102" s="436"/>
      <c r="AW102" s="436"/>
      <c r="AX102" s="437"/>
      <c r="AY102" s="436"/>
      <c r="AZ102" s="436"/>
      <c r="BA102" s="436"/>
      <c r="BB102" s="436"/>
      <c r="BC102" s="436"/>
      <c r="BD102" s="436"/>
      <c r="BE102" s="436"/>
      <c r="BF102" s="436"/>
      <c r="BG102" s="436"/>
      <c r="BH102" s="436"/>
      <c r="BI102" s="436"/>
      <c r="BJ102" s="436"/>
      <c r="BK102" s="436"/>
      <c r="BL102" s="436"/>
      <c r="BM102" s="436"/>
      <c r="BN102" s="436"/>
      <c r="BO102" s="436"/>
      <c r="BP102" s="436"/>
      <c r="BQ102" s="436"/>
      <c r="BR102" s="436"/>
      <c r="BS102" s="436"/>
      <c r="BT102" s="436"/>
      <c r="BU102" s="436"/>
      <c r="BV102" s="436"/>
      <c r="BW102" s="436"/>
      <c r="BX102" s="436"/>
      <c r="BY102" s="436"/>
      <c r="BZ102" s="436"/>
      <c r="CA102" s="436"/>
      <c r="CB102" s="436"/>
      <c r="CC102" s="436"/>
      <c r="CD102" s="436"/>
      <c r="CE102" s="436"/>
      <c r="CG102" s="496"/>
      <c r="CH102" s="496"/>
      <c r="CI102" s="496"/>
      <c r="CJ102" s="496"/>
      <c r="CK102" s="496"/>
      <c r="CL102" s="496"/>
      <c r="CM102" s="496"/>
      <c r="CN102" s="496"/>
      <c r="CO102" s="496"/>
      <c r="CP102" s="496"/>
      <c r="CQ102" s="496"/>
      <c r="CR102" s="496"/>
    </row>
    <row r="103" spans="1:96" ht="15.75" customHeight="1">
      <c r="A103" s="436"/>
      <c r="B103" s="436"/>
      <c r="C103" s="436"/>
      <c r="D103" s="436"/>
      <c r="E103" s="436"/>
      <c r="F103" s="436"/>
      <c r="G103" s="436"/>
      <c r="H103" s="436"/>
      <c r="I103" s="436"/>
      <c r="J103" s="436"/>
      <c r="K103" s="436"/>
      <c r="L103" s="436"/>
      <c r="M103" s="436"/>
      <c r="N103" s="436"/>
      <c r="O103" s="436"/>
      <c r="P103" s="436"/>
      <c r="Q103" s="436"/>
      <c r="R103" s="436"/>
      <c r="S103" s="436"/>
      <c r="T103" s="436"/>
      <c r="U103" s="436"/>
      <c r="V103" s="436"/>
      <c r="W103" s="436"/>
      <c r="X103" s="436"/>
      <c r="Y103" s="436"/>
      <c r="Z103" s="436"/>
      <c r="AA103" s="436"/>
      <c r="AB103" s="436"/>
      <c r="AC103" s="436"/>
      <c r="AD103" s="436"/>
      <c r="AE103" s="436"/>
      <c r="AF103" s="436"/>
      <c r="AG103" s="436"/>
      <c r="AH103" s="436"/>
      <c r="AI103" s="436"/>
      <c r="AJ103" s="436"/>
      <c r="AK103" s="436"/>
      <c r="AL103" s="436"/>
      <c r="AM103" s="436"/>
      <c r="AN103" s="436"/>
      <c r="AO103" s="436"/>
      <c r="AP103" s="436"/>
      <c r="AQ103" s="436"/>
      <c r="AR103" s="436"/>
      <c r="AS103" s="436"/>
      <c r="AT103" s="436"/>
      <c r="AU103" s="436"/>
      <c r="AV103" s="436"/>
      <c r="AW103" s="436"/>
      <c r="AX103" s="437"/>
      <c r="AY103" s="436"/>
      <c r="AZ103" s="436"/>
      <c r="BA103" s="436"/>
      <c r="BB103" s="436"/>
      <c r="BC103" s="436"/>
      <c r="BD103" s="436"/>
      <c r="BE103" s="436"/>
      <c r="BF103" s="436"/>
      <c r="BG103" s="436"/>
      <c r="BH103" s="436"/>
      <c r="BI103" s="436"/>
      <c r="BJ103" s="436"/>
      <c r="BK103" s="436"/>
      <c r="BL103" s="436"/>
      <c r="BM103" s="436"/>
      <c r="BN103" s="436"/>
      <c r="BO103" s="436"/>
      <c r="BP103" s="436"/>
      <c r="BQ103" s="436"/>
      <c r="BR103" s="436"/>
      <c r="BS103" s="436"/>
      <c r="BT103" s="436"/>
      <c r="BU103" s="436"/>
      <c r="BV103" s="436"/>
      <c r="BW103" s="436"/>
      <c r="BX103" s="436"/>
      <c r="BY103" s="436"/>
      <c r="BZ103" s="436"/>
      <c r="CA103" s="436"/>
      <c r="CB103" s="436"/>
      <c r="CC103" s="436"/>
      <c r="CD103" s="436"/>
      <c r="CE103" s="436"/>
      <c r="CG103" s="496"/>
      <c r="CH103" s="496"/>
      <c r="CI103" s="496"/>
      <c r="CJ103" s="496"/>
      <c r="CK103" s="496"/>
      <c r="CL103" s="496"/>
      <c r="CM103" s="496"/>
      <c r="CN103" s="496"/>
      <c r="CO103" s="496"/>
      <c r="CP103" s="496"/>
      <c r="CQ103" s="496"/>
      <c r="CR103" s="496"/>
    </row>
    <row r="104" spans="1:96" ht="15.75" customHeight="1">
      <c r="A104" s="436"/>
      <c r="B104" s="436"/>
      <c r="C104" s="436"/>
      <c r="D104" s="436"/>
      <c r="E104" s="436"/>
      <c r="F104" s="436"/>
      <c r="G104" s="436"/>
      <c r="H104" s="436"/>
      <c r="I104" s="436"/>
      <c r="J104" s="436"/>
      <c r="K104" s="436"/>
      <c r="L104" s="436"/>
      <c r="M104" s="436"/>
      <c r="N104" s="436"/>
      <c r="O104" s="436"/>
      <c r="P104" s="436"/>
      <c r="Q104" s="436"/>
      <c r="R104" s="436"/>
      <c r="S104" s="436"/>
      <c r="T104" s="436"/>
      <c r="U104" s="436"/>
      <c r="V104" s="436"/>
      <c r="W104" s="436"/>
      <c r="X104" s="436"/>
      <c r="Y104" s="436"/>
      <c r="Z104" s="436"/>
      <c r="AA104" s="436"/>
      <c r="AB104" s="436"/>
      <c r="AC104" s="436"/>
      <c r="AD104" s="436"/>
      <c r="AE104" s="436"/>
      <c r="AF104" s="436"/>
      <c r="AG104" s="436"/>
      <c r="AH104" s="436"/>
      <c r="AI104" s="436"/>
      <c r="AJ104" s="436"/>
      <c r="AK104" s="436"/>
      <c r="AL104" s="436"/>
      <c r="AM104" s="436"/>
      <c r="AN104" s="436"/>
      <c r="AO104" s="436"/>
      <c r="AP104" s="436"/>
      <c r="AQ104" s="436"/>
      <c r="AR104" s="436"/>
      <c r="AS104" s="436"/>
      <c r="AT104" s="436"/>
      <c r="AU104" s="436"/>
      <c r="AV104" s="436"/>
      <c r="AW104" s="436"/>
      <c r="AX104" s="437"/>
      <c r="AY104" s="436"/>
      <c r="AZ104" s="436"/>
      <c r="BA104" s="436"/>
      <c r="BB104" s="436"/>
      <c r="BC104" s="436"/>
      <c r="BD104" s="436"/>
      <c r="BE104" s="436"/>
      <c r="BF104" s="436"/>
      <c r="BG104" s="436"/>
      <c r="BH104" s="436"/>
      <c r="BI104" s="436"/>
      <c r="BJ104" s="436"/>
      <c r="BK104" s="436"/>
      <c r="BL104" s="436"/>
      <c r="BM104" s="436"/>
      <c r="BN104" s="436"/>
      <c r="BO104" s="436"/>
      <c r="BP104" s="436"/>
      <c r="BQ104" s="436"/>
      <c r="BR104" s="436"/>
      <c r="BS104" s="436"/>
      <c r="BT104" s="436"/>
      <c r="BU104" s="436"/>
      <c r="BV104" s="436"/>
      <c r="BW104" s="436"/>
      <c r="BX104" s="436"/>
      <c r="BY104" s="436"/>
      <c r="BZ104" s="436"/>
      <c r="CA104" s="436"/>
      <c r="CB104" s="436"/>
      <c r="CC104" s="436"/>
      <c r="CD104" s="436"/>
      <c r="CE104" s="436"/>
      <c r="CG104" s="496"/>
      <c r="CH104" s="496"/>
      <c r="CI104" s="496"/>
      <c r="CJ104" s="496"/>
      <c r="CK104" s="496"/>
      <c r="CL104" s="496"/>
      <c r="CM104" s="496"/>
      <c r="CN104" s="496"/>
      <c r="CO104" s="496"/>
      <c r="CP104" s="496"/>
      <c r="CQ104" s="496"/>
      <c r="CR104" s="496"/>
    </row>
    <row r="105" spans="1:96" ht="15.75" customHeight="1">
      <c r="A105" s="436"/>
      <c r="B105" s="436"/>
      <c r="C105" s="436"/>
      <c r="D105" s="436"/>
      <c r="E105" s="436"/>
      <c r="F105" s="436"/>
      <c r="G105" s="436"/>
      <c r="H105" s="436"/>
      <c r="I105" s="436"/>
      <c r="J105" s="436"/>
      <c r="K105" s="436"/>
      <c r="L105" s="436"/>
      <c r="M105" s="436"/>
      <c r="N105" s="436"/>
      <c r="O105" s="436"/>
      <c r="P105" s="436"/>
      <c r="Q105" s="436"/>
      <c r="R105" s="436"/>
      <c r="S105" s="436"/>
      <c r="T105" s="436"/>
      <c r="U105" s="436"/>
      <c r="V105" s="436"/>
      <c r="W105" s="436"/>
      <c r="X105" s="436"/>
      <c r="Y105" s="436"/>
      <c r="Z105" s="436"/>
      <c r="AA105" s="436"/>
      <c r="AB105" s="436"/>
      <c r="AC105" s="436"/>
      <c r="AD105" s="436"/>
      <c r="AE105" s="436"/>
      <c r="AF105" s="436"/>
      <c r="AG105" s="436"/>
      <c r="AH105" s="436"/>
      <c r="AI105" s="436"/>
      <c r="AJ105" s="436"/>
      <c r="AK105" s="436"/>
      <c r="AL105" s="436"/>
      <c r="AM105" s="436"/>
      <c r="AN105" s="436"/>
      <c r="AO105" s="436"/>
      <c r="AP105" s="436"/>
      <c r="AQ105" s="436"/>
      <c r="AR105" s="436"/>
      <c r="AS105" s="436"/>
      <c r="AT105" s="436"/>
      <c r="AU105" s="436"/>
      <c r="AV105" s="436"/>
      <c r="AW105" s="436"/>
      <c r="AX105" s="437"/>
      <c r="AY105" s="436"/>
      <c r="AZ105" s="436"/>
      <c r="BA105" s="436"/>
      <c r="BB105" s="436"/>
      <c r="BC105" s="436"/>
      <c r="BD105" s="436"/>
      <c r="BE105" s="436"/>
      <c r="BF105" s="436"/>
      <c r="BG105" s="436"/>
      <c r="BH105" s="436"/>
      <c r="BI105" s="436"/>
      <c r="BJ105" s="436"/>
      <c r="BK105" s="436"/>
      <c r="BL105" s="436"/>
      <c r="BM105" s="436"/>
      <c r="BN105" s="436"/>
      <c r="BO105" s="436"/>
      <c r="BP105" s="436"/>
      <c r="BQ105" s="436"/>
      <c r="BR105" s="436"/>
      <c r="BS105" s="436"/>
      <c r="BT105" s="436"/>
      <c r="BU105" s="436"/>
      <c r="BV105" s="436"/>
      <c r="BW105" s="436"/>
      <c r="BX105" s="436"/>
      <c r="BY105" s="436"/>
      <c r="BZ105" s="436"/>
      <c r="CA105" s="436"/>
      <c r="CB105" s="436"/>
      <c r="CC105" s="436"/>
      <c r="CD105" s="436"/>
      <c r="CE105" s="436"/>
      <c r="CG105" s="496"/>
      <c r="CH105" s="496"/>
      <c r="CI105" s="496"/>
      <c r="CJ105" s="496"/>
      <c r="CK105" s="496"/>
      <c r="CL105" s="496"/>
      <c r="CM105" s="496"/>
      <c r="CN105" s="496"/>
      <c r="CO105" s="496"/>
      <c r="CP105" s="496"/>
      <c r="CQ105" s="496"/>
      <c r="CR105" s="496"/>
    </row>
    <row r="106" spans="1:96" ht="15.75" customHeight="1">
      <c r="A106" s="436"/>
      <c r="B106" s="436"/>
      <c r="C106" s="436"/>
      <c r="D106" s="436"/>
      <c r="E106" s="436"/>
      <c r="F106" s="436"/>
      <c r="G106" s="436"/>
      <c r="H106" s="436"/>
      <c r="I106" s="436"/>
      <c r="J106" s="436"/>
      <c r="K106" s="436"/>
      <c r="L106" s="436"/>
      <c r="M106" s="436"/>
      <c r="N106" s="436"/>
      <c r="O106" s="436"/>
      <c r="P106" s="436"/>
      <c r="Q106" s="436"/>
      <c r="R106" s="436"/>
      <c r="S106" s="436"/>
      <c r="T106" s="436"/>
      <c r="U106" s="436"/>
      <c r="V106" s="436"/>
      <c r="W106" s="436"/>
      <c r="X106" s="436"/>
      <c r="Y106" s="436"/>
      <c r="Z106" s="436"/>
      <c r="AA106" s="436"/>
      <c r="AB106" s="436"/>
      <c r="AC106" s="436"/>
      <c r="AD106" s="436"/>
      <c r="AE106" s="436"/>
      <c r="AF106" s="436"/>
      <c r="AG106" s="436"/>
      <c r="AH106" s="436"/>
      <c r="AI106" s="436"/>
      <c r="AJ106" s="436"/>
      <c r="AK106" s="436"/>
      <c r="AL106" s="436"/>
      <c r="AM106" s="436"/>
      <c r="AN106" s="436"/>
      <c r="AO106" s="436"/>
      <c r="AP106" s="436"/>
      <c r="AQ106" s="436"/>
      <c r="AR106" s="436"/>
      <c r="AS106" s="436"/>
      <c r="AT106" s="436"/>
      <c r="AU106" s="436"/>
      <c r="AV106" s="436"/>
      <c r="AW106" s="436"/>
      <c r="AX106" s="437"/>
      <c r="AY106" s="436"/>
      <c r="AZ106" s="436"/>
      <c r="BA106" s="436"/>
      <c r="BB106" s="436"/>
      <c r="BC106" s="436"/>
      <c r="BD106" s="436"/>
      <c r="BE106" s="436"/>
      <c r="BF106" s="436"/>
      <c r="BG106" s="436"/>
      <c r="BH106" s="436"/>
      <c r="BI106" s="436"/>
      <c r="BJ106" s="436"/>
      <c r="BK106" s="436"/>
      <c r="BL106" s="436"/>
      <c r="BM106" s="436"/>
      <c r="BN106" s="436"/>
      <c r="BO106" s="436"/>
      <c r="BP106" s="436"/>
      <c r="BQ106" s="436"/>
      <c r="BR106" s="436"/>
      <c r="BS106" s="436"/>
      <c r="BT106" s="436"/>
      <c r="BU106" s="436"/>
      <c r="BV106" s="436"/>
      <c r="BW106" s="436"/>
      <c r="BX106" s="436"/>
      <c r="BY106" s="436"/>
      <c r="BZ106" s="436"/>
      <c r="CA106" s="436"/>
      <c r="CB106" s="436"/>
      <c r="CC106" s="436"/>
      <c r="CD106" s="436"/>
      <c r="CE106" s="436"/>
      <c r="CG106" s="496"/>
      <c r="CH106" s="496"/>
      <c r="CI106" s="496"/>
      <c r="CJ106" s="496"/>
      <c r="CK106" s="496"/>
      <c r="CL106" s="496"/>
      <c r="CM106" s="496"/>
      <c r="CN106" s="496"/>
      <c r="CO106" s="496"/>
      <c r="CP106" s="496"/>
      <c r="CQ106" s="496"/>
      <c r="CR106" s="496"/>
    </row>
    <row r="107" spans="1:96" ht="15.75" customHeight="1">
      <c r="A107" s="436"/>
      <c r="B107" s="436"/>
      <c r="C107" s="436"/>
      <c r="D107" s="436"/>
      <c r="E107" s="436"/>
      <c r="F107" s="436"/>
      <c r="G107" s="436"/>
      <c r="H107" s="436"/>
      <c r="I107" s="436"/>
      <c r="J107" s="436"/>
      <c r="K107" s="436"/>
      <c r="L107" s="436"/>
      <c r="M107" s="436"/>
      <c r="N107" s="436"/>
      <c r="O107" s="436"/>
      <c r="P107" s="436"/>
      <c r="Q107" s="436"/>
      <c r="R107" s="436"/>
      <c r="S107" s="436"/>
      <c r="T107" s="436"/>
      <c r="U107" s="436"/>
      <c r="V107" s="436"/>
      <c r="W107" s="436"/>
      <c r="X107" s="436"/>
      <c r="Y107" s="436"/>
      <c r="Z107" s="436"/>
      <c r="AA107" s="436"/>
      <c r="AB107" s="436"/>
      <c r="AC107" s="436"/>
      <c r="AD107" s="436"/>
      <c r="AE107" s="436"/>
      <c r="AF107" s="436"/>
      <c r="AG107" s="436"/>
      <c r="AH107" s="436"/>
      <c r="AI107" s="436"/>
      <c r="AJ107" s="436"/>
      <c r="AK107" s="436"/>
      <c r="AL107" s="436"/>
      <c r="AM107" s="436"/>
      <c r="AN107" s="436"/>
      <c r="AO107" s="436"/>
      <c r="AP107" s="436"/>
      <c r="AQ107" s="436"/>
      <c r="AR107" s="436"/>
      <c r="AS107" s="436"/>
      <c r="AT107" s="436"/>
      <c r="AU107" s="436"/>
      <c r="AV107" s="436"/>
      <c r="AW107" s="436"/>
      <c r="AX107" s="437"/>
      <c r="AY107" s="436"/>
      <c r="AZ107" s="436"/>
      <c r="BA107" s="436"/>
      <c r="BB107" s="436"/>
      <c r="BC107" s="436"/>
      <c r="BD107" s="436"/>
      <c r="BE107" s="436"/>
      <c r="BF107" s="436"/>
      <c r="BG107" s="436"/>
      <c r="BH107" s="436"/>
      <c r="BI107" s="436"/>
      <c r="BJ107" s="436"/>
      <c r="BK107" s="436"/>
      <c r="BL107" s="436"/>
      <c r="BM107" s="436"/>
      <c r="BN107" s="436"/>
      <c r="BO107" s="436"/>
      <c r="BP107" s="436"/>
      <c r="BQ107" s="436"/>
      <c r="BR107" s="436"/>
      <c r="BS107" s="436"/>
      <c r="BT107" s="436"/>
      <c r="BU107" s="436"/>
      <c r="BV107" s="436"/>
      <c r="BW107" s="436"/>
      <c r="BX107" s="436"/>
      <c r="BY107" s="436"/>
      <c r="BZ107" s="436"/>
      <c r="CA107" s="436"/>
      <c r="CB107" s="436"/>
      <c r="CC107" s="436"/>
      <c r="CD107" s="436"/>
      <c r="CE107" s="436"/>
      <c r="CG107" s="496"/>
      <c r="CH107" s="496"/>
      <c r="CI107" s="496"/>
      <c r="CJ107" s="496"/>
      <c r="CK107" s="496"/>
      <c r="CL107" s="496"/>
      <c r="CM107" s="496"/>
      <c r="CN107" s="496"/>
      <c r="CO107" s="496"/>
      <c r="CP107" s="496"/>
      <c r="CQ107" s="496"/>
      <c r="CR107" s="496"/>
    </row>
    <row r="108" spans="1:96" ht="15.75" customHeight="1">
      <c r="A108" s="436"/>
      <c r="B108" s="436"/>
      <c r="C108" s="436"/>
      <c r="D108" s="436"/>
      <c r="E108" s="436"/>
      <c r="F108" s="436"/>
      <c r="G108" s="436"/>
      <c r="H108" s="436"/>
      <c r="I108" s="436"/>
      <c r="J108" s="436"/>
      <c r="K108" s="436"/>
      <c r="L108" s="436"/>
      <c r="M108" s="436"/>
      <c r="N108" s="436"/>
      <c r="O108" s="436"/>
      <c r="P108" s="436"/>
      <c r="Q108" s="436"/>
      <c r="R108" s="436"/>
      <c r="S108" s="436"/>
      <c r="T108" s="436"/>
      <c r="U108" s="436"/>
      <c r="V108" s="436"/>
      <c r="W108" s="436"/>
      <c r="X108" s="436"/>
      <c r="Y108" s="436"/>
      <c r="Z108" s="436"/>
      <c r="AA108" s="436"/>
      <c r="AB108" s="436"/>
      <c r="AC108" s="436"/>
      <c r="AD108" s="436"/>
      <c r="AE108" s="436"/>
      <c r="AF108" s="436"/>
      <c r="AG108" s="436"/>
      <c r="AH108" s="436"/>
      <c r="AI108" s="436"/>
      <c r="AJ108" s="436"/>
      <c r="AK108" s="436"/>
      <c r="AL108" s="436"/>
      <c r="AM108" s="436"/>
      <c r="AN108" s="436"/>
      <c r="AO108" s="436"/>
      <c r="AP108" s="436"/>
      <c r="AQ108" s="436"/>
      <c r="AR108" s="436"/>
      <c r="AS108" s="436"/>
      <c r="AT108" s="436"/>
      <c r="AU108" s="436"/>
      <c r="AV108" s="436"/>
      <c r="AW108" s="436"/>
      <c r="AX108" s="437"/>
      <c r="AY108" s="436"/>
      <c r="AZ108" s="436"/>
      <c r="BA108" s="436"/>
      <c r="BB108" s="436"/>
      <c r="BC108" s="436"/>
      <c r="BD108" s="436"/>
      <c r="BE108" s="436"/>
      <c r="BF108" s="436"/>
      <c r="BG108" s="436"/>
      <c r="BH108" s="436"/>
      <c r="BI108" s="436"/>
      <c r="BJ108" s="436"/>
      <c r="BK108" s="436"/>
      <c r="BL108" s="436"/>
      <c r="BM108" s="436"/>
      <c r="BN108" s="436"/>
      <c r="BO108" s="436"/>
      <c r="BP108" s="436"/>
      <c r="BQ108" s="436"/>
      <c r="BR108" s="436"/>
      <c r="BS108" s="436"/>
      <c r="BT108" s="436"/>
      <c r="BU108" s="436"/>
      <c r="BV108" s="436"/>
      <c r="BW108" s="436"/>
      <c r="BX108" s="436"/>
      <c r="BY108" s="436"/>
      <c r="BZ108" s="436"/>
      <c r="CA108" s="436"/>
      <c r="CB108" s="436"/>
      <c r="CC108" s="436"/>
      <c r="CD108" s="436"/>
      <c r="CE108" s="436"/>
      <c r="CG108" s="496"/>
      <c r="CH108" s="496"/>
      <c r="CI108" s="496"/>
      <c r="CJ108" s="496"/>
      <c r="CK108" s="496"/>
      <c r="CL108" s="496"/>
      <c r="CM108" s="496"/>
      <c r="CN108" s="496"/>
      <c r="CO108" s="496"/>
      <c r="CP108" s="496"/>
      <c r="CQ108" s="496"/>
      <c r="CR108" s="496"/>
    </row>
    <row r="109" spans="1:96" ht="15.75" customHeight="1">
      <c r="A109" s="436"/>
      <c r="B109" s="436"/>
      <c r="C109" s="436"/>
      <c r="D109" s="436"/>
      <c r="E109" s="436"/>
      <c r="F109" s="436"/>
      <c r="G109" s="436"/>
      <c r="H109" s="436"/>
      <c r="I109" s="436"/>
      <c r="J109" s="436"/>
      <c r="K109" s="436"/>
      <c r="L109" s="436"/>
      <c r="M109" s="436"/>
      <c r="N109" s="436"/>
      <c r="O109" s="436"/>
      <c r="P109" s="436"/>
      <c r="Q109" s="436"/>
      <c r="R109" s="436"/>
      <c r="S109" s="436"/>
      <c r="T109" s="436"/>
      <c r="U109" s="436"/>
      <c r="V109" s="436"/>
      <c r="W109" s="436"/>
      <c r="X109" s="436"/>
      <c r="Y109" s="436"/>
      <c r="Z109" s="436"/>
      <c r="AA109" s="436"/>
      <c r="AB109" s="436"/>
      <c r="AC109" s="436"/>
      <c r="AD109" s="436"/>
      <c r="AE109" s="436"/>
      <c r="AF109" s="436"/>
      <c r="AG109" s="436"/>
      <c r="AH109" s="436"/>
      <c r="AI109" s="436"/>
      <c r="AJ109" s="436"/>
      <c r="AK109" s="436"/>
      <c r="AL109" s="436"/>
      <c r="AM109" s="436"/>
      <c r="AN109" s="436"/>
      <c r="AO109" s="436"/>
      <c r="AP109" s="436"/>
      <c r="AQ109" s="436"/>
      <c r="AR109" s="436"/>
      <c r="AS109" s="436"/>
      <c r="AT109" s="436"/>
      <c r="AU109" s="436"/>
      <c r="AV109" s="436"/>
      <c r="AW109" s="436"/>
      <c r="AX109" s="437"/>
      <c r="AY109" s="436"/>
      <c r="AZ109" s="436"/>
      <c r="BA109" s="436"/>
      <c r="BB109" s="436"/>
      <c r="BC109" s="436"/>
      <c r="BD109" s="436"/>
      <c r="BE109" s="436"/>
      <c r="BF109" s="436"/>
      <c r="BG109" s="436"/>
      <c r="BH109" s="436"/>
      <c r="BI109" s="436"/>
      <c r="BJ109" s="436"/>
      <c r="BK109" s="436"/>
      <c r="BL109" s="436"/>
      <c r="BM109" s="436"/>
      <c r="BN109" s="436"/>
      <c r="BO109" s="436"/>
      <c r="BP109" s="436"/>
      <c r="BQ109" s="436"/>
      <c r="BR109" s="436"/>
      <c r="BS109" s="436"/>
      <c r="BT109" s="436"/>
      <c r="BU109" s="436"/>
      <c r="BV109" s="436"/>
      <c r="BW109" s="436"/>
      <c r="BX109" s="436"/>
      <c r="BY109" s="436"/>
      <c r="BZ109" s="436"/>
      <c r="CA109" s="436"/>
      <c r="CB109" s="436"/>
      <c r="CC109" s="436"/>
      <c r="CD109" s="436"/>
      <c r="CE109" s="436"/>
      <c r="CG109" s="496"/>
      <c r="CH109" s="496"/>
      <c r="CI109" s="496"/>
      <c r="CJ109" s="496"/>
      <c r="CK109" s="496"/>
      <c r="CL109" s="496"/>
      <c r="CM109" s="496"/>
      <c r="CN109" s="496"/>
      <c r="CO109" s="496"/>
      <c r="CP109" s="496"/>
      <c r="CQ109" s="496"/>
      <c r="CR109" s="496"/>
    </row>
    <row r="110" spans="1:96" ht="15.75" customHeight="1">
      <c r="A110" s="436"/>
      <c r="B110" s="436"/>
      <c r="C110" s="436"/>
      <c r="D110" s="436"/>
      <c r="E110" s="436"/>
      <c r="F110" s="436"/>
      <c r="G110" s="436"/>
      <c r="H110" s="436"/>
      <c r="I110" s="436"/>
      <c r="J110" s="436"/>
      <c r="K110" s="436"/>
      <c r="L110" s="436"/>
      <c r="M110" s="436"/>
      <c r="N110" s="436"/>
      <c r="O110" s="436"/>
      <c r="P110" s="436"/>
      <c r="Q110" s="436"/>
      <c r="R110" s="436"/>
      <c r="S110" s="436"/>
      <c r="T110" s="436"/>
      <c r="U110" s="436"/>
      <c r="V110" s="436"/>
      <c r="W110" s="436"/>
      <c r="X110" s="436"/>
      <c r="Y110" s="436"/>
      <c r="Z110" s="436"/>
      <c r="AA110" s="436"/>
      <c r="AB110" s="436"/>
      <c r="AC110" s="436"/>
      <c r="AD110" s="436"/>
      <c r="AE110" s="436"/>
      <c r="AF110" s="436"/>
      <c r="AG110" s="436"/>
      <c r="AH110" s="436"/>
      <c r="AI110" s="436"/>
      <c r="AJ110" s="436"/>
      <c r="AK110" s="436"/>
      <c r="AL110" s="436"/>
      <c r="AM110" s="436"/>
      <c r="AN110" s="436"/>
      <c r="AO110" s="436"/>
      <c r="AP110" s="436"/>
      <c r="AQ110" s="436"/>
      <c r="AR110" s="436"/>
      <c r="AS110" s="436"/>
      <c r="AT110" s="436"/>
      <c r="AU110" s="436"/>
      <c r="AV110" s="436"/>
      <c r="AW110" s="436"/>
      <c r="AX110" s="437"/>
      <c r="AY110" s="436"/>
      <c r="AZ110" s="436"/>
      <c r="BA110" s="436"/>
      <c r="BB110" s="436"/>
      <c r="BC110" s="436"/>
      <c r="BD110" s="436"/>
      <c r="BE110" s="436"/>
      <c r="BF110" s="436"/>
      <c r="BG110" s="436"/>
      <c r="BH110" s="436"/>
      <c r="BI110" s="436"/>
      <c r="BJ110" s="436"/>
      <c r="BK110" s="436"/>
      <c r="BL110" s="436"/>
      <c r="BM110" s="436"/>
      <c r="BN110" s="436"/>
      <c r="BO110" s="436"/>
      <c r="BP110" s="436"/>
      <c r="BQ110" s="436"/>
      <c r="BR110" s="436"/>
      <c r="BS110" s="436"/>
      <c r="BT110" s="436"/>
      <c r="BU110" s="436"/>
      <c r="BV110" s="436"/>
      <c r="BW110" s="436"/>
      <c r="BX110" s="436"/>
      <c r="BY110" s="436"/>
      <c r="BZ110" s="436"/>
      <c r="CA110" s="436"/>
      <c r="CB110" s="436"/>
      <c r="CC110" s="436"/>
      <c r="CD110" s="436"/>
      <c r="CE110" s="436"/>
      <c r="CG110" s="496"/>
      <c r="CH110" s="496"/>
      <c r="CI110" s="496"/>
      <c r="CJ110" s="496"/>
      <c r="CK110" s="496"/>
      <c r="CL110" s="496"/>
      <c r="CM110" s="496"/>
      <c r="CN110" s="496"/>
      <c r="CO110" s="496"/>
      <c r="CP110" s="496"/>
      <c r="CQ110" s="496"/>
      <c r="CR110" s="496"/>
    </row>
    <row r="111" spans="1:96" ht="15.75" customHeight="1">
      <c r="A111" s="436"/>
      <c r="B111" s="436"/>
      <c r="C111" s="436"/>
      <c r="D111" s="436"/>
      <c r="E111" s="436"/>
      <c r="F111" s="436"/>
      <c r="G111" s="436"/>
      <c r="H111" s="436"/>
      <c r="I111" s="436"/>
      <c r="J111" s="436"/>
      <c r="K111" s="436"/>
      <c r="L111" s="436"/>
      <c r="M111" s="436"/>
      <c r="N111" s="436"/>
      <c r="O111" s="436"/>
      <c r="P111" s="436"/>
      <c r="Q111" s="436"/>
      <c r="R111" s="436"/>
      <c r="S111" s="436"/>
      <c r="T111" s="436"/>
      <c r="U111" s="436"/>
      <c r="V111" s="436"/>
      <c r="W111" s="436"/>
      <c r="X111" s="436"/>
      <c r="Y111" s="436"/>
      <c r="Z111" s="436"/>
      <c r="AA111" s="436"/>
      <c r="AB111" s="436"/>
      <c r="AC111" s="436"/>
      <c r="AD111" s="436"/>
      <c r="AE111" s="436"/>
      <c r="AF111" s="436"/>
      <c r="AG111" s="436"/>
      <c r="AH111" s="436"/>
      <c r="AI111" s="436"/>
      <c r="AJ111" s="436"/>
      <c r="AK111" s="436"/>
      <c r="AL111" s="436"/>
      <c r="AM111" s="436"/>
      <c r="AN111" s="436"/>
      <c r="AO111" s="436"/>
      <c r="AP111" s="436"/>
      <c r="AQ111" s="436"/>
      <c r="AR111" s="436"/>
      <c r="AS111" s="436"/>
      <c r="AT111" s="436"/>
      <c r="AU111" s="436"/>
      <c r="AV111" s="436"/>
      <c r="AW111" s="436"/>
      <c r="AX111" s="437"/>
      <c r="AY111" s="436"/>
      <c r="AZ111" s="436"/>
      <c r="BA111" s="436"/>
      <c r="BB111" s="436"/>
      <c r="BC111" s="436"/>
      <c r="BD111" s="436"/>
      <c r="BE111" s="436"/>
      <c r="BF111" s="436"/>
      <c r="BG111" s="436"/>
      <c r="BH111" s="436"/>
      <c r="BI111" s="436"/>
      <c r="BJ111" s="436"/>
      <c r="BK111" s="436"/>
      <c r="BL111" s="436"/>
      <c r="BM111" s="436"/>
      <c r="BN111" s="436"/>
      <c r="BO111" s="436"/>
      <c r="BP111" s="436"/>
      <c r="BQ111" s="436"/>
      <c r="BR111" s="436"/>
      <c r="BS111" s="436"/>
      <c r="BT111" s="436"/>
      <c r="BU111" s="436"/>
      <c r="BV111" s="436"/>
      <c r="BW111" s="436"/>
      <c r="BX111" s="436"/>
      <c r="BY111" s="436"/>
      <c r="BZ111" s="436"/>
      <c r="CA111" s="436"/>
      <c r="CB111" s="436"/>
      <c r="CC111" s="436"/>
      <c r="CD111" s="436"/>
      <c r="CE111" s="436"/>
      <c r="CG111" s="496"/>
      <c r="CH111" s="496"/>
      <c r="CI111" s="496"/>
      <c r="CJ111" s="496"/>
      <c r="CK111" s="496"/>
      <c r="CL111" s="496"/>
      <c r="CM111" s="496"/>
      <c r="CN111" s="496"/>
      <c r="CO111" s="496"/>
      <c r="CP111" s="496"/>
      <c r="CQ111" s="496"/>
      <c r="CR111" s="496"/>
    </row>
    <row r="112" spans="1:96" ht="15.75" customHeight="1">
      <c r="A112" s="436"/>
      <c r="B112" s="436"/>
      <c r="C112" s="436"/>
      <c r="D112" s="436"/>
      <c r="E112" s="436"/>
      <c r="F112" s="436"/>
      <c r="G112" s="436"/>
      <c r="H112" s="436"/>
      <c r="I112" s="436"/>
      <c r="J112" s="436"/>
      <c r="K112" s="436"/>
      <c r="L112" s="436"/>
      <c r="M112" s="436"/>
      <c r="N112" s="436"/>
      <c r="O112" s="436"/>
      <c r="P112" s="436"/>
      <c r="Q112" s="436"/>
      <c r="R112" s="436"/>
      <c r="S112" s="436"/>
      <c r="T112" s="436"/>
      <c r="U112" s="436"/>
      <c r="V112" s="436"/>
      <c r="W112" s="436"/>
      <c r="X112" s="436"/>
      <c r="Y112" s="436"/>
      <c r="Z112" s="436"/>
      <c r="AA112" s="436"/>
      <c r="AB112" s="436"/>
      <c r="AC112" s="436"/>
      <c r="AD112" s="436"/>
      <c r="AE112" s="436"/>
      <c r="AF112" s="436"/>
      <c r="AG112" s="436"/>
      <c r="AH112" s="436"/>
      <c r="AI112" s="436"/>
      <c r="AJ112" s="436"/>
      <c r="AK112" s="436"/>
      <c r="AL112" s="436"/>
      <c r="AM112" s="436"/>
      <c r="AN112" s="436"/>
      <c r="AO112" s="436"/>
      <c r="AP112" s="436"/>
      <c r="AQ112" s="436"/>
      <c r="AR112" s="436"/>
      <c r="AS112" s="436"/>
      <c r="AT112" s="436"/>
      <c r="AU112" s="436"/>
      <c r="AV112" s="436"/>
      <c r="AW112" s="436"/>
      <c r="AX112" s="437"/>
      <c r="AY112" s="436"/>
      <c r="AZ112" s="436"/>
      <c r="BA112" s="436"/>
      <c r="BB112" s="436"/>
      <c r="BC112" s="436"/>
      <c r="BD112" s="436"/>
      <c r="BE112" s="436"/>
      <c r="BF112" s="436"/>
      <c r="BG112" s="436"/>
      <c r="BH112" s="436"/>
      <c r="BI112" s="436"/>
      <c r="BJ112" s="436"/>
      <c r="BK112" s="436"/>
      <c r="BL112" s="436"/>
      <c r="BM112" s="436"/>
      <c r="BN112" s="436"/>
      <c r="BO112" s="436"/>
      <c r="BP112" s="436"/>
      <c r="BQ112" s="436"/>
      <c r="BR112" s="436"/>
      <c r="BS112" s="436"/>
      <c r="BT112" s="436"/>
      <c r="BU112" s="436"/>
      <c r="BV112" s="436"/>
      <c r="BW112" s="436"/>
      <c r="BX112" s="436"/>
      <c r="BY112" s="436"/>
      <c r="BZ112" s="436"/>
      <c r="CA112" s="436"/>
      <c r="CB112" s="436"/>
      <c r="CC112" s="436"/>
      <c r="CD112" s="436"/>
      <c r="CE112" s="436"/>
      <c r="CG112" s="496"/>
      <c r="CH112" s="496"/>
      <c r="CI112" s="496"/>
      <c r="CJ112" s="496"/>
      <c r="CK112" s="496"/>
      <c r="CL112" s="496"/>
      <c r="CM112" s="496"/>
      <c r="CN112" s="496"/>
      <c r="CO112" s="496"/>
      <c r="CP112" s="496"/>
      <c r="CQ112" s="496"/>
      <c r="CR112" s="496"/>
    </row>
    <row r="113" spans="1:96" ht="15.75" customHeight="1">
      <c r="A113" s="436"/>
      <c r="B113" s="436"/>
      <c r="C113" s="436"/>
      <c r="D113" s="436"/>
      <c r="E113" s="436"/>
      <c r="F113" s="436"/>
      <c r="G113" s="436"/>
      <c r="H113" s="436"/>
      <c r="I113" s="436"/>
      <c r="J113" s="436"/>
      <c r="K113" s="436"/>
      <c r="L113" s="436"/>
      <c r="M113" s="436"/>
      <c r="N113" s="436"/>
      <c r="O113" s="436"/>
      <c r="P113" s="436"/>
      <c r="Q113" s="436"/>
      <c r="R113" s="436"/>
      <c r="S113" s="436"/>
      <c r="T113" s="436"/>
      <c r="U113" s="436"/>
      <c r="V113" s="436"/>
      <c r="W113" s="436"/>
      <c r="X113" s="436"/>
      <c r="Y113" s="436"/>
      <c r="Z113" s="436"/>
      <c r="AA113" s="436"/>
      <c r="AB113" s="436"/>
      <c r="AC113" s="436"/>
      <c r="AD113" s="436"/>
      <c r="AE113" s="436"/>
      <c r="AF113" s="436"/>
      <c r="AG113" s="436"/>
      <c r="AH113" s="436"/>
      <c r="AI113" s="436"/>
      <c r="AJ113" s="436"/>
      <c r="AK113" s="436"/>
      <c r="AL113" s="436"/>
      <c r="AM113" s="436"/>
      <c r="AN113" s="436"/>
      <c r="AO113" s="436"/>
      <c r="AP113" s="436"/>
      <c r="AQ113" s="436"/>
      <c r="AR113" s="436"/>
      <c r="AS113" s="436"/>
      <c r="AT113" s="436"/>
      <c r="AU113" s="436"/>
      <c r="AV113" s="436"/>
      <c r="AW113" s="436"/>
      <c r="AX113" s="437"/>
      <c r="AY113" s="436"/>
      <c r="AZ113" s="436"/>
      <c r="BA113" s="436"/>
      <c r="BB113" s="436"/>
      <c r="BC113" s="436"/>
      <c r="BD113" s="436"/>
      <c r="BE113" s="436"/>
      <c r="BF113" s="436"/>
      <c r="BG113" s="436"/>
      <c r="BH113" s="436"/>
      <c r="BI113" s="436"/>
      <c r="BJ113" s="436"/>
      <c r="BK113" s="436"/>
      <c r="BL113" s="436"/>
      <c r="BM113" s="436"/>
      <c r="BN113" s="436"/>
      <c r="BO113" s="436"/>
      <c r="BP113" s="436"/>
      <c r="BQ113" s="436"/>
      <c r="BR113" s="436"/>
      <c r="BS113" s="436"/>
      <c r="BT113" s="436"/>
      <c r="BU113" s="436"/>
      <c r="BV113" s="436"/>
      <c r="BW113" s="436"/>
      <c r="BX113" s="436"/>
      <c r="BY113" s="436"/>
      <c r="BZ113" s="436"/>
      <c r="CA113" s="436"/>
      <c r="CB113" s="436"/>
      <c r="CC113" s="436"/>
      <c r="CD113" s="436"/>
      <c r="CE113" s="436"/>
      <c r="CG113" s="496"/>
      <c r="CH113" s="496"/>
      <c r="CI113" s="496"/>
      <c r="CJ113" s="496"/>
      <c r="CK113" s="496"/>
      <c r="CL113" s="496"/>
      <c r="CM113" s="496"/>
      <c r="CN113" s="496"/>
      <c r="CO113" s="496"/>
      <c r="CP113" s="496"/>
      <c r="CQ113" s="496"/>
      <c r="CR113" s="496"/>
    </row>
    <row r="114" spans="1:96" ht="15.75" customHeight="1">
      <c r="A114" s="436"/>
      <c r="B114" s="436"/>
      <c r="C114" s="436"/>
      <c r="D114" s="436"/>
      <c r="E114" s="436"/>
      <c r="F114" s="436"/>
      <c r="G114" s="436"/>
      <c r="H114" s="436"/>
      <c r="I114" s="436"/>
      <c r="J114" s="436"/>
      <c r="K114" s="436"/>
      <c r="L114" s="436"/>
      <c r="M114" s="436"/>
      <c r="N114" s="436"/>
      <c r="O114" s="436"/>
      <c r="P114" s="436"/>
      <c r="Q114" s="436"/>
      <c r="R114" s="436"/>
      <c r="S114" s="436"/>
      <c r="T114" s="436"/>
      <c r="U114" s="436"/>
      <c r="V114" s="436"/>
      <c r="W114" s="436"/>
      <c r="X114" s="436"/>
      <c r="Y114" s="436"/>
      <c r="Z114" s="436"/>
      <c r="AA114" s="436"/>
      <c r="AB114" s="436"/>
      <c r="AC114" s="436"/>
      <c r="AD114" s="436"/>
      <c r="AE114" s="436"/>
      <c r="AF114" s="436"/>
      <c r="AG114" s="436"/>
      <c r="AH114" s="436"/>
      <c r="AI114" s="436"/>
      <c r="AJ114" s="436"/>
      <c r="AK114" s="436"/>
      <c r="AL114" s="436"/>
      <c r="AM114" s="436"/>
      <c r="AN114" s="436"/>
      <c r="AO114" s="436"/>
      <c r="AP114" s="436"/>
      <c r="AQ114" s="436"/>
      <c r="AR114" s="436"/>
      <c r="AS114" s="436"/>
      <c r="AT114" s="436"/>
      <c r="AU114" s="436"/>
      <c r="AV114" s="436"/>
      <c r="AW114" s="436"/>
      <c r="AX114" s="437"/>
      <c r="AY114" s="436"/>
      <c r="AZ114" s="436"/>
      <c r="BA114" s="436"/>
      <c r="BB114" s="436"/>
      <c r="BC114" s="436"/>
      <c r="BD114" s="436"/>
      <c r="BE114" s="436"/>
      <c r="BF114" s="436"/>
      <c r="BG114" s="436"/>
      <c r="BH114" s="436"/>
      <c r="BI114" s="436"/>
      <c r="BJ114" s="436"/>
      <c r="BK114" s="436"/>
      <c r="BL114" s="436"/>
      <c r="BM114" s="436"/>
      <c r="BN114" s="436"/>
      <c r="BO114" s="436"/>
      <c r="BP114" s="436"/>
      <c r="BQ114" s="436"/>
      <c r="BR114" s="436"/>
      <c r="BS114" s="436"/>
      <c r="BT114" s="436"/>
      <c r="BU114" s="436"/>
      <c r="BV114" s="436"/>
      <c r="BW114" s="436"/>
      <c r="BX114" s="436"/>
      <c r="BY114" s="436"/>
      <c r="BZ114" s="436"/>
      <c r="CA114" s="436"/>
      <c r="CB114" s="436"/>
      <c r="CC114" s="436"/>
      <c r="CD114" s="436"/>
      <c r="CE114" s="436"/>
      <c r="CG114" s="496"/>
      <c r="CH114" s="496"/>
      <c r="CI114" s="496"/>
      <c r="CJ114" s="496"/>
      <c r="CK114" s="496"/>
      <c r="CL114" s="496"/>
      <c r="CM114" s="496"/>
      <c r="CN114" s="496"/>
      <c r="CO114" s="496"/>
      <c r="CP114" s="496"/>
      <c r="CQ114" s="496"/>
      <c r="CR114" s="496"/>
    </row>
    <row r="115" spans="1:96" ht="15.75" customHeight="1">
      <c r="A115" s="436"/>
      <c r="B115" s="436"/>
      <c r="C115" s="436"/>
      <c r="D115" s="436"/>
      <c r="E115" s="436"/>
      <c r="F115" s="436"/>
      <c r="G115" s="436"/>
      <c r="H115" s="436"/>
      <c r="I115" s="436"/>
      <c r="J115" s="436"/>
      <c r="K115" s="436"/>
      <c r="L115" s="436"/>
      <c r="M115" s="436"/>
      <c r="N115" s="436"/>
      <c r="O115" s="436"/>
      <c r="P115" s="436"/>
      <c r="Q115" s="436"/>
      <c r="R115" s="436"/>
      <c r="S115" s="436"/>
      <c r="T115" s="436"/>
      <c r="U115" s="436"/>
      <c r="V115" s="436"/>
      <c r="W115" s="436"/>
      <c r="X115" s="436"/>
      <c r="Y115" s="436"/>
      <c r="Z115" s="436"/>
      <c r="AA115" s="436"/>
      <c r="AB115" s="436"/>
      <c r="AC115" s="436"/>
      <c r="AD115" s="436"/>
      <c r="AE115" s="436"/>
      <c r="AF115" s="436"/>
      <c r="AG115" s="436"/>
      <c r="AH115" s="436"/>
      <c r="AI115" s="436"/>
      <c r="AJ115" s="436"/>
      <c r="AK115" s="436"/>
      <c r="AL115" s="436"/>
      <c r="AM115" s="436"/>
      <c r="AN115" s="436"/>
      <c r="AO115" s="436"/>
      <c r="AP115" s="436"/>
      <c r="AQ115" s="436"/>
      <c r="AR115" s="436"/>
      <c r="AS115" s="436"/>
      <c r="AT115" s="436"/>
      <c r="AU115" s="436"/>
      <c r="AV115" s="436"/>
      <c r="AW115" s="436"/>
      <c r="AX115" s="437"/>
      <c r="AY115" s="436"/>
      <c r="AZ115" s="436"/>
      <c r="BA115" s="436"/>
      <c r="BB115" s="436"/>
      <c r="BC115" s="436"/>
      <c r="BD115" s="436"/>
      <c r="BE115" s="436"/>
      <c r="BF115" s="436"/>
      <c r="BG115" s="436"/>
      <c r="BH115" s="436"/>
      <c r="BI115" s="436"/>
      <c r="BJ115" s="436"/>
      <c r="BK115" s="436"/>
      <c r="BL115" s="436"/>
      <c r="BM115" s="436"/>
      <c r="BN115" s="436"/>
      <c r="BO115" s="436"/>
      <c r="BP115" s="436"/>
      <c r="BQ115" s="436"/>
      <c r="BR115" s="436"/>
      <c r="BS115" s="436"/>
      <c r="BT115" s="436"/>
      <c r="BU115" s="436"/>
      <c r="BV115" s="436"/>
      <c r="BW115" s="436"/>
      <c r="BX115" s="436"/>
      <c r="BY115" s="436"/>
      <c r="BZ115" s="436"/>
      <c r="CA115" s="436"/>
      <c r="CB115" s="436"/>
      <c r="CC115" s="436"/>
      <c r="CD115" s="436"/>
      <c r="CE115" s="436"/>
      <c r="CG115" s="496"/>
      <c r="CH115" s="496"/>
      <c r="CI115" s="496"/>
      <c r="CJ115" s="496"/>
      <c r="CK115" s="496"/>
      <c r="CL115" s="496"/>
      <c r="CM115" s="496"/>
      <c r="CN115" s="496"/>
      <c r="CO115" s="496"/>
      <c r="CP115" s="496"/>
      <c r="CQ115" s="496"/>
      <c r="CR115" s="496"/>
    </row>
    <row r="116" spans="1:96" ht="15.75" customHeight="1">
      <c r="A116" s="436"/>
      <c r="B116" s="436"/>
      <c r="C116" s="436"/>
      <c r="D116" s="436"/>
      <c r="E116" s="436"/>
      <c r="F116" s="436"/>
      <c r="G116" s="436"/>
      <c r="H116" s="436"/>
      <c r="I116" s="436"/>
      <c r="J116" s="436"/>
      <c r="K116" s="436"/>
      <c r="L116" s="436"/>
      <c r="M116" s="436"/>
      <c r="N116" s="436"/>
      <c r="O116" s="436"/>
      <c r="P116" s="436"/>
      <c r="Q116" s="436"/>
      <c r="R116" s="436"/>
      <c r="S116" s="436"/>
      <c r="T116" s="436"/>
      <c r="U116" s="436"/>
      <c r="V116" s="436"/>
      <c r="W116" s="436"/>
      <c r="X116" s="436"/>
      <c r="Y116" s="436"/>
      <c r="Z116" s="436"/>
      <c r="AA116" s="436"/>
      <c r="AB116" s="436"/>
      <c r="AC116" s="436"/>
      <c r="AD116" s="436"/>
      <c r="AE116" s="436"/>
      <c r="AF116" s="436"/>
      <c r="AG116" s="436"/>
      <c r="AH116" s="436"/>
      <c r="AI116" s="436"/>
      <c r="AJ116" s="436"/>
      <c r="AK116" s="436"/>
      <c r="AL116" s="436"/>
      <c r="AM116" s="436"/>
      <c r="AN116" s="436"/>
      <c r="AO116" s="436"/>
      <c r="AP116" s="436"/>
      <c r="AQ116" s="436"/>
      <c r="AR116" s="436"/>
      <c r="AS116" s="436"/>
      <c r="AT116" s="436"/>
      <c r="AU116" s="436"/>
      <c r="AV116" s="436"/>
      <c r="AW116" s="436"/>
      <c r="AX116" s="437"/>
      <c r="AY116" s="436"/>
      <c r="AZ116" s="436"/>
      <c r="BA116" s="436"/>
      <c r="BB116" s="436"/>
      <c r="BC116" s="436"/>
      <c r="BD116" s="436"/>
      <c r="BE116" s="436"/>
      <c r="BF116" s="436"/>
      <c r="BG116" s="436"/>
      <c r="BH116" s="436"/>
      <c r="BI116" s="436"/>
      <c r="BJ116" s="436"/>
      <c r="BK116" s="436"/>
      <c r="BL116" s="436"/>
      <c r="BM116" s="436"/>
      <c r="BN116" s="436"/>
      <c r="BO116" s="436"/>
      <c r="BP116" s="436"/>
      <c r="BQ116" s="436"/>
      <c r="BR116" s="436"/>
      <c r="BS116" s="436"/>
      <c r="BT116" s="436"/>
      <c r="BU116" s="436"/>
      <c r="BV116" s="436"/>
      <c r="BW116" s="436"/>
      <c r="BX116" s="436"/>
      <c r="BY116" s="436"/>
      <c r="BZ116" s="436"/>
      <c r="CA116" s="436"/>
      <c r="CB116" s="436"/>
      <c r="CC116" s="436"/>
      <c r="CD116" s="436"/>
      <c r="CE116" s="436"/>
      <c r="CG116" s="496"/>
      <c r="CH116" s="496"/>
      <c r="CI116" s="496"/>
      <c r="CJ116" s="496"/>
      <c r="CK116" s="496"/>
      <c r="CL116" s="496"/>
      <c r="CM116" s="496"/>
      <c r="CN116" s="496"/>
      <c r="CO116" s="496"/>
      <c r="CP116" s="496"/>
      <c r="CQ116" s="496"/>
      <c r="CR116" s="496"/>
    </row>
    <row r="117" spans="1:96" ht="15.75" customHeight="1">
      <c r="A117" s="436"/>
      <c r="B117" s="436"/>
      <c r="C117" s="436"/>
      <c r="D117" s="436"/>
      <c r="E117" s="436"/>
      <c r="F117" s="436"/>
      <c r="G117" s="436"/>
      <c r="H117" s="436"/>
      <c r="I117" s="436"/>
      <c r="J117" s="436"/>
      <c r="K117" s="436"/>
      <c r="L117" s="436"/>
      <c r="M117" s="436"/>
      <c r="N117" s="436"/>
      <c r="O117" s="436"/>
      <c r="P117" s="436"/>
      <c r="Q117" s="436"/>
      <c r="R117" s="436"/>
      <c r="S117" s="436"/>
      <c r="T117" s="436"/>
      <c r="U117" s="436"/>
      <c r="V117" s="436"/>
      <c r="W117" s="436"/>
      <c r="X117" s="436"/>
      <c r="Y117" s="436"/>
      <c r="Z117" s="436"/>
      <c r="AA117" s="436"/>
      <c r="AB117" s="436"/>
      <c r="AC117" s="436"/>
      <c r="AD117" s="436"/>
      <c r="AE117" s="436"/>
      <c r="AF117" s="436"/>
      <c r="AG117" s="436"/>
      <c r="AH117" s="436"/>
      <c r="AI117" s="436"/>
      <c r="AJ117" s="436"/>
      <c r="AK117" s="436"/>
      <c r="AL117" s="436"/>
      <c r="AM117" s="436"/>
      <c r="AN117" s="436"/>
      <c r="AO117" s="436"/>
      <c r="AP117" s="436"/>
      <c r="AQ117" s="436"/>
      <c r="AR117" s="436"/>
      <c r="AS117" s="436"/>
      <c r="AT117" s="436"/>
      <c r="AU117" s="436"/>
      <c r="AV117" s="436"/>
      <c r="AW117" s="436"/>
      <c r="AX117" s="437"/>
      <c r="AY117" s="436"/>
      <c r="AZ117" s="436"/>
      <c r="BA117" s="436"/>
      <c r="BB117" s="436"/>
      <c r="BC117" s="436"/>
      <c r="BD117" s="436"/>
      <c r="BE117" s="436"/>
      <c r="BF117" s="436"/>
      <c r="BG117" s="436"/>
      <c r="BH117" s="436"/>
      <c r="BI117" s="436"/>
      <c r="BJ117" s="436"/>
      <c r="BK117" s="436"/>
      <c r="BL117" s="436"/>
      <c r="BM117" s="436"/>
      <c r="BN117" s="436"/>
      <c r="BO117" s="436"/>
      <c r="BP117" s="436"/>
      <c r="BQ117" s="436"/>
      <c r="BR117" s="436"/>
      <c r="BS117" s="436"/>
      <c r="BT117" s="436"/>
      <c r="BU117" s="436"/>
      <c r="BV117" s="436"/>
      <c r="BW117" s="436"/>
      <c r="BX117" s="436"/>
      <c r="BY117" s="436"/>
      <c r="BZ117" s="436"/>
      <c r="CA117" s="436"/>
      <c r="CB117" s="436"/>
      <c r="CC117" s="436"/>
      <c r="CD117" s="436"/>
      <c r="CE117" s="436"/>
      <c r="CG117" s="496"/>
      <c r="CH117" s="496"/>
      <c r="CI117" s="496"/>
      <c r="CJ117" s="496"/>
      <c r="CK117" s="496"/>
      <c r="CL117" s="496"/>
      <c r="CM117" s="496"/>
      <c r="CN117" s="496"/>
      <c r="CO117" s="496"/>
      <c r="CP117" s="496"/>
      <c r="CQ117" s="496"/>
      <c r="CR117" s="496"/>
    </row>
    <row r="118" spans="1:96" ht="15.75" customHeight="1">
      <c r="A118" s="436"/>
      <c r="B118" s="436"/>
      <c r="C118" s="436"/>
      <c r="D118" s="436"/>
      <c r="E118" s="436"/>
      <c r="F118" s="436"/>
      <c r="G118" s="436"/>
      <c r="H118" s="436"/>
      <c r="I118" s="436"/>
      <c r="J118" s="436"/>
      <c r="K118" s="436"/>
      <c r="L118" s="436"/>
      <c r="M118" s="436"/>
      <c r="N118" s="436"/>
      <c r="O118" s="436"/>
      <c r="P118" s="436"/>
      <c r="Q118" s="436"/>
      <c r="R118" s="436"/>
      <c r="S118" s="436"/>
      <c r="T118" s="436"/>
      <c r="U118" s="436"/>
      <c r="V118" s="436"/>
      <c r="W118" s="436"/>
      <c r="X118" s="436"/>
      <c r="Y118" s="436"/>
      <c r="Z118" s="436"/>
      <c r="AA118" s="436"/>
      <c r="AB118" s="436"/>
      <c r="AC118" s="436"/>
      <c r="AD118" s="436"/>
      <c r="AE118" s="436"/>
      <c r="AF118" s="436"/>
      <c r="AG118" s="436"/>
      <c r="AH118" s="436"/>
      <c r="AI118" s="436"/>
      <c r="AJ118" s="436"/>
      <c r="AK118" s="436"/>
      <c r="AL118" s="436"/>
      <c r="AM118" s="436"/>
      <c r="AN118" s="436"/>
      <c r="AO118" s="436"/>
      <c r="AP118" s="436"/>
      <c r="AQ118" s="436"/>
      <c r="AR118" s="436"/>
      <c r="AS118" s="436"/>
      <c r="AT118" s="436"/>
      <c r="AU118" s="436"/>
      <c r="AV118" s="436"/>
      <c r="AW118" s="436"/>
      <c r="AX118" s="437"/>
      <c r="AY118" s="436"/>
      <c r="AZ118" s="436"/>
      <c r="BA118" s="436"/>
      <c r="BB118" s="436"/>
      <c r="BC118" s="436"/>
      <c r="BD118" s="436"/>
      <c r="BE118" s="436"/>
      <c r="BF118" s="436"/>
      <c r="BG118" s="436"/>
      <c r="BH118" s="436"/>
      <c r="BI118" s="436"/>
      <c r="BJ118" s="436"/>
      <c r="BK118" s="436"/>
      <c r="BL118" s="436"/>
      <c r="BM118" s="436"/>
      <c r="BN118" s="436"/>
      <c r="BO118" s="436"/>
      <c r="BP118" s="436"/>
      <c r="BQ118" s="436"/>
      <c r="BR118" s="436"/>
      <c r="BS118" s="436"/>
      <c r="BT118" s="436"/>
      <c r="BU118" s="436"/>
      <c r="BV118" s="436"/>
      <c r="BW118" s="436"/>
      <c r="BX118" s="436"/>
      <c r="BY118" s="436"/>
      <c r="BZ118" s="436"/>
      <c r="CA118" s="436"/>
      <c r="CB118" s="436"/>
      <c r="CC118" s="436"/>
      <c r="CD118" s="436"/>
      <c r="CE118" s="436"/>
      <c r="CG118" s="496"/>
      <c r="CH118" s="496"/>
      <c r="CI118" s="496"/>
      <c r="CJ118" s="496"/>
      <c r="CK118" s="496"/>
      <c r="CL118" s="496"/>
      <c r="CM118" s="496"/>
      <c r="CN118" s="496"/>
      <c r="CO118" s="496"/>
      <c r="CP118" s="496"/>
      <c r="CQ118" s="496"/>
      <c r="CR118" s="496"/>
    </row>
    <row r="119" spans="1:96" ht="15.75" customHeight="1">
      <c r="A119" s="436"/>
      <c r="B119" s="436"/>
      <c r="C119" s="436"/>
      <c r="D119" s="436"/>
      <c r="E119" s="436"/>
      <c r="F119" s="436"/>
      <c r="G119" s="436"/>
      <c r="H119" s="436"/>
      <c r="I119" s="436"/>
      <c r="J119" s="436"/>
      <c r="K119" s="436"/>
      <c r="L119" s="436"/>
      <c r="M119" s="436"/>
      <c r="N119" s="436"/>
      <c r="O119" s="436"/>
      <c r="P119" s="436"/>
      <c r="Q119" s="436"/>
      <c r="R119" s="436"/>
      <c r="S119" s="436"/>
      <c r="T119" s="436"/>
      <c r="U119" s="436"/>
      <c r="V119" s="436"/>
      <c r="W119" s="436"/>
      <c r="X119" s="436"/>
      <c r="Y119" s="436"/>
      <c r="Z119" s="436"/>
      <c r="AA119" s="436"/>
      <c r="AB119" s="436"/>
      <c r="AC119" s="436"/>
      <c r="AD119" s="436"/>
      <c r="AE119" s="436"/>
      <c r="AF119" s="436"/>
      <c r="AG119" s="436"/>
      <c r="AH119" s="436"/>
      <c r="AI119" s="436"/>
      <c r="AJ119" s="436"/>
      <c r="AK119" s="436"/>
      <c r="AL119" s="436"/>
      <c r="AM119" s="436"/>
      <c r="AN119" s="436"/>
      <c r="AO119" s="436"/>
      <c r="AP119" s="436"/>
      <c r="AQ119" s="436"/>
      <c r="AR119" s="436"/>
      <c r="AS119" s="436"/>
      <c r="AT119" s="436"/>
      <c r="AU119" s="436"/>
      <c r="AV119" s="436"/>
      <c r="AW119" s="436"/>
      <c r="AX119" s="437"/>
      <c r="AY119" s="436"/>
      <c r="AZ119" s="436"/>
      <c r="BA119" s="436"/>
      <c r="BB119" s="436"/>
      <c r="BC119" s="436"/>
      <c r="BD119" s="436"/>
      <c r="BE119" s="436"/>
      <c r="BF119" s="436"/>
      <c r="BG119" s="436"/>
      <c r="BH119" s="436"/>
      <c r="BI119" s="436"/>
      <c r="BJ119" s="436"/>
      <c r="BK119" s="436"/>
      <c r="BL119" s="436"/>
      <c r="BM119" s="436"/>
      <c r="BN119" s="436"/>
      <c r="BO119" s="436"/>
      <c r="BP119" s="436"/>
      <c r="BQ119" s="436"/>
      <c r="BR119" s="436"/>
      <c r="BS119" s="436"/>
      <c r="BT119" s="436"/>
      <c r="BU119" s="436"/>
      <c r="BV119" s="436"/>
      <c r="BW119" s="436"/>
      <c r="BX119" s="436"/>
      <c r="BY119" s="436"/>
      <c r="BZ119" s="436"/>
      <c r="CA119" s="436"/>
      <c r="CB119" s="436"/>
      <c r="CC119" s="436"/>
      <c r="CD119" s="436"/>
      <c r="CE119" s="436"/>
      <c r="CG119" s="496"/>
      <c r="CH119" s="496"/>
      <c r="CI119" s="496"/>
      <c r="CJ119" s="496"/>
      <c r="CK119" s="496"/>
      <c r="CL119" s="496"/>
      <c r="CM119" s="496"/>
      <c r="CN119" s="496"/>
      <c r="CO119" s="496"/>
      <c r="CP119" s="496"/>
      <c r="CQ119" s="496"/>
      <c r="CR119" s="496"/>
    </row>
    <row r="120" spans="1:96" ht="15.75" customHeight="1">
      <c r="A120" s="436"/>
      <c r="B120" s="436"/>
      <c r="C120" s="436"/>
      <c r="D120" s="436"/>
      <c r="E120" s="436"/>
      <c r="F120" s="436"/>
      <c r="G120" s="436"/>
      <c r="H120" s="436"/>
      <c r="I120" s="436"/>
      <c r="J120" s="436"/>
      <c r="K120" s="436"/>
      <c r="L120" s="436"/>
      <c r="M120" s="436"/>
      <c r="N120" s="436"/>
      <c r="O120" s="436"/>
      <c r="P120" s="436"/>
      <c r="Q120" s="436"/>
      <c r="R120" s="436"/>
      <c r="S120" s="436"/>
      <c r="T120" s="436"/>
      <c r="U120" s="436"/>
      <c r="V120" s="436"/>
      <c r="W120" s="436"/>
      <c r="X120" s="436"/>
      <c r="Y120" s="436"/>
      <c r="Z120" s="436"/>
      <c r="AA120" s="436"/>
      <c r="AB120" s="436"/>
      <c r="AC120" s="436"/>
      <c r="AD120" s="436"/>
      <c r="AE120" s="436"/>
      <c r="AF120" s="436"/>
      <c r="AG120" s="436"/>
      <c r="AH120" s="436"/>
      <c r="AI120" s="436"/>
      <c r="AJ120" s="436"/>
      <c r="AK120" s="436"/>
      <c r="AL120" s="436"/>
      <c r="AM120" s="436"/>
      <c r="AN120" s="436"/>
      <c r="AO120" s="436"/>
      <c r="AP120" s="436"/>
      <c r="AQ120" s="436"/>
      <c r="AR120" s="436"/>
      <c r="AS120" s="436"/>
      <c r="AT120" s="436"/>
      <c r="AU120" s="436"/>
      <c r="AV120" s="436"/>
      <c r="AW120" s="436"/>
      <c r="AX120" s="437"/>
      <c r="AY120" s="436"/>
      <c r="AZ120" s="436"/>
      <c r="BA120" s="436"/>
      <c r="BB120" s="436"/>
      <c r="BC120" s="436"/>
      <c r="BD120" s="436"/>
      <c r="BE120" s="436"/>
      <c r="BF120" s="436"/>
      <c r="BG120" s="436"/>
      <c r="BH120" s="436"/>
      <c r="BI120" s="436"/>
      <c r="BJ120" s="436"/>
      <c r="BK120" s="436"/>
      <c r="BL120" s="436"/>
      <c r="BM120" s="436"/>
      <c r="BN120" s="436"/>
      <c r="BO120" s="436"/>
      <c r="BP120" s="436"/>
      <c r="BQ120" s="436"/>
      <c r="BR120" s="436"/>
      <c r="BS120" s="436"/>
      <c r="BT120" s="436"/>
      <c r="BU120" s="436"/>
      <c r="BV120" s="436"/>
      <c r="BW120" s="436"/>
      <c r="BX120" s="436"/>
      <c r="BY120" s="436"/>
      <c r="BZ120" s="436"/>
      <c r="CA120" s="436"/>
      <c r="CB120" s="436"/>
      <c r="CC120" s="436"/>
      <c r="CD120" s="436"/>
      <c r="CE120" s="436"/>
      <c r="CG120" s="496"/>
      <c r="CH120" s="496"/>
      <c r="CI120" s="496"/>
      <c r="CJ120" s="496"/>
      <c r="CK120" s="496"/>
      <c r="CL120" s="496"/>
      <c r="CM120" s="496"/>
      <c r="CN120" s="496"/>
      <c r="CO120" s="496"/>
      <c r="CP120" s="496"/>
      <c r="CQ120" s="496"/>
      <c r="CR120" s="496"/>
    </row>
    <row r="121" spans="1:96" ht="15.75" customHeight="1">
      <c r="A121" s="436"/>
      <c r="B121" s="436"/>
      <c r="C121" s="436"/>
      <c r="D121" s="436"/>
      <c r="E121" s="436"/>
      <c r="F121" s="436"/>
      <c r="G121" s="436"/>
      <c r="H121" s="436"/>
      <c r="I121" s="436"/>
      <c r="J121" s="436"/>
      <c r="K121" s="436"/>
      <c r="L121" s="436"/>
      <c r="M121" s="436"/>
      <c r="N121" s="436"/>
      <c r="O121" s="436"/>
      <c r="P121" s="436"/>
      <c r="Q121" s="436"/>
      <c r="R121" s="436"/>
      <c r="S121" s="436"/>
      <c r="T121" s="436"/>
      <c r="U121" s="436"/>
      <c r="V121" s="436"/>
      <c r="W121" s="436"/>
      <c r="X121" s="436"/>
      <c r="Y121" s="436"/>
      <c r="Z121" s="436"/>
      <c r="AA121" s="436"/>
      <c r="AB121" s="436"/>
      <c r="AC121" s="436"/>
      <c r="AD121" s="436"/>
      <c r="AE121" s="436"/>
      <c r="AF121" s="436"/>
      <c r="AG121" s="436"/>
      <c r="AH121" s="436"/>
      <c r="AI121" s="436"/>
      <c r="AJ121" s="436"/>
      <c r="AK121" s="436"/>
      <c r="AL121" s="436"/>
      <c r="AM121" s="436"/>
      <c r="AN121" s="436"/>
      <c r="AO121" s="436"/>
      <c r="AP121" s="436"/>
      <c r="AQ121" s="436"/>
      <c r="AR121" s="436"/>
      <c r="AS121" s="436"/>
      <c r="AT121" s="436"/>
      <c r="AU121" s="436"/>
      <c r="AV121" s="436"/>
      <c r="AW121" s="436"/>
      <c r="AX121" s="437"/>
      <c r="AY121" s="436"/>
      <c r="AZ121" s="436"/>
      <c r="BA121" s="436"/>
      <c r="BB121" s="436"/>
      <c r="BC121" s="436"/>
      <c r="BD121" s="436"/>
      <c r="BE121" s="436"/>
      <c r="BF121" s="436"/>
      <c r="BG121" s="436"/>
      <c r="BH121" s="436"/>
      <c r="BI121" s="436"/>
      <c r="BJ121" s="436"/>
      <c r="BK121" s="436"/>
      <c r="BL121" s="436"/>
      <c r="BM121" s="436"/>
      <c r="BN121" s="436"/>
      <c r="BO121" s="436"/>
      <c r="BP121" s="436"/>
      <c r="BQ121" s="436"/>
      <c r="BR121" s="436"/>
      <c r="BS121" s="436"/>
      <c r="BT121" s="436"/>
      <c r="BU121" s="436"/>
      <c r="BV121" s="436"/>
      <c r="BW121" s="436"/>
      <c r="BX121" s="436"/>
      <c r="BY121" s="436"/>
      <c r="BZ121" s="436"/>
      <c r="CA121" s="436"/>
      <c r="CB121" s="436"/>
      <c r="CC121" s="436"/>
      <c r="CD121" s="436"/>
      <c r="CE121" s="436"/>
      <c r="CG121" s="496"/>
      <c r="CH121" s="496"/>
      <c r="CI121" s="496"/>
      <c r="CJ121" s="496"/>
      <c r="CK121" s="496"/>
      <c r="CL121" s="496"/>
      <c r="CM121" s="496"/>
      <c r="CN121" s="496"/>
      <c r="CO121" s="496"/>
      <c r="CP121" s="496"/>
      <c r="CQ121" s="496"/>
      <c r="CR121" s="496"/>
    </row>
    <row r="122" spans="1:96" ht="15.75" customHeight="1">
      <c r="A122" s="436"/>
      <c r="B122" s="436"/>
      <c r="C122" s="436"/>
      <c r="D122" s="436"/>
      <c r="E122" s="436"/>
      <c r="F122" s="436"/>
      <c r="G122" s="436"/>
      <c r="H122" s="436"/>
      <c r="I122" s="436"/>
      <c r="J122" s="436"/>
      <c r="K122" s="436"/>
      <c r="L122" s="436"/>
      <c r="M122" s="436"/>
      <c r="N122" s="436"/>
      <c r="O122" s="436"/>
      <c r="P122" s="436"/>
      <c r="Q122" s="436"/>
      <c r="R122" s="436"/>
      <c r="S122" s="436"/>
      <c r="T122" s="436"/>
      <c r="U122" s="436"/>
      <c r="V122" s="436"/>
      <c r="W122" s="436"/>
      <c r="X122" s="436"/>
      <c r="Y122" s="436"/>
      <c r="Z122" s="436"/>
      <c r="AA122" s="436"/>
      <c r="AB122" s="436"/>
      <c r="AC122" s="436"/>
      <c r="AD122" s="436"/>
      <c r="AE122" s="436"/>
      <c r="AF122" s="436"/>
      <c r="AG122" s="436"/>
      <c r="AH122" s="436"/>
      <c r="AI122" s="436"/>
      <c r="AJ122" s="436"/>
      <c r="AK122" s="436"/>
      <c r="AL122" s="436"/>
      <c r="AM122" s="436"/>
      <c r="AN122" s="436"/>
      <c r="AO122" s="436"/>
      <c r="AP122" s="436"/>
      <c r="AQ122" s="436"/>
      <c r="AR122" s="436"/>
      <c r="AS122" s="436"/>
      <c r="AT122" s="436"/>
      <c r="AU122" s="436"/>
      <c r="AV122" s="436"/>
      <c r="AW122" s="436"/>
      <c r="AX122" s="437"/>
      <c r="AY122" s="436"/>
      <c r="AZ122" s="436"/>
      <c r="BA122" s="436"/>
      <c r="BB122" s="436"/>
      <c r="BC122" s="436"/>
      <c r="BD122" s="436"/>
      <c r="BE122" s="436"/>
      <c r="BF122" s="436"/>
      <c r="BG122" s="436"/>
      <c r="BH122" s="436"/>
      <c r="BI122" s="436"/>
      <c r="BJ122" s="436"/>
      <c r="BK122" s="436"/>
      <c r="BL122" s="436"/>
      <c r="BM122" s="436"/>
      <c r="BN122" s="436"/>
      <c r="BO122" s="436"/>
      <c r="BP122" s="436"/>
      <c r="BQ122" s="436"/>
      <c r="BR122" s="436"/>
      <c r="BS122" s="436"/>
      <c r="BT122" s="436"/>
      <c r="BU122" s="436"/>
      <c r="BV122" s="436"/>
      <c r="BW122" s="436"/>
      <c r="BX122" s="436"/>
      <c r="BY122" s="436"/>
      <c r="BZ122" s="436"/>
      <c r="CA122" s="436"/>
      <c r="CB122" s="436"/>
      <c r="CC122" s="436"/>
      <c r="CD122" s="436"/>
      <c r="CE122" s="436"/>
      <c r="CG122" s="496"/>
      <c r="CH122" s="496"/>
      <c r="CI122" s="496"/>
      <c r="CJ122" s="496"/>
      <c r="CK122" s="496"/>
      <c r="CL122" s="496"/>
      <c r="CM122" s="496"/>
      <c r="CN122" s="496"/>
      <c r="CO122" s="496"/>
      <c r="CP122" s="496"/>
      <c r="CQ122" s="496"/>
      <c r="CR122" s="496"/>
    </row>
    <row r="123" spans="1:96" ht="15.75" customHeight="1">
      <c r="A123" s="436"/>
      <c r="B123" s="436"/>
      <c r="C123" s="436"/>
      <c r="D123" s="436"/>
      <c r="E123" s="436"/>
      <c r="F123" s="436"/>
      <c r="G123" s="436"/>
      <c r="H123" s="436"/>
      <c r="I123" s="436"/>
      <c r="J123" s="436"/>
      <c r="K123" s="436"/>
      <c r="L123" s="436"/>
      <c r="M123" s="436"/>
      <c r="N123" s="436"/>
      <c r="O123" s="436"/>
      <c r="P123" s="436"/>
      <c r="Q123" s="436"/>
      <c r="R123" s="436"/>
      <c r="S123" s="436"/>
      <c r="T123" s="436"/>
      <c r="U123" s="436"/>
      <c r="V123" s="436"/>
      <c r="W123" s="436"/>
      <c r="X123" s="436"/>
      <c r="Y123" s="436"/>
      <c r="Z123" s="436"/>
      <c r="AA123" s="436"/>
      <c r="AB123" s="436"/>
      <c r="AC123" s="436"/>
      <c r="AD123" s="436"/>
      <c r="AE123" s="436"/>
      <c r="AF123" s="436"/>
      <c r="AG123" s="436"/>
      <c r="AH123" s="436"/>
      <c r="AI123" s="436"/>
      <c r="AJ123" s="436"/>
      <c r="AK123" s="436"/>
      <c r="AL123" s="436"/>
      <c r="AM123" s="436"/>
      <c r="AN123" s="436"/>
      <c r="AO123" s="436"/>
      <c r="AP123" s="436"/>
      <c r="AQ123" s="436"/>
      <c r="AR123" s="436"/>
      <c r="AS123" s="436"/>
      <c r="AT123" s="436"/>
      <c r="AU123" s="436"/>
      <c r="AV123" s="436"/>
      <c r="AW123" s="436"/>
      <c r="AX123" s="437"/>
      <c r="AY123" s="436"/>
      <c r="AZ123" s="436"/>
      <c r="BA123" s="436"/>
      <c r="BB123" s="436"/>
      <c r="BC123" s="436"/>
      <c r="BD123" s="436"/>
      <c r="BE123" s="436"/>
      <c r="BF123" s="436"/>
      <c r="BG123" s="436"/>
      <c r="BH123" s="436"/>
      <c r="BI123" s="436"/>
      <c r="BJ123" s="436"/>
      <c r="BK123" s="436"/>
      <c r="BL123" s="436"/>
      <c r="BM123" s="436"/>
      <c r="BN123" s="436"/>
      <c r="BO123" s="436"/>
      <c r="BP123" s="436"/>
      <c r="BQ123" s="436"/>
      <c r="BR123" s="436"/>
      <c r="BS123" s="436"/>
      <c r="BT123" s="436"/>
      <c r="BU123" s="436"/>
      <c r="BV123" s="436"/>
      <c r="BW123" s="436"/>
      <c r="BX123" s="436"/>
      <c r="BY123" s="436"/>
      <c r="BZ123" s="436"/>
      <c r="CA123" s="436"/>
      <c r="CB123" s="436"/>
      <c r="CC123" s="436"/>
      <c r="CD123" s="436"/>
      <c r="CE123" s="436"/>
      <c r="CG123" s="496"/>
      <c r="CH123" s="496"/>
      <c r="CI123" s="496"/>
      <c r="CJ123" s="496"/>
      <c r="CK123" s="496"/>
      <c r="CL123" s="496"/>
      <c r="CM123" s="496"/>
      <c r="CN123" s="496"/>
      <c r="CO123" s="496"/>
      <c r="CP123" s="496"/>
      <c r="CQ123" s="496"/>
      <c r="CR123" s="496"/>
    </row>
    <row r="124" spans="1:96" ht="15.75" customHeight="1">
      <c r="A124" s="436"/>
      <c r="B124" s="436"/>
      <c r="C124" s="436"/>
      <c r="D124" s="436"/>
      <c r="E124" s="436"/>
      <c r="F124" s="436"/>
      <c r="G124" s="436"/>
      <c r="H124" s="436"/>
      <c r="I124" s="436"/>
      <c r="J124" s="436"/>
      <c r="K124" s="436"/>
      <c r="L124" s="436"/>
      <c r="M124" s="436"/>
      <c r="N124" s="436"/>
      <c r="O124" s="436"/>
      <c r="P124" s="436"/>
      <c r="Q124" s="436"/>
      <c r="R124" s="436"/>
      <c r="S124" s="436"/>
      <c r="T124" s="436"/>
      <c r="U124" s="436"/>
      <c r="V124" s="436"/>
      <c r="W124" s="436"/>
      <c r="X124" s="436"/>
      <c r="Y124" s="436"/>
      <c r="Z124" s="436"/>
      <c r="AA124" s="436"/>
      <c r="AB124" s="436"/>
      <c r="AC124" s="436"/>
      <c r="AD124" s="436"/>
      <c r="AE124" s="436"/>
      <c r="AF124" s="436"/>
      <c r="AG124" s="436"/>
      <c r="AH124" s="436"/>
      <c r="AI124" s="436"/>
      <c r="AJ124" s="436"/>
      <c r="AK124" s="436"/>
      <c r="AL124" s="436"/>
      <c r="AM124" s="436"/>
      <c r="AN124" s="436"/>
      <c r="AO124" s="436"/>
      <c r="AP124" s="436"/>
      <c r="AQ124" s="436"/>
      <c r="AR124" s="436"/>
      <c r="AS124" s="436"/>
      <c r="AT124" s="436"/>
      <c r="AU124" s="436"/>
      <c r="AV124" s="436"/>
      <c r="AW124" s="436"/>
      <c r="AX124" s="437"/>
      <c r="AY124" s="436"/>
      <c r="AZ124" s="436"/>
      <c r="BA124" s="436"/>
      <c r="BB124" s="436"/>
      <c r="BC124" s="436"/>
      <c r="BD124" s="436"/>
      <c r="BE124" s="436"/>
      <c r="BF124" s="436"/>
      <c r="BG124" s="436"/>
      <c r="BH124" s="436"/>
      <c r="BI124" s="436"/>
      <c r="BJ124" s="436"/>
      <c r="BK124" s="436"/>
      <c r="BL124" s="436"/>
      <c r="BM124" s="436"/>
      <c r="BN124" s="436"/>
      <c r="BO124" s="436"/>
      <c r="BP124" s="436"/>
      <c r="BQ124" s="436"/>
      <c r="BR124" s="436"/>
      <c r="BS124" s="436"/>
      <c r="BT124" s="436"/>
      <c r="BU124" s="436"/>
      <c r="BV124" s="436"/>
      <c r="BW124" s="436"/>
      <c r="BX124" s="436"/>
      <c r="BY124" s="436"/>
      <c r="BZ124" s="436"/>
      <c r="CA124" s="436"/>
      <c r="CB124" s="436"/>
      <c r="CC124" s="436"/>
      <c r="CD124" s="436"/>
      <c r="CE124" s="436"/>
      <c r="CG124" s="496"/>
      <c r="CH124" s="496"/>
      <c r="CI124" s="496"/>
      <c r="CJ124" s="496"/>
      <c r="CK124" s="496"/>
      <c r="CL124" s="496"/>
      <c r="CM124" s="496"/>
      <c r="CN124" s="496"/>
      <c r="CO124" s="496"/>
      <c r="CP124" s="496"/>
      <c r="CQ124" s="496"/>
      <c r="CR124" s="496"/>
    </row>
    <row r="125" spans="1:96" ht="15.75" customHeight="1">
      <c r="A125" s="436"/>
      <c r="B125" s="436"/>
      <c r="C125" s="436"/>
      <c r="D125" s="436"/>
      <c r="E125" s="436"/>
      <c r="F125" s="436"/>
      <c r="G125" s="436"/>
      <c r="H125" s="436"/>
      <c r="I125" s="436"/>
      <c r="J125" s="436"/>
      <c r="K125" s="436"/>
      <c r="L125" s="436"/>
      <c r="M125" s="436"/>
      <c r="N125" s="436"/>
      <c r="O125" s="436"/>
      <c r="P125" s="436"/>
      <c r="Q125" s="436"/>
      <c r="R125" s="436"/>
      <c r="S125" s="436"/>
      <c r="T125" s="436"/>
      <c r="U125" s="436"/>
      <c r="V125" s="436"/>
      <c r="W125" s="436"/>
      <c r="X125" s="436"/>
      <c r="Y125" s="436"/>
      <c r="Z125" s="436"/>
      <c r="AA125" s="436"/>
      <c r="AB125" s="436"/>
      <c r="AC125" s="436"/>
      <c r="AD125" s="436"/>
      <c r="AE125" s="436"/>
      <c r="AF125" s="436"/>
      <c r="AG125" s="436"/>
      <c r="AH125" s="436"/>
      <c r="AI125" s="436"/>
      <c r="AJ125" s="436"/>
      <c r="AK125" s="436"/>
      <c r="AL125" s="436"/>
      <c r="AM125" s="436"/>
      <c r="AN125" s="436"/>
      <c r="AO125" s="436"/>
      <c r="AP125" s="436"/>
      <c r="AQ125" s="436"/>
      <c r="AR125" s="436"/>
      <c r="AS125" s="436"/>
      <c r="AT125" s="436"/>
      <c r="AU125" s="436"/>
      <c r="AV125" s="436"/>
      <c r="AW125" s="436"/>
      <c r="AX125" s="437"/>
      <c r="AY125" s="436"/>
      <c r="AZ125" s="436"/>
      <c r="BA125" s="436"/>
      <c r="BB125" s="436"/>
      <c r="BC125" s="436"/>
      <c r="BD125" s="436"/>
      <c r="BE125" s="436"/>
      <c r="BF125" s="436"/>
      <c r="BG125" s="436"/>
      <c r="BH125" s="436"/>
      <c r="BI125" s="436"/>
      <c r="BJ125" s="436"/>
      <c r="BK125" s="436"/>
      <c r="BL125" s="436"/>
      <c r="BM125" s="436"/>
      <c r="BN125" s="436"/>
      <c r="BO125" s="436"/>
      <c r="BP125" s="436"/>
      <c r="BQ125" s="436"/>
      <c r="BR125" s="436"/>
      <c r="BS125" s="436"/>
      <c r="BT125" s="436"/>
      <c r="BU125" s="436"/>
      <c r="BV125" s="436"/>
      <c r="BW125" s="436"/>
      <c r="BX125" s="436"/>
      <c r="BY125" s="436"/>
      <c r="BZ125" s="436"/>
      <c r="CA125" s="436"/>
      <c r="CB125" s="436"/>
      <c r="CC125" s="436"/>
      <c r="CD125" s="436"/>
      <c r="CE125" s="436"/>
      <c r="CG125" s="496"/>
      <c r="CH125" s="496"/>
      <c r="CI125" s="496"/>
      <c r="CJ125" s="496"/>
      <c r="CK125" s="496"/>
      <c r="CL125" s="496"/>
      <c r="CM125" s="496"/>
      <c r="CN125" s="496"/>
      <c r="CO125" s="496"/>
      <c r="CP125" s="496"/>
      <c r="CQ125" s="496"/>
      <c r="CR125" s="496"/>
    </row>
    <row r="126" spans="1:96" ht="15.75" customHeight="1">
      <c r="A126" s="436"/>
      <c r="B126" s="436"/>
      <c r="C126" s="436"/>
      <c r="D126" s="436"/>
      <c r="E126" s="436"/>
      <c r="F126" s="436"/>
      <c r="G126" s="436"/>
      <c r="H126" s="436"/>
      <c r="I126" s="436"/>
      <c r="J126" s="436"/>
      <c r="K126" s="436"/>
      <c r="L126" s="436"/>
      <c r="M126" s="436"/>
      <c r="N126" s="436"/>
      <c r="O126" s="436"/>
      <c r="P126" s="436"/>
      <c r="Q126" s="436"/>
      <c r="R126" s="436"/>
      <c r="S126" s="436"/>
      <c r="T126" s="436"/>
      <c r="U126" s="436"/>
      <c r="V126" s="436"/>
      <c r="W126" s="436"/>
      <c r="X126" s="436"/>
      <c r="Y126" s="436"/>
      <c r="Z126" s="436"/>
      <c r="AA126" s="436"/>
      <c r="AB126" s="436"/>
      <c r="AC126" s="436"/>
      <c r="AD126" s="436"/>
      <c r="AE126" s="436"/>
      <c r="AF126" s="436"/>
      <c r="AG126" s="436"/>
      <c r="AH126" s="436"/>
      <c r="AI126" s="436"/>
      <c r="AJ126" s="436"/>
      <c r="AK126" s="436"/>
      <c r="AL126" s="436"/>
      <c r="AM126" s="436"/>
      <c r="AN126" s="436"/>
      <c r="AO126" s="436"/>
      <c r="AP126" s="436"/>
      <c r="AQ126" s="436"/>
      <c r="AR126" s="436"/>
      <c r="AS126" s="436"/>
      <c r="AT126" s="436"/>
      <c r="AU126" s="436"/>
      <c r="AV126" s="436"/>
      <c r="AW126" s="436"/>
      <c r="AX126" s="437"/>
      <c r="AY126" s="436"/>
      <c r="AZ126" s="436"/>
      <c r="BA126" s="436"/>
      <c r="BB126" s="436"/>
      <c r="BC126" s="436"/>
      <c r="BD126" s="436"/>
      <c r="BE126" s="436"/>
      <c r="BF126" s="436"/>
      <c r="BG126" s="436"/>
      <c r="BH126" s="436"/>
      <c r="BI126" s="436"/>
      <c r="BJ126" s="436"/>
      <c r="BK126" s="436"/>
      <c r="BL126" s="436"/>
      <c r="BM126" s="436"/>
      <c r="BN126" s="436"/>
      <c r="BO126" s="436"/>
      <c r="BP126" s="436"/>
      <c r="BQ126" s="436"/>
      <c r="BR126" s="436"/>
      <c r="BS126" s="436"/>
      <c r="BT126" s="436"/>
      <c r="BU126" s="436"/>
      <c r="BV126" s="436"/>
      <c r="BW126" s="436"/>
      <c r="BX126" s="436"/>
      <c r="BY126" s="436"/>
      <c r="BZ126" s="436"/>
      <c r="CA126" s="436"/>
      <c r="CB126" s="436"/>
      <c r="CC126" s="436"/>
      <c r="CD126" s="436"/>
      <c r="CE126" s="436"/>
      <c r="CG126" s="496"/>
      <c r="CH126" s="496"/>
      <c r="CI126" s="496"/>
      <c r="CJ126" s="496"/>
      <c r="CK126" s="496"/>
      <c r="CL126" s="496"/>
      <c r="CM126" s="496"/>
      <c r="CN126" s="496"/>
      <c r="CO126" s="496"/>
      <c r="CP126" s="496"/>
      <c r="CQ126" s="496"/>
      <c r="CR126" s="496"/>
    </row>
    <row r="127" spans="1:96" ht="15.75" customHeight="1">
      <c r="A127" s="436"/>
      <c r="B127" s="436"/>
      <c r="C127" s="436"/>
      <c r="D127" s="436"/>
      <c r="E127" s="436"/>
      <c r="F127" s="436"/>
      <c r="G127" s="436"/>
      <c r="H127" s="436"/>
      <c r="I127" s="436"/>
      <c r="J127" s="436"/>
      <c r="K127" s="436"/>
      <c r="L127" s="436"/>
      <c r="M127" s="436"/>
      <c r="N127" s="436"/>
      <c r="O127" s="436"/>
      <c r="P127" s="436"/>
      <c r="Q127" s="436"/>
      <c r="R127" s="436"/>
      <c r="S127" s="436"/>
      <c r="T127" s="436"/>
      <c r="U127" s="436"/>
      <c r="V127" s="436"/>
      <c r="W127" s="436"/>
      <c r="X127" s="436"/>
      <c r="Y127" s="436"/>
      <c r="Z127" s="436"/>
      <c r="AA127" s="436"/>
      <c r="AB127" s="436"/>
      <c r="AC127" s="436"/>
      <c r="AD127" s="436"/>
      <c r="AE127" s="436"/>
      <c r="AF127" s="436"/>
      <c r="AG127" s="436"/>
      <c r="AH127" s="436"/>
      <c r="AI127" s="436"/>
      <c r="AJ127" s="436"/>
      <c r="AK127" s="436"/>
      <c r="AL127" s="436"/>
      <c r="AM127" s="436"/>
      <c r="AN127" s="436"/>
      <c r="AO127" s="436"/>
      <c r="AP127" s="436"/>
      <c r="AQ127" s="436"/>
      <c r="AR127" s="436"/>
      <c r="AS127" s="436"/>
      <c r="AT127" s="436"/>
      <c r="AU127" s="436"/>
      <c r="AV127" s="436"/>
      <c r="AW127" s="436"/>
      <c r="AX127" s="437"/>
      <c r="AY127" s="436"/>
      <c r="AZ127" s="436"/>
      <c r="BA127" s="436"/>
      <c r="BB127" s="436"/>
      <c r="BC127" s="436"/>
      <c r="BD127" s="436"/>
      <c r="BE127" s="436"/>
      <c r="BF127" s="436"/>
      <c r="BG127" s="436"/>
      <c r="BH127" s="436"/>
      <c r="BI127" s="436"/>
      <c r="BJ127" s="436"/>
      <c r="BK127" s="436"/>
      <c r="BL127" s="436"/>
      <c r="BM127" s="436"/>
      <c r="BN127" s="436"/>
      <c r="BO127" s="436"/>
      <c r="BP127" s="436"/>
      <c r="BQ127" s="436"/>
      <c r="BR127" s="436"/>
      <c r="BS127" s="436"/>
      <c r="BT127" s="436"/>
      <c r="BU127" s="436"/>
      <c r="BV127" s="436"/>
      <c r="BW127" s="436"/>
      <c r="BX127" s="436"/>
      <c r="BY127" s="436"/>
      <c r="BZ127" s="436"/>
      <c r="CA127" s="436"/>
      <c r="CB127" s="436"/>
      <c r="CC127" s="436"/>
      <c r="CD127" s="436"/>
      <c r="CE127" s="436"/>
      <c r="CG127" s="496"/>
      <c r="CH127" s="496"/>
      <c r="CI127" s="496"/>
      <c r="CJ127" s="496"/>
      <c r="CK127" s="496"/>
      <c r="CL127" s="496"/>
      <c r="CM127" s="496"/>
      <c r="CN127" s="496"/>
      <c r="CO127" s="496"/>
      <c r="CP127" s="496"/>
      <c r="CQ127" s="496"/>
      <c r="CR127" s="496"/>
    </row>
    <row r="128" spans="1:96" ht="15.75" customHeight="1">
      <c r="A128" s="436"/>
      <c r="B128" s="436"/>
      <c r="C128" s="436"/>
      <c r="D128" s="436"/>
      <c r="E128" s="436"/>
      <c r="F128" s="436"/>
      <c r="G128" s="436"/>
      <c r="H128" s="436"/>
      <c r="I128" s="436"/>
      <c r="J128" s="436"/>
      <c r="K128" s="436"/>
      <c r="L128" s="436"/>
      <c r="M128" s="436"/>
      <c r="N128" s="436"/>
      <c r="O128" s="436"/>
      <c r="P128" s="436"/>
      <c r="Q128" s="436"/>
      <c r="R128" s="436"/>
      <c r="S128" s="436"/>
      <c r="T128" s="436"/>
      <c r="U128" s="436"/>
      <c r="V128" s="436"/>
      <c r="W128" s="436"/>
      <c r="X128" s="436"/>
      <c r="Y128" s="436"/>
      <c r="Z128" s="436"/>
      <c r="AA128" s="436"/>
      <c r="AB128" s="436"/>
      <c r="AC128" s="436"/>
      <c r="AD128" s="436"/>
      <c r="AE128" s="436"/>
      <c r="AF128" s="436"/>
      <c r="AG128" s="436"/>
      <c r="AH128" s="436"/>
      <c r="AI128" s="436"/>
      <c r="AJ128" s="436"/>
      <c r="AK128" s="436"/>
      <c r="AL128" s="436"/>
      <c r="AM128" s="436"/>
      <c r="AN128" s="436"/>
      <c r="AO128" s="436"/>
      <c r="AP128" s="436"/>
      <c r="AQ128" s="436"/>
      <c r="AR128" s="436"/>
      <c r="AS128" s="436"/>
      <c r="AT128" s="436"/>
      <c r="AU128" s="436"/>
      <c r="AV128" s="436"/>
      <c r="AW128" s="436"/>
      <c r="AX128" s="437"/>
      <c r="AY128" s="436"/>
      <c r="AZ128" s="436"/>
      <c r="BA128" s="436"/>
      <c r="BB128" s="436"/>
      <c r="BC128" s="436"/>
      <c r="BD128" s="436"/>
      <c r="BE128" s="436"/>
      <c r="BF128" s="436"/>
      <c r="BG128" s="436"/>
      <c r="BH128" s="436"/>
      <c r="BI128" s="436"/>
      <c r="BJ128" s="436"/>
      <c r="BK128" s="436"/>
      <c r="BL128" s="436"/>
      <c r="BM128" s="436"/>
      <c r="BN128" s="436"/>
      <c r="BO128" s="436"/>
      <c r="BP128" s="436"/>
      <c r="BQ128" s="436"/>
      <c r="BR128" s="436"/>
      <c r="BS128" s="436"/>
      <c r="BT128" s="436"/>
      <c r="BU128" s="436"/>
      <c r="BV128" s="436"/>
      <c r="BW128" s="436"/>
      <c r="BX128" s="436"/>
      <c r="BY128" s="436"/>
      <c r="BZ128" s="436"/>
      <c r="CA128" s="436"/>
      <c r="CB128" s="436"/>
      <c r="CC128" s="436"/>
      <c r="CD128" s="436"/>
      <c r="CE128" s="436"/>
      <c r="CG128" s="496"/>
      <c r="CH128" s="496"/>
      <c r="CI128" s="496"/>
      <c r="CJ128" s="496"/>
      <c r="CK128" s="496"/>
      <c r="CL128" s="496"/>
      <c r="CM128" s="496"/>
      <c r="CN128" s="496"/>
      <c r="CO128" s="496"/>
      <c r="CP128" s="496"/>
      <c r="CQ128" s="496"/>
      <c r="CR128" s="496"/>
    </row>
    <row r="129" spans="1:96" ht="15.75" customHeight="1">
      <c r="A129" s="436"/>
      <c r="B129" s="436"/>
      <c r="C129" s="436"/>
      <c r="D129" s="436"/>
      <c r="E129" s="436"/>
      <c r="F129" s="436"/>
      <c r="G129" s="436"/>
      <c r="H129" s="436"/>
      <c r="I129" s="436"/>
      <c r="J129" s="436"/>
      <c r="K129" s="436"/>
      <c r="L129" s="436"/>
      <c r="M129" s="436"/>
      <c r="N129" s="436"/>
      <c r="O129" s="436"/>
      <c r="P129" s="436"/>
      <c r="Q129" s="436"/>
      <c r="R129" s="436"/>
      <c r="S129" s="436"/>
      <c r="T129" s="436"/>
      <c r="U129" s="436"/>
      <c r="V129" s="436"/>
      <c r="W129" s="436"/>
      <c r="X129" s="436"/>
      <c r="Y129" s="436"/>
      <c r="Z129" s="436"/>
      <c r="AA129" s="436"/>
      <c r="AB129" s="436"/>
      <c r="AC129" s="436"/>
      <c r="AD129" s="436"/>
      <c r="AE129" s="436"/>
      <c r="AF129" s="436"/>
      <c r="AG129" s="436"/>
      <c r="AH129" s="436"/>
      <c r="AI129" s="436"/>
      <c r="AJ129" s="436"/>
      <c r="AK129" s="436"/>
      <c r="AL129" s="436"/>
      <c r="AM129" s="436"/>
      <c r="AN129" s="436"/>
      <c r="AO129" s="436"/>
      <c r="AP129" s="436"/>
      <c r="AQ129" s="436"/>
      <c r="AR129" s="436"/>
      <c r="AS129" s="436"/>
      <c r="AT129" s="436"/>
      <c r="AU129" s="436"/>
      <c r="AV129" s="436"/>
      <c r="AW129" s="436"/>
      <c r="AX129" s="437"/>
      <c r="AY129" s="436"/>
      <c r="AZ129" s="436"/>
      <c r="BA129" s="436"/>
      <c r="BB129" s="436"/>
      <c r="BC129" s="436"/>
      <c r="BD129" s="436"/>
      <c r="BE129" s="436"/>
      <c r="BF129" s="436"/>
      <c r="BG129" s="436"/>
      <c r="BH129" s="436"/>
      <c r="BI129" s="436"/>
      <c r="BJ129" s="436"/>
      <c r="BK129" s="436"/>
      <c r="BL129" s="436"/>
      <c r="BM129" s="436"/>
      <c r="BN129" s="436"/>
      <c r="BO129" s="436"/>
      <c r="BP129" s="436"/>
      <c r="BQ129" s="436"/>
      <c r="BR129" s="436"/>
      <c r="BS129" s="436"/>
      <c r="BT129" s="436"/>
      <c r="BU129" s="436"/>
      <c r="BV129" s="436"/>
      <c r="BW129" s="436"/>
      <c r="BX129" s="436"/>
      <c r="BY129" s="436"/>
      <c r="BZ129" s="436"/>
      <c r="CA129" s="436"/>
      <c r="CB129" s="436"/>
      <c r="CC129" s="436"/>
      <c r="CD129" s="436"/>
      <c r="CE129" s="436"/>
      <c r="CG129" s="496"/>
      <c r="CH129" s="496"/>
      <c r="CI129" s="496"/>
      <c r="CJ129" s="496"/>
      <c r="CK129" s="496"/>
      <c r="CL129" s="496"/>
      <c r="CM129" s="496"/>
      <c r="CN129" s="496"/>
      <c r="CO129" s="496"/>
      <c r="CP129" s="496"/>
      <c r="CQ129" s="496"/>
      <c r="CR129" s="496"/>
    </row>
    <row r="130" spans="1:96" ht="15.75" customHeight="1">
      <c r="A130" s="436"/>
      <c r="B130" s="436"/>
      <c r="C130" s="436"/>
      <c r="D130" s="436"/>
      <c r="E130" s="436"/>
      <c r="F130" s="436"/>
      <c r="G130" s="436"/>
      <c r="H130" s="436"/>
      <c r="I130" s="436"/>
      <c r="J130" s="436"/>
      <c r="K130" s="436"/>
      <c r="L130" s="436"/>
      <c r="M130" s="436"/>
      <c r="N130" s="436"/>
      <c r="O130" s="436"/>
      <c r="P130" s="436"/>
      <c r="Q130" s="436"/>
      <c r="R130" s="436"/>
      <c r="S130" s="436"/>
      <c r="T130" s="436"/>
      <c r="U130" s="436"/>
      <c r="V130" s="436"/>
      <c r="W130" s="436"/>
      <c r="X130" s="436"/>
      <c r="Y130" s="436"/>
      <c r="Z130" s="436"/>
      <c r="AA130" s="436"/>
      <c r="AB130" s="436"/>
      <c r="AC130" s="436"/>
      <c r="AD130" s="436"/>
      <c r="AE130" s="436"/>
      <c r="AF130" s="436"/>
      <c r="AG130" s="436"/>
      <c r="AH130" s="436"/>
      <c r="AI130" s="436"/>
      <c r="AJ130" s="436"/>
      <c r="AK130" s="436"/>
      <c r="AL130" s="436"/>
      <c r="AM130" s="436"/>
      <c r="AN130" s="436"/>
      <c r="AO130" s="436"/>
      <c r="AP130" s="436"/>
      <c r="AQ130" s="436"/>
      <c r="AR130" s="436"/>
      <c r="AS130" s="436"/>
      <c r="AT130" s="436"/>
      <c r="AU130" s="436"/>
      <c r="AV130" s="436"/>
      <c r="AW130" s="436"/>
      <c r="AX130" s="437"/>
      <c r="AY130" s="436"/>
      <c r="AZ130" s="436"/>
      <c r="BA130" s="436"/>
      <c r="BB130" s="436"/>
      <c r="BC130" s="436"/>
      <c r="BD130" s="436"/>
      <c r="BE130" s="436"/>
      <c r="BF130" s="436"/>
      <c r="BG130" s="436"/>
      <c r="BH130" s="436"/>
      <c r="BI130" s="436"/>
      <c r="BJ130" s="436"/>
      <c r="BK130" s="436"/>
      <c r="BL130" s="436"/>
      <c r="BM130" s="436"/>
      <c r="BN130" s="436"/>
      <c r="BO130" s="436"/>
      <c r="BP130" s="436"/>
      <c r="BQ130" s="436"/>
      <c r="BR130" s="436"/>
      <c r="BS130" s="436"/>
      <c r="BT130" s="436"/>
      <c r="BU130" s="436"/>
      <c r="BV130" s="436"/>
      <c r="BW130" s="436"/>
      <c r="BX130" s="436"/>
      <c r="BY130" s="436"/>
      <c r="BZ130" s="436"/>
      <c r="CA130" s="436"/>
      <c r="CB130" s="436"/>
      <c r="CC130" s="436"/>
      <c r="CD130" s="436"/>
      <c r="CE130" s="436"/>
      <c r="CG130" s="496"/>
      <c r="CH130" s="496"/>
      <c r="CI130" s="496"/>
      <c r="CJ130" s="496"/>
      <c r="CK130" s="496"/>
      <c r="CL130" s="496"/>
      <c r="CM130" s="496"/>
      <c r="CN130" s="496"/>
      <c r="CO130" s="496"/>
      <c r="CP130" s="496"/>
      <c r="CQ130" s="496"/>
      <c r="CR130" s="496"/>
    </row>
    <row r="131" spans="1:96" ht="15.75" customHeight="1">
      <c r="A131" s="436"/>
      <c r="B131" s="436"/>
      <c r="C131" s="436"/>
      <c r="D131" s="436"/>
      <c r="E131" s="436"/>
      <c r="F131" s="436"/>
      <c r="G131" s="436"/>
      <c r="H131" s="436"/>
      <c r="I131" s="436"/>
      <c r="J131" s="436"/>
      <c r="K131" s="436"/>
      <c r="L131" s="436"/>
      <c r="M131" s="436"/>
      <c r="N131" s="436"/>
      <c r="O131" s="436"/>
      <c r="P131" s="436"/>
      <c r="Q131" s="436"/>
      <c r="R131" s="436"/>
      <c r="S131" s="436"/>
      <c r="T131" s="436"/>
      <c r="U131" s="436"/>
      <c r="V131" s="436"/>
      <c r="W131" s="436"/>
      <c r="X131" s="436"/>
      <c r="Y131" s="436"/>
      <c r="Z131" s="436"/>
      <c r="AA131" s="436"/>
      <c r="AB131" s="436"/>
      <c r="AC131" s="436"/>
      <c r="AD131" s="436"/>
      <c r="AE131" s="436"/>
      <c r="AF131" s="436"/>
      <c r="AG131" s="436"/>
      <c r="AH131" s="436"/>
      <c r="AI131" s="436"/>
      <c r="AJ131" s="436"/>
      <c r="AK131" s="436"/>
      <c r="AL131" s="436"/>
      <c r="AM131" s="436"/>
      <c r="AN131" s="436"/>
      <c r="AO131" s="436"/>
      <c r="AP131" s="436"/>
      <c r="AQ131" s="436"/>
      <c r="AR131" s="436"/>
      <c r="AS131" s="436"/>
      <c r="AT131" s="436"/>
      <c r="AU131" s="436"/>
      <c r="AV131" s="436"/>
      <c r="AW131" s="436"/>
      <c r="AX131" s="437"/>
      <c r="AY131" s="436"/>
      <c r="AZ131" s="436"/>
      <c r="BA131" s="436"/>
      <c r="BB131" s="436"/>
      <c r="BC131" s="436"/>
      <c r="BD131" s="436"/>
      <c r="BE131" s="436"/>
      <c r="BF131" s="436"/>
      <c r="BG131" s="436"/>
      <c r="BH131" s="436"/>
      <c r="BI131" s="436"/>
      <c r="BJ131" s="436"/>
      <c r="BK131" s="436"/>
      <c r="BL131" s="436"/>
      <c r="BM131" s="436"/>
      <c r="BN131" s="436"/>
      <c r="BO131" s="436"/>
      <c r="BP131" s="436"/>
      <c r="BQ131" s="436"/>
      <c r="BR131" s="436"/>
      <c r="BS131" s="436"/>
      <c r="BT131" s="436"/>
      <c r="BU131" s="436"/>
      <c r="BV131" s="436"/>
      <c r="BW131" s="436"/>
      <c r="BX131" s="436"/>
      <c r="BY131" s="436"/>
      <c r="BZ131" s="436"/>
      <c r="CA131" s="436"/>
      <c r="CB131" s="436"/>
      <c r="CC131" s="436"/>
      <c r="CD131" s="436"/>
      <c r="CE131" s="436"/>
      <c r="CG131" s="496"/>
      <c r="CH131" s="496"/>
      <c r="CI131" s="496"/>
      <c r="CJ131" s="496"/>
      <c r="CK131" s="496"/>
      <c r="CL131" s="496"/>
      <c r="CM131" s="496"/>
      <c r="CN131" s="496"/>
      <c r="CO131" s="496"/>
      <c r="CP131" s="496"/>
      <c r="CQ131" s="496"/>
      <c r="CR131" s="496"/>
    </row>
    <row r="132" spans="1:96" ht="15.75" customHeight="1">
      <c r="A132" s="436"/>
      <c r="B132" s="436"/>
      <c r="C132" s="436"/>
      <c r="D132" s="436"/>
      <c r="E132" s="436"/>
      <c r="F132" s="436"/>
      <c r="G132" s="436"/>
      <c r="H132" s="436"/>
      <c r="I132" s="436"/>
      <c r="J132" s="436"/>
      <c r="K132" s="436"/>
      <c r="L132" s="436"/>
      <c r="M132" s="436"/>
      <c r="N132" s="436"/>
      <c r="O132" s="436"/>
      <c r="P132" s="436"/>
      <c r="Q132" s="436"/>
      <c r="R132" s="436"/>
      <c r="S132" s="436"/>
      <c r="T132" s="436"/>
      <c r="U132" s="436"/>
      <c r="V132" s="436"/>
      <c r="W132" s="436"/>
      <c r="X132" s="436"/>
      <c r="Y132" s="436"/>
      <c r="Z132" s="436"/>
      <c r="AA132" s="436"/>
      <c r="AB132" s="436"/>
      <c r="AC132" s="436"/>
      <c r="AD132" s="436"/>
      <c r="AE132" s="436"/>
      <c r="AF132" s="436"/>
      <c r="AG132" s="436"/>
      <c r="AH132" s="436"/>
      <c r="AI132" s="436"/>
      <c r="AJ132" s="436"/>
      <c r="AK132" s="436"/>
      <c r="AL132" s="436"/>
      <c r="AM132" s="436"/>
      <c r="AN132" s="436"/>
      <c r="AO132" s="436"/>
      <c r="AP132" s="436"/>
      <c r="AQ132" s="436"/>
      <c r="AR132" s="436"/>
      <c r="AS132" s="436"/>
      <c r="AT132" s="436"/>
      <c r="AU132" s="436"/>
      <c r="AV132" s="436"/>
      <c r="AW132" s="436"/>
      <c r="AX132" s="437"/>
      <c r="AY132" s="436"/>
      <c r="AZ132" s="436"/>
      <c r="BA132" s="436"/>
      <c r="BB132" s="436"/>
      <c r="BC132" s="436"/>
      <c r="BD132" s="436"/>
      <c r="BE132" s="436"/>
      <c r="BF132" s="436"/>
      <c r="BG132" s="436"/>
      <c r="BH132" s="436"/>
      <c r="BI132" s="436"/>
      <c r="BJ132" s="436"/>
      <c r="BK132" s="436"/>
      <c r="BL132" s="436"/>
      <c r="BM132" s="436"/>
      <c r="BN132" s="436"/>
      <c r="BO132" s="436"/>
      <c r="BP132" s="436"/>
      <c r="BQ132" s="436"/>
      <c r="BR132" s="436"/>
      <c r="BS132" s="436"/>
      <c r="BT132" s="436"/>
      <c r="BU132" s="436"/>
      <c r="BV132" s="436"/>
      <c r="BW132" s="436"/>
      <c r="BX132" s="436"/>
      <c r="BY132" s="436"/>
      <c r="BZ132" s="436"/>
      <c r="CA132" s="436"/>
      <c r="CB132" s="436"/>
      <c r="CC132" s="436"/>
      <c r="CD132" s="436"/>
      <c r="CE132" s="436"/>
      <c r="CG132" s="496"/>
      <c r="CH132" s="496"/>
      <c r="CI132" s="496"/>
      <c r="CJ132" s="496"/>
      <c r="CK132" s="496"/>
      <c r="CL132" s="496"/>
      <c r="CM132" s="496"/>
      <c r="CN132" s="496"/>
      <c r="CO132" s="496"/>
      <c r="CP132" s="496"/>
      <c r="CQ132" s="496"/>
      <c r="CR132" s="496"/>
    </row>
    <row r="133" spans="1:96" ht="15.75" customHeight="1">
      <c r="A133" s="436"/>
      <c r="B133" s="436"/>
      <c r="C133" s="436"/>
      <c r="D133" s="436"/>
      <c r="E133" s="436"/>
      <c r="F133" s="436"/>
      <c r="G133" s="436"/>
      <c r="H133" s="436"/>
      <c r="I133" s="436"/>
      <c r="J133" s="436"/>
      <c r="K133" s="436"/>
      <c r="L133" s="436"/>
      <c r="M133" s="436"/>
      <c r="N133" s="436"/>
      <c r="O133" s="436"/>
      <c r="P133" s="436"/>
      <c r="Q133" s="436"/>
      <c r="R133" s="436"/>
      <c r="S133" s="436"/>
      <c r="T133" s="436"/>
      <c r="U133" s="436"/>
      <c r="V133" s="436"/>
      <c r="W133" s="436"/>
      <c r="X133" s="436"/>
      <c r="Y133" s="436"/>
      <c r="Z133" s="436"/>
      <c r="AA133" s="436"/>
      <c r="AB133" s="436"/>
      <c r="AC133" s="436"/>
      <c r="AD133" s="436"/>
      <c r="AE133" s="436"/>
      <c r="AF133" s="436"/>
      <c r="AG133" s="436"/>
      <c r="AH133" s="436"/>
      <c r="AI133" s="436"/>
      <c r="AJ133" s="436"/>
      <c r="AK133" s="436"/>
      <c r="AL133" s="436"/>
      <c r="AM133" s="436"/>
      <c r="AN133" s="436"/>
      <c r="AO133" s="436"/>
      <c r="AP133" s="436"/>
      <c r="AQ133" s="436"/>
      <c r="AR133" s="436"/>
      <c r="AS133" s="436"/>
      <c r="AT133" s="436"/>
      <c r="AU133" s="436"/>
      <c r="AV133" s="436"/>
      <c r="AW133" s="436"/>
      <c r="AX133" s="437"/>
      <c r="AY133" s="436"/>
      <c r="AZ133" s="436"/>
      <c r="BA133" s="436"/>
      <c r="BB133" s="436"/>
      <c r="BC133" s="436"/>
      <c r="BD133" s="436"/>
      <c r="BE133" s="436"/>
      <c r="BF133" s="436"/>
      <c r="BG133" s="436"/>
      <c r="BH133" s="436"/>
      <c r="BI133" s="436"/>
      <c r="BJ133" s="436"/>
      <c r="BK133" s="436"/>
      <c r="BL133" s="436"/>
      <c r="BM133" s="436"/>
      <c r="BN133" s="436"/>
      <c r="BO133" s="436"/>
      <c r="BP133" s="436"/>
      <c r="BQ133" s="436"/>
      <c r="BR133" s="436"/>
      <c r="BS133" s="436"/>
      <c r="BT133" s="436"/>
      <c r="BU133" s="436"/>
      <c r="BV133" s="436"/>
      <c r="BW133" s="436"/>
      <c r="BX133" s="436"/>
      <c r="BY133" s="436"/>
      <c r="BZ133" s="436"/>
      <c r="CA133" s="436"/>
      <c r="CB133" s="436"/>
      <c r="CC133" s="436"/>
      <c r="CD133" s="436"/>
      <c r="CE133" s="436"/>
      <c r="CG133" s="496"/>
      <c r="CH133" s="496"/>
      <c r="CI133" s="496"/>
      <c r="CJ133" s="496"/>
      <c r="CK133" s="496"/>
      <c r="CL133" s="496"/>
      <c r="CM133" s="496"/>
      <c r="CN133" s="496"/>
      <c r="CO133" s="496"/>
      <c r="CP133" s="496"/>
      <c r="CQ133" s="496"/>
      <c r="CR133" s="496"/>
    </row>
    <row r="134" spans="1:96" ht="15.75" customHeight="1">
      <c r="A134" s="436"/>
      <c r="B134" s="436"/>
      <c r="C134" s="436"/>
      <c r="D134" s="436"/>
      <c r="E134" s="436"/>
      <c r="F134" s="436"/>
      <c r="G134" s="436"/>
      <c r="H134" s="436"/>
      <c r="I134" s="436"/>
      <c r="J134" s="436"/>
      <c r="K134" s="436"/>
      <c r="L134" s="436"/>
      <c r="M134" s="436"/>
      <c r="N134" s="436"/>
      <c r="O134" s="436"/>
      <c r="P134" s="436"/>
      <c r="Q134" s="436"/>
      <c r="R134" s="436"/>
      <c r="S134" s="436"/>
      <c r="T134" s="436"/>
      <c r="U134" s="436"/>
      <c r="V134" s="436"/>
      <c r="W134" s="436"/>
      <c r="X134" s="436"/>
      <c r="Y134" s="436"/>
      <c r="Z134" s="436"/>
      <c r="AA134" s="436"/>
      <c r="AB134" s="436"/>
      <c r="AC134" s="436"/>
      <c r="AD134" s="436"/>
      <c r="AE134" s="436"/>
      <c r="AF134" s="436"/>
      <c r="AG134" s="436"/>
      <c r="AH134" s="436"/>
      <c r="AI134" s="436"/>
      <c r="AJ134" s="436"/>
      <c r="AK134" s="436"/>
      <c r="AL134" s="436"/>
      <c r="AM134" s="436"/>
      <c r="AN134" s="436"/>
      <c r="AO134" s="436"/>
      <c r="AP134" s="436"/>
      <c r="AQ134" s="436"/>
      <c r="AR134" s="436"/>
      <c r="AS134" s="436"/>
      <c r="AT134" s="436"/>
      <c r="AU134" s="436"/>
      <c r="AV134" s="436"/>
      <c r="AW134" s="436"/>
      <c r="AX134" s="437"/>
      <c r="AY134" s="436"/>
      <c r="AZ134" s="436"/>
      <c r="BA134" s="436"/>
      <c r="BB134" s="436"/>
      <c r="BC134" s="436"/>
      <c r="BD134" s="436"/>
      <c r="BE134" s="436"/>
      <c r="BF134" s="436"/>
      <c r="BG134" s="436"/>
      <c r="BH134" s="436"/>
      <c r="BI134" s="436"/>
      <c r="BJ134" s="436"/>
      <c r="BK134" s="436"/>
      <c r="BL134" s="436"/>
      <c r="BM134" s="436"/>
      <c r="BN134" s="436"/>
      <c r="BO134" s="436"/>
      <c r="BP134" s="436"/>
      <c r="BQ134" s="436"/>
      <c r="BR134" s="436"/>
      <c r="BS134" s="436"/>
      <c r="BT134" s="436"/>
      <c r="BU134" s="436"/>
      <c r="BV134" s="436"/>
      <c r="BW134" s="436"/>
      <c r="BX134" s="436"/>
      <c r="BY134" s="436"/>
      <c r="BZ134" s="436"/>
      <c r="CA134" s="436"/>
      <c r="CB134" s="436"/>
      <c r="CC134" s="436"/>
      <c r="CD134" s="436"/>
      <c r="CE134" s="436"/>
      <c r="CG134" s="496"/>
      <c r="CH134" s="496"/>
      <c r="CI134" s="496"/>
      <c r="CJ134" s="496"/>
      <c r="CK134" s="496"/>
      <c r="CL134" s="496"/>
      <c r="CM134" s="496"/>
      <c r="CN134" s="496"/>
      <c r="CO134" s="496"/>
      <c r="CP134" s="496"/>
      <c r="CQ134" s="496"/>
      <c r="CR134" s="496"/>
    </row>
    <row r="135" spans="1:96" ht="15.75" customHeight="1">
      <c r="A135" s="436"/>
      <c r="B135" s="436"/>
      <c r="C135" s="436"/>
      <c r="D135" s="436"/>
      <c r="E135" s="436"/>
      <c r="F135" s="436"/>
      <c r="G135" s="436"/>
      <c r="H135" s="436"/>
      <c r="I135" s="436"/>
      <c r="J135" s="436"/>
      <c r="K135" s="436"/>
      <c r="L135" s="436"/>
      <c r="M135" s="436"/>
      <c r="N135" s="436"/>
      <c r="O135" s="436"/>
      <c r="P135" s="436"/>
      <c r="Q135" s="436"/>
      <c r="R135" s="436"/>
      <c r="S135" s="436"/>
      <c r="T135" s="436"/>
      <c r="U135" s="436"/>
      <c r="V135" s="436"/>
      <c r="W135" s="436"/>
      <c r="X135" s="436"/>
      <c r="Y135" s="436"/>
      <c r="Z135" s="436"/>
      <c r="AA135" s="436"/>
      <c r="AB135" s="436"/>
      <c r="AC135" s="436"/>
      <c r="AD135" s="436"/>
      <c r="AE135" s="436"/>
      <c r="AF135" s="436"/>
      <c r="AG135" s="436"/>
      <c r="AH135" s="436"/>
      <c r="AI135" s="436"/>
      <c r="AJ135" s="436"/>
      <c r="AK135" s="436"/>
      <c r="AL135" s="436"/>
      <c r="AM135" s="436"/>
      <c r="AN135" s="436"/>
      <c r="AO135" s="436"/>
      <c r="AP135" s="436"/>
      <c r="AQ135" s="436"/>
      <c r="AR135" s="436"/>
      <c r="AS135" s="436"/>
      <c r="AT135" s="436"/>
      <c r="AU135" s="436"/>
      <c r="AV135" s="436"/>
      <c r="AW135" s="436"/>
      <c r="AX135" s="437"/>
      <c r="AY135" s="436"/>
      <c r="AZ135" s="436"/>
      <c r="BA135" s="436"/>
      <c r="BB135" s="436"/>
      <c r="BC135" s="436"/>
      <c r="BD135" s="436"/>
      <c r="BE135" s="436"/>
      <c r="BF135" s="436"/>
      <c r="BG135" s="436"/>
      <c r="BH135" s="436"/>
      <c r="BI135" s="436"/>
      <c r="BJ135" s="436"/>
      <c r="BK135" s="436"/>
      <c r="BL135" s="436"/>
      <c r="BM135" s="436"/>
      <c r="BN135" s="436"/>
      <c r="BO135" s="436"/>
      <c r="BP135" s="436"/>
      <c r="BQ135" s="436"/>
      <c r="BR135" s="436"/>
      <c r="BS135" s="436"/>
      <c r="BT135" s="436"/>
      <c r="BU135" s="436"/>
      <c r="BV135" s="436"/>
      <c r="BW135" s="436"/>
      <c r="BX135" s="436"/>
      <c r="BY135" s="436"/>
      <c r="BZ135" s="436"/>
      <c r="CA135" s="436"/>
      <c r="CB135" s="436"/>
      <c r="CC135" s="436"/>
      <c r="CD135" s="436"/>
      <c r="CE135" s="436"/>
      <c r="CG135" s="496"/>
      <c r="CH135" s="496"/>
      <c r="CI135" s="496"/>
      <c r="CJ135" s="496"/>
      <c r="CK135" s="496"/>
      <c r="CL135" s="496"/>
      <c r="CM135" s="496"/>
      <c r="CN135" s="496"/>
      <c r="CO135" s="496"/>
      <c r="CP135" s="496"/>
      <c r="CQ135" s="496"/>
      <c r="CR135" s="496"/>
    </row>
    <row r="136" spans="1:96" ht="15.75" customHeight="1">
      <c r="A136" s="436"/>
      <c r="B136" s="436"/>
      <c r="C136" s="436"/>
      <c r="D136" s="436"/>
      <c r="E136" s="436"/>
      <c r="F136" s="436"/>
      <c r="G136" s="436"/>
      <c r="H136" s="436"/>
      <c r="I136" s="436"/>
      <c r="J136" s="436"/>
      <c r="K136" s="436"/>
      <c r="L136" s="436"/>
      <c r="M136" s="436"/>
      <c r="N136" s="436"/>
      <c r="O136" s="436"/>
      <c r="P136" s="436"/>
      <c r="Q136" s="436"/>
      <c r="R136" s="436"/>
      <c r="S136" s="436"/>
      <c r="T136" s="436"/>
      <c r="U136" s="436"/>
      <c r="V136" s="436"/>
      <c r="W136" s="436"/>
      <c r="X136" s="436"/>
      <c r="Y136" s="436"/>
      <c r="Z136" s="436"/>
      <c r="AA136" s="436"/>
      <c r="AB136" s="436"/>
      <c r="AC136" s="436"/>
      <c r="AD136" s="436"/>
      <c r="AE136" s="436"/>
      <c r="AF136" s="436"/>
      <c r="AG136" s="436"/>
      <c r="AH136" s="436"/>
      <c r="AI136" s="436"/>
      <c r="AJ136" s="436"/>
      <c r="AK136" s="436"/>
      <c r="AL136" s="436"/>
      <c r="AM136" s="436"/>
      <c r="AN136" s="436"/>
      <c r="AO136" s="436"/>
      <c r="AP136" s="436"/>
      <c r="AQ136" s="436"/>
      <c r="AR136" s="436"/>
      <c r="AS136" s="436"/>
      <c r="AT136" s="436"/>
      <c r="AU136" s="436"/>
      <c r="AV136" s="436"/>
      <c r="AW136" s="436"/>
      <c r="AX136" s="437"/>
      <c r="AY136" s="436"/>
      <c r="AZ136" s="436"/>
      <c r="BA136" s="436"/>
      <c r="BB136" s="436"/>
      <c r="BC136" s="436"/>
      <c r="BD136" s="436"/>
      <c r="BE136" s="436"/>
      <c r="BF136" s="436"/>
      <c r="BG136" s="436"/>
      <c r="BH136" s="436"/>
      <c r="BI136" s="436"/>
      <c r="BJ136" s="436"/>
      <c r="BK136" s="436"/>
      <c r="BL136" s="436"/>
      <c r="BM136" s="436"/>
      <c r="BN136" s="436"/>
      <c r="BO136" s="436"/>
      <c r="BP136" s="436"/>
      <c r="BQ136" s="436"/>
      <c r="BR136" s="436"/>
      <c r="BS136" s="436"/>
      <c r="BT136" s="436"/>
      <c r="BU136" s="436"/>
      <c r="BV136" s="436"/>
      <c r="BW136" s="436"/>
      <c r="BX136" s="436"/>
      <c r="BY136" s="436"/>
      <c r="BZ136" s="436"/>
      <c r="CA136" s="436"/>
      <c r="CB136" s="436"/>
      <c r="CC136" s="436"/>
      <c r="CD136" s="436"/>
      <c r="CE136" s="436"/>
      <c r="CG136" s="496"/>
      <c r="CH136" s="496"/>
      <c r="CI136" s="496"/>
      <c r="CJ136" s="496"/>
      <c r="CK136" s="496"/>
      <c r="CL136" s="496"/>
      <c r="CM136" s="496"/>
      <c r="CN136" s="496"/>
      <c r="CO136" s="496"/>
      <c r="CP136" s="496"/>
      <c r="CQ136" s="496"/>
      <c r="CR136" s="496"/>
    </row>
    <row r="137" spans="1:96" ht="15.75" customHeight="1">
      <c r="A137" s="436"/>
      <c r="B137" s="436"/>
      <c r="C137" s="436"/>
      <c r="D137" s="436"/>
      <c r="E137" s="436"/>
      <c r="F137" s="436"/>
      <c r="G137" s="436"/>
      <c r="H137" s="436"/>
      <c r="I137" s="436"/>
      <c r="J137" s="436"/>
      <c r="K137" s="436"/>
      <c r="L137" s="436"/>
      <c r="M137" s="436"/>
      <c r="N137" s="436"/>
      <c r="O137" s="436"/>
      <c r="P137" s="436"/>
      <c r="Q137" s="436"/>
      <c r="R137" s="436"/>
      <c r="S137" s="436"/>
      <c r="T137" s="436"/>
      <c r="U137" s="436"/>
      <c r="V137" s="436"/>
      <c r="W137" s="436"/>
      <c r="X137" s="436"/>
      <c r="Y137" s="436"/>
      <c r="Z137" s="436"/>
      <c r="AA137" s="436"/>
      <c r="AB137" s="436"/>
      <c r="AC137" s="436"/>
      <c r="AD137" s="436"/>
      <c r="AE137" s="436"/>
      <c r="AF137" s="436"/>
      <c r="AG137" s="436"/>
      <c r="AH137" s="436"/>
      <c r="AI137" s="436"/>
      <c r="AJ137" s="436"/>
      <c r="AK137" s="436"/>
      <c r="AL137" s="436"/>
      <c r="AM137" s="436"/>
      <c r="AN137" s="436"/>
      <c r="AO137" s="436"/>
      <c r="AP137" s="436"/>
      <c r="AQ137" s="436"/>
      <c r="AR137" s="436"/>
      <c r="AS137" s="436"/>
      <c r="AT137" s="436"/>
      <c r="AU137" s="436"/>
      <c r="AV137" s="436"/>
      <c r="AW137" s="436"/>
      <c r="AX137" s="437"/>
      <c r="AY137" s="436"/>
      <c r="AZ137" s="436"/>
      <c r="BA137" s="436"/>
      <c r="BB137" s="436"/>
      <c r="BC137" s="436"/>
      <c r="BD137" s="436"/>
      <c r="BE137" s="436"/>
      <c r="BF137" s="436"/>
      <c r="BG137" s="436"/>
      <c r="BH137" s="436"/>
      <c r="BI137" s="436"/>
      <c r="BJ137" s="436"/>
      <c r="BK137" s="436"/>
      <c r="BL137" s="436"/>
      <c r="BM137" s="436"/>
      <c r="BN137" s="436"/>
      <c r="BO137" s="436"/>
      <c r="BP137" s="436"/>
      <c r="BQ137" s="436"/>
      <c r="BR137" s="436"/>
      <c r="BS137" s="436"/>
      <c r="BT137" s="436"/>
      <c r="BU137" s="436"/>
      <c r="BV137" s="436"/>
      <c r="BW137" s="436"/>
      <c r="BX137" s="436"/>
      <c r="BY137" s="436"/>
      <c r="BZ137" s="436"/>
      <c r="CA137" s="436"/>
      <c r="CB137" s="436"/>
      <c r="CC137" s="436"/>
      <c r="CD137" s="436"/>
      <c r="CE137" s="436"/>
      <c r="CG137" s="496"/>
      <c r="CH137" s="496"/>
      <c r="CI137" s="496"/>
      <c r="CJ137" s="496"/>
      <c r="CK137" s="496"/>
      <c r="CL137" s="496"/>
      <c r="CM137" s="496"/>
      <c r="CN137" s="496"/>
      <c r="CO137" s="496"/>
      <c r="CP137" s="496"/>
      <c r="CQ137" s="496"/>
      <c r="CR137" s="496"/>
    </row>
    <row r="138" spans="1:96" ht="15.75" customHeight="1">
      <c r="A138" s="436"/>
      <c r="B138" s="436"/>
      <c r="C138" s="436"/>
      <c r="D138" s="436"/>
      <c r="E138" s="436"/>
      <c r="F138" s="436"/>
      <c r="G138" s="436"/>
      <c r="H138" s="436"/>
      <c r="I138" s="436"/>
      <c r="J138" s="436"/>
      <c r="K138" s="436"/>
      <c r="L138" s="436"/>
      <c r="M138" s="436"/>
      <c r="N138" s="436"/>
      <c r="O138" s="436"/>
      <c r="P138" s="436"/>
      <c r="Q138" s="436"/>
      <c r="R138" s="436"/>
      <c r="S138" s="436"/>
      <c r="T138" s="436"/>
      <c r="U138" s="436"/>
      <c r="V138" s="436"/>
      <c r="W138" s="436"/>
      <c r="X138" s="436"/>
      <c r="Y138" s="436"/>
      <c r="Z138" s="436"/>
      <c r="AA138" s="436"/>
      <c r="AB138" s="436"/>
      <c r="AC138" s="436"/>
      <c r="AD138" s="436"/>
      <c r="AE138" s="436"/>
      <c r="AF138" s="436"/>
      <c r="AG138" s="436"/>
      <c r="AH138" s="436"/>
      <c r="AI138" s="436"/>
      <c r="AJ138" s="436"/>
      <c r="AK138" s="436"/>
      <c r="AL138" s="436"/>
      <c r="AM138" s="436"/>
      <c r="AN138" s="436"/>
      <c r="AO138" s="436"/>
      <c r="AP138" s="436"/>
      <c r="AQ138" s="436"/>
      <c r="AR138" s="436"/>
      <c r="AS138" s="436"/>
      <c r="AT138" s="436"/>
      <c r="AU138" s="436"/>
      <c r="AV138" s="436"/>
      <c r="AW138" s="436"/>
      <c r="AX138" s="437"/>
      <c r="AY138" s="436"/>
      <c r="AZ138" s="436"/>
      <c r="BA138" s="436"/>
      <c r="BB138" s="436"/>
      <c r="BC138" s="436"/>
      <c r="BD138" s="436"/>
      <c r="BE138" s="436"/>
      <c r="BF138" s="436"/>
      <c r="BG138" s="436"/>
      <c r="BH138" s="436"/>
      <c r="BI138" s="436"/>
      <c r="BJ138" s="436"/>
      <c r="BK138" s="436"/>
      <c r="BL138" s="436"/>
      <c r="BM138" s="436"/>
      <c r="BN138" s="436"/>
      <c r="BO138" s="436"/>
      <c r="BP138" s="436"/>
      <c r="BQ138" s="436"/>
      <c r="BR138" s="436"/>
      <c r="BS138" s="436"/>
      <c r="BT138" s="436"/>
      <c r="BU138" s="436"/>
      <c r="BV138" s="436"/>
      <c r="BW138" s="436"/>
      <c r="BX138" s="436"/>
      <c r="BY138" s="436"/>
      <c r="BZ138" s="436"/>
      <c r="CA138" s="436"/>
      <c r="CB138" s="436"/>
      <c r="CC138" s="436"/>
      <c r="CD138" s="436"/>
      <c r="CE138" s="436"/>
      <c r="CG138" s="496"/>
      <c r="CH138" s="496"/>
      <c r="CI138" s="496"/>
      <c r="CJ138" s="496"/>
      <c r="CK138" s="496"/>
      <c r="CL138" s="496"/>
      <c r="CM138" s="496"/>
      <c r="CN138" s="496"/>
      <c r="CO138" s="496"/>
      <c r="CP138" s="496"/>
      <c r="CQ138" s="496"/>
      <c r="CR138" s="496"/>
    </row>
    <row r="139" spans="1:96" ht="15.75" customHeight="1">
      <c r="A139" s="436"/>
      <c r="B139" s="436"/>
      <c r="C139" s="436"/>
      <c r="D139" s="436"/>
      <c r="E139" s="436"/>
      <c r="F139" s="436"/>
      <c r="G139" s="436"/>
      <c r="H139" s="436"/>
      <c r="I139" s="436"/>
      <c r="J139" s="436"/>
      <c r="K139" s="436"/>
      <c r="L139" s="436"/>
      <c r="M139" s="436"/>
      <c r="N139" s="436"/>
      <c r="O139" s="436"/>
      <c r="P139" s="436"/>
      <c r="Q139" s="436"/>
      <c r="R139" s="436"/>
      <c r="S139" s="436"/>
      <c r="T139" s="436"/>
      <c r="U139" s="436"/>
      <c r="V139" s="436"/>
      <c r="W139" s="436"/>
      <c r="X139" s="436"/>
      <c r="Y139" s="436"/>
      <c r="Z139" s="436"/>
      <c r="AA139" s="436"/>
      <c r="AB139" s="436"/>
      <c r="AC139" s="436"/>
      <c r="AD139" s="436"/>
      <c r="AE139" s="436"/>
      <c r="AF139" s="436"/>
      <c r="AG139" s="436"/>
      <c r="AH139" s="436"/>
      <c r="AI139" s="436"/>
      <c r="AJ139" s="436"/>
      <c r="AK139" s="436"/>
      <c r="AL139" s="436"/>
      <c r="AM139" s="436"/>
      <c r="AN139" s="436"/>
      <c r="AO139" s="436"/>
      <c r="AP139" s="436"/>
      <c r="AQ139" s="436"/>
      <c r="AR139" s="436"/>
      <c r="AS139" s="436"/>
      <c r="AT139" s="436"/>
      <c r="AU139" s="436"/>
      <c r="AV139" s="436"/>
      <c r="AW139" s="436"/>
      <c r="AX139" s="437"/>
      <c r="AY139" s="436"/>
      <c r="AZ139" s="436"/>
      <c r="BA139" s="436"/>
      <c r="BB139" s="436"/>
      <c r="BC139" s="436"/>
      <c r="BD139" s="436"/>
      <c r="BE139" s="436"/>
      <c r="BF139" s="436"/>
      <c r="BG139" s="436"/>
      <c r="BH139" s="436"/>
      <c r="BI139" s="436"/>
      <c r="BJ139" s="436"/>
      <c r="BK139" s="436"/>
      <c r="BL139" s="436"/>
      <c r="BM139" s="436"/>
      <c r="BN139" s="436"/>
      <c r="BO139" s="436"/>
      <c r="BP139" s="436"/>
      <c r="BQ139" s="436"/>
      <c r="BR139" s="436"/>
      <c r="BS139" s="436"/>
      <c r="BT139" s="436"/>
      <c r="BU139" s="436"/>
      <c r="BV139" s="436"/>
      <c r="BW139" s="436"/>
      <c r="BX139" s="436"/>
      <c r="BY139" s="436"/>
      <c r="BZ139" s="436"/>
      <c r="CA139" s="436"/>
      <c r="CB139" s="436"/>
      <c r="CC139" s="436"/>
      <c r="CD139" s="436"/>
      <c r="CE139" s="436"/>
      <c r="CG139" s="496"/>
      <c r="CH139" s="496"/>
      <c r="CI139" s="496"/>
      <c r="CJ139" s="496"/>
      <c r="CK139" s="496"/>
      <c r="CL139" s="496"/>
      <c r="CM139" s="496"/>
      <c r="CN139" s="496"/>
      <c r="CO139" s="496"/>
      <c r="CP139" s="496"/>
      <c r="CQ139" s="496"/>
      <c r="CR139" s="496"/>
    </row>
    <row r="140" spans="1:96" ht="15.75" customHeight="1">
      <c r="A140" s="436"/>
      <c r="B140" s="436"/>
      <c r="C140" s="436"/>
      <c r="D140" s="436"/>
      <c r="E140" s="436"/>
      <c r="F140" s="436"/>
      <c r="G140" s="436"/>
      <c r="H140" s="436"/>
      <c r="I140" s="436"/>
      <c r="J140" s="436"/>
      <c r="K140" s="436"/>
      <c r="L140" s="436"/>
      <c r="M140" s="436"/>
      <c r="N140" s="436"/>
      <c r="O140" s="436"/>
      <c r="P140" s="436"/>
      <c r="Q140" s="436"/>
      <c r="R140" s="436"/>
      <c r="S140" s="436"/>
      <c r="T140" s="436"/>
      <c r="U140" s="436"/>
      <c r="V140" s="436"/>
      <c r="W140" s="436"/>
      <c r="X140" s="436"/>
      <c r="Y140" s="436"/>
      <c r="Z140" s="436"/>
      <c r="AA140" s="436"/>
      <c r="AB140" s="436"/>
      <c r="AC140" s="436"/>
      <c r="AD140" s="436"/>
      <c r="AE140" s="436"/>
      <c r="AF140" s="436"/>
      <c r="AG140" s="436"/>
      <c r="AH140" s="436"/>
      <c r="AI140" s="436"/>
      <c r="AJ140" s="436"/>
      <c r="AK140" s="436"/>
      <c r="AL140" s="436"/>
      <c r="AM140" s="436"/>
      <c r="AN140" s="436"/>
      <c r="AO140" s="436"/>
      <c r="AP140" s="436"/>
      <c r="AQ140" s="436"/>
      <c r="AR140" s="436"/>
      <c r="AS140" s="436"/>
      <c r="AT140" s="436"/>
      <c r="AU140" s="436"/>
      <c r="AV140" s="436"/>
      <c r="AW140" s="436"/>
      <c r="AX140" s="437"/>
      <c r="AY140" s="436"/>
      <c r="AZ140" s="436"/>
      <c r="BA140" s="436"/>
      <c r="BB140" s="436"/>
      <c r="BC140" s="436"/>
      <c r="BD140" s="436"/>
      <c r="BE140" s="436"/>
      <c r="BF140" s="436"/>
      <c r="BG140" s="436"/>
      <c r="BH140" s="436"/>
      <c r="BI140" s="436"/>
      <c r="BJ140" s="436"/>
      <c r="BK140" s="436"/>
      <c r="BL140" s="436"/>
      <c r="BM140" s="436"/>
      <c r="BN140" s="436"/>
      <c r="BO140" s="436"/>
      <c r="BP140" s="436"/>
      <c r="BQ140" s="436"/>
      <c r="BR140" s="436"/>
      <c r="BS140" s="436"/>
      <c r="BT140" s="436"/>
      <c r="BU140" s="436"/>
      <c r="BV140" s="436"/>
      <c r="BW140" s="436"/>
      <c r="BX140" s="436"/>
      <c r="BY140" s="436"/>
      <c r="BZ140" s="436"/>
      <c r="CA140" s="436"/>
      <c r="CB140" s="436"/>
      <c r="CC140" s="436"/>
      <c r="CD140" s="436"/>
      <c r="CE140" s="436"/>
      <c r="CG140" s="496"/>
      <c r="CH140" s="496"/>
      <c r="CI140" s="496"/>
      <c r="CJ140" s="496"/>
      <c r="CK140" s="496"/>
      <c r="CL140" s="496"/>
      <c r="CM140" s="496"/>
      <c r="CN140" s="496"/>
      <c r="CO140" s="496"/>
      <c r="CP140" s="496"/>
      <c r="CQ140" s="496"/>
      <c r="CR140" s="496"/>
    </row>
    <row r="141" spans="1:96" ht="15.75" customHeight="1">
      <c r="A141" s="436"/>
      <c r="B141" s="436"/>
      <c r="C141" s="436"/>
      <c r="D141" s="436"/>
      <c r="E141" s="436"/>
      <c r="F141" s="436"/>
      <c r="G141" s="436"/>
      <c r="H141" s="436"/>
      <c r="I141" s="436"/>
      <c r="J141" s="436"/>
      <c r="K141" s="436"/>
      <c r="L141" s="436"/>
      <c r="M141" s="436"/>
      <c r="N141" s="436"/>
      <c r="O141" s="436"/>
      <c r="P141" s="436"/>
      <c r="Q141" s="436"/>
      <c r="R141" s="436"/>
      <c r="S141" s="436"/>
      <c r="T141" s="436"/>
      <c r="U141" s="436"/>
      <c r="V141" s="436"/>
      <c r="W141" s="436"/>
      <c r="X141" s="436"/>
      <c r="Y141" s="436"/>
      <c r="Z141" s="436"/>
      <c r="AA141" s="436"/>
      <c r="AB141" s="436"/>
      <c r="AC141" s="436"/>
      <c r="AD141" s="436"/>
      <c r="AE141" s="436"/>
      <c r="AF141" s="436"/>
      <c r="AG141" s="436"/>
      <c r="AH141" s="436"/>
      <c r="AI141" s="436"/>
      <c r="AJ141" s="436"/>
      <c r="AK141" s="436"/>
      <c r="AL141" s="436"/>
      <c r="AM141" s="436"/>
      <c r="AN141" s="436"/>
      <c r="AO141" s="436"/>
      <c r="AP141" s="436"/>
      <c r="AQ141" s="436"/>
      <c r="AR141" s="436"/>
      <c r="AS141" s="436"/>
      <c r="AT141" s="436"/>
      <c r="AU141" s="436"/>
      <c r="AV141" s="436"/>
      <c r="AW141" s="436"/>
      <c r="AX141" s="437"/>
      <c r="AY141" s="436"/>
      <c r="AZ141" s="436"/>
      <c r="BA141" s="436"/>
      <c r="BB141" s="436"/>
      <c r="BC141" s="436"/>
      <c r="BD141" s="436"/>
      <c r="BE141" s="436"/>
      <c r="BF141" s="436"/>
      <c r="BG141" s="436"/>
      <c r="BH141" s="436"/>
      <c r="BI141" s="436"/>
      <c r="BJ141" s="436"/>
      <c r="BK141" s="436"/>
      <c r="BL141" s="436"/>
      <c r="BM141" s="436"/>
      <c r="BN141" s="436"/>
      <c r="BO141" s="436"/>
      <c r="BP141" s="436"/>
      <c r="BQ141" s="436"/>
      <c r="BR141" s="436"/>
      <c r="BS141" s="436"/>
      <c r="BT141" s="436"/>
      <c r="BU141" s="436"/>
      <c r="BV141" s="436"/>
      <c r="BW141" s="436"/>
      <c r="BX141" s="436"/>
      <c r="BY141" s="436"/>
      <c r="BZ141" s="436"/>
      <c r="CA141" s="436"/>
      <c r="CB141" s="436"/>
      <c r="CC141" s="436"/>
      <c r="CD141" s="436"/>
      <c r="CE141" s="436"/>
      <c r="CG141" s="496"/>
      <c r="CH141" s="496"/>
      <c r="CI141" s="496"/>
      <c r="CJ141" s="496"/>
      <c r="CK141" s="496"/>
      <c r="CL141" s="496"/>
      <c r="CM141" s="496"/>
      <c r="CN141" s="496"/>
      <c r="CO141" s="496"/>
      <c r="CP141" s="496"/>
      <c r="CQ141" s="496"/>
      <c r="CR141" s="496"/>
    </row>
    <row r="142" spans="1:96" ht="15.75" customHeight="1">
      <c r="A142" s="436"/>
      <c r="B142" s="436"/>
      <c r="C142" s="436"/>
      <c r="D142" s="436"/>
      <c r="E142" s="436"/>
      <c r="F142" s="436"/>
      <c r="G142" s="436"/>
      <c r="H142" s="436"/>
      <c r="I142" s="436"/>
      <c r="J142" s="436"/>
      <c r="K142" s="436"/>
      <c r="L142" s="436"/>
      <c r="M142" s="436"/>
      <c r="N142" s="436"/>
      <c r="O142" s="436"/>
      <c r="P142" s="436"/>
      <c r="Q142" s="436"/>
      <c r="R142" s="436"/>
      <c r="S142" s="436"/>
      <c r="T142" s="436"/>
      <c r="U142" s="436"/>
      <c r="V142" s="436"/>
      <c r="W142" s="436"/>
      <c r="X142" s="436"/>
      <c r="Y142" s="436"/>
      <c r="Z142" s="436"/>
      <c r="AA142" s="436"/>
      <c r="AB142" s="436"/>
      <c r="AC142" s="436"/>
      <c r="AD142" s="436"/>
      <c r="AE142" s="436"/>
      <c r="AF142" s="436"/>
      <c r="AG142" s="436"/>
      <c r="AH142" s="436"/>
      <c r="AI142" s="436"/>
      <c r="AJ142" s="436"/>
      <c r="AK142" s="436"/>
      <c r="AL142" s="436"/>
      <c r="AM142" s="436"/>
      <c r="AN142" s="436"/>
      <c r="AO142" s="436"/>
      <c r="AP142" s="436"/>
      <c r="AQ142" s="436"/>
      <c r="AR142" s="436"/>
      <c r="AS142" s="436"/>
      <c r="AT142" s="436"/>
      <c r="AU142" s="436"/>
      <c r="AV142" s="436"/>
      <c r="AW142" s="436"/>
      <c r="AX142" s="437"/>
      <c r="AY142" s="436"/>
      <c r="AZ142" s="436"/>
      <c r="BA142" s="436"/>
      <c r="BB142" s="436"/>
      <c r="BC142" s="436"/>
      <c r="BD142" s="436"/>
      <c r="BE142" s="436"/>
      <c r="BF142" s="436"/>
      <c r="BG142" s="436"/>
      <c r="BH142" s="436"/>
      <c r="BI142" s="436"/>
      <c r="BJ142" s="436"/>
      <c r="BK142" s="436"/>
      <c r="BL142" s="436"/>
      <c r="BM142" s="436"/>
      <c r="BN142" s="436"/>
      <c r="BO142" s="436"/>
      <c r="BP142" s="436"/>
      <c r="BQ142" s="436"/>
      <c r="BR142" s="436"/>
      <c r="BS142" s="436"/>
      <c r="BT142" s="436"/>
      <c r="BU142" s="436"/>
      <c r="BV142" s="436"/>
      <c r="BW142" s="436"/>
      <c r="BX142" s="436"/>
      <c r="BY142" s="436"/>
      <c r="BZ142" s="436"/>
      <c r="CA142" s="436"/>
      <c r="CB142" s="436"/>
      <c r="CC142" s="436"/>
      <c r="CD142" s="436"/>
      <c r="CE142" s="436"/>
      <c r="CG142" s="496"/>
      <c r="CH142" s="496"/>
      <c r="CI142" s="496"/>
      <c r="CJ142" s="496"/>
      <c r="CK142" s="496"/>
      <c r="CL142" s="496"/>
      <c r="CM142" s="496"/>
      <c r="CN142" s="496"/>
      <c r="CO142" s="496"/>
      <c r="CP142" s="496"/>
      <c r="CQ142" s="496"/>
      <c r="CR142" s="496"/>
    </row>
    <row r="143" spans="1:96" ht="15.75" customHeight="1">
      <c r="A143" s="436"/>
      <c r="B143" s="436"/>
      <c r="C143" s="436"/>
      <c r="D143" s="436"/>
      <c r="E143" s="436"/>
      <c r="F143" s="436"/>
      <c r="G143" s="436"/>
      <c r="H143" s="436"/>
      <c r="I143" s="436"/>
      <c r="J143" s="436"/>
      <c r="K143" s="436"/>
      <c r="L143" s="436"/>
      <c r="M143" s="436"/>
      <c r="N143" s="436"/>
      <c r="O143" s="436"/>
      <c r="P143" s="436"/>
      <c r="Q143" s="436"/>
      <c r="R143" s="436"/>
      <c r="S143" s="436"/>
      <c r="T143" s="436"/>
      <c r="U143" s="436"/>
      <c r="V143" s="436"/>
      <c r="W143" s="436"/>
      <c r="X143" s="436"/>
      <c r="Y143" s="436"/>
      <c r="Z143" s="436"/>
      <c r="AA143" s="436"/>
      <c r="AB143" s="436"/>
      <c r="AC143" s="436"/>
      <c r="AD143" s="436"/>
      <c r="AE143" s="436"/>
      <c r="AF143" s="436"/>
      <c r="AG143" s="436"/>
      <c r="AH143" s="436"/>
      <c r="AI143" s="436"/>
      <c r="AJ143" s="436"/>
      <c r="AK143" s="436"/>
      <c r="AL143" s="436"/>
      <c r="AM143" s="436"/>
      <c r="AN143" s="436"/>
      <c r="AO143" s="436"/>
      <c r="AP143" s="436"/>
      <c r="AQ143" s="436"/>
      <c r="AR143" s="436"/>
      <c r="AS143" s="436"/>
      <c r="AT143" s="436"/>
      <c r="AU143" s="436"/>
      <c r="AV143" s="436"/>
      <c r="AW143" s="436"/>
      <c r="AX143" s="437"/>
      <c r="AY143" s="436"/>
      <c r="AZ143" s="436"/>
      <c r="BA143" s="436"/>
      <c r="BB143" s="436"/>
      <c r="BC143" s="436"/>
      <c r="BD143" s="436"/>
      <c r="BE143" s="436"/>
      <c r="BF143" s="436"/>
      <c r="BG143" s="436"/>
      <c r="BH143" s="436"/>
      <c r="BI143" s="436"/>
      <c r="BJ143" s="436"/>
      <c r="BK143" s="436"/>
      <c r="BL143" s="436"/>
      <c r="BM143" s="436"/>
      <c r="BN143" s="436"/>
      <c r="BO143" s="436"/>
      <c r="BP143" s="436"/>
      <c r="BQ143" s="436"/>
      <c r="BR143" s="436"/>
      <c r="BS143" s="436"/>
      <c r="BT143" s="436"/>
      <c r="BU143" s="436"/>
      <c r="BV143" s="436"/>
      <c r="BW143" s="436"/>
      <c r="BX143" s="436"/>
      <c r="BY143" s="436"/>
      <c r="BZ143" s="436"/>
      <c r="CA143" s="436"/>
      <c r="CB143" s="436"/>
      <c r="CC143" s="436"/>
      <c r="CD143" s="436"/>
      <c r="CE143" s="436"/>
      <c r="CG143" s="496"/>
      <c r="CH143" s="496"/>
      <c r="CI143" s="496"/>
      <c r="CJ143" s="496"/>
      <c r="CK143" s="496"/>
      <c r="CL143" s="496"/>
      <c r="CM143" s="496"/>
      <c r="CN143" s="496"/>
      <c r="CO143" s="496"/>
      <c r="CP143" s="496"/>
      <c r="CQ143" s="496"/>
      <c r="CR143" s="496"/>
    </row>
    <row r="144" spans="1:96" ht="15.75" customHeight="1">
      <c r="A144" s="436"/>
      <c r="B144" s="436"/>
      <c r="C144" s="436"/>
      <c r="D144" s="436"/>
      <c r="E144" s="436"/>
      <c r="F144" s="436"/>
      <c r="G144" s="436"/>
      <c r="H144" s="436"/>
      <c r="I144" s="436"/>
      <c r="J144" s="436"/>
      <c r="K144" s="436"/>
      <c r="L144" s="436"/>
      <c r="M144" s="436"/>
      <c r="N144" s="436"/>
      <c r="O144" s="436"/>
      <c r="P144" s="436"/>
      <c r="Q144" s="436"/>
      <c r="R144" s="436"/>
      <c r="S144" s="436"/>
      <c r="T144" s="436"/>
      <c r="U144" s="436"/>
      <c r="V144" s="436"/>
      <c r="W144" s="436"/>
      <c r="X144" s="436"/>
      <c r="Y144" s="436"/>
      <c r="Z144" s="436"/>
      <c r="AA144" s="436"/>
      <c r="AB144" s="436"/>
      <c r="AC144" s="436"/>
      <c r="AD144" s="436"/>
      <c r="AE144" s="436"/>
      <c r="AF144" s="436"/>
      <c r="AG144" s="436"/>
      <c r="AH144" s="436"/>
      <c r="AI144" s="436"/>
      <c r="AJ144" s="436"/>
      <c r="AK144" s="436"/>
      <c r="AL144" s="436"/>
      <c r="AM144" s="436"/>
      <c r="AN144" s="436"/>
      <c r="AO144" s="436"/>
      <c r="AP144" s="436"/>
      <c r="AQ144" s="436"/>
      <c r="AR144" s="436"/>
      <c r="AS144" s="436"/>
      <c r="AT144" s="436"/>
      <c r="AU144" s="436"/>
      <c r="AV144" s="436"/>
      <c r="AW144" s="436"/>
      <c r="AX144" s="437"/>
      <c r="AY144" s="436"/>
      <c r="AZ144" s="436"/>
      <c r="BA144" s="436"/>
      <c r="BB144" s="436"/>
      <c r="BC144" s="436"/>
      <c r="BD144" s="436"/>
      <c r="BE144" s="436"/>
      <c r="BF144" s="436"/>
      <c r="BG144" s="436"/>
      <c r="BH144" s="436"/>
      <c r="BI144" s="436"/>
      <c r="BJ144" s="436"/>
      <c r="BK144" s="436"/>
      <c r="BL144" s="436"/>
      <c r="BM144" s="436"/>
      <c r="BN144" s="436"/>
      <c r="BO144" s="436"/>
      <c r="BP144" s="436"/>
      <c r="BQ144" s="436"/>
      <c r="BR144" s="436"/>
      <c r="BS144" s="436"/>
      <c r="BT144" s="436"/>
      <c r="BU144" s="436"/>
      <c r="BV144" s="436"/>
      <c r="BW144" s="436"/>
      <c r="BX144" s="436"/>
      <c r="BY144" s="436"/>
      <c r="BZ144" s="436"/>
      <c r="CA144" s="436"/>
      <c r="CB144" s="436"/>
      <c r="CC144" s="436"/>
      <c r="CD144" s="436"/>
      <c r="CE144" s="436"/>
      <c r="CG144" s="496"/>
      <c r="CH144" s="496"/>
      <c r="CI144" s="496"/>
      <c r="CJ144" s="496"/>
      <c r="CK144" s="496"/>
      <c r="CL144" s="496"/>
      <c r="CM144" s="496"/>
      <c r="CN144" s="496"/>
      <c r="CO144" s="496"/>
      <c r="CP144" s="496"/>
      <c r="CQ144" s="496"/>
      <c r="CR144" s="496"/>
    </row>
    <row r="145" spans="1:96" ht="15.75" customHeight="1">
      <c r="A145" s="436"/>
      <c r="B145" s="436"/>
      <c r="C145" s="436"/>
      <c r="D145" s="436"/>
      <c r="E145" s="436"/>
      <c r="F145" s="436"/>
      <c r="G145" s="436"/>
      <c r="H145" s="436"/>
      <c r="I145" s="436"/>
      <c r="J145" s="436"/>
      <c r="K145" s="436"/>
      <c r="L145" s="436"/>
      <c r="M145" s="436"/>
      <c r="N145" s="436"/>
      <c r="O145" s="436"/>
      <c r="P145" s="436"/>
      <c r="Q145" s="436"/>
      <c r="R145" s="436"/>
      <c r="S145" s="436"/>
      <c r="T145" s="436"/>
      <c r="U145" s="436"/>
      <c r="V145" s="436"/>
      <c r="W145" s="436"/>
      <c r="X145" s="436"/>
      <c r="Y145" s="436"/>
      <c r="Z145" s="436"/>
      <c r="AA145" s="436"/>
      <c r="AB145" s="436"/>
      <c r="AC145" s="436"/>
      <c r="AD145" s="436"/>
      <c r="AE145" s="436"/>
      <c r="AF145" s="436"/>
      <c r="AG145" s="436"/>
      <c r="AH145" s="436"/>
      <c r="AI145" s="436"/>
      <c r="AJ145" s="436"/>
      <c r="AK145" s="436"/>
      <c r="AL145" s="436"/>
      <c r="AM145" s="436"/>
      <c r="AN145" s="436"/>
      <c r="AO145" s="436"/>
      <c r="AP145" s="436"/>
      <c r="AQ145" s="436"/>
      <c r="AR145" s="436"/>
      <c r="AS145" s="436"/>
      <c r="AT145" s="436"/>
      <c r="AU145" s="436"/>
      <c r="AV145" s="436"/>
      <c r="AW145" s="436"/>
      <c r="AX145" s="437"/>
      <c r="AY145" s="436"/>
      <c r="AZ145" s="436"/>
      <c r="BA145" s="436"/>
      <c r="BB145" s="436"/>
      <c r="BC145" s="436"/>
      <c r="BD145" s="436"/>
      <c r="BE145" s="436"/>
      <c r="BF145" s="436"/>
      <c r="BG145" s="436"/>
      <c r="BH145" s="436"/>
      <c r="BI145" s="436"/>
      <c r="BJ145" s="436"/>
      <c r="BK145" s="436"/>
      <c r="BL145" s="436"/>
      <c r="BM145" s="436"/>
      <c r="BN145" s="436"/>
      <c r="BO145" s="436"/>
      <c r="BP145" s="436"/>
      <c r="BQ145" s="436"/>
      <c r="BR145" s="436"/>
      <c r="BS145" s="436"/>
      <c r="BT145" s="436"/>
      <c r="BU145" s="436"/>
      <c r="BV145" s="436"/>
      <c r="BW145" s="436"/>
      <c r="BX145" s="436"/>
      <c r="BY145" s="436"/>
      <c r="BZ145" s="436"/>
      <c r="CA145" s="436"/>
      <c r="CB145" s="436"/>
      <c r="CC145" s="436"/>
      <c r="CD145" s="436"/>
      <c r="CE145" s="436"/>
      <c r="CG145" s="496"/>
      <c r="CH145" s="496"/>
      <c r="CI145" s="496"/>
      <c r="CJ145" s="496"/>
      <c r="CK145" s="496"/>
      <c r="CL145" s="496"/>
      <c r="CM145" s="496"/>
      <c r="CN145" s="496"/>
      <c r="CO145" s="496"/>
      <c r="CP145" s="496"/>
      <c r="CQ145" s="496"/>
      <c r="CR145" s="496"/>
    </row>
    <row r="146" spans="1:96" ht="15.75" customHeight="1">
      <c r="A146" s="436"/>
      <c r="B146" s="436"/>
      <c r="C146" s="436"/>
      <c r="D146" s="436"/>
      <c r="E146" s="436"/>
      <c r="F146" s="436"/>
      <c r="G146" s="436"/>
      <c r="H146" s="436"/>
      <c r="I146" s="436"/>
      <c r="J146" s="436"/>
      <c r="K146" s="436"/>
      <c r="L146" s="436"/>
      <c r="M146" s="436"/>
      <c r="N146" s="436"/>
      <c r="O146" s="436"/>
      <c r="P146" s="436"/>
      <c r="Q146" s="436"/>
      <c r="R146" s="436"/>
      <c r="S146" s="436"/>
      <c r="T146" s="436"/>
      <c r="U146" s="436"/>
      <c r="V146" s="436"/>
      <c r="W146" s="436"/>
      <c r="X146" s="436"/>
      <c r="Y146" s="436"/>
      <c r="Z146" s="436"/>
      <c r="AA146" s="436"/>
      <c r="AB146" s="436"/>
      <c r="AC146" s="436"/>
      <c r="AD146" s="436"/>
      <c r="AE146" s="436"/>
      <c r="AF146" s="436"/>
      <c r="AG146" s="436"/>
      <c r="AH146" s="436"/>
      <c r="AI146" s="436"/>
      <c r="AJ146" s="436"/>
      <c r="AK146" s="436"/>
      <c r="AL146" s="436"/>
      <c r="AM146" s="436"/>
      <c r="AN146" s="436"/>
      <c r="AO146" s="436"/>
      <c r="AP146" s="436"/>
      <c r="AQ146" s="436"/>
      <c r="AR146" s="436"/>
      <c r="AS146" s="436"/>
      <c r="AT146" s="436"/>
      <c r="AU146" s="436"/>
      <c r="AV146" s="436"/>
      <c r="AW146" s="436"/>
      <c r="AX146" s="437"/>
      <c r="AY146" s="436"/>
      <c r="AZ146" s="436"/>
      <c r="BA146" s="436"/>
      <c r="BB146" s="436"/>
      <c r="BC146" s="436"/>
      <c r="BD146" s="436"/>
      <c r="BE146" s="436"/>
      <c r="BF146" s="436"/>
      <c r="BG146" s="436"/>
      <c r="BH146" s="436"/>
      <c r="BI146" s="436"/>
      <c r="BJ146" s="436"/>
      <c r="BK146" s="436"/>
      <c r="BL146" s="436"/>
      <c r="BM146" s="436"/>
      <c r="BN146" s="436"/>
      <c r="BO146" s="436"/>
      <c r="BP146" s="436"/>
      <c r="BQ146" s="436"/>
      <c r="BR146" s="436"/>
      <c r="BS146" s="436"/>
      <c r="BT146" s="436"/>
      <c r="BU146" s="436"/>
      <c r="BV146" s="436"/>
      <c r="BW146" s="436"/>
      <c r="BX146" s="436"/>
      <c r="BY146" s="436"/>
      <c r="BZ146" s="436"/>
      <c r="CA146" s="436"/>
      <c r="CB146" s="436"/>
      <c r="CC146" s="436"/>
      <c r="CD146" s="436"/>
      <c r="CE146" s="436"/>
      <c r="CG146" s="496"/>
      <c r="CH146" s="496"/>
      <c r="CI146" s="496"/>
      <c r="CJ146" s="496"/>
      <c r="CK146" s="496"/>
      <c r="CL146" s="496"/>
      <c r="CM146" s="496"/>
      <c r="CN146" s="496"/>
      <c r="CO146" s="496"/>
      <c r="CP146" s="496"/>
      <c r="CQ146" s="496"/>
      <c r="CR146" s="496"/>
    </row>
    <row r="147" spans="1:96" ht="15.75" customHeight="1">
      <c r="A147" s="436"/>
      <c r="B147" s="436"/>
      <c r="C147" s="436"/>
      <c r="D147" s="436"/>
      <c r="E147" s="436"/>
      <c r="F147" s="436"/>
      <c r="G147" s="436"/>
      <c r="H147" s="436"/>
      <c r="I147" s="436"/>
      <c r="J147" s="436"/>
      <c r="K147" s="436"/>
      <c r="L147" s="436"/>
      <c r="M147" s="436"/>
      <c r="N147" s="436"/>
      <c r="O147" s="436"/>
      <c r="P147" s="436"/>
      <c r="Q147" s="436"/>
      <c r="R147" s="436"/>
      <c r="S147" s="436"/>
      <c r="T147" s="436"/>
      <c r="U147" s="436"/>
      <c r="V147" s="436"/>
      <c r="W147" s="436"/>
      <c r="X147" s="436"/>
      <c r="Y147" s="436"/>
      <c r="Z147" s="436"/>
      <c r="AA147" s="436"/>
      <c r="AB147" s="436"/>
      <c r="AC147" s="436"/>
      <c r="AD147" s="436"/>
      <c r="AE147" s="436"/>
      <c r="AF147" s="436"/>
      <c r="AG147" s="436"/>
      <c r="AH147" s="436"/>
      <c r="AI147" s="436"/>
      <c r="AJ147" s="436"/>
      <c r="AK147" s="436"/>
      <c r="AL147" s="436"/>
      <c r="AM147" s="436"/>
      <c r="AN147" s="436"/>
      <c r="AO147" s="436"/>
      <c r="AP147" s="436"/>
      <c r="AQ147" s="436"/>
      <c r="AR147" s="436"/>
      <c r="AS147" s="436"/>
      <c r="AT147" s="436"/>
      <c r="AU147" s="436"/>
      <c r="AV147" s="436"/>
      <c r="AW147" s="436"/>
      <c r="AX147" s="437"/>
      <c r="AY147" s="436"/>
      <c r="AZ147" s="436"/>
      <c r="BA147" s="436"/>
      <c r="BB147" s="436"/>
      <c r="BC147" s="436"/>
      <c r="BD147" s="436"/>
      <c r="BE147" s="436"/>
      <c r="BF147" s="436"/>
      <c r="BG147" s="436"/>
      <c r="BH147" s="436"/>
      <c r="BI147" s="436"/>
      <c r="BJ147" s="436"/>
      <c r="BK147" s="436"/>
      <c r="BL147" s="436"/>
      <c r="BM147" s="436"/>
      <c r="BN147" s="436"/>
      <c r="BO147" s="436"/>
      <c r="BP147" s="436"/>
      <c r="BQ147" s="436"/>
      <c r="BR147" s="436"/>
      <c r="BS147" s="436"/>
      <c r="BT147" s="436"/>
      <c r="BU147" s="436"/>
      <c r="BV147" s="436"/>
      <c r="BW147" s="436"/>
      <c r="BX147" s="436"/>
      <c r="BY147" s="436"/>
      <c r="BZ147" s="436"/>
      <c r="CA147" s="436"/>
      <c r="CB147" s="436"/>
      <c r="CC147" s="436"/>
      <c r="CD147" s="436"/>
      <c r="CE147" s="436"/>
      <c r="CG147" s="496"/>
      <c r="CH147" s="496"/>
      <c r="CI147" s="496"/>
      <c r="CJ147" s="496"/>
      <c r="CK147" s="496"/>
      <c r="CL147" s="496"/>
      <c r="CM147" s="496"/>
      <c r="CN147" s="496"/>
      <c r="CO147" s="496"/>
      <c r="CP147" s="496"/>
      <c r="CQ147" s="496"/>
      <c r="CR147" s="496"/>
    </row>
    <row r="148" spans="1:96" ht="15.75" customHeight="1">
      <c r="A148" s="436"/>
      <c r="B148" s="436"/>
      <c r="C148" s="436"/>
      <c r="D148" s="436"/>
      <c r="E148" s="436"/>
      <c r="F148" s="436"/>
      <c r="G148" s="436"/>
      <c r="H148" s="436"/>
      <c r="I148" s="436"/>
      <c r="J148" s="436"/>
      <c r="K148" s="436"/>
      <c r="L148" s="436"/>
      <c r="M148" s="436"/>
      <c r="N148" s="436"/>
      <c r="O148" s="436"/>
      <c r="P148" s="436"/>
      <c r="Q148" s="436"/>
      <c r="R148" s="436"/>
      <c r="S148" s="436"/>
      <c r="T148" s="436"/>
      <c r="U148" s="436"/>
      <c r="V148" s="436"/>
      <c r="W148" s="436"/>
      <c r="X148" s="436"/>
      <c r="Y148" s="436"/>
      <c r="Z148" s="436"/>
      <c r="AA148" s="436"/>
      <c r="AB148" s="436"/>
      <c r="AC148" s="436"/>
      <c r="AD148" s="436"/>
      <c r="AE148" s="436"/>
      <c r="AF148" s="436"/>
      <c r="AG148" s="436"/>
      <c r="AH148" s="436"/>
      <c r="AI148" s="436"/>
      <c r="AJ148" s="436"/>
      <c r="AK148" s="436"/>
      <c r="AL148" s="436"/>
      <c r="AM148" s="436"/>
      <c r="AN148" s="436"/>
      <c r="AO148" s="436"/>
      <c r="AP148" s="436"/>
      <c r="AQ148" s="436"/>
      <c r="AR148" s="436"/>
      <c r="AS148" s="436"/>
      <c r="AT148" s="436"/>
      <c r="AU148" s="436"/>
      <c r="AV148" s="436"/>
      <c r="AW148" s="436"/>
      <c r="AX148" s="437"/>
      <c r="AY148" s="436"/>
      <c r="AZ148" s="436"/>
      <c r="BA148" s="436"/>
      <c r="BB148" s="436"/>
      <c r="BC148" s="436"/>
      <c r="BD148" s="436"/>
      <c r="BE148" s="436"/>
      <c r="BF148" s="436"/>
      <c r="BG148" s="436"/>
      <c r="BH148" s="436"/>
      <c r="BI148" s="436"/>
      <c r="BJ148" s="436"/>
      <c r="BK148" s="436"/>
      <c r="BL148" s="436"/>
      <c r="BM148" s="436"/>
      <c r="BN148" s="436"/>
      <c r="BO148" s="436"/>
      <c r="BP148" s="436"/>
      <c r="BQ148" s="436"/>
      <c r="BR148" s="436"/>
      <c r="BS148" s="436"/>
      <c r="BT148" s="436"/>
      <c r="BU148" s="436"/>
      <c r="BV148" s="436"/>
      <c r="BW148" s="436"/>
      <c r="BX148" s="436"/>
      <c r="BY148" s="436"/>
      <c r="BZ148" s="436"/>
      <c r="CA148" s="436"/>
      <c r="CB148" s="436"/>
      <c r="CC148" s="436"/>
      <c r="CD148" s="436"/>
      <c r="CE148" s="436"/>
      <c r="CG148" s="496"/>
      <c r="CH148" s="496"/>
      <c r="CI148" s="496"/>
      <c r="CJ148" s="496"/>
      <c r="CK148" s="496"/>
      <c r="CL148" s="496"/>
      <c r="CM148" s="496"/>
      <c r="CN148" s="496"/>
      <c r="CO148" s="496"/>
      <c r="CP148" s="496"/>
      <c r="CQ148" s="496"/>
      <c r="CR148" s="496"/>
    </row>
    <row r="149" spans="1:96" ht="15.75" customHeight="1">
      <c r="A149" s="436"/>
      <c r="B149" s="436"/>
      <c r="C149" s="436"/>
      <c r="D149" s="436"/>
      <c r="E149" s="436"/>
      <c r="F149" s="436"/>
      <c r="G149" s="436"/>
      <c r="H149" s="436"/>
      <c r="I149" s="436"/>
      <c r="J149" s="436"/>
      <c r="K149" s="436"/>
      <c r="L149" s="436"/>
      <c r="M149" s="436"/>
      <c r="N149" s="436"/>
      <c r="O149" s="436"/>
      <c r="P149" s="436"/>
      <c r="Q149" s="436"/>
      <c r="R149" s="436"/>
      <c r="S149" s="436"/>
      <c r="T149" s="436"/>
      <c r="U149" s="436"/>
      <c r="V149" s="436"/>
      <c r="W149" s="436"/>
      <c r="X149" s="436"/>
      <c r="Y149" s="436"/>
      <c r="Z149" s="436"/>
      <c r="AA149" s="436"/>
      <c r="AB149" s="436"/>
      <c r="AC149" s="436"/>
      <c r="AD149" s="436"/>
      <c r="AE149" s="436"/>
      <c r="AF149" s="436"/>
      <c r="AG149" s="436"/>
      <c r="AH149" s="436"/>
      <c r="AI149" s="436"/>
      <c r="AJ149" s="436"/>
      <c r="AK149" s="436"/>
      <c r="AL149" s="436"/>
      <c r="AM149" s="436"/>
      <c r="AN149" s="436"/>
      <c r="AO149" s="436"/>
      <c r="AP149" s="436"/>
      <c r="AQ149" s="436"/>
      <c r="AR149" s="436"/>
      <c r="AS149" s="436"/>
      <c r="AT149" s="436"/>
      <c r="AU149" s="436"/>
      <c r="AV149" s="436"/>
      <c r="AW149" s="436"/>
      <c r="AX149" s="437"/>
      <c r="AY149" s="436"/>
      <c r="AZ149" s="436"/>
      <c r="BA149" s="436"/>
      <c r="BB149" s="436"/>
      <c r="BC149" s="436"/>
      <c r="BD149" s="436"/>
      <c r="BE149" s="436"/>
      <c r="BF149" s="436"/>
      <c r="BG149" s="436"/>
      <c r="BH149" s="436"/>
      <c r="BI149" s="436"/>
      <c r="BJ149" s="436"/>
      <c r="BK149" s="436"/>
      <c r="BL149" s="436"/>
      <c r="BM149" s="436"/>
      <c r="BN149" s="436"/>
      <c r="BO149" s="436"/>
      <c r="BP149" s="436"/>
      <c r="BQ149" s="436"/>
      <c r="BR149" s="436"/>
      <c r="BS149" s="436"/>
      <c r="BT149" s="436"/>
      <c r="BU149" s="436"/>
      <c r="BV149" s="436"/>
      <c r="BW149" s="436"/>
      <c r="BX149" s="436"/>
      <c r="BY149" s="436"/>
      <c r="BZ149" s="436"/>
      <c r="CA149" s="436"/>
      <c r="CB149" s="436"/>
      <c r="CC149" s="436"/>
      <c r="CD149" s="436"/>
      <c r="CE149" s="436"/>
      <c r="CG149" s="496"/>
      <c r="CH149" s="496"/>
      <c r="CI149" s="496"/>
      <c r="CJ149" s="496"/>
      <c r="CK149" s="496"/>
      <c r="CL149" s="496"/>
      <c r="CM149" s="496"/>
      <c r="CN149" s="496"/>
      <c r="CO149" s="496"/>
      <c r="CP149" s="496"/>
      <c r="CQ149" s="496"/>
      <c r="CR149" s="496"/>
    </row>
    <row r="150" spans="1:96" ht="15.75" customHeight="1">
      <c r="A150" s="436"/>
      <c r="B150" s="436"/>
      <c r="C150" s="436"/>
      <c r="D150" s="436"/>
      <c r="E150" s="436"/>
      <c r="F150" s="436"/>
      <c r="G150" s="436"/>
      <c r="H150" s="436"/>
      <c r="I150" s="436"/>
      <c r="J150" s="436"/>
      <c r="K150" s="436"/>
      <c r="L150" s="436"/>
      <c r="M150" s="436"/>
      <c r="N150" s="436"/>
      <c r="O150" s="436"/>
      <c r="P150" s="436"/>
      <c r="Q150" s="436"/>
      <c r="R150" s="436"/>
      <c r="S150" s="436"/>
      <c r="T150" s="436"/>
      <c r="U150" s="436"/>
      <c r="V150" s="436"/>
      <c r="W150" s="436"/>
      <c r="X150" s="436"/>
      <c r="Y150" s="436"/>
      <c r="Z150" s="436"/>
      <c r="AA150" s="436"/>
      <c r="AB150" s="436"/>
      <c r="AC150" s="436"/>
      <c r="AD150" s="436"/>
      <c r="AE150" s="436"/>
      <c r="AF150" s="436"/>
      <c r="AG150" s="436"/>
      <c r="AH150" s="436"/>
      <c r="AI150" s="436"/>
      <c r="AJ150" s="436"/>
      <c r="AK150" s="436"/>
      <c r="AL150" s="436"/>
      <c r="AM150" s="436"/>
      <c r="AN150" s="436"/>
      <c r="AO150" s="436"/>
      <c r="AP150" s="436"/>
      <c r="AQ150" s="436"/>
      <c r="AR150" s="436"/>
      <c r="AS150" s="436"/>
      <c r="AT150" s="436"/>
      <c r="AU150" s="436"/>
      <c r="AV150" s="436"/>
      <c r="AW150" s="436"/>
      <c r="AX150" s="437"/>
      <c r="AY150" s="436"/>
      <c r="AZ150" s="436"/>
      <c r="BA150" s="436"/>
      <c r="BB150" s="436"/>
      <c r="BC150" s="436"/>
      <c r="BD150" s="436"/>
      <c r="BE150" s="436"/>
      <c r="BF150" s="436"/>
      <c r="BG150" s="436"/>
      <c r="BH150" s="436"/>
      <c r="BI150" s="436"/>
      <c r="BJ150" s="436"/>
      <c r="BK150" s="436"/>
      <c r="BL150" s="436"/>
      <c r="BM150" s="436"/>
      <c r="BN150" s="436"/>
      <c r="BO150" s="436"/>
      <c r="BP150" s="436"/>
      <c r="BQ150" s="436"/>
      <c r="BR150" s="436"/>
      <c r="BS150" s="436"/>
      <c r="BT150" s="436"/>
      <c r="BU150" s="436"/>
      <c r="BV150" s="436"/>
      <c r="BW150" s="436"/>
      <c r="BX150" s="436"/>
      <c r="BY150" s="436"/>
      <c r="BZ150" s="436"/>
      <c r="CA150" s="436"/>
      <c r="CB150" s="436"/>
      <c r="CC150" s="436"/>
      <c r="CD150" s="436"/>
      <c r="CE150" s="436"/>
      <c r="CG150" s="496"/>
      <c r="CH150" s="496"/>
      <c r="CI150" s="496"/>
      <c r="CJ150" s="496"/>
      <c r="CK150" s="496"/>
      <c r="CL150" s="496"/>
      <c r="CM150" s="496"/>
      <c r="CN150" s="496"/>
      <c r="CO150" s="496"/>
      <c r="CP150" s="496"/>
      <c r="CQ150" s="496"/>
      <c r="CR150" s="496"/>
    </row>
    <row r="151" spans="1:96" ht="15.75" customHeight="1">
      <c r="A151" s="436"/>
      <c r="B151" s="436"/>
      <c r="C151" s="436"/>
      <c r="D151" s="436"/>
      <c r="E151" s="436"/>
      <c r="F151" s="436"/>
      <c r="G151" s="436"/>
      <c r="H151" s="436"/>
      <c r="I151" s="436"/>
      <c r="J151" s="436"/>
      <c r="K151" s="436"/>
      <c r="L151" s="436"/>
      <c r="M151" s="436"/>
      <c r="N151" s="436"/>
      <c r="O151" s="436"/>
      <c r="P151" s="436"/>
      <c r="Q151" s="436"/>
      <c r="R151" s="436"/>
      <c r="S151" s="436"/>
      <c r="T151" s="436"/>
      <c r="U151" s="436"/>
      <c r="V151" s="436"/>
      <c r="W151" s="436"/>
      <c r="X151" s="436"/>
      <c r="Y151" s="436"/>
      <c r="Z151" s="436"/>
      <c r="AA151" s="436"/>
      <c r="AB151" s="436"/>
      <c r="AC151" s="436"/>
      <c r="AD151" s="436"/>
      <c r="AE151" s="436"/>
      <c r="AF151" s="436"/>
      <c r="AG151" s="436"/>
      <c r="AH151" s="436"/>
      <c r="AI151" s="436"/>
      <c r="AJ151" s="436"/>
      <c r="AK151" s="436"/>
      <c r="AL151" s="436"/>
      <c r="AM151" s="436"/>
      <c r="AN151" s="436"/>
      <c r="AO151" s="436"/>
      <c r="AP151" s="436"/>
      <c r="AQ151" s="436"/>
      <c r="AR151" s="436"/>
      <c r="AS151" s="436"/>
      <c r="AT151" s="436"/>
      <c r="AU151" s="436"/>
      <c r="AV151" s="436"/>
      <c r="AW151" s="436"/>
      <c r="AX151" s="437"/>
      <c r="AY151" s="436"/>
      <c r="AZ151" s="436"/>
      <c r="BA151" s="436"/>
      <c r="BB151" s="436"/>
      <c r="BC151" s="436"/>
      <c r="BD151" s="436"/>
      <c r="BE151" s="436"/>
      <c r="BF151" s="436"/>
      <c r="BG151" s="436"/>
      <c r="BH151" s="436"/>
      <c r="BI151" s="436"/>
      <c r="BJ151" s="436"/>
      <c r="BK151" s="436"/>
      <c r="BL151" s="436"/>
      <c r="BM151" s="436"/>
      <c r="BN151" s="436"/>
      <c r="BO151" s="436"/>
      <c r="BP151" s="436"/>
      <c r="BQ151" s="436"/>
      <c r="BR151" s="436"/>
      <c r="BS151" s="436"/>
      <c r="BT151" s="436"/>
      <c r="BU151" s="436"/>
      <c r="BV151" s="436"/>
      <c r="BW151" s="436"/>
      <c r="BX151" s="436"/>
      <c r="BY151" s="436"/>
      <c r="BZ151" s="436"/>
      <c r="CA151" s="436"/>
      <c r="CB151" s="436"/>
      <c r="CC151" s="436"/>
      <c r="CD151" s="436"/>
      <c r="CE151" s="436"/>
      <c r="CG151" s="496"/>
      <c r="CH151" s="496"/>
      <c r="CI151" s="496"/>
      <c r="CJ151" s="496"/>
      <c r="CK151" s="496"/>
      <c r="CL151" s="496"/>
      <c r="CM151" s="496"/>
      <c r="CN151" s="496"/>
      <c r="CO151" s="496"/>
      <c r="CP151" s="496"/>
      <c r="CQ151" s="496"/>
      <c r="CR151" s="496"/>
    </row>
    <row r="152" spans="1:96" ht="15.75" customHeight="1">
      <c r="A152" s="436"/>
      <c r="B152" s="436"/>
      <c r="C152" s="436"/>
      <c r="D152" s="436"/>
      <c r="E152" s="436"/>
      <c r="F152" s="436"/>
      <c r="G152" s="436"/>
      <c r="H152" s="436"/>
      <c r="I152" s="436"/>
      <c r="J152" s="436"/>
      <c r="K152" s="436"/>
      <c r="L152" s="436"/>
      <c r="M152" s="436"/>
      <c r="N152" s="436"/>
      <c r="O152" s="436"/>
      <c r="P152" s="436"/>
      <c r="Q152" s="436"/>
      <c r="R152" s="436"/>
      <c r="S152" s="436"/>
      <c r="T152" s="436"/>
      <c r="U152" s="436"/>
      <c r="V152" s="436"/>
      <c r="W152" s="436"/>
      <c r="X152" s="436"/>
      <c r="Y152" s="436"/>
      <c r="Z152" s="436"/>
      <c r="AA152" s="436"/>
      <c r="AB152" s="436"/>
      <c r="AC152" s="436"/>
      <c r="AD152" s="436"/>
      <c r="AE152" s="436"/>
      <c r="AF152" s="436"/>
      <c r="AG152" s="436"/>
      <c r="AH152" s="436"/>
      <c r="AI152" s="436"/>
      <c r="AJ152" s="436"/>
      <c r="AK152" s="436"/>
      <c r="AL152" s="436"/>
      <c r="AM152" s="436"/>
      <c r="AN152" s="436"/>
      <c r="AO152" s="436"/>
      <c r="AP152" s="436"/>
      <c r="AQ152" s="436"/>
      <c r="AR152" s="436"/>
      <c r="AS152" s="436"/>
      <c r="AT152" s="436"/>
      <c r="AU152" s="436"/>
      <c r="AV152" s="436"/>
      <c r="AW152" s="436"/>
      <c r="AX152" s="437"/>
      <c r="AY152" s="436"/>
      <c r="AZ152" s="436"/>
      <c r="BA152" s="436"/>
      <c r="BB152" s="436"/>
      <c r="BC152" s="436"/>
      <c r="BD152" s="436"/>
      <c r="BE152" s="436"/>
      <c r="BF152" s="436"/>
      <c r="BG152" s="436"/>
      <c r="BH152" s="436"/>
      <c r="BI152" s="436"/>
      <c r="BJ152" s="436"/>
      <c r="BK152" s="436"/>
      <c r="BL152" s="436"/>
      <c r="BM152" s="436"/>
      <c r="BN152" s="436"/>
      <c r="BO152" s="436"/>
      <c r="BP152" s="436"/>
      <c r="BQ152" s="436"/>
      <c r="BR152" s="436"/>
      <c r="BS152" s="436"/>
      <c r="BT152" s="436"/>
      <c r="BU152" s="436"/>
      <c r="BV152" s="436"/>
      <c r="BW152" s="436"/>
      <c r="BX152" s="436"/>
      <c r="BY152" s="436"/>
      <c r="BZ152" s="436"/>
      <c r="CA152" s="436"/>
      <c r="CB152" s="436"/>
      <c r="CC152" s="436"/>
      <c r="CD152" s="436"/>
      <c r="CE152" s="436"/>
      <c r="CG152" s="496"/>
      <c r="CH152" s="496"/>
      <c r="CI152" s="496"/>
      <c r="CJ152" s="496"/>
      <c r="CK152" s="496"/>
      <c r="CL152" s="496"/>
      <c r="CM152" s="496"/>
      <c r="CN152" s="496"/>
      <c r="CO152" s="496"/>
      <c r="CP152" s="496"/>
      <c r="CQ152" s="496"/>
      <c r="CR152" s="496"/>
    </row>
    <row r="153" spans="1:96" ht="15.75" customHeight="1">
      <c r="A153" s="436"/>
      <c r="B153" s="436"/>
      <c r="C153" s="436"/>
      <c r="D153" s="436"/>
      <c r="E153" s="436"/>
      <c r="F153" s="436"/>
      <c r="G153" s="436"/>
      <c r="H153" s="436"/>
      <c r="I153" s="436"/>
      <c r="J153" s="436"/>
      <c r="K153" s="436"/>
      <c r="L153" s="436"/>
      <c r="M153" s="436"/>
      <c r="N153" s="436"/>
      <c r="O153" s="436"/>
      <c r="P153" s="436"/>
      <c r="Q153" s="436"/>
      <c r="R153" s="436"/>
      <c r="S153" s="436"/>
      <c r="T153" s="436"/>
      <c r="U153" s="436"/>
      <c r="V153" s="436"/>
      <c r="W153" s="436"/>
      <c r="X153" s="436"/>
      <c r="Y153" s="436"/>
      <c r="Z153" s="436"/>
      <c r="AA153" s="436"/>
      <c r="AB153" s="436"/>
      <c r="AC153" s="436"/>
      <c r="AD153" s="436"/>
      <c r="AE153" s="436"/>
      <c r="AF153" s="436"/>
      <c r="AG153" s="436"/>
      <c r="AH153" s="436"/>
      <c r="AI153" s="436"/>
      <c r="AJ153" s="436"/>
      <c r="AK153" s="436"/>
      <c r="AL153" s="436"/>
      <c r="AM153" s="436"/>
      <c r="AN153" s="436"/>
      <c r="AO153" s="436"/>
      <c r="AP153" s="436"/>
      <c r="AQ153" s="436"/>
      <c r="AR153" s="436"/>
      <c r="AS153" s="436"/>
      <c r="AT153" s="436"/>
      <c r="AU153" s="436"/>
      <c r="AV153" s="436"/>
      <c r="AW153" s="436"/>
      <c r="AX153" s="437"/>
      <c r="AY153" s="436"/>
      <c r="AZ153" s="436"/>
      <c r="BA153" s="436"/>
      <c r="BB153" s="436"/>
      <c r="BC153" s="436"/>
      <c r="BD153" s="436"/>
      <c r="BE153" s="436"/>
      <c r="BF153" s="436"/>
      <c r="BG153" s="436"/>
      <c r="BH153" s="436"/>
      <c r="BI153" s="436"/>
      <c r="BJ153" s="436"/>
      <c r="BK153" s="436"/>
      <c r="BL153" s="436"/>
      <c r="BM153" s="436"/>
      <c r="BN153" s="436"/>
      <c r="BO153" s="436"/>
      <c r="BP153" s="436"/>
      <c r="BQ153" s="436"/>
      <c r="BR153" s="436"/>
      <c r="BS153" s="436"/>
      <c r="BT153" s="436"/>
      <c r="BU153" s="436"/>
      <c r="BV153" s="436"/>
      <c r="BW153" s="436"/>
      <c r="BX153" s="436"/>
      <c r="BY153" s="436"/>
      <c r="BZ153" s="436"/>
      <c r="CA153" s="436"/>
      <c r="CB153" s="436"/>
      <c r="CC153" s="436"/>
      <c r="CD153" s="436"/>
      <c r="CE153" s="436"/>
      <c r="CG153" s="496"/>
      <c r="CH153" s="496"/>
      <c r="CI153" s="496"/>
      <c r="CJ153" s="496"/>
      <c r="CK153" s="496"/>
      <c r="CL153" s="496"/>
      <c r="CM153" s="496"/>
      <c r="CN153" s="496"/>
      <c r="CO153" s="496"/>
      <c r="CP153" s="496"/>
      <c r="CQ153" s="496"/>
      <c r="CR153" s="496"/>
    </row>
    <row r="154" spans="1:96" ht="15.75" customHeight="1">
      <c r="A154" s="436"/>
      <c r="B154" s="436"/>
      <c r="C154" s="436"/>
      <c r="D154" s="436"/>
      <c r="E154" s="436"/>
      <c r="F154" s="436"/>
      <c r="G154" s="436"/>
      <c r="H154" s="436"/>
      <c r="I154" s="436"/>
      <c r="J154" s="436"/>
      <c r="K154" s="436"/>
      <c r="L154" s="436"/>
      <c r="M154" s="436"/>
      <c r="N154" s="436"/>
      <c r="O154" s="436"/>
      <c r="P154" s="436"/>
      <c r="Q154" s="436"/>
      <c r="R154" s="436"/>
      <c r="S154" s="436"/>
      <c r="T154" s="436"/>
      <c r="U154" s="436"/>
      <c r="V154" s="436"/>
      <c r="W154" s="436"/>
      <c r="X154" s="436"/>
      <c r="Y154" s="436"/>
      <c r="Z154" s="436"/>
      <c r="AA154" s="436"/>
      <c r="AB154" s="436"/>
      <c r="AC154" s="436"/>
      <c r="AD154" s="436"/>
      <c r="AE154" s="436"/>
      <c r="AF154" s="436"/>
      <c r="AG154" s="436"/>
      <c r="AH154" s="436"/>
      <c r="AI154" s="436"/>
      <c r="AJ154" s="436"/>
      <c r="AK154" s="436"/>
      <c r="AL154" s="436"/>
      <c r="AM154" s="436"/>
      <c r="AN154" s="436"/>
      <c r="AO154" s="436"/>
      <c r="AP154" s="436"/>
      <c r="AQ154" s="436"/>
      <c r="AR154" s="436"/>
      <c r="AS154" s="436"/>
      <c r="AT154" s="436"/>
      <c r="AU154" s="436"/>
      <c r="AV154" s="436"/>
      <c r="AW154" s="436"/>
      <c r="AX154" s="437"/>
      <c r="AY154" s="436"/>
      <c r="AZ154" s="436"/>
      <c r="BA154" s="436"/>
      <c r="BB154" s="436"/>
      <c r="BC154" s="436"/>
      <c r="BD154" s="436"/>
      <c r="BE154" s="436"/>
      <c r="BF154" s="436"/>
      <c r="BG154" s="436"/>
      <c r="BH154" s="436"/>
      <c r="BI154" s="436"/>
      <c r="BJ154" s="436"/>
      <c r="BK154" s="436"/>
      <c r="BL154" s="436"/>
      <c r="BM154" s="436"/>
      <c r="BN154" s="436"/>
      <c r="BO154" s="436"/>
      <c r="BP154" s="436"/>
      <c r="BQ154" s="436"/>
      <c r="BR154" s="436"/>
      <c r="BS154" s="436"/>
      <c r="BT154" s="436"/>
      <c r="BU154" s="436"/>
      <c r="BV154" s="436"/>
      <c r="BW154" s="436"/>
      <c r="BX154" s="436"/>
      <c r="BY154" s="436"/>
      <c r="BZ154" s="436"/>
      <c r="CA154" s="436"/>
      <c r="CB154" s="436"/>
      <c r="CC154" s="436"/>
      <c r="CD154" s="436"/>
      <c r="CE154" s="436"/>
      <c r="CG154" s="496"/>
      <c r="CH154" s="496"/>
      <c r="CI154" s="496"/>
      <c r="CJ154" s="496"/>
      <c r="CK154" s="496"/>
      <c r="CL154" s="496"/>
      <c r="CM154" s="496"/>
      <c r="CN154" s="496"/>
      <c r="CO154" s="496"/>
      <c r="CP154" s="496"/>
      <c r="CQ154" s="496"/>
      <c r="CR154" s="496"/>
    </row>
    <row r="155" spans="1:96" ht="15.75" customHeight="1">
      <c r="A155" s="436"/>
      <c r="B155" s="436"/>
      <c r="C155" s="436"/>
      <c r="D155" s="436"/>
      <c r="E155" s="436"/>
      <c r="F155" s="436"/>
      <c r="G155" s="436"/>
      <c r="H155" s="436"/>
      <c r="I155" s="436"/>
      <c r="J155" s="436"/>
      <c r="K155" s="436"/>
      <c r="L155" s="436"/>
      <c r="M155" s="436"/>
      <c r="N155" s="436"/>
      <c r="O155" s="436"/>
      <c r="P155" s="436"/>
      <c r="Q155" s="436"/>
      <c r="R155" s="436"/>
      <c r="S155" s="436"/>
      <c r="T155" s="436"/>
      <c r="U155" s="436"/>
      <c r="V155" s="436"/>
      <c r="W155" s="436"/>
      <c r="X155" s="436"/>
      <c r="Y155" s="436"/>
      <c r="Z155" s="436"/>
      <c r="AA155" s="436"/>
      <c r="AB155" s="436"/>
      <c r="AC155" s="436"/>
      <c r="AD155" s="436"/>
      <c r="AE155" s="436"/>
      <c r="AF155" s="436"/>
      <c r="AG155" s="436"/>
      <c r="AH155" s="436"/>
      <c r="AI155" s="436"/>
      <c r="AJ155" s="436"/>
      <c r="AK155" s="436"/>
      <c r="AL155" s="436"/>
      <c r="AM155" s="436"/>
      <c r="AN155" s="436"/>
      <c r="AO155" s="436"/>
      <c r="AP155" s="436"/>
      <c r="AQ155" s="436"/>
      <c r="AR155" s="436"/>
      <c r="AS155" s="436"/>
      <c r="AT155" s="436"/>
      <c r="AU155" s="436"/>
      <c r="AV155" s="436"/>
      <c r="AW155" s="436"/>
      <c r="AX155" s="437"/>
      <c r="AY155" s="436"/>
      <c r="AZ155" s="436"/>
      <c r="BA155" s="436"/>
      <c r="BB155" s="436"/>
      <c r="BC155" s="436"/>
      <c r="BD155" s="436"/>
      <c r="BE155" s="436"/>
      <c r="BF155" s="436"/>
      <c r="BG155" s="436"/>
      <c r="BH155" s="436"/>
      <c r="BI155" s="436"/>
      <c r="BJ155" s="436"/>
      <c r="BK155" s="436"/>
      <c r="BL155" s="436"/>
      <c r="BM155" s="436"/>
      <c r="BN155" s="436"/>
      <c r="BO155" s="436"/>
      <c r="BP155" s="436"/>
      <c r="BQ155" s="436"/>
      <c r="BR155" s="436"/>
      <c r="BS155" s="436"/>
      <c r="BT155" s="436"/>
      <c r="BU155" s="436"/>
      <c r="BV155" s="436"/>
      <c r="BW155" s="436"/>
      <c r="BX155" s="436"/>
      <c r="BY155" s="436"/>
      <c r="BZ155" s="436"/>
      <c r="CA155" s="436"/>
      <c r="CB155" s="436"/>
      <c r="CC155" s="436"/>
      <c r="CD155" s="436"/>
      <c r="CE155" s="436"/>
      <c r="CG155" s="496"/>
      <c r="CH155" s="496"/>
      <c r="CI155" s="496"/>
      <c r="CJ155" s="496"/>
      <c r="CK155" s="496"/>
      <c r="CL155" s="496"/>
      <c r="CM155" s="496"/>
      <c r="CN155" s="496"/>
      <c r="CO155" s="496"/>
      <c r="CP155" s="496"/>
      <c r="CQ155" s="496"/>
      <c r="CR155" s="496"/>
    </row>
    <row r="156" spans="1:96" ht="15.75" customHeight="1">
      <c r="A156" s="436"/>
      <c r="B156" s="436"/>
      <c r="C156" s="436"/>
      <c r="D156" s="436"/>
      <c r="E156" s="436"/>
      <c r="F156" s="436"/>
      <c r="G156" s="436"/>
      <c r="H156" s="436"/>
      <c r="I156" s="436"/>
      <c r="J156" s="436"/>
      <c r="K156" s="436"/>
      <c r="L156" s="436"/>
      <c r="M156" s="436"/>
      <c r="N156" s="436"/>
      <c r="O156" s="436"/>
      <c r="P156" s="436"/>
      <c r="Q156" s="436"/>
      <c r="R156" s="436"/>
      <c r="S156" s="436"/>
      <c r="T156" s="436"/>
      <c r="U156" s="436"/>
      <c r="V156" s="436"/>
      <c r="W156" s="436"/>
      <c r="X156" s="436"/>
      <c r="Y156" s="436"/>
      <c r="Z156" s="436"/>
      <c r="AA156" s="436"/>
      <c r="AB156" s="436"/>
      <c r="AC156" s="436"/>
      <c r="AD156" s="436"/>
      <c r="AE156" s="436"/>
      <c r="AF156" s="436"/>
      <c r="AG156" s="436"/>
      <c r="AH156" s="436"/>
      <c r="AI156" s="436"/>
      <c r="AJ156" s="436"/>
      <c r="AK156" s="436"/>
      <c r="AL156" s="436"/>
      <c r="AM156" s="436"/>
      <c r="AN156" s="436"/>
      <c r="AO156" s="436"/>
      <c r="AP156" s="436"/>
      <c r="AQ156" s="436"/>
      <c r="AR156" s="436"/>
      <c r="AS156" s="436"/>
      <c r="AT156" s="436"/>
      <c r="AU156" s="436"/>
      <c r="AV156" s="436"/>
      <c r="AW156" s="436"/>
      <c r="AX156" s="437"/>
      <c r="AY156" s="436"/>
      <c r="AZ156" s="436"/>
      <c r="BA156" s="436"/>
      <c r="BB156" s="436"/>
      <c r="BC156" s="436"/>
      <c r="BD156" s="436"/>
      <c r="BE156" s="436"/>
      <c r="BF156" s="436"/>
      <c r="BG156" s="436"/>
      <c r="BH156" s="436"/>
      <c r="BI156" s="436"/>
      <c r="BJ156" s="436"/>
      <c r="BK156" s="436"/>
      <c r="BL156" s="436"/>
      <c r="BM156" s="436"/>
      <c r="BN156" s="436"/>
      <c r="BO156" s="436"/>
      <c r="BP156" s="436"/>
      <c r="BQ156" s="436"/>
      <c r="BR156" s="436"/>
      <c r="BS156" s="436"/>
      <c r="BT156" s="436"/>
      <c r="BU156" s="436"/>
      <c r="BV156" s="436"/>
      <c r="BW156" s="436"/>
      <c r="BX156" s="436"/>
      <c r="BY156" s="436"/>
      <c r="BZ156" s="436"/>
      <c r="CA156" s="436"/>
      <c r="CB156" s="436"/>
      <c r="CC156" s="436"/>
      <c r="CD156" s="436"/>
      <c r="CE156" s="436"/>
      <c r="CG156" s="496"/>
      <c r="CH156" s="496"/>
      <c r="CI156" s="496"/>
      <c r="CJ156" s="496"/>
      <c r="CK156" s="496"/>
      <c r="CL156" s="496"/>
      <c r="CM156" s="496"/>
      <c r="CN156" s="496"/>
      <c r="CO156" s="496"/>
      <c r="CP156" s="496"/>
      <c r="CQ156" s="496"/>
      <c r="CR156" s="496"/>
    </row>
    <row r="157" spans="1:96" ht="15.75" customHeight="1">
      <c r="A157" s="436"/>
      <c r="B157" s="436"/>
      <c r="C157" s="436"/>
      <c r="D157" s="436"/>
      <c r="E157" s="436"/>
      <c r="F157" s="436"/>
      <c r="G157" s="436"/>
      <c r="H157" s="436"/>
      <c r="I157" s="436"/>
      <c r="J157" s="436"/>
      <c r="K157" s="436"/>
      <c r="L157" s="436"/>
      <c r="M157" s="436"/>
      <c r="N157" s="436"/>
      <c r="O157" s="436"/>
      <c r="P157" s="436"/>
      <c r="Q157" s="436"/>
      <c r="R157" s="436"/>
      <c r="S157" s="436"/>
      <c r="T157" s="436"/>
      <c r="U157" s="436"/>
      <c r="V157" s="436"/>
      <c r="W157" s="436"/>
      <c r="X157" s="436"/>
      <c r="Y157" s="436"/>
      <c r="Z157" s="436"/>
      <c r="AA157" s="436"/>
      <c r="AB157" s="436"/>
      <c r="AC157" s="436"/>
      <c r="AD157" s="436"/>
      <c r="AE157" s="436"/>
      <c r="AF157" s="436"/>
      <c r="AG157" s="436"/>
      <c r="AH157" s="436"/>
      <c r="AI157" s="436"/>
      <c r="AJ157" s="436"/>
      <c r="AK157" s="436"/>
      <c r="AL157" s="436"/>
      <c r="AM157" s="436"/>
      <c r="AN157" s="436"/>
      <c r="AO157" s="436"/>
      <c r="AP157" s="436"/>
      <c r="AQ157" s="436"/>
      <c r="AR157" s="436"/>
      <c r="AS157" s="436"/>
      <c r="AT157" s="436"/>
      <c r="AU157" s="436"/>
      <c r="AV157" s="436"/>
      <c r="AW157" s="436"/>
      <c r="AX157" s="437"/>
      <c r="AY157" s="436"/>
      <c r="AZ157" s="436"/>
      <c r="BA157" s="436"/>
      <c r="BB157" s="436"/>
      <c r="BC157" s="436"/>
      <c r="BD157" s="436"/>
      <c r="BE157" s="436"/>
      <c r="BF157" s="436"/>
      <c r="BG157" s="436"/>
      <c r="BH157" s="436"/>
      <c r="BI157" s="436"/>
      <c r="BJ157" s="436"/>
      <c r="BK157" s="436"/>
      <c r="BL157" s="436"/>
      <c r="BM157" s="436"/>
      <c r="BN157" s="436"/>
      <c r="BO157" s="436"/>
      <c r="BP157" s="436"/>
      <c r="BQ157" s="436"/>
      <c r="BR157" s="436"/>
      <c r="BS157" s="436"/>
      <c r="BT157" s="436"/>
      <c r="BU157" s="436"/>
      <c r="BV157" s="436"/>
      <c r="BW157" s="436"/>
      <c r="BX157" s="436"/>
      <c r="BY157" s="436"/>
      <c r="BZ157" s="436"/>
      <c r="CA157" s="436"/>
      <c r="CB157" s="436"/>
      <c r="CC157" s="436"/>
      <c r="CD157" s="436"/>
      <c r="CE157" s="436"/>
      <c r="CG157" s="496"/>
      <c r="CH157" s="496"/>
      <c r="CI157" s="496"/>
      <c r="CJ157" s="496"/>
      <c r="CK157" s="496"/>
      <c r="CL157" s="496"/>
      <c r="CM157" s="496"/>
      <c r="CN157" s="496"/>
      <c r="CO157" s="496"/>
      <c r="CP157" s="496"/>
      <c r="CQ157" s="496"/>
      <c r="CR157" s="496"/>
    </row>
    <row r="158" spans="1:96" ht="15.75" customHeight="1">
      <c r="A158" s="436"/>
      <c r="B158" s="436"/>
      <c r="C158" s="436"/>
      <c r="D158" s="436"/>
      <c r="E158" s="436"/>
      <c r="F158" s="436"/>
      <c r="G158" s="436"/>
      <c r="H158" s="436"/>
      <c r="I158" s="436"/>
      <c r="J158" s="436"/>
      <c r="K158" s="436"/>
      <c r="L158" s="436"/>
      <c r="M158" s="436"/>
      <c r="N158" s="436"/>
      <c r="O158" s="436"/>
      <c r="P158" s="436"/>
      <c r="Q158" s="436"/>
      <c r="R158" s="436"/>
      <c r="S158" s="436"/>
      <c r="T158" s="436"/>
      <c r="U158" s="436"/>
      <c r="V158" s="436"/>
      <c r="W158" s="436"/>
      <c r="X158" s="436"/>
      <c r="Y158" s="436"/>
      <c r="Z158" s="436"/>
      <c r="AA158" s="436"/>
      <c r="AB158" s="436"/>
      <c r="AC158" s="436"/>
      <c r="AD158" s="436"/>
      <c r="AE158" s="436"/>
      <c r="AF158" s="436"/>
      <c r="AG158" s="436"/>
      <c r="AH158" s="436"/>
      <c r="AI158" s="436"/>
      <c r="AJ158" s="436"/>
      <c r="AK158" s="436"/>
      <c r="AL158" s="436"/>
      <c r="AM158" s="436"/>
      <c r="AN158" s="436"/>
      <c r="AO158" s="436"/>
      <c r="AP158" s="436"/>
      <c r="AQ158" s="436"/>
      <c r="AR158" s="436"/>
      <c r="AS158" s="436"/>
      <c r="AT158" s="436"/>
      <c r="AU158" s="436"/>
      <c r="AV158" s="436"/>
      <c r="AW158" s="436"/>
      <c r="AX158" s="437"/>
      <c r="AY158" s="436"/>
      <c r="AZ158" s="436"/>
      <c r="BA158" s="436"/>
      <c r="BB158" s="436"/>
      <c r="BC158" s="436"/>
      <c r="BD158" s="436"/>
      <c r="BE158" s="436"/>
      <c r="BF158" s="436"/>
      <c r="BG158" s="436"/>
      <c r="BH158" s="436"/>
      <c r="BI158" s="436"/>
      <c r="BJ158" s="436"/>
      <c r="BK158" s="436"/>
      <c r="BL158" s="436"/>
      <c r="BM158" s="436"/>
      <c r="BN158" s="436"/>
      <c r="BO158" s="436"/>
      <c r="BP158" s="436"/>
      <c r="BQ158" s="436"/>
      <c r="BR158" s="436"/>
      <c r="BS158" s="436"/>
      <c r="BT158" s="436"/>
      <c r="BU158" s="436"/>
      <c r="BV158" s="436"/>
      <c r="BW158" s="436"/>
      <c r="BX158" s="436"/>
      <c r="BY158" s="436"/>
      <c r="BZ158" s="436"/>
      <c r="CA158" s="436"/>
      <c r="CB158" s="436"/>
      <c r="CC158" s="436"/>
      <c r="CD158" s="436"/>
      <c r="CE158" s="436"/>
      <c r="CG158" s="496"/>
      <c r="CH158" s="496"/>
      <c r="CI158" s="496"/>
      <c r="CJ158" s="496"/>
      <c r="CK158" s="496"/>
      <c r="CL158" s="496"/>
      <c r="CM158" s="496"/>
      <c r="CN158" s="496"/>
      <c r="CO158" s="496"/>
      <c r="CP158" s="496"/>
      <c r="CQ158" s="496"/>
      <c r="CR158" s="496"/>
    </row>
    <row r="159" spans="1:96" ht="15.75" customHeight="1">
      <c r="A159" s="436"/>
      <c r="B159" s="436"/>
      <c r="C159" s="436"/>
      <c r="D159" s="436"/>
      <c r="E159" s="436"/>
      <c r="F159" s="436"/>
      <c r="G159" s="436"/>
      <c r="H159" s="436"/>
      <c r="I159" s="436"/>
      <c r="J159" s="436"/>
      <c r="K159" s="436"/>
      <c r="L159" s="436"/>
      <c r="M159" s="436"/>
      <c r="N159" s="436"/>
      <c r="O159" s="436"/>
      <c r="P159" s="436"/>
      <c r="Q159" s="436"/>
      <c r="R159" s="436"/>
      <c r="S159" s="436"/>
      <c r="T159" s="436"/>
      <c r="U159" s="436"/>
      <c r="V159" s="436"/>
      <c r="W159" s="436"/>
      <c r="X159" s="436"/>
      <c r="Y159" s="436"/>
      <c r="Z159" s="436"/>
      <c r="AA159" s="436"/>
      <c r="AB159" s="436"/>
      <c r="AC159" s="436"/>
      <c r="AD159" s="436"/>
      <c r="AE159" s="436"/>
      <c r="AF159" s="436"/>
      <c r="AG159" s="436"/>
      <c r="AH159" s="436"/>
      <c r="AI159" s="436"/>
      <c r="AJ159" s="436"/>
      <c r="AK159" s="436"/>
      <c r="AL159" s="436"/>
      <c r="AM159" s="436"/>
      <c r="AN159" s="436"/>
      <c r="AO159" s="436"/>
      <c r="AP159" s="436"/>
      <c r="AQ159" s="436"/>
      <c r="AR159" s="436"/>
      <c r="AS159" s="436"/>
      <c r="AT159" s="436"/>
      <c r="AU159" s="436"/>
      <c r="AV159" s="436"/>
      <c r="AW159" s="436"/>
      <c r="AX159" s="437"/>
      <c r="AY159" s="436"/>
      <c r="AZ159" s="436"/>
      <c r="BA159" s="436"/>
      <c r="BB159" s="436"/>
      <c r="BC159" s="436"/>
      <c r="BD159" s="436"/>
      <c r="BE159" s="436"/>
      <c r="BF159" s="436"/>
      <c r="BG159" s="436"/>
      <c r="BH159" s="436"/>
      <c r="BI159" s="436"/>
      <c r="BJ159" s="436"/>
      <c r="BK159" s="436"/>
      <c r="BL159" s="436"/>
      <c r="BM159" s="436"/>
      <c r="BN159" s="436"/>
      <c r="BO159" s="436"/>
      <c r="BP159" s="436"/>
      <c r="BQ159" s="436"/>
      <c r="BR159" s="436"/>
      <c r="BS159" s="436"/>
      <c r="BT159" s="436"/>
      <c r="BU159" s="436"/>
      <c r="BV159" s="436"/>
      <c r="BW159" s="436"/>
      <c r="BX159" s="436"/>
      <c r="BY159" s="436"/>
      <c r="BZ159" s="436"/>
      <c r="CA159" s="436"/>
      <c r="CB159" s="436"/>
      <c r="CC159" s="436"/>
      <c r="CD159" s="436"/>
      <c r="CE159" s="436"/>
      <c r="CG159" s="496"/>
      <c r="CH159" s="496"/>
      <c r="CI159" s="496"/>
      <c r="CJ159" s="496"/>
      <c r="CK159" s="496"/>
      <c r="CL159" s="496"/>
      <c r="CM159" s="496"/>
      <c r="CN159" s="496"/>
      <c r="CO159" s="496"/>
      <c r="CP159" s="496"/>
      <c r="CQ159" s="496"/>
      <c r="CR159" s="496"/>
    </row>
    <row r="160" spans="1:96" ht="15.75" customHeight="1">
      <c r="A160" s="436"/>
      <c r="B160" s="436"/>
      <c r="C160" s="436"/>
      <c r="D160" s="436"/>
      <c r="E160" s="436"/>
      <c r="F160" s="436"/>
      <c r="G160" s="436"/>
      <c r="H160" s="436"/>
      <c r="I160" s="436"/>
      <c r="J160" s="436"/>
      <c r="K160" s="436"/>
      <c r="L160" s="436"/>
      <c r="M160" s="436"/>
      <c r="N160" s="436"/>
      <c r="O160" s="436"/>
      <c r="P160" s="436"/>
      <c r="Q160" s="436"/>
      <c r="R160" s="436"/>
      <c r="S160" s="436"/>
      <c r="T160" s="436"/>
      <c r="U160" s="436"/>
      <c r="V160" s="436"/>
      <c r="W160" s="436"/>
      <c r="X160" s="436"/>
      <c r="Y160" s="436"/>
      <c r="Z160" s="436"/>
      <c r="AA160" s="436"/>
      <c r="AB160" s="436"/>
      <c r="AC160" s="436"/>
      <c r="AD160" s="436"/>
      <c r="AE160" s="436"/>
      <c r="AF160" s="436"/>
      <c r="AG160" s="436"/>
      <c r="AH160" s="436"/>
      <c r="AI160" s="436"/>
      <c r="AJ160" s="436"/>
      <c r="AK160" s="436"/>
      <c r="AL160" s="436"/>
      <c r="AM160" s="436"/>
      <c r="AN160" s="436"/>
      <c r="AO160" s="436"/>
      <c r="AP160" s="436"/>
      <c r="AQ160" s="436"/>
      <c r="AR160" s="436"/>
      <c r="AS160" s="436"/>
      <c r="AT160" s="436"/>
      <c r="AU160" s="436"/>
      <c r="AV160" s="436"/>
      <c r="AW160" s="436"/>
      <c r="AX160" s="437"/>
      <c r="AY160" s="436"/>
      <c r="AZ160" s="436"/>
      <c r="BA160" s="436"/>
      <c r="BB160" s="436"/>
      <c r="BC160" s="436"/>
      <c r="BD160" s="436"/>
      <c r="BE160" s="436"/>
      <c r="BF160" s="436"/>
      <c r="BG160" s="436"/>
      <c r="BH160" s="436"/>
      <c r="BI160" s="436"/>
      <c r="BJ160" s="436"/>
      <c r="BK160" s="436"/>
      <c r="BL160" s="436"/>
      <c r="BM160" s="436"/>
      <c r="BN160" s="436"/>
      <c r="BO160" s="436"/>
      <c r="BP160" s="436"/>
      <c r="BQ160" s="436"/>
      <c r="BR160" s="436"/>
      <c r="BS160" s="436"/>
      <c r="BT160" s="436"/>
      <c r="BU160" s="436"/>
      <c r="BV160" s="436"/>
      <c r="BW160" s="436"/>
      <c r="BX160" s="436"/>
      <c r="BY160" s="436"/>
      <c r="BZ160" s="436"/>
      <c r="CA160" s="436"/>
      <c r="CB160" s="436"/>
      <c r="CC160" s="436"/>
      <c r="CD160" s="436"/>
      <c r="CE160" s="436"/>
      <c r="CG160" s="496"/>
      <c r="CH160" s="496"/>
      <c r="CI160" s="496"/>
      <c r="CJ160" s="496"/>
      <c r="CK160" s="496"/>
      <c r="CL160" s="496"/>
      <c r="CM160" s="496"/>
      <c r="CN160" s="496"/>
      <c r="CO160" s="496"/>
      <c r="CP160" s="496"/>
      <c r="CQ160" s="496"/>
      <c r="CR160" s="496"/>
    </row>
    <row r="161" spans="1:96" ht="15.75" customHeight="1">
      <c r="A161" s="436"/>
      <c r="B161" s="436"/>
      <c r="C161" s="436"/>
      <c r="D161" s="436"/>
      <c r="E161" s="436"/>
      <c r="F161" s="436"/>
      <c r="G161" s="436"/>
      <c r="H161" s="436"/>
      <c r="I161" s="436"/>
      <c r="J161" s="436"/>
      <c r="K161" s="436"/>
      <c r="L161" s="436"/>
      <c r="M161" s="436"/>
      <c r="N161" s="436"/>
      <c r="O161" s="436"/>
      <c r="P161" s="436"/>
      <c r="Q161" s="436"/>
      <c r="R161" s="436"/>
      <c r="S161" s="436"/>
      <c r="T161" s="436"/>
      <c r="U161" s="436"/>
      <c r="V161" s="436"/>
      <c r="W161" s="436"/>
      <c r="X161" s="436"/>
      <c r="Y161" s="436"/>
      <c r="Z161" s="436"/>
      <c r="AA161" s="436"/>
      <c r="AB161" s="436"/>
      <c r="AC161" s="436"/>
      <c r="AD161" s="436"/>
      <c r="AE161" s="436"/>
      <c r="AF161" s="436"/>
      <c r="AG161" s="436"/>
      <c r="AH161" s="436"/>
      <c r="AI161" s="436"/>
      <c r="AJ161" s="436"/>
      <c r="AK161" s="436"/>
      <c r="AL161" s="436"/>
      <c r="AM161" s="436"/>
      <c r="AN161" s="436"/>
      <c r="AO161" s="436"/>
      <c r="AP161" s="436"/>
      <c r="AQ161" s="436"/>
      <c r="AR161" s="436"/>
      <c r="AS161" s="436"/>
      <c r="AT161" s="436"/>
      <c r="AU161" s="436"/>
      <c r="AV161" s="436"/>
      <c r="AW161" s="436"/>
      <c r="AX161" s="437"/>
      <c r="AY161" s="436"/>
      <c r="AZ161" s="436"/>
      <c r="BA161" s="436"/>
      <c r="BB161" s="436"/>
      <c r="BC161" s="436"/>
      <c r="BD161" s="436"/>
      <c r="BE161" s="436"/>
      <c r="BF161" s="436"/>
      <c r="BG161" s="436"/>
      <c r="BH161" s="436"/>
      <c r="BI161" s="436"/>
      <c r="BJ161" s="436"/>
      <c r="BK161" s="436"/>
      <c r="BL161" s="436"/>
      <c r="BM161" s="436"/>
      <c r="BN161" s="436"/>
      <c r="BO161" s="436"/>
      <c r="BP161" s="436"/>
      <c r="BQ161" s="436"/>
      <c r="BR161" s="436"/>
      <c r="BS161" s="436"/>
      <c r="BT161" s="436"/>
      <c r="BU161" s="436"/>
      <c r="BV161" s="436"/>
      <c r="BW161" s="436"/>
      <c r="BX161" s="436"/>
      <c r="BY161" s="436"/>
      <c r="BZ161" s="436"/>
      <c r="CA161" s="436"/>
      <c r="CB161" s="436"/>
      <c r="CC161" s="436"/>
      <c r="CD161" s="436"/>
      <c r="CE161" s="436"/>
      <c r="CG161" s="496"/>
      <c r="CH161" s="496"/>
      <c r="CI161" s="496"/>
      <c r="CJ161" s="496"/>
      <c r="CK161" s="496"/>
      <c r="CL161" s="496"/>
      <c r="CM161" s="496"/>
      <c r="CN161" s="496"/>
      <c r="CO161" s="496"/>
      <c r="CP161" s="496"/>
      <c r="CQ161" s="496"/>
      <c r="CR161" s="496"/>
    </row>
    <row r="162" spans="1:96" ht="15.75" customHeight="1">
      <c r="A162" s="436"/>
      <c r="B162" s="436"/>
      <c r="C162" s="436"/>
      <c r="D162" s="436"/>
      <c r="E162" s="436"/>
      <c r="F162" s="436"/>
      <c r="G162" s="436"/>
      <c r="H162" s="436"/>
      <c r="I162" s="436"/>
      <c r="J162" s="436"/>
      <c r="K162" s="436"/>
      <c r="L162" s="436"/>
      <c r="M162" s="436"/>
      <c r="N162" s="436"/>
      <c r="O162" s="436"/>
      <c r="P162" s="436"/>
      <c r="Q162" s="436"/>
      <c r="R162" s="436"/>
      <c r="S162" s="436"/>
      <c r="T162" s="436"/>
      <c r="U162" s="436"/>
      <c r="V162" s="436"/>
      <c r="W162" s="436"/>
      <c r="X162" s="436"/>
      <c r="Y162" s="436"/>
      <c r="Z162" s="436"/>
      <c r="AA162" s="436"/>
      <c r="AB162" s="436"/>
      <c r="AC162" s="436"/>
      <c r="AD162" s="436"/>
      <c r="AE162" s="436"/>
      <c r="AF162" s="436"/>
      <c r="AG162" s="436"/>
      <c r="AH162" s="436"/>
      <c r="AI162" s="436"/>
      <c r="AJ162" s="436"/>
      <c r="AK162" s="436"/>
      <c r="AL162" s="436"/>
      <c r="AM162" s="436"/>
      <c r="AN162" s="436"/>
      <c r="AO162" s="436"/>
      <c r="AP162" s="436"/>
      <c r="AQ162" s="436"/>
      <c r="AR162" s="436"/>
      <c r="AS162" s="436"/>
      <c r="AT162" s="436"/>
      <c r="AU162" s="436"/>
      <c r="AV162" s="436"/>
      <c r="AW162" s="436"/>
      <c r="AX162" s="437"/>
      <c r="AY162" s="436"/>
      <c r="AZ162" s="436"/>
      <c r="BA162" s="436"/>
      <c r="BB162" s="436"/>
      <c r="BC162" s="436"/>
      <c r="BD162" s="436"/>
      <c r="BE162" s="436"/>
      <c r="BF162" s="436"/>
      <c r="BG162" s="436"/>
      <c r="BH162" s="436"/>
      <c r="BI162" s="436"/>
      <c r="BJ162" s="436"/>
      <c r="BK162" s="436"/>
      <c r="BL162" s="436"/>
      <c r="BM162" s="436"/>
      <c r="BN162" s="436"/>
      <c r="BO162" s="436"/>
      <c r="BP162" s="436"/>
      <c r="BQ162" s="436"/>
      <c r="BR162" s="436"/>
      <c r="BS162" s="436"/>
      <c r="BT162" s="436"/>
      <c r="BU162" s="436"/>
      <c r="BV162" s="436"/>
      <c r="BW162" s="436"/>
      <c r="BX162" s="436"/>
      <c r="BY162" s="436"/>
      <c r="BZ162" s="436"/>
      <c r="CA162" s="436"/>
      <c r="CB162" s="436"/>
      <c r="CC162" s="436"/>
      <c r="CD162" s="436"/>
      <c r="CE162" s="436"/>
      <c r="CG162" s="496"/>
      <c r="CH162" s="496"/>
      <c r="CI162" s="496"/>
      <c r="CJ162" s="496"/>
      <c r="CK162" s="496"/>
      <c r="CL162" s="496"/>
      <c r="CM162" s="496"/>
      <c r="CN162" s="496"/>
      <c r="CO162" s="496"/>
      <c r="CP162" s="496"/>
      <c r="CQ162" s="496"/>
      <c r="CR162" s="496"/>
    </row>
    <row r="163" spans="1:96" ht="15.75" customHeight="1">
      <c r="A163" s="436"/>
      <c r="B163" s="436"/>
      <c r="C163" s="436"/>
      <c r="D163" s="436"/>
      <c r="E163" s="436"/>
      <c r="F163" s="436"/>
      <c r="G163" s="436"/>
      <c r="H163" s="436"/>
      <c r="I163" s="436"/>
      <c r="J163" s="436"/>
      <c r="K163" s="436"/>
      <c r="L163" s="436"/>
      <c r="M163" s="436"/>
      <c r="N163" s="436"/>
      <c r="O163" s="436"/>
      <c r="P163" s="436"/>
      <c r="Q163" s="436"/>
      <c r="R163" s="436"/>
      <c r="S163" s="436"/>
      <c r="T163" s="436"/>
      <c r="U163" s="436"/>
      <c r="V163" s="436"/>
      <c r="W163" s="436"/>
      <c r="X163" s="436"/>
      <c r="Y163" s="436"/>
      <c r="Z163" s="436"/>
      <c r="AA163" s="436"/>
      <c r="AB163" s="436"/>
      <c r="AC163" s="436"/>
      <c r="AD163" s="436"/>
      <c r="AE163" s="436"/>
      <c r="AF163" s="436"/>
      <c r="AG163" s="436"/>
      <c r="AH163" s="436"/>
      <c r="AI163" s="436"/>
      <c r="AJ163" s="436"/>
      <c r="AK163" s="436"/>
      <c r="AL163" s="436"/>
      <c r="AM163" s="436"/>
      <c r="AN163" s="436"/>
      <c r="AO163" s="436"/>
      <c r="AP163" s="436"/>
      <c r="AQ163" s="436"/>
      <c r="AR163" s="436"/>
      <c r="AS163" s="436"/>
      <c r="AT163" s="436"/>
      <c r="AU163" s="436"/>
      <c r="AV163" s="436"/>
      <c r="AW163" s="436"/>
      <c r="AX163" s="437"/>
      <c r="AY163" s="436"/>
      <c r="AZ163" s="436"/>
      <c r="BA163" s="436"/>
      <c r="BB163" s="436"/>
      <c r="BC163" s="436"/>
      <c r="BD163" s="436"/>
      <c r="BE163" s="436"/>
      <c r="BF163" s="436"/>
      <c r="BG163" s="436"/>
      <c r="BH163" s="436"/>
      <c r="BI163" s="436"/>
      <c r="BJ163" s="436"/>
      <c r="BK163" s="436"/>
      <c r="BL163" s="436"/>
      <c r="BM163" s="436"/>
      <c r="BN163" s="436"/>
      <c r="BO163" s="436"/>
      <c r="BP163" s="436"/>
      <c r="BQ163" s="436"/>
      <c r="BR163" s="436"/>
      <c r="BS163" s="436"/>
      <c r="BT163" s="436"/>
      <c r="BU163" s="436"/>
      <c r="BV163" s="436"/>
      <c r="BW163" s="436"/>
      <c r="BX163" s="436"/>
      <c r="BY163" s="436"/>
      <c r="BZ163" s="436"/>
      <c r="CA163" s="436"/>
      <c r="CB163" s="436"/>
      <c r="CC163" s="436"/>
      <c r="CD163" s="436"/>
      <c r="CE163" s="436"/>
      <c r="CG163" s="496"/>
      <c r="CH163" s="496"/>
      <c r="CI163" s="496"/>
      <c r="CJ163" s="496"/>
      <c r="CK163" s="496"/>
      <c r="CL163" s="496"/>
      <c r="CM163" s="496"/>
      <c r="CN163" s="496"/>
      <c r="CO163" s="496"/>
      <c r="CP163" s="496"/>
      <c r="CQ163" s="496"/>
      <c r="CR163" s="496"/>
    </row>
    <row r="164" spans="1:96" ht="15.75" customHeight="1">
      <c r="A164" s="436"/>
      <c r="B164" s="436"/>
      <c r="C164" s="436"/>
      <c r="D164" s="436"/>
      <c r="E164" s="436"/>
      <c r="F164" s="436"/>
      <c r="G164" s="436"/>
      <c r="H164" s="436"/>
      <c r="I164" s="436"/>
      <c r="J164" s="436"/>
      <c r="K164" s="436"/>
      <c r="L164" s="436"/>
      <c r="M164" s="436"/>
      <c r="N164" s="436"/>
      <c r="O164" s="436"/>
      <c r="P164" s="436"/>
      <c r="Q164" s="436"/>
      <c r="R164" s="436"/>
      <c r="S164" s="436"/>
      <c r="T164" s="436"/>
      <c r="U164" s="436"/>
      <c r="V164" s="436"/>
      <c r="W164" s="436"/>
      <c r="X164" s="436"/>
      <c r="Y164" s="436"/>
      <c r="Z164" s="436"/>
      <c r="AA164" s="436"/>
      <c r="AB164" s="436"/>
      <c r="AC164" s="436"/>
      <c r="AD164" s="436"/>
      <c r="AE164" s="436"/>
      <c r="AF164" s="436"/>
      <c r="AG164" s="436"/>
      <c r="AH164" s="436"/>
      <c r="AI164" s="436"/>
      <c r="AJ164" s="436"/>
      <c r="AK164" s="436"/>
      <c r="AL164" s="436"/>
      <c r="AM164" s="436"/>
      <c r="AN164" s="436"/>
      <c r="AO164" s="436"/>
      <c r="AP164" s="436"/>
      <c r="AQ164" s="436"/>
      <c r="AR164" s="436"/>
      <c r="AS164" s="436"/>
      <c r="AT164" s="436"/>
      <c r="AU164" s="436"/>
      <c r="AV164" s="436"/>
      <c r="AW164" s="436"/>
      <c r="AX164" s="437"/>
      <c r="AY164" s="436"/>
      <c r="AZ164" s="436"/>
      <c r="BA164" s="436"/>
      <c r="BB164" s="436"/>
      <c r="BC164" s="436"/>
      <c r="BD164" s="436"/>
      <c r="BE164" s="436"/>
      <c r="BF164" s="436"/>
      <c r="BG164" s="436"/>
      <c r="BH164" s="436"/>
      <c r="BI164" s="436"/>
      <c r="BJ164" s="436"/>
      <c r="BK164" s="436"/>
      <c r="BL164" s="436"/>
      <c r="BM164" s="436"/>
      <c r="BN164" s="436"/>
      <c r="BO164" s="436"/>
      <c r="BP164" s="436"/>
      <c r="BQ164" s="436"/>
      <c r="BR164" s="436"/>
      <c r="BS164" s="436"/>
      <c r="BT164" s="436"/>
      <c r="BU164" s="436"/>
      <c r="BV164" s="436"/>
      <c r="BW164" s="436"/>
      <c r="BX164" s="436"/>
      <c r="BY164" s="436"/>
      <c r="BZ164" s="436"/>
      <c r="CA164" s="436"/>
      <c r="CB164" s="436"/>
      <c r="CC164" s="436"/>
      <c r="CD164" s="436"/>
      <c r="CE164" s="436"/>
      <c r="CG164" s="496"/>
      <c r="CH164" s="496"/>
      <c r="CI164" s="496"/>
      <c r="CJ164" s="496"/>
      <c r="CK164" s="496"/>
      <c r="CL164" s="496"/>
      <c r="CM164" s="496"/>
      <c r="CN164" s="496"/>
      <c r="CO164" s="496"/>
      <c r="CP164" s="496"/>
      <c r="CQ164" s="496"/>
      <c r="CR164" s="496"/>
    </row>
    <row r="165" spans="1:96" ht="15.75" customHeight="1">
      <c r="A165" s="436"/>
      <c r="B165" s="436"/>
      <c r="C165" s="436"/>
      <c r="D165" s="436"/>
      <c r="E165" s="436"/>
      <c r="F165" s="436"/>
      <c r="G165" s="436"/>
      <c r="H165" s="436"/>
      <c r="I165" s="436"/>
      <c r="J165" s="436"/>
      <c r="K165" s="436"/>
      <c r="L165" s="436"/>
      <c r="M165" s="436"/>
      <c r="N165" s="436"/>
      <c r="O165" s="436"/>
      <c r="P165" s="436"/>
      <c r="Q165" s="436"/>
      <c r="R165" s="436"/>
      <c r="S165" s="436"/>
      <c r="T165" s="436"/>
      <c r="U165" s="436"/>
      <c r="V165" s="436"/>
      <c r="W165" s="436"/>
      <c r="X165" s="436"/>
      <c r="Y165" s="436"/>
      <c r="Z165" s="436"/>
      <c r="AA165" s="436"/>
      <c r="AB165" s="436"/>
      <c r="AC165" s="436"/>
      <c r="AD165" s="436"/>
      <c r="AE165" s="436"/>
      <c r="AF165" s="436"/>
      <c r="AG165" s="436"/>
      <c r="AH165" s="436"/>
      <c r="AI165" s="436"/>
      <c r="AJ165" s="436"/>
      <c r="AK165" s="436"/>
      <c r="AL165" s="436"/>
      <c r="AM165" s="436"/>
      <c r="AN165" s="436"/>
      <c r="AO165" s="436"/>
      <c r="AP165" s="436"/>
      <c r="AQ165" s="436"/>
      <c r="AR165" s="436"/>
      <c r="AS165" s="436"/>
      <c r="AT165" s="436"/>
      <c r="AU165" s="436"/>
      <c r="AV165" s="436"/>
      <c r="AW165" s="436"/>
      <c r="AX165" s="437"/>
      <c r="AY165" s="436"/>
      <c r="AZ165" s="436"/>
      <c r="BA165" s="436"/>
      <c r="BB165" s="436"/>
      <c r="BC165" s="436"/>
      <c r="BD165" s="436"/>
      <c r="BE165" s="436"/>
      <c r="BF165" s="436"/>
      <c r="BG165" s="436"/>
      <c r="BH165" s="436"/>
      <c r="BI165" s="436"/>
      <c r="BJ165" s="436"/>
      <c r="BK165" s="436"/>
      <c r="BL165" s="436"/>
      <c r="BM165" s="436"/>
      <c r="BN165" s="436"/>
      <c r="BO165" s="436"/>
      <c r="BP165" s="436"/>
      <c r="BQ165" s="436"/>
      <c r="BR165" s="436"/>
      <c r="BS165" s="436"/>
      <c r="BT165" s="436"/>
      <c r="BU165" s="436"/>
      <c r="BV165" s="436"/>
      <c r="BW165" s="436"/>
      <c r="BX165" s="436"/>
      <c r="BY165" s="436"/>
      <c r="BZ165" s="436"/>
      <c r="CA165" s="436"/>
      <c r="CB165" s="436"/>
      <c r="CC165" s="436"/>
      <c r="CD165" s="436"/>
      <c r="CE165" s="436"/>
      <c r="CG165" s="496"/>
      <c r="CH165" s="496"/>
      <c r="CI165" s="496"/>
      <c r="CJ165" s="496"/>
      <c r="CK165" s="496"/>
      <c r="CL165" s="496"/>
      <c r="CM165" s="496"/>
      <c r="CN165" s="496"/>
      <c r="CO165" s="496"/>
      <c r="CP165" s="496"/>
      <c r="CQ165" s="496"/>
      <c r="CR165" s="496"/>
    </row>
    <row r="166" spans="1:96" ht="15.75" customHeight="1">
      <c r="A166" s="436"/>
      <c r="B166" s="436"/>
      <c r="C166" s="436"/>
      <c r="D166" s="436"/>
      <c r="E166" s="436"/>
      <c r="F166" s="436"/>
      <c r="G166" s="436"/>
      <c r="H166" s="436"/>
      <c r="I166" s="436"/>
      <c r="J166" s="436"/>
      <c r="K166" s="436"/>
      <c r="L166" s="436"/>
      <c r="M166" s="436"/>
      <c r="N166" s="436"/>
      <c r="O166" s="436"/>
      <c r="P166" s="436"/>
      <c r="Q166" s="436"/>
      <c r="R166" s="436"/>
      <c r="S166" s="436"/>
      <c r="T166" s="436"/>
      <c r="U166" s="436"/>
      <c r="V166" s="436"/>
      <c r="W166" s="436"/>
      <c r="X166" s="436"/>
      <c r="Y166" s="436"/>
      <c r="Z166" s="436"/>
      <c r="AA166" s="436"/>
      <c r="AB166" s="436"/>
      <c r="AC166" s="436"/>
      <c r="AD166" s="436"/>
      <c r="AE166" s="436"/>
      <c r="AF166" s="436"/>
      <c r="AG166" s="436"/>
      <c r="AH166" s="436"/>
      <c r="AI166" s="436"/>
      <c r="AJ166" s="436"/>
      <c r="AK166" s="436"/>
      <c r="AL166" s="436"/>
      <c r="AM166" s="436"/>
      <c r="AN166" s="436"/>
      <c r="AO166" s="436"/>
      <c r="AP166" s="436"/>
      <c r="AQ166" s="436"/>
      <c r="AR166" s="436"/>
      <c r="AS166" s="436"/>
      <c r="AT166" s="436"/>
      <c r="AU166" s="436"/>
      <c r="AV166" s="436"/>
      <c r="AW166" s="436"/>
      <c r="AX166" s="437"/>
      <c r="AY166" s="436"/>
      <c r="AZ166" s="436"/>
      <c r="BA166" s="436"/>
      <c r="BB166" s="436"/>
      <c r="BC166" s="436"/>
      <c r="BD166" s="436"/>
      <c r="BE166" s="436"/>
      <c r="BF166" s="436"/>
      <c r="BG166" s="436"/>
      <c r="BH166" s="436"/>
      <c r="BI166" s="436"/>
      <c r="BJ166" s="436"/>
      <c r="BK166" s="436"/>
      <c r="BL166" s="436"/>
      <c r="BM166" s="436"/>
      <c r="BN166" s="436"/>
      <c r="BO166" s="436"/>
      <c r="BP166" s="436"/>
      <c r="BQ166" s="436"/>
      <c r="BR166" s="436"/>
      <c r="BS166" s="436"/>
      <c r="BT166" s="436"/>
      <c r="BU166" s="436"/>
      <c r="BV166" s="436"/>
      <c r="BW166" s="436"/>
      <c r="BX166" s="436"/>
      <c r="BY166" s="436"/>
      <c r="BZ166" s="436"/>
      <c r="CA166" s="436"/>
      <c r="CB166" s="436"/>
      <c r="CC166" s="436"/>
      <c r="CD166" s="436"/>
      <c r="CE166" s="436"/>
      <c r="CG166" s="496"/>
      <c r="CH166" s="496"/>
      <c r="CI166" s="496"/>
      <c r="CJ166" s="496"/>
      <c r="CK166" s="496"/>
      <c r="CL166" s="496"/>
      <c r="CM166" s="496"/>
      <c r="CN166" s="496"/>
      <c r="CO166" s="496"/>
      <c r="CP166" s="496"/>
      <c r="CQ166" s="496"/>
      <c r="CR166" s="496"/>
    </row>
    <row r="167" spans="1:96" ht="15.75" customHeight="1">
      <c r="A167" s="436"/>
      <c r="B167" s="436"/>
      <c r="C167" s="436"/>
      <c r="D167" s="436"/>
      <c r="E167" s="436"/>
      <c r="F167" s="436"/>
      <c r="G167" s="436"/>
      <c r="H167" s="436"/>
      <c r="I167" s="436"/>
      <c r="J167" s="436"/>
      <c r="K167" s="436"/>
      <c r="L167" s="436"/>
      <c r="M167" s="436"/>
      <c r="N167" s="436"/>
      <c r="O167" s="436"/>
      <c r="P167" s="436"/>
      <c r="Q167" s="436"/>
      <c r="R167" s="436"/>
      <c r="S167" s="436"/>
      <c r="T167" s="436"/>
      <c r="U167" s="436"/>
      <c r="V167" s="436"/>
      <c r="W167" s="436"/>
      <c r="X167" s="436"/>
      <c r="Y167" s="436"/>
      <c r="Z167" s="436"/>
      <c r="AA167" s="436"/>
      <c r="AB167" s="436"/>
      <c r="AC167" s="436"/>
      <c r="AD167" s="436"/>
      <c r="AE167" s="436"/>
      <c r="AF167" s="436"/>
      <c r="AG167" s="436"/>
      <c r="AH167" s="436"/>
      <c r="AI167" s="436"/>
      <c r="AJ167" s="436"/>
      <c r="AK167" s="436"/>
      <c r="AL167" s="436"/>
      <c r="AM167" s="436"/>
      <c r="AN167" s="436"/>
      <c r="AO167" s="436"/>
      <c r="AP167" s="436"/>
      <c r="AQ167" s="436"/>
      <c r="AR167" s="436"/>
      <c r="AS167" s="436"/>
      <c r="AT167" s="436"/>
      <c r="AU167" s="436"/>
      <c r="AV167" s="436"/>
      <c r="AW167" s="436"/>
      <c r="AX167" s="437"/>
      <c r="AY167" s="436"/>
      <c r="AZ167" s="436"/>
      <c r="BA167" s="436"/>
      <c r="BB167" s="436"/>
      <c r="BC167" s="436"/>
      <c r="BD167" s="436"/>
      <c r="BE167" s="436"/>
      <c r="BF167" s="436"/>
      <c r="BG167" s="436"/>
      <c r="BH167" s="436"/>
      <c r="BI167" s="436"/>
      <c r="BJ167" s="436"/>
      <c r="BK167" s="436"/>
      <c r="BL167" s="436"/>
      <c r="BM167" s="436"/>
      <c r="BN167" s="436"/>
      <c r="BO167" s="436"/>
      <c r="BP167" s="436"/>
      <c r="BQ167" s="436"/>
      <c r="BR167" s="436"/>
      <c r="BS167" s="436"/>
      <c r="BT167" s="436"/>
      <c r="BU167" s="436"/>
      <c r="BV167" s="436"/>
      <c r="BW167" s="436"/>
      <c r="BX167" s="436"/>
      <c r="BY167" s="436"/>
      <c r="BZ167" s="436"/>
      <c r="CA167" s="436"/>
      <c r="CB167" s="436"/>
      <c r="CC167" s="436"/>
      <c r="CD167" s="436"/>
      <c r="CE167" s="436"/>
      <c r="CG167" s="496"/>
      <c r="CH167" s="496"/>
      <c r="CI167" s="496"/>
      <c r="CJ167" s="496"/>
      <c r="CK167" s="496"/>
      <c r="CL167" s="496"/>
      <c r="CM167" s="496"/>
      <c r="CN167" s="496"/>
      <c r="CO167" s="496"/>
      <c r="CP167" s="496"/>
      <c r="CQ167" s="496"/>
      <c r="CR167" s="496"/>
    </row>
    <row r="168" spans="1:96" ht="15.75" customHeight="1">
      <c r="A168" s="436"/>
      <c r="B168" s="436"/>
      <c r="C168" s="436"/>
      <c r="D168" s="436"/>
      <c r="E168" s="436"/>
      <c r="F168" s="436"/>
      <c r="G168" s="436"/>
      <c r="H168" s="436"/>
      <c r="I168" s="436"/>
      <c r="J168" s="436"/>
      <c r="K168" s="436"/>
      <c r="L168" s="436"/>
      <c r="M168" s="436"/>
      <c r="N168" s="436"/>
      <c r="O168" s="436"/>
      <c r="P168" s="436"/>
      <c r="Q168" s="436"/>
      <c r="R168" s="436"/>
      <c r="S168" s="436"/>
      <c r="T168" s="436"/>
      <c r="U168" s="436"/>
      <c r="V168" s="436"/>
      <c r="W168" s="436"/>
      <c r="X168" s="436"/>
      <c r="Y168" s="436"/>
      <c r="Z168" s="436"/>
      <c r="AA168" s="436"/>
      <c r="AB168" s="436"/>
      <c r="AC168" s="436"/>
      <c r="AD168" s="436"/>
      <c r="AE168" s="436"/>
      <c r="AF168" s="436"/>
      <c r="AG168" s="436"/>
      <c r="AH168" s="436"/>
      <c r="AI168" s="436"/>
      <c r="AJ168" s="436"/>
      <c r="AK168" s="436"/>
      <c r="AL168" s="436"/>
      <c r="AM168" s="436"/>
      <c r="AN168" s="436"/>
      <c r="AO168" s="436"/>
      <c r="AP168" s="436"/>
      <c r="AQ168" s="436"/>
      <c r="AR168" s="436"/>
      <c r="AS168" s="436"/>
      <c r="AT168" s="436"/>
      <c r="AU168" s="436"/>
      <c r="AV168" s="436"/>
      <c r="AW168" s="436"/>
      <c r="AX168" s="437"/>
      <c r="AY168" s="436"/>
      <c r="AZ168" s="436"/>
      <c r="BA168" s="436"/>
      <c r="BB168" s="436"/>
      <c r="BC168" s="436"/>
      <c r="BD168" s="436"/>
      <c r="BE168" s="436"/>
      <c r="BF168" s="436"/>
      <c r="BG168" s="436"/>
      <c r="BH168" s="436"/>
      <c r="BI168" s="436"/>
      <c r="BJ168" s="436"/>
      <c r="BK168" s="436"/>
      <c r="BL168" s="436"/>
      <c r="BM168" s="436"/>
      <c r="BN168" s="436"/>
      <c r="BO168" s="436"/>
      <c r="BP168" s="436"/>
      <c r="BQ168" s="436"/>
      <c r="BR168" s="436"/>
      <c r="BS168" s="436"/>
      <c r="BT168" s="436"/>
      <c r="BU168" s="436"/>
      <c r="BV168" s="436"/>
      <c r="BW168" s="436"/>
      <c r="BX168" s="436"/>
      <c r="BY168" s="436"/>
      <c r="BZ168" s="436"/>
      <c r="CA168" s="436"/>
      <c r="CB168" s="436"/>
      <c r="CC168" s="436"/>
      <c r="CD168" s="436"/>
      <c r="CE168" s="436"/>
      <c r="CG168" s="496"/>
      <c r="CH168" s="496"/>
      <c r="CI168" s="496"/>
      <c r="CJ168" s="496"/>
      <c r="CK168" s="496"/>
      <c r="CL168" s="496"/>
      <c r="CM168" s="496"/>
      <c r="CN168" s="496"/>
      <c r="CO168" s="496"/>
      <c r="CP168" s="496"/>
      <c r="CQ168" s="496"/>
      <c r="CR168" s="496"/>
    </row>
    <row r="169" spans="1:96" ht="15.75" customHeight="1">
      <c r="A169" s="436"/>
      <c r="B169" s="436"/>
      <c r="C169" s="436"/>
      <c r="D169" s="436"/>
      <c r="E169" s="436"/>
      <c r="F169" s="436"/>
      <c r="G169" s="436"/>
      <c r="H169" s="436"/>
      <c r="I169" s="436"/>
      <c r="J169" s="436"/>
      <c r="K169" s="436"/>
      <c r="L169" s="436"/>
      <c r="M169" s="436"/>
      <c r="N169" s="436"/>
      <c r="O169" s="436"/>
      <c r="P169" s="436"/>
      <c r="Q169" s="436"/>
      <c r="R169" s="436"/>
      <c r="S169" s="436"/>
      <c r="T169" s="436"/>
      <c r="U169" s="436"/>
      <c r="V169" s="436"/>
      <c r="W169" s="436"/>
      <c r="X169" s="436"/>
      <c r="Y169" s="436"/>
      <c r="Z169" s="436"/>
      <c r="AA169" s="436"/>
      <c r="AB169" s="436"/>
      <c r="AC169" s="436"/>
      <c r="AD169" s="436"/>
      <c r="AE169" s="436"/>
      <c r="AF169" s="436"/>
      <c r="AG169" s="436"/>
      <c r="AH169" s="436"/>
      <c r="AI169" s="436"/>
      <c r="AJ169" s="436"/>
      <c r="AK169" s="436"/>
      <c r="AL169" s="436"/>
      <c r="AM169" s="436"/>
      <c r="AN169" s="436"/>
      <c r="AO169" s="436"/>
      <c r="AP169" s="436"/>
      <c r="AQ169" s="436"/>
      <c r="AR169" s="436"/>
      <c r="AS169" s="436"/>
      <c r="AT169" s="436"/>
      <c r="AU169" s="436"/>
      <c r="AV169" s="436"/>
      <c r="AW169" s="436"/>
      <c r="AX169" s="437"/>
      <c r="AY169" s="436"/>
      <c r="AZ169" s="436"/>
      <c r="BA169" s="436"/>
      <c r="BB169" s="436"/>
      <c r="BC169" s="436"/>
      <c r="BD169" s="436"/>
      <c r="BE169" s="436"/>
      <c r="BF169" s="436"/>
      <c r="BG169" s="436"/>
      <c r="BH169" s="436"/>
      <c r="BI169" s="436"/>
      <c r="BJ169" s="436"/>
      <c r="BK169" s="436"/>
      <c r="BL169" s="436"/>
      <c r="BM169" s="436"/>
      <c r="BN169" s="436"/>
      <c r="BO169" s="436"/>
      <c r="BP169" s="436"/>
      <c r="BQ169" s="436"/>
      <c r="BR169" s="436"/>
      <c r="BS169" s="436"/>
      <c r="BT169" s="436"/>
      <c r="BU169" s="436"/>
      <c r="BV169" s="436"/>
      <c r="BW169" s="436"/>
      <c r="BX169" s="436"/>
      <c r="BY169" s="436"/>
      <c r="BZ169" s="436"/>
      <c r="CA169" s="436"/>
      <c r="CB169" s="436"/>
      <c r="CC169" s="436"/>
      <c r="CD169" s="436"/>
      <c r="CE169" s="436"/>
      <c r="CG169" s="495"/>
      <c r="CH169" s="495"/>
      <c r="CI169" s="495"/>
      <c r="CJ169" s="495"/>
      <c r="CK169" s="495"/>
      <c r="CL169" s="495"/>
      <c r="CM169" s="495"/>
      <c r="CN169" s="495"/>
      <c r="CO169" s="495"/>
      <c r="CP169" s="495"/>
      <c r="CQ169" s="495"/>
      <c r="CR169" s="495"/>
    </row>
    <row r="170" spans="1:96" ht="15.75" customHeight="1">
      <c r="A170" s="436"/>
      <c r="B170" s="436"/>
      <c r="C170" s="436"/>
      <c r="D170" s="436"/>
      <c r="E170" s="436"/>
      <c r="F170" s="436"/>
      <c r="G170" s="436"/>
      <c r="H170" s="436"/>
      <c r="I170" s="436"/>
      <c r="J170" s="436"/>
      <c r="K170" s="436"/>
      <c r="L170" s="436"/>
      <c r="M170" s="436"/>
      <c r="N170" s="436"/>
      <c r="O170" s="436"/>
      <c r="P170" s="436"/>
      <c r="Q170" s="436"/>
      <c r="R170" s="436"/>
      <c r="S170" s="436"/>
      <c r="T170" s="436"/>
      <c r="U170" s="436"/>
      <c r="V170" s="436"/>
      <c r="W170" s="436"/>
      <c r="X170" s="436"/>
      <c r="Y170" s="436"/>
      <c r="Z170" s="436"/>
      <c r="AA170" s="436"/>
      <c r="AB170" s="436"/>
      <c r="AC170" s="436"/>
      <c r="AD170" s="436"/>
      <c r="AE170" s="436"/>
      <c r="AF170" s="436"/>
      <c r="AG170" s="436"/>
      <c r="AH170" s="436"/>
      <c r="AI170" s="436"/>
      <c r="AJ170" s="436"/>
      <c r="AK170" s="436"/>
      <c r="AL170" s="436"/>
      <c r="AM170" s="436"/>
      <c r="AN170" s="436"/>
      <c r="AO170" s="436"/>
      <c r="AP170" s="436"/>
      <c r="AQ170" s="436"/>
      <c r="AR170" s="436"/>
      <c r="AS170" s="436"/>
      <c r="AT170" s="436"/>
      <c r="AU170" s="436"/>
      <c r="AV170" s="436"/>
      <c r="AW170" s="436"/>
      <c r="AX170" s="437"/>
      <c r="AY170" s="436"/>
      <c r="AZ170" s="436"/>
      <c r="BA170" s="436"/>
      <c r="BB170" s="436"/>
      <c r="BC170" s="436"/>
      <c r="BD170" s="436"/>
      <c r="BE170" s="436"/>
      <c r="BF170" s="436"/>
      <c r="BG170" s="436"/>
      <c r="BH170" s="436"/>
      <c r="BI170" s="436"/>
      <c r="BJ170" s="436"/>
      <c r="BK170" s="436"/>
      <c r="BL170" s="436"/>
      <c r="BM170" s="436"/>
      <c r="BN170" s="436"/>
      <c r="BO170" s="436"/>
      <c r="BP170" s="436"/>
      <c r="BQ170" s="436"/>
      <c r="BR170" s="436"/>
      <c r="BS170" s="436"/>
      <c r="BT170" s="436"/>
      <c r="BU170" s="436"/>
      <c r="BV170" s="436"/>
      <c r="BW170" s="436"/>
      <c r="BX170" s="436"/>
      <c r="BY170" s="436"/>
      <c r="BZ170" s="436"/>
      <c r="CA170" s="436"/>
      <c r="CB170" s="436"/>
      <c r="CC170" s="436"/>
      <c r="CD170" s="436"/>
      <c r="CE170" s="436"/>
      <c r="CG170" s="495"/>
      <c r="CH170" s="495"/>
      <c r="CI170" s="495"/>
      <c r="CJ170" s="495"/>
      <c r="CK170" s="495"/>
      <c r="CL170" s="495"/>
      <c r="CM170" s="495"/>
      <c r="CN170" s="495"/>
      <c r="CO170" s="495"/>
      <c r="CP170" s="495"/>
      <c r="CQ170" s="495"/>
      <c r="CR170" s="495"/>
    </row>
    <row r="171" spans="1:96" ht="15.75" customHeight="1">
      <c r="A171" s="436"/>
      <c r="B171" s="436"/>
      <c r="C171" s="436"/>
      <c r="D171" s="436"/>
      <c r="E171" s="436"/>
      <c r="F171" s="436"/>
      <c r="G171" s="436"/>
      <c r="H171" s="436"/>
      <c r="I171" s="436"/>
      <c r="J171" s="436"/>
      <c r="K171" s="436"/>
      <c r="L171" s="436"/>
      <c r="M171" s="436"/>
      <c r="N171" s="436"/>
      <c r="O171" s="436"/>
      <c r="P171" s="436"/>
      <c r="Q171" s="436"/>
      <c r="R171" s="436"/>
      <c r="S171" s="436"/>
      <c r="T171" s="436"/>
      <c r="U171" s="436"/>
      <c r="V171" s="436"/>
      <c r="W171" s="436"/>
      <c r="X171" s="436"/>
      <c r="Y171" s="436"/>
      <c r="Z171" s="436"/>
      <c r="AA171" s="436"/>
      <c r="AB171" s="436"/>
      <c r="AC171" s="436"/>
      <c r="AD171" s="436"/>
      <c r="AE171" s="436"/>
      <c r="AF171" s="436"/>
      <c r="AG171" s="436"/>
      <c r="AH171" s="436"/>
      <c r="AI171" s="436"/>
      <c r="AJ171" s="436"/>
      <c r="AK171" s="436"/>
      <c r="AL171" s="436"/>
      <c r="AM171" s="436"/>
      <c r="AN171" s="436"/>
      <c r="AO171" s="436"/>
      <c r="AP171" s="436"/>
      <c r="AQ171" s="436"/>
      <c r="AR171" s="436"/>
      <c r="AS171" s="436"/>
      <c r="AT171" s="436"/>
      <c r="AU171" s="436"/>
      <c r="AV171" s="436"/>
      <c r="AW171" s="436"/>
      <c r="AX171" s="437"/>
      <c r="AY171" s="436"/>
      <c r="AZ171" s="436"/>
      <c r="BA171" s="436"/>
      <c r="BB171" s="436"/>
      <c r="BC171" s="436"/>
      <c r="BD171" s="436"/>
      <c r="BE171" s="436"/>
      <c r="BF171" s="436"/>
      <c r="BG171" s="436"/>
      <c r="BH171" s="436"/>
      <c r="BI171" s="436"/>
      <c r="BJ171" s="436"/>
      <c r="BK171" s="436"/>
      <c r="BL171" s="436"/>
      <c r="BM171" s="436"/>
      <c r="BN171" s="436"/>
      <c r="BO171" s="436"/>
      <c r="BP171" s="436"/>
      <c r="BQ171" s="436"/>
      <c r="BR171" s="436"/>
      <c r="BS171" s="436"/>
      <c r="BT171" s="436"/>
      <c r="BU171" s="436"/>
      <c r="BV171" s="436"/>
      <c r="BW171" s="436"/>
      <c r="BX171" s="436"/>
      <c r="BY171" s="436"/>
      <c r="BZ171" s="436"/>
      <c r="CA171" s="436"/>
      <c r="CB171" s="436"/>
      <c r="CC171" s="436"/>
      <c r="CD171" s="436"/>
      <c r="CE171" s="436"/>
      <c r="CG171" s="495"/>
      <c r="CH171" s="495"/>
      <c r="CI171" s="495"/>
      <c r="CJ171" s="495"/>
      <c r="CK171" s="495"/>
      <c r="CL171" s="495"/>
      <c r="CM171" s="495"/>
      <c r="CN171" s="495"/>
      <c r="CO171" s="495"/>
      <c r="CP171" s="495"/>
      <c r="CQ171" s="495"/>
      <c r="CR171" s="495"/>
    </row>
    <row r="172" spans="1:96" ht="15.75" customHeight="1">
      <c r="A172" s="436"/>
      <c r="B172" s="436"/>
      <c r="C172" s="436"/>
      <c r="D172" s="436"/>
      <c r="E172" s="436"/>
      <c r="F172" s="436"/>
      <c r="G172" s="436"/>
      <c r="H172" s="436"/>
      <c r="I172" s="436"/>
      <c r="J172" s="436"/>
      <c r="K172" s="436"/>
      <c r="L172" s="436"/>
      <c r="M172" s="436"/>
      <c r="N172" s="436"/>
      <c r="O172" s="436"/>
      <c r="P172" s="436"/>
      <c r="Q172" s="436"/>
      <c r="R172" s="436"/>
      <c r="S172" s="436"/>
      <c r="T172" s="436"/>
      <c r="U172" s="436"/>
      <c r="V172" s="436"/>
      <c r="W172" s="436"/>
      <c r="X172" s="436"/>
      <c r="Y172" s="436"/>
      <c r="Z172" s="436"/>
      <c r="AA172" s="436"/>
      <c r="AB172" s="436"/>
      <c r="AC172" s="436"/>
      <c r="AD172" s="436"/>
      <c r="AE172" s="436"/>
      <c r="AF172" s="436"/>
      <c r="AG172" s="436"/>
      <c r="AH172" s="436"/>
      <c r="AI172" s="436"/>
      <c r="AJ172" s="436"/>
      <c r="AK172" s="436"/>
      <c r="AL172" s="436"/>
      <c r="AM172" s="436"/>
      <c r="AN172" s="436"/>
      <c r="AO172" s="436"/>
      <c r="AP172" s="436"/>
      <c r="AQ172" s="436"/>
      <c r="AR172" s="436"/>
      <c r="AS172" s="436"/>
      <c r="AT172" s="436"/>
      <c r="AU172" s="436"/>
      <c r="AV172" s="436"/>
      <c r="AW172" s="436"/>
      <c r="AX172" s="437"/>
      <c r="AY172" s="436"/>
      <c r="AZ172" s="436"/>
      <c r="BA172" s="436"/>
      <c r="BB172" s="436"/>
      <c r="BC172" s="436"/>
      <c r="BD172" s="436"/>
      <c r="BE172" s="436"/>
      <c r="BF172" s="436"/>
      <c r="BG172" s="436"/>
      <c r="BH172" s="436"/>
      <c r="BI172" s="436"/>
      <c r="BJ172" s="436"/>
      <c r="BK172" s="436"/>
      <c r="BL172" s="436"/>
      <c r="BM172" s="436"/>
      <c r="BN172" s="436"/>
      <c r="BO172" s="436"/>
      <c r="BP172" s="436"/>
      <c r="BQ172" s="436"/>
      <c r="BR172" s="436"/>
      <c r="BS172" s="436"/>
      <c r="BT172" s="436"/>
      <c r="BU172" s="436"/>
      <c r="BV172" s="436"/>
      <c r="BW172" s="436"/>
      <c r="BX172" s="436"/>
      <c r="BY172" s="436"/>
      <c r="BZ172" s="436"/>
      <c r="CA172" s="436"/>
      <c r="CB172" s="436"/>
      <c r="CC172" s="436"/>
      <c r="CD172" s="436"/>
      <c r="CE172" s="436"/>
      <c r="CG172" s="495"/>
      <c r="CH172" s="495"/>
      <c r="CI172" s="495"/>
      <c r="CJ172" s="495"/>
      <c r="CK172" s="495"/>
      <c r="CL172" s="495"/>
      <c r="CM172" s="495"/>
      <c r="CN172" s="495"/>
      <c r="CO172" s="495"/>
      <c r="CP172" s="495"/>
      <c r="CQ172" s="495"/>
      <c r="CR172" s="495"/>
    </row>
    <row r="173" spans="1:96" ht="15.75" customHeight="1">
      <c r="A173" s="436"/>
      <c r="B173" s="436"/>
      <c r="C173" s="436"/>
      <c r="D173" s="436"/>
      <c r="E173" s="436"/>
      <c r="F173" s="436"/>
      <c r="G173" s="436"/>
      <c r="H173" s="436"/>
      <c r="I173" s="436"/>
      <c r="J173" s="436"/>
      <c r="K173" s="436"/>
      <c r="L173" s="436"/>
      <c r="M173" s="436"/>
      <c r="N173" s="436"/>
      <c r="O173" s="436"/>
      <c r="P173" s="436"/>
      <c r="Q173" s="436"/>
      <c r="R173" s="436"/>
      <c r="S173" s="436"/>
      <c r="T173" s="436"/>
      <c r="U173" s="436"/>
      <c r="V173" s="436"/>
      <c r="W173" s="436"/>
      <c r="X173" s="436"/>
      <c r="Y173" s="436"/>
      <c r="Z173" s="436"/>
      <c r="AA173" s="436"/>
      <c r="AB173" s="436"/>
      <c r="AC173" s="436"/>
      <c r="AD173" s="436"/>
      <c r="AE173" s="436"/>
      <c r="AF173" s="436"/>
      <c r="AG173" s="436"/>
      <c r="AH173" s="436"/>
      <c r="AI173" s="436"/>
      <c r="AJ173" s="436"/>
      <c r="AK173" s="436"/>
      <c r="AL173" s="436"/>
      <c r="AM173" s="436"/>
      <c r="AN173" s="436"/>
      <c r="AO173" s="436"/>
      <c r="AP173" s="436"/>
      <c r="AQ173" s="436"/>
      <c r="AR173" s="436"/>
      <c r="AS173" s="436"/>
      <c r="AT173" s="436"/>
      <c r="AU173" s="436"/>
      <c r="AV173" s="436"/>
      <c r="AW173" s="436"/>
      <c r="AX173" s="437"/>
      <c r="AY173" s="436"/>
      <c r="AZ173" s="436"/>
      <c r="BA173" s="436"/>
      <c r="BB173" s="436"/>
      <c r="BC173" s="436"/>
      <c r="BD173" s="436"/>
      <c r="BE173" s="436"/>
      <c r="BF173" s="436"/>
      <c r="BG173" s="436"/>
      <c r="BH173" s="436"/>
      <c r="BI173" s="436"/>
      <c r="BJ173" s="436"/>
      <c r="BK173" s="436"/>
      <c r="BL173" s="436"/>
      <c r="BM173" s="436"/>
      <c r="BN173" s="436"/>
      <c r="BO173" s="436"/>
      <c r="BP173" s="436"/>
      <c r="BQ173" s="436"/>
      <c r="BR173" s="436"/>
      <c r="BS173" s="436"/>
      <c r="BT173" s="436"/>
      <c r="BU173" s="436"/>
      <c r="BV173" s="436"/>
      <c r="BW173" s="436"/>
      <c r="BX173" s="436"/>
      <c r="BY173" s="436"/>
      <c r="BZ173" s="436"/>
      <c r="CA173" s="436"/>
      <c r="CB173" s="436"/>
      <c r="CC173" s="436"/>
      <c r="CD173" s="436"/>
      <c r="CE173" s="436"/>
      <c r="CG173" s="495"/>
      <c r="CH173" s="495"/>
      <c r="CI173" s="495"/>
      <c r="CJ173" s="495"/>
      <c r="CK173" s="495"/>
      <c r="CL173" s="495"/>
      <c r="CM173" s="495"/>
      <c r="CN173" s="495"/>
      <c r="CO173" s="495"/>
      <c r="CP173" s="495"/>
      <c r="CQ173" s="495"/>
      <c r="CR173" s="495"/>
    </row>
    <row r="174" spans="1:96" ht="15.75" customHeight="1">
      <c r="A174" s="436"/>
      <c r="B174" s="436"/>
      <c r="C174" s="436"/>
      <c r="D174" s="436"/>
      <c r="E174" s="436"/>
      <c r="F174" s="436"/>
      <c r="G174" s="436"/>
      <c r="H174" s="436"/>
      <c r="I174" s="436"/>
      <c r="J174" s="436"/>
      <c r="K174" s="436"/>
      <c r="L174" s="436"/>
      <c r="M174" s="436"/>
      <c r="N174" s="436"/>
      <c r="O174" s="436"/>
      <c r="P174" s="436"/>
      <c r="Q174" s="436"/>
      <c r="R174" s="436"/>
      <c r="S174" s="436"/>
      <c r="T174" s="436"/>
      <c r="U174" s="436"/>
      <c r="V174" s="436"/>
      <c r="W174" s="436"/>
      <c r="X174" s="436"/>
      <c r="Y174" s="436"/>
      <c r="Z174" s="436"/>
      <c r="AA174" s="436"/>
      <c r="AB174" s="436"/>
      <c r="AC174" s="436"/>
      <c r="AD174" s="436"/>
      <c r="AE174" s="436"/>
      <c r="AF174" s="436"/>
      <c r="AG174" s="436"/>
      <c r="AH174" s="436"/>
      <c r="AI174" s="436"/>
      <c r="AJ174" s="436"/>
      <c r="AK174" s="436"/>
      <c r="AL174" s="436"/>
      <c r="AM174" s="436"/>
      <c r="AN174" s="436"/>
      <c r="AO174" s="436"/>
      <c r="AP174" s="436"/>
      <c r="AQ174" s="436"/>
      <c r="AR174" s="436"/>
      <c r="AS174" s="436"/>
      <c r="AT174" s="436"/>
      <c r="AU174" s="436"/>
      <c r="AV174" s="436"/>
      <c r="AW174" s="436"/>
      <c r="AX174" s="437"/>
      <c r="AY174" s="436"/>
      <c r="AZ174" s="436"/>
      <c r="BA174" s="436"/>
      <c r="BB174" s="436"/>
      <c r="BC174" s="436"/>
      <c r="BD174" s="436"/>
      <c r="BE174" s="436"/>
      <c r="BF174" s="436"/>
      <c r="BG174" s="436"/>
      <c r="BH174" s="436"/>
      <c r="BI174" s="436"/>
      <c r="BJ174" s="436"/>
      <c r="BK174" s="436"/>
      <c r="BL174" s="436"/>
      <c r="BM174" s="436"/>
      <c r="BN174" s="436"/>
      <c r="BO174" s="436"/>
      <c r="BP174" s="436"/>
      <c r="BQ174" s="436"/>
      <c r="BR174" s="436"/>
      <c r="BS174" s="436"/>
      <c r="BT174" s="436"/>
      <c r="BU174" s="436"/>
      <c r="BV174" s="436"/>
      <c r="BW174" s="436"/>
      <c r="BX174" s="436"/>
      <c r="BY174" s="436"/>
      <c r="BZ174" s="436"/>
      <c r="CA174" s="436"/>
      <c r="CB174" s="436"/>
      <c r="CC174" s="436"/>
      <c r="CD174" s="436"/>
      <c r="CE174" s="436"/>
      <c r="CG174" s="495"/>
      <c r="CH174" s="495"/>
      <c r="CI174" s="495"/>
      <c r="CJ174" s="495"/>
      <c r="CK174" s="495"/>
      <c r="CL174" s="495"/>
      <c r="CM174" s="495"/>
      <c r="CN174" s="495"/>
      <c r="CO174" s="495"/>
      <c r="CP174" s="495"/>
      <c r="CQ174" s="495"/>
      <c r="CR174" s="495"/>
    </row>
    <row r="175" spans="1:96" ht="15.75" customHeight="1">
      <c r="A175" s="436"/>
      <c r="B175" s="436"/>
      <c r="C175" s="436"/>
      <c r="D175" s="436"/>
      <c r="E175" s="436"/>
      <c r="F175" s="436"/>
      <c r="G175" s="436"/>
      <c r="H175" s="436"/>
      <c r="I175" s="436"/>
      <c r="J175" s="436"/>
      <c r="K175" s="436"/>
      <c r="L175" s="436"/>
      <c r="M175" s="436"/>
      <c r="N175" s="436"/>
      <c r="O175" s="436"/>
      <c r="P175" s="436"/>
      <c r="Q175" s="436"/>
      <c r="R175" s="436"/>
      <c r="S175" s="436"/>
      <c r="T175" s="436"/>
      <c r="U175" s="436"/>
      <c r="V175" s="436"/>
      <c r="W175" s="436"/>
      <c r="X175" s="436"/>
      <c r="Y175" s="436"/>
      <c r="Z175" s="436"/>
      <c r="AA175" s="436"/>
      <c r="AB175" s="436"/>
      <c r="AC175" s="436"/>
      <c r="AD175" s="436"/>
      <c r="AE175" s="436"/>
      <c r="AF175" s="436"/>
      <c r="AG175" s="436"/>
      <c r="AH175" s="436"/>
      <c r="AI175" s="436"/>
      <c r="AJ175" s="436"/>
      <c r="AK175" s="436"/>
      <c r="AL175" s="436"/>
      <c r="AM175" s="436"/>
      <c r="AN175" s="436"/>
      <c r="AO175" s="436"/>
      <c r="AP175" s="436"/>
      <c r="AQ175" s="436"/>
      <c r="AR175" s="436"/>
      <c r="AS175" s="436"/>
      <c r="AT175" s="436"/>
      <c r="AU175" s="436"/>
      <c r="AV175" s="436"/>
      <c r="AW175" s="436"/>
      <c r="AX175" s="437"/>
      <c r="AY175" s="436"/>
      <c r="AZ175" s="436"/>
      <c r="BA175" s="436"/>
      <c r="BB175" s="436"/>
      <c r="BC175" s="436"/>
      <c r="BD175" s="436"/>
      <c r="BE175" s="436"/>
      <c r="BF175" s="436"/>
      <c r="BG175" s="436"/>
      <c r="BH175" s="436"/>
      <c r="BI175" s="436"/>
      <c r="BJ175" s="436"/>
      <c r="BK175" s="436"/>
      <c r="BL175" s="436"/>
      <c r="BM175" s="436"/>
      <c r="BN175" s="436"/>
      <c r="BO175" s="436"/>
      <c r="BP175" s="436"/>
      <c r="BQ175" s="436"/>
      <c r="BR175" s="436"/>
      <c r="BS175" s="436"/>
      <c r="BT175" s="436"/>
      <c r="BU175" s="436"/>
      <c r="BV175" s="436"/>
      <c r="BW175" s="436"/>
      <c r="BX175" s="436"/>
      <c r="BY175" s="436"/>
      <c r="BZ175" s="436"/>
      <c r="CA175" s="436"/>
      <c r="CB175" s="436"/>
      <c r="CC175" s="436"/>
      <c r="CD175" s="436"/>
      <c r="CE175" s="436"/>
      <c r="CG175" s="495"/>
      <c r="CH175" s="495"/>
      <c r="CI175" s="495"/>
      <c r="CJ175" s="495"/>
      <c r="CK175" s="495"/>
      <c r="CL175" s="495"/>
      <c r="CM175" s="495"/>
      <c r="CN175" s="495"/>
      <c r="CO175" s="495"/>
      <c r="CP175" s="495"/>
      <c r="CQ175" s="495"/>
      <c r="CR175" s="495"/>
    </row>
    <row r="176" spans="1:96" ht="15.75" customHeight="1">
      <c r="A176" s="436"/>
      <c r="B176" s="436"/>
      <c r="C176" s="436"/>
      <c r="D176" s="436"/>
      <c r="E176" s="436"/>
      <c r="F176" s="436"/>
      <c r="G176" s="436"/>
      <c r="H176" s="436"/>
      <c r="I176" s="436"/>
      <c r="J176" s="436"/>
      <c r="K176" s="436"/>
      <c r="L176" s="436"/>
      <c r="M176" s="436"/>
      <c r="N176" s="436"/>
      <c r="O176" s="436"/>
      <c r="P176" s="436"/>
      <c r="Q176" s="436"/>
      <c r="R176" s="436"/>
      <c r="S176" s="436"/>
      <c r="T176" s="436"/>
      <c r="U176" s="436"/>
      <c r="V176" s="436"/>
      <c r="W176" s="436"/>
      <c r="X176" s="436"/>
      <c r="Y176" s="436"/>
      <c r="Z176" s="436"/>
      <c r="AA176" s="436"/>
      <c r="AB176" s="436"/>
      <c r="AC176" s="436"/>
      <c r="AD176" s="436"/>
      <c r="AE176" s="436"/>
      <c r="AF176" s="436"/>
      <c r="AG176" s="436"/>
      <c r="AH176" s="436"/>
      <c r="AI176" s="436"/>
      <c r="AJ176" s="436"/>
      <c r="AK176" s="436"/>
      <c r="AL176" s="436"/>
      <c r="AM176" s="436"/>
      <c r="AN176" s="436"/>
      <c r="AO176" s="436"/>
      <c r="AP176" s="436"/>
      <c r="AQ176" s="436"/>
      <c r="AR176" s="436"/>
      <c r="AS176" s="436"/>
      <c r="AT176" s="436"/>
      <c r="AU176" s="436"/>
      <c r="AV176" s="436"/>
      <c r="AW176" s="436"/>
      <c r="AX176" s="437"/>
      <c r="AY176" s="436"/>
      <c r="AZ176" s="436"/>
      <c r="BA176" s="436"/>
      <c r="BB176" s="436"/>
      <c r="BC176" s="436"/>
      <c r="BD176" s="436"/>
      <c r="BE176" s="436"/>
      <c r="BF176" s="436"/>
      <c r="BG176" s="436"/>
      <c r="BH176" s="436"/>
      <c r="BI176" s="436"/>
      <c r="BJ176" s="436"/>
      <c r="BK176" s="436"/>
      <c r="BL176" s="436"/>
      <c r="BM176" s="436"/>
      <c r="BN176" s="436"/>
      <c r="BO176" s="436"/>
      <c r="BP176" s="436"/>
      <c r="BQ176" s="436"/>
      <c r="BR176" s="436"/>
      <c r="BS176" s="436"/>
      <c r="BT176" s="436"/>
      <c r="BU176" s="436"/>
      <c r="BV176" s="436"/>
      <c r="BW176" s="436"/>
      <c r="BX176" s="436"/>
      <c r="BY176" s="436"/>
      <c r="BZ176" s="436"/>
      <c r="CA176" s="436"/>
      <c r="CB176" s="436"/>
      <c r="CC176" s="436"/>
      <c r="CD176" s="436"/>
      <c r="CE176" s="436"/>
      <c r="CG176" s="495"/>
      <c r="CH176" s="495"/>
      <c r="CI176" s="495"/>
      <c r="CJ176" s="495"/>
      <c r="CK176" s="495"/>
      <c r="CL176" s="495"/>
      <c r="CM176" s="495"/>
      <c r="CN176" s="495"/>
      <c r="CO176" s="495"/>
      <c r="CP176" s="495"/>
      <c r="CQ176" s="495"/>
      <c r="CR176" s="495"/>
    </row>
    <row r="177" spans="1:96" ht="15.75" customHeight="1">
      <c r="A177" s="436"/>
      <c r="B177" s="436"/>
      <c r="C177" s="436"/>
      <c r="D177" s="436"/>
      <c r="E177" s="436"/>
      <c r="F177" s="436"/>
      <c r="G177" s="436"/>
      <c r="H177" s="436"/>
      <c r="I177" s="436"/>
      <c r="J177" s="436"/>
      <c r="K177" s="436"/>
      <c r="L177" s="436"/>
      <c r="M177" s="436"/>
      <c r="N177" s="436"/>
      <c r="O177" s="436"/>
      <c r="P177" s="436"/>
      <c r="Q177" s="436"/>
      <c r="R177" s="436"/>
      <c r="S177" s="436"/>
      <c r="T177" s="436"/>
      <c r="U177" s="436"/>
      <c r="V177" s="436"/>
      <c r="W177" s="436"/>
      <c r="X177" s="436"/>
      <c r="Y177" s="436"/>
      <c r="Z177" s="436"/>
      <c r="AA177" s="436"/>
      <c r="AB177" s="436"/>
      <c r="AC177" s="436"/>
      <c r="AD177" s="436"/>
      <c r="AE177" s="436"/>
      <c r="AF177" s="436"/>
      <c r="AG177" s="436"/>
      <c r="AH177" s="436"/>
      <c r="AI177" s="436"/>
      <c r="AJ177" s="436"/>
      <c r="AK177" s="436"/>
      <c r="AL177" s="436"/>
      <c r="AM177" s="436"/>
      <c r="AN177" s="436"/>
      <c r="AO177" s="436"/>
      <c r="AP177" s="436"/>
      <c r="AQ177" s="436"/>
      <c r="AR177" s="436"/>
      <c r="AS177" s="436"/>
      <c r="AT177" s="436"/>
      <c r="AU177" s="436"/>
      <c r="AV177" s="436"/>
      <c r="AW177" s="436"/>
      <c r="AX177" s="437"/>
      <c r="AY177" s="436"/>
      <c r="AZ177" s="436"/>
      <c r="BA177" s="436"/>
      <c r="BB177" s="436"/>
      <c r="BC177" s="436"/>
      <c r="BD177" s="436"/>
      <c r="BE177" s="436"/>
      <c r="BF177" s="436"/>
      <c r="BG177" s="436"/>
      <c r="BH177" s="436"/>
      <c r="BI177" s="436"/>
      <c r="BJ177" s="436"/>
      <c r="BK177" s="436"/>
      <c r="BL177" s="436"/>
      <c r="BM177" s="436"/>
      <c r="BN177" s="436"/>
      <c r="BO177" s="436"/>
      <c r="BP177" s="436"/>
      <c r="BQ177" s="436"/>
      <c r="BR177" s="436"/>
      <c r="BS177" s="436"/>
      <c r="BT177" s="436"/>
      <c r="BU177" s="436"/>
      <c r="BV177" s="436"/>
      <c r="BW177" s="436"/>
      <c r="BX177" s="436"/>
      <c r="BY177" s="436"/>
      <c r="BZ177" s="436"/>
      <c r="CA177" s="436"/>
      <c r="CB177" s="436"/>
      <c r="CC177" s="436"/>
      <c r="CD177" s="436"/>
      <c r="CE177" s="436"/>
      <c r="CG177" s="495"/>
      <c r="CH177" s="495"/>
      <c r="CI177" s="495"/>
      <c r="CJ177" s="495"/>
      <c r="CK177" s="495"/>
      <c r="CL177" s="495"/>
      <c r="CM177" s="495"/>
      <c r="CN177" s="495"/>
      <c r="CO177" s="495"/>
      <c r="CP177" s="495"/>
      <c r="CQ177" s="495"/>
      <c r="CR177" s="495"/>
    </row>
    <row r="178" spans="1:96" ht="15.75" customHeight="1">
      <c r="A178" s="436"/>
      <c r="B178" s="436"/>
      <c r="C178" s="436"/>
      <c r="D178" s="436"/>
      <c r="E178" s="436"/>
      <c r="F178" s="436"/>
      <c r="G178" s="436"/>
      <c r="H178" s="436"/>
      <c r="I178" s="436"/>
      <c r="J178" s="436"/>
      <c r="K178" s="436"/>
      <c r="L178" s="436"/>
      <c r="M178" s="436"/>
      <c r="N178" s="436"/>
      <c r="O178" s="436"/>
      <c r="P178" s="436"/>
      <c r="Q178" s="436"/>
      <c r="R178" s="436"/>
      <c r="S178" s="436"/>
      <c r="T178" s="436"/>
      <c r="U178" s="436"/>
      <c r="V178" s="436"/>
      <c r="W178" s="436"/>
      <c r="X178" s="436"/>
      <c r="Y178" s="436"/>
      <c r="Z178" s="436"/>
      <c r="AA178" s="436"/>
      <c r="AB178" s="436"/>
      <c r="AC178" s="436"/>
      <c r="AD178" s="436"/>
      <c r="AE178" s="436"/>
      <c r="AF178" s="436"/>
      <c r="AG178" s="436"/>
      <c r="AH178" s="436"/>
      <c r="AI178" s="436"/>
      <c r="AJ178" s="436"/>
      <c r="AK178" s="436"/>
      <c r="AL178" s="436"/>
      <c r="AM178" s="436"/>
      <c r="AN178" s="436"/>
      <c r="AO178" s="436"/>
      <c r="AP178" s="436"/>
      <c r="AQ178" s="436"/>
      <c r="AR178" s="436"/>
      <c r="AS178" s="436"/>
      <c r="AT178" s="436"/>
      <c r="AU178" s="436"/>
      <c r="AV178" s="436"/>
      <c r="AW178" s="436"/>
      <c r="AX178" s="437"/>
      <c r="AY178" s="436"/>
      <c r="AZ178" s="436"/>
      <c r="BA178" s="436"/>
      <c r="BB178" s="436"/>
      <c r="BC178" s="436"/>
      <c r="BD178" s="436"/>
      <c r="BE178" s="436"/>
      <c r="BF178" s="436"/>
      <c r="BG178" s="436"/>
      <c r="BH178" s="436"/>
      <c r="BI178" s="436"/>
      <c r="BJ178" s="436"/>
      <c r="BK178" s="436"/>
      <c r="BL178" s="436"/>
      <c r="BM178" s="436"/>
      <c r="BN178" s="436"/>
      <c r="BO178" s="436"/>
      <c r="BP178" s="436"/>
      <c r="BQ178" s="436"/>
      <c r="BR178" s="436"/>
      <c r="BS178" s="436"/>
      <c r="BT178" s="436"/>
      <c r="BU178" s="436"/>
      <c r="BV178" s="436"/>
      <c r="BW178" s="436"/>
      <c r="BX178" s="436"/>
      <c r="BY178" s="436"/>
      <c r="BZ178" s="436"/>
      <c r="CA178" s="436"/>
      <c r="CB178" s="436"/>
      <c r="CC178" s="436"/>
      <c r="CD178" s="436"/>
      <c r="CE178" s="436"/>
      <c r="CG178" s="495"/>
      <c r="CH178" s="495"/>
      <c r="CI178" s="495"/>
      <c r="CJ178" s="495"/>
      <c r="CK178" s="495"/>
      <c r="CL178" s="495"/>
      <c r="CM178" s="495"/>
      <c r="CN178" s="495"/>
      <c r="CO178" s="495"/>
      <c r="CP178" s="495"/>
      <c r="CQ178" s="495"/>
      <c r="CR178" s="495"/>
    </row>
    <row r="179" spans="1:96" ht="15.75" customHeight="1">
      <c r="A179" s="436"/>
      <c r="B179" s="436"/>
      <c r="C179" s="436"/>
      <c r="D179" s="436"/>
      <c r="E179" s="436"/>
      <c r="F179" s="436"/>
      <c r="G179" s="436"/>
      <c r="H179" s="436"/>
      <c r="I179" s="436"/>
      <c r="J179" s="436"/>
      <c r="K179" s="436"/>
      <c r="L179" s="436"/>
      <c r="M179" s="436"/>
      <c r="N179" s="436"/>
      <c r="O179" s="436"/>
      <c r="P179" s="436"/>
      <c r="Q179" s="436"/>
      <c r="R179" s="436"/>
      <c r="S179" s="436"/>
      <c r="T179" s="436"/>
      <c r="U179" s="436"/>
      <c r="V179" s="436"/>
      <c r="W179" s="436"/>
      <c r="X179" s="436"/>
      <c r="Y179" s="436"/>
      <c r="Z179" s="436"/>
      <c r="AA179" s="436"/>
      <c r="AB179" s="436"/>
      <c r="AC179" s="436"/>
      <c r="AD179" s="436"/>
      <c r="AE179" s="436"/>
      <c r="AF179" s="436"/>
      <c r="AG179" s="436"/>
      <c r="AH179" s="436"/>
      <c r="AI179" s="436"/>
      <c r="AJ179" s="436"/>
      <c r="AK179" s="436"/>
      <c r="AL179" s="436"/>
      <c r="AM179" s="436"/>
      <c r="AN179" s="436"/>
      <c r="AO179" s="436"/>
      <c r="AP179" s="436"/>
      <c r="AQ179" s="436"/>
      <c r="AR179" s="436"/>
      <c r="AS179" s="436"/>
      <c r="AT179" s="436"/>
      <c r="AU179" s="436"/>
      <c r="AV179" s="436"/>
      <c r="AW179" s="436"/>
      <c r="AX179" s="437"/>
      <c r="AY179" s="436"/>
      <c r="AZ179" s="436"/>
      <c r="BA179" s="436"/>
      <c r="BB179" s="436"/>
      <c r="BC179" s="436"/>
      <c r="BD179" s="436"/>
      <c r="BE179" s="436"/>
      <c r="BF179" s="436"/>
      <c r="BG179" s="436"/>
      <c r="BH179" s="436"/>
      <c r="BI179" s="436"/>
      <c r="BJ179" s="436"/>
      <c r="BK179" s="436"/>
      <c r="BL179" s="436"/>
      <c r="BM179" s="436"/>
      <c r="BN179" s="436"/>
      <c r="BO179" s="436"/>
      <c r="BP179" s="436"/>
      <c r="BQ179" s="436"/>
      <c r="BR179" s="436"/>
      <c r="BS179" s="436"/>
      <c r="BT179" s="436"/>
      <c r="BU179" s="436"/>
      <c r="BV179" s="436"/>
      <c r="BW179" s="436"/>
      <c r="BX179" s="436"/>
      <c r="BY179" s="436"/>
      <c r="BZ179" s="436"/>
      <c r="CA179" s="436"/>
      <c r="CB179" s="436"/>
      <c r="CC179" s="436"/>
      <c r="CD179" s="436"/>
      <c r="CE179" s="436"/>
      <c r="CG179" s="495"/>
      <c r="CH179" s="495"/>
      <c r="CI179" s="495"/>
      <c r="CJ179" s="495"/>
      <c r="CK179" s="495"/>
      <c r="CL179" s="495"/>
      <c r="CM179" s="495"/>
      <c r="CN179" s="495"/>
      <c r="CO179" s="495"/>
      <c r="CP179" s="495"/>
      <c r="CQ179" s="495"/>
      <c r="CR179" s="495"/>
    </row>
    <row r="180" spans="1:96" ht="15.75" customHeight="1">
      <c r="A180" s="436"/>
      <c r="B180" s="436"/>
      <c r="C180" s="436"/>
      <c r="D180" s="436"/>
      <c r="E180" s="436"/>
      <c r="F180" s="436"/>
      <c r="G180" s="436"/>
      <c r="H180" s="436"/>
      <c r="I180" s="436"/>
      <c r="J180" s="436"/>
      <c r="K180" s="436"/>
      <c r="L180" s="436"/>
      <c r="M180" s="436"/>
      <c r="N180" s="436"/>
      <c r="O180" s="436"/>
      <c r="P180" s="436"/>
      <c r="Q180" s="436"/>
      <c r="R180" s="436"/>
      <c r="S180" s="436"/>
      <c r="T180" s="436"/>
      <c r="U180" s="436"/>
      <c r="V180" s="436"/>
      <c r="W180" s="436"/>
      <c r="X180" s="436"/>
      <c r="Y180" s="436"/>
      <c r="Z180" s="436"/>
      <c r="AA180" s="436"/>
      <c r="AB180" s="436"/>
      <c r="AC180" s="436"/>
      <c r="AD180" s="436"/>
      <c r="AE180" s="436"/>
      <c r="AF180" s="436"/>
      <c r="AG180" s="436"/>
      <c r="AH180" s="436"/>
      <c r="AI180" s="436"/>
      <c r="AJ180" s="436"/>
      <c r="AK180" s="436"/>
      <c r="AL180" s="436"/>
      <c r="AM180" s="436"/>
      <c r="AN180" s="436"/>
      <c r="AO180" s="436"/>
      <c r="AP180" s="436"/>
      <c r="AQ180" s="436"/>
      <c r="AR180" s="436"/>
      <c r="AS180" s="436"/>
      <c r="AT180" s="436"/>
      <c r="AU180" s="436"/>
      <c r="AV180" s="436"/>
      <c r="AW180" s="436"/>
      <c r="AX180" s="437"/>
      <c r="AY180" s="436"/>
      <c r="AZ180" s="436"/>
      <c r="BA180" s="436"/>
      <c r="BB180" s="436"/>
      <c r="BC180" s="436"/>
      <c r="BD180" s="436"/>
      <c r="BE180" s="436"/>
      <c r="BF180" s="436"/>
      <c r="BG180" s="436"/>
      <c r="BH180" s="436"/>
      <c r="BI180" s="436"/>
      <c r="BJ180" s="436"/>
      <c r="BK180" s="436"/>
      <c r="BL180" s="436"/>
      <c r="BM180" s="436"/>
      <c r="BN180" s="436"/>
      <c r="BO180" s="436"/>
      <c r="BP180" s="436"/>
      <c r="BQ180" s="436"/>
      <c r="BR180" s="436"/>
      <c r="BS180" s="436"/>
      <c r="BT180" s="436"/>
      <c r="BU180" s="436"/>
      <c r="BV180" s="436"/>
      <c r="BW180" s="436"/>
      <c r="BX180" s="436"/>
      <c r="BY180" s="436"/>
      <c r="BZ180" s="436"/>
      <c r="CA180" s="436"/>
      <c r="CB180" s="436"/>
      <c r="CC180" s="436"/>
      <c r="CD180" s="436"/>
      <c r="CE180" s="436"/>
      <c r="CG180" s="495"/>
      <c r="CH180" s="495"/>
      <c r="CI180" s="495"/>
      <c r="CJ180" s="495"/>
      <c r="CK180" s="495"/>
      <c r="CL180" s="495"/>
      <c r="CM180" s="495"/>
      <c r="CN180" s="495"/>
      <c r="CO180" s="495"/>
      <c r="CP180" s="495"/>
      <c r="CQ180" s="495"/>
      <c r="CR180" s="495"/>
    </row>
    <row r="181" spans="1:96" ht="15.75" customHeight="1">
      <c r="A181" s="436"/>
      <c r="B181" s="436"/>
      <c r="C181" s="436"/>
      <c r="D181" s="436"/>
      <c r="E181" s="436"/>
      <c r="F181" s="436"/>
      <c r="G181" s="436"/>
      <c r="H181" s="436"/>
      <c r="I181" s="436"/>
      <c r="J181" s="436"/>
      <c r="K181" s="436"/>
      <c r="L181" s="436"/>
      <c r="M181" s="436"/>
      <c r="N181" s="436"/>
      <c r="O181" s="436"/>
      <c r="P181" s="436"/>
      <c r="Q181" s="436"/>
      <c r="R181" s="436"/>
      <c r="S181" s="436"/>
      <c r="T181" s="436"/>
      <c r="U181" s="436"/>
      <c r="V181" s="436"/>
      <c r="W181" s="436"/>
      <c r="X181" s="436"/>
      <c r="Y181" s="436"/>
      <c r="Z181" s="436"/>
      <c r="AA181" s="436"/>
      <c r="AB181" s="436"/>
      <c r="AC181" s="436"/>
      <c r="AD181" s="436"/>
      <c r="AE181" s="436"/>
      <c r="AF181" s="436"/>
      <c r="AG181" s="436"/>
      <c r="AH181" s="436"/>
      <c r="AI181" s="436"/>
      <c r="AJ181" s="436"/>
      <c r="AK181" s="436"/>
      <c r="AL181" s="436"/>
      <c r="AM181" s="436"/>
      <c r="AN181" s="436"/>
      <c r="AO181" s="436"/>
      <c r="AP181" s="436"/>
      <c r="AQ181" s="436"/>
      <c r="AR181" s="436"/>
      <c r="AS181" s="436"/>
      <c r="AT181" s="436"/>
      <c r="AU181" s="436"/>
      <c r="AV181" s="436"/>
      <c r="AW181" s="436"/>
      <c r="AX181" s="437"/>
      <c r="AY181" s="436"/>
      <c r="AZ181" s="436"/>
      <c r="BA181" s="436"/>
      <c r="BB181" s="436"/>
      <c r="BC181" s="436"/>
      <c r="BD181" s="436"/>
      <c r="BE181" s="436"/>
      <c r="BF181" s="436"/>
      <c r="BG181" s="436"/>
      <c r="BH181" s="436"/>
      <c r="BI181" s="436"/>
      <c r="BJ181" s="436"/>
      <c r="BK181" s="436"/>
      <c r="BL181" s="436"/>
      <c r="BM181" s="436"/>
      <c r="BN181" s="436"/>
      <c r="BO181" s="436"/>
      <c r="BP181" s="436"/>
      <c r="BQ181" s="436"/>
      <c r="BR181" s="436"/>
      <c r="BS181" s="436"/>
      <c r="BT181" s="436"/>
      <c r="BU181" s="436"/>
      <c r="BV181" s="436"/>
      <c r="BW181" s="436"/>
      <c r="BX181" s="436"/>
      <c r="BY181" s="436"/>
      <c r="BZ181" s="436"/>
      <c r="CA181" s="436"/>
      <c r="CB181" s="436"/>
      <c r="CC181" s="436"/>
      <c r="CD181" s="436"/>
      <c r="CE181" s="436"/>
      <c r="CG181" s="495"/>
      <c r="CH181" s="495"/>
      <c r="CI181" s="495"/>
      <c r="CJ181" s="495"/>
      <c r="CK181" s="495"/>
      <c r="CL181" s="495"/>
      <c r="CM181" s="495"/>
      <c r="CN181" s="495"/>
      <c r="CO181" s="495"/>
      <c r="CP181" s="495"/>
      <c r="CQ181" s="495"/>
      <c r="CR181" s="495"/>
    </row>
    <row r="182" spans="1:96" ht="15.75" customHeight="1">
      <c r="A182" s="436"/>
      <c r="B182" s="436"/>
      <c r="C182" s="436"/>
      <c r="D182" s="436"/>
      <c r="E182" s="436"/>
      <c r="F182" s="436"/>
      <c r="G182" s="436"/>
      <c r="H182" s="436"/>
      <c r="I182" s="436"/>
      <c r="J182" s="436"/>
      <c r="K182" s="436"/>
      <c r="L182" s="436"/>
      <c r="M182" s="436"/>
      <c r="N182" s="436"/>
      <c r="O182" s="436"/>
      <c r="P182" s="436"/>
      <c r="Q182" s="436"/>
      <c r="R182" s="436"/>
      <c r="S182" s="436"/>
      <c r="T182" s="436"/>
      <c r="U182" s="436"/>
      <c r="V182" s="436"/>
      <c r="W182" s="436"/>
      <c r="X182" s="436"/>
      <c r="Y182" s="436"/>
      <c r="Z182" s="436"/>
      <c r="AA182" s="436"/>
      <c r="AB182" s="436"/>
      <c r="AC182" s="436"/>
      <c r="AD182" s="436"/>
      <c r="AE182" s="436"/>
      <c r="AF182" s="436"/>
      <c r="AG182" s="436"/>
      <c r="AH182" s="436"/>
      <c r="AI182" s="436"/>
      <c r="AJ182" s="436"/>
      <c r="AK182" s="436"/>
      <c r="AL182" s="436"/>
      <c r="AM182" s="436"/>
      <c r="AN182" s="436"/>
      <c r="AO182" s="436"/>
      <c r="AP182" s="436"/>
      <c r="AQ182" s="436"/>
      <c r="AR182" s="436"/>
      <c r="AS182" s="436"/>
      <c r="AT182" s="436"/>
      <c r="AU182" s="436"/>
      <c r="AV182" s="436"/>
      <c r="AW182" s="436"/>
      <c r="AX182" s="437"/>
      <c r="AY182" s="436"/>
      <c r="AZ182" s="436"/>
      <c r="BA182" s="436"/>
      <c r="BB182" s="436"/>
      <c r="BC182" s="436"/>
      <c r="BD182" s="436"/>
      <c r="BE182" s="436"/>
      <c r="BF182" s="436"/>
      <c r="BG182" s="436"/>
      <c r="BH182" s="436"/>
      <c r="BI182" s="436"/>
      <c r="BJ182" s="436"/>
      <c r="BK182" s="436"/>
      <c r="BL182" s="436"/>
      <c r="BM182" s="436"/>
      <c r="BN182" s="436"/>
      <c r="BO182" s="436"/>
      <c r="BP182" s="436"/>
      <c r="BQ182" s="436"/>
      <c r="BR182" s="436"/>
      <c r="BS182" s="436"/>
      <c r="BT182" s="436"/>
      <c r="BU182" s="436"/>
      <c r="BV182" s="436"/>
      <c r="BW182" s="436"/>
      <c r="BX182" s="436"/>
      <c r="BY182" s="436"/>
      <c r="BZ182" s="436"/>
      <c r="CA182" s="436"/>
      <c r="CB182" s="436"/>
      <c r="CC182" s="436"/>
      <c r="CD182" s="436"/>
      <c r="CE182" s="436"/>
      <c r="CG182" s="495"/>
      <c r="CH182" s="495"/>
      <c r="CI182" s="495"/>
      <c r="CJ182" s="495"/>
      <c r="CK182" s="495"/>
      <c r="CL182" s="495"/>
      <c r="CM182" s="495"/>
      <c r="CN182" s="495"/>
      <c r="CO182" s="495"/>
      <c r="CP182" s="495"/>
      <c r="CQ182" s="495"/>
      <c r="CR182" s="495"/>
    </row>
    <row r="183" spans="1:96" ht="15.75" customHeight="1">
      <c r="A183" s="436"/>
      <c r="B183" s="436"/>
      <c r="C183" s="436"/>
      <c r="D183" s="436"/>
      <c r="E183" s="436"/>
      <c r="F183" s="436"/>
      <c r="G183" s="436"/>
      <c r="H183" s="436"/>
      <c r="I183" s="436"/>
      <c r="J183" s="436"/>
      <c r="K183" s="436"/>
      <c r="L183" s="436"/>
      <c r="M183" s="436"/>
      <c r="N183" s="436"/>
      <c r="O183" s="436"/>
      <c r="P183" s="436"/>
      <c r="Q183" s="436"/>
      <c r="R183" s="436"/>
      <c r="S183" s="436"/>
      <c r="T183" s="436"/>
      <c r="U183" s="436"/>
      <c r="V183" s="436"/>
      <c r="W183" s="436"/>
      <c r="X183" s="436"/>
      <c r="Y183" s="436"/>
      <c r="Z183" s="436"/>
      <c r="AA183" s="436"/>
      <c r="AB183" s="436"/>
      <c r="AC183" s="436"/>
      <c r="AD183" s="436"/>
      <c r="AE183" s="436"/>
      <c r="AF183" s="436"/>
      <c r="AG183" s="436"/>
      <c r="AH183" s="436"/>
      <c r="AI183" s="436"/>
      <c r="AJ183" s="436"/>
      <c r="AK183" s="436"/>
      <c r="AL183" s="436"/>
      <c r="AM183" s="436"/>
      <c r="AN183" s="436"/>
      <c r="AO183" s="436"/>
      <c r="AP183" s="436"/>
      <c r="AQ183" s="436"/>
      <c r="AR183" s="436"/>
      <c r="AS183" s="436"/>
      <c r="AT183" s="436"/>
      <c r="AU183" s="436"/>
      <c r="AV183" s="436"/>
      <c r="AW183" s="436"/>
      <c r="AX183" s="437"/>
      <c r="AY183" s="436"/>
      <c r="AZ183" s="436"/>
      <c r="BA183" s="436"/>
      <c r="BB183" s="436"/>
      <c r="BC183" s="436"/>
      <c r="BD183" s="436"/>
      <c r="BE183" s="436"/>
      <c r="BF183" s="436"/>
      <c r="BG183" s="436"/>
      <c r="BH183" s="436"/>
      <c r="BI183" s="436"/>
      <c r="BJ183" s="436"/>
      <c r="BK183" s="436"/>
      <c r="BL183" s="436"/>
      <c r="BM183" s="436"/>
      <c r="BN183" s="436"/>
      <c r="BO183" s="436"/>
      <c r="BP183" s="436"/>
      <c r="BQ183" s="436"/>
      <c r="BR183" s="436"/>
      <c r="BS183" s="436"/>
      <c r="BT183" s="436"/>
      <c r="BU183" s="436"/>
      <c r="BV183" s="436"/>
      <c r="BW183" s="436"/>
      <c r="BX183" s="436"/>
      <c r="BY183" s="436"/>
      <c r="BZ183" s="436"/>
      <c r="CA183" s="436"/>
      <c r="CB183" s="436"/>
      <c r="CC183" s="436"/>
      <c r="CD183" s="436"/>
      <c r="CE183" s="436"/>
      <c r="CG183" s="495"/>
      <c r="CH183" s="495"/>
      <c r="CI183" s="495"/>
      <c r="CJ183" s="495"/>
      <c r="CK183" s="495"/>
      <c r="CL183" s="495"/>
      <c r="CM183" s="495"/>
      <c r="CN183" s="495"/>
      <c r="CO183" s="495"/>
      <c r="CP183" s="495"/>
      <c r="CQ183" s="495"/>
      <c r="CR183" s="495"/>
    </row>
    <row r="184" spans="1:96" ht="15.75" customHeight="1">
      <c r="A184" s="436"/>
      <c r="B184" s="436"/>
      <c r="C184" s="436"/>
      <c r="D184" s="436"/>
      <c r="E184" s="436"/>
      <c r="F184" s="436"/>
      <c r="G184" s="436"/>
      <c r="H184" s="436"/>
      <c r="I184" s="436"/>
      <c r="J184" s="436"/>
      <c r="K184" s="436"/>
      <c r="L184" s="436"/>
      <c r="M184" s="436"/>
      <c r="N184" s="436"/>
      <c r="O184" s="436"/>
      <c r="P184" s="436"/>
      <c r="Q184" s="436"/>
      <c r="R184" s="436"/>
      <c r="S184" s="436"/>
      <c r="T184" s="436"/>
      <c r="U184" s="436"/>
      <c r="V184" s="436"/>
      <c r="W184" s="436"/>
      <c r="X184" s="436"/>
      <c r="Y184" s="436"/>
      <c r="Z184" s="436"/>
      <c r="AA184" s="436"/>
      <c r="AB184" s="436"/>
      <c r="AC184" s="436"/>
      <c r="AD184" s="436"/>
      <c r="AE184" s="436"/>
      <c r="AF184" s="436"/>
      <c r="AG184" s="436"/>
      <c r="AH184" s="436"/>
      <c r="AI184" s="436"/>
      <c r="AJ184" s="436"/>
      <c r="AK184" s="436"/>
      <c r="AL184" s="436"/>
      <c r="AM184" s="436"/>
      <c r="AN184" s="436"/>
      <c r="AO184" s="436"/>
      <c r="AP184" s="436"/>
      <c r="AQ184" s="436"/>
      <c r="AR184" s="436"/>
      <c r="AS184" s="436"/>
      <c r="AT184" s="436"/>
      <c r="AU184" s="436"/>
      <c r="AV184" s="436"/>
      <c r="AW184" s="436"/>
      <c r="AX184" s="437"/>
      <c r="AY184" s="436"/>
      <c r="AZ184" s="436"/>
      <c r="BA184" s="436"/>
      <c r="BB184" s="436"/>
      <c r="BC184" s="436"/>
      <c r="BD184" s="436"/>
      <c r="BE184" s="436"/>
      <c r="BF184" s="436"/>
      <c r="BG184" s="436"/>
      <c r="BH184" s="436"/>
      <c r="BI184" s="436"/>
      <c r="BJ184" s="436"/>
      <c r="BK184" s="436"/>
      <c r="BL184" s="436"/>
      <c r="BM184" s="436"/>
      <c r="BN184" s="436"/>
      <c r="BO184" s="436"/>
      <c r="BP184" s="436"/>
      <c r="BQ184" s="436"/>
      <c r="BR184" s="436"/>
      <c r="BS184" s="436"/>
      <c r="BT184" s="436"/>
      <c r="BU184" s="436"/>
      <c r="BV184" s="436"/>
      <c r="BW184" s="436"/>
      <c r="BX184" s="436"/>
      <c r="BY184" s="436"/>
      <c r="BZ184" s="436"/>
      <c r="CA184" s="436"/>
      <c r="CB184" s="436"/>
      <c r="CC184" s="436"/>
      <c r="CD184" s="436"/>
      <c r="CE184" s="436"/>
      <c r="CG184" s="495"/>
      <c r="CH184" s="495"/>
      <c r="CI184" s="495"/>
      <c r="CJ184" s="495"/>
      <c r="CK184" s="495"/>
      <c r="CL184" s="495"/>
      <c r="CM184" s="495"/>
      <c r="CN184" s="495"/>
      <c r="CO184" s="495"/>
      <c r="CP184" s="495"/>
      <c r="CQ184" s="495"/>
      <c r="CR184" s="495"/>
    </row>
    <row r="185" spans="1:96" ht="15.75" customHeight="1">
      <c r="A185" s="436"/>
      <c r="B185" s="436"/>
      <c r="C185" s="436"/>
      <c r="D185" s="436"/>
      <c r="E185" s="436"/>
      <c r="F185" s="436"/>
      <c r="G185" s="436"/>
      <c r="H185" s="436"/>
      <c r="I185" s="436"/>
      <c r="J185" s="436"/>
      <c r="K185" s="436"/>
      <c r="L185" s="436"/>
      <c r="M185" s="436"/>
      <c r="N185" s="436"/>
      <c r="O185" s="436"/>
      <c r="P185" s="436"/>
      <c r="Q185" s="436"/>
      <c r="R185" s="436"/>
      <c r="S185" s="436"/>
      <c r="T185" s="436"/>
      <c r="U185" s="436"/>
      <c r="V185" s="436"/>
      <c r="W185" s="436"/>
      <c r="X185" s="436"/>
      <c r="Y185" s="436"/>
      <c r="Z185" s="436"/>
      <c r="AA185" s="436"/>
      <c r="AB185" s="436"/>
      <c r="AC185" s="436"/>
      <c r="AD185" s="436"/>
      <c r="AE185" s="436"/>
      <c r="AF185" s="436"/>
      <c r="AG185" s="436"/>
      <c r="AH185" s="436"/>
      <c r="AI185" s="436"/>
      <c r="AJ185" s="436"/>
      <c r="AK185" s="436"/>
      <c r="AL185" s="436"/>
      <c r="AM185" s="436"/>
      <c r="AN185" s="436"/>
      <c r="AO185" s="436"/>
      <c r="AP185" s="436"/>
      <c r="AQ185" s="436"/>
      <c r="AR185" s="436"/>
      <c r="AS185" s="436"/>
      <c r="AT185" s="436"/>
      <c r="AU185" s="436"/>
      <c r="AV185" s="436"/>
      <c r="AW185" s="436"/>
      <c r="AX185" s="437"/>
      <c r="AY185" s="436"/>
      <c r="AZ185" s="436"/>
      <c r="BA185" s="436"/>
      <c r="BB185" s="436"/>
      <c r="BC185" s="436"/>
      <c r="BD185" s="436"/>
      <c r="BE185" s="436"/>
      <c r="BF185" s="436"/>
      <c r="BG185" s="436"/>
      <c r="BH185" s="436"/>
      <c r="BI185" s="436"/>
      <c r="BJ185" s="436"/>
      <c r="BK185" s="436"/>
      <c r="BL185" s="436"/>
      <c r="BM185" s="436"/>
      <c r="BN185" s="436"/>
      <c r="BO185" s="436"/>
      <c r="BP185" s="436"/>
      <c r="BQ185" s="436"/>
      <c r="BR185" s="436"/>
      <c r="BS185" s="436"/>
      <c r="BT185" s="436"/>
      <c r="BU185" s="436"/>
      <c r="BV185" s="436"/>
      <c r="BW185" s="436"/>
      <c r="BX185" s="436"/>
      <c r="BY185" s="436"/>
      <c r="BZ185" s="436"/>
      <c r="CA185" s="436"/>
      <c r="CB185" s="436"/>
      <c r="CC185" s="436"/>
      <c r="CD185" s="436"/>
      <c r="CE185" s="436"/>
      <c r="CG185" s="495"/>
      <c r="CH185" s="495"/>
      <c r="CI185" s="495"/>
      <c r="CJ185" s="495"/>
      <c r="CK185" s="495"/>
      <c r="CL185" s="495"/>
      <c r="CM185" s="495"/>
      <c r="CN185" s="495"/>
      <c r="CO185" s="495"/>
      <c r="CP185" s="495"/>
      <c r="CQ185" s="495"/>
      <c r="CR185" s="495"/>
    </row>
    <row r="186" spans="1:96" ht="15.75" customHeight="1">
      <c r="A186" s="436"/>
      <c r="B186" s="436"/>
      <c r="C186" s="436"/>
      <c r="D186" s="436"/>
      <c r="E186" s="436"/>
      <c r="F186" s="436"/>
      <c r="G186" s="436"/>
      <c r="H186" s="436"/>
      <c r="I186" s="436"/>
      <c r="J186" s="436"/>
      <c r="K186" s="436"/>
      <c r="L186" s="436"/>
      <c r="M186" s="436"/>
      <c r="N186" s="436"/>
      <c r="O186" s="436"/>
      <c r="P186" s="436"/>
      <c r="Q186" s="436"/>
      <c r="R186" s="436"/>
      <c r="S186" s="436"/>
      <c r="T186" s="436"/>
      <c r="U186" s="436"/>
      <c r="V186" s="436"/>
      <c r="W186" s="436"/>
      <c r="X186" s="436"/>
      <c r="Y186" s="436"/>
      <c r="Z186" s="436"/>
      <c r="AA186" s="436"/>
      <c r="AB186" s="436"/>
      <c r="AC186" s="436"/>
      <c r="AD186" s="436"/>
      <c r="AE186" s="436"/>
      <c r="AF186" s="436"/>
      <c r="AG186" s="436"/>
      <c r="AH186" s="436"/>
      <c r="AI186" s="436"/>
      <c r="AJ186" s="436"/>
      <c r="AK186" s="436"/>
      <c r="AL186" s="436"/>
      <c r="AM186" s="436"/>
      <c r="AN186" s="436"/>
      <c r="AO186" s="436"/>
      <c r="AP186" s="436"/>
      <c r="AQ186" s="436"/>
      <c r="AR186" s="436"/>
      <c r="AS186" s="436"/>
      <c r="AT186" s="436"/>
      <c r="AU186" s="436"/>
      <c r="AV186" s="436"/>
      <c r="AW186" s="436"/>
      <c r="AX186" s="437"/>
      <c r="AY186" s="436"/>
      <c r="AZ186" s="436"/>
      <c r="BA186" s="436"/>
      <c r="BB186" s="436"/>
      <c r="BC186" s="436"/>
      <c r="BD186" s="436"/>
      <c r="BE186" s="436"/>
      <c r="BF186" s="436"/>
      <c r="BG186" s="436"/>
      <c r="BH186" s="436"/>
      <c r="BI186" s="436"/>
      <c r="BJ186" s="436"/>
      <c r="BK186" s="436"/>
      <c r="BL186" s="436"/>
      <c r="BM186" s="436"/>
      <c r="BN186" s="436"/>
      <c r="BO186" s="436"/>
      <c r="BP186" s="436"/>
      <c r="BQ186" s="436"/>
      <c r="BR186" s="436"/>
      <c r="BS186" s="436"/>
      <c r="BT186" s="436"/>
      <c r="BU186" s="436"/>
      <c r="BV186" s="436"/>
      <c r="BW186" s="436"/>
      <c r="BX186" s="436"/>
      <c r="BY186" s="436"/>
      <c r="BZ186" s="436"/>
      <c r="CA186" s="436"/>
      <c r="CB186" s="436"/>
      <c r="CC186" s="436"/>
      <c r="CD186" s="436"/>
      <c r="CE186" s="436"/>
      <c r="CG186" s="495"/>
      <c r="CH186" s="495"/>
      <c r="CI186" s="495"/>
      <c r="CJ186" s="495"/>
      <c r="CK186" s="495"/>
      <c r="CL186" s="495"/>
      <c r="CM186" s="495"/>
      <c r="CN186" s="495"/>
      <c r="CO186" s="495"/>
      <c r="CP186" s="495"/>
      <c r="CQ186" s="495"/>
      <c r="CR186" s="495"/>
    </row>
    <row r="187" spans="1:96" ht="15.75" customHeight="1">
      <c r="A187" s="436"/>
      <c r="B187" s="436"/>
      <c r="C187" s="436"/>
      <c r="D187" s="436"/>
      <c r="E187" s="436"/>
      <c r="F187" s="436"/>
      <c r="G187" s="436"/>
      <c r="H187" s="436"/>
      <c r="I187" s="436"/>
      <c r="J187" s="436"/>
      <c r="K187" s="436"/>
      <c r="L187" s="436"/>
      <c r="M187" s="436"/>
      <c r="N187" s="436"/>
      <c r="O187" s="436"/>
      <c r="P187" s="436"/>
      <c r="Q187" s="436"/>
      <c r="R187" s="436"/>
      <c r="S187" s="436"/>
      <c r="T187" s="436"/>
      <c r="U187" s="436"/>
      <c r="V187" s="436"/>
      <c r="W187" s="436"/>
      <c r="X187" s="436"/>
      <c r="Y187" s="436"/>
      <c r="Z187" s="436"/>
      <c r="AA187" s="436"/>
      <c r="AB187" s="436"/>
      <c r="AC187" s="436"/>
      <c r="AD187" s="436"/>
      <c r="AE187" s="436"/>
      <c r="AF187" s="436"/>
      <c r="AG187" s="436"/>
      <c r="AH187" s="436"/>
      <c r="AI187" s="436"/>
      <c r="AJ187" s="436"/>
      <c r="AK187" s="436"/>
      <c r="AL187" s="436"/>
      <c r="AM187" s="436"/>
      <c r="AN187" s="436"/>
      <c r="AO187" s="436"/>
      <c r="AP187" s="436"/>
      <c r="AQ187" s="436"/>
      <c r="AR187" s="436"/>
      <c r="AS187" s="436"/>
      <c r="AT187" s="436"/>
      <c r="AU187" s="436"/>
      <c r="AV187" s="436"/>
      <c r="AW187" s="436"/>
      <c r="AX187" s="437"/>
      <c r="AY187" s="436"/>
      <c r="AZ187" s="436"/>
      <c r="BA187" s="436"/>
      <c r="BB187" s="436"/>
      <c r="BC187" s="436"/>
      <c r="BD187" s="436"/>
      <c r="BE187" s="436"/>
      <c r="BF187" s="436"/>
      <c r="BG187" s="436"/>
      <c r="BH187" s="436"/>
      <c r="BI187" s="436"/>
      <c r="BJ187" s="436"/>
      <c r="BK187" s="436"/>
      <c r="BL187" s="436"/>
      <c r="BM187" s="436"/>
      <c r="BN187" s="436"/>
      <c r="BO187" s="436"/>
      <c r="BP187" s="436"/>
      <c r="BQ187" s="436"/>
      <c r="BR187" s="436"/>
      <c r="BS187" s="436"/>
      <c r="BT187" s="436"/>
      <c r="BU187" s="436"/>
      <c r="BV187" s="436"/>
      <c r="BW187" s="436"/>
      <c r="BX187" s="436"/>
      <c r="BY187" s="436"/>
      <c r="BZ187" s="436"/>
      <c r="CA187" s="436"/>
      <c r="CB187" s="436"/>
      <c r="CC187" s="436"/>
      <c r="CD187" s="436"/>
      <c r="CE187" s="436"/>
      <c r="CG187" s="495"/>
      <c r="CH187" s="495"/>
      <c r="CI187" s="495"/>
      <c r="CJ187" s="495"/>
      <c r="CK187" s="495"/>
      <c r="CL187" s="495"/>
      <c r="CM187" s="495"/>
      <c r="CN187" s="495"/>
      <c r="CO187" s="495"/>
      <c r="CP187" s="495"/>
      <c r="CQ187" s="495"/>
      <c r="CR187" s="495"/>
    </row>
    <row r="188" spans="1:96" ht="15.75" customHeight="1">
      <c r="A188" s="436"/>
      <c r="B188" s="436"/>
      <c r="C188" s="436"/>
      <c r="D188" s="436"/>
      <c r="E188" s="436"/>
      <c r="F188" s="436"/>
      <c r="G188" s="436"/>
      <c r="H188" s="436"/>
      <c r="I188" s="436"/>
      <c r="J188" s="436"/>
      <c r="K188" s="436"/>
      <c r="L188" s="436"/>
      <c r="M188" s="436"/>
      <c r="N188" s="436"/>
      <c r="O188" s="436"/>
      <c r="P188" s="436"/>
      <c r="Q188" s="436"/>
      <c r="R188" s="436"/>
      <c r="S188" s="436"/>
      <c r="T188" s="436"/>
      <c r="U188" s="436"/>
      <c r="V188" s="436"/>
      <c r="W188" s="436"/>
      <c r="X188" s="436"/>
      <c r="Y188" s="436"/>
      <c r="Z188" s="436"/>
      <c r="AA188" s="436"/>
      <c r="AB188" s="436"/>
      <c r="AC188" s="436"/>
      <c r="AD188" s="436"/>
      <c r="AE188" s="436"/>
      <c r="AF188" s="436"/>
      <c r="AG188" s="436"/>
      <c r="AH188" s="436"/>
      <c r="AI188" s="436"/>
      <c r="AJ188" s="436"/>
      <c r="AK188" s="436"/>
      <c r="AL188" s="436"/>
      <c r="AM188" s="436"/>
      <c r="AN188" s="436"/>
      <c r="AO188" s="436"/>
      <c r="AP188" s="436"/>
      <c r="AQ188" s="436"/>
      <c r="AR188" s="436"/>
      <c r="AS188" s="436"/>
      <c r="AT188" s="436"/>
      <c r="AU188" s="436"/>
      <c r="AV188" s="436"/>
      <c r="AW188" s="436"/>
      <c r="AX188" s="437"/>
      <c r="AY188" s="436"/>
      <c r="AZ188" s="436"/>
      <c r="BA188" s="436"/>
      <c r="BB188" s="436"/>
      <c r="BC188" s="436"/>
      <c r="BD188" s="436"/>
      <c r="BE188" s="436"/>
      <c r="BF188" s="436"/>
      <c r="BG188" s="436"/>
      <c r="BH188" s="436"/>
      <c r="BI188" s="436"/>
      <c r="BJ188" s="436"/>
      <c r="BK188" s="436"/>
      <c r="BL188" s="436"/>
      <c r="BM188" s="436"/>
      <c r="BN188" s="436"/>
      <c r="BO188" s="436"/>
      <c r="BP188" s="436"/>
      <c r="BQ188" s="436"/>
      <c r="BR188" s="436"/>
      <c r="BS188" s="436"/>
      <c r="BT188" s="436"/>
      <c r="BU188" s="436"/>
      <c r="BV188" s="436"/>
      <c r="BW188" s="436"/>
      <c r="BX188" s="436"/>
      <c r="BY188" s="436"/>
      <c r="BZ188" s="436"/>
      <c r="CA188" s="436"/>
      <c r="CB188" s="436"/>
      <c r="CC188" s="436"/>
      <c r="CD188" s="436"/>
      <c r="CE188" s="436"/>
      <c r="CG188" s="495"/>
      <c r="CH188" s="495"/>
      <c r="CI188" s="495"/>
      <c r="CJ188" s="495"/>
      <c r="CK188" s="495"/>
      <c r="CL188" s="495"/>
      <c r="CM188" s="495"/>
      <c r="CN188" s="495"/>
      <c r="CO188" s="495"/>
      <c r="CP188" s="495"/>
      <c r="CQ188" s="495"/>
      <c r="CR188" s="495"/>
    </row>
    <row r="189" spans="1:96" ht="15.75" customHeight="1">
      <c r="A189" s="436"/>
      <c r="B189" s="436"/>
      <c r="C189" s="436"/>
      <c r="D189" s="436"/>
      <c r="E189" s="436"/>
      <c r="F189" s="436"/>
      <c r="G189" s="436"/>
      <c r="H189" s="436"/>
      <c r="I189" s="436"/>
      <c r="J189" s="436"/>
      <c r="K189" s="436"/>
      <c r="L189" s="436"/>
      <c r="M189" s="436"/>
      <c r="N189" s="436"/>
      <c r="O189" s="436"/>
      <c r="P189" s="436"/>
      <c r="Q189" s="436"/>
      <c r="R189" s="436"/>
      <c r="S189" s="436"/>
      <c r="T189" s="436"/>
      <c r="U189" s="436"/>
      <c r="V189" s="436"/>
      <c r="W189" s="436"/>
      <c r="X189" s="436"/>
      <c r="Y189" s="436"/>
      <c r="Z189" s="436"/>
      <c r="AA189" s="436"/>
      <c r="AB189" s="436"/>
      <c r="AC189" s="436"/>
      <c r="AD189" s="436"/>
      <c r="AE189" s="436"/>
      <c r="AF189" s="436"/>
      <c r="AG189" s="436"/>
      <c r="AH189" s="436"/>
      <c r="AI189" s="436"/>
      <c r="AJ189" s="436"/>
      <c r="AK189" s="436"/>
      <c r="AL189" s="436"/>
      <c r="AM189" s="436"/>
      <c r="AN189" s="436"/>
      <c r="AO189" s="436"/>
      <c r="AP189" s="436"/>
      <c r="AQ189" s="436"/>
      <c r="AR189" s="436"/>
      <c r="AS189" s="436"/>
      <c r="AT189" s="436"/>
      <c r="AU189" s="436"/>
      <c r="AV189" s="436"/>
      <c r="AW189" s="436"/>
      <c r="AX189" s="437"/>
      <c r="AY189" s="436"/>
      <c r="AZ189" s="436"/>
      <c r="BA189" s="436"/>
      <c r="BB189" s="436"/>
      <c r="BC189" s="436"/>
      <c r="BD189" s="436"/>
      <c r="BE189" s="436"/>
      <c r="BF189" s="436"/>
      <c r="BG189" s="436"/>
      <c r="BH189" s="436"/>
      <c r="BI189" s="436"/>
      <c r="BJ189" s="436"/>
      <c r="BK189" s="436"/>
      <c r="BL189" s="436"/>
      <c r="BM189" s="436"/>
      <c r="BN189" s="436"/>
      <c r="BO189" s="436"/>
      <c r="BP189" s="436"/>
      <c r="BQ189" s="436"/>
      <c r="BR189" s="436"/>
      <c r="BS189" s="436"/>
      <c r="BT189" s="436"/>
      <c r="BU189" s="436"/>
      <c r="BV189" s="436"/>
      <c r="BW189" s="436"/>
      <c r="BX189" s="436"/>
      <c r="BY189" s="436"/>
      <c r="BZ189" s="436"/>
      <c r="CA189" s="436"/>
      <c r="CB189" s="436"/>
      <c r="CC189" s="436"/>
      <c r="CD189" s="436"/>
      <c r="CE189" s="436"/>
      <c r="CG189" s="495"/>
      <c r="CH189" s="495"/>
      <c r="CI189" s="495"/>
      <c r="CJ189" s="495"/>
      <c r="CK189" s="495"/>
      <c r="CL189" s="495"/>
      <c r="CM189" s="495"/>
      <c r="CN189" s="495"/>
      <c r="CO189" s="495"/>
      <c r="CP189" s="495"/>
      <c r="CQ189" s="495"/>
      <c r="CR189" s="495"/>
    </row>
    <row r="190" spans="1:96" ht="15.75" customHeight="1">
      <c r="A190" s="436"/>
      <c r="B190" s="436"/>
      <c r="C190" s="436"/>
      <c r="D190" s="436"/>
      <c r="E190" s="436"/>
      <c r="F190" s="436"/>
      <c r="G190" s="436"/>
      <c r="H190" s="436"/>
      <c r="I190" s="436"/>
      <c r="J190" s="436"/>
      <c r="K190" s="436"/>
      <c r="L190" s="436"/>
      <c r="M190" s="436"/>
      <c r="N190" s="436"/>
      <c r="O190" s="436"/>
      <c r="P190" s="436"/>
      <c r="Q190" s="436"/>
      <c r="R190" s="436"/>
      <c r="S190" s="436"/>
      <c r="T190" s="436"/>
      <c r="U190" s="436"/>
      <c r="V190" s="436"/>
      <c r="W190" s="436"/>
      <c r="X190" s="436"/>
      <c r="Y190" s="436"/>
      <c r="Z190" s="436"/>
      <c r="AA190" s="436"/>
      <c r="AB190" s="436"/>
      <c r="AC190" s="436"/>
      <c r="AD190" s="436"/>
      <c r="AE190" s="436"/>
      <c r="AF190" s="436"/>
      <c r="AG190" s="436"/>
      <c r="AH190" s="436"/>
      <c r="AI190" s="436"/>
      <c r="AJ190" s="436"/>
      <c r="AK190" s="436"/>
      <c r="AL190" s="436"/>
      <c r="AM190" s="436"/>
      <c r="AN190" s="436"/>
      <c r="AO190" s="436"/>
      <c r="AP190" s="436"/>
      <c r="AQ190" s="436"/>
      <c r="AR190" s="436"/>
      <c r="AS190" s="436"/>
      <c r="AT190" s="436"/>
      <c r="AU190" s="436"/>
      <c r="AV190" s="436"/>
      <c r="AW190" s="436"/>
      <c r="AX190" s="437"/>
      <c r="AY190" s="436"/>
      <c r="AZ190" s="436"/>
      <c r="BA190" s="436"/>
      <c r="BB190" s="436"/>
      <c r="BC190" s="436"/>
      <c r="BD190" s="436"/>
      <c r="BE190" s="436"/>
      <c r="BF190" s="436"/>
      <c r="BG190" s="436"/>
      <c r="BH190" s="436"/>
      <c r="BI190" s="436"/>
      <c r="BJ190" s="436"/>
      <c r="BK190" s="436"/>
      <c r="BL190" s="436"/>
      <c r="BM190" s="436"/>
      <c r="BN190" s="436"/>
      <c r="BO190" s="436"/>
      <c r="BP190" s="436"/>
      <c r="BQ190" s="436"/>
      <c r="BR190" s="436"/>
      <c r="BS190" s="436"/>
      <c r="BT190" s="436"/>
      <c r="BU190" s="436"/>
      <c r="BV190" s="436"/>
      <c r="BW190" s="436"/>
      <c r="BX190" s="436"/>
      <c r="BY190" s="436"/>
      <c r="BZ190" s="436"/>
      <c r="CA190" s="436"/>
      <c r="CB190" s="436"/>
      <c r="CC190" s="436"/>
      <c r="CD190" s="436"/>
      <c r="CE190" s="436"/>
      <c r="CG190" s="495"/>
      <c r="CH190" s="495"/>
      <c r="CI190" s="495"/>
      <c r="CJ190" s="495"/>
      <c r="CK190" s="495"/>
      <c r="CL190" s="495"/>
      <c r="CM190" s="495"/>
      <c r="CN190" s="495"/>
      <c r="CO190" s="495"/>
      <c r="CP190" s="495"/>
      <c r="CQ190" s="495"/>
      <c r="CR190" s="495"/>
    </row>
    <row r="191" spans="1:96" ht="15.75" customHeight="1">
      <c r="A191" s="436"/>
      <c r="B191" s="436"/>
      <c r="C191" s="436"/>
      <c r="D191" s="436"/>
      <c r="E191" s="436"/>
      <c r="F191" s="436"/>
      <c r="G191" s="436"/>
      <c r="H191" s="436"/>
      <c r="I191" s="436"/>
      <c r="J191" s="436"/>
      <c r="K191" s="436"/>
      <c r="L191" s="436"/>
      <c r="M191" s="436"/>
      <c r="N191" s="436"/>
      <c r="O191" s="436"/>
      <c r="P191" s="436"/>
      <c r="Q191" s="436"/>
      <c r="R191" s="436"/>
      <c r="S191" s="436"/>
      <c r="T191" s="436"/>
      <c r="U191" s="436"/>
      <c r="V191" s="436"/>
      <c r="W191" s="436"/>
      <c r="X191" s="436"/>
      <c r="Y191" s="436"/>
      <c r="Z191" s="436"/>
      <c r="AA191" s="436"/>
      <c r="AB191" s="436"/>
      <c r="AC191" s="436"/>
      <c r="AD191" s="436"/>
      <c r="AE191" s="436"/>
      <c r="AF191" s="436"/>
      <c r="AG191" s="436"/>
      <c r="AH191" s="436"/>
      <c r="AI191" s="436"/>
      <c r="AJ191" s="436"/>
      <c r="AK191" s="436"/>
      <c r="AL191" s="436"/>
      <c r="AM191" s="436"/>
      <c r="AN191" s="436"/>
      <c r="AO191" s="436"/>
      <c r="AP191" s="436"/>
      <c r="AQ191" s="436"/>
      <c r="AR191" s="436"/>
      <c r="AS191" s="436"/>
      <c r="AT191" s="436"/>
      <c r="AU191" s="436"/>
      <c r="AV191" s="436"/>
      <c r="AW191" s="436"/>
      <c r="AX191" s="437"/>
      <c r="AY191" s="436"/>
      <c r="AZ191" s="436"/>
      <c r="BA191" s="436"/>
      <c r="BB191" s="436"/>
      <c r="BC191" s="436"/>
      <c r="BD191" s="436"/>
      <c r="BE191" s="436"/>
      <c r="BF191" s="436"/>
      <c r="BG191" s="436"/>
      <c r="BH191" s="436"/>
      <c r="BI191" s="436"/>
      <c r="BJ191" s="436"/>
      <c r="BK191" s="436"/>
      <c r="BL191" s="436"/>
      <c r="BM191" s="436"/>
      <c r="BN191" s="436"/>
      <c r="BO191" s="436"/>
      <c r="BP191" s="436"/>
      <c r="BQ191" s="436"/>
      <c r="BR191" s="436"/>
      <c r="BS191" s="436"/>
      <c r="BT191" s="436"/>
      <c r="BU191" s="436"/>
      <c r="BV191" s="436"/>
      <c r="BW191" s="436"/>
      <c r="BX191" s="436"/>
      <c r="BY191" s="436"/>
      <c r="BZ191" s="436"/>
      <c r="CA191" s="436"/>
      <c r="CB191" s="436"/>
      <c r="CC191" s="436"/>
      <c r="CD191" s="436"/>
      <c r="CE191" s="436"/>
      <c r="CG191" s="495"/>
      <c r="CH191" s="495"/>
      <c r="CI191" s="495"/>
      <c r="CJ191" s="495"/>
      <c r="CK191" s="495"/>
      <c r="CL191" s="495"/>
      <c r="CM191" s="495"/>
      <c r="CN191" s="495"/>
      <c r="CO191" s="495"/>
      <c r="CP191" s="495"/>
      <c r="CQ191" s="495"/>
      <c r="CR191" s="495"/>
    </row>
    <row r="192" spans="1:96" ht="15.75" customHeight="1">
      <c r="A192" s="436"/>
      <c r="B192" s="436"/>
      <c r="C192" s="436"/>
      <c r="D192" s="436"/>
      <c r="E192" s="436"/>
      <c r="F192" s="436"/>
      <c r="G192" s="436"/>
      <c r="H192" s="436"/>
      <c r="I192" s="436"/>
      <c r="J192" s="436"/>
      <c r="K192" s="436"/>
      <c r="L192" s="436"/>
      <c r="M192" s="436"/>
      <c r="N192" s="436"/>
      <c r="O192" s="436"/>
      <c r="P192" s="436"/>
      <c r="Q192" s="436"/>
      <c r="R192" s="436"/>
      <c r="S192" s="436"/>
      <c r="T192" s="436"/>
      <c r="U192" s="436"/>
      <c r="V192" s="436"/>
      <c r="W192" s="436"/>
      <c r="X192" s="436"/>
      <c r="Y192" s="436"/>
      <c r="Z192" s="436"/>
      <c r="AA192" s="436"/>
      <c r="AB192" s="436"/>
      <c r="AC192" s="436"/>
      <c r="AD192" s="436"/>
      <c r="AE192" s="436"/>
      <c r="AF192" s="436"/>
      <c r="AG192" s="436"/>
      <c r="AH192" s="436"/>
      <c r="AI192" s="436"/>
      <c r="AJ192" s="436"/>
      <c r="AK192" s="436"/>
      <c r="AL192" s="436"/>
      <c r="AM192" s="436"/>
      <c r="AN192" s="436"/>
      <c r="AO192" s="436"/>
      <c r="AP192" s="436"/>
      <c r="AQ192" s="436"/>
      <c r="AR192" s="436"/>
      <c r="AS192" s="436"/>
      <c r="AT192" s="436"/>
      <c r="AU192" s="436"/>
      <c r="AV192" s="436"/>
      <c r="AW192" s="436"/>
      <c r="AX192" s="437"/>
      <c r="AY192" s="436"/>
      <c r="AZ192" s="436"/>
      <c r="BA192" s="436"/>
      <c r="BB192" s="436"/>
      <c r="BC192" s="436"/>
      <c r="BD192" s="436"/>
      <c r="BE192" s="436"/>
      <c r="BF192" s="436"/>
      <c r="BG192" s="436"/>
      <c r="BH192" s="436"/>
      <c r="BI192" s="436"/>
      <c r="BJ192" s="436"/>
      <c r="BK192" s="436"/>
      <c r="BL192" s="436"/>
      <c r="BM192" s="436"/>
      <c r="BN192" s="436"/>
      <c r="BO192" s="436"/>
      <c r="BP192" s="436"/>
      <c r="BQ192" s="436"/>
      <c r="BR192" s="436"/>
      <c r="BS192" s="436"/>
      <c r="BT192" s="436"/>
      <c r="BU192" s="436"/>
      <c r="BV192" s="436"/>
      <c r="BW192" s="436"/>
      <c r="BX192" s="436"/>
      <c r="BY192" s="436"/>
      <c r="BZ192" s="436"/>
      <c r="CA192" s="436"/>
      <c r="CB192" s="436"/>
      <c r="CC192" s="436"/>
      <c r="CD192" s="436"/>
      <c r="CE192" s="436"/>
      <c r="CG192" s="495"/>
      <c r="CH192" s="495"/>
      <c r="CI192" s="495"/>
      <c r="CJ192" s="495"/>
      <c r="CK192" s="495"/>
      <c r="CL192" s="495"/>
      <c r="CM192" s="495"/>
      <c r="CN192" s="495"/>
      <c r="CO192" s="495"/>
      <c r="CP192" s="495"/>
      <c r="CQ192" s="495"/>
      <c r="CR192" s="495"/>
    </row>
    <row r="193" spans="1:96" ht="15.75" customHeight="1">
      <c r="A193" s="436"/>
      <c r="B193" s="436"/>
      <c r="C193" s="436"/>
      <c r="D193" s="436"/>
      <c r="E193" s="436"/>
      <c r="F193" s="436"/>
      <c r="G193" s="436"/>
      <c r="H193" s="436"/>
      <c r="I193" s="436"/>
      <c r="J193" s="436"/>
      <c r="K193" s="436"/>
      <c r="L193" s="436"/>
      <c r="M193" s="436"/>
      <c r="N193" s="436"/>
      <c r="O193" s="436"/>
      <c r="P193" s="436"/>
      <c r="Q193" s="436"/>
      <c r="R193" s="436"/>
      <c r="S193" s="436"/>
      <c r="T193" s="436"/>
      <c r="U193" s="436"/>
      <c r="V193" s="436"/>
      <c r="W193" s="436"/>
      <c r="X193" s="436"/>
      <c r="Y193" s="436"/>
      <c r="Z193" s="436"/>
      <c r="AA193" s="436"/>
      <c r="AB193" s="436"/>
      <c r="AC193" s="436"/>
      <c r="AD193" s="436"/>
      <c r="AE193" s="436"/>
      <c r="AF193" s="436"/>
      <c r="AG193" s="436"/>
      <c r="AH193" s="436"/>
      <c r="AI193" s="436"/>
      <c r="AJ193" s="436"/>
      <c r="AK193" s="436"/>
      <c r="AL193" s="436"/>
      <c r="AM193" s="436"/>
      <c r="AN193" s="436"/>
      <c r="AO193" s="436"/>
      <c r="AP193" s="436"/>
      <c r="AQ193" s="436"/>
      <c r="AR193" s="436"/>
      <c r="AS193" s="436"/>
      <c r="AT193" s="436"/>
      <c r="AU193" s="436"/>
      <c r="AV193" s="436"/>
      <c r="AW193" s="436"/>
      <c r="AX193" s="437"/>
      <c r="AY193" s="436"/>
      <c r="AZ193" s="436"/>
      <c r="BA193" s="436"/>
      <c r="BB193" s="436"/>
      <c r="BC193" s="436"/>
      <c r="BD193" s="436"/>
      <c r="BE193" s="436"/>
      <c r="BF193" s="436"/>
      <c r="BG193" s="436"/>
      <c r="BH193" s="436"/>
      <c r="BI193" s="436"/>
      <c r="BJ193" s="436"/>
      <c r="BK193" s="436"/>
      <c r="BL193" s="436"/>
      <c r="BM193" s="436"/>
      <c r="BN193" s="436"/>
      <c r="BO193" s="436"/>
      <c r="BP193" s="436"/>
      <c r="BQ193" s="436"/>
      <c r="BR193" s="436"/>
      <c r="BS193" s="436"/>
      <c r="BT193" s="436"/>
      <c r="BU193" s="436"/>
      <c r="BV193" s="436"/>
      <c r="BW193" s="436"/>
      <c r="BX193" s="436"/>
      <c r="BY193" s="436"/>
      <c r="BZ193" s="436"/>
      <c r="CA193" s="436"/>
      <c r="CB193" s="436"/>
      <c r="CC193" s="436"/>
      <c r="CD193" s="436"/>
      <c r="CE193" s="436"/>
      <c r="CG193" s="495"/>
      <c r="CH193" s="495"/>
      <c r="CI193" s="495"/>
      <c r="CJ193" s="495"/>
      <c r="CK193" s="495"/>
      <c r="CL193" s="495"/>
      <c r="CM193" s="495"/>
      <c r="CN193" s="495"/>
      <c r="CO193" s="495"/>
      <c r="CP193" s="495"/>
      <c r="CQ193" s="495"/>
      <c r="CR193" s="495"/>
    </row>
    <row r="194" spans="1:96" ht="15.75" customHeight="1">
      <c r="A194" s="436"/>
      <c r="B194" s="436"/>
      <c r="C194" s="436"/>
      <c r="D194" s="436"/>
      <c r="E194" s="436"/>
      <c r="F194" s="436"/>
      <c r="G194" s="436"/>
      <c r="H194" s="436"/>
      <c r="I194" s="436"/>
      <c r="J194" s="436"/>
      <c r="K194" s="436"/>
      <c r="L194" s="436"/>
      <c r="M194" s="436"/>
      <c r="N194" s="436"/>
      <c r="O194" s="436"/>
      <c r="P194" s="436"/>
      <c r="Q194" s="436"/>
      <c r="R194" s="436"/>
      <c r="S194" s="436"/>
      <c r="T194" s="436"/>
      <c r="U194" s="436"/>
      <c r="V194" s="436"/>
      <c r="W194" s="436"/>
      <c r="X194" s="436"/>
      <c r="Y194" s="436"/>
      <c r="Z194" s="436"/>
      <c r="AA194" s="436"/>
      <c r="AB194" s="436"/>
      <c r="AC194" s="436"/>
      <c r="AD194" s="436"/>
      <c r="AE194" s="436"/>
      <c r="AF194" s="436"/>
      <c r="AG194" s="436"/>
      <c r="AH194" s="436"/>
      <c r="AI194" s="436"/>
      <c r="AJ194" s="436"/>
      <c r="AK194" s="436"/>
      <c r="AL194" s="436"/>
      <c r="AM194" s="436"/>
      <c r="AN194" s="436"/>
      <c r="AO194" s="436"/>
      <c r="AP194" s="436"/>
      <c r="AQ194" s="436"/>
      <c r="AR194" s="436"/>
      <c r="AS194" s="436"/>
      <c r="AT194" s="436"/>
      <c r="AU194" s="436"/>
      <c r="AV194" s="436"/>
      <c r="AW194" s="436"/>
      <c r="AX194" s="437"/>
      <c r="AY194" s="436"/>
      <c r="AZ194" s="436"/>
      <c r="BA194" s="436"/>
      <c r="BB194" s="436"/>
      <c r="BC194" s="436"/>
      <c r="BD194" s="436"/>
      <c r="BE194" s="436"/>
      <c r="BF194" s="436"/>
      <c r="BG194" s="436"/>
      <c r="BH194" s="436"/>
      <c r="BI194" s="436"/>
      <c r="BJ194" s="436"/>
      <c r="BK194" s="436"/>
      <c r="BL194" s="436"/>
      <c r="BM194" s="436"/>
      <c r="BN194" s="436"/>
      <c r="BO194" s="436"/>
      <c r="BP194" s="436"/>
      <c r="BQ194" s="436"/>
      <c r="BR194" s="436"/>
      <c r="BS194" s="436"/>
      <c r="BT194" s="436"/>
      <c r="BU194" s="436"/>
      <c r="BV194" s="436"/>
      <c r="BW194" s="436"/>
      <c r="BX194" s="436"/>
      <c r="BY194" s="436"/>
      <c r="BZ194" s="436"/>
      <c r="CA194" s="436"/>
      <c r="CB194" s="436"/>
      <c r="CC194" s="436"/>
      <c r="CD194" s="436"/>
      <c r="CE194" s="436"/>
      <c r="CG194" s="495"/>
      <c r="CH194" s="495"/>
      <c r="CI194" s="495"/>
      <c r="CJ194" s="495"/>
      <c r="CK194" s="495"/>
      <c r="CL194" s="495"/>
      <c r="CM194" s="495"/>
      <c r="CN194" s="495"/>
      <c r="CO194" s="495"/>
      <c r="CP194" s="495"/>
      <c r="CQ194" s="495"/>
      <c r="CR194" s="495"/>
    </row>
    <row r="195" spans="1:96" ht="15.75" customHeight="1">
      <c r="A195" s="436"/>
      <c r="B195" s="436"/>
      <c r="C195" s="436"/>
      <c r="D195" s="436"/>
      <c r="E195" s="436"/>
      <c r="F195" s="436"/>
      <c r="G195" s="436"/>
      <c r="H195" s="436"/>
      <c r="I195" s="436"/>
      <c r="J195" s="436"/>
      <c r="K195" s="436"/>
      <c r="L195" s="436"/>
      <c r="M195" s="436"/>
      <c r="N195" s="436"/>
      <c r="O195" s="436"/>
      <c r="P195" s="436"/>
      <c r="Q195" s="436"/>
      <c r="R195" s="436"/>
      <c r="S195" s="436"/>
      <c r="T195" s="436"/>
      <c r="U195" s="436"/>
      <c r="V195" s="436"/>
      <c r="W195" s="436"/>
      <c r="X195" s="436"/>
      <c r="Y195" s="436"/>
      <c r="Z195" s="436"/>
      <c r="AA195" s="436"/>
      <c r="AB195" s="436"/>
      <c r="AC195" s="436"/>
      <c r="AD195" s="436"/>
      <c r="AE195" s="436"/>
      <c r="AF195" s="436"/>
      <c r="AG195" s="436"/>
      <c r="AH195" s="436"/>
      <c r="AI195" s="436"/>
      <c r="AJ195" s="436"/>
      <c r="AK195" s="436"/>
      <c r="AL195" s="436"/>
      <c r="AM195" s="436"/>
      <c r="AN195" s="436"/>
      <c r="AO195" s="436"/>
      <c r="AP195" s="436"/>
      <c r="AQ195" s="436"/>
      <c r="AR195" s="436"/>
      <c r="AS195" s="436"/>
      <c r="AT195" s="436"/>
      <c r="AU195" s="436"/>
      <c r="AV195" s="436"/>
      <c r="AW195" s="436"/>
      <c r="AX195" s="437"/>
      <c r="AY195" s="436"/>
      <c r="AZ195" s="436"/>
      <c r="BA195" s="436"/>
      <c r="BB195" s="436"/>
      <c r="BC195" s="436"/>
      <c r="BD195" s="436"/>
      <c r="BE195" s="436"/>
      <c r="BF195" s="436"/>
      <c r="BG195" s="436"/>
      <c r="BH195" s="436"/>
      <c r="BI195" s="436"/>
      <c r="BJ195" s="436"/>
      <c r="BK195" s="436"/>
      <c r="BL195" s="436"/>
      <c r="BM195" s="436"/>
      <c r="BN195" s="436"/>
      <c r="BO195" s="436"/>
      <c r="BP195" s="436"/>
      <c r="BQ195" s="436"/>
      <c r="BR195" s="436"/>
      <c r="BS195" s="436"/>
      <c r="BT195" s="436"/>
      <c r="BU195" s="436"/>
      <c r="BV195" s="436"/>
      <c r="BW195" s="436"/>
      <c r="BX195" s="436"/>
      <c r="BY195" s="436"/>
      <c r="BZ195" s="436"/>
      <c r="CA195" s="436"/>
      <c r="CB195" s="436"/>
      <c r="CC195" s="436"/>
      <c r="CD195" s="436"/>
      <c r="CE195" s="436"/>
      <c r="CG195" s="495"/>
      <c r="CH195" s="495"/>
      <c r="CI195" s="495"/>
      <c r="CJ195" s="495"/>
      <c r="CK195" s="495"/>
      <c r="CL195" s="495"/>
      <c r="CM195" s="495"/>
      <c r="CN195" s="495"/>
      <c r="CO195" s="495"/>
      <c r="CP195" s="495"/>
      <c r="CQ195" s="495"/>
      <c r="CR195" s="495"/>
    </row>
    <row r="196" spans="1:96" ht="15.75" customHeight="1">
      <c r="A196" s="436"/>
      <c r="B196" s="436"/>
      <c r="C196" s="436"/>
      <c r="D196" s="436"/>
      <c r="E196" s="436"/>
      <c r="F196" s="436"/>
      <c r="G196" s="436"/>
      <c r="H196" s="436"/>
      <c r="I196" s="436"/>
      <c r="J196" s="436"/>
      <c r="K196" s="436"/>
      <c r="L196" s="436"/>
      <c r="M196" s="436"/>
      <c r="N196" s="436"/>
      <c r="O196" s="436"/>
      <c r="P196" s="436"/>
      <c r="Q196" s="436"/>
      <c r="R196" s="436"/>
      <c r="S196" s="436"/>
      <c r="T196" s="436"/>
      <c r="U196" s="436"/>
      <c r="V196" s="436"/>
      <c r="W196" s="436"/>
      <c r="X196" s="436"/>
      <c r="Y196" s="436"/>
      <c r="Z196" s="436"/>
      <c r="AA196" s="436"/>
      <c r="AB196" s="436"/>
      <c r="AC196" s="436"/>
      <c r="AD196" s="436"/>
      <c r="AE196" s="436"/>
      <c r="AF196" s="436"/>
      <c r="AG196" s="436"/>
      <c r="AH196" s="436"/>
      <c r="AI196" s="436"/>
      <c r="AJ196" s="436"/>
      <c r="AK196" s="436"/>
      <c r="AL196" s="436"/>
      <c r="AM196" s="436"/>
      <c r="AN196" s="436"/>
      <c r="AO196" s="436"/>
      <c r="AP196" s="436"/>
      <c r="AQ196" s="436"/>
      <c r="AR196" s="436"/>
      <c r="AS196" s="436"/>
      <c r="AT196" s="436"/>
      <c r="AU196" s="436"/>
      <c r="AV196" s="436"/>
      <c r="AW196" s="436"/>
      <c r="AX196" s="437"/>
      <c r="AY196" s="436"/>
      <c r="AZ196" s="436"/>
      <c r="BA196" s="436"/>
      <c r="BB196" s="436"/>
      <c r="BC196" s="436"/>
      <c r="BD196" s="436"/>
      <c r="BE196" s="436"/>
      <c r="BF196" s="436"/>
      <c r="BG196" s="436"/>
      <c r="BH196" s="436"/>
      <c r="BI196" s="436"/>
      <c r="BJ196" s="436"/>
      <c r="BK196" s="436"/>
      <c r="BL196" s="436"/>
      <c r="BM196" s="436"/>
      <c r="BN196" s="436"/>
      <c r="BO196" s="436"/>
      <c r="BP196" s="436"/>
      <c r="BQ196" s="436"/>
      <c r="BR196" s="436"/>
      <c r="BS196" s="436"/>
      <c r="BT196" s="436"/>
      <c r="BU196" s="436"/>
      <c r="BV196" s="436"/>
      <c r="BW196" s="436"/>
      <c r="BX196" s="436"/>
      <c r="BY196" s="436"/>
      <c r="BZ196" s="436"/>
      <c r="CA196" s="436"/>
      <c r="CB196" s="436"/>
      <c r="CC196" s="436"/>
      <c r="CD196" s="436"/>
      <c r="CE196" s="436"/>
      <c r="CG196" s="495"/>
      <c r="CH196" s="495"/>
      <c r="CI196" s="495"/>
      <c r="CJ196" s="495"/>
      <c r="CK196" s="495"/>
      <c r="CL196" s="495"/>
      <c r="CM196" s="495"/>
      <c r="CN196" s="495"/>
      <c r="CO196" s="495"/>
      <c r="CP196" s="495"/>
      <c r="CQ196" s="495"/>
      <c r="CR196" s="495"/>
    </row>
    <row r="197" spans="1:96" ht="15.75" customHeight="1">
      <c r="A197" s="436"/>
      <c r="B197" s="436"/>
      <c r="C197" s="436"/>
      <c r="D197" s="436"/>
      <c r="E197" s="436"/>
      <c r="F197" s="436"/>
      <c r="G197" s="436"/>
      <c r="H197" s="436"/>
      <c r="I197" s="436"/>
      <c r="J197" s="436"/>
      <c r="K197" s="436"/>
      <c r="L197" s="436"/>
      <c r="M197" s="436"/>
      <c r="N197" s="436"/>
      <c r="O197" s="436"/>
      <c r="P197" s="436"/>
      <c r="Q197" s="436"/>
      <c r="R197" s="436"/>
      <c r="S197" s="436"/>
      <c r="T197" s="436"/>
      <c r="U197" s="436"/>
      <c r="V197" s="436"/>
      <c r="W197" s="436"/>
      <c r="X197" s="436"/>
      <c r="Y197" s="436"/>
      <c r="Z197" s="436"/>
      <c r="AA197" s="436"/>
      <c r="AB197" s="436"/>
      <c r="AC197" s="436"/>
      <c r="AD197" s="436"/>
      <c r="AE197" s="436"/>
      <c r="AF197" s="436"/>
      <c r="AG197" s="436"/>
      <c r="AH197" s="436"/>
      <c r="AI197" s="436"/>
      <c r="AJ197" s="436"/>
      <c r="AK197" s="436"/>
      <c r="AL197" s="436"/>
      <c r="AM197" s="436"/>
      <c r="AN197" s="436"/>
      <c r="AO197" s="436"/>
      <c r="AP197" s="436"/>
      <c r="AQ197" s="436"/>
      <c r="AR197" s="436"/>
      <c r="AS197" s="436"/>
      <c r="AT197" s="436"/>
      <c r="AU197" s="436"/>
      <c r="AV197" s="436"/>
      <c r="AW197" s="436"/>
      <c r="AX197" s="437"/>
      <c r="AY197" s="436"/>
      <c r="AZ197" s="436"/>
      <c r="BA197" s="436"/>
      <c r="BB197" s="436"/>
      <c r="BC197" s="436"/>
      <c r="BD197" s="436"/>
      <c r="BE197" s="436"/>
      <c r="BF197" s="436"/>
      <c r="BG197" s="436"/>
      <c r="BH197" s="436"/>
      <c r="BI197" s="436"/>
      <c r="BJ197" s="436"/>
      <c r="BK197" s="436"/>
      <c r="BL197" s="436"/>
      <c r="BM197" s="436"/>
      <c r="BN197" s="436"/>
      <c r="BO197" s="436"/>
      <c r="BP197" s="436"/>
      <c r="BQ197" s="436"/>
      <c r="BR197" s="436"/>
      <c r="BS197" s="436"/>
      <c r="BT197" s="436"/>
      <c r="BU197" s="436"/>
      <c r="BV197" s="436"/>
      <c r="BW197" s="436"/>
      <c r="BX197" s="436"/>
      <c r="BY197" s="436"/>
      <c r="BZ197" s="436"/>
      <c r="CA197" s="436"/>
      <c r="CB197" s="436"/>
      <c r="CC197" s="436"/>
      <c r="CD197" s="436"/>
      <c r="CE197" s="436"/>
      <c r="CG197" s="495"/>
      <c r="CH197" s="495"/>
      <c r="CI197" s="495"/>
      <c r="CJ197" s="495"/>
      <c r="CK197" s="495"/>
      <c r="CL197" s="495"/>
      <c r="CM197" s="495"/>
      <c r="CN197" s="495"/>
      <c r="CO197" s="495"/>
      <c r="CP197" s="495"/>
      <c r="CQ197" s="495"/>
      <c r="CR197" s="495"/>
    </row>
    <row r="198" spans="1:96" ht="15.75" customHeight="1">
      <c r="A198" s="436"/>
      <c r="B198" s="436"/>
      <c r="C198" s="436"/>
      <c r="D198" s="436"/>
      <c r="E198" s="436"/>
      <c r="F198" s="436"/>
      <c r="G198" s="436"/>
      <c r="H198" s="436"/>
      <c r="I198" s="436"/>
      <c r="J198" s="436"/>
      <c r="K198" s="436"/>
      <c r="L198" s="436"/>
      <c r="M198" s="436"/>
      <c r="N198" s="436"/>
      <c r="O198" s="436"/>
      <c r="P198" s="436"/>
      <c r="Q198" s="436"/>
      <c r="R198" s="436"/>
      <c r="S198" s="436"/>
      <c r="T198" s="436"/>
      <c r="U198" s="436"/>
      <c r="V198" s="436"/>
      <c r="W198" s="436"/>
      <c r="X198" s="436"/>
      <c r="Y198" s="436"/>
      <c r="Z198" s="436"/>
      <c r="AA198" s="436"/>
      <c r="AB198" s="436"/>
      <c r="AC198" s="436"/>
      <c r="AD198" s="436"/>
      <c r="AE198" s="436"/>
      <c r="AF198" s="436"/>
      <c r="AG198" s="436"/>
      <c r="AH198" s="436"/>
      <c r="AI198" s="436"/>
      <c r="AJ198" s="436"/>
      <c r="AK198" s="436"/>
      <c r="AL198" s="436"/>
      <c r="AM198" s="436"/>
      <c r="AN198" s="436"/>
      <c r="AO198" s="436"/>
      <c r="AP198" s="436"/>
      <c r="AQ198" s="436"/>
      <c r="AR198" s="436"/>
      <c r="AS198" s="436"/>
      <c r="AT198" s="436"/>
      <c r="AU198" s="436"/>
      <c r="AV198" s="436"/>
      <c r="AW198" s="436"/>
      <c r="AX198" s="437"/>
      <c r="AY198" s="436"/>
      <c r="AZ198" s="436"/>
      <c r="BA198" s="436"/>
      <c r="BB198" s="436"/>
      <c r="BC198" s="436"/>
      <c r="BD198" s="436"/>
      <c r="BE198" s="436"/>
      <c r="BF198" s="436"/>
      <c r="BG198" s="436"/>
      <c r="BH198" s="436"/>
      <c r="BI198" s="436"/>
      <c r="BJ198" s="436"/>
      <c r="BK198" s="436"/>
      <c r="BL198" s="436"/>
      <c r="BM198" s="436"/>
      <c r="BN198" s="436"/>
      <c r="BO198" s="436"/>
      <c r="BP198" s="436"/>
      <c r="BQ198" s="436"/>
      <c r="BR198" s="436"/>
      <c r="BS198" s="436"/>
      <c r="BT198" s="436"/>
      <c r="BU198" s="436"/>
      <c r="BV198" s="436"/>
      <c r="BW198" s="436"/>
      <c r="BX198" s="436"/>
      <c r="BY198" s="436"/>
      <c r="BZ198" s="436"/>
      <c r="CA198" s="436"/>
      <c r="CB198" s="436"/>
      <c r="CC198" s="436"/>
      <c r="CD198" s="436"/>
      <c r="CE198" s="436"/>
      <c r="CG198" s="495"/>
      <c r="CH198" s="495"/>
      <c r="CI198" s="495"/>
      <c r="CJ198" s="495"/>
      <c r="CK198" s="495"/>
      <c r="CL198" s="495"/>
      <c r="CM198" s="495"/>
      <c r="CN198" s="495"/>
      <c r="CO198" s="495"/>
      <c r="CP198" s="495"/>
      <c r="CQ198" s="495"/>
      <c r="CR198" s="495"/>
    </row>
    <row r="199" spans="1:96" ht="15.75" customHeight="1">
      <c r="A199" s="436"/>
      <c r="B199" s="436"/>
      <c r="C199" s="436"/>
      <c r="D199" s="436"/>
      <c r="E199" s="436"/>
      <c r="F199" s="436"/>
      <c r="G199" s="436"/>
      <c r="H199" s="436"/>
      <c r="I199" s="436"/>
      <c r="J199" s="436"/>
      <c r="K199" s="436"/>
      <c r="L199" s="436"/>
      <c r="M199" s="436"/>
      <c r="N199" s="436"/>
      <c r="O199" s="436"/>
      <c r="P199" s="436"/>
      <c r="Q199" s="436"/>
      <c r="R199" s="436"/>
      <c r="S199" s="436"/>
      <c r="T199" s="436"/>
      <c r="U199" s="436"/>
      <c r="V199" s="436"/>
      <c r="W199" s="436"/>
      <c r="X199" s="436"/>
      <c r="Y199" s="436"/>
      <c r="Z199" s="436"/>
      <c r="AA199" s="436"/>
      <c r="AB199" s="436"/>
      <c r="AC199" s="436"/>
      <c r="AD199" s="436"/>
      <c r="AE199" s="436"/>
      <c r="AF199" s="436"/>
      <c r="AG199" s="436"/>
      <c r="AH199" s="436"/>
      <c r="AI199" s="436"/>
      <c r="AJ199" s="436"/>
      <c r="AK199" s="436"/>
      <c r="AL199" s="436"/>
      <c r="AM199" s="436"/>
      <c r="AN199" s="436"/>
      <c r="AO199" s="436"/>
      <c r="AP199" s="436"/>
      <c r="AQ199" s="436"/>
      <c r="AR199" s="436"/>
      <c r="AS199" s="436"/>
      <c r="AT199" s="436"/>
      <c r="AU199" s="436"/>
      <c r="AV199" s="436"/>
      <c r="AW199" s="436"/>
      <c r="AX199" s="437"/>
      <c r="AY199" s="436"/>
      <c r="AZ199" s="436"/>
      <c r="BA199" s="436"/>
      <c r="BB199" s="436"/>
      <c r="BC199" s="436"/>
      <c r="BD199" s="436"/>
      <c r="BE199" s="436"/>
      <c r="BF199" s="436"/>
      <c r="BG199" s="436"/>
      <c r="BH199" s="436"/>
      <c r="BI199" s="436"/>
      <c r="BJ199" s="436"/>
      <c r="BK199" s="436"/>
      <c r="BL199" s="436"/>
      <c r="BM199" s="436"/>
      <c r="BN199" s="436"/>
      <c r="BO199" s="436"/>
      <c r="BP199" s="436"/>
      <c r="BQ199" s="436"/>
      <c r="BR199" s="436"/>
      <c r="BS199" s="436"/>
      <c r="BT199" s="436"/>
      <c r="BU199" s="436"/>
      <c r="BV199" s="436"/>
      <c r="BW199" s="436"/>
      <c r="BX199" s="436"/>
      <c r="BY199" s="436"/>
      <c r="BZ199" s="436"/>
      <c r="CA199" s="436"/>
      <c r="CB199" s="436"/>
      <c r="CC199" s="436"/>
      <c r="CD199" s="436"/>
      <c r="CE199" s="436"/>
      <c r="CG199" s="495"/>
      <c r="CH199" s="495"/>
      <c r="CI199" s="495"/>
      <c r="CJ199" s="495"/>
      <c r="CK199" s="495"/>
      <c r="CL199" s="495"/>
      <c r="CM199" s="495"/>
      <c r="CN199" s="495"/>
      <c r="CO199" s="495"/>
      <c r="CP199" s="495"/>
      <c r="CQ199" s="495"/>
      <c r="CR199" s="495"/>
    </row>
    <row r="200" spans="1:96" ht="15.75" customHeight="1">
      <c r="A200" s="436"/>
      <c r="B200" s="436"/>
      <c r="C200" s="436"/>
      <c r="D200" s="436"/>
      <c r="E200" s="436"/>
      <c r="F200" s="436"/>
      <c r="G200" s="436"/>
      <c r="H200" s="436"/>
      <c r="I200" s="436"/>
      <c r="J200" s="436"/>
      <c r="K200" s="436"/>
      <c r="L200" s="436"/>
      <c r="M200" s="436"/>
      <c r="N200" s="436"/>
      <c r="O200" s="436"/>
      <c r="P200" s="436"/>
      <c r="Q200" s="436"/>
      <c r="R200" s="436"/>
      <c r="S200" s="436"/>
      <c r="T200" s="436"/>
      <c r="U200" s="436"/>
      <c r="V200" s="436"/>
      <c r="W200" s="436"/>
      <c r="X200" s="436"/>
      <c r="Y200" s="436"/>
      <c r="Z200" s="436"/>
      <c r="AA200" s="436"/>
      <c r="AB200" s="436"/>
      <c r="AC200" s="436"/>
      <c r="AD200" s="436"/>
      <c r="AE200" s="436"/>
      <c r="AF200" s="436"/>
      <c r="AG200" s="436"/>
      <c r="AH200" s="436"/>
      <c r="AI200" s="436"/>
      <c r="AJ200" s="436"/>
      <c r="AK200" s="436"/>
      <c r="AL200" s="436"/>
      <c r="AM200" s="436"/>
      <c r="AN200" s="436"/>
      <c r="AO200" s="436"/>
      <c r="AP200" s="436"/>
      <c r="AQ200" s="436"/>
      <c r="AR200" s="436"/>
      <c r="AS200" s="436"/>
      <c r="AT200" s="436"/>
      <c r="AU200" s="436"/>
      <c r="AV200" s="436"/>
      <c r="AW200" s="436"/>
      <c r="AX200" s="437"/>
      <c r="AY200" s="436"/>
      <c r="AZ200" s="436"/>
      <c r="BA200" s="436"/>
      <c r="BB200" s="436"/>
      <c r="BC200" s="436"/>
      <c r="BD200" s="436"/>
      <c r="BE200" s="436"/>
      <c r="BF200" s="436"/>
      <c r="BG200" s="436"/>
      <c r="BH200" s="436"/>
      <c r="BI200" s="436"/>
      <c r="BJ200" s="436"/>
      <c r="BK200" s="436"/>
      <c r="BL200" s="436"/>
      <c r="BM200" s="436"/>
      <c r="BN200" s="436"/>
      <c r="BO200" s="436"/>
      <c r="BP200" s="436"/>
      <c r="BQ200" s="436"/>
      <c r="BR200" s="436"/>
      <c r="BS200" s="436"/>
      <c r="BT200" s="436"/>
      <c r="BU200" s="436"/>
      <c r="BV200" s="436"/>
      <c r="BW200" s="436"/>
      <c r="BX200" s="436"/>
      <c r="BY200" s="436"/>
      <c r="BZ200" s="436"/>
      <c r="CA200" s="436"/>
      <c r="CB200" s="436"/>
      <c r="CC200" s="436"/>
      <c r="CD200" s="436"/>
      <c r="CE200" s="436"/>
      <c r="CG200" s="495"/>
      <c r="CH200" s="495"/>
      <c r="CI200" s="495"/>
      <c r="CJ200" s="495"/>
      <c r="CK200" s="495"/>
      <c r="CL200" s="495"/>
      <c r="CM200" s="495"/>
      <c r="CN200" s="495"/>
      <c r="CO200" s="495"/>
      <c r="CP200" s="495"/>
      <c r="CQ200" s="495"/>
      <c r="CR200" s="495"/>
    </row>
    <row r="201" spans="1:96" ht="15.75" customHeight="1">
      <c r="A201" s="436"/>
      <c r="B201" s="436"/>
      <c r="C201" s="436"/>
      <c r="D201" s="436"/>
      <c r="E201" s="436"/>
      <c r="F201" s="436"/>
      <c r="G201" s="436"/>
      <c r="H201" s="436"/>
      <c r="I201" s="436"/>
      <c r="J201" s="436"/>
      <c r="K201" s="436"/>
      <c r="L201" s="436"/>
      <c r="M201" s="436"/>
      <c r="N201" s="436"/>
      <c r="O201" s="436"/>
      <c r="P201" s="436"/>
      <c r="Q201" s="436"/>
      <c r="R201" s="436"/>
      <c r="S201" s="436"/>
      <c r="T201" s="436"/>
      <c r="U201" s="436"/>
      <c r="V201" s="436"/>
      <c r="W201" s="436"/>
      <c r="X201" s="436"/>
      <c r="Y201" s="436"/>
      <c r="Z201" s="436"/>
      <c r="AA201" s="436"/>
      <c r="AB201" s="436"/>
      <c r="AC201" s="436"/>
      <c r="AD201" s="436"/>
      <c r="AE201" s="436"/>
      <c r="AF201" s="436"/>
      <c r="AG201" s="436"/>
      <c r="AH201" s="436"/>
      <c r="AI201" s="436"/>
      <c r="AJ201" s="436"/>
      <c r="AK201" s="436"/>
      <c r="AL201" s="436"/>
      <c r="AM201" s="436"/>
      <c r="AN201" s="436"/>
      <c r="AO201" s="436"/>
      <c r="AP201" s="436"/>
      <c r="AQ201" s="436"/>
      <c r="AR201" s="436"/>
      <c r="AS201" s="436"/>
      <c r="AT201" s="436"/>
      <c r="AU201" s="436"/>
      <c r="AV201" s="436"/>
      <c r="AW201" s="436"/>
      <c r="AX201" s="437"/>
      <c r="AY201" s="436"/>
      <c r="AZ201" s="436"/>
      <c r="BA201" s="436"/>
      <c r="BB201" s="436"/>
      <c r="BC201" s="436"/>
      <c r="BD201" s="436"/>
      <c r="BE201" s="436"/>
      <c r="BF201" s="436"/>
      <c r="BG201" s="436"/>
      <c r="BH201" s="436"/>
      <c r="BI201" s="436"/>
      <c r="BJ201" s="436"/>
      <c r="BK201" s="436"/>
      <c r="BL201" s="436"/>
      <c r="BM201" s="436"/>
      <c r="BN201" s="436"/>
      <c r="BO201" s="436"/>
      <c r="BP201" s="436"/>
      <c r="BQ201" s="436"/>
      <c r="BR201" s="436"/>
      <c r="BS201" s="436"/>
      <c r="BT201" s="436"/>
      <c r="BU201" s="436"/>
      <c r="BV201" s="436"/>
      <c r="BW201" s="436"/>
      <c r="BX201" s="436"/>
      <c r="BY201" s="436"/>
      <c r="BZ201" s="436"/>
      <c r="CA201" s="436"/>
      <c r="CB201" s="436"/>
      <c r="CC201" s="436"/>
      <c r="CD201" s="436"/>
      <c r="CE201" s="436"/>
      <c r="CG201" s="495"/>
      <c r="CH201" s="495"/>
      <c r="CI201" s="495"/>
      <c r="CJ201" s="495"/>
      <c r="CK201" s="495"/>
      <c r="CL201" s="495"/>
      <c r="CM201" s="495"/>
      <c r="CN201" s="495"/>
      <c r="CO201" s="495"/>
      <c r="CP201" s="495"/>
      <c r="CQ201" s="495"/>
      <c r="CR201" s="495"/>
    </row>
    <row r="202" spans="1:96" ht="15.75" customHeight="1">
      <c r="A202" s="436"/>
      <c r="B202" s="436"/>
      <c r="C202" s="436"/>
      <c r="D202" s="436"/>
      <c r="E202" s="436"/>
      <c r="F202" s="436"/>
      <c r="G202" s="436"/>
      <c r="H202" s="436"/>
      <c r="I202" s="436"/>
      <c r="J202" s="436"/>
      <c r="K202" s="436"/>
      <c r="L202" s="436"/>
      <c r="M202" s="436"/>
      <c r="N202" s="436"/>
      <c r="O202" s="436"/>
      <c r="P202" s="436"/>
      <c r="Q202" s="436"/>
      <c r="R202" s="436"/>
      <c r="S202" s="436"/>
      <c r="T202" s="436"/>
      <c r="U202" s="436"/>
      <c r="V202" s="436"/>
      <c r="W202" s="436"/>
      <c r="X202" s="436"/>
      <c r="Y202" s="436"/>
      <c r="Z202" s="436"/>
      <c r="AA202" s="436"/>
      <c r="AB202" s="436"/>
      <c r="AC202" s="436"/>
      <c r="AD202" s="436"/>
      <c r="AE202" s="436"/>
      <c r="AF202" s="436"/>
      <c r="AG202" s="436"/>
      <c r="AH202" s="436"/>
      <c r="AI202" s="436"/>
      <c r="AJ202" s="436"/>
      <c r="AK202" s="436"/>
      <c r="AL202" s="436"/>
      <c r="AM202" s="436"/>
      <c r="AN202" s="436"/>
      <c r="AO202" s="436"/>
      <c r="AP202" s="436"/>
      <c r="AQ202" s="436"/>
      <c r="AR202" s="436"/>
      <c r="AS202" s="436"/>
      <c r="AT202" s="436"/>
      <c r="AU202" s="436"/>
      <c r="AV202" s="436"/>
      <c r="AW202" s="436"/>
      <c r="AX202" s="437"/>
      <c r="AY202" s="436"/>
      <c r="AZ202" s="436"/>
      <c r="BA202" s="436"/>
      <c r="BB202" s="436"/>
      <c r="BC202" s="436"/>
      <c r="BD202" s="436"/>
      <c r="BE202" s="436"/>
      <c r="BF202" s="436"/>
      <c r="BG202" s="436"/>
      <c r="BH202" s="436"/>
      <c r="BI202" s="436"/>
      <c r="BJ202" s="436"/>
      <c r="BK202" s="436"/>
      <c r="BL202" s="436"/>
      <c r="BM202" s="436"/>
      <c r="BN202" s="436"/>
      <c r="BO202" s="436"/>
      <c r="BP202" s="436"/>
      <c r="BQ202" s="436"/>
      <c r="BR202" s="436"/>
      <c r="BS202" s="436"/>
      <c r="BT202" s="436"/>
      <c r="BU202" s="436"/>
      <c r="BV202" s="436"/>
      <c r="BW202" s="436"/>
      <c r="BX202" s="436"/>
      <c r="BY202" s="436"/>
      <c r="BZ202" s="436"/>
      <c r="CA202" s="436"/>
      <c r="CB202" s="436"/>
      <c r="CC202" s="436"/>
      <c r="CD202" s="436"/>
      <c r="CE202" s="436"/>
      <c r="CG202" s="495"/>
      <c r="CH202" s="495"/>
      <c r="CI202" s="495"/>
      <c r="CJ202" s="495"/>
      <c r="CK202" s="495"/>
      <c r="CL202" s="495"/>
      <c r="CM202" s="495"/>
      <c r="CN202" s="495"/>
      <c r="CO202" s="495"/>
      <c r="CP202" s="495"/>
      <c r="CQ202" s="495"/>
      <c r="CR202" s="495"/>
    </row>
    <row r="203" spans="1:96" ht="15.75" customHeight="1">
      <c r="A203" s="436"/>
      <c r="B203" s="436"/>
      <c r="C203" s="436"/>
      <c r="D203" s="436"/>
      <c r="E203" s="436"/>
      <c r="F203" s="436"/>
      <c r="G203" s="436"/>
      <c r="H203" s="436"/>
      <c r="I203" s="436"/>
      <c r="J203" s="436"/>
      <c r="K203" s="436"/>
      <c r="L203" s="436"/>
      <c r="M203" s="436"/>
      <c r="N203" s="436"/>
      <c r="O203" s="436"/>
      <c r="P203" s="436"/>
      <c r="Q203" s="436"/>
      <c r="R203" s="436"/>
      <c r="S203" s="436"/>
      <c r="T203" s="436"/>
      <c r="U203" s="436"/>
      <c r="V203" s="436"/>
      <c r="W203" s="436"/>
      <c r="X203" s="436"/>
      <c r="Y203" s="436"/>
      <c r="Z203" s="436"/>
      <c r="AA203" s="436"/>
      <c r="AB203" s="436"/>
      <c r="AC203" s="436"/>
      <c r="AD203" s="436"/>
      <c r="AE203" s="436"/>
      <c r="AF203" s="436"/>
      <c r="AG203" s="436"/>
      <c r="AH203" s="436"/>
      <c r="AI203" s="436"/>
      <c r="AJ203" s="436"/>
      <c r="AK203" s="436"/>
      <c r="AL203" s="436"/>
      <c r="AM203" s="436"/>
      <c r="AN203" s="436"/>
      <c r="AO203" s="436"/>
      <c r="AP203" s="436"/>
      <c r="AQ203" s="436"/>
      <c r="AR203" s="436"/>
      <c r="AS203" s="436"/>
      <c r="AT203" s="436"/>
      <c r="AU203" s="436"/>
      <c r="AV203" s="436"/>
      <c r="AW203" s="436"/>
      <c r="AX203" s="437"/>
      <c r="AY203" s="436"/>
      <c r="AZ203" s="436"/>
      <c r="BA203" s="436"/>
      <c r="BB203" s="436"/>
      <c r="BC203" s="436"/>
      <c r="BD203" s="436"/>
      <c r="BE203" s="436"/>
      <c r="BF203" s="436"/>
      <c r="BG203" s="436"/>
      <c r="BH203" s="436"/>
      <c r="BI203" s="436"/>
      <c r="BJ203" s="436"/>
      <c r="BK203" s="436"/>
      <c r="BL203" s="436"/>
      <c r="BM203" s="436"/>
      <c r="BN203" s="436"/>
      <c r="BO203" s="436"/>
      <c r="BP203" s="436"/>
      <c r="BQ203" s="436"/>
      <c r="BR203" s="436"/>
      <c r="BS203" s="436"/>
      <c r="BT203" s="436"/>
      <c r="BU203" s="436"/>
      <c r="BV203" s="436"/>
      <c r="BW203" s="436"/>
      <c r="BX203" s="436"/>
      <c r="BY203" s="436"/>
      <c r="BZ203" s="436"/>
      <c r="CA203" s="436"/>
      <c r="CB203" s="436"/>
      <c r="CC203" s="436"/>
      <c r="CD203" s="436"/>
      <c r="CE203" s="436"/>
      <c r="CG203" s="495"/>
      <c r="CH203" s="495"/>
      <c r="CI203" s="495"/>
      <c r="CJ203" s="495"/>
      <c r="CK203" s="495"/>
      <c r="CL203" s="495"/>
      <c r="CM203" s="495"/>
      <c r="CN203" s="495"/>
      <c r="CO203" s="495"/>
      <c r="CP203" s="495"/>
      <c r="CQ203" s="495"/>
      <c r="CR203" s="495"/>
    </row>
    <row r="204" spans="1:96" ht="15.75" customHeight="1">
      <c r="A204" s="436"/>
      <c r="B204" s="436"/>
      <c r="C204" s="436"/>
      <c r="D204" s="436"/>
      <c r="E204" s="436"/>
      <c r="F204" s="436"/>
      <c r="G204" s="436"/>
      <c r="H204" s="436"/>
      <c r="I204" s="436"/>
      <c r="J204" s="436"/>
      <c r="K204" s="436"/>
      <c r="L204" s="436"/>
      <c r="M204" s="436"/>
      <c r="N204" s="436"/>
      <c r="O204" s="436"/>
      <c r="P204" s="436"/>
      <c r="Q204" s="436"/>
      <c r="R204" s="436"/>
      <c r="S204" s="436"/>
      <c r="T204" s="436"/>
      <c r="U204" s="436"/>
      <c r="V204" s="436"/>
      <c r="W204" s="436"/>
      <c r="X204" s="436"/>
      <c r="Y204" s="436"/>
      <c r="Z204" s="436"/>
      <c r="AA204" s="436"/>
      <c r="AB204" s="436"/>
      <c r="AC204" s="436"/>
      <c r="AD204" s="436"/>
      <c r="AE204" s="436"/>
      <c r="AF204" s="436"/>
      <c r="AG204" s="436"/>
      <c r="AH204" s="436"/>
      <c r="AI204" s="436"/>
      <c r="AJ204" s="436"/>
      <c r="AK204" s="436"/>
      <c r="AL204" s="436"/>
      <c r="AM204" s="436"/>
      <c r="AN204" s="436"/>
      <c r="AO204" s="436"/>
      <c r="AP204" s="436"/>
      <c r="AQ204" s="436"/>
      <c r="AR204" s="436"/>
      <c r="AS204" s="436"/>
      <c r="AT204" s="436"/>
      <c r="AU204" s="436"/>
      <c r="AV204" s="436"/>
      <c r="AW204" s="436"/>
      <c r="AX204" s="437"/>
      <c r="AY204" s="436"/>
      <c r="AZ204" s="436"/>
      <c r="BA204" s="436"/>
      <c r="BB204" s="436"/>
      <c r="BC204" s="436"/>
      <c r="BD204" s="436"/>
      <c r="BE204" s="436"/>
      <c r="BF204" s="436"/>
      <c r="BG204" s="436"/>
      <c r="BH204" s="436"/>
      <c r="BI204" s="436"/>
      <c r="BJ204" s="436"/>
      <c r="BK204" s="436"/>
      <c r="BL204" s="436"/>
      <c r="BM204" s="436"/>
      <c r="BN204" s="436"/>
      <c r="BO204" s="436"/>
      <c r="BP204" s="436"/>
      <c r="BQ204" s="436"/>
      <c r="BR204" s="436"/>
      <c r="BS204" s="436"/>
      <c r="BT204" s="436"/>
      <c r="BU204" s="436"/>
      <c r="BV204" s="436"/>
      <c r="BW204" s="436"/>
      <c r="BX204" s="436"/>
      <c r="BY204" s="436"/>
      <c r="BZ204" s="436"/>
      <c r="CA204" s="436"/>
      <c r="CB204" s="436"/>
      <c r="CC204" s="436"/>
      <c r="CD204" s="436"/>
      <c r="CE204" s="436"/>
      <c r="CG204" s="495"/>
      <c r="CH204" s="495"/>
      <c r="CI204" s="495"/>
      <c r="CJ204" s="495"/>
      <c r="CK204" s="495"/>
      <c r="CL204" s="495"/>
      <c r="CM204" s="495"/>
      <c r="CN204" s="495"/>
      <c r="CO204" s="495"/>
      <c r="CP204" s="495"/>
      <c r="CQ204" s="495"/>
      <c r="CR204" s="495"/>
    </row>
    <row r="205" spans="1:96" ht="15.75" customHeight="1">
      <c r="A205" s="436"/>
      <c r="B205" s="436"/>
      <c r="C205" s="436"/>
      <c r="D205" s="436"/>
      <c r="E205" s="436"/>
      <c r="F205" s="436"/>
      <c r="G205" s="436"/>
      <c r="H205" s="436"/>
      <c r="I205" s="436"/>
      <c r="J205" s="436"/>
      <c r="K205" s="436"/>
      <c r="L205" s="436"/>
      <c r="M205" s="436"/>
      <c r="N205" s="436"/>
      <c r="O205" s="436"/>
      <c r="P205" s="436"/>
      <c r="Q205" s="436"/>
      <c r="R205" s="436"/>
      <c r="S205" s="436"/>
      <c r="T205" s="436"/>
      <c r="U205" s="436"/>
      <c r="V205" s="436"/>
      <c r="W205" s="436"/>
      <c r="X205" s="436"/>
      <c r="Y205" s="436"/>
      <c r="Z205" s="436"/>
      <c r="AA205" s="436"/>
      <c r="AB205" s="436"/>
      <c r="AC205" s="436"/>
      <c r="AD205" s="436"/>
      <c r="AE205" s="436"/>
      <c r="AF205" s="436"/>
      <c r="AG205" s="436"/>
      <c r="AH205" s="436"/>
      <c r="AI205" s="436"/>
      <c r="AJ205" s="436"/>
      <c r="AK205" s="436"/>
      <c r="AL205" s="436"/>
      <c r="AM205" s="436"/>
      <c r="AN205" s="436"/>
      <c r="AO205" s="436"/>
      <c r="AP205" s="436"/>
      <c r="AQ205" s="436"/>
      <c r="AR205" s="436"/>
      <c r="AS205" s="436"/>
      <c r="AT205" s="436"/>
      <c r="AU205" s="436"/>
      <c r="AV205" s="436"/>
      <c r="AW205" s="436"/>
      <c r="AX205" s="437"/>
      <c r="AY205" s="436"/>
      <c r="AZ205" s="436"/>
      <c r="BA205" s="436"/>
      <c r="BB205" s="436"/>
      <c r="BC205" s="436"/>
      <c r="BD205" s="436"/>
      <c r="BE205" s="436"/>
      <c r="BF205" s="436"/>
      <c r="BG205" s="436"/>
      <c r="BH205" s="436"/>
      <c r="BI205" s="436"/>
      <c r="BJ205" s="436"/>
      <c r="BK205" s="436"/>
      <c r="BL205" s="436"/>
      <c r="BM205" s="436"/>
      <c r="BN205" s="436"/>
      <c r="BO205" s="436"/>
      <c r="BP205" s="436"/>
      <c r="BQ205" s="436"/>
      <c r="BR205" s="436"/>
      <c r="BS205" s="436"/>
      <c r="BT205" s="436"/>
      <c r="BU205" s="436"/>
      <c r="BV205" s="436"/>
      <c r="BW205" s="436"/>
      <c r="BX205" s="436"/>
      <c r="BY205" s="436"/>
      <c r="BZ205" s="436"/>
      <c r="CA205" s="436"/>
      <c r="CB205" s="436"/>
      <c r="CC205" s="436"/>
      <c r="CD205" s="436"/>
      <c r="CE205" s="436"/>
      <c r="CG205" s="495"/>
      <c r="CH205" s="495"/>
      <c r="CI205" s="495"/>
      <c r="CJ205" s="495"/>
      <c r="CK205" s="495"/>
      <c r="CL205" s="495"/>
      <c r="CM205" s="495"/>
      <c r="CN205" s="495"/>
      <c r="CO205" s="495"/>
      <c r="CP205" s="495"/>
      <c r="CQ205" s="495"/>
      <c r="CR205" s="495"/>
    </row>
    <row r="206" spans="1:96" ht="15.75" customHeight="1">
      <c r="A206" s="436"/>
      <c r="B206" s="436"/>
      <c r="C206" s="436"/>
      <c r="D206" s="436"/>
      <c r="E206" s="436"/>
      <c r="F206" s="436"/>
      <c r="G206" s="436"/>
      <c r="H206" s="436"/>
      <c r="I206" s="436"/>
      <c r="J206" s="436"/>
      <c r="K206" s="436"/>
      <c r="L206" s="436"/>
      <c r="M206" s="436"/>
      <c r="N206" s="436"/>
      <c r="O206" s="436"/>
      <c r="P206" s="436"/>
      <c r="Q206" s="436"/>
      <c r="R206" s="436"/>
      <c r="S206" s="436"/>
      <c r="T206" s="436"/>
      <c r="U206" s="436"/>
      <c r="V206" s="436"/>
      <c r="W206" s="436"/>
      <c r="X206" s="436"/>
      <c r="Y206" s="436"/>
      <c r="Z206" s="436"/>
      <c r="AA206" s="436"/>
      <c r="AB206" s="436"/>
      <c r="AC206" s="436"/>
      <c r="AD206" s="436"/>
      <c r="AE206" s="436"/>
      <c r="AF206" s="436"/>
      <c r="AG206" s="436"/>
      <c r="AH206" s="436"/>
      <c r="AI206" s="436"/>
      <c r="AJ206" s="436"/>
      <c r="AK206" s="436"/>
      <c r="AL206" s="436"/>
      <c r="AM206" s="436"/>
      <c r="AN206" s="436"/>
      <c r="AO206" s="436"/>
      <c r="AP206" s="436"/>
      <c r="AQ206" s="436"/>
      <c r="AR206" s="436"/>
      <c r="AS206" s="436"/>
      <c r="AT206" s="436"/>
      <c r="AU206" s="436"/>
      <c r="AV206" s="436"/>
      <c r="AW206" s="436"/>
      <c r="AX206" s="437"/>
      <c r="AY206" s="436"/>
      <c r="AZ206" s="436"/>
      <c r="BA206" s="436"/>
      <c r="BB206" s="436"/>
      <c r="BC206" s="436"/>
      <c r="BD206" s="436"/>
      <c r="BE206" s="436"/>
      <c r="BF206" s="436"/>
      <c r="BG206" s="436"/>
      <c r="BH206" s="436"/>
      <c r="BI206" s="436"/>
      <c r="BJ206" s="436"/>
      <c r="BK206" s="436"/>
      <c r="BL206" s="436"/>
      <c r="BM206" s="436"/>
      <c r="BN206" s="436"/>
      <c r="BO206" s="436"/>
      <c r="BP206" s="436"/>
      <c r="BQ206" s="436"/>
      <c r="BR206" s="436"/>
      <c r="BS206" s="436"/>
      <c r="BT206" s="436"/>
      <c r="BU206" s="436"/>
      <c r="BV206" s="436"/>
      <c r="BW206" s="436"/>
      <c r="BX206" s="436"/>
      <c r="BY206" s="436"/>
      <c r="BZ206" s="436"/>
      <c r="CA206" s="436"/>
      <c r="CB206" s="436"/>
      <c r="CC206" s="436"/>
      <c r="CD206" s="436"/>
      <c r="CE206" s="436"/>
      <c r="CG206" s="495"/>
      <c r="CH206" s="495"/>
      <c r="CI206" s="495"/>
      <c r="CJ206" s="495"/>
      <c r="CK206" s="495"/>
      <c r="CL206" s="495"/>
      <c r="CM206" s="495"/>
      <c r="CN206" s="495"/>
      <c r="CO206" s="495"/>
      <c r="CP206" s="495"/>
      <c r="CQ206" s="495"/>
      <c r="CR206" s="495"/>
    </row>
    <row r="207" spans="1:96" ht="15.75" customHeight="1">
      <c r="A207" s="436"/>
      <c r="B207" s="436"/>
      <c r="C207" s="436"/>
      <c r="D207" s="436"/>
      <c r="E207" s="436"/>
      <c r="F207" s="436"/>
      <c r="G207" s="436"/>
      <c r="H207" s="436"/>
      <c r="I207" s="436"/>
      <c r="J207" s="436"/>
      <c r="K207" s="436"/>
      <c r="L207" s="436"/>
      <c r="M207" s="436"/>
      <c r="N207" s="436"/>
      <c r="O207" s="436"/>
      <c r="P207" s="436"/>
      <c r="Q207" s="436"/>
      <c r="R207" s="436"/>
      <c r="S207" s="436"/>
      <c r="T207" s="436"/>
      <c r="U207" s="436"/>
      <c r="V207" s="436"/>
      <c r="W207" s="436"/>
      <c r="X207" s="436"/>
      <c r="Y207" s="436"/>
      <c r="Z207" s="436"/>
      <c r="AA207" s="436"/>
      <c r="AB207" s="436"/>
      <c r="AC207" s="436"/>
      <c r="AD207" s="436"/>
      <c r="AE207" s="436"/>
      <c r="AF207" s="436"/>
      <c r="AG207" s="436"/>
      <c r="AH207" s="436"/>
      <c r="AI207" s="436"/>
      <c r="AJ207" s="436"/>
      <c r="AK207" s="436"/>
      <c r="AL207" s="436"/>
      <c r="AM207" s="436"/>
      <c r="AN207" s="436"/>
      <c r="AO207" s="436"/>
      <c r="AP207" s="436"/>
      <c r="AQ207" s="436"/>
      <c r="AR207" s="436"/>
      <c r="AS207" s="436"/>
      <c r="AT207" s="436"/>
      <c r="AU207" s="436"/>
      <c r="AV207" s="436"/>
      <c r="AW207" s="436"/>
      <c r="AX207" s="437"/>
      <c r="AY207" s="436"/>
      <c r="AZ207" s="436"/>
      <c r="BA207" s="436"/>
      <c r="BB207" s="436"/>
      <c r="BC207" s="436"/>
      <c r="BD207" s="436"/>
      <c r="BE207" s="436"/>
      <c r="BF207" s="436"/>
      <c r="BG207" s="436"/>
      <c r="BH207" s="436"/>
      <c r="BI207" s="436"/>
      <c r="BJ207" s="436"/>
      <c r="BK207" s="436"/>
      <c r="BL207" s="436"/>
      <c r="BM207" s="436"/>
      <c r="BN207" s="436"/>
      <c r="BO207" s="436"/>
      <c r="BP207" s="436"/>
      <c r="BQ207" s="436"/>
      <c r="BR207" s="436"/>
      <c r="BS207" s="436"/>
      <c r="BT207" s="436"/>
      <c r="BU207" s="436"/>
      <c r="BV207" s="436"/>
      <c r="BW207" s="436"/>
      <c r="BX207" s="436"/>
      <c r="BY207" s="436"/>
      <c r="BZ207" s="436"/>
      <c r="CA207" s="436"/>
      <c r="CB207" s="436"/>
      <c r="CC207" s="436"/>
      <c r="CD207" s="436"/>
      <c r="CE207" s="436"/>
      <c r="CG207" s="495"/>
      <c r="CH207" s="495"/>
      <c r="CI207" s="495"/>
      <c r="CJ207" s="495"/>
      <c r="CK207" s="495"/>
      <c r="CL207" s="495"/>
      <c r="CM207" s="495"/>
      <c r="CN207" s="495"/>
      <c r="CO207" s="495"/>
      <c r="CP207" s="495"/>
      <c r="CQ207" s="495"/>
      <c r="CR207" s="495"/>
    </row>
    <row r="208" spans="1:96" ht="15.75" customHeight="1">
      <c r="A208" s="436"/>
      <c r="B208" s="436"/>
      <c r="C208" s="436"/>
      <c r="D208" s="436"/>
      <c r="E208" s="436"/>
      <c r="F208" s="436"/>
      <c r="G208" s="436"/>
      <c r="H208" s="436"/>
      <c r="I208" s="436"/>
      <c r="J208" s="436"/>
      <c r="K208" s="436"/>
      <c r="L208" s="436"/>
      <c r="M208" s="436"/>
      <c r="N208" s="436"/>
      <c r="O208" s="436"/>
      <c r="P208" s="436"/>
      <c r="Q208" s="436"/>
      <c r="R208" s="436"/>
      <c r="S208" s="436"/>
      <c r="T208" s="436"/>
      <c r="U208" s="436"/>
      <c r="V208" s="436"/>
      <c r="W208" s="436"/>
      <c r="X208" s="436"/>
      <c r="Y208" s="436"/>
      <c r="Z208" s="436"/>
      <c r="AA208" s="436"/>
      <c r="AB208" s="436"/>
      <c r="AC208" s="436"/>
      <c r="AD208" s="436"/>
      <c r="AE208" s="436"/>
      <c r="AF208" s="436"/>
      <c r="AG208" s="436"/>
      <c r="AH208" s="436"/>
      <c r="AI208" s="436"/>
      <c r="AJ208" s="436"/>
      <c r="AK208" s="436"/>
      <c r="AL208" s="436"/>
      <c r="AM208" s="436"/>
      <c r="AN208" s="436"/>
      <c r="AO208" s="436"/>
      <c r="AP208" s="436"/>
      <c r="AQ208" s="436"/>
      <c r="AR208" s="436"/>
      <c r="AS208" s="436"/>
      <c r="AT208" s="436"/>
      <c r="AU208" s="436"/>
      <c r="AV208" s="436"/>
      <c r="AW208" s="436"/>
      <c r="AX208" s="437"/>
      <c r="AY208" s="436"/>
      <c r="AZ208" s="436"/>
      <c r="BA208" s="436"/>
      <c r="BB208" s="436"/>
      <c r="BC208" s="436"/>
      <c r="BD208" s="436"/>
      <c r="BE208" s="436"/>
      <c r="BF208" s="436"/>
      <c r="BG208" s="436"/>
      <c r="BH208" s="436"/>
      <c r="BI208" s="436"/>
      <c r="BJ208" s="436"/>
      <c r="BK208" s="436"/>
      <c r="BL208" s="436"/>
      <c r="BM208" s="436"/>
      <c r="BN208" s="436"/>
      <c r="BO208" s="436"/>
      <c r="BP208" s="436"/>
      <c r="BQ208" s="436"/>
      <c r="BR208" s="436"/>
      <c r="BS208" s="436"/>
      <c r="BT208" s="436"/>
      <c r="BU208" s="436"/>
      <c r="BV208" s="436"/>
      <c r="BW208" s="436"/>
      <c r="BX208" s="436"/>
      <c r="BY208" s="436"/>
      <c r="BZ208" s="436"/>
      <c r="CA208" s="436"/>
      <c r="CB208" s="436"/>
      <c r="CC208" s="436"/>
      <c r="CD208" s="436"/>
      <c r="CE208" s="436"/>
      <c r="CG208" s="495"/>
      <c r="CH208" s="495"/>
      <c r="CI208" s="495"/>
      <c r="CJ208" s="495"/>
      <c r="CK208" s="495"/>
      <c r="CL208" s="495"/>
      <c r="CM208" s="495"/>
      <c r="CN208" s="495"/>
      <c r="CO208" s="495"/>
      <c r="CP208" s="495"/>
      <c r="CQ208" s="495"/>
      <c r="CR208" s="495"/>
    </row>
    <row r="209" spans="1:96" ht="15.75" customHeight="1">
      <c r="A209" s="436"/>
      <c r="B209" s="436"/>
      <c r="C209" s="436"/>
      <c r="D209" s="436"/>
      <c r="E209" s="436"/>
      <c r="F209" s="436"/>
      <c r="G209" s="436"/>
      <c r="H209" s="436"/>
      <c r="I209" s="436"/>
      <c r="J209" s="436"/>
      <c r="K209" s="436"/>
      <c r="L209" s="436"/>
      <c r="M209" s="436"/>
      <c r="N209" s="436"/>
      <c r="O209" s="436"/>
      <c r="P209" s="436"/>
      <c r="Q209" s="436"/>
      <c r="R209" s="436"/>
      <c r="S209" s="436"/>
      <c r="T209" s="436"/>
      <c r="U209" s="436"/>
      <c r="V209" s="436"/>
      <c r="W209" s="436"/>
      <c r="X209" s="436"/>
      <c r="Y209" s="436"/>
      <c r="Z209" s="436"/>
      <c r="AA209" s="436"/>
      <c r="AB209" s="436"/>
      <c r="AC209" s="436"/>
      <c r="AD209" s="436"/>
      <c r="AE209" s="436"/>
      <c r="AF209" s="436"/>
      <c r="AG209" s="436"/>
      <c r="AH209" s="436"/>
      <c r="AI209" s="436"/>
      <c r="AJ209" s="436"/>
      <c r="AK209" s="436"/>
      <c r="AL209" s="436"/>
      <c r="AM209" s="436"/>
      <c r="AN209" s="436"/>
      <c r="AO209" s="436"/>
      <c r="AP209" s="436"/>
      <c r="AQ209" s="436"/>
      <c r="AR209" s="436"/>
      <c r="AS209" s="436"/>
      <c r="AT209" s="436"/>
      <c r="AU209" s="436"/>
      <c r="AV209" s="436"/>
      <c r="AW209" s="436"/>
      <c r="AX209" s="437"/>
      <c r="AY209" s="436"/>
      <c r="AZ209" s="436"/>
      <c r="BA209" s="436"/>
      <c r="BB209" s="436"/>
      <c r="BC209" s="436"/>
      <c r="BD209" s="436"/>
      <c r="BE209" s="436"/>
      <c r="BF209" s="436"/>
      <c r="BG209" s="436"/>
      <c r="BH209" s="436"/>
      <c r="BI209" s="436"/>
      <c r="BJ209" s="436"/>
      <c r="BK209" s="436"/>
      <c r="BL209" s="436"/>
      <c r="BM209" s="436"/>
      <c r="BN209" s="436"/>
      <c r="BO209" s="436"/>
      <c r="BP209" s="436"/>
      <c r="BQ209" s="436"/>
      <c r="BR209" s="436"/>
      <c r="BS209" s="436"/>
      <c r="BT209" s="436"/>
      <c r="BU209" s="436"/>
      <c r="BV209" s="436"/>
      <c r="BW209" s="436"/>
      <c r="BX209" s="436"/>
      <c r="BY209" s="436"/>
      <c r="BZ209" s="436"/>
      <c r="CA209" s="436"/>
      <c r="CB209" s="436"/>
      <c r="CC209" s="436"/>
      <c r="CD209" s="436"/>
      <c r="CE209" s="436"/>
      <c r="CG209" s="495"/>
      <c r="CH209" s="495"/>
      <c r="CI209" s="495"/>
      <c r="CJ209" s="495"/>
      <c r="CK209" s="495"/>
      <c r="CL209" s="495"/>
      <c r="CM209" s="495"/>
      <c r="CN209" s="495"/>
      <c r="CO209" s="495"/>
      <c r="CP209" s="495"/>
      <c r="CQ209" s="495"/>
      <c r="CR209" s="495"/>
    </row>
    <row r="210" spans="1:96" ht="15.75" customHeight="1">
      <c r="A210" s="436"/>
      <c r="B210" s="436"/>
      <c r="C210" s="436"/>
      <c r="D210" s="436"/>
      <c r="E210" s="436"/>
      <c r="F210" s="436"/>
      <c r="G210" s="436"/>
      <c r="H210" s="436"/>
      <c r="I210" s="436"/>
      <c r="J210" s="436"/>
      <c r="K210" s="436"/>
      <c r="L210" s="436"/>
      <c r="M210" s="436"/>
      <c r="N210" s="436"/>
      <c r="O210" s="436"/>
      <c r="P210" s="436"/>
      <c r="Q210" s="436"/>
      <c r="R210" s="436"/>
      <c r="S210" s="436"/>
      <c r="T210" s="436"/>
      <c r="U210" s="436"/>
      <c r="V210" s="436"/>
      <c r="W210" s="436"/>
      <c r="X210" s="436"/>
      <c r="Y210" s="436"/>
      <c r="Z210" s="436"/>
      <c r="AA210" s="436"/>
      <c r="AB210" s="436"/>
      <c r="AC210" s="436"/>
      <c r="AD210" s="436"/>
      <c r="AE210" s="436"/>
      <c r="AF210" s="436"/>
      <c r="AG210" s="436"/>
      <c r="AH210" s="436"/>
      <c r="AI210" s="436"/>
      <c r="AJ210" s="436"/>
      <c r="AK210" s="436"/>
      <c r="AL210" s="436"/>
      <c r="AM210" s="436"/>
      <c r="AN210" s="436"/>
      <c r="AO210" s="436"/>
      <c r="AP210" s="436"/>
      <c r="AQ210" s="436"/>
      <c r="AR210" s="436"/>
      <c r="AS210" s="436"/>
      <c r="AT210" s="436"/>
      <c r="AU210" s="436"/>
      <c r="AV210" s="436"/>
      <c r="AW210" s="436"/>
      <c r="AX210" s="437"/>
      <c r="AY210" s="436"/>
      <c r="AZ210" s="436"/>
      <c r="BA210" s="436"/>
      <c r="BB210" s="436"/>
      <c r="BC210" s="436"/>
      <c r="BD210" s="436"/>
      <c r="BE210" s="436"/>
      <c r="BF210" s="436"/>
      <c r="BG210" s="436"/>
      <c r="BH210" s="436"/>
      <c r="BI210" s="436"/>
      <c r="BJ210" s="436"/>
      <c r="BK210" s="436"/>
      <c r="BL210" s="436"/>
      <c r="BM210" s="436"/>
      <c r="BN210" s="436"/>
      <c r="BO210" s="436"/>
      <c r="BP210" s="436"/>
      <c r="BQ210" s="436"/>
      <c r="BR210" s="436"/>
      <c r="BS210" s="436"/>
      <c r="BT210" s="436"/>
      <c r="BU210" s="436"/>
      <c r="BV210" s="436"/>
      <c r="BW210" s="436"/>
      <c r="BX210" s="436"/>
      <c r="BY210" s="436"/>
      <c r="BZ210" s="436"/>
      <c r="CA210" s="436"/>
      <c r="CB210" s="436"/>
      <c r="CC210" s="436"/>
      <c r="CD210" s="436"/>
      <c r="CE210" s="436"/>
      <c r="CG210" s="495"/>
      <c r="CH210" s="495"/>
      <c r="CI210" s="495"/>
      <c r="CJ210" s="495"/>
      <c r="CK210" s="495"/>
      <c r="CL210" s="495"/>
      <c r="CM210" s="495"/>
      <c r="CN210" s="495"/>
      <c r="CO210" s="495"/>
      <c r="CP210" s="495"/>
      <c r="CQ210" s="495"/>
      <c r="CR210" s="495"/>
    </row>
    <row r="211" spans="1:96" ht="15.75" customHeight="1">
      <c r="A211" s="436"/>
      <c r="B211" s="436"/>
      <c r="C211" s="436"/>
      <c r="D211" s="436"/>
      <c r="E211" s="436"/>
      <c r="F211" s="436"/>
      <c r="G211" s="436"/>
      <c r="H211" s="436"/>
      <c r="I211" s="436"/>
      <c r="J211" s="436"/>
      <c r="K211" s="436"/>
      <c r="L211" s="436"/>
      <c r="M211" s="436"/>
      <c r="N211" s="436"/>
      <c r="O211" s="436"/>
      <c r="P211" s="436"/>
      <c r="Q211" s="436"/>
      <c r="R211" s="436"/>
      <c r="S211" s="436"/>
      <c r="T211" s="436"/>
      <c r="U211" s="436"/>
      <c r="V211" s="436"/>
      <c r="W211" s="436"/>
      <c r="X211" s="436"/>
      <c r="Y211" s="436"/>
      <c r="Z211" s="436"/>
      <c r="AA211" s="436"/>
      <c r="AB211" s="436"/>
      <c r="AC211" s="436"/>
      <c r="AD211" s="436"/>
      <c r="AE211" s="436"/>
      <c r="AF211" s="436"/>
      <c r="AG211" s="436"/>
      <c r="AH211" s="436"/>
      <c r="AI211" s="436"/>
      <c r="AJ211" s="436"/>
      <c r="AK211" s="436"/>
      <c r="AL211" s="436"/>
      <c r="AM211" s="436"/>
      <c r="AN211" s="436"/>
      <c r="AO211" s="436"/>
      <c r="AP211" s="436"/>
      <c r="AQ211" s="436"/>
      <c r="AR211" s="436"/>
      <c r="AS211" s="436"/>
      <c r="AT211" s="436"/>
      <c r="AU211" s="436"/>
      <c r="AV211" s="436"/>
      <c r="AW211" s="436"/>
      <c r="AX211" s="437"/>
      <c r="AY211" s="436"/>
      <c r="AZ211" s="436"/>
      <c r="BA211" s="436"/>
      <c r="BB211" s="436"/>
      <c r="BC211" s="436"/>
      <c r="BD211" s="436"/>
      <c r="BE211" s="436"/>
      <c r="BF211" s="436"/>
      <c r="BG211" s="436"/>
      <c r="BH211" s="436"/>
      <c r="BI211" s="436"/>
      <c r="BJ211" s="436"/>
      <c r="BK211" s="436"/>
      <c r="BL211" s="436"/>
      <c r="BM211" s="436"/>
      <c r="BN211" s="436"/>
      <c r="BO211" s="436"/>
      <c r="BP211" s="436"/>
      <c r="BQ211" s="436"/>
      <c r="BR211" s="436"/>
      <c r="BS211" s="436"/>
      <c r="BT211" s="436"/>
      <c r="BU211" s="436"/>
      <c r="BV211" s="436"/>
      <c r="BW211" s="436"/>
      <c r="BX211" s="436"/>
      <c r="BY211" s="436"/>
      <c r="BZ211" s="436"/>
      <c r="CA211" s="436"/>
      <c r="CB211" s="436"/>
      <c r="CC211" s="436"/>
      <c r="CD211" s="436"/>
      <c r="CE211" s="436"/>
      <c r="CG211" s="495"/>
      <c r="CH211" s="495"/>
      <c r="CI211" s="495"/>
      <c r="CJ211" s="495"/>
      <c r="CK211" s="495"/>
      <c r="CL211" s="495"/>
      <c r="CM211" s="495"/>
      <c r="CN211" s="495"/>
      <c r="CO211" s="495"/>
      <c r="CP211" s="495"/>
      <c r="CQ211" s="495"/>
      <c r="CR211" s="495"/>
    </row>
    <row r="212" spans="1:96" ht="15.75" customHeight="1">
      <c r="A212" s="436"/>
      <c r="B212" s="436"/>
      <c r="C212" s="436"/>
      <c r="D212" s="436"/>
      <c r="E212" s="436"/>
      <c r="F212" s="436"/>
      <c r="G212" s="436"/>
      <c r="H212" s="436"/>
      <c r="I212" s="436"/>
      <c r="J212" s="436"/>
      <c r="K212" s="436"/>
      <c r="L212" s="436"/>
      <c r="M212" s="436"/>
      <c r="N212" s="436"/>
      <c r="O212" s="436"/>
      <c r="P212" s="436"/>
      <c r="Q212" s="436"/>
      <c r="R212" s="436"/>
      <c r="S212" s="436"/>
      <c r="T212" s="436"/>
      <c r="U212" s="436"/>
      <c r="V212" s="436"/>
      <c r="W212" s="436"/>
      <c r="X212" s="436"/>
      <c r="Y212" s="436"/>
      <c r="Z212" s="436"/>
      <c r="AA212" s="436"/>
      <c r="AB212" s="436"/>
      <c r="AC212" s="436"/>
      <c r="AD212" s="436"/>
      <c r="AE212" s="436"/>
      <c r="AF212" s="436"/>
      <c r="AG212" s="436"/>
      <c r="AH212" s="436"/>
      <c r="AI212" s="436"/>
      <c r="AJ212" s="436"/>
      <c r="AK212" s="436"/>
      <c r="AL212" s="436"/>
      <c r="AM212" s="436"/>
      <c r="AN212" s="436"/>
      <c r="AO212" s="436"/>
      <c r="AP212" s="436"/>
      <c r="AQ212" s="436"/>
      <c r="AR212" s="436"/>
      <c r="AS212" s="436"/>
      <c r="AT212" s="436"/>
      <c r="AU212" s="436"/>
      <c r="AV212" s="436"/>
      <c r="AW212" s="436"/>
      <c r="AX212" s="437"/>
      <c r="AY212" s="436"/>
      <c r="AZ212" s="436"/>
      <c r="BA212" s="436"/>
      <c r="BB212" s="436"/>
      <c r="BC212" s="436"/>
      <c r="BD212" s="436"/>
      <c r="BE212" s="436"/>
      <c r="BF212" s="436"/>
      <c r="BG212" s="436"/>
      <c r="BH212" s="436"/>
      <c r="BI212" s="436"/>
      <c r="BJ212" s="436"/>
      <c r="BK212" s="436"/>
      <c r="BL212" s="436"/>
      <c r="BM212" s="436"/>
      <c r="BN212" s="436"/>
      <c r="BO212" s="436"/>
      <c r="BP212" s="436"/>
      <c r="BQ212" s="436"/>
      <c r="BR212" s="436"/>
      <c r="BS212" s="436"/>
      <c r="BT212" s="436"/>
      <c r="BU212" s="436"/>
      <c r="BV212" s="436"/>
      <c r="BW212" s="436"/>
      <c r="BX212" s="436"/>
      <c r="BY212" s="436"/>
      <c r="BZ212" s="436"/>
      <c r="CA212" s="436"/>
      <c r="CB212" s="436"/>
      <c r="CC212" s="436"/>
      <c r="CD212" s="436"/>
      <c r="CE212" s="436"/>
      <c r="CG212" s="495"/>
      <c r="CH212" s="495"/>
      <c r="CI212" s="495"/>
      <c r="CJ212" s="495"/>
      <c r="CK212" s="495"/>
      <c r="CL212" s="495"/>
      <c r="CM212" s="495"/>
      <c r="CN212" s="495"/>
      <c r="CO212" s="495"/>
      <c r="CP212" s="495"/>
      <c r="CQ212" s="495"/>
      <c r="CR212" s="495"/>
    </row>
    <row r="213" spans="1:96" ht="15.75" customHeight="1">
      <c r="A213" s="436"/>
      <c r="B213" s="436"/>
      <c r="C213" s="436"/>
      <c r="D213" s="436"/>
      <c r="E213" s="436"/>
      <c r="F213" s="436"/>
      <c r="G213" s="436"/>
      <c r="H213" s="436"/>
      <c r="I213" s="436"/>
      <c r="J213" s="436"/>
      <c r="K213" s="436"/>
      <c r="L213" s="436"/>
      <c r="M213" s="436"/>
      <c r="N213" s="436"/>
      <c r="O213" s="436"/>
      <c r="P213" s="436"/>
      <c r="Q213" s="436"/>
      <c r="R213" s="436"/>
      <c r="S213" s="436"/>
      <c r="T213" s="436"/>
      <c r="U213" s="436"/>
      <c r="V213" s="436"/>
      <c r="W213" s="436"/>
      <c r="X213" s="436"/>
      <c r="Y213" s="436"/>
      <c r="Z213" s="436"/>
      <c r="AA213" s="436"/>
      <c r="AB213" s="436"/>
      <c r="AC213" s="436"/>
      <c r="AD213" s="436"/>
      <c r="AE213" s="436"/>
      <c r="AF213" s="436"/>
      <c r="AG213" s="436"/>
      <c r="AH213" s="436"/>
      <c r="AI213" s="436"/>
      <c r="AJ213" s="436"/>
      <c r="AK213" s="436"/>
      <c r="AL213" s="436"/>
      <c r="AM213" s="436"/>
      <c r="AN213" s="436"/>
      <c r="AO213" s="436"/>
      <c r="AP213" s="436"/>
      <c r="AQ213" s="436"/>
      <c r="AR213" s="436"/>
      <c r="AS213" s="436"/>
      <c r="AT213" s="436"/>
      <c r="AU213" s="436"/>
      <c r="AV213" s="436"/>
      <c r="AW213" s="436"/>
      <c r="AX213" s="437"/>
      <c r="AY213" s="436"/>
      <c r="AZ213" s="436"/>
      <c r="BA213" s="436"/>
      <c r="BB213" s="436"/>
      <c r="BC213" s="436"/>
      <c r="BD213" s="436"/>
      <c r="BE213" s="436"/>
      <c r="BF213" s="436"/>
      <c r="BG213" s="436"/>
      <c r="BH213" s="436"/>
      <c r="BI213" s="436"/>
      <c r="BJ213" s="436"/>
      <c r="BK213" s="436"/>
      <c r="BL213" s="436"/>
      <c r="BM213" s="436"/>
      <c r="BN213" s="436"/>
      <c r="BO213" s="436"/>
      <c r="BP213" s="436"/>
      <c r="BQ213" s="436"/>
      <c r="BR213" s="436"/>
      <c r="BS213" s="436"/>
      <c r="BT213" s="436"/>
      <c r="BU213" s="436"/>
      <c r="BV213" s="436"/>
      <c r="BW213" s="436"/>
      <c r="BX213" s="436"/>
      <c r="BY213" s="436"/>
      <c r="BZ213" s="436"/>
      <c r="CA213" s="436"/>
      <c r="CB213" s="436"/>
      <c r="CC213" s="436"/>
      <c r="CD213" s="436"/>
      <c r="CE213" s="436"/>
      <c r="CG213" s="495"/>
      <c r="CH213" s="495"/>
      <c r="CI213" s="495"/>
      <c r="CJ213" s="495"/>
      <c r="CK213" s="495"/>
      <c r="CL213" s="495"/>
      <c r="CM213" s="495"/>
      <c r="CN213" s="495"/>
      <c r="CO213" s="495"/>
      <c r="CP213" s="495"/>
      <c r="CQ213" s="495"/>
      <c r="CR213" s="495"/>
    </row>
    <row r="214" spans="1:96" ht="15.75" customHeight="1">
      <c r="A214" s="436"/>
      <c r="B214" s="436"/>
      <c r="C214" s="436"/>
      <c r="D214" s="436"/>
      <c r="E214" s="436"/>
      <c r="F214" s="436"/>
      <c r="G214" s="436"/>
      <c r="H214" s="436"/>
      <c r="I214" s="436"/>
      <c r="J214" s="436"/>
      <c r="K214" s="436"/>
      <c r="L214" s="436"/>
      <c r="M214" s="436"/>
      <c r="N214" s="436"/>
      <c r="O214" s="436"/>
      <c r="P214" s="436"/>
      <c r="Q214" s="436"/>
      <c r="R214" s="436"/>
      <c r="S214" s="436"/>
      <c r="T214" s="436"/>
      <c r="U214" s="436"/>
      <c r="V214" s="436"/>
      <c r="W214" s="436"/>
      <c r="X214" s="436"/>
      <c r="Y214" s="436"/>
      <c r="Z214" s="436"/>
      <c r="AA214" s="436"/>
      <c r="AB214" s="436"/>
      <c r="AC214" s="436"/>
      <c r="AD214" s="436"/>
      <c r="AE214" s="436"/>
      <c r="AF214" s="436"/>
      <c r="AG214" s="436"/>
      <c r="AH214" s="436"/>
      <c r="AI214" s="436"/>
      <c r="AJ214" s="436"/>
      <c r="AK214" s="436"/>
      <c r="AL214" s="436"/>
      <c r="AM214" s="436"/>
      <c r="AN214" s="436"/>
      <c r="AO214" s="436"/>
      <c r="AP214" s="436"/>
      <c r="AQ214" s="436"/>
      <c r="AR214" s="436"/>
      <c r="AS214" s="436"/>
      <c r="AT214" s="436"/>
      <c r="AU214" s="436"/>
      <c r="AV214" s="436"/>
      <c r="AW214" s="436"/>
      <c r="AX214" s="437"/>
      <c r="AY214" s="436"/>
      <c r="AZ214" s="436"/>
      <c r="BA214" s="436"/>
      <c r="BB214" s="436"/>
      <c r="BC214" s="436"/>
      <c r="BD214" s="436"/>
      <c r="BE214" s="436"/>
      <c r="BF214" s="436"/>
      <c r="BG214" s="436"/>
      <c r="BH214" s="436"/>
      <c r="BI214" s="436"/>
      <c r="BJ214" s="436"/>
      <c r="BK214" s="436"/>
      <c r="BL214" s="436"/>
      <c r="BM214" s="436"/>
      <c r="BN214" s="436"/>
      <c r="BO214" s="436"/>
      <c r="BP214" s="436"/>
      <c r="BQ214" s="436"/>
      <c r="BR214" s="436"/>
      <c r="BS214" s="436"/>
      <c r="BT214" s="436"/>
      <c r="BU214" s="436"/>
      <c r="BV214" s="436"/>
      <c r="BW214" s="436"/>
      <c r="BX214" s="436"/>
      <c r="BY214" s="436"/>
      <c r="BZ214" s="436"/>
      <c r="CA214" s="436"/>
      <c r="CB214" s="436"/>
      <c r="CC214" s="436"/>
      <c r="CD214" s="436"/>
      <c r="CE214" s="436"/>
      <c r="CG214" s="495"/>
      <c r="CH214" s="495"/>
      <c r="CI214" s="495"/>
      <c r="CJ214" s="495"/>
      <c r="CK214" s="495"/>
      <c r="CL214" s="495"/>
      <c r="CM214" s="495"/>
      <c r="CN214" s="495"/>
      <c r="CO214" s="495"/>
      <c r="CP214" s="495"/>
      <c r="CQ214" s="495"/>
      <c r="CR214" s="495"/>
    </row>
    <row r="215" spans="1:96" ht="15.75" customHeight="1">
      <c r="A215" s="436"/>
      <c r="B215" s="436"/>
      <c r="C215" s="436"/>
      <c r="D215" s="436"/>
      <c r="E215" s="436"/>
      <c r="F215" s="436"/>
      <c r="G215" s="436"/>
      <c r="H215" s="436"/>
      <c r="I215" s="436"/>
      <c r="J215" s="436"/>
      <c r="K215" s="436"/>
      <c r="L215" s="436"/>
      <c r="M215" s="436"/>
      <c r="N215" s="436"/>
      <c r="O215" s="436"/>
      <c r="P215" s="436"/>
      <c r="Q215" s="436"/>
      <c r="R215" s="436"/>
      <c r="S215" s="436"/>
      <c r="T215" s="436"/>
      <c r="U215" s="436"/>
      <c r="V215" s="436"/>
      <c r="W215" s="436"/>
      <c r="X215" s="436"/>
      <c r="Y215" s="436"/>
      <c r="Z215" s="436"/>
      <c r="AA215" s="436"/>
      <c r="AB215" s="436"/>
      <c r="AC215" s="436"/>
      <c r="AD215" s="436"/>
      <c r="AE215" s="436"/>
      <c r="AF215" s="436"/>
      <c r="AG215" s="436"/>
      <c r="AH215" s="436"/>
      <c r="AI215" s="436"/>
      <c r="AJ215" s="436"/>
      <c r="AK215" s="436"/>
      <c r="AL215" s="436"/>
      <c r="AM215" s="436"/>
      <c r="AN215" s="436"/>
      <c r="AO215" s="436"/>
      <c r="AP215" s="436"/>
      <c r="AQ215" s="436"/>
      <c r="AR215" s="436"/>
      <c r="AS215" s="436"/>
      <c r="AT215" s="436"/>
      <c r="AU215" s="436"/>
      <c r="AV215" s="436"/>
      <c r="AW215" s="436"/>
      <c r="AX215" s="437"/>
      <c r="AY215" s="436"/>
      <c r="AZ215" s="436"/>
      <c r="BA215" s="436"/>
      <c r="BB215" s="436"/>
      <c r="BC215" s="436"/>
      <c r="BD215" s="436"/>
      <c r="BE215" s="436"/>
      <c r="BF215" s="436"/>
      <c r="BG215" s="436"/>
      <c r="BH215" s="436"/>
      <c r="BI215" s="436"/>
      <c r="BJ215" s="436"/>
      <c r="BK215" s="436"/>
      <c r="BL215" s="436"/>
      <c r="BM215" s="436"/>
      <c r="BN215" s="436"/>
      <c r="BO215" s="436"/>
      <c r="BP215" s="436"/>
      <c r="BQ215" s="436"/>
      <c r="BR215" s="436"/>
      <c r="BS215" s="436"/>
      <c r="BT215" s="436"/>
      <c r="BU215" s="436"/>
      <c r="BV215" s="436"/>
      <c r="BW215" s="436"/>
      <c r="BX215" s="436"/>
      <c r="BY215" s="436"/>
      <c r="BZ215" s="436"/>
      <c r="CA215" s="436"/>
      <c r="CB215" s="436"/>
      <c r="CC215" s="436"/>
      <c r="CD215" s="436"/>
      <c r="CE215" s="436"/>
      <c r="CG215" s="495"/>
      <c r="CH215" s="495"/>
      <c r="CI215" s="495"/>
      <c r="CJ215" s="495"/>
      <c r="CK215" s="495"/>
      <c r="CL215" s="495"/>
      <c r="CM215" s="495"/>
      <c r="CN215" s="495"/>
      <c r="CO215" s="495"/>
      <c r="CP215" s="495"/>
      <c r="CQ215" s="495"/>
      <c r="CR215" s="495"/>
    </row>
    <row r="216" spans="1:96" ht="15.75" customHeight="1">
      <c r="A216" s="436"/>
      <c r="B216" s="436"/>
      <c r="C216" s="436"/>
      <c r="D216" s="436"/>
      <c r="E216" s="436"/>
      <c r="F216" s="436"/>
      <c r="G216" s="436"/>
      <c r="H216" s="436"/>
      <c r="I216" s="436"/>
      <c r="J216" s="436"/>
      <c r="K216" s="436"/>
      <c r="L216" s="436"/>
      <c r="M216" s="436"/>
      <c r="N216" s="436"/>
      <c r="O216" s="436"/>
      <c r="P216" s="436"/>
      <c r="Q216" s="436"/>
      <c r="R216" s="436"/>
      <c r="S216" s="436"/>
      <c r="T216" s="436"/>
      <c r="U216" s="436"/>
      <c r="V216" s="436"/>
      <c r="W216" s="436"/>
      <c r="X216" s="436"/>
      <c r="Y216" s="436"/>
      <c r="Z216" s="436"/>
      <c r="AA216" s="436"/>
      <c r="AB216" s="436"/>
      <c r="AC216" s="436"/>
      <c r="AD216" s="436"/>
      <c r="AE216" s="436"/>
      <c r="AF216" s="436"/>
      <c r="AG216" s="436"/>
      <c r="AH216" s="436"/>
      <c r="AI216" s="436"/>
      <c r="AJ216" s="436"/>
      <c r="AK216" s="436"/>
      <c r="AL216" s="436"/>
      <c r="AM216" s="436"/>
      <c r="AN216" s="436"/>
      <c r="AO216" s="436"/>
      <c r="AP216" s="436"/>
      <c r="AQ216" s="436"/>
      <c r="AR216" s="436"/>
      <c r="AS216" s="436"/>
      <c r="AT216" s="436"/>
      <c r="AU216" s="436"/>
      <c r="AV216" s="436"/>
      <c r="AW216" s="436"/>
      <c r="AX216" s="437"/>
      <c r="AY216" s="436"/>
      <c r="AZ216" s="436"/>
      <c r="BA216" s="436"/>
      <c r="BB216" s="436"/>
      <c r="BC216" s="436"/>
      <c r="BD216" s="436"/>
      <c r="BE216" s="436"/>
      <c r="BF216" s="436"/>
      <c r="BG216" s="436"/>
      <c r="BH216" s="436"/>
      <c r="BI216" s="436"/>
      <c r="BJ216" s="436"/>
      <c r="BK216" s="436"/>
      <c r="BL216" s="436"/>
      <c r="BM216" s="436"/>
      <c r="BN216" s="436"/>
      <c r="BO216" s="436"/>
      <c r="BP216" s="436"/>
      <c r="BQ216" s="436"/>
      <c r="BR216" s="436"/>
      <c r="BS216" s="436"/>
      <c r="BT216" s="436"/>
      <c r="BU216" s="436"/>
      <c r="BV216" s="436"/>
      <c r="BW216" s="436"/>
      <c r="BX216" s="436"/>
      <c r="BY216" s="436"/>
      <c r="BZ216" s="436"/>
      <c r="CA216" s="436"/>
      <c r="CB216" s="436"/>
      <c r="CC216" s="436"/>
      <c r="CD216" s="436"/>
      <c r="CE216" s="436"/>
      <c r="CG216" s="495"/>
      <c r="CH216" s="495"/>
      <c r="CI216" s="495"/>
      <c r="CJ216" s="495"/>
      <c r="CK216" s="495"/>
      <c r="CL216" s="495"/>
      <c r="CM216" s="495"/>
      <c r="CN216" s="495"/>
      <c r="CO216" s="495"/>
      <c r="CP216" s="495"/>
      <c r="CQ216" s="495"/>
      <c r="CR216" s="495"/>
    </row>
    <row r="217" spans="1:96" ht="15.75" customHeight="1">
      <c r="A217" s="436"/>
      <c r="B217" s="436"/>
      <c r="C217" s="436"/>
      <c r="D217" s="436"/>
      <c r="E217" s="436"/>
      <c r="F217" s="436"/>
      <c r="G217" s="436"/>
      <c r="H217" s="436"/>
      <c r="I217" s="436"/>
      <c r="J217" s="436"/>
      <c r="K217" s="436"/>
      <c r="L217" s="436"/>
      <c r="M217" s="436"/>
      <c r="N217" s="436"/>
      <c r="O217" s="436"/>
      <c r="P217" s="436"/>
      <c r="Q217" s="436"/>
      <c r="R217" s="436"/>
      <c r="S217" s="436"/>
      <c r="T217" s="436"/>
      <c r="U217" s="436"/>
      <c r="V217" s="436"/>
      <c r="W217" s="436"/>
      <c r="X217" s="436"/>
      <c r="Y217" s="436"/>
      <c r="Z217" s="436"/>
      <c r="AA217" s="436"/>
      <c r="AB217" s="436"/>
      <c r="AC217" s="436"/>
      <c r="AD217" s="436"/>
      <c r="AE217" s="436"/>
      <c r="AF217" s="436"/>
      <c r="AG217" s="436"/>
      <c r="AH217" s="436"/>
      <c r="AI217" s="436"/>
      <c r="AJ217" s="436"/>
      <c r="AK217" s="436"/>
      <c r="AL217" s="436"/>
      <c r="AM217" s="436"/>
      <c r="AN217" s="436"/>
      <c r="AO217" s="436"/>
      <c r="AP217" s="436"/>
      <c r="AQ217" s="436"/>
      <c r="AR217" s="436"/>
      <c r="AS217" s="436"/>
      <c r="AT217" s="436"/>
      <c r="AU217" s="436"/>
      <c r="AV217" s="436"/>
      <c r="AW217" s="436"/>
      <c r="AX217" s="437"/>
      <c r="AY217" s="436"/>
      <c r="AZ217" s="436"/>
      <c r="BA217" s="436"/>
      <c r="BB217" s="436"/>
      <c r="BC217" s="436"/>
      <c r="BD217" s="436"/>
      <c r="BE217" s="436"/>
      <c r="BF217" s="436"/>
      <c r="BG217" s="436"/>
      <c r="BH217" s="436"/>
      <c r="BI217" s="436"/>
      <c r="BJ217" s="436"/>
      <c r="BK217" s="436"/>
      <c r="BL217" s="436"/>
      <c r="BM217" s="436"/>
      <c r="BN217" s="436"/>
      <c r="BO217" s="436"/>
      <c r="BP217" s="436"/>
      <c r="BQ217" s="436"/>
      <c r="BR217" s="436"/>
      <c r="BS217" s="436"/>
      <c r="BT217" s="436"/>
      <c r="BU217" s="436"/>
      <c r="BV217" s="436"/>
      <c r="BW217" s="436"/>
      <c r="BX217" s="436"/>
      <c r="BY217" s="436"/>
      <c r="BZ217" s="436"/>
      <c r="CA217" s="436"/>
      <c r="CB217" s="436"/>
      <c r="CC217" s="436"/>
      <c r="CD217" s="436"/>
      <c r="CE217" s="436"/>
      <c r="CG217" s="495"/>
      <c r="CH217" s="495"/>
      <c r="CI217" s="495"/>
      <c r="CJ217" s="495"/>
      <c r="CK217" s="495"/>
      <c r="CL217" s="495"/>
      <c r="CM217" s="495"/>
      <c r="CN217" s="495"/>
      <c r="CO217" s="495"/>
      <c r="CP217" s="495"/>
      <c r="CQ217" s="495"/>
      <c r="CR217" s="495"/>
    </row>
    <row r="218" spans="1:96" ht="15.75" customHeight="1">
      <c r="A218" s="436"/>
      <c r="B218" s="436"/>
      <c r="C218" s="436"/>
      <c r="D218" s="436"/>
      <c r="E218" s="436"/>
      <c r="F218" s="436"/>
      <c r="G218" s="436"/>
      <c r="H218" s="436"/>
      <c r="I218" s="436"/>
      <c r="J218" s="436"/>
      <c r="K218" s="436"/>
      <c r="L218" s="436"/>
      <c r="M218" s="436"/>
      <c r="N218" s="436"/>
      <c r="O218" s="436"/>
      <c r="P218" s="436"/>
      <c r="Q218" s="436"/>
      <c r="R218" s="436"/>
      <c r="S218" s="436"/>
      <c r="T218" s="436"/>
      <c r="U218" s="436"/>
      <c r="V218" s="436"/>
      <c r="W218" s="436"/>
      <c r="X218" s="436"/>
      <c r="Y218" s="436"/>
      <c r="Z218" s="436"/>
      <c r="AA218" s="436"/>
      <c r="AB218" s="436"/>
      <c r="AC218" s="436"/>
      <c r="AD218" s="436"/>
      <c r="AE218" s="436"/>
      <c r="AF218" s="436"/>
      <c r="AG218" s="436"/>
      <c r="AH218" s="436"/>
      <c r="AI218" s="436"/>
      <c r="AJ218" s="436"/>
      <c r="AK218" s="436"/>
      <c r="AL218" s="436"/>
      <c r="AM218" s="436"/>
      <c r="AN218" s="436"/>
      <c r="AO218" s="436"/>
      <c r="AP218" s="436"/>
      <c r="AQ218" s="436"/>
      <c r="AR218" s="436"/>
      <c r="AS218" s="436"/>
      <c r="AT218" s="436"/>
      <c r="AU218" s="436"/>
      <c r="AV218" s="436"/>
      <c r="AW218" s="436"/>
      <c r="AX218" s="437"/>
      <c r="AY218" s="436"/>
      <c r="AZ218" s="436"/>
      <c r="BA218" s="436"/>
      <c r="BB218" s="436"/>
      <c r="BC218" s="436"/>
      <c r="BD218" s="436"/>
      <c r="BE218" s="436"/>
      <c r="BF218" s="436"/>
      <c r="BG218" s="436"/>
      <c r="BH218" s="436"/>
      <c r="BI218" s="436"/>
      <c r="BJ218" s="436"/>
      <c r="BK218" s="436"/>
      <c r="BL218" s="436"/>
      <c r="BM218" s="436"/>
      <c r="BN218" s="436"/>
      <c r="BO218" s="436"/>
      <c r="BP218" s="436"/>
      <c r="BQ218" s="436"/>
      <c r="BR218" s="436"/>
      <c r="BS218" s="436"/>
      <c r="BT218" s="436"/>
      <c r="BU218" s="436"/>
      <c r="BV218" s="436"/>
      <c r="BW218" s="436"/>
      <c r="BX218" s="436"/>
      <c r="BY218" s="436"/>
      <c r="BZ218" s="436"/>
      <c r="CA218" s="436"/>
      <c r="CB218" s="436"/>
      <c r="CC218" s="436"/>
      <c r="CD218" s="436"/>
      <c r="CE218" s="436"/>
      <c r="CG218" s="495"/>
      <c r="CH218" s="495"/>
      <c r="CI218" s="495"/>
      <c r="CJ218" s="495"/>
      <c r="CK218" s="495"/>
      <c r="CL218" s="495"/>
      <c r="CM218" s="495"/>
      <c r="CN218" s="495"/>
      <c r="CO218" s="495"/>
      <c r="CP218" s="495"/>
      <c r="CQ218" s="495"/>
      <c r="CR218" s="495"/>
    </row>
    <row r="219" spans="1:96" ht="15.75" customHeight="1">
      <c r="A219" s="436"/>
      <c r="B219" s="436"/>
      <c r="C219" s="436"/>
      <c r="D219" s="436"/>
      <c r="E219" s="436"/>
      <c r="F219" s="436"/>
      <c r="G219" s="436"/>
      <c r="H219" s="436"/>
      <c r="I219" s="436"/>
      <c r="J219" s="436"/>
      <c r="K219" s="436"/>
      <c r="L219" s="436"/>
      <c r="M219" s="436"/>
      <c r="N219" s="436"/>
      <c r="O219" s="436"/>
      <c r="P219" s="436"/>
      <c r="Q219" s="436"/>
      <c r="R219" s="436"/>
      <c r="S219" s="436"/>
      <c r="T219" s="436"/>
      <c r="U219" s="436"/>
      <c r="V219" s="436"/>
      <c r="W219" s="436"/>
      <c r="X219" s="436"/>
      <c r="Y219" s="436"/>
      <c r="Z219" s="436"/>
      <c r="AA219" s="436"/>
      <c r="AB219" s="436"/>
      <c r="AC219" s="436"/>
      <c r="AD219" s="436"/>
      <c r="AE219" s="436"/>
      <c r="AF219" s="436"/>
      <c r="AG219" s="436"/>
      <c r="AH219" s="436"/>
      <c r="AI219" s="436"/>
      <c r="AJ219" s="436"/>
      <c r="AK219" s="436"/>
      <c r="AL219" s="436"/>
      <c r="AM219" s="436"/>
      <c r="AN219" s="436"/>
      <c r="AO219" s="436"/>
      <c r="AP219" s="436"/>
      <c r="AQ219" s="436"/>
      <c r="AR219" s="436"/>
      <c r="AS219" s="436"/>
      <c r="AT219" s="436"/>
      <c r="AU219" s="436"/>
      <c r="AV219" s="436"/>
      <c r="AW219" s="436"/>
      <c r="AX219" s="437"/>
      <c r="AY219" s="436"/>
      <c r="AZ219" s="436"/>
      <c r="BA219" s="436"/>
      <c r="BB219" s="436"/>
      <c r="BC219" s="436"/>
      <c r="BD219" s="436"/>
      <c r="BE219" s="436"/>
      <c r="BF219" s="436"/>
      <c r="BG219" s="436"/>
      <c r="BH219" s="436"/>
      <c r="BI219" s="436"/>
      <c r="BJ219" s="436"/>
      <c r="BK219" s="436"/>
      <c r="BL219" s="436"/>
      <c r="BM219" s="436"/>
      <c r="BN219" s="436"/>
      <c r="BO219" s="436"/>
      <c r="BP219" s="436"/>
      <c r="BQ219" s="436"/>
      <c r="BR219" s="436"/>
      <c r="BS219" s="436"/>
      <c r="BT219" s="436"/>
      <c r="BU219" s="436"/>
      <c r="BV219" s="436"/>
      <c r="BW219" s="436"/>
      <c r="BX219" s="436"/>
      <c r="BY219" s="436"/>
      <c r="BZ219" s="436"/>
      <c r="CA219" s="436"/>
      <c r="CB219" s="436"/>
      <c r="CC219" s="436"/>
      <c r="CD219" s="436"/>
      <c r="CE219" s="436"/>
      <c r="CG219" s="495"/>
      <c r="CH219" s="495"/>
      <c r="CI219" s="495"/>
      <c r="CJ219" s="495"/>
      <c r="CK219" s="495"/>
      <c r="CL219" s="495"/>
      <c r="CM219" s="495"/>
      <c r="CN219" s="495"/>
      <c r="CO219" s="495"/>
      <c r="CP219" s="495"/>
      <c r="CQ219" s="495"/>
      <c r="CR219" s="495"/>
    </row>
    <row r="220" spans="1:96" ht="15.75" customHeight="1">
      <c r="A220" s="436"/>
      <c r="B220" s="436"/>
      <c r="C220" s="436"/>
      <c r="D220" s="436"/>
      <c r="E220" s="436"/>
      <c r="F220" s="436"/>
      <c r="G220" s="436"/>
      <c r="H220" s="436"/>
      <c r="I220" s="436"/>
      <c r="J220" s="436"/>
      <c r="K220" s="436"/>
      <c r="L220" s="436"/>
      <c r="M220" s="436"/>
      <c r="N220" s="436"/>
      <c r="O220" s="436"/>
      <c r="P220" s="436"/>
      <c r="Q220" s="436"/>
      <c r="R220" s="436"/>
      <c r="S220" s="436"/>
      <c r="T220" s="436"/>
      <c r="U220" s="436"/>
      <c r="V220" s="436"/>
      <c r="W220" s="436"/>
      <c r="X220" s="436"/>
      <c r="Y220" s="436"/>
      <c r="Z220" s="436"/>
      <c r="AA220" s="436"/>
      <c r="AB220" s="436"/>
      <c r="AC220" s="436"/>
      <c r="AD220" s="436"/>
      <c r="AE220" s="436"/>
      <c r="AF220" s="436"/>
      <c r="AG220" s="436"/>
      <c r="AH220" s="436"/>
      <c r="AI220" s="436"/>
      <c r="AJ220" s="436"/>
      <c r="AK220" s="436"/>
      <c r="AL220" s="436"/>
      <c r="AM220" s="436"/>
      <c r="AN220" s="436"/>
      <c r="AO220" s="436"/>
      <c r="AP220" s="436"/>
      <c r="AQ220" s="436"/>
      <c r="AR220" s="436"/>
      <c r="AS220" s="436"/>
      <c r="AT220" s="436"/>
      <c r="AU220" s="436"/>
      <c r="AV220" s="436"/>
      <c r="AW220" s="436"/>
      <c r="AX220" s="437"/>
      <c r="AY220" s="436"/>
      <c r="AZ220" s="436"/>
      <c r="BA220" s="436"/>
      <c r="BB220" s="436"/>
      <c r="BC220" s="436"/>
      <c r="BD220" s="436"/>
      <c r="BE220" s="436"/>
      <c r="BF220" s="436"/>
      <c r="BG220" s="436"/>
      <c r="BH220" s="436"/>
      <c r="BI220" s="436"/>
      <c r="BJ220" s="436"/>
      <c r="BK220" s="436"/>
      <c r="BL220" s="436"/>
      <c r="BM220" s="436"/>
      <c r="BN220" s="436"/>
      <c r="BO220" s="436"/>
      <c r="BP220" s="436"/>
      <c r="BQ220" s="436"/>
      <c r="BR220" s="436"/>
      <c r="BS220" s="436"/>
      <c r="BT220" s="436"/>
      <c r="BU220" s="436"/>
      <c r="BV220" s="436"/>
      <c r="BW220" s="436"/>
      <c r="BX220" s="436"/>
      <c r="BY220" s="436"/>
      <c r="BZ220" s="436"/>
      <c r="CA220" s="436"/>
      <c r="CB220" s="436"/>
      <c r="CC220" s="436"/>
      <c r="CD220" s="436"/>
      <c r="CE220" s="436"/>
      <c r="CG220" s="495"/>
      <c r="CH220" s="495"/>
      <c r="CI220" s="495"/>
      <c r="CJ220" s="495"/>
      <c r="CK220" s="495"/>
      <c r="CL220" s="495"/>
      <c r="CM220" s="495"/>
      <c r="CN220" s="495"/>
      <c r="CO220" s="495"/>
      <c r="CP220" s="495"/>
      <c r="CQ220" s="495"/>
      <c r="CR220" s="495"/>
    </row>
    <row r="221" spans="1:96" ht="15.75" customHeight="1">
      <c r="A221" s="436"/>
      <c r="B221" s="436"/>
      <c r="C221" s="436"/>
      <c r="D221" s="436"/>
      <c r="E221" s="436"/>
      <c r="F221" s="436"/>
      <c r="G221" s="436"/>
      <c r="H221" s="436"/>
      <c r="I221" s="436"/>
      <c r="J221" s="436"/>
      <c r="K221" s="436"/>
      <c r="L221" s="436"/>
      <c r="M221" s="436"/>
      <c r="N221" s="436"/>
      <c r="O221" s="436"/>
      <c r="P221" s="436"/>
      <c r="Q221" s="436"/>
      <c r="R221" s="436"/>
      <c r="S221" s="436"/>
      <c r="T221" s="436"/>
      <c r="U221" s="436"/>
      <c r="V221" s="436"/>
      <c r="W221" s="436"/>
      <c r="X221" s="436"/>
      <c r="Y221" s="436"/>
      <c r="Z221" s="436"/>
      <c r="AA221" s="436"/>
      <c r="AB221" s="436"/>
      <c r="AC221" s="436"/>
      <c r="AD221" s="436"/>
      <c r="AE221" s="436"/>
      <c r="AF221" s="436"/>
      <c r="AG221" s="436"/>
      <c r="AH221" s="436"/>
      <c r="AI221" s="436"/>
      <c r="AJ221" s="436"/>
      <c r="AK221" s="436"/>
      <c r="AL221" s="436"/>
      <c r="AM221" s="436"/>
      <c r="AN221" s="436"/>
      <c r="AO221" s="436"/>
      <c r="AP221" s="436"/>
      <c r="AQ221" s="436"/>
      <c r="AR221" s="436"/>
      <c r="AS221" s="436"/>
      <c r="AT221" s="436"/>
      <c r="AU221" s="436"/>
      <c r="AV221" s="436"/>
      <c r="AW221" s="436"/>
      <c r="AX221" s="437"/>
      <c r="AY221" s="436"/>
      <c r="AZ221" s="436"/>
      <c r="BA221" s="436"/>
      <c r="BB221" s="436"/>
      <c r="BC221" s="436"/>
      <c r="BD221" s="436"/>
      <c r="BE221" s="436"/>
      <c r="BF221" s="436"/>
      <c r="BG221" s="436"/>
      <c r="BH221" s="436"/>
      <c r="BI221" s="436"/>
      <c r="BJ221" s="436"/>
      <c r="BK221" s="436"/>
      <c r="BL221" s="436"/>
      <c r="BM221" s="436"/>
      <c r="BN221" s="436"/>
      <c r="BO221" s="436"/>
      <c r="BP221" s="436"/>
      <c r="BQ221" s="436"/>
      <c r="BR221" s="436"/>
      <c r="BS221" s="436"/>
      <c r="BT221" s="436"/>
      <c r="BU221" s="436"/>
      <c r="BV221" s="436"/>
      <c r="BW221" s="436"/>
      <c r="BX221" s="436"/>
      <c r="BY221" s="436"/>
      <c r="BZ221" s="436"/>
      <c r="CA221" s="436"/>
      <c r="CB221" s="436"/>
      <c r="CC221" s="436"/>
      <c r="CD221" s="436"/>
      <c r="CE221" s="436"/>
      <c r="CG221" s="495"/>
      <c r="CH221" s="495"/>
      <c r="CI221" s="495"/>
      <c r="CJ221" s="495"/>
      <c r="CK221" s="495"/>
      <c r="CL221" s="495"/>
      <c r="CM221" s="495"/>
      <c r="CN221" s="495"/>
      <c r="CO221" s="495"/>
      <c r="CP221" s="495"/>
      <c r="CQ221" s="495"/>
      <c r="CR221" s="495"/>
    </row>
    <row r="222" spans="1:96" ht="15.75" customHeight="1">
      <c r="A222" s="436"/>
      <c r="B222" s="436"/>
      <c r="C222" s="436"/>
      <c r="D222" s="436"/>
      <c r="E222" s="436"/>
      <c r="F222" s="436"/>
      <c r="G222" s="436"/>
      <c r="H222" s="436"/>
      <c r="I222" s="436"/>
      <c r="J222" s="436"/>
      <c r="K222" s="436"/>
      <c r="L222" s="436"/>
      <c r="M222" s="436"/>
      <c r="N222" s="436"/>
      <c r="O222" s="436"/>
      <c r="P222" s="436"/>
      <c r="Q222" s="436"/>
      <c r="R222" s="436"/>
      <c r="S222" s="436"/>
      <c r="T222" s="436"/>
      <c r="U222" s="436"/>
      <c r="V222" s="436"/>
      <c r="W222" s="436"/>
      <c r="X222" s="436"/>
      <c r="Y222" s="436"/>
      <c r="Z222" s="436"/>
      <c r="AA222" s="436"/>
      <c r="AB222" s="436"/>
      <c r="AC222" s="436"/>
      <c r="AD222" s="436"/>
      <c r="AE222" s="436"/>
      <c r="AF222" s="436"/>
      <c r="AG222" s="436"/>
      <c r="AH222" s="436"/>
      <c r="AI222" s="436"/>
      <c r="AJ222" s="436"/>
      <c r="AK222" s="436"/>
      <c r="AL222" s="436"/>
      <c r="AM222" s="436"/>
      <c r="AN222" s="436"/>
      <c r="AO222" s="436"/>
      <c r="AP222" s="436"/>
      <c r="AQ222" s="436"/>
      <c r="AR222" s="436"/>
      <c r="AS222" s="436"/>
      <c r="AT222" s="436"/>
      <c r="AU222" s="436"/>
      <c r="AV222" s="436"/>
      <c r="AW222" s="436"/>
      <c r="AX222" s="437"/>
      <c r="AY222" s="436"/>
      <c r="AZ222" s="436"/>
      <c r="BA222" s="436"/>
      <c r="BB222" s="436"/>
      <c r="BC222" s="436"/>
      <c r="BD222" s="436"/>
      <c r="BE222" s="436"/>
      <c r="BF222" s="436"/>
      <c r="BG222" s="436"/>
      <c r="BH222" s="436"/>
      <c r="BI222" s="436"/>
      <c r="BJ222" s="436"/>
      <c r="BK222" s="436"/>
      <c r="BL222" s="436"/>
      <c r="BM222" s="436"/>
      <c r="BN222" s="436"/>
      <c r="BO222" s="436"/>
      <c r="BP222" s="436"/>
      <c r="BQ222" s="436"/>
      <c r="BR222" s="436"/>
      <c r="BS222" s="436"/>
      <c r="BT222" s="436"/>
      <c r="BU222" s="436"/>
      <c r="BV222" s="436"/>
      <c r="BW222" s="436"/>
      <c r="BX222" s="436"/>
      <c r="BY222" s="436"/>
      <c r="BZ222" s="436"/>
      <c r="CA222" s="436"/>
      <c r="CB222" s="436"/>
      <c r="CC222" s="436"/>
      <c r="CD222" s="436"/>
      <c r="CE222" s="436"/>
      <c r="CG222" s="495"/>
      <c r="CH222" s="495"/>
      <c r="CI222" s="495"/>
      <c r="CJ222" s="495"/>
      <c r="CK222" s="495"/>
      <c r="CL222" s="495"/>
      <c r="CM222" s="495"/>
      <c r="CN222" s="495"/>
      <c r="CO222" s="495"/>
      <c r="CP222" s="495"/>
      <c r="CQ222" s="495"/>
      <c r="CR222" s="495"/>
    </row>
    <row r="223" spans="1:96" ht="15.75" customHeight="1">
      <c r="A223" s="436"/>
      <c r="B223" s="436"/>
      <c r="C223" s="436"/>
      <c r="D223" s="436"/>
      <c r="E223" s="436"/>
      <c r="F223" s="436"/>
      <c r="G223" s="436"/>
      <c r="H223" s="436"/>
      <c r="I223" s="436"/>
      <c r="J223" s="436"/>
      <c r="K223" s="436"/>
      <c r="L223" s="436"/>
      <c r="M223" s="436"/>
      <c r="N223" s="436"/>
      <c r="O223" s="436"/>
      <c r="P223" s="436"/>
      <c r="Q223" s="436"/>
      <c r="R223" s="436"/>
      <c r="S223" s="436"/>
      <c r="T223" s="436"/>
      <c r="U223" s="436"/>
      <c r="V223" s="436"/>
      <c r="W223" s="436"/>
      <c r="X223" s="436"/>
      <c r="Y223" s="436"/>
      <c r="Z223" s="436"/>
      <c r="AA223" s="436"/>
      <c r="AB223" s="436"/>
      <c r="AC223" s="436"/>
      <c r="AD223" s="436"/>
      <c r="AE223" s="436"/>
      <c r="AF223" s="436"/>
      <c r="AG223" s="436"/>
      <c r="AH223" s="436"/>
      <c r="AI223" s="436"/>
      <c r="AJ223" s="436"/>
      <c r="AK223" s="436"/>
      <c r="AL223" s="436"/>
      <c r="AM223" s="436"/>
      <c r="AN223" s="436"/>
      <c r="AO223" s="436"/>
      <c r="AP223" s="436"/>
      <c r="AQ223" s="436"/>
      <c r="AR223" s="436"/>
      <c r="AS223" s="436"/>
      <c r="AT223" s="436"/>
      <c r="AU223" s="436"/>
      <c r="AV223" s="436"/>
      <c r="AW223" s="436"/>
      <c r="AX223" s="437"/>
      <c r="AY223" s="436"/>
      <c r="AZ223" s="436"/>
      <c r="BA223" s="436"/>
      <c r="BB223" s="436"/>
      <c r="BC223" s="436"/>
      <c r="BD223" s="436"/>
      <c r="BE223" s="436"/>
      <c r="BF223" s="436"/>
      <c r="BG223" s="436"/>
      <c r="BH223" s="436"/>
      <c r="BI223" s="436"/>
      <c r="BJ223" s="436"/>
      <c r="BK223" s="436"/>
      <c r="BL223" s="436"/>
      <c r="BM223" s="436"/>
      <c r="BN223" s="436"/>
      <c r="BO223" s="436"/>
      <c r="BP223" s="436"/>
      <c r="BQ223" s="436"/>
      <c r="BR223" s="436"/>
      <c r="BS223" s="436"/>
      <c r="BT223" s="436"/>
      <c r="BU223" s="436"/>
      <c r="BV223" s="436"/>
      <c r="BW223" s="436"/>
      <c r="BX223" s="436"/>
      <c r="BY223" s="436"/>
      <c r="BZ223" s="436"/>
      <c r="CA223" s="436"/>
      <c r="CB223" s="436"/>
      <c r="CC223" s="436"/>
      <c r="CD223" s="436"/>
      <c r="CE223" s="436"/>
      <c r="CG223" s="495"/>
      <c r="CH223" s="495"/>
      <c r="CI223" s="495"/>
      <c r="CJ223" s="495"/>
      <c r="CK223" s="495"/>
      <c r="CL223" s="495"/>
      <c r="CM223" s="495"/>
      <c r="CN223" s="495"/>
      <c r="CO223" s="495"/>
      <c r="CP223" s="495"/>
      <c r="CQ223" s="495"/>
      <c r="CR223" s="495"/>
    </row>
    <row r="224" spans="1:96" ht="15.75" customHeight="1">
      <c r="A224" s="436"/>
      <c r="B224" s="436"/>
      <c r="C224" s="436"/>
      <c r="D224" s="436"/>
      <c r="E224" s="436"/>
      <c r="F224" s="436"/>
      <c r="G224" s="436"/>
      <c r="H224" s="436"/>
      <c r="I224" s="436"/>
      <c r="J224" s="436"/>
      <c r="K224" s="436"/>
      <c r="L224" s="436"/>
      <c r="M224" s="436"/>
      <c r="N224" s="436"/>
      <c r="O224" s="436"/>
      <c r="P224" s="436"/>
      <c r="Q224" s="436"/>
      <c r="R224" s="436"/>
      <c r="S224" s="436"/>
      <c r="T224" s="436"/>
      <c r="U224" s="436"/>
      <c r="V224" s="436"/>
      <c r="W224" s="436"/>
      <c r="X224" s="436"/>
      <c r="Y224" s="436"/>
      <c r="Z224" s="436"/>
      <c r="AA224" s="436"/>
      <c r="AB224" s="436"/>
      <c r="AC224" s="436"/>
      <c r="AD224" s="436"/>
      <c r="AE224" s="436"/>
      <c r="AF224" s="436"/>
      <c r="AG224" s="436"/>
      <c r="AH224" s="436"/>
      <c r="AI224" s="436"/>
      <c r="AJ224" s="436"/>
      <c r="AK224" s="436"/>
      <c r="AL224" s="436"/>
      <c r="AM224" s="436"/>
      <c r="AN224" s="436"/>
      <c r="AO224" s="436"/>
      <c r="AP224" s="436"/>
      <c r="AQ224" s="436"/>
      <c r="AR224" s="436"/>
      <c r="AS224" s="436"/>
      <c r="AT224" s="436"/>
      <c r="AU224" s="436"/>
      <c r="AV224" s="436"/>
      <c r="AW224" s="436"/>
      <c r="AX224" s="437"/>
      <c r="AY224" s="436"/>
      <c r="AZ224" s="436"/>
      <c r="BA224" s="436"/>
      <c r="BB224" s="436"/>
      <c r="BC224" s="436"/>
      <c r="BD224" s="436"/>
      <c r="BE224" s="436"/>
      <c r="BF224" s="436"/>
      <c r="BG224" s="436"/>
      <c r="BH224" s="436"/>
      <c r="BI224" s="436"/>
      <c r="BJ224" s="436"/>
      <c r="BK224" s="436"/>
      <c r="BL224" s="436"/>
      <c r="BM224" s="436"/>
      <c r="BN224" s="436"/>
      <c r="BO224" s="436"/>
      <c r="BP224" s="436"/>
      <c r="BQ224" s="436"/>
      <c r="BR224" s="436"/>
      <c r="BS224" s="436"/>
      <c r="BT224" s="436"/>
      <c r="BU224" s="436"/>
      <c r="BV224" s="436"/>
      <c r="BW224" s="436"/>
      <c r="BX224" s="436"/>
      <c r="BY224" s="436"/>
      <c r="BZ224" s="436"/>
      <c r="CA224" s="436"/>
      <c r="CB224" s="436"/>
      <c r="CC224" s="436"/>
      <c r="CD224" s="436"/>
      <c r="CE224" s="436"/>
      <c r="CG224" s="495"/>
      <c r="CH224" s="495"/>
      <c r="CI224" s="495"/>
      <c r="CJ224" s="495"/>
      <c r="CK224" s="495"/>
      <c r="CL224" s="495"/>
      <c r="CM224" s="495"/>
      <c r="CN224" s="495"/>
      <c r="CO224" s="495"/>
      <c r="CP224" s="495"/>
      <c r="CQ224" s="495"/>
      <c r="CR224" s="495"/>
    </row>
    <row r="225" spans="1:96" ht="15.75" customHeight="1">
      <c r="A225" s="436"/>
      <c r="B225" s="436"/>
      <c r="C225" s="436"/>
      <c r="D225" s="436"/>
      <c r="E225" s="436"/>
      <c r="F225" s="436"/>
      <c r="G225" s="436"/>
      <c r="H225" s="436"/>
      <c r="I225" s="436"/>
      <c r="J225" s="436"/>
      <c r="K225" s="436"/>
      <c r="L225" s="436"/>
      <c r="M225" s="436"/>
      <c r="N225" s="436"/>
      <c r="O225" s="436"/>
      <c r="P225" s="436"/>
      <c r="Q225" s="436"/>
      <c r="R225" s="436"/>
      <c r="S225" s="436"/>
      <c r="T225" s="436"/>
      <c r="U225" s="436"/>
      <c r="V225" s="436"/>
      <c r="W225" s="436"/>
      <c r="X225" s="436"/>
      <c r="Y225" s="436"/>
      <c r="Z225" s="436"/>
      <c r="AA225" s="436"/>
      <c r="AB225" s="436"/>
      <c r="AC225" s="436"/>
      <c r="AD225" s="436"/>
      <c r="AE225" s="436"/>
      <c r="AF225" s="436"/>
      <c r="AG225" s="436"/>
      <c r="AH225" s="436"/>
      <c r="AI225" s="436"/>
      <c r="AJ225" s="436"/>
      <c r="AK225" s="436"/>
      <c r="AL225" s="436"/>
      <c r="AM225" s="436"/>
      <c r="AN225" s="436"/>
      <c r="AO225" s="436"/>
      <c r="AP225" s="436"/>
      <c r="AQ225" s="436"/>
      <c r="AR225" s="436"/>
      <c r="AS225" s="436"/>
      <c r="AT225" s="436"/>
      <c r="AU225" s="436"/>
      <c r="AV225" s="436"/>
      <c r="AW225" s="436"/>
      <c r="AX225" s="437"/>
      <c r="AY225" s="436"/>
      <c r="AZ225" s="436"/>
      <c r="BA225" s="436"/>
      <c r="BB225" s="436"/>
      <c r="BC225" s="436"/>
      <c r="BD225" s="436"/>
      <c r="BE225" s="436"/>
      <c r="BF225" s="436"/>
      <c r="BG225" s="436"/>
      <c r="BH225" s="436"/>
      <c r="BI225" s="436"/>
      <c r="BJ225" s="436"/>
      <c r="BK225" s="436"/>
      <c r="BL225" s="436"/>
      <c r="BM225" s="436"/>
      <c r="BN225" s="436"/>
      <c r="BO225" s="436"/>
      <c r="BP225" s="436"/>
      <c r="BQ225" s="436"/>
      <c r="BR225" s="436"/>
      <c r="BS225" s="436"/>
      <c r="BT225" s="436"/>
      <c r="BU225" s="436"/>
      <c r="BV225" s="436"/>
      <c r="BW225" s="436"/>
      <c r="BX225" s="436"/>
      <c r="BY225" s="436"/>
      <c r="BZ225" s="436"/>
      <c r="CA225" s="436"/>
      <c r="CB225" s="436"/>
      <c r="CC225" s="436"/>
      <c r="CD225" s="436"/>
      <c r="CE225" s="436"/>
      <c r="CG225" s="495"/>
      <c r="CH225" s="495"/>
      <c r="CI225" s="495"/>
      <c r="CJ225" s="495"/>
      <c r="CK225" s="495"/>
      <c r="CL225" s="495"/>
      <c r="CM225" s="495"/>
      <c r="CN225" s="495"/>
      <c r="CO225" s="495"/>
      <c r="CP225" s="495"/>
      <c r="CQ225" s="495"/>
      <c r="CR225" s="495"/>
    </row>
    <row r="226" spans="1:96" ht="15.75" customHeight="1">
      <c r="A226" s="436"/>
      <c r="B226" s="436"/>
      <c r="C226" s="436"/>
      <c r="D226" s="436"/>
      <c r="E226" s="436"/>
      <c r="F226" s="436"/>
      <c r="G226" s="436"/>
      <c r="H226" s="436"/>
      <c r="I226" s="436"/>
      <c r="J226" s="436"/>
      <c r="K226" s="436"/>
      <c r="L226" s="436"/>
      <c r="M226" s="436"/>
      <c r="N226" s="436"/>
      <c r="O226" s="436"/>
      <c r="P226" s="436"/>
      <c r="Q226" s="436"/>
      <c r="R226" s="436"/>
      <c r="S226" s="436"/>
      <c r="T226" s="436"/>
      <c r="U226" s="436"/>
      <c r="V226" s="436"/>
      <c r="W226" s="436"/>
      <c r="X226" s="436"/>
      <c r="Y226" s="436"/>
      <c r="Z226" s="436"/>
      <c r="AA226" s="436"/>
      <c r="AB226" s="436"/>
      <c r="AC226" s="436"/>
      <c r="AD226" s="436"/>
      <c r="AE226" s="436"/>
      <c r="AF226" s="436"/>
      <c r="AG226" s="436"/>
      <c r="AH226" s="436"/>
      <c r="AI226" s="436"/>
      <c r="AJ226" s="436"/>
      <c r="AK226" s="436"/>
      <c r="AL226" s="436"/>
      <c r="AM226" s="436"/>
      <c r="AN226" s="436"/>
      <c r="AO226" s="436"/>
      <c r="AP226" s="436"/>
      <c r="AQ226" s="436"/>
      <c r="AR226" s="436"/>
      <c r="AS226" s="436"/>
      <c r="AT226" s="436"/>
      <c r="AU226" s="436"/>
      <c r="AV226" s="436"/>
      <c r="AW226" s="436"/>
      <c r="AX226" s="437"/>
      <c r="AY226" s="436"/>
      <c r="AZ226" s="436"/>
      <c r="BA226" s="436"/>
      <c r="BB226" s="436"/>
      <c r="BC226" s="436"/>
      <c r="BD226" s="436"/>
      <c r="BE226" s="436"/>
      <c r="BF226" s="436"/>
      <c r="BG226" s="436"/>
      <c r="BH226" s="436"/>
      <c r="BI226" s="436"/>
      <c r="BJ226" s="436"/>
      <c r="BK226" s="436"/>
      <c r="BL226" s="436"/>
      <c r="BM226" s="436"/>
      <c r="BN226" s="436"/>
      <c r="BO226" s="436"/>
      <c r="BP226" s="436"/>
      <c r="BQ226" s="436"/>
      <c r="BR226" s="436"/>
      <c r="BS226" s="436"/>
      <c r="BT226" s="436"/>
      <c r="BU226" s="436"/>
      <c r="BV226" s="436"/>
      <c r="BW226" s="436"/>
      <c r="BX226" s="436"/>
      <c r="BY226" s="436"/>
      <c r="BZ226" s="436"/>
      <c r="CA226" s="436"/>
      <c r="CB226" s="436"/>
      <c r="CC226" s="436"/>
      <c r="CD226" s="436"/>
      <c r="CE226" s="436"/>
      <c r="CG226" s="495"/>
      <c r="CH226" s="495"/>
      <c r="CI226" s="495"/>
      <c r="CJ226" s="495"/>
      <c r="CK226" s="495"/>
      <c r="CL226" s="495"/>
      <c r="CM226" s="495"/>
      <c r="CN226" s="495"/>
      <c r="CO226" s="495"/>
      <c r="CP226" s="495"/>
      <c r="CQ226" s="495"/>
      <c r="CR226" s="495"/>
    </row>
    <row r="227" spans="1:96" ht="15.75" customHeight="1">
      <c r="A227" s="436"/>
      <c r="B227" s="436"/>
      <c r="C227" s="436"/>
      <c r="D227" s="436"/>
      <c r="E227" s="436"/>
      <c r="F227" s="436"/>
      <c r="G227" s="436"/>
      <c r="H227" s="436"/>
      <c r="I227" s="436"/>
      <c r="J227" s="436"/>
      <c r="K227" s="436"/>
      <c r="L227" s="436"/>
      <c r="M227" s="436"/>
      <c r="N227" s="436"/>
      <c r="O227" s="436"/>
      <c r="P227" s="436"/>
      <c r="Q227" s="436"/>
      <c r="R227" s="436"/>
      <c r="S227" s="436"/>
      <c r="T227" s="436"/>
      <c r="U227" s="436"/>
      <c r="V227" s="436"/>
      <c r="W227" s="436"/>
      <c r="X227" s="436"/>
      <c r="Y227" s="436"/>
      <c r="Z227" s="436"/>
      <c r="AA227" s="436"/>
      <c r="AB227" s="436"/>
      <c r="AC227" s="436"/>
      <c r="AD227" s="436"/>
      <c r="AE227" s="436"/>
      <c r="AF227" s="436"/>
      <c r="AG227" s="436"/>
      <c r="AH227" s="436"/>
      <c r="AI227" s="436"/>
      <c r="AJ227" s="436"/>
      <c r="AK227" s="436"/>
      <c r="AL227" s="436"/>
      <c r="AM227" s="436"/>
      <c r="AN227" s="436"/>
      <c r="AO227" s="436"/>
      <c r="AP227" s="436"/>
      <c r="AQ227" s="436"/>
      <c r="AR227" s="436"/>
      <c r="AS227" s="436"/>
      <c r="AT227" s="436"/>
      <c r="AU227" s="436"/>
      <c r="AV227" s="436"/>
      <c r="AW227" s="436"/>
      <c r="AX227" s="437"/>
      <c r="AY227" s="436"/>
      <c r="AZ227" s="436"/>
      <c r="BA227" s="436"/>
      <c r="BB227" s="436"/>
      <c r="BC227" s="436"/>
      <c r="BD227" s="436"/>
      <c r="BE227" s="436"/>
      <c r="BF227" s="436"/>
      <c r="BG227" s="436"/>
      <c r="BH227" s="436"/>
      <c r="BI227" s="436"/>
      <c r="BJ227" s="436"/>
      <c r="BK227" s="436"/>
      <c r="BL227" s="436"/>
      <c r="BM227" s="436"/>
      <c r="BN227" s="436"/>
      <c r="BO227" s="436"/>
      <c r="BP227" s="436"/>
      <c r="BQ227" s="436"/>
      <c r="BR227" s="436"/>
      <c r="BS227" s="436"/>
      <c r="BT227" s="436"/>
      <c r="BU227" s="436"/>
      <c r="BV227" s="436"/>
      <c r="BW227" s="436"/>
      <c r="BX227" s="436"/>
      <c r="BY227" s="436"/>
      <c r="BZ227" s="436"/>
      <c r="CA227" s="436"/>
      <c r="CB227" s="436"/>
      <c r="CC227" s="436"/>
      <c r="CD227" s="436"/>
      <c r="CE227" s="436"/>
      <c r="CG227" s="495"/>
      <c r="CH227" s="495"/>
      <c r="CI227" s="495"/>
      <c r="CJ227" s="495"/>
      <c r="CK227" s="495"/>
      <c r="CL227" s="495"/>
      <c r="CM227" s="495"/>
      <c r="CN227" s="495"/>
      <c r="CO227" s="495"/>
      <c r="CP227" s="495"/>
      <c r="CQ227" s="495"/>
      <c r="CR227" s="495"/>
    </row>
    <row r="228" spans="1:96" ht="15.75" customHeight="1">
      <c r="A228" s="436"/>
      <c r="B228" s="436"/>
      <c r="C228" s="436"/>
      <c r="D228" s="436"/>
      <c r="E228" s="436"/>
      <c r="F228" s="436"/>
      <c r="G228" s="436"/>
      <c r="H228" s="436"/>
      <c r="I228" s="436"/>
      <c r="J228" s="436"/>
      <c r="K228" s="436"/>
      <c r="L228" s="436"/>
      <c r="M228" s="436"/>
      <c r="N228" s="436"/>
      <c r="O228" s="436"/>
      <c r="P228" s="436"/>
      <c r="Q228" s="436"/>
      <c r="R228" s="436"/>
      <c r="S228" s="436"/>
      <c r="T228" s="436"/>
      <c r="U228" s="436"/>
      <c r="V228" s="436"/>
      <c r="W228" s="436"/>
      <c r="X228" s="436"/>
      <c r="Y228" s="436"/>
      <c r="Z228" s="436"/>
      <c r="AA228" s="436"/>
      <c r="AB228" s="436"/>
      <c r="AC228" s="436"/>
      <c r="AD228" s="436"/>
      <c r="AE228" s="436"/>
      <c r="AF228" s="436"/>
      <c r="AG228" s="436"/>
      <c r="AH228" s="436"/>
      <c r="AI228" s="436"/>
      <c r="AJ228" s="436"/>
      <c r="AK228" s="436"/>
      <c r="AL228" s="436"/>
      <c r="AM228" s="436"/>
      <c r="AN228" s="436"/>
      <c r="AO228" s="436"/>
      <c r="AP228" s="436"/>
      <c r="AQ228" s="436"/>
      <c r="AR228" s="436"/>
      <c r="AS228" s="436"/>
      <c r="AT228" s="436"/>
      <c r="AU228" s="436"/>
      <c r="AV228" s="436"/>
      <c r="AW228" s="436"/>
      <c r="AX228" s="437"/>
      <c r="AY228" s="436"/>
      <c r="AZ228" s="436"/>
      <c r="BA228" s="436"/>
      <c r="BB228" s="436"/>
      <c r="BC228" s="436"/>
      <c r="BD228" s="436"/>
      <c r="BE228" s="436"/>
      <c r="BF228" s="436"/>
      <c r="BG228" s="436"/>
      <c r="BH228" s="436"/>
      <c r="BI228" s="436"/>
      <c r="BJ228" s="436"/>
      <c r="BK228" s="436"/>
      <c r="BL228" s="436"/>
      <c r="BM228" s="436"/>
      <c r="BN228" s="436"/>
      <c r="BO228" s="436"/>
      <c r="BP228" s="436"/>
      <c r="BQ228" s="436"/>
      <c r="BR228" s="436"/>
      <c r="BS228" s="436"/>
      <c r="BT228" s="436"/>
      <c r="BU228" s="436"/>
      <c r="BV228" s="436"/>
      <c r="BW228" s="436"/>
      <c r="BX228" s="436"/>
      <c r="BY228" s="436"/>
      <c r="BZ228" s="436"/>
      <c r="CA228" s="436"/>
      <c r="CB228" s="436"/>
      <c r="CC228" s="436"/>
      <c r="CD228" s="436"/>
      <c r="CE228" s="436"/>
      <c r="CG228" s="495"/>
      <c r="CH228" s="495"/>
      <c r="CI228" s="495"/>
      <c r="CJ228" s="495"/>
      <c r="CK228" s="495"/>
      <c r="CL228" s="495"/>
      <c r="CM228" s="495"/>
      <c r="CN228" s="495"/>
      <c r="CO228" s="495"/>
      <c r="CP228" s="495"/>
      <c r="CQ228" s="495"/>
      <c r="CR228" s="495"/>
    </row>
    <row r="229" spans="1:96" ht="15.75" customHeight="1">
      <c r="A229" s="436"/>
      <c r="B229" s="436"/>
      <c r="C229" s="436"/>
      <c r="D229" s="436"/>
      <c r="E229" s="436"/>
      <c r="F229" s="436"/>
      <c r="G229" s="436"/>
      <c r="H229" s="436"/>
      <c r="I229" s="436"/>
      <c r="J229" s="436"/>
      <c r="K229" s="436"/>
      <c r="L229" s="436"/>
      <c r="M229" s="436"/>
      <c r="N229" s="436"/>
      <c r="O229" s="436"/>
      <c r="P229" s="436"/>
      <c r="Q229" s="436"/>
      <c r="R229" s="436"/>
      <c r="S229" s="436"/>
      <c r="T229" s="436"/>
      <c r="U229" s="436"/>
      <c r="V229" s="436"/>
      <c r="W229" s="436"/>
      <c r="X229" s="436"/>
      <c r="Y229" s="436"/>
      <c r="Z229" s="436"/>
      <c r="AA229" s="436"/>
      <c r="AB229" s="436"/>
      <c r="AC229" s="436"/>
      <c r="AD229" s="436"/>
      <c r="AE229" s="436"/>
      <c r="AF229" s="436"/>
      <c r="AG229" s="436"/>
      <c r="AH229" s="436"/>
      <c r="AI229" s="436"/>
      <c r="AJ229" s="436"/>
      <c r="AK229" s="436"/>
      <c r="AL229" s="436"/>
      <c r="AM229" s="436"/>
      <c r="AN229" s="436"/>
      <c r="AO229" s="436"/>
      <c r="AP229" s="436"/>
      <c r="AQ229" s="436"/>
      <c r="AR229" s="436"/>
      <c r="AS229" s="436"/>
      <c r="AT229" s="436"/>
      <c r="AU229" s="436"/>
      <c r="AV229" s="436"/>
      <c r="AW229" s="436"/>
      <c r="AX229" s="437"/>
      <c r="AY229" s="436"/>
      <c r="AZ229" s="436"/>
      <c r="BA229" s="436"/>
      <c r="BB229" s="436"/>
      <c r="BC229" s="436"/>
      <c r="BD229" s="436"/>
      <c r="BE229" s="436"/>
      <c r="BF229" s="436"/>
      <c r="BG229" s="436"/>
      <c r="BH229" s="436"/>
      <c r="BI229" s="436"/>
      <c r="BJ229" s="436"/>
      <c r="BK229" s="436"/>
      <c r="BL229" s="436"/>
      <c r="BM229" s="436"/>
      <c r="BN229" s="436"/>
      <c r="BO229" s="436"/>
      <c r="BP229" s="436"/>
      <c r="BQ229" s="436"/>
      <c r="BR229" s="436"/>
      <c r="BS229" s="436"/>
      <c r="BT229" s="436"/>
      <c r="BU229" s="436"/>
      <c r="BV229" s="436"/>
      <c r="BW229" s="436"/>
      <c r="BX229" s="436"/>
      <c r="BY229" s="436"/>
      <c r="BZ229" s="436"/>
      <c r="CA229" s="436"/>
      <c r="CB229" s="436"/>
      <c r="CC229" s="436"/>
      <c r="CD229" s="436"/>
      <c r="CE229" s="436"/>
      <c r="CG229" s="495"/>
      <c r="CH229" s="495"/>
      <c r="CI229" s="495"/>
      <c r="CJ229" s="495"/>
      <c r="CK229" s="495"/>
      <c r="CL229" s="495"/>
      <c r="CM229" s="495"/>
      <c r="CN229" s="495"/>
      <c r="CO229" s="495"/>
      <c r="CP229" s="495"/>
      <c r="CQ229" s="495"/>
      <c r="CR229" s="495"/>
    </row>
    <row r="230" spans="1:96" ht="15.75" customHeight="1">
      <c r="A230" s="436"/>
      <c r="B230" s="436"/>
      <c r="C230" s="436"/>
      <c r="D230" s="436"/>
      <c r="E230" s="436"/>
      <c r="F230" s="436"/>
      <c r="G230" s="436"/>
      <c r="H230" s="436"/>
      <c r="I230" s="436"/>
      <c r="J230" s="436"/>
      <c r="K230" s="436"/>
      <c r="L230" s="436"/>
      <c r="M230" s="436"/>
      <c r="N230" s="436"/>
      <c r="O230" s="436"/>
      <c r="P230" s="436"/>
      <c r="Q230" s="436"/>
      <c r="R230" s="436"/>
      <c r="S230" s="436"/>
      <c r="T230" s="436"/>
      <c r="U230" s="436"/>
      <c r="V230" s="436"/>
      <c r="W230" s="436"/>
      <c r="X230" s="436"/>
      <c r="Y230" s="436"/>
      <c r="Z230" s="436"/>
      <c r="AA230" s="436"/>
      <c r="AB230" s="436"/>
      <c r="AC230" s="436"/>
      <c r="AD230" s="436"/>
      <c r="AE230" s="436"/>
      <c r="AF230" s="436"/>
      <c r="AG230" s="436"/>
      <c r="AH230" s="436"/>
      <c r="AI230" s="436"/>
      <c r="AJ230" s="436"/>
      <c r="AK230" s="436"/>
      <c r="AL230" s="436"/>
      <c r="AM230" s="436"/>
      <c r="AN230" s="436"/>
      <c r="AO230" s="436"/>
      <c r="AP230" s="436"/>
      <c r="AQ230" s="436"/>
      <c r="AR230" s="436"/>
      <c r="AS230" s="436"/>
      <c r="AT230" s="436"/>
      <c r="AU230" s="436"/>
      <c r="AV230" s="436"/>
      <c r="AW230" s="436"/>
      <c r="AX230" s="437"/>
      <c r="AY230" s="436"/>
      <c r="AZ230" s="436"/>
      <c r="BA230" s="436"/>
      <c r="BB230" s="436"/>
      <c r="BC230" s="436"/>
      <c r="BD230" s="436"/>
      <c r="BE230" s="436"/>
      <c r="BF230" s="436"/>
      <c r="BG230" s="436"/>
      <c r="BH230" s="436"/>
      <c r="BI230" s="436"/>
      <c r="BJ230" s="436"/>
      <c r="BK230" s="436"/>
      <c r="BL230" s="436"/>
      <c r="BM230" s="436"/>
      <c r="BN230" s="436"/>
      <c r="BO230" s="436"/>
      <c r="BP230" s="436"/>
      <c r="BQ230" s="436"/>
      <c r="BR230" s="436"/>
      <c r="BS230" s="436"/>
      <c r="BT230" s="436"/>
      <c r="BU230" s="436"/>
      <c r="BV230" s="436"/>
      <c r="BW230" s="436"/>
      <c r="BX230" s="436"/>
      <c r="BY230" s="436"/>
      <c r="BZ230" s="436"/>
      <c r="CA230" s="436"/>
      <c r="CB230" s="436"/>
      <c r="CC230" s="436"/>
      <c r="CD230" s="436"/>
      <c r="CE230" s="436"/>
      <c r="CG230" s="495"/>
      <c r="CH230" s="495"/>
      <c r="CI230" s="495"/>
      <c r="CJ230" s="495"/>
      <c r="CK230" s="495"/>
      <c r="CL230" s="495"/>
      <c r="CM230" s="495"/>
      <c r="CN230" s="495"/>
      <c r="CO230" s="495"/>
      <c r="CP230" s="495"/>
      <c r="CQ230" s="495"/>
      <c r="CR230" s="495"/>
    </row>
    <row r="231" spans="1:96" ht="15.75" customHeight="1">
      <c r="A231" s="436"/>
      <c r="B231" s="436"/>
      <c r="C231" s="436"/>
      <c r="D231" s="436"/>
      <c r="E231" s="436"/>
      <c r="F231" s="436"/>
      <c r="G231" s="436"/>
      <c r="H231" s="436"/>
      <c r="I231" s="436"/>
      <c r="J231" s="436"/>
      <c r="K231" s="436"/>
      <c r="L231" s="436"/>
      <c r="M231" s="436"/>
      <c r="N231" s="436"/>
      <c r="O231" s="436"/>
      <c r="P231" s="436"/>
      <c r="Q231" s="436"/>
      <c r="R231" s="436"/>
      <c r="S231" s="436"/>
      <c r="T231" s="436"/>
      <c r="U231" s="436"/>
      <c r="V231" s="436"/>
      <c r="W231" s="436"/>
      <c r="X231" s="436"/>
      <c r="Y231" s="436"/>
      <c r="Z231" s="436"/>
      <c r="AA231" s="436"/>
      <c r="AB231" s="436"/>
      <c r="AC231" s="436"/>
      <c r="AD231" s="436"/>
      <c r="AE231" s="436"/>
      <c r="AF231" s="436"/>
      <c r="AG231" s="436"/>
      <c r="AH231" s="436"/>
      <c r="AI231" s="436"/>
      <c r="AJ231" s="436"/>
      <c r="AK231" s="436"/>
      <c r="AL231" s="436"/>
      <c r="AM231" s="436"/>
      <c r="AN231" s="436"/>
      <c r="AO231" s="436"/>
      <c r="AP231" s="436"/>
      <c r="AQ231" s="436"/>
      <c r="AR231" s="436"/>
      <c r="AS231" s="436"/>
      <c r="AT231" s="436"/>
      <c r="AU231" s="436"/>
      <c r="AV231" s="436"/>
      <c r="AW231" s="436"/>
      <c r="AX231" s="437"/>
      <c r="AY231" s="436"/>
      <c r="AZ231" s="436"/>
      <c r="BA231" s="436"/>
      <c r="BB231" s="436"/>
      <c r="BC231" s="436"/>
      <c r="BD231" s="436"/>
      <c r="BE231" s="436"/>
      <c r="BF231" s="436"/>
      <c r="BG231" s="436"/>
      <c r="BH231" s="436"/>
      <c r="BI231" s="436"/>
      <c r="BJ231" s="436"/>
      <c r="BK231" s="436"/>
      <c r="BL231" s="436"/>
      <c r="BM231" s="436"/>
      <c r="BN231" s="436"/>
      <c r="BO231" s="436"/>
      <c r="BP231" s="436"/>
      <c r="BQ231" s="436"/>
      <c r="BR231" s="436"/>
      <c r="BS231" s="436"/>
      <c r="BT231" s="436"/>
      <c r="BU231" s="436"/>
      <c r="BV231" s="436"/>
      <c r="BW231" s="436"/>
      <c r="BX231" s="436"/>
      <c r="BY231" s="436"/>
      <c r="BZ231" s="436"/>
      <c r="CA231" s="436"/>
      <c r="CB231" s="436"/>
      <c r="CC231" s="436"/>
      <c r="CD231" s="436"/>
      <c r="CE231" s="436"/>
      <c r="CG231" s="495"/>
      <c r="CH231" s="495"/>
      <c r="CI231" s="495"/>
      <c r="CJ231" s="495"/>
      <c r="CK231" s="495"/>
      <c r="CL231" s="495"/>
      <c r="CM231" s="495"/>
      <c r="CN231" s="495"/>
      <c r="CO231" s="495"/>
      <c r="CP231" s="495"/>
      <c r="CQ231" s="495"/>
      <c r="CR231" s="495"/>
    </row>
    <row r="232" spans="1:96" ht="15.75" customHeight="1">
      <c r="A232" s="436"/>
      <c r="B232" s="436"/>
      <c r="C232" s="436"/>
      <c r="D232" s="436"/>
      <c r="E232" s="436"/>
      <c r="F232" s="436"/>
      <c r="G232" s="436"/>
      <c r="H232" s="436"/>
      <c r="I232" s="436"/>
      <c r="J232" s="436"/>
      <c r="K232" s="436"/>
      <c r="L232" s="436"/>
      <c r="M232" s="436"/>
      <c r="N232" s="436"/>
      <c r="O232" s="436"/>
      <c r="P232" s="436"/>
      <c r="Q232" s="436"/>
      <c r="R232" s="436"/>
      <c r="S232" s="436"/>
      <c r="T232" s="436"/>
      <c r="U232" s="436"/>
      <c r="V232" s="436"/>
      <c r="W232" s="436"/>
      <c r="X232" s="436"/>
      <c r="Y232" s="436"/>
      <c r="Z232" s="436"/>
      <c r="AA232" s="436"/>
      <c r="AB232" s="436"/>
      <c r="AC232" s="436"/>
      <c r="AD232" s="436"/>
      <c r="AE232" s="436"/>
      <c r="AF232" s="436"/>
      <c r="AG232" s="436"/>
      <c r="AH232" s="436"/>
      <c r="AI232" s="436"/>
      <c r="AJ232" s="436"/>
      <c r="AK232" s="436"/>
      <c r="AL232" s="436"/>
      <c r="AM232" s="436"/>
      <c r="AN232" s="436"/>
      <c r="AO232" s="436"/>
      <c r="AP232" s="436"/>
      <c r="AQ232" s="436"/>
      <c r="AR232" s="436"/>
      <c r="AS232" s="436"/>
      <c r="AT232" s="436"/>
      <c r="AU232" s="436"/>
      <c r="AV232" s="436"/>
      <c r="AW232" s="436"/>
      <c r="AX232" s="437"/>
      <c r="AY232" s="436"/>
      <c r="AZ232" s="436"/>
      <c r="BA232" s="436"/>
      <c r="BB232" s="436"/>
      <c r="BC232" s="436"/>
      <c r="BD232" s="436"/>
      <c r="BE232" s="436"/>
      <c r="BF232" s="436"/>
      <c r="BG232" s="436"/>
      <c r="BH232" s="436"/>
      <c r="BI232" s="436"/>
      <c r="BJ232" s="436"/>
      <c r="BK232" s="436"/>
      <c r="BL232" s="436"/>
      <c r="BM232" s="436"/>
      <c r="BN232" s="436"/>
      <c r="BO232" s="436"/>
      <c r="BP232" s="436"/>
      <c r="BQ232" s="436"/>
      <c r="BR232" s="436"/>
      <c r="BS232" s="436"/>
      <c r="BT232" s="436"/>
      <c r="BU232" s="436"/>
      <c r="BV232" s="436"/>
      <c r="BW232" s="436"/>
      <c r="BX232" s="436"/>
      <c r="BY232" s="436"/>
      <c r="BZ232" s="436"/>
      <c r="CA232" s="436"/>
      <c r="CB232" s="436"/>
      <c r="CC232" s="436"/>
      <c r="CD232" s="436"/>
      <c r="CE232" s="436"/>
      <c r="CG232" s="495"/>
      <c r="CH232" s="495"/>
      <c r="CI232" s="495"/>
      <c r="CJ232" s="495"/>
      <c r="CK232" s="495"/>
      <c r="CL232" s="495"/>
      <c r="CM232" s="495"/>
      <c r="CN232" s="495"/>
      <c r="CO232" s="495"/>
      <c r="CP232" s="495"/>
      <c r="CQ232" s="495"/>
      <c r="CR232" s="495"/>
    </row>
    <row r="233" spans="1:96" ht="15.75" customHeight="1">
      <c r="A233" s="436"/>
      <c r="B233" s="436"/>
      <c r="C233" s="436"/>
      <c r="D233" s="436"/>
      <c r="E233" s="436"/>
      <c r="F233" s="436"/>
      <c r="G233" s="436"/>
      <c r="H233" s="436"/>
      <c r="I233" s="436"/>
      <c r="J233" s="436"/>
      <c r="K233" s="436"/>
      <c r="L233" s="436"/>
      <c r="M233" s="436"/>
      <c r="N233" s="436"/>
      <c r="O233" s="436"/>
      <c r="P233" s="436"/>
      <c r="Q233" s="436"/>
      <c r="R233" s="436"/>
      <c r="S233" s="436"/>
      <c r="T233" s="436"/>
      <c r="U233" s="436"/>
      <c r="V233" s="436"/>
      <c r="W233" s="436"/>
      <c r="X233" s="436"/>
      <c r="Y233" s="436"/>
      <c r="Z233" s="436"/>
      <c r="AA233" s="436"/>
      <c r="AB233" s="436"/>
      <c r="AC233" s="436"/>
      <c r="AD233" s="436"/>
      <c r="AE233" s="436"/>
      <c r="AF233" s="436"/>
      <c r="AG233" s="436"/>
      <c r="AH233" s="436"/>
      <c r="AI233" s="436"/>
      <c r="AJ233" s="436"/>
      <c r="AK233" s="436"/>
      <c r="AL233" s="436"/>
      <c r="AM233" s="436"/>
      <c r="AN233" s="436"/>
      <c r="AO233" s="436"/>
      <c r="AP233" s="436"/>
      <c r="AQ233" s="436"/>
      <c r="AR233" s="436"/>
      <c r="AS233" s="436"/>
      <c r="AT233" s="436"/>
      <c r="AU233" s="436"/>
      <c r="AV233" s="436"/>
      <c r="AW233" s="436"/>
      <c r="AX233" s="437"/>
      <c r="AY233" s="436"/>
      <c r="AZ233" s="436"/>
      <c r="BA233" s="436"/>
      <c r="BB233" s="436"/>
      <c r="BC233" s="436"/>
      <c r="BD233" s="436"/>
      <c r="BE233" s="436"/>
      <c r="BF233" s="436"/>
      <c r="BG233" s="436"/>
      <c r="BH233" s="436"/>
      <c r="BI233" s="436"/>
      <c r="BJ233" s="436"/>
      <c r="BK233" s="436"/>
      <c r="BL233" s="436"/>
      <c r="BM233" s="436"/>
      <c r="BN233" s="436"/>
      <c r="BO233" s="436"/>
      <c r="BP233" s="436"/>
      <c r="BQ233" s="436"/>
      <c r="BR233" s="436"/>
      <c r="BS233" s="436"/>
      <c r="BT233" s="436"/>
      <c r="BU233" s="436"/>
      <c r="BV233" s="436"/>
      <c r="BW233" s="436"/>
      <c r="BX233" s="436"/>
      <c r="BY233" s="436"/>
      <c r="BZ233" s="436"/>
      <c r="CA233" s="436"/>
      <c r="CB233" s="436"/>
      <c r="CC233" s="436"/>
      <c r="CD233" s="436"/>
      <c r="CE233" s="436"/>
      <c r="CG233" s="495"/>
      <c r="CH233" s="495"/>
      <c r="CI233" s="495"/>
      <c r="CJ233" s="495"/>
      <c r="CK233" s="495"/>
      <c r="CL233" s="495"/>
      <c r="CM233" s="495"/>
      <c r="CN233" s="495"/>
      <c r="CO233" s="495"/>
      <c r="CP233" s="495"/>
      <c r="CQ233" s="495"/>
      <c r="CR233" s="495"/>
    </row>
    <row r="234" spans="1:96" ht="15.75" customHeight="1">
      <c r="A234" s="436"/>
      <c r="B234" s="436"/>
      <c r="C234" s="436"/>
      <c r="D234" s="436"/>
      <c r="E234" s="436"/>
      <c r="F234" s="436"/>
      <c r="G234" s="436"/>
      <c r="H234" s="436"/>
      <c r="I234" s="436"/>
      <c r="J234" s="436"/>
      <c r="K234" s="436"/>
      <c r="L234" s="436"/>
      <c r="M234" s="436"/>
      <c r="N234" s="436"/>
      <c r="O234" s="436"/>
      <c r="P234" s="436"/>
      <c r="Q234" s="436"/>
      <c r="R234" s="436"/>
      <c r="S234" s="436"/>
      <c r="T234" s="436"/>
      <c r="U234" s="436"/>
      <c r="V234" s="436"/>
      <c r="W234" s="436"/>
      <c r="X234" s="436"/>
      <c r="Y234" s="436"/>
      <c r="Z234" s="436"/>
      <c r="AA234" s="436"/>
      <c r="AB234" s="436"/>
      <c r="AC234" s="436"/>
      <c r="AD234" s="436"/>
      <c r="AE234" s="436"/>
      <c r="AF234" s="436"/>
      <c r="AG234" s="436"/>
      <c r="AH234" s="436"/>
      <c r="AI234" s="436"/>
      <c r="AJ234" s="436"/>
      <c r="AK234" s="436"/>
      <c r="AL234" s="436"/>
      <c r="AM234" s="436"/>
      <c r="AN234" s="436"/>
      <c r="AO234" s="436"/>
      <c r="AP234" s="436"/>
      <c r="AQ234" s="436"/>
      <c r="AR234" s="436"/>
      <c r="AS234" s="436"/>
      <c r="AT234" s="436"/>
      <c r="AU234" s="436"/>
      <c r="AV234" s="436"/>
      <c r="AW234" s="436"/>
      <c r="AX234" s="437"/>
      <c r="AY234" s="436"/>
      <c r="AZ234" s="436"/>
      <c r="BA234" s="436"/>
      <c r="BB234" s="436"/>
      <c r="BC234" s="436"/>
      <c r="BD234" s="436"/>
      <c r="BE234" s="436"/>
      <c r="BF234" s="436"/>
      <c r="BG234" s="436"/>
      <c r="BH234" s="436"/>
      <c r="BI234" s="436"/>
      <c r="BJ234" s="436"/>
      <c r="BK234" s="436"/>
      <c r="BL234" s="436"/>
      <c r="BM234" s="436"/>
      <c r="BN234" s="436"/>
      <c r="BO234" s="436"/>
      <c r="BP234" s="436"/>
      <c r="BQ234" s="436"/>
      <c r="BR234" s="436"/>
      <c r="BS234" s="436"/>
      <c r="BT234" s="436"/>
      <c r="BU234" s="436"/>
      <c r="BV234" s="436"/>
      <c r="BW234" s="436"/>
      <c r="BX234" s="436"/>
      <c r="BY234" s="436"/>
      <c r="BZ234" s="436"/>
      <c r="CA234" s="436"/>
      <c r="CB234" s="436"/>
      <c r="CC234" s="436"/>
      <c r="CD234" s="436"/>
      <c r="CE234" s="436"/>
      <c r="CG234" s="495"/>
      <c r="CH234" s="495"/>
      <c r="CI234" s="495"/>
      <c r="CJ234" s="495"/>
      <c r="CK234" s="495"/>
      <c r="CL234" s="495"/>
      <c r="CM234" s="495"/>
      <c r="CN234" s="495"/>
      <c r="CO234" s="495"/>
      <c r="CP234" s="495"/>
      <c r="CQ234" s="495"/>
      <c r="CR234" s="495"/>
    </row>
    <row r="235" spans="1:96" ht="15.75" customHeight="1">
      <c r="A235" s="436"/>
      <c r="B235" s="436"/>
      <c r="C235" s="436"/>
      <c r="D235" s="436"/>
      <c r="E235" s="436"/>
      <c r="F235" s="436"/>
      <c r="G235" s="436"/>
      <c r="H235" s="436"/>
      <c r="I235" s="436"/>
      <c r="J235" s="436"/>
      <c r="K235" s="436"/>
      <c r="L235" s="436"/>
      <c r="M235" s="436"/>
      <c r="N235" s="436"/>
      <c r="O235" s="436"/>
      <c r="P235" s="436"/>
      <c r="Q235" s="436"/>
      <c r="R235" s="436"/>
      <c r="S235" s="436"/>
      <c r="T235" s="436"/>
      <c r="U235" s="436"/>
      <c r="V235" s="436"/>
      <c r="W235" s="436"/>
      <c r="X235" s="436"/>
      <c r="Y235" s="436"/>
      <c r="Z235" s="436"/>
      <c r="AA235" s="436"/>
      <c r="AB235" s="436"/>
      <c r="AC235" s="436"/>
      <c r="AD235" s="436"/>
      <c r="AE235" s="436"/>
      <c r="AF235" s="436"/>
      <c r="AG235" s="436"/>
      <c r="AH235" s="436"/>
      <c r="AI235" s="436"/>
      <c r="AJ235" s="436"/>
      <c r="AK235" s="436"/>
      <c r="AL235" s="436"/>
      <c r="AM235" s="436"/>
      <c r="AN235" s="436"/>
      <c r="AO235" s="436"/>
      <c r="AP235" s="436"/>
      <c r="AQ235" s="436"/>
      <c r="AR235" s="436"/>
      <c r="AS235" s="436"/>
      <c r="AT235" s="436"/>
      <c r="AU235" s="436"/>
      <c r="AV235" s="436"/>
      <c r="AW235" s="436"/>
      <c r="AX235" s="437"/>
      <c r="AY235" s="436"/>
      <c r="AZ235" s="436"/>
      <c r="BA235" s="436"/>
      <c r="BB235" s="436"/>
      <c r="BC235" s="436"/>
      <c r="BD235" s="436"/>
      <c r="BE235" s="436"/>
      <c r="BF235" s="436"/>
      <c r="BG235" s="436"/>
      <c r="BH235" s="436"/>
      <c r="BI235" s="436"/>
      <c r="BJ235" s="436"/>
      <c r="BK235" s="436"/>
      <c r="BL235" s="436"/>
      <c r="BM235" s="436"/>
      <c r="BN235" s="436"/>
      <c r="BO235" s="436"/>
      <c r="BP235" s="436"/>
      <c r="BQ235" s="436"/>
      <c r="BR235" s="436"/>
      <c r="BS235" s="436"/>
      <c r="BT235" s="436"/>
      <c r="BU235" s="436"/>
      <c r="BV235" s="436"/>
      <c r="BW235" s="436"/>
      <c r="BX235" s="436"/>
      <c r="BY235" s="436"/>
      <c r="BZ235" s="436"/>
      <c r="CA235" s="436"/>
      <c r="CB235" s="436"/>
      <c r="CC235" s="436"/>
      <c r="CD235" s="436"/>
      <c r="CE235" s="436"/>
      <c r="CG235" s="495"/>
      <c r="CH235" s="495"/>
      <c r="CI235" s="495"/>
      <c r="CJ235" s="495"/>
      <c r="CK235" s="495"/>
      <c r="CL235" s="495"/>
      <c r="CM235" s="495"/>
      <c r="CN235" s="495"/>
      <c r="CO235" s="495"/>
      <c r="CP235" s="495"/>
      <c r="CQ235" s="495"/>
      <c r="CR235" s="495"/>
    </row>
    <row r="236" spans="1:96" ht="15.75" customHeight="1">
      <c r="A236" s="436"/>
      <c r="B236" s="436"/>
      <c r="C236" s="436"/>
      <c r="D236" s="436"/>
      <c r="E236" s="436"/>
      <c r="F236" s="436"/>
      <c r="G236" s="436"/>
      <c r="H236" s="436"/>
      <c r="I236" s="436"/>
      <c r="J236" s="436"/>
      <c r="K236" s="436"/>
      <c r="L236" s="436"/>
      <c r="M236" s="436"/>
      <c r="N236" s="436"/>
      <c r="O236" s="436"/>
      <c r="P236" s="436"/>
      <c r="Q236" s="436"/>
      <c r="R236" s="436"/>
      <c r="S236" s="436"/>
      <c r="T236" s="436"/>
      <c r="U236" s="436"/>
      <c r="V236" s="436"/>
      <c r="W236" s="436"/>
      <c r="X236" s="436"/>
      <c r="Y236" s="436"/>
      <c r="Z236" s="436"/>
      <c r="AA236" s="436"/>
      <c r="AB236" s="436"/>
      <c r="AC236" s="436"/>
      <c r="AD236" s="436"/>
      <c r="AE236" s="436"/>
      <c r="AF236" s="436"/>
      <c r="AG236" s="436"/>
      <c r="AH236" s="436"/>
      <c r="AI236" s="436"/>
      <c r="AJ236" s="436"/>
      <c r="AK236" s="436"/>
      <c r="AL236" s="436"/>
      <c r="AM236" s="436"/>
      <c r="AN236" s="436"/>
      <c r="AO236" s="436"/>
      <c r="AP236" s="436"/>
      <c r="AQ236" s="436"/>
      <c r="AR236" s="436"/>
      <c r="AS236" s="436"/>
      <c r="AT236" s="436"/>
      <c r="AU236" s="436"/>
      <c r="AV236" s="436"/>
      <c r="AW236" s="436"/>
      <c r="AX236" s="437"/>
      <c r="AY236" s="436"/>
      <c r="AZ236" s="436"/>
      <c r="BA236" s="436"/>
      <c r="BB236" s="436"/>
      <c r="BC236" s="436"/>
      <c r="BD236" s="436"/>
      <c r="BE236" s="436"/>
      <c r="BF236" s="436"/>
      <c r="BG236" s="436"/>
      <c r="BH236" s="436"/>
      <c r="BI236" s="436"/>
      <c r="BJ236" s="436"/>
      <c r="BK236" s="436"/>
      <c r="BL236" s="436"/>
      <c r="BM236" s="436"/>
      <c r="BN236" s="436"/>
      <c r="BO236" s="436"/>
      <c r="BP236" s="436"/>
      <c r="BQ236" s="436"/>
      <c r="BR236" s="436"/>
      <c r="BS236" s="436"/>
      <c r="BT236" s="436"/>
      <c r="BU236" s="436"/>
      <c r="BV236" s="436"/>
      <c r="BW236" s="436"/>
      <c r="BX236" s="436"/>
      <c r="BY236" s="436"/>
      <c r="BZ236" s="436"/>
      <c r="CA236" s="436"/>
      <c r="CB236" s="436"/>
      <c r="CC236" s="436"/>
      <c r="CD236" s="436"/>
      <c r="CE236" s="436"/>
      <c r="CG236" s="495"/>
      <c r="CH236" s="495"/>
      <c r="CI236" s="495"/>
      <c r="CJ236" s="495"/>
      <c r="CK236" s="495"/>
      <c r="CL236" s="495"/>
      <c r="CM236" s="495"/>
      <c r="CN236" s="495"/>
      <c r="CO236" s="495"/>
      <c r="CP236" s="495"/>
      <c r="CQ236" s="495"/>
      <c r="CR236" s="495"/>
    </row>
    <row r="237" spans="1:96" ht="15.75" customHeight="1">
      <c r="A237" s="436"/>
      <c r="B237" s="436"/>
      <c r="C237" s="436"/>
      <c r="D237" s="436"/>
      <c r="E237" s="436"/>
      <c r="F237" s="436"/>
      <c r="G237" s="436"/>
      <c r="H237" s="436"/>
      <c r="I237" s="436"/>
      <c r="J237" s="436"/>
      <c r="K237" s="436"/>
      <c r="L237" s="436"/>
      <c r="M237" s="436"/>
      <c r="N237" s="436"/>
      <c r="O237" s="436"/>
      <c r="P237" s="436"/>
      <c r="Q237" s="436"/>
      <c r="R237" s="436"/>
      <c r="S237" s="436"/>
      <c r="T237" s="436"/>
      <c r="U237" s="436"/>
      <c r="V237" s="436"/>
      <c r="W237" s="436"/>
      <c r="X237" s="436"/>
      <c r="Y237" s="436"/>
      <c r="Z237" s="436"/>
      <c r="AA237" s="436"/>
      <c r="AB237" s="436"/>
      <c r="AC237" s="436"/>
      <c r="AD237" s="436"/>
      <c r="AE237" s="436"/>
      <c r="AF237" s="436"/>
      <c r="AG237" s="436"/>
      <c r="AH237" s="436"/>
      <c r="AI237" s="436"/>
      <c r="AJ237" s="436"/>
      <c r="AK237" s="436"/>
      <c r="AL237" s="436"/>
      <c r="AM237" s="436"/>
      <c r="AN237" s="436"/>
      <c r="AO237" s="436"/>
      <c r="AP237" s="436"/>
      <c r="AQ237" s="436"/>
      <c r="AR237" s="436"/>
      <c r="AS237" s="436"/>
      <c r="AT237" s="436"/>
      <c r="AU237" s="436"/>
      <c r="AV237" s="436"/>
      <c r="AW237" s="436"/>
      <c r="AX237" s="437"/>
      <c r="AY237" s="436"/>
      <c r="AZ237" s="436"/>
      <c r="BA237" s="436"/>
      <c r="BB237" s="436"/>
      <c r="BC237" s="436"/>
      <c r="BD237" s="436"/>
      <c r="BE237" s="436"/>
      <c r="BF237" s="436"/>
      <c r="BG237" s="436"/>
      <c r="BH237" s="436"/>
      <c r="BI237" s="436"/>
      <c r="BJ237" s="436"/>
      <c r="BK237" s="436"/>
      <c r="BL237" s="436"/>
      <c r="BM237" s="436"/>
      <c r="BN237" s="436"/>
      <c r="BO237" s="436"/>
      <c r="BP237" s="436"/>
      <c r="BQ237" s="436"/>
      <c r="BR237" s="436"/>
      <c r="BS237" s="436"/>
      <c r="BT237" s="436"/>
      <c r="BU237" s="436"/>
      <c r="BV237" s="436"/>
      <c r="BW237" s="436"/>
      <c r="BX237" s="436"/>
      <c r="BY237" s="436"/>
      <c r="BZ237" s="436"/>
      <c r="CA237" s="436"/>
      <c r="CB237" s="436"/>
      <c r="CC237" s="436"/>
      <c r="CD237" s="436"/>
      <c r="CE237" s="436"/>
      <c r="CG237" s="495"/>
      <c r="CH237" s="495"/>
      <c r="CI237" s="495"/>
      <c r="CJ237" s="495"/>
      <c r="CK237" s="495"/>
      <c r="CL237" s="495"/>
      <c r="CM237" s="495"/>
      <c r="CN237" s="495"/>
      <c r="CO237" s="495"/>
      <c r="CP237" s="495"/>
      <c r="CQ237" s="495"/>
      <c r="CR237" s="495"/>
    </row>
    <row r="238" spans="1:96" ht="15.75" customHeight="1">
      <c r="A238" s="436"/>
      <c r="B238" s="436"/>
      <c r="C238" s="436"/>
      <c r="D238" s="436"/>
      <c r="E238" s="436"/>
      <c r="F238" s="436"/>
      <c r="G238" s="436"/>
      <c r="H238" s="436"/>
      <c r="I238" s="436"/>
      <c r="J238" s="436"/>
      <c r="K238" s="436"/>
      <c r="L238" s="436"/>
      <c r="M238" s="436"/>
      <c r="N238" s="436"/>
      <c r="O238" s="436"/>
      <c r="P238" s="436"/>
      <c r="Q238" s="436"/>
      <c r="R238" s="436"/>
      <c r="S238" s="436"/>
      <c r="T238" s="436"/>
      <c r="U238" s="436"/>
      <c r="V238" s="436"/>
      <c r="W238" s="436"/>
      <c r="X238" s="436"/>
      <c r="Y238" s="436"/>
      <c r="Z238" s="436"/>
      <c r="AA238" s="436"/>
      <c r="AB238" s="436"/>
      <c r="AC238" s="436"/>
      <c r="AD238" s="436"/>
      <c r="AE238" s="436"/>
      <c r="AF238" s="436"/>
      <c r="AG238" s="436"/>
      <c r="AH238" s="436"/>
      <c r="AI238" s="436"/>
      <c r="AJ238" s="436"/>
      <c r="AK238" s="436"/>
      <c r="AL238" s="436"/>
      <c r="AM238" s="436"/>
      <c r="AN238" s="436"/>
      <c r="AO238" s="436"/>
      <c r="AP238" s="436"/>
      <c r="AQ238" s="436"/>
      <c r="AR238" s="436"/>
      <c r="AS238" s="436"/>
      <c r="AT238" s="436"/>
      <c r="AU238" s="436"/>
      <c r="AV238" s="436"/>
      <c r="AW238" s="436"/>
      <c r="AX238" s="437"/>
      <c r="AY238" s="436"/>
      <c r="AZ238" s="436"/>
      <c r="BA238" s="436"/>
      <c r="BB238" s="436"/>
      <c r="BC238" s="436"/>
      <c r="BD238" s="436"/>
      <c r="BE238" s="436"/>
      <c r="BF238" s="436"/>
      <c r="BG238" s="436"/>
      <c r="BH238" s="436"/>
      <c r="BI238" s="436"/>
      <c r="BJ238" s="436"/>
      <c r="BK238" s="436"/>
      <c r="BL238" s="436"/>
      <c r="BM238" s="436"/>
      <c r="BN238" s="436"/>
      <c r="BO238" s="436"/>
      <c r="BP238" s="436"/>
      <c r="BQ238" s="436"/>
      <c r="BR238" s="436"/>
      <c r="BS238" s="436"/>
      <c r="BT238" s="436"/>
      <c r="BU238" s="436"/>
      <c r="BV238" s="436"/>
      <c r="BW238" s="436"/>
      <c r="BX238" s="436"/>
      <c r="BY238" s="436"/>
      <c r="BZ238" s="436"/>
      <c r="CA238" s="436"/>
      <c r="CB238" s="436"/>
      <c r="CC238" s="436"/>
      <c r="CD238" s="436"/>
      <c r="CE238" s="436"/>
      <c r="CG238" s="495"/>
      <c r="CH238" s="495"/>
      <c r="CI238" s="495"/>
      <c r="CJ238" s="495"/>
      <c r="CK238" s="495"/>
      <c r="CL238" s="495"/>
      <c r="CM238" s="495"/>
      <c r="CN238" s="495"/>
      <c r="CO238" s="495"/>
      <c r="CP238" s="495"/>
      <c r="CQ238" s="495"/>
      <c r="CR238" s="495"/>
    </row>
    <row r="239" spans="1:96" ht="15.75" customHeight="1">
      <c r="A239" s="436"/>
      <c r="B239" s="436"/>
      <c r="C239" s="436"/>
      <c r="D239" s="436"/>
      <c r="E239" s="436"/>
      <c r="F239" s="436"/>
      <c r="G239" s="436"/>
      <c r="H239" s="436"/>
      <c r="I239" s="436"/>
      <c r="J239" s="436"/>
      <c r="K239" s="436"/>
      <c r="L239" s="436"/>
      <c r="M239" s="436"/>
      <c r="N239" s="436"/>
      <c r="O239" s="436"/>
      <c r="P239" s="436"/>
      <c r="Q239" s="436"/>
      <c r="R239" s="436"/>
      <c r="S239" s="436"/>
      <c r="T239" s="436"/>
      <c r="U239" s="436"/>
      <c r="V239" s="436"/>
      <c r="W239" s="436"/>
      <c r="X239" s="436"/>
      <c r="Y239" s="436"/>
      <c r="Z239" s="436"/>
      <c r="AA239" s="436"/>
      <c r="AB239" s="436"/>
      <c r="AC239" s="436"/>
      <c r="AD239" s="436"/>
      <c r="AE239" s="436"/>
      <c r="AF239" s="436"/>
      <c r="AG239" s="436"/>
      <c r="AH239" s="436"/>
      <c r="AI239" s="436"/>
      <c r="AJ239" s="436"/>
      <c r="AK239" s="436"/>
      <c r="AL239" s="436"/>
      <c r="AM239" s="436"/>
      <c r="AN239" s="436"/>
      <c r="AO239" s="436"/>
      <c r="AP239" s="436"/>
      <c r="AQ239" s="436"/>
      <c r="AR239" s="436"/>
      <c r="AS239" s="436"/>
      <c r="AT239" s="436"/>
      <c r="AU239" s="436"/>
      <c r="AV239" s="436"/>
      <c r="AW239" s="436"/>
      <c r="AX239" s="437"/>
      <c r="AY239" s="436"/>
      <c r="AZ239" s="436"/>
      <c r="BA239" s="436"/>
      <c r="BB239" s="436"/>
      <c r="BC239" s="436"/>
      <c r="BD239" s="436"/>
      <c r="BE239" s="436"/>
      <c r="BF239" s="436"/>
      <c r="BG239" s="436"/>
      <c r="BH239" s="436"/>
      <c r="BI239" s="436"/>
      <c r="BJ239" s="436"/>
      <c r="BK239" s="436"/>
      <c r="BL239" s="436"/>
      <c r="BM239" s="436"/>
      <c r="BN239" s="436"/>
      <c r="BO239" s="436"/>
      <c r="BP239" s="436"/>
      <c r="BQ239" s="436"/>
      <c r="BR239" s="436"/>
      <c r="BS239" s="436"/>
      <c r="BT239" s="436"/>
      <c r="BU239" s="436"/>
      <c r="BV239" s="436"/>
      <c r="BW239" s="436"/>
      <c r="BX239" s="436"/>
      <c r="BY239" s="436"/>
      <c r="BZ239" s="436"/>
      <c r="CA239" s="436"/>
      <c r="CB239" s="436"/>
      <c r="CC239" s="436"/>
      <c r="CD239" s="436"/>
      <c r="CE239" s="436"/>
      <c r="CG239" s="495"/>
      <c r="CH239" s="495"/>
      <c r="CI239" s="495"/>
      <c r="CJ239" s="495"/>
      <c r="CK239" s="495"/>
      <c r="CL239" s="495"/>
      <c r="CM239" s="495"/>
      <c r="CN239" s="495"/>
      <c r="CO239" s="495"/>
      <c r="CP239" s="495"/>
      <c r="CQ239" s="495"/>
      <c r="CR239" s="495"/>
    </row>
    <row r="240" spans="1:96" ht="15.75" customHeight="1">
      <c r="A240" s="436"/>
      <c r="B240" s="436"/>
      <c r="C240" s="436"/>
      <c r="D240" s="436"/>
      <c r="E240" s="436"/>
      <c r="F240" s="436"/>
      <c r="G240" s="436"/>
      <c r="H240" s="436"/>
      <c r="I240" s="436"/>
      <c r="J240" s="436"/>
      <c r="K240" s="436"/>
      <c r="L240" s="436"/>
      <c r="M240" s="436"/>
      <c r="N240" s="436"/>
      <c r="O240" s="436"/>
      <c r="P240" s="436"/>
      <c r="Q240" s="436"/>
      <c r="R240" s="436"/>
      <c r="S240" s="436"/>
      <c r="T240" s="436"/>
      <c r="U240" s="436"/>
      <c r="V240" s="436"/>
      <c r="W240" s="436"/>
      <c r="X240" s="436"/>
      <c r="Y240" s="436"/>
      <c r="Z240" s="436"/>
      <c r="AA240" s="436"/>
      <c r="AB240" s="436"/>
      <c r="AC240" s="436"/>
      <c r="AD240" s="436"/>
      <c r="AE240" s="436"/>
      <c r="AF240" s="436"/>
      <c r="AG240" s="436"/>
      <c r="AH240" s="436"/>
      <c r="AI240" s="436"/>
      <c r="AJ240" s="436"/>
      <c r="AK240" s="436"/>
      <c r="AL240" s="436"/>
      <c r="AM240" s="436"/>
      <c r="AN240" s="436"/>
      <c r="AO240" s="436"/>
      <c r="AP240" s="436"/>
      <c r="AQ240" s="436"/>
      <c r="AR240" s="436"/>
      <c r="AS240" s="436"/>
      <c r="AT240" s="436"/>
      <c r="AU240" s="436"/>
      <c r="AV240" s="436"/>
      <c r="AW240" s="436"/>
      <c r="AX240" s="437"/>
      <c r="AY240" s="436"/>
      <c r="AZ240" s="436"/>
      <c r="BA240" s="436"/>
      <c r="BB240" s="436"/>
      <c r="BC240" s="436"/>
      <c r="BD240" s="436"/>
      <c r="BE240" s="436"/>
      <c r="BF240" s="436"/>
      <c r="BG240" s="436"/>
      <c r="BH240" s="436"/>
      <c r="BI240" s="436"/>
      <c r="BJ240" s="436"/>
      <c r="BK240" s="436"/>
      <c r="BL240" s="436"/>
      <c r="BM240" s="436"/>
      <c r="BN240" s="436"/>
      <c r="BO240" s="436"/>
      <c r="BP240" s="436"/>
      <c r="BQ240" s="436"/>
      <c r="BR240" s="436"/>
      <c r="BS240" s="436"/>
      <c r="BT240" s="436"/>
      <c r="BU240" s="436"/>
      <c r="BV240" s="436"/>
      <c r="BW240" s="436"/>
      <c r="BX240" s="436"/>
      <c r="BY240" s="436"/>
      <c r="BZ240" s="436"/>
      <c r="CA240" s="436"/>
      <c r="CB240" s="436"/>
      <c r="CC240" s="436"/>
      <c r="CD240" s="436"/>
      <c r="CE240" s="436"/>
      <c r="CG240" s="495"/>
      <c r="CH240" s="495"/>
      <c r="CI240" s="495"/>
      <c r="CJ240" s="495"/>
      <c r="CK240" s="495"/>
      <c r="CL240" s="495"/>
      <c r="CM240" s="495"/>
      <c r="CN240" s="495"/>
      <c r="CO240" s="495"/>
      <c r="CP240" s="495"/>
      <c r="CQ240" s="495"/>
      <c r="CR240" s="495"/>
    </row>
    <row r="241" spans="1:96" ht="15.75" customHeight="1">
      <c r="A241" s="436"/>
      <c r="B241" s="436"/>
      <c r="C241" s="436"/>
      <c r="D241" s="436"/>
      <c r="E241" s="436"/>
      <c r="F241" s="436"/>
      <c r="G241" s="436"/>
      <c r="H241" s="436"/>
      <c r="I241" s="436"/>
      <c r="J241" s="436"/>
      <c r="K241" s="436"/>
      <c r="L241" s="436"/>
      <c r="M241" s="436"/>
      <c r="N241" s="436"/>
      <c r="O241" s="436"/>
      <c r="P241" s="436"/>
      <c r="Q241" s="436"/>
      <c r="R241" s="436"/>
      <c r="S241" s="436"/>
      <c r="T241" s="436"/>
      <c r="U241" s="436"/>
      <c r="V241" s="436"/>
      <c r="W241" s="436"/>
      <c r="X241" s="436"/>
      <c r="Y241" s="436"/>
      <c r="Z241" s="436"/>
      <c r="AA241" s="436"/>
      <c r="AB241" s="436"/>
      <c r="AC241" s="436"/>
      <c r="AD241" s="436"/>
      <c r="AE241" s="436"/>
      <c r="AF241" s="436"/>
      <c r="AG241" s="436"/>
      <c r="AH241" s="436"/>
      <c r="AI241" s="436"/>
      <c r="AJ241" s="436"/>
      <c r="AK241" s="436"/>
      <c r="AL241" s="436"/>
      <c r="AM241" s="436"/>
      <c r="AN241" s="436"/>
      <c r="AO241" s="436"/>
      <c r="AP241" s="436"/>
      <c r="AQ241" s="436"/>
      <c r="AR241" s="436"/>
      <c r="AS241" s="436"/>
      <c r="AT241" s="436"/>
      <c r="AU241" s="436"/>
      <c r="AV241" s="436"/>
      <c r="AW241" s="436"/>
      <c r="AX241" s="437"/>
      <c r="AY241" s="436"/>
      <c r="AZ241" s="436"/>
      <c r="BA241" s="436"/>
      <c r="BB241" s="436"/>
      <c r="BC241" s="436"/>
      <c r="BD241" s="436"/>
      <c r="BE241" s="436"/>
      <c r="BF241" s="436"/>
      <c r="BG241" s="436"/>
      <c r="BH241" s="436"/>
      <c r="BI241" s="436"/>
      <c r="BJ241" s="436"/>
      <c r="BK241" s="436"/>
      <c r="BL241" s="436"/>
      <c r="BM241" s="436"/>
      <c r="BN241" s="436"/>
      <c r="BO241" s="436"/>
      <c r="BP241" s="436"/>
      <c r="BQ241" s="436"/>
      <c r="BR241" s="436"/>
      <c r="BS241" s="436"/>
      <c r="BT241" s="436"/>
      <c r="BU241" s="436"/>
      <c r="BV241" s="436"/>
      <c r="BW241" s="436"/>
      <c r="BX241" s="436"/>
      <c r="BY241" s="436"/>
      <c r="BZ241" s="436"/>
      <c r="CA241" s="436"/>
      <c r="CB241" s="436"/>
      <c r="CC241" s="436"/>
      <c r="CD241" s="436"/>
      <c r="CE241" s="436"/>
      <c r="CG241" s="495"/>
      <c r="CH241" s="495"/>
      <c r="CI241" s="495"/>
      <c r="CJ241" s="495"/>
      <c r="CK241" s="495"/>
      <c r="CL241" s="495"/>
      <c r="CM241" s="495"/>
      <c r="CN241" s="495"/>
      <c r="CO241" s="495"/>
      <c r="CP241" s="495"/>
      <c r="CQ241" s="495"/>
      <c r="CR241" s="495"/>
    </row>
    <row r="242" spans="1:96" ht="15.75" customHeight="1">
      <c r="A242" s="436"/>
      <c r="B242" s="436"/>
      <c r="C242" s="436"/>
      <c r="D242" s="436"/>
      <c r="E242" s="436"/>
      <c r="F242" s="436"/>
      <c r="G242" s="436"/>
      <c r="H242" s="436"/>
      <c r="I242" s="436"/>
      <c r="J242" s="436"/>
      <c r="K242" s="436"/>
      <c r="L242" s="436"/>
      <c r="M242" s="436"/>
      <c r="N242" s="436"/>
      <c r="O242" s="436"/>
      <c r="P242" s="436"/>
      <c r="Q242" s="436"/>
      <c r="R242" s="436"/>
      <c r="S242" s="436"/>
      <c r="T242" s="436"/>
      <c r="U242" s="436"/>
      <c r="V242" s="436"/>
      <c r="W242" s="436"/>
      <c r="X242" s="436"/>
      <c r="Y242" s="436"/>
      <c r="Z242" s="436"/>
      <c r="AA242" s="436"/>
      <c r="AB242" s="436"/>
      <c r="AC242" s="436"/>
      <c r="AD242" s="436"/>
      <c r="AE242" s="436"/>
      <c r="AF242" s="436"/>
      <c r="AG242" s="436"/>
      <c r="AH242" s="436"/>
      <c r="AI242" s="436"/>
      <c r="AJ242" s="436"/>
      <c r="AK242" s="436"/>
      <c r="AL242" s="436"/>
      <c r="AM242" s="436"/>
      <c r="AN242" s="436"/>
      <c r="AO242" s="436"/>
      <c r="AP242" s="436"/>
      <c r="AQ242" s="436"/>
      <c r="AR242" s="436"/>
      <c r="AS242" s="436"/>
      <c r="AT242" s="436"/>
      <c r="AU242" s="436"/>
      <c r="AV242" s="436"/>
      <c r="AW242" s="436"/>
      <c r="AX242" s="437"/>
      <c r="AY242" s="436"/>
      <c r="AZ242" s="436"/>
      <c r="BA242" s="436"/>
      <c r="BB242" s="436"/>
      <c r="BC242" s="436"/>
      <c r="BD242" s="436"/>
      <c r="BE242" s="436"/>
      <c r="BF242" s="436"/>
      <c r="BG242" s="436"/>
      <c r="BH242" s="436"/>
      <c r="BI242" s="436"/>
      <c r="BJ242" s="436"/>
      <c r="BK242" s="436"/>
      <c r="BL242" s="436"/>
      <c r="BM242" s="436"/>
      <c r="BN242" s="436"/>
      <c r="BO242" s="436"/>
      <c r="BP242" s="436"/>
      <c r="BQ242" s="436"/>
      <c r="BR242" s="436"/>
      <c r="BS242" s="436"/>
      <c r="BT242" s="436"/>
      <c r="BU242" s="436"/>
      <c r="BV242" s="436"/>
      <c r="BW242" s="436"/>
      <c r="BX242" s="436"/>
      <c r="BY242" s="436"/>
      <c r="BZ242" s="436"/>
      <c r="CA242" s="436"/>
      <c r="CB242" s="436"/>
      <c r="CC242" s="436"/>
      <c r="CD242" s="436"/>
      <c r="CE242" s="436"/>
      <c r="CG242" s="495"/>
      <c r="CH242" s="495"/>
      <c r="CI242" s="495"/>
      <c r="CJ242" s="495"/>
      <c r="CK242" s="495"/>
      <c r="CL242" s="495"/>
      <c r="CM242" s="495"/>
      <c r="CN242" s="495"/>
      <c r="CO242" s="495"/>
      <c r="CP242" s="495"/>
      <c r="CQ242" s="495"/>
      <c r="CR242" s="495"/>
    </row>
    <row r="243" spans="1:96" ht="15.75" customHeight="1">
      <c r="A243" s="436"/>
      <c r="B243" s="436"/>
      <c r="C243" s="436"/>
      <c r="D243" s="436"/>
      <c r="E243" s="436"/>
      <c r="F243" s="436"/>
      <c r="G243" s="436"/>
      <c r="H243" s="436"/>
      <c r="I243" s="436"/>
      <c r="J243" s="436"/>
      <c r="K243" s="436"/>
      <c r="L243" s="436"/>
      <c r="M243" s="436"/>
      <c r="N243" s="436"/>
      <c r="O243" s="436"/>
      <c r="P243" s="436"/>
      <c r="Q243" s="436"/>
      <c r="R243" s="436"/>
      <c r="S243" s="436"/>
      <c r="T243" s="436"/>
      <c r="U243" s="436"/>
      <c r="V243" s="436"/>
      <c r="W243" s="436"/>
      <c r="X243" s="436"/>
      <c r="Y243" s="436"/>
      <c r="Z243" s="436"/>
      <c r="AA243" s="436"/>
      <c r="AB243" s="436"/>
      <c r="AC243" s="436"/>
      <c r="AD243" s="436"/>
      <c r="AE243" s="436"/>
      <c r="AF243" s="436"/>
      <c r="AG243" s="436"/>
      <c r="AH243" s="436"/>
      <c r="AI243" s="436"/>
      <c r="AJ243" s="436"/>
      <c r="AK243" s="436"/>
      <c r="AL243" s="436"/>
      <c r="AM243" s="436"/>
      <c r="AN243" s="436"/>
      <c r="AO243" s="436"/>
      <c r="AP243" s="436"/>
      <c r="AQ243" s="436"/>
      <c r="AR243" s="436"/>
      <c r="AS243" s="436"/>
      <c r="AT243" s="436"/>
      <c r="AU243" s="436"/>
      <c r="AV243" s="436"/>
      <c r="AW243" s="436"/>
      <c r="AX243" s="437"/>
      <c r="AY243" s="436"/>
      <c r="AZ243" s="436"/>
      <c r="BA243" s="436"/>
      <c r="BB243" s="436"/>
      <c r="BC243" s="436"/>
      <c r="BD243" s="436"/>
      <c r="BE243" s="436"/>
      <c r="BF243" s="436"/>
      <c r="BG243" s="436"/>
      <c r="BH243" s="436"/>
      <c r="BI243" s="436"/>
      <c r="BJ243" s="436"/>
      <c r="BK243" s="436"/>
      <c r="BL243" s="436"/>
      <c r="BM243" s="436"/>
      <c r="BN243" s="436"/>
      <c r="BO243" s="436"/>
      <c r="BP243" s="436"/>
      <c r="BQ243" s="436"/>
      <c r="BR243" s="436"/>
      <c r="BS243" s="436"/>
      <c r="BT243" s="436"/>
      <c r="BU243" s="436"/>
      <c r="BV243" s="436"/>
      <c r="BW243" s="436"/>
      <c r="BX243" s="436"/>
      <c r="BY243" s="436"/>
      <c r="BZ243" s="436"/>
      <c r="CA243" s="436"/>
      <c r="CB243" s="436"/>
      <c r="CC243" s="436"/>
      <c r="CD243" s="436"/>
      <c r="CE243" s="436"/>
      <c r="CG243" s="495"/>
      <c r="CH243" s="495"/>
      <c r="CI243" s="495"/>
      <c r="CJ243" s="495"/>
      <c r="CK243" s="495"/>
      <c r="CL243" s="495"/>
      <c r="CM243" s="495"/>
      <c r="CN243" s="495"/>
      <c r="CO243" s="495"/>
      <c r="CP243" s="495"/>
      <c r="CQ243" s="495"/>
      <c r="CR243" s="495"/>
    </row>
    <row r="244" spans="1:96" ht="15.75" customHeight="1">
      <c r="A244" s="436"/>
      <c r="B244" s="436"/>
      <c r="C244" s="436"/>
      <c r="D244" s="436"/>
      <c r="E244" s="436"/>
      <c r="F244" s="436"/>
      <c r="G244" s="436"/>
      <c r="H244" s="436"/>
      <c r="I244" s="436"/>
      <c r="J244" s="436"/>
      <c r="K244" s="436"/>
      <c r="L244" s="436"/>
      <c r="M244" s="436"/>
      <c r="N244" s="436"/>
      <c r="O244" s="436"/>
      <c r="P244" s="436"/>
      <c r="Q244" s="436"/>
      <c r="R244" s="436"/>
      <c r="S244" s="436"/>
      <c r="T244" s="436"/>
      <c r="U244" s="436"/>
      <c r="V244" s="436"/>
      <c r="W244" s="436"/>
      <c r="X244" s="436"/>
      <c r="Y244" s="436"/>
      <c r="Z244" s="436"/>
      <c r="AA244" s="436"/>
      <c r="AB244" s="436"/>
      <c r="AC244" s="436"/>
      <c r="AD244" s="436"/>
      <c r="AE244" s="436"/>
      <c r="AF244" s="436"/>
      <c r="AG244" s="436"/>
      <c r="AH244" s="436"/>
      <c r="AI244" s="436"/>
      <c r="AJ244" s="436"/>
      <c r="AK244" s="436"/>
      <c r="AL244" s="436"/>
      <c r="AM244" s="436"/>
      <c r="AN244" s="436"/>
      <c r="AO244" s="436"/>
      <c r="AP244" s="436"/>
      <c r="AQ244" s="436"/>
      <c r="AR244" s="436"/>
      <c r="AS244" s="436"/>
      <c r="AT244" s="436"/>
      <c r="AU244" s="436"/>
      <c r="AV244" s="436"/>
      <c r="AW244" s="436"/>
      <c r="AX244" s="437"/>
      <c r="AY244" s="436"/>
      <c r="AZ244" s="436"/>
      <c r="BA244" s="436"/>
      <c r="BB244" s="436"/>
      <c r="BC244" s="436"/>
      <c r="BD244" s="436"/>
      <c r="BE244" s="436"/>
      <c r="BF244" s="436"/>
      <c r="BG244" s="436"/>
      <c r="BH244" s="436"/>
      <c r="BI244" s="436"/>
      <c r="BJ244" s="436"/>
      <c r="BK244" s="436"/>
      <c r="BL244" s="436"/>
      <c r="BM244" s="436"/>
      <c r="BN244" s="436"/>
      <c r="BO244" s="436"/>
      <c r="BP244" s="436"/>
      <c r="BQ244" s="436"/>
      <c r="BR244" s="436"/>
      <c r="BS244" s="436"/>
      <c r="BT244" s="436"/>
      <c r="BU244" s="436"/>
      <c r="BV244" s="436"/>
      <c r="BW244" s="436"/>
      <c r="BX244" s="436"/>
      <c r="BY244" s="436"/>
      <c r="BZ244" s="436"/>
      <c r="CA244" s="436"/>
      <c r="CB244" s="436"/>
      <c r="CC244" s="436"/>
      <c r="CD244" s="436"/>
      <c r="CE244" s="436"/>
      <c r="CG244" s="495"/>
      <c r="CH244" s="495"/>
      <c r="CI244" s="495"/>
      <c r="CJ244" s="495"/>
      <c r="CK244" s="495"/>
      <c r="CL244" s="495"/>
      <c r="CM244" s="495"/>
      <c r="CN244" s="495"/>
      <c r="CO244" s="495"/>
      <c r="CP244" s="495"/>
      <c r="CQ244" s="495"/>
      <c r="CR244" s="495"/>
    </row>
    <row r="245" spans="1:96" ht="15.75" customHeight="1">
      <c r="A245" s="436"/>
      <c r="B245" s="436"/>
      <c r="C245" s="436"/>
      <c r="D245" s="436"/>
      <c r="E245" s="436"/>
      <c r="F245" s="436"/>
      <c r="G245" s="436"/>
      <c r="H245" s="436"/>
      <c r="I245" s="436"/>
      <c r="J245" s="436"/>
      <c r="K245" s="436"/>
      <c r="L245" s="436"/>
      <c r="M245" s="436"/>
      <c r="N245" s="436"/>
      <c r="O245" s="436"/>
      <c r="P245" s="436"/>
      <c r="Q245" s="436"/>
      <c r="R245" s="436"/>
      <c r="S245" s="436"/>
      <c r="T245" s="436"/>
      <c r="U245" s="436"/>
      <c r="V245" s="436"/>
      <c r="W245" s="436"/>
      <c r="X245" s="436"/>
      <c r="Y245" s="436"/>
      <c r="Z245" s="436"/>
      <c r="AA245" s="436"/>
      <c r="AB245" s="436"/>
      <c r="AC245" s="436"/>
      <c r="AD245" s="436"/>
      <c r="AE245" s="436"/>
      <c r="AF245" s="436"/>
      <c r="AG245" s="436"/>
      <c r="AH245" s="436"/>
      <c r="AI245" s="436"/>
      <c r="AJ245" s="436"/>
      <c r="AK245" s="436"/>
      <c r="AL245" s="436"/>
      <c r="AM245" s="436"/>
      <c r="AN245" s="436"/>
      <c r="AO245" s="436"/>
      <c r="AP245" s="436"/>
      <c r="AQ245" s="436"/>
      <c r="AR245" s="436"/>
      <c r="AS245" s="436"/>
      <c r="AT245" s="436"/>
      <c r="AU245" s="436"/>
      <c r="AV245" s="436"/>
      <c r="AW245" s="436"/>
      <c r="AX245" s="437"/>
      <c r="AY245" s="436"/>
      <c r="AZ245" s="436"/>
      <c r="BA245" s="436"/>
      <c r="BB245" s="436"/>
      <c r="BC245" s="436"/>
      <c r="BD245" s="436"/>
      <c r="BE245" s="436"/>
      <c r="BF245" s="436"/>
      <c r="BG245" s="436"/>
      <c r="BH245" s="436"/>
      <c r="BI245" s="436"/>
      <c r="BJ245" s="436"/>
      <c r="BK245" s="436"/>
      <c r="BL245" s="436"/>
      <c r="BM245" s="436"/>
      <c r="BN245" s="436"/>
      <c r="BO245" s="436"/>
      <c r="BP245" s="436"/>
      <c r="BQ245" s="436"/>
      <c r="BR245" s="436"/>
      <c r="BS245" s="436"/>
      <c r="BT245" s="436"/>
      <c r="BU245" s="436"/>
      <c r="BV245" s="436"/>
      <c r="BW245" s="436"/>
      <c r="BX245" s="436"/>
      <c r="BY245" s="436"/>
      <c r="BZ245" s="436"/>
      <c r="CA245" s="436"/>
      <c r="CB245" s="436"/>
      <c r="CC245" s="436"/>
      <c r="CD245" s="436"/>
      <c r="CE245" s="436"/>
      <c r="CG245" s="495"/>
      <c r="CH245" s="495"/>
      <c r="CI245" s="495"/>
      <c r="CJ245" s="495"/>
      <c r="CK245" s="495"/>
      <c r="CL245" s="495"/>
      <c r="CM245" s="495"/>
      <c r="CN245" s="495"/>
      <c r="CO245" s="495"/>
      <c r="CP245" s="495"/>
      <c r="CQ245" s="495"/>
      <c r="CR245" s="495"/>
    </row>
    <row r="246" spans="1:96" ht="15.75" customHeight="1">
      <c r="A246" s="436"/>
      <c r="B246" s="436"/>
      <c r="C246" s="436"/>
      <c r="D246" s="436"/>
      <c r="E246" s="436"/>
      <c r="F246" s="436"/>
      <c r="G246" s="436"/>
      <c r="H246" s="436"/>
      <c r="I246" s="436"/>
      <c r="J246" s="436"/>
      <c r="K246" s="436"/>
      <c r="L246" s="436"/>
      <c r="M246" s="436"/>
      <c r="N246" s="436"/>
      <c r="O246" s="436"/>
      <c r="P246" s="436"/>
      <c r="Q246" s="436"/>
      <c r="R246" s="436"/>
      <c r="S246" s="436"/>
      <c r="T246" s="436"/>
      <c r="U246" s="436"/>
      <c r="V246" s="436"/>
      <c r="W246" s="436"/>
      <c r="X246" s="436"/>
      <c r="Y246" s="436"/>
      <c r="Z246" s="436"/>
      <c r="AA246" s="436"/>
      <c r="AB246" s="436"/>
      <c r="AC246" s="436"/>
      <c r="AD246" s="436"/>
      <c r="AE246" s="436"/>
      <c r="AF246" s="436"/>
      <c r="AG246" s="436"/>
      <c r="AH246" s="436"/>
      <c r="AI246" s="436"/>
      <c r="AJ246" s="436"/>
      <c r="AK246" s="436"/>
      <c r="AL246" s="436"/>
      <c r="AM246" s="436"/>
      <c r="AN246" s="436"/>
      <c r="AO246" s="436"/>
      <c r="AP246" s="436"/>
      <c r="AQ246" s="436"/>
      <c r="AR246" s="436"/>
      <c r="AS246" s="436"/>
      <c r="AT246" s="436"/>
      <c r="AU246" s="436"/>
      <c r="AV246" s="436"/>
      <c r="AW246" s="436"/>
      <c r="AX246" s="437"/>
      <c r="AY246" s="436"/>
      <c r="AZ246" s="436"/>
      <c r="BA246" s="436"/>
      <c r="BB246" s="436"/>
      <c r="BC246" s="436"/>
      <c r="BD246" s="436"/>
      <c r="BE246" s="436"/>
      <c r="BF246" s="436"/>
      <c r="BG246" s="436"/>
      <c r="BH246" s="436"/>
      <c r="BI246" s="436"/>
      <c r="BJ246" s="436"/>
      <c r="BK246" s="436"/>
      <c r="BL246" s="436"/>
      <c r="BM246" s="436"/>
      <c r="BN246" s="436"/>
      <c r="BO246" s="436"/>
      <c r="BP246" s="436"/>
      <c r="BQ246" s="436"/>
      <c r="BR246" s="436"/>
      <c r="BS246" s="436"/>
      <c r="BT246" s="436"/>
      <c r="BU246" s="436"/>
      <c r="BV246" s="436"/>
      <c r="BW246" s="436"/>
      <c r="BX246" s="436"/>
      <c r="BY246" s="436"/>
      <c r="BZ246" s="436"/>
      <c r="CA246" s="436"/>
      <c r="CB246" s="436"/>
      <c r="CC246" s="436"/>
      <c r="CD246" s="436"/>
      <c r="CE246" s="436"/>
      <c r="CG246" s="495"/>
      <c r="CH246" s="495"/>
      <c r="CI246" s="495"/>
      <c r="CJ246" s="495"/>
      <c r="CK246" s="495"/>
      <c r="CL246" s="495"/>
      <c r="CM246" s="495"/>
      <c r="CN246" s="495"/>
      <c r="CO246" s="495"/>
      <c r="CP246" s="495"/>
      <c r="CQ246" s="495"/>
      <c r="CR246" s="495"/>
    </row>
    <row r="247" spans="1:96" ht="15.75" customHeight="1">
      <c r="A247" s="436"/>
      <c r="B247" s="436"/>
      <c r="C247" s="436"/>
      <c r="D247" s="436"/>
      <c r="E247" s="436"/>
      <c r="F247" s="436"/>
      <c r="G247" s="436"/>
      <c r="H247" s="436"/>
      <c r="I247" s="436"/>
      <c r="J247" s="436"/>
      <c r="K247" s="436"/>
      <c r="L247" s="436"/>
      <c r="M247" s="436"/>
      <c r="N247" s="436"/>
      <c r="O247" s="436"/>
      <c r="P247" s="436"/>
      <c r="Q247" s="436"/>
      <c r="R247" s="436"/>
      <c r="S247" s="436"/>
      <c r="T247" s="436"/>
      <c r="U247" s="436"/>
      <c r="V247" s="436"/>
      <c r="W247" s="436"/>
      <c r="X247" s="436"/>
      <c r="Y247" s="436"/>
      <c r="Z247" s="436"/>
      <c r="AA247" s="436"/>
      <c r="AB247" s="436"/>
      <c r="AC247" s="436"/>
      <c r="AD247" s="436"/>
      <c r="AE247" s="436"/>
      <c r="AF247" s="436"/>
      <c r="AG247" s="436"/>
      <c r="AH247" s="436"/>
      <c r="AI247" s="436"/>
      <c r="AJ247" s="436"/>
      <c r="AK247" s="436"/>
      <c r="AL247" s="436"/>
      <c r="AM247" s="436"/>
      <c r="AN247" s="436"/>
      <c r="AO247" s="436"/>
      <c r="AP247" s="436"/>
      <c r="AQ247" s="436"/>
      <c r="AR247" s="436"/>
      <c r="AS247" s="436"/>
      <c r="AT247" s="436"/>
      <c r="AU247" s="436"/>
      <c r="AV247" s="436"/>
      <c r="AW247" s="436"/>
      <c r="AX247" s="437"/>
      <c r="AY247" s="436"/>
      <c r="AZ247" s="436"/>
      <c r="BA247" s="436"/>
      <c r="BB247" s="436"/>
      <c r="BC247" s="436"/>
      <c r="BD247" s="436"/>
      <c r="BE247" s="436"/>
      <c r="BF247" s="436"/>
      <c r="BG247" s="436"/>
      <c r="BH247" s="436"/>
      <c r="BI247" s="436"/>
      <c r="BJ247" s="436"/>
      <c r="BK247" s="436"/>
      <c r="BL247" s="436"/>
      <c r="BM247" s="436"/>
      <c r="BN247" s="436"/>
      <c r="BO247" s="436"/>
      <c r="BP247" s="436"/>
      <c r="BQ247" s="436"/>
      <c r="BR247" s="436"/>
      <c r="BS247" s="436"/>
      <c r="BT247" s="436"/>
      <c r="BU247" s="436"/>
      <c r="BV247" s="436"/>
      <c r="BW247" s="436"/>
      <c r="BX247" s="436"/>
      <c r="BY247" s="436"/>
      <c r="BZ247" s="436"/>
      <c r="CA247" s="436"/>
      <c r="CB247" s="436"/>
      <c r="CC247" s="436"/>
      <c r="CD247" s="436"/>
      <c r="CE247" s="436"/>
      <c r="CG247" s="495"/>
      <c r="CH247" s="495"/>
      <c r="CI247" s="495"/>
      <c r="CJ247" s="495"/>
      <c r="CK247" s="495"/>
      <c r="CL247" s="495"/>
      <c r="CM247" s="495"/>
      <c r="CN247" s="495"/>
      <c r="CO247" s="495"/>
      <c r="CP247" s="495"/>
      <c r="CQ247" s="495"/>
      <c r="CR247" s="495"/>
    </row>
    <row r="248" spans="1:96" ht="15.75" customHeight="1">
      <c r="A248" s="436"/>
      <c r="B248" s="436"/>
      <c r="C248" s="436"/>
      <c r="D248" s="436"/>
      <c r="E248" s="436"/>
      <c r="F248" s="436"/>
      <c r="G248" s="436"/>
      <c r="H248" s="436"/>
      <c r="I248" s="436"/>
      <c r="J248" s="436"/>
      <c r="K248" s="436"/>
      <c r="L248" s="436"/>
      <c r="M248" s="436"/>
      <c r="N248" s="436"/>
      <c r="O248" s="436"/>
      <c r="P248" s="436"/>
      <c r="Q248" s="436"/>
      <c r="R248" s="436"/>
      <c r="S248" s="436"/>
      <c r="T248" s="436"/>
      <c r="U248" s="436"/>
      <c r="V248" s="436"/>
      <c r="W248" s="436"/>
      <c r="X248" s="436"/>
      <c r="Y248" s="436"/>
      <c r="Z248" s="436"/>
      <c r="AA248" s="436"/>
      <c r="AB248" s="436"/>
      <c r="AC248" s="436"/>
      <c r="AD248" s="436"/>
      <c r="AE248" s="436"/>
      <c r="AF248" s="436"/>
      <c r="AG248" s="436"/>
      <c r="AH248" s="436"/>
      <c r="AI248" s="436"/>
      <c r="AJ248" s="436"/>
      <c r="AK248" s="436"/>
      <c r="AL248" s="436"/>
      <c r="AM248" s="436"/>
      <c r="AN248" s="436"/>
      <c r="AO248" s="436"/>
      <c r="AP248" s="436"/>
      <c r="AQ248" s="436"/>
      <c r="AR248" s="436"/>
      <c r="AS248" s="436"/>
      <c r="AT248" s="436"/>
      <c r="AU248" s="436"/>
      <c r="AV248" s="436"/>
      <c r="AW248" s="436"/>
      <c r="AX248" s="437"/>
      <c r="AY248" s="436"/>
      <c r="AZ248" s="436"/>
      <c r="BA248" s="436"/>
      <c r="BB248" s="436"/>
      <c r="BC248" s="436"/>
      <c r="BD248" s="436"/>
      <c r="BE248" s="436"/>
      <c r="BF248" s="436"/>
      <c r="BG248" s="436"/>
      <c r="BH248" s="436"/>
      <c r="BI248" s="436"/>
      <c r="BJ248" s="436"/>
      <c r="BK248" s="436"/>
      <c r="BL248" s="436"/>
      <c r="BM248" s="436"/>
      <c r="BN248" s="436"/>
      <c r="BO248" s="436"/>
      <c r="BP248" s="436"/>
      <c r="BQ248" s="436"/>
      <c r="BR248" s="436"/>
      <c r="BS248" s="436"/>
      <c r="BT248" s="436"/>
      <c r="BU248" s="436"/>
      <c r="BV248" s="436"/>
      <c r="BW248" s="436"/>
      <c r="BX248" s="436"/>
      <c r="BY248" s="436"/>
      <c r="BZ248" s="436"/>
      <c r="CA248" s="436"/>
      <c r="CB248" s="436"/>
      <c r="CC248" s="436"/>
      <c r="CD248" s="436"/>
      <c r="CE248" s="436"/>
      <c r="CG248" s="495"/>
      <c r="CH248" s="495"/>
      <c r="CI248" s="495"/>
      <c r="CJ248" s="495"/>
      <c r="CK248" s="495"/>
      <c r="CL248" s="495"/>
      <c r="CM248" s="495"/>
      <c r="CN248" s="495"/>
      <c r="CO248" s="495"/>
      <c r="CP248" s="495"/>
      <c r="CQ248" s="495"/>
      <c r="CR248" s="495"/>
    </row>
    <row r="249" spans="1:96" ht="15.75" customHeight="1">
      <c r="A249" s="436"/>
      <c r="B249" s="436"/>
      <c r="C249" s="436"/>
      <c r="D249" s="436"/>
      <c r="E249" s="436"/>
      <c r="F249" s="436"/>
      <c r="G249" s="436"/>
      <c r="H249" s="436"/>
      <c r="I249" s="436"/>
      <c r="J249" s="436"/>
      <c r="K249" s="436"/>
      <c r="L249" s="436"/>
      <c r="M249" s="436"/>
      <c r="N249" s="436"/>
      <c r="O249" s="436"/>
      <c r="P249" s="436"/>
      <c r="Q249" s="436"/>
      <c r="R249" s="436"/>
      <c r="S249" s="436"/>
      <c r="T249" s="436"/>
      <c r="U249" s="436"/>
      <c r="V249" s="436"/>
      <c r="W249" s="436"/>
      <c r="X249" s="436"/>
      <c r="Y249" s="436"/>
      <c r="Z249" s="436"/>
      <c r="AA249" s="436"/>
      <c r="AB249" s="436"/>
      <c r="AC249" s="436"/>
      <c r="AD249" s="436"/>
      <c r="AE249" s="436"/>
      <c r="AF249" s="436"/>
      <c r="AG249" s="436"/>
      <c r="AH249" s="436"/>
      <c r="AI249" s="436"/>
      <c r="AJ249" s="436"/>
      <c r="AK249" s="436"/>
      <c r="AL249" s="436"/>
      <c r="AM249" s="436"/>
      <c r="AN249" s="436"/>
      <c r="AO249" s="436"/>
      <c r="AP249" s="436"/>
      <c r="AQ249" s="436"/>
      <c r="AR249" s="436"/>
      <c r="AS249" s="436"/>
      <c r="AT249" s="436"/>
      <c r="AU249" s="436"/>
      <c r="AV249" s="436"/>
      <c r="AW249" s="436"/>
      <c r="AX249" s="437"/>
      <c r="AY249" s="436"/>
      <c r="AZ249" s="436"/>
      <c r="BA249" s="436"/>
      <c r="BB249" s="436"/>
      <c r="BC249" s="436"/>
      <c r="BD249" s="436"/>
      <c r="BE249" s="436"/>
      <c r="BF249" s="436"/>
      <c r="BG249" s="436"/>
      <c r="BH249" s="436"/>
      <c r="BI249" s="436"/>
      <c r="BJ249" s="436"/>
      <c r="BK249" s="436"/>
      <c r="BL249" s="436"/>
      <c r="BM249" s="436"/>
      <c r="BN249" s="436"/>
      <c r="BO249" s="436"/>
      <c r="BP249" s="436"/>
      <c r="BQ249" s="436"/>
      <c r="BR249" s="436"/>
      <c r="BS249" s="436"/>
      <c r="BT249" s="436"/>
      <c r="BU249" s="436"/>
      <c r="BV249" s="436"/>
      <c r="BW249" s="436"/>
      <c r="BX249" s="436"/>
      <c r="BY249" s="436"/>
      <c r="BZ249" s="436"/>
      <c r="CA249" s="436"/>
      <c r="CB249" s="436"/>
      <c r="CC249" s="436"/>
      <c r="CD249" s="436"/>
      <c r="CE249" s="436"/>
      <c r="CG249" s="495"/>
      <c r="CH249" s="495"/>
      <c r="CI249" s="495"/>
      <c r="CJ249" s="495"/>
      <c r="CK249" s="495"/>
      <c r="CL249" s="495"/>
      <c r="CM249" s="495"/>
      <c r="CN249" s="495"/>
      <c r="CO249" s="495"/>
      <c r="CP249" s="495"/>
      <c r="CQ249" s="495"/>
      <c r="CR249" s="495"/>
    </row>
    <row r="250" spans="1:96" ht="15.75" customHeight="1">
      <c r="A250" s="436"/>
      <c r="B250" s="436"/>
      <c r="C250" s="436"/>
      <c r="D250" s="436"/>
      <c r="E250" s="436"/>
      <c r="F250" s="436"/>
      <c r="G250" s="436"/>
      <c r="H250" s="436"/>
      <c r="I250" s="436"/>
      <c r="J250" s="436"/>
      <c r="K250" s="436"/>
      <c r="L250" s="436"/>
      <c r="M250" s="436"/>
      <c r="N250" s="436"/>
      <c r="O250" s="436"/>
      <c r="P250" s="436"/>
      <c r="Q250" s="436"/>
      <c r="R250" s="436"/>
      <c r="S250" s="436"/>
      <c r="T250" s="436"/>
      <c r="U250" s="436"/>
      <c r="V250" s="436"/>
      <c r="W250" s="436"/>
      <c r="X250" s="436"/>
      <c r="Y250" s="436"/>
      <c r="Z250" s="436"/>
      <c r="AA250" s="436"/>
      <c r="AB250" s="436"/>
      <c r="AC250" s="436"/>
      <c r="AD250" s="436"/>
      <c r="AE250" s="436"/>
      <c r="AF250" s="436"/>
      <c r="AG250" s="436"/>
      <c r="AH250" s="436"/>
      <c r="AI250" s="436"/>
      <c r="AJ250" s="436"/>
      <c r="AK250" s="436"/>
      <c r="AL250" s="436"/>
      <c r="AM250" s="436"/>
      <c r="AN250" s="436"/>
      <c r="AO250" s="436"/>
      <c r="AP250" s="436"/>
      <c r="AQ250" s="436"/>
      <c r="AR250" s="436"/>
      <c r="AS250" s="436"/>
      <c r="AT250" s="436"/>
      <c r="AU250" s="436"/>
      <c r="AV250" s="436"/>
      <c r="AW250" s="436"/>
      <c r="AX250" s="437"/>
      <c r="AY250" s="436"/>
      <c r="AZ250" s="436"/>
      <c r="BA250" s="436"/>
      <c r="BB250" s="436"/>
      <c r="BC250" s="436"/>
      <c r="BD250" s="436"/>
      <c r="BE250" s="436"/>
      <c r="BF250" s="436"/>
      <c r="BG250" s="436"/>
      <c r="BH250" s="436"/>
      <c r="BI250" s="436"/>
      <c r="BJ250" s="436"/>
      <c r="BK250" s="436"/>
      <c r="BL250" s="436"/>
      <c r="BM250" s="436"/>
      <c r="BN250" s="436"/>
      <c r="BO250" s="436"/>
      <c r="BP250" s="436"/>
      <c r="BQ250" s="436"/>
      <c r="BR250" s="436"/>
      <c r="BS250" s="436"/>
      <c r="BT250" s="436"/>
      <c r="BU250" s="436"/>
      <c r="BV250" s="436"/>
      <c r="BW250" s="436"/>
      <c r="BX250" s="436"/>
      <c r="BY250" s="436"/>
      <c r="BZ250" s="436"/>
      <c r="CA250" s="436"/>
      <c r="CB250" s="436"/>
      <c r="CC250" s="436"/>
      <c r="CD250" s="436"/>
      <c r="CE250" s="436"/>
      <c r="CG250" s="495"/>
      <c r="CH250" s="495"/>
      <c r="CI250" s="495"/>
      <c r="CJ250" s="495"/>
      <c r="CK250" s="495"/>
      <c r="CL250" s="495"/>
      <c r="CM250" s="495"/>
      <c r="CN250" s="495"/>
      <c r="CO250" s="495"/>
      <c r="CP250" s="495"/>
      <c r="CQ250" s="495"/>
      <c r="CR250" s="495"/>
    </row>
    <row r="251" spans="1:96" ht="15.75" customHeight="1">
      <c r="A251" s="436"/>
      <c r="B251" s="436"/>
      <c r="C251" s="436"/>
      <c r="D251" s="436"/>
      <c r="E251" s="436"/>
      <c r="F251" s="436"/>
      <c r="G251" s="436"/>
      <c r="H251" s="436"/>
      <c r="I251" s="436"/>
      <c r="J251" s="436"/>
      <c r="K251" s="436"/>
      <c r="L251" s="436"/>
      <c r="M251" s="436"/>
      <c r="N251" s="436"/>
      <c r="O251" s="436"/>
      <c r="P251" s="436"/>
      <c r="Q251" s="436"/>
      <c r="R251" s="436"/>
      <c r="S251" s="436"/>
      <c r="T251" s="436"/>
      <c r="U251" s="436"/>
      <c r="V251" s="436"/>
      <c r="W251" s="436"/>
      <c r="X251" s="436"/>
      <c r="Y251" s="436"/>
      <c r="Z251" s="436"/>
      <c r="AA251" s="436"/>
      <c r="AB251" s="436"/>
      <c r="AC251" s="436"/>
      <c r="AD251" s="436"/>
      <c r="AE251" s="436"/>
      <c r="AF251" s="436"/>
      <c r="AG251" s="436"/>
      <c r="AH251" s="436"/>
      <c r="AI251" s="436"/>
      <c r="AJ251" s="436"/>
      <c r="AK251" s="436"/>
      <c r="AL251" s="436"/>
      <c r="AM251" s="436"/>
      <c r="AN251" s="436"/>
      <c r="AO251" s="436"/>
      <c r="AP251" s="436"/>
      <c r="AQ251" s="436"/>
      <c r="AR251" s="436"/>
      <c r="AS251" s="436"/>
      <c r="AT251" s="436"/>
      <c r="AU251" s="436"/>
      <c r="AV251" s="436"/>
      <c r="AW251" s="436"/>
      <c r="AX251" s="437"/>
      <c r="AY251" s="436"/>
      <c r="AZ251" s="436"/>
      <c r="BA251" s="436"/>
      <c r="BB251" s="436"/>
      <c r="BC251" s="436"/>
      <c r="BD251" s="436"/>
      <c r="BE251" s="436"/>
      <c r="BF251" s="436"/>
      <c r="BG251" s="436"/>
      <c r="BH251" s="436"/>
      <c r="BI251" s="436"/>
      <c r="BJ251" s="436"/>
      <c r="BK251" s="436"/>
      <c r="BL251" s="436"/>
      <c r="BM251" s="436"/>
      <c r="BN251" s="436"/>
      <c r="BO251" s="436"/>
      <c r="BP251" s="436"/>
      <c r="BQ251" s="436"/>
      <c r="BR251" s="436"/>
      <c r="BS251" s="436"/>
      <c r="BT251" s="436"/>
      <c r="BU251" s="436"/>
      <c r="BV251" s="436"/>
      <c r="BW251" s="436"/>
      <c r="BX251" s="436"/>
      <c r="BY251" s="436"/>
      <c r="BZ251" s="436"/>
      <c r="CA251" s="436"/>
      <c r="CB251" s="436"/>
      <c r="CC251" s="436"/>
      <c r="CD251" s="436"/>
      <c r="CE251" s="436"/>
      <c r="CG251" s="495"/>
      <c r="CH251" s="495"/>
      <c r="CI251" s="495"/>
      <c r="CJ251" s="495"/>
      <c r="CK251" s="495"/>
      <c r="CL251" s="495"/>
      <c r="CM251" s="495"/>
      <c r="CN251" s="495"/>
      <c r="CO251" s="495"/>
      <c r="CP251" s="495"/>
      <c r="CQ251" s="495"/>
      <c r="CR251" s="495"/>
    </row>
    <row r="252" spans="1:96" ht="15.75" customHeight="1">
      <c r="A252" s="436"/>
      <c r="B252" s="436"/>
      <c r="C252" s="436"/>
      <c r="D252" s="436"/>
      <c r="E252" s="436"/>
      <c r="F252" s="436"/>
      <c r="G252" s="436"/>
      <c r="H252" s="436"/>
      <c r="I252" s="436"/>
      <c r="J252" s="436"/>
      <c r="K252" s="436"/>
      <c r="L252" s="436"/>
      <c r="M252" s="436"/>
      <c r="N252" s="436"/>
      <c r="O252" s="436"/>
      <c r="P252" s="436"/>
      <c r="Q252" s="436"/>
      <c r="R252" s="436"/>
      <c r="S252" s="436"/>
      <c r="T252" s="436"/>
      <c r="U252" s="436"/>
      <c r="V252" s="436"/>
      <c r="W252" s="436"/>
      <c r="X252" s="436"/>
      <c r="Y252" s="436"/>
      <c r="Z252" s="436"/>
      <c r="AA252" s="436"/>
      <c r="AB252" s="436"/>
      <c r="AC252" s="436"/>
      <c r="AD252" s="436"/>
      <c r="AE252" s="436"/>
      <c r="AF252" s="436"/>
      <c r="AG252" s="436"/>
      <c r="AH252" s="436"/>
      <c r="AI252" s="436"/>
      <c r="AJ252" s="436"/>
      <c r="AK252" s="436"/>
      <c r="AL252" s="436"/>
      <c r="AM252" s="436"/>
      <c r="AN252" s="436"/>
      <c r="AO252" s="436"/>
      <c r="AP252" s="436"/>
      <c r="AQ252" s="436"/>
      <c r="AR252" s="436"/>
      <c r="AS252" s="436"/>
      <c r="AT252" s="436"/>
      <c r="AU252" s="436"/>
      <c r="AV252" s="436"/>
      <c r="AW252" s="436"/>
      <c r="AX252" s="437"/>
      <c r="AY252" s="436"/>
      <c r="AZ252" s="436"/>
      <c r="BA252" s="436"/>
      <c r="BB252" s="436"/>
      <c r="BC252" s="436"/>
      <c r="BD252" s="436"/>
      <c r="BE252" s="436"/>
      <c r="BF252" s="436"/>
      <c r="BG252" s="436"/>
      <c r="BH252" s="436"/>
      <c r="BI252" s="436"/>
      <c r="BJ252" s="436"/>
      <c r="BK252" s="436"/>
      <c r="BL252" s="436"/>
      <c r="BM252" s="436"/>
      <c r="BN252" s="436"/>
      <c r="BO252" s="436"/>
      <c r="BP252" s="436"/>
      <c r="BQ252" s="436"/>
      <c r="BR252" s="436"/>
      <c r="BS252" s="436"/>
      <c r="BT252" s="436"/>
      <c r="BU252" s="436"/>
      <c r="BV252" s="436"/>
      <c r="BW252" s="436"/>
      <c r="BX252" s="436"/>
      <c r="BY252" s="436"/>
      <c r="BZ252" s="436"/>
      <c r="CA252" s="436"/>
      <c r="CB252" s="436"/>
      <c r="CC252" s="436"/>
      <c r="CD252" s="436"/>
      <c r="CE252" s="436"/>
      <c r="CG252" s="495"/>
      <c r="CH252" s="495"/>
      <c r="CI252" s="495"/>
      <c r="CJ252" s="495"/>
      <c r="CK252" s="495"/>
      <c r="CL252" s="495"/>
      <c r="CM252" s="495"/>
      <c r="CN252" s="495"/>
      <c r="CO252" s="495"/>
      <c r="CP252" s="495"/>
      <c r="CQ252" s="495"/>
      <c r="CR252" s="495"/>
    </row>
    <row r="253" spans="1:96" ht="15.75" customHeight="1">
      <c r="A253" s="436"/>
      <c r="B253" s="436"/>
      <c r="C253" s="436"/>
      <c r="D253" s="436"/>
      <c r="E253" s="436"/>
      <c r="F253" s="436"/>
      <c r="G253" s="436"/>
      <c r="H253" s="436"/>
      <c r="I253" s="436"/>
      <c r="J253" s="436"/>
      <c r="K253" s="436"/>
      <c r="L253" s="436"/>
      <c r="M253" s="436"/>
      <c r="N253" s="436"/>
      <c r="O253" s="436"/>
      <c r="P253" s="436"/>
      <c r="Q253" s="436"/>
      <c r="R253" s="436"/>
      <c r="S253" s="436"/>
      <c r="T253" s="436"/>
      <c r="U253" s="436"/>
      <c r="V253" s="436"/>
      <c r="W253" s="436"/>
      <c r="X253" s="436"/>
      <c r="Y253" s="436"/>
      <c r="Z253" s="436"/>
      <c r="AA253" s="436"/>
      <c r="AB253" s="436"/>
      <c r="AC253" s="436"/>
      <c r="AD253" s="436"/>
      <c r="AE253" s="436"/>
      <c r="AF253" s="436"/>
      <c r="AG253" s="436"/>
      <c r="AH253" s="436"/>
      <c r="AI253" s="436"/>
      <c r="AJ253" s="436"/>
      <c r="AK253" s="436"/>
      <c r="AL253" s="436"/>
      <c r="AM253" s="436"/>
      <c r="AN253" s="436"/>
      <c r="AO253" s="436"/>
      <c r="AP253" s="436"/>
      <c r="AQ253" s="436"/>
      <c r="AR253" s="436"/>
      <c r="AS253" s="436"/>
      <c r="AT253" s="436"/>
      <c r="AU253" s="436"/>
      <c r="AV253" s="436"/>
      <c r="AW253" s="436"/>
      <c r="AX253" s="437"/>
      <c r="AY253" s="436"/>
      <c r="AZ253" s="436"/>
      <c r="BA253" s="436"/>
      <c r="BB253" s="436"/>
      <c r="BC253" s="436"/>
      <c r="BD253" s="436"/>
      <c r="BE253" s="436"/>
      <c r="BF253" s="436"/>
      <c r="BG253" s="436"/>
      <c r="BH253" s="436"/>
      <c r="BI253" s="436"/>
      <c r="BJ253" s="436"/>
      <c r="BK253" s="436"/>
      <c r="BL253" s="436"/>
      <c r="BM253" s="436"/>
      <c r="BN253" s="436"/>
      <c r="BO253" s="436"/>
      <c r="BP253" s="436"/>
      <c r="BQ253" s="436"/>
      <c r="BR253" s="436"/>
      <c r="BS253" s="436"/>
      <c r="BT253" s="436"/>
      <c r="BU253" s="436"/>
      <c r="BV253" s="436"/>
      <c r="BW253" s="436"/>
      <c r="BX253" s="436"/>
      <c r="BY253" s="436"/>
      <c r="BZ253" s="436"/>
      <c r="CA253" s="436"/>
      <c r="CB253" s="436"/>
      <c r="CC253" s="436"/>
      <c r="CD253" s="436"/>
      <c r="CE253" s="436"/>
      <c r="CG253" s="495"/>
      <c r="CH253" s="495"/>
      <c r="CI253" s="495"/>
      <c r="CJ253" s="495"/>
      <c r="CK253" s="495"/>
      <c r="CL253" s="495"/>
      <c r="CM253" s="495"/>
      <c r="CN253" s="495"/>
      <c r="CO253" s="495"/>
      <c r="CP253" s="495"/>
      <c r="CQ253" s="495"/>
      <c r="CR253" s="495"/>
    </row>
    <row r="254" spans="1:96" ht="15.75" customHeight="1">
      <c r="A254" s="436"/>
      <c r="B254" s="436"/>
      <c r="C254" s="436"/>
      <c r="D254" s="436"/>
      <c r="E254" s="436"/>
      <c r="F254" s="436"/>
      <c r="G254" s="436"/>
      <c r="H254" s="436"/>
      <c r="I254" s="436"/>
      <c r="J254" s="436"/>
      <c r="K254" s="436"/>
      <c r="L254" s="436"/>
      <c r="M254" s="436"/>
      <c r="N254" s="436"/>
      <c r="O254" s="436"/>
      <c r="P254" s="436"/>
      <c r="Q254" s="436"/>
      <c r="R254" s="436"/>
      <c r="S254" s="436"/>
      <c r="T254" s="436"/>
      <c r="U254" s="436"/>
      <c r="V254" s="436"/>
      <c r="W254" s="436"/>
      <c r="X254" s="436"/>
      <c r="Y254" s="436"/>
      <c r="Z254" s="436"/>
      <c r="AA254" s="436"/>
      <c r="AB254" s="436"/>
      <c r="AC254" s="436"/>
      <c r="AD254" s="436"/>
      <c r="AE254" s="436"/>
      <c r="AF254" s="436"/>
      <c r="AG254" s="436"/>
      <c r="AH254" s="436"/>
      <c r="AI254" s="436"/>
      <c r="AJ254" s="436"/>
      <c r="AK254" s="436"/>
      <c r="AL254" s="436"/>
      <c r="AM254" s="436"/>
      <c r="AN254" s="436"/>
      <c r="AO254" s="436"/>
      <c r="AP254" s="436"/>
      <c r="AQ254" s="436"/>
      <c r="AR254" s="436"/>
      <c r="AS254" s="436"/>
      <c r="AT254" s="436"/>
      <c r="AU254" s="436"/>
      <c r="AV254" s="436"/>
      <c r="AW254" s="436"/>
      <c r="AX254" s="437"/>
      <c r="AY254" s="436"/>
      <c r="AZ254" s="436"/>
      <c r="BA254" s="436"/>
      <c r="BB254" s="436"/>
      <c r="BC254" s="436"/>
      <c r="BD254" s="436"/>
      <c r="BE254" s="436"/>
      <c r="BF254" s="436"/>
      <c r="BG254" s="436"/>
      <c r="BH254" s="436"/>
      <c r="BI254" s="436"/>
      <c r="BJ254" s="436"/>
      <c r="BK254" s="436"/>
      <c r="BL254" s="436"/>
      <c r="BM254" s="436"/>
      <c r="BN254" s="436"/>
      <c r="BO254" s="436"/>
      <c r="BP254" s="436"/>
      <c r="BQ254" s="436"/>
      <c r="BR254" s="436"/>
      <c r="BS254" s="436"/>
      <c r="BT254" s="436"/>
      <c r="BU254" s="436"/>
      <c r="BV254" s="436"/>
      <c r="BW254" s="436"/>
      <c r="BX254" s="436"/>
      <c r="BY254" s="436"/>
      <c r="BZ254" s="436"/>
      <c r="CA254" s="436"/>
      <c r="CB254" s="436"/>
      <c r="CC254" s="436"/>
      <c r="CD254" s="436"/>
      <c r="CE254" s="436"/>
      <c r="CG254" s="495"/>
      <c r="CH254" s="495"/>
      <c r="CI254" s="495"/>
      <c r="CJ254" s="495"/>
      <c r="CK254" s="495"/>
      <c r="CL254" s="495"/>
      <c r="CM254" s="495"/>
      <c r="CN254" s="495"/>
      <c r="CO254" s="495"/>
      <c r="CP254" s="495"/>
      <c r="CQ254" s="495"/>
      <c r="CR254" s="495"/>
    </row>
    <row r="255" spans="1:96" ht="15.75" customHeight="1">
      <c r="A255" s="436"/>
      <c r="B255" s="436"/>
      <c r="C255" s="436"/>
      <c r="D255" s="436"/>
      <c r="E255" s="436"/>
      <c r="F255" s="436"/>
      <c r="G255" s="436"/>
      <c r="H255" s="436"/>
      <c r="I255" s="436"/>
      <c r="J255" s="436"/>
      <c r="K255" s="436"/>
      <c r="L255" s="436"/>
      <c r="M255" s="436"/>
      <c r="N255" s="436"/>
      <c r="O255" s="436"/>
      <c r="P255" s="436"/>
      <c r="Q255" s="436"/>
      <c r="R255" s="436"/>
      <c r="S255" s="436"/>
      <c r="T255" s="436"/>
      <c r="U255" s="436"/>
      <c r="V255" s="436"/>
      <c r="W255" s="436"/>
      <c r="X255" s="436"/>
      <c r="Y255" s="436"/>
      <c r="Z255" s="436"/>
      <c r="AA255" s="436"/>
      <c r="AB255" s="436"/>
      <c r="AC255" s="436"/>
      <c r="AD255" s="436"/>
      <c r="AE255" s="436"/>
      <c r="AF255" s="436"/>
      <c r="AG255" s="436"/>
      <c r="AH255" s="436"/>
      <c r="AI255" s="436"/>
      <c r="AJ255" s="436"/>
      <c r="AK255" s="436"/>
      <c r="AL255" s="436"/>
      <c r="AM255" s="436"/>
      <c r="AN255" s="436"/>
      <c r="AO255" s="436"/>
      <c r="AP255" s="436"/>
      <c r="AQ255" s="436"/>
      <c r="AR255" s="436"/>
      <c r="AS255" s="436"/>
      <c r="AT255" s="436"/>
      <c r="AU255" s="436"/>
      <c r="AV255" s="436"/>
      <c r="AW255" s="436"/>
      <c r="AX255" s="437"/>
      <c r="AY255" s="436"/>
      <c r="AZ255" s="436"/>
      <c r="BA255" s="436"/>
      <c r="BB255" s="436"/>
      <c r="BC255" s="436"/>
      <c r="BD255" s="436"/>
      <c r="BE255" s="436"/>
      <c r="BF255" s="436"/>
      <c r="BG255" s="436"/>
      <c r="BH255" s="436"/>
      <c r="BI255" s="436"/>
      <c r="BJ255" s="436"/>
      <c r="BK255" s="436"/>
      <c r="BL255" s="436"/>
      <c r="BM255" s="436"/>
      <c r="BN255" s="436"/>
      <c r="BO255" s="436"/>
      <c r="BP255" s="436"/>
      <c r="BQ255" s="436"/>
      <c r="BR255" s="436"/>
      <c r="BS255" s="436"/>
      <c r="BT255" s="436"/>
      <c r="BU255" s="436"/>
      <c r="BV255" s="436"/>
      <c r="BW255" s="436"/>
      <c r="BX255" s="436"/>
      <c r="BY255" s="436"/>
      <c r="BZ255" s="436"/>
      <c r="CA255" s="436"/>
      <c r="CB255" s="436"/>
      <c r="CC255" s="436"/>
      <c r="CD255" s="436"/>
      <c r="CE255" s="436"/>
      <c r="CG255" s="495"/>
      <c r="CH255" s="495"/>
      <c r="CI255" s="495"/>
      <c r="CJ255" s="495"/>
      <c r="CK255" s="495"/>
      <c r="CL255" s="495"/>
      <c r="CM255" s="495"/>
      <c r="CN255" s="495"/>
      <c r="CO255" s="495"/>
      <c r="CP255" s="495"/>
      <c r="CQ255" s="495"/>
      <c r="CR255" s="495"/>
    </row>
    <row r="256" spans="1:96" ht="15.75" customHeight="1">
      <c r="A256" s="436"/>
      <c r="B256" s="436"/>
      <c r="C256" s="436"/>
      <c r="D256" s="436"/>
      <c r="E256" s="436"/>
      <c r="F256" s="436"/>
      <c r="G256" s="436"/>
      <c r="H256" s="436"/>
      <c r="I256" s="436"/>
      <c r="J256" s="436"/>
      <c r="K256" s="436"/>
      <c r="L256" s="436"/>
      <c r="M256" s="436"/>
      <c r="N256" s="436"/>
      <c r="O256" s="436"/>
      <c r="P256" s="436"/>
      <c r="Q256" s="436"/>
      <c r="R256" s="436"/>
      <c r="S256" s="436"/>
      <c r="T256" s="436"/>
      <c r="U256" s="436"/>
      <c r="V256" s="436"/>
      <c r="W256" s="436"/>
      <c r="X256" s="436"/>
      <c r="Y256" s="436"/>
      <c r="Z256" s="436"/>
      <c r="AA256" s="436"/>
      <c r="AB256" s="436"/>
      <c r="AC256" s="436"/>
      <c r="AD256" s="436"/>
      <c r="AE256" s="436"/>
      <c r="AF256" s="436"/>
      <c r="AG256" s="436"/>
      <c r="AH256" s="436"/>
      <c r="AI256" s="436"/>
      <c r="AJ256" s="436"/>
      <c r="AK256" s="436"/>
      <c r="AL256" s="436"/>
      <c r="AM256" s="436"/>
      <c r="AN256" s="436"/>
      <c r="AO256" s="436"/>
      <c r="AP256" s="436"/>
      <c r="AQ256" s="436"/>
      <c r="AR256" s="436"/>
      <c r="AS256" s="436"/>
      <c r="AT256" s="436"/>
      <c r="AU256" s="436"/>
      <c r="AV256" s="436"/>
      <c r="AW256" s="436"/>
      <c r="AX256" s="437"/>
      <c r="AY256" s="436"/>
      <c r="AZ256" s="436"/>
      <c r="BA256" s="436"/>
      <c r="BB256" s="436"/>
      <c r="BC256" s="436"/>
      <c r="BD256" s="436"/>
      <c r="BE256" s="436"/>
      <c r="BF256" s="436"/>
      <c r="BG256" s="436"/>
      <c r="BH256" s="436"/>
      <c r="BI256" s="436"/>
      <c r="BJ256" s="436"/>
      <c r="BK256" s="436"/>
      <c r="BL256" s="436"/>
      <c r="BM256" s="436"/>
      <c r="BN256" s="436"/>
      <c r="BO256" s="436"/>
      <c r="BP256" s="436"/>
      <c r="BQ256" s="436"/>
      <c r="BR256" s="436"/>
      <c r="BS256" s="436"/>
      <c r="BT256" s="436"/>
      <c r="BU256" s="436"/>
      <c r="BV256" s="436"/>
      <c r="BW256" s="436"/>
      <c r="BX256" s="436"/>
      <c r="BY256" s="436"/>
      <c r="BZ256" s="436"/>
      <c r="CA256" s="436"/>
      <c r="CB256" s="436"/>
      <c r="CC256" s="436"/>
      <c r="CD256" s="436"/>
      <c r="CE256" s="436"/>
      <c r="CG256" s="495"/>
      <c r="CH256" s="495"/>
      <c r="CI256" s="495"/>
      <c r="CJ256" s="495"/>
      <c r="CK256" s="495"/>
      <c r="CL256" s="495"/>
      <c r="CM256" s="495"/>
      <c r="CN256" s="495"/>
      <c r="CO256" s="495"/>
      <c r="CP256" s="495"/>
      <c r="CQ256" s="495"/>
      <c r="CR256" s="495"/>
    </row>
    <row r="257" spans="1:96" ht="15.75" customHeight="1">
      <c r="A257" s="436"/>
      <c r="B257" s="436"/>
      <c r="C257" s="436"/>
      <c r="D257" s="436"/>
      <c r="E257" s="436"/>
      <c r="F257" s="436"/>
      <c r="G257" s="436"/>
      <c r="H257" s="436"/>
      <c r="I257" s="436"/>
      <c r="J257" s="436"/>
      <c r="K257" s="436"/>
      <c r="L257" s="436"/>
      <c r="M257" s="436"/>
      <c r="N257" s="436"/>
      <c r="O257" s="436"/>
      <c r="P257" s="436"/>
      <c r="Q257" s="436"/>
      <c r="R257" s="436"/>
      <c r="S257" s="436"/>
      <c r="T257" s="436"/>
      <c r="U257" s="436"/>
      <c r="V257" s="436"/>
      <c r="W257" s="436"/>
      <c r="X257" s="436"/>
      <c r="Y257" s="436"/>
      <c r="Z257" s="436"/>
      <c r="AA257" s="436"/>
      <c r="AB257" s="436"/>
      <c r="AC257" s="436"/>
      <c r="AD257" s="436"/>
      <c r="AE257" s="436"/>
      <c r="AF257" s="436"/>
      <c r="AG257" s="436"/>
      <c r="AH257" s="436"/>
      <c r="AI257" s="436"/>
      <c r="AJ257" s="436"/>
      <c r="AK257" s="436"/>
      <c r="AL257" s="436"/>
      <c r="AM257" s="436"/>
      <c r="AN257" s="436"/>
      <c r="AO257" s="436"/>
      <c r="AP257" s="436"/>
      <c r="AQ257" s="436"/>
      <c r="AR257" s="436"/>
      <c r="AS257" s="436"/>
      <c r="AT257" s="436"/>
      <c r="AU257" s="436"/>
      <c r="AV257" s="436"/>
      <c r="AW257" s="436"/>
      <c r="AX257" s="437"/>
      <c r="AY257" s="436"/>
      <c r="AZ257" s="436"/>
      <c r="BA257" s="436"/>
      <c r="BB257" s="436"/>
      <c r="BC257" s="436"/>
      <c r="BD257" s="436"/>
      <c r="BE257" s="436"/>
      <c r="BF257" s="436"/>
      <c r="BG257" s="436"/>
      <c r="BH257" s="436"/>
      <c r="BI257" s="436"/>
      <c r="BJ257" s="436"/>
      <c r="BK257" s="436"/>
      <c r="BL257" s="436"/>
      <c r="BM257" s="436"/>
      <c r="BN257" s="436"/>
      <c r="BO257" s="436"/>
      <c r="BP257" s="436"/>
      <c r="BQ257" s="436"/>
      <c r="BR257" s="436"/>
      <c r="BS257" s="436"/>
      <c r="BT257" s="436"/>
      <c r="BU257" s="436"/>
      <c r="BV257" s="436"/>
      <c r="BW257" s="436"/>
      <c r="BX257" s="436"/>
      <c r="BY257" s="436"/>
      <c r="BZ257" s="436"/>
      <c r="CA257" s="436"/>
      <c r="CB257" s="436"/>
      <c r="CC257" s="436"/>
      <c r="CD257" s="436"/>
      <c r="CE257" s="436"/>
      <c r="CG257" s="495"/>
      <c r="CH257" s="495"/>
      <c r="CI257" s="495"/>
      <c r="CJ257" s="495"/>
      <c r="CK257" s="495"/>
      <c r="CL257" s="495"/>
      <c r="CM257" s="495"/>
      <c r="CN257" s="495"/>
      <c r="CO257" s="495"/>
      <c r="CP257" s="495"/>
      <c r="CQ257" s="495"/>
      <c r="CR257" s="495"/>
    </row>
    <row r="258" spans="1:96" ht="15.75" customHeight="1">
      <c r="A258" s="436"/>
      <c r="B258" s="436"/>
      <c r="C258" s="436"/>
      <c r="D258" s="436"/>
      <c r="E258" s="436"/>
      <c r="F258" s="436"/>
      <c r="G258" s="436"/>
      <c r="H258" s="436"/>
      <c r="I258" s="436"/>
      <c r="J258" s="436"/>
      <c r="K258" s="436"/>
      <c r="L258" s="436"/>
      <c r="M258" s="436"/>
      <c r="N258" s="436"/>
      <c r="O258" s="436"/>
      <c r="P258" s="436"/>
      <c r="Q258" s="436"/>
      <c r="R258" s="436"/>
      <c r="S258" s="436"/>
      <c r="T258" s="436"/>
      <c r="U258" s="436"/>
      <c r="V258" s="436"/>
      <c r="W258" s="436"/>
      <c r="X258" s="436"/>
      <c r="Y258" s="436"/>
      <c r="Z258" s="436"/>
      <c r="AA258" s="436"/>
      <c r="AB258" s="436"/>
      <c r="AC258" s="436"/>
      <c r="AD258" s="436"/>
      <c r="AE258" s="436"/>
      <c r="AF258" s="436"/>
      <c r="AG258" s="436"/>
      <c r="AH258" s="436"/>
      <c r="AI258" s="436"/>
      <c r="AJ258" s="436"/>
      <c r="AK258" s="436"/>
      <c r="AL258" s="436"/>
      <c r="AM258" s="436"/>
      <c r="AN258" s="436"/>
      <c r="AO258" s="436"/>
      <c r="AP258" s="436"/>
      <c r="AQ258" s="436"/>
      <c r="AR258" s="436"/>
      <c r="AS258" s="436"/>
      <c r="AT258" s="436"/>
      <c r="AU258" s="436"/>
      <c r="AV258" s="436"/>
      <c r="AW258" s="436"/>
      <c r="AX258" s="437"/>
      <c r="AY258" s="436"/>
      <c r="AZ258" s="436"/>
      <c r="BA258" s="436"/>
      <c r="BB258" s="436"/>
      <c r="BC258" s="436"/>
      <c r="BD258" s="436"/>
      <c r="BE258" s="436"/>
      <c r="BF258" s="436"/>
      <c r="BG258" s="436"/>
      <c r="BH258" s="436"/>
      <c r="BI258" s="436"/>
      <c r="BJ258" s="436"/>
      <c r="BK258" s="436"/>
      <c r="BL258" s="436"/>
      <c r="BM258" s="436"/>
      <c r="BN258" s="436"/>
      <c r="BO258" s="436"/>
      <c r="BP258" s="436"/>
      <c r="BQ258" s="436"/>
      <c r="BR258" s="436"/>
      <c r="BS258" s="436"/>
      <c r="BT258" s="436"/>
      <c r="BU258" s="436"/>
      <c r="BV258" s="436"/>
      <c r="BW258" s="436"/>
      <c r="BX258" s="436"/>
      <c r="BY258" s="436"/>
      <c r="BZ258" s="436"/>
      <c r="CA258" s="436"/>
      <c r="CB258" s="436"/>
      <c r="CC258" s="436"/>
      <c r="CD258" s="436"/>
      <c r="CE258" s="436"/>
      <c r="CG258" s="495"/>
      <c r="CH258" s="495"/>
      <c r="CI258" s="495"/>
      <c r="CJ258" s="495"/>
      <c r="CK258" s="495"/>
      <c r="CL258" s="495"/>
      <c r="CM258" s="495"/>
      <c r="CN258" s="495"/>
      <c r="CO258" s="495"/>
      <c r="CP258" s="495"/>
      <c r="CQ258" s="495"/>
      <c r="CR258" s="495"/>
    </row>
    <row r="259" spans="1:96" ht="15.75" customHeight="1">
      <c r="A259" s="436"/>
      <c r="B259" s="436"/>
      <c r="C259" s="436"/>
      <c r="D259" s="436"/>
      <c r="E259" s="436"/>
      <c r="F259" s="436"/>
      <c r="G259" s="436"/>
      <c r="H259" s="436"/>
      <c r="I259" s="436"/>
      <c r="J259" s="436"/>
      <c r="K259" s="436"/>
      <c r="L259" s="436"/>
      <c r="M259" s="436"/>
      <c r="N259" s="436"/>
      <c r="O259" s="436"/>
      <c r="P259" s="436"/>
      <c r="Q259" s="436"/>
      <c r="R259" s="436"/>
      <c r="S259" s="436"/>
      <c r="T259" s="436"/>
      <c r="U259" s="436"/>
      <c r="V259" s="436"/>
      <c r="W259" s="436"/>
      <c r="X259" s="436"/>
      <c r="Y259" s="436"/>
      <c r="Z259" s="436"/>
      <c r="AA259" s="436"/>
      <c r="AB259" s="436"/>
      <c r="AC259" s="436"/>
      <c r="AD259" s="436"/>
      <c r="AE259" s="436"/>
      <c r="AF259" s="436"/>
      <c r="AG259" s="436"/>
      <c r="AH259" s="436"/>
      <c r="AI259" s="436"/>
      <c r="AJ259" s="436"/>
      <c r="AK259" s="436"/>
      <c r="AL259" s="436"/>
      <c r="AM259" s="436"/>
      <c r="AN259" s="436"/>
      <c r="AO259" s="436"/>
      <c r="AP259" s="436"/>
      <c r="AQ259" s="436"/>
      <c r="AR259" s="436"/>
      <c r="AS259" s="436"/>
      <c r="AT259" s="436"/>
      <c r="AU259" s="436"/>
      <c r="AV259" s="436"/>
      <c r="AW259" s="436"/>
      <c r="AX259" s="437"/>
      <c r="AY259" s="436"/>
      <c r="AZ259" s="436"/>
      <c r="BA259" s="436"/>
      <c r="BB259" s="436"/>
      <c r="BC259" s="436"/>
      <c r="BD259" s="436"/>
      <c r="BE259" s="436"/>
      <c r="BF259" s="436"/>
      <c r="BG259" s="436"/>
      <c r="BH259" s="436"/>
      <c r="BI259" s="436"/>
      <c r="BJ259" s="436"/>
      <c r="BK259" s="436"/>
      <c r="BL259" s="436"/>
      <c r="BM259" s="436"/>
      <c r="BN259" s="436"/>
      <c r="BO259" s="436"/>
      <c r="BP259" s="436"/>
      <c r="BQ259" s="436"/>
      <c r="BR259" s="436"/>
      <c r="BS259" s="436"/>
      <c r="BT259" s="436"/>
      <c r="BU259" s="436"/>
      <c r="BV259" s="436"/>
      <c r="BW259" s="436"/>
      <c r="BX259" s="436"/>
      <c r="BY259" s="436"/>
      <c r="BZ259" s="436"/>
      <c r="CA259" s="436"/>
      <c r="CB259" s="436"/>
      <c r="CC259" s="436"/>
      <c r="CD259" s="436"/>
      <c r="CE259" s="436"/>
      <c r="CG259" s="495"/>
      <c r="CH259" s="495"/>
      <c r="CI259" s="495"/>
      <c r="CJ259" s="495"/>
      <c r="CK259" s="495"/>
      <c r="CL259" s="495"/>
      <c r="CM259" s="495"/>
      <c r="CN259" s="495"/>
      <c r="CO259" s="495"/>
      <c r="CP259" s="495"/>
      <c r="CQ259" s="495"/>
      <c r="CR259" s="495"/>
    </row>
    <row r="260" spans="1:96" ht="15.75" customHeight="1">
      <c r="A260" s="436"/>
      <c r="B260" s="436"/>
      <c r="C260" s="436"/>
      <c r="D260" s="436"/>
      <c r="E260" s="436"/>
      <c r="F260" s="436"/>
      <c r="G260" s="436"/>
      <c r="H260" s="436"/>
      <c r="I260" s="436"/>
      <c r="J260" s="436"/>
      <c r="K260" s="436"/>
      <c r="L260" s="436"/>
      <c r="M260" s="436"/>
      <c r="N260" s="436"/>
      <c r="O260" s="436"/>
      <c r="P260" s="436"/>
      <c r="Q260" s="436"/>
      <c r="R260" s="436"/>
      <c r="S260" s="436"/>
      <c r="T260" s="436"/>
      <c r="U260" s="436"/>
      <c r="V260" s="436"/>
      <c r="W260" s="436"/>
      <c r="X260" s="436"/>
      <c r="Y260" s="436"/>
      <c r="Z260" s="436"/>
      <c r="AA260" s="436"/>
      <c r="AB260" s="436"/>
      <c r="AC260" s="436"/>
      <c r="AD260" s="436"/>
      <c r="AE260" s="436"/>
      <c r="AF260" s="436"/>
      <c r="AG260" s="436"/>
      <c r="AH260" s="436"/>
      <c r="AI260" s="436"/>
      <c r="AJ260" s="436"/>
      <c r="AK260" s="436"/>
      <c r="AL260" s="436"/>
      <c r="AM260" s="436"/>
      <c r="AN260" s="436"/>
      <c r="AO260" s="436"/>
      <c r="AP260" s="436"/>
      <c r="AQ260" s="436"/>
      <c r="AR260" s="436"/>
      <c r="AS260" s="436"/>
      <c r="AT260" s="436"/>
      <c r="AU260" s="436"/>
      <c r="AV260" s="436"/>
      <c r="AW260" s="436"/>
      <c r="AX260" s="437"/>
      <c r="AY260" s="436"/>
      <c r="AZ260" s="436"/>
      <c r="BA260" s="436"/>
      <c r="BB260" s="436"/>
      <c r="BC260" s="436"/>
      <c r="BD260" s="436"/>
      <c r="BE260" s="436"/>
      <c r="BF260" s="436"/>
      <c r="BG260" s="436"/>
      <c r="BH260" s="436"/>
      <c r="BI260" s="436"/>
      <c r="BJ260" s="436"/>
      <c r="BK260" s="436"/>
      <c r="BL260" s="436"/>
      <c r="BM260" s="436"/>
      <c r="BN260" s="436"/>
      <c r="BO260" s="436"/>
      <c r="BP260" s="436"/>
      <c r="BQ260" s="436"/>
      <c r="BR260" s="436"/>
      <c r="BS260" s="436"/>
      <c r="BT260" s="436"/>
      <c r="BU260" s="436"/>
      <c r="BV260" s="436"/>
      <c r="BW260" s="436"/>
      <c r="BX260" s="436"/>
      <c r="BY260" s="436"/>
      <c r="BZ260" s="436"/>
      <c r="CA260" s="436"/>
      <c r="CB260" s="436"/>
      <c r="CC260" s="436"/>
      <c r="CD260" s="436"/>
      <c r="CE260" s="436"/>
      <c r="CG260" s="495"/>
      <c r="CH260" s="495"/>
      <c r="CI260" s="495"/>
      <c r="CJ260" s="495"/>
      <c r="CK260" s="495"/>
      <c r="CL260" s="495"/>
      <c r="CM260" s="495"/>
      <c r="CN260" s="495"/>
      <c r="CO260" s="495"/>
      <c r="CP260" s="495"/>
      <c r="CQ260" s="495"/>
      <c r="CR260" s="495"/>
    </row>
    <row r="261" spans="1:96" ht="15.75" customHeight="1">
      <c r="A261" s="436"/>
      <c r="B261" s="436"/>
      <c r="C261" s="436"/>
      <c r="D261" s="436"/>
      <c r="E261" s="436"/>
      <c r="F261" s="436"/>
      <c r="G261" s="436"/>
      <c r="H261" s="436"/>
      <c r="I261" s="436"/>
      <c r="J261" s="436"/>
      <c r="K261" s="436"/>
      <c r="L261" s="436"/>
      <c r="M261" s="436"/>
      <c r="N261" s="436"/>
      <c r="O261" s="436"/>
      <c r="P261" s="436"/>
      <c r="Q261" s="436"/>
      <c r="R261" s="436"/>
      <c r="S261" s="436"/>
      <c r="T261" s="436"/>
      <c r="U261" s="436"/>
      <c r="V261" s="436"/>
      <c r="W261" s="436"/>
      <c r="X261" s="436"/>
      <c r="Y261" s="436"/>
      <c r="Z261" s="436"/>
      <c r="AA261" s="436"/>
      <c r="AB261" s="436"/>
      <c r="AC261" s="436"/>
      <c r="AD261" s="436"/>
      <c r="AE261" s="436"/>
      <c r="AF261" s="436"/>
      <c r="AG261" s="436"/>
      <c r="AH261" s="436"/>
      <c r="AI261" s="436"/>
      <c r="AJ261" s="436"/>
      <c r="AK261" s="436"/>
      <c r="AL261" s="436"/>
      <c r="AM261" s="436"/>
      <c r="AN261" s="436"/>
      <c r="AO261" s="436"/>
      <c r="AP261" s="436"/>
      <c r="AQ261" s="436"/>
      <c r="AR261" s="436"/>
      <c r="AS261" s="436"/>
      <c r="AT261" s="436"/>
      <c r="AU261" s="436"/>
      <c r="AV261" s="436"/>
      <c r="AW261" s="436"/>
      <c r="AX261" s="437"/>
      <c r="AY261" s="436"/>
      <c r="AZ261" s="436"/>
      <c r="BA261" s="436"/>
      <c r="BB261" s="436"/>
      <c r="BC261" s="436"/>
      <c r="BD261" s="436"/>
      <c r="BE261" s="436"/>
      <c r="BF261" s="436"/>
      <c r="BG261" s="436"/>
      <c r="BH261" s="436"/>
      <c r="BI261" s="436"/>
      <c r="BJ261" s="436"/>
      <c r="BK261" s="436"/>
      <c r="BL261" s="436"/>
      <c r="BM261" s="436"/>
      <c r="BN261" s="436"/>
      <c r="BO261" s="436"/>
      <c r="BP261" s="436"/>
      <c r="BQ261" s="436"/>
      <c r="BR261" s="436"/>
      <c r="BS261" s="436"/>
      <c r="BT261" s="436"/>
      <c r="BU261" s="436"/>
      <c r="BV261" s="436"/>
      <c r="BW261" s="436"/>
      <c r="BX261" s="436"/>
      <c r="BY261" s="436"/>
      <c r="BZ261" s="436"/>
      <c r="CA261" s="436"/>
      <c r="CB261" s="436"/>
      <c r="CC261" s="436"/>
      <c r="CD261" s="436"/>
      <c r="CE261" s="436"/>
      <c r="CG261" s="495"/>
      <c r="CH261" s="495"/>
      <c r="CI261" s="495"/>
      <c r="CJ261" s="495"/>
      <c r="CK261" s="495"/>
      <c r="CL261" s="495"/>
      <c r="CM261" s="495"/>
      <c r="CN261" s="495"/>
      <c r="CO261" s="495"/>
      <c r="CP261" s="495"/>
      <c r="CQ261" s="495"/>
      <c r="CR261" s="495"/>
    </row>
    <row r="262" spans="1:96" ht="15.75" customHeight="1">
      <c r="A262" s="436"/>
      <c r="B262" s="436"/>
      <c r="C262" s="436"/>
      <c r="D262" s="436"/>
      <c r="E262" s="436"/>
      <c r="F262" s="436"/>
      <c r="G262" s="436"/>
      <c r="H262" s="436"/>
      <c r="I262" s="436"/>
      <c r="J262" s="436"/>
      <c r="K262" s="436"/>
      <c r="L262" s="436"/>
      <c r="M262" s="436"/>
      <c r="N262" s="436"/>
      <c r="O262" s="436"/>
      <c r="P262" s="436"/>
      <c r="Q262" s="436"/>
      <c r="R262" s="436"/>
      <c r="S262" s="436"/>
      <c r="T262" s="436"/>
      <c r="U262" s="436"/>
      <c r="V262" s="436"/>
      <c r="W262" s="436"/>
      <c r="X262" s="436"/>
      <c r="Y262" s="436"/>
      <c r="Z262" s="436"/>
      <c r="AA262" s="436"/>
      <c r="AB262" s="436"/>
      <c r="AC262" s="436"/>
      <c r="AD262" s="436"/>
      <c r="AE262" s="436"/>
      <c r="AF262" s="436"/>
      <c r="AG262" s="436"/>
      <c r="AH262" s="436"/>
      <c r="AI262" s="436"/>
      <c r="AJ262" s="436"/>
      <c r="AK262" s="436"/>
      <c r="AL262" s="436"/>
      <c r="AM262" s="436"/>
      <c r="AN262" s="436"/>
      <c r="AO262" s="436"/>
      <c r="AP262" s="436"/>
      <c r="AQ262" s="436"/>
      <c r="AR262" s="436"/>
      <c r="AS262" s="436"/>
      <c r="AT262" s="436"/>
      <c r="AU262" s="436"/>
      <c r="AV262" s="436"/>
      <c r="AW262" s="436"/>
      <c r="AX262" s="437"/>
      <c r="AY262" s="436"/>
      <c r="AZ262" s="436"/>
      <c r="BA262" s="436"/>
      <c r="BB262" s="436"/>
      <c r="BC262" s="436"/>
      <c r="BD262" s="436"/>
      <c r="BE262" s="436"/>
      <c r="BF262" s="436"/>
      <c r="BG262" s="436"/>
      <c r="BH262" s="436"/>
      <c r="BI262" s="436"/>
      <c r="BJ262" s="436"/>
      <c r="BK262" s="436"/>
      <c r="BL262" s="436"/>
      <c r="BM262" s="436"/>
      <c r="BN262" s="436"/>
      <c r="BO262" s="436"/>
      <c r="BP262" s="436"/>
      <c r="BQ262" s="436"/>
      <c r="BR262" s="436"/>
      <c r="BS262" s="436"/>
      <c r="BT262" s="436"/>
      <c r="BU262" s="436"/>
      <c r="BV262" s="436"/>
      <c r="BW262" s="436"/>
      <c r="BX262" s="436"/>
      <c r="BY262" s="436"/>
      <c r="BZ262" s="436"/>
      <c r="CA262" s="436"/>
      <c r="CB262" s="436"/>
      <c r="CC262" s="436"/>
      <c r="CD262" s="436"/>
      <c r="CE262" s="436"/>
      <c r="CG262" s="495"/>
      <c r="CH262" s="495"/>
      <c r="CI262" s="495"/>
      <c r="CJ262" s="495"/>
      <c r="CK262" s="495"/>
      <c r="CL262" s="495"/>
      <c r="CM262" s="495"/>
      <c r="CN262" s="495"/>
      <c r="CO262" s="495"/>
      <c r="CP262" s="495"/>
      <c r="CQ262" s="495"/>
      <c r="CR262" s="495"/>
    </row>
    <row r="263" spans="1:96" ht="15.75" customHeight="1">
      <c r="A263" s="436"/>
      <c r="B263" s="436"/>
      <c r="C263" s="436"/>
      <c r="D263" s="436"/>
      <c r="E263" s="436"/>
      <c r="F263" s="436"/>
      <c r="G263" s="436"/>
      <c r="H263" s="436"/>
      <c r="I263" s="436"/>
      <c r="J263" s="436"/>
      <c r="K263" s="436"/>
      <c r="L263" s="436"/>
      <c r="M263" s="436"/>
      <c r="N263" s="436"/>
      <c r="O263" s="436"/>
      <c r="P263" s="436"/>
      <c r="Q263" s="436"/>
      <c r="R263" s="436"/>
      <c r="S263" s="436"/>
      <c r="T263" s="436"/>
      <c r="U263" s="436"/>
      <c r="V263" s="436"/>
      <c r="W263" s="436"/>
      <c r="X263" s="436"/>
      <c r="Y263" s="436"/>
      <c r="Z263" s="436"/>
      <c r="AA263" s="436"/>
      <c r="AB263" s="436"/>
      <c r="AC263" s="436"/>
      <c r="AD263" s="436"/>
      <c r="AE263" s="436"/>
      <c r="AF263" s="436"/>
      <c r="AG263" s="436"/>
      <c r="AH263" s="436"/>
      <c r="AI263" s="436"/>
      <c r="AJ263" s="436"/>
      <c r="AK263" s="436"/>
      <c r="AL263" s="436"/>
      <c r="AM263" s="436"/>
      <c r="AN263" s="436"/>
      <c r="AO263" s="436"/>
      <c r="AP263" s="436"/>
      <c r="AQ263" s="436"/>
      <c r="AR263" s="436"/>
      <c r="AS263" s="436"/>
      <c r="AT263" s="436"/>
      <c r="AU263" s="436"/>
      <c r="AV263" s="436"/>
      <c r="AW263" s="436"/>
      <c r="AX263" s="437"/>
      <c r="AY263" s="436"/>
      <c r="AZ263" s="436"/>
      <c r="BA263" s="436"/>
      <c r="BB263" s="436"/>
      <c r="BC263" s="436"/>
      <c r="BD263" s="436"/>
      <c r="BE263" s="436"/>
      <c r="BF263" s="436"/>
      <c r="BG263" s="436"/>
      <c r="BH263" s="436"/>
      <c r="BI263" s="436"/>
      <c r="BJ263" s="436"/>
      <c r="BK263" s="436"/>
      <c r="BL263" s="436"/>
      <c r="BM263" s="436"/>
      <c r="BN263" s="436"/>
      <c r="BO263" s="436"/>
      <c r="BP263" s="436"/>
      <c r="BQ263" s="436"/>
      <c r="BR263" s="436"/>
      <c r="BS263" s="436"/>
      <c r="BT263" s="436"/>
      <c r="BU263" s="436"/>
      <c r="BV263" s="436"/>
      <c r="BW263" s="436"/>
      <c r="BX263" s="436"/>
      <c r="BY263" s="436"/>
      <c r="BZ263" s="436"/>
      <c r="CA263" s="436"/>
      <c r="CB263" s="436"/>
      <c r="CC263" s="436"/>
      <c r="CD263" s="436"/>
      <c r="CE263" s="436"/>
      <c r="CG263" s="495"/>
      <c r="CH263" s="495"/>
      <c r="CI263" s="495"/>
      <c r="CJ263" s="495"/>
      <c r="CK263" s="495"/>
      <c r="CL263" s="495"/>
      <c r="CM263" s="495"/>
      <c r="CN263" s="495"/>
      <c r="CO263" s="495"/>
      <c r="CP263" s="495"/>
      <c r="CQ263" s="495"/>
      <c r="CR263" s="495"/>
    </row>
    <row r="264" spans="1:96" ht="15.75" customHeight="1">
      <c r="A264" s="436"/>
      <c r="B264" s="436"/>
      <c r="C264" s="436"/>
      <c r="D264" s="436"/>
      <c r="E264" s="436"/>
      <c r="F264" s="436"/>
      <c r="G264" s="436"/>
      <c r="H264" s="436"/>
      <c r="I264" s="436"/>
      <c r="J264" s="436"/>
      <c r="K264" s="436"/>
      <c r="L264" s="436"/>
      <c r="M264" s="436"/>
      <c r="N264" s="436"/>
      <c r="O264" s="436"/>
      <c r="P264" s="436"/>
      <c r="Q264" s="436"/>
      <c r="R264" s="436"/>
      <c r="S264" s="436"/>
      <c r="T264" s="436"/>
      <c r="U264" s="436"/>
      <c r="V264" s="436"/>
      <c r="W264" s="436"/>
      <c r="X264" s="436"/>
      <c r="Y264" s="436"/>
      <c r="Z264" s="436"/>
      <c r="AA264" s="436"/>
      <c r="AB264" s="436"/>
      <c r="AC264" s="436"/>
      <c r="AD264" s="436"/>
      <c r="AE264" s="436"/>
      <c r="AF264" s="436"/>
      <c r="AG264" s="436"/>
      <c r="AH264" s="436"/>
      <c r="AI264" s="436"/>
      <c r="AJ264" s="436"/>
      <c r="AK264" s="436"/>
      <c r="AL264" s="436"/>
      <c r="AM264" s="436"/>
      <c r="AN264" s="436"/>
      <c r="AO264" s="436"/>
      <c r="AP264" s="436"/>
      <c r="AQ264" s="436"/>
      <c r="AR264" s="436"/>
      <c r="AS264" s="436"/>
      <c r="AT264" s="436"/>
      <c r="AU264" s="436"/>
      <c r="AV264" s="436"/>
      <c r="AW264" s="436"/>
      <c r="AX264" s="437"/>
      <c r="AY264" s="436"/>
      <c r="AZ264" s="436"/>
      <c r="BA264" s="436"/>
      <c r="BB264" s="436"/>
      <c r="BC264" s="436"/>
      <c r="BD264" s="436"/>
      <c r="BE264" s="436"/>
      <c r="BF264" s="436"/>
      <c r="BG264" s="436"/>
      <c r="BH264" s="436"/>
      <c r="BI264" s="436"/>
      <c r="BJ264" s="436"/>
      <c r="BK264" s="436"/>
      <c r="BL264" s="436"/>
      <c r="BM264" s="436"/>
      <c r="BN264" s="436"/>
      <c r="BO264" s="436"/>
      <c r="BP264" s="436"/>
      <c r="BQ264" s="436"/>
      <c r="BR264" s="436"/>
      <c r="BS264" s="436"/>
      <c r="BT264" s="436"/>
      <c r="BU264" s="436"/>
      <c r="BV264" s="436"/>
      <c r="BW264" s="436"/>
      <c r="BX264" s="436"/>
      <c r="BY264" s="436"/>
      <c r="BZ264" s="436"/>
      <c r="CA264" s="436"/>
      <c r="CB264" s="436"/>
      <c r="CC264" s="436"/>
      <c r="CD264" s="436"/>
      <c r="CE264" s="436"/>
      <c r="CG264" s="495"/>
      <c r="CH264" s="495"/>
      <c r="CI264" s="495"/>
      <c r="CJ264" s="495"/>
      <c r="CK264" s="495"/>
      <c r="CL264" s="495"/>
      <c r="CM264" s="495"/>
      <c r="CN264" s="495"/>
      <c r="CO264" s="495"/>
      <c r="CP264" s="495"/>
      <c r="CQ264" s="495"/>
      <c r="CR264" s="495"/>
    </row>
    <row r="265" spans="1:96" ht="15.75" customHeight="1">
      <c r="A265" s="436"/>
      <c r="B265" s="436"/>
      <c r="C265" s="436"/>
      <c r="D265" s="436"/>
      <c r="E265" s="436"/>
      <c r="F265" s="436"/>
      <c r="G265" s="436"/>
      <c r="H265" s="436"/>
      <c r="I265" s="436"/>
      <c r="J265" s="436"/>
      <c r="K265" s="436"/>
      <c r="L265" s="436"/>
      <c r="M265" s="436"/>
      <c r="N265" s="436"/>
      <c r="O265" s="436"/>
      <c r="P265" s="436"/>
      <c r="Q265" s="436"/>
      <c r="R265" s="436"/>
      <c r="S265" s="436"/>
      <c r="T265" s="436"/>
      <c r="U265" s="436"/>
      <c r="V265" s="436"/>
      <c r="W265" s="436"/>
      <c r="X265" s="436"/>
      <c r="Y265" s="436"/>
      <c r="Z265" s="436"/>
      <c r="AA265" s="436"/>
      <c r="AB265" s="436"/>
      <c r="AC265" s="436"/>
      <c r="AD265" s="436"/>
      <c r="AE265" s="436"/>
      <c r="AF265" s="436"/>
      <c r="AG265" s="436"/>
      <c r="AH265" s="436"/>
      <c r="AI265" s="436"/>
      <c r="AJ265" s="436"/>
      <c r="AK265" s="436"/>
      <c r="AL265" s="436"/>
      <c r="AM265" s="436"/>
      <c r="AN265" s="436"/>
      <c r="AO265" s="436"/>
      <c r="AP265" s="436"/>
      <c r="AQ265" s="436"/>
      <c r="AR265" s="436"/>
      <c r="AS265" s="436"/>
      <c r="AT265" s="436"/>
      <c r="AU265" s="436"/>
      <c r="AV265" s="436"/>
      <c r="AW265" s="436"/>
      <c r="AX265" s="437"/>
      <c r="AY265" s="436"/>
      <c r="AZ265" s="436"/>
      <c r="BA265" s="436"/>
      <c r="BB265" s="436"/>
      <c r="BC265" s="436"/>
      <c r="BD265" s="436"/>
      <c r="BE265" s="436"/>
      <c r="BF265" s="436"/>
      <c r="BG265" s="436"/>
      <c r="BH265" s="436"/>
      <c r="BI265" s="436"/>
      <c r="BJ265" s="436"/>
      <c r="BK265" s="436"/>
      <c r="BL265" s="436"/>
      <c r="BM265" s="436"/>
      <c r="BN265" s="436"/>
      <c r="BO265" s="436"/>
      <c r="BP265" s="436"/>
      <c r="BQ265" s="436"/>
      <c r="BR265" s="436"/>
      <c r="BS265" s="436"/>
      <c r="BT265" s="436"/>
      <c r="BU265" s="436"/>
      <c r="BV265" s="436"/>
      <c r="BW265" s="436"/>
      <c r="BX265" s="436"/>
      <c r="BY265" s="436"/>
      <c r="BZ265" s="436"/>
      <c r="CA265" s="436"/>
      <c r="CB265" s="436"/>
      <c r="CC265" s="436"/>
      <c r="CD265" s="436"/>
      <c r="CE265" s="436"/>
      <c r="CG265" s="495"/>
      <c r="CH265" s="495"/>
      <c r="CI265" s="495"/>
      <c r="CJ265" s="495"/>
      <c r="CK265" s="495"/>
      <c r="CL265" s="495"/>
      <c r="CM265" s="495"/>
      <c r="CN265" s="495"/>
      <c r="CO265" s="495"/>
      <c r="CP265" s="495"/>
      <c r="CQ265" s="495"/>
      <c r="CR265" s="495"/>
    </row>
    <row r="266" spans="1:96" ht="15.75" customHeight="1">
      <c r="A266" s="436"/>
      <c r="B266" s="436"/>
      <c r="C266" s="436"/>
      <c r="D266" s="436"/>
      <c r="E266" s="436"/>
      <c r="F266" s="436"/>
      <c r="G266" s="436"/>
      <c r="H266" s="436"/>
      <c r="I266" s="436"/>
      <c r="J266" s="436"/>
      <c r="K266" s="436"/>
      <c r="L266" s="436"/>
      <c r="M266" s="436"/>
      <c r="N266" s="436"/>
      <c r="O266" s="436"/>
      <c r="P266" s="436"/>
      <c r="Q266" s="436"/>
      <c r="R266" s="436"/>
      <c r="S266" s="436"/>
      <c r="T266" s="436"/>
      <c r="U266" s="436"/>
      <c r="V266" s="436"/>
      <c r="W266" s="436"/>
      <c r="X266" s="436"/>
      <c r="Y266" s="436"/>
      <c r="Z266" s="436"/>
      <c r="AA266" s="436"/>
      <c r="AB266" s="436"/>
      <c r="AC266" s="436"/>
      <c r="AD266" s="436"/>
      <c r="AE266" s="436"/>
      <c r="AF266" s="436"/>
      <c r="AG266" s="436"/>
      <c r="AH266" s="436"/>
      <c r="AI266" s="436"/>
      <c r="AJ266" s="436"/>
      <c r="AK266" s="436"/>
      <c r="AL266" s="436"/>
      <c r="AM266" s="436"/>
      <c r="AN266" s="436"/>
      <c r="AO266" s="436"/>
      <c r="AP266" s="436"/>
      <c r="AQ266" s="436"/>
      <c r="AR266" s="436"/>
      <c r="AS266" s="436"/>
      <c r="AT266" s="436"/>
      <c r="AU266" s="436"/>
      <c r="AV266" s="436"/>
      <c r="AW266" s="436"/>
      <c r="AX266" s="437"/>
      <c r="AY266" s="436"/>
      <c r="AZ266" s="436"/>
      <c r="BA266" s="436"/>
      <c r="BB266" s="436"/>
      <c r="BC266" s="436"/>
      <c r="BD266" s="436"/>
      <c r="BE266" s="436"/>
      <c r="BF266" s="436"/>
      <c r="BG266" s="436"/>
      <c r="BH266" s="436"/>
      <c r="BI266" s="436"/>
      <c r="BJ266" s="436"/>
      <c r="BK266" s="436"/>
      <c r="BL266" s="436"/>
      <c r="BM266" s="436"/>
      <c r="BN266" s="436"/>
      <c r="BO266" s="436"/>
      <c r="BP266" s="436"/>
      <c r="BQ266" s="436"/>
      <c r="BR266" s="436"/>
      <c r="BS266" s="436"/>
      <c r="BT266" s="436"/>
      <c r="BU266" s="436"/>
      <c r="BV266" s="436"/>
      <c r="BW266" s="436"/>
      <c r="BX266" s="436"/>
      <c r="BY266" s="436"/>
      <c r="BZ266" s="436"/>
      <c r="CA266" s="436"/>
      <c r="CB266" s="436"/>
      <c r="CC266" s="436"/>
      <c r="CD266" s="436"/>
      <c r="CE266" s="436"/>
      <c r="CG266" s="495"/>
      <c r="CH266" s="495"/>
      <c r="CI266" s="495"/>
      <c r="CJ266" s="495"/>
      <c r="CK266" s="495"/>
      <c r="CL266" s="495"/>
      <c r="CM266" s="495"/>
      <c r="CN266" s="495"/>
      <c r="CO266" s="495"/>
      <c r="CP266" s="495"/>
      <c r="CQ266" s="495"/>
      <c r="CR266" s="495"/>
    </row>
    <row r="267" spans="1:96" ht="15.75" customHeight="1">
      <c r="A267" s="436"/>
      <c r="B267" s="436"/>
      <c r="C267" s="436"/>
      <c r="D267" s="436"/>
      <c r="E267" s="436"/>
      <c r="F267" s="436"/>
      <c r="G267" s="436"/>
      <c r="H267" s="436"/>
      <c r="I267" s="436"/>
      <c r="J267" s="436"/>
      <c r="K267" s="436"/>
      <c r="L267" s="436"/>
      <c r="M267" s="436"/>
      <c r="N267" s="436"/>
      <c r="O267" s="436"/>
      <c r="P267" s="436"/>
      <c r="Q267" s="436"/>
      <c r="R267" s="436"/>
      <c r="S267" s="436"/>
      <c r="T267" s="436"/>
      <c r="U267" s="436"/>
      <c r="V267" s="436"/>
      <c r="W267" s="436"/>
      <c r="X267" s="436"/>
      <c r="Y267" s="436"/>
      <c r="Z267" s="436"/>
      <c r="AA267" s="436"/>
      <c r="AB267" s="436"/>
      <c r="AC267" s="436"/>
      <c r="AD267" s="436"/>
      <c r="AE267" s="436"/>
      <c r="AF267" s="436"/>
      <c r="AG267" s="436"/>
      <c r="AH267" s="436"/>
      <c r="AI267" s="436"/>
      <c r="AJ267" s="436"/>
      <c r="AK267" s="436"/>
      <c r="AL267" s="436"/>
      <c r="AM267" s="436"/>
      <c r="AN267" s="436"/>
      <c r="AO267" s="436"/>
      <c r="AP267" s="436"/>
      <c r="AQ267" s="436"/>
      <c r="AR267" s="436"/>
      <c r="AS267" s="436"/>
      <c r="AT267" s="436"/>
      <c r="AU267" s="436"/>
      <c r="AV267" s="436"/>
      <c r="AW267" s="436"/>
      <c r="AX267" s="437"/>
      <c r="AY267" s="436"/>
      <c r="AZ267" s="436"/>
      <c r="BA267" s="436"/>
      <c r="BB267" s="436"/>
      <c r="BC267" s="436"/>
      <c r="BD267" s="436"/>
      <c r="BE267" s="436"/>
      <c r="BF267" s="436"/>
      <c r="BG267" s="436"/>
      <c r="BH267" s="436"/>
      <c r="BI267" s="436"/>
      <c r="BJ267" s="436"/>
      <c r="BK267" s="436"/>
      <c r="BL267" s="436"/>
      <c r="BM267" s="436"/>
      <c r="BN267" s="436"/>
      <c r="BO267" s="436"/>
      <c r="BP267" s="436"/>
      <c r="BQ267" s="436"/>
      <c r="BR267" s="436"/>
      <c r="BS267" s="436"/>
      <c r="BT267" s="436"/>
      <c r="BU267" s="436"/>
      <c r="BV267" s="436"/>
      <c r="BW267" s="436"/>
      <c r="BX267" s="436"/>
      <c r="BY267" s="436"/>
      <c r="BZ267" s="436"/>
      <c r="CA267" s="436"/>
      <c r="CB267" s="436"/>
      <c r="CC267" s="436"/>
      <c r="CD267" s="436"/>
      <c r="CE267" s="436"/>
      <c r="CG267" s="495"/>
      <c r="CH267" s="495"/>
      <c r="CI267" s="495"/>
      <c r="CJ267" s="495"/>
      <c r="CK267" s="495"/>
      <c r="CL267" s="495"/>
      <c r="CM267" s="495"/>
      <c r="CN267" s="495"/>
      <c r="CO267" s="495"/>
      <c r="CP267" s="495"/>
      <c r="CQ267" s="495"/>
      <c r="CR267" s="495"/>
    </row>
    <row r="268" spans="1:96" ht="15.75" customHeight="1">
      <c r="A268" s="436"/>
      <c r="B268" s="436"/>
      <c r="C268" s="436"/>
      <c r="D268" s="436"/>
      <c r="E268" s="436"/>
      <c r="F268" s="436"/>
      <c r="G268" s="436"/>
      <c r="H268" s="436"/>
      <c r="I268" s="436"/>
      <c r="J268" s="436"/>
      <c r="K268" s="436"/>
      <c r="L268" s="436"/>
      <c r="M268" s="436"/>
      <c r="N268" s="436"/>
      <c r="O268" s="436"/>
      <c r="P268" s="436"/>
      <c r="Q268" s="436"/>
      <c r="R268" s="436"/>
      <c r="S268" s="436"/>
      <c r="T268" s="436"/>
      <c r="U268" s="436"/>
      <c r="V268" s="436"/>
      <c r="W268" s="436"/>
      <c r="X268" s="436"/>
      <c r="Y268" s="436"/>
      <c r="Z268" s="436"/>
      <c r="AA268" s="436"/>
      <c r="AB268" s="436"/>
      <c r="AC268" s="436"/>
      <c r="AD268" s="436"/>
      <c r="AE268" s="436"/>
      <c r="AF268" s="436"/>
      <c r="AG268" s="436"/>
      <c r="AH268" s="436"/>
      <c r="AI268" s="436"/>
      <c r="AJ268" s="436"/>
      <c r="AK268" s="436"/>
      <c r="AL268" s="436"/>
      <c r="AM268" s="436"/>
      <c r="AN268" s="436"/>
      <c r="AO268" s="436"/>
      <c r="AP268" s="436"/>
      <c r="AQ268" s="436"/>
      <c r="AR268" s="436"/>
      <c r="AS268" s="436"/>
      <c r="AT268" s="436"/>
      <c r="AU268" s="436"/>
      <c r="AV268" s="436"/>
      <c r="AW268" s="436"/>
      <c r="AX268" s="437"/>
      <c r="AY268" s="436"/>
      <c r="AZ268" s="436"/>
      <c r="BA268" s="436"/>
      <c r="BB268" s="436"/>
      <c r="BC268" s="436"/>
      <c r="BD268" s="436"/>
      <c r="BE268" s="436"/>
      <c r="BF268" s="436"/>
      <c r="BG268" s="436"/>
      <c r="BH268" s="436"/>
      <c r="BI268" s="436"/>
      <c r="BJ268" s="436"/>
      <c r="BK268" s="436"/>
      <c r="BL268" s="436"/>
      <c r="BM268" s="436"/>
      <c r="BN268" s="436"/>
      <c r="BO268" s="436"/>
      <c r="BP268" s="436"/>
      <c r="BQ268" s="436"/>
      <c r="BR268" s="436"/>
      <c r="BS268" s="436"/>
      <c r="BT268" s="436"/>
      <c r="BU268" s="436"/>
      <c r="BV268" s="436"/>
      <c r="BW268" s="436"/>
      <c r="BX268" s="436"/>
      <c r="BY268" s="436"/>
      <c r="BZ268" s="436"/>
      <c r="CA268" s="436"/>
      <c r="CB268" s="436"/>
      <c r="CC268" s="436"/>
      <c r="CD268" s="436"/>
      <c r="CE268" s="436"/>
      <c r="CG268" s="495"/>
      <c r="CH268" s="495"/>
      <c r="CI268" s="495"/>
      <c r="CJ268" s="495"/>
      <c r="CK268" s="495"/>
      <c r="CL268" s="495"/>
      <c r="CM268" s="495"/>
      <c r="CN268" s="495"/>
      <c r="CO268" s="495"/>
      <c r="CP268" s="495"/>
      <c r="CQ268" s="495"/>
      <c r="CR268" s="495"/>
    </row>
    <row r="269" spans="1:96" ht="15.75" customHeight="1">
      <c r="A269" s="436"/>
      <c r="B269" s="436"/>
      <c r="C269" s="436"/>
      <c r="D269" s="436"/>
      <c r="E269" s="436"/>
      <c r="F269" s="436"/>
      <c r="G269" s="436"/>
      <c r="H269" s="436"/>
      <c r="I269" s="436"/>
      <c r="J269" s="436"/>
      <c r="K269" s="436"/>
      <c r="L269" s="436"/>
      <c r="M269" s="436"/>
      <c r="N269" s="436"/>
      <c r="O269" s="436"/>
      <c r="P269" s="436"/>
      <c r="Q269" s="436"/>
      <c r="R269" s="436"/>
      <c r="S269" s="436"/>
      <c r="T269" s="436"/>
      <c r="U269" s="436"/>
      <c r="V269" s="436"/>
      <c r="W269" s="436"/>
      <c r="X269" s="436"/>
      <c r="Y269" s="436"/>
      <c r="Z269" s="436"/>
      <c r="AA269" s="436"/>
      <c r="AB269" s="436"/>
      <c r="AC269" s="436"/>
      <c r="AD269" s="436"/>
      <c r="AE269" s="436"/>
      <c r="AF269" s="436"/>
      <c r="AG269" s="436"/>
      <c r="AH269" s="436"/>
      <c r="AI269" s="436"/>
      <c r="AJ269" s="436"/>
      <c r="AK269" s="436"/>
      <c r="AL269" s="436"/>
      <c r="AM269" s="436"/>
      <c r="AN269" s="436"/>
      <c r="AO269" s="436"/>
      <c r="AP269" s="436"/>
      <c r="AQ269" s="436"/>
      <c r="AR269" s="436"/>
      <c r="AS269" s="436"/>
      <c r="AT269" s="436"/>
      <c r="AU269" s="436"/>
      <c r="AV269" s="436"/>
      <c r="AW269" s="436"/>
      <c r="AX269" s="437"/>
      <c r="AY269" s="436"/>
      <c r="AZ269" s="436"/>
      <c r="BA269" s="436"/>
      <c r="BB269" s="436"/>
      <c r="BC269" s="436"/>
      <c r="BD269" s="436"/>
      <c r="BE269" s="436"/>
      <c r="BF269" s="436"/>
      <c r="BG269" s="436"/>
      <c r="BH269" s="436"/>
      <c r="BI269" s="436"/>
      <c r="BJ269" s="436"/>
      <c r="BK269" s="436"/>
      <c r="BL269" s="436"/>
      <c r="BM269" s="436"/>
      <c r="BN269" s="436"/>
      <c r="BO269" s="436"/>
      <c r="BP269" s="436"/>
      <c r="BQ269" s="436"/>
      <c r="BR269" s="436"/>
      <c r="BS269" s="436"/>
      <c r="BT269" s="436"/>
      <c r="BU269" s="436"/>
      <c r="BV269" s="436"/>
      <c r="BW269" s="436"/>
      <c r="BX269" s="436"/>
      <c r="BY269" s="436"/>
      <c r="BZ269" s="436"/>
      <c r="CA269" s="436"/>
      <c r="CB269" s="436"/>
      <c r="CC269" s="436"/>
      <c r="CD269" s="436"/>
      <c r="CE269" s="436"/>
      <c r="CG269" s="495"/>
      <c r="CH269" s="495"/>
      <c r="CI269" s="495"/>
      <c r="CJ269" s="495"/>
      <c r="CK269" s="495"/>
      <c r="CL269" s="495"/>
      <c r="CM269" s="495"/>
      <c r="CN269" s="495"/>
      <c r="CO269" s="495"/>
      <c r="CP269" s="495"/>
      <c r="CQ269" s="495"/>
      <c r="CR269" s="495"/>
    </row>
    <row r="270" spans="1:96" ht="15.75" customHeight="1">
      <c r="A270" s="436"/>
      <c r="B270" s="436"/>
      <c r="C270" s="436"/>
      <c r="D270" s="436"/>
      <c r="E270" s="436"/>
      <c r="F270" s="436"/>
      <c r="G270" s="436"/>
      <c r="H270" s="436"/>
      <c r="I270" s="436"/>
      <c r="J270" s="436"/>
      <c r="K270" s="436"/>
      <c r="L270" s="436"/>
      <c r="M270" s="436"/>
      <c r="N270" s="436"/>
      <c r="O270" s="436"/>
      <c r="P270" s="436"/>
      <c r="Q270" s="436"/>
      <c r="R270" s="436"/>
      <c r="S270" s="436"/>
      <c r="T270" s="436"/>
      <c r="U270" s="436"/>
      <c r="V270" s="436"/>
      <c r="W270" s="436"/>
      <c r="X270" s="436"/>
      <c r="Y270" s="436"/>
      <c r="Z270" s="436"/>
      <c r="AA270" s="436"/>
      <c r="AB270" s="436"/>
      <c r="AC270" s="436"/>
      <c r="AD270" s="436"/>
      <c r="AE270" s="436"/>
      <c r="AF270" s="436"/>
      <c r="AG270" s="436"/>
      <c r="AH270" s="436"/>
      <c r="AI270" s="436"/>
      <c r="AJ270" s="436"/>
      <c r="AK270" s="436"/>
      <c r="AL270" s="436"/>
      <c r="AM270" s="436"/>
      <c r="AN270" s="436"/>
      <c r="AO270" s="436"/>
      <c r="AP270" s="436"/>
      <c r="AQ270" s="436"/>
      <c r="AR270" s="436"/>
      <c r="AS270" s="436"/>
      <c r="AT270" s="436"/>
      <c r="AU270" s="436"/>
      <c r="AV270" s="436"/>
      <c r="AW270" s="436"/>
      <c r="AX270" s="437"/>
      <c r="AY270" s="436"/>
      <c r="AZ270" s="436"/>
      <c r="BA270" s="436"/>
      <c r="BB270" s="436"/>
      <c r="BC270" s="436"/>
      <c r="BD270" s="436"/>
      <c r="BE270" s="436"/>
      <c r="BF270" s="436"/>
      <c r="BG270" s="436"/>
      <c r="BH270" s="436"/>
      <c r="BI270" s="436"/>
      <c r="BJ270" s="436"/>
      <c r="BK270" s="436"/>
      <c r="BL270" s="436"/>
      <c r="BM270" s="436"/>
      <c r="BN270" s="436"/>
      <c r="BO270" s="436"/>
      <c r="BP270" s="436"/>
      <c r="BQ270" s="436"/>
      <c r="BR270" s="436"/>
      <c r="BS270" s="436"/>
      <c r="BT270" s="436"/>
      <c r="BU270" s="436"/>
      <c r="BV270" s="436"/>
      <c r="BW270" s="436"/>
      <c r="BX270" s="436"/>
      <c r="BY270" s="436"/>
      <c r="BZ270" s="436"/>
      <c r="CA270" s="436"/>
      <c r="CB270" s="436"/>
      <c r="CC270" s="436"/>
      <c r="CD270" s="436"/>
      <c r="CE270" s="436"/>
      <c r="CG270" s="495"/>
      <c r="CH270" s="495"/>
      <c r="CI270" s="495"/>
      <c r="CJ270" s="495"/>
      <c r="CK270" s="495"/>
      <c r="CL270" s="495"/>
      <c r="CM270" s="495"/>
      <c r="CN270" s="495"/>
      <c r="CO270" s="495"/>
      <c r="CP270" s="495"/>
      <c r="CQ270" s="495"/>
      <c r="CR270" s="495"/>
    </row>
    <row r="271" spans="1:96" ht="15.75" customHeight="1">
      <c r="A271" s="436"/>
      <c r="B271" s="436"/>
      <c r="C271" s="436"/>
      <c r="D271" s="436"/>
      <c r="E271" s="436"/>
      <c r="F271" s="436"/>
      <c r="G271" s="436"/>
      <c r="H271" s="436"/>
      <c r="I271" s="436"/>
      <c r="J271" s="436"/>
      <c r="K271" s="436"/>
      <c r="L271" s="436"/>
      <c r="M271" s="436"/>
      <c r="N271" s="436"/>
      <c r="O271" s="436"/>
      <c r="P271" s="436"/>
      <c r="Q271" s="436"/>
      <c r="R271" s="436"/>
      <c r="S271" s="436"/>
      <c r="T271" s="436"/>
      <c r="U271" s="436"/>
      <c r="V271" s="436"/>
      <c r="W271" s="436"/>
      <c r="X271" s="436"/>
      <c r="Y271" s="436"/>
      <c r="Z271" s="436"/>
      <c r="AA271" s="436"/>
      <c r="AB271" s="436"/>
      <c r="AC271" s="436"/>
      <c r="AD271" s="436"/>
      <c r="AE271" s="436"/>
      <c r="AF271" s="436"/>
      <c r="AG271" s="436"/>
      <c r="AH271" s="436"/>
      <c r="AI271" s="436"/>
      <c r="AJ271" s="436"/>
      <c r="AK271" s="436"/>
      <c r="AL271" s="436"/>
      <c r="AM271" s="436"/>
      <c r="AN271" s="436"/>
      <c r="AO271" s="436"/>
      <c r="AP271" s="436"/>
      <c r="AQ271" s="436"/>
      <c r="AR271" s="436"/>
      <c r="AS271" s="436"/>
      <c r="AT271" s="436"/>
      <c r="AU271" s="436"/>
      <c r="AV271" s="436"/>
      <c r="AW271" s="436"/>
      <c r="AX271" s="437"/>
      <c r="AY271" s="436"/>
      <c r="AZ271" s="436"/>
      <c r="BA271" s="436"/>
      <c r="BB271" s="436"/>
      <c r="BC271" s="436"/>
      <c r="BD271" s="436"/>
      <c r="BE271" s="436"/>
      <c r="BF271" s="436"/>
      <c r="BG271" s="436"/>
      <c r="BH271" s="436"/>
      <c r="BI271" s="436"/>
      <c r="BJ271" s="436"/>
      <c r="BK271" s="436"/>
      <c r="BL271" s="436"/>
      <c r="BM271" s="436"/>
      <c r="BN271" s="436"/>
      <c r="BO271" s="436"/>
      <c r="BP271" s="436"/>
      <c r="BQ271" s="436"/>
      <c r="BR271" s="436"/>
      <c r="BS271" s="436"/>
      <c r="BT271" s="436"/>
      <c r="BU271" s="436"/>
      <c r="BV271" s="436"/>
      <c r="BW271" s="436"/>
      <c r="BX271" s="436"/>
      <c r="BY271" s="436"/>
      <c r="BZ271" s="436"/>
      <c r="CA271" s="436"/>
      <c r="CB271" s="436"/>
      <c r="CC271" s="436"/>
      <c r="CD271" s="436"/>
      <c r="CE271" s="436"/>
      <c r="CG271" s="495"/>
      <c r="CH271" s="495"/>
      <c r="CI271" s="495"/>
      <c r="CJ271" s="495"/>
      <c r="CK271" s="495"/>
      <c r="CL271" s="495"/>
      <c r="CM271" s="495"/>
      <c r="CN271" s="495"/>
      <c r="CO271" s="495"/>
      <c r="CP271" s="495"/>
      <c r="CQ271" s="495"/>
      <c r="CR271" s="495"/>
    </row>
    <row r="272" spans="1:96" ht="15.75" customHeight="1">
      <c r="A272" s="436"/>
      <c r="B272" s="436"/>
      <c r="C272" s="436"/>
      <c r="D272" s="436"/>
      <c r="E272" s="436"/>
      <c r="F272" s="436"/>
      <c r="G272" s="436"/>
      <c r="H272" s="436"/>
      <c r="I272" s="436"/>
      <c r="J272" s="436"/>
      <c r="K272" s="436"/>
      <c r="L272" s="436"/>
      <c r="M272" s="436"/>
      <c r="N272" s="436"/>
      <c r="O272" s="436"/>
      <c r="P272" s="436"/>
      <c r="Q272" s="436"/>
      <c r="R272" s="436"/>
      <c r="S272" s="436"/>
      <c r="T272" s="436"/>
      <c r="U272" s="436"/>
      <c r="V272" s="436"/>
      <c r="W272" s="436"/>
      <c r="X272" s="436"/>
      <c r="Y272" s="436"/>
      <c r="Z272" s="436"/>
      <c r="AA272" s="436"/>
      <c r="AB272" s="436"/>
      <c r="AC272" s="436"/>
      <c r="AD272" s="436"/>
      <c r="AE272" s="436"/>
      <c r="AF272" s="436"/>
      <c r="AG272" s="436"/>
      <c r="AH272" s="436"/>
      <c r="AI272" s="436"/>
      <c r="AJ272" s="436"/>
      <c r="AK272" s="436"/>
      <c r="AL272" s="436"/>
      <c r="AM272" s="436"/>
      <c r="AN272" s="436"/>
      <c r="AO272" s="436"/>
      <c r="AP272" s="436"/>
      <c r="AQ272" s="436"/>
      <c r="AR272" s="436"/>
      <c r="AS272" s="436"/>
      <c r="AT272" s="436"/>
      <c r="AU272" s="436"/>
      <c r="AV272" s="436"/>
      <c r="AW272" s="436"/>
      <c r="AX272" s="437"/>
      <c r="AY272" s="436"/>
      <c r="AZ272" s="436"/>
      <c r="BA272" s="436"/>
      <c r="BB272" s="436"/>
      <c r="BC272" s="436"/>
      <c r="BD272" s="436"/>
      <c r="BE272" s="436"/>
      <c r="BF272" s="436"/>
      <c r="BG272" s="436"/>
      <c r="BH272" s="436"/>
      <c r="BI272" s="436"/>
      <c r="BJ272" s="436"/>
      <c r="BK272" s="436"/>
      <c r="BL272" s="436"/>
      <c r="BM272" s="436"/>
      <c r="BN272" s="436"/>
      <c r="BO272" s="436"/>
      <c r="BP272" s="436"/>
      <c r="BQ272" s="436"/>
      <c r="BR272" s="436"/>
      <c r="BS272" s="436"/>
      <c r="BT272" s="436"/>
      <c r="BU272" s="436"/>
      <c r="BV272" s="436"/>
      <c r="BW272" s="436"/>
      <c r="BX272" s="436"/>
      <c r="BY272" s="436"/>
      <c r="BZ272" s="436"/>
      <c r="CA272" s="436"/>
      <c r="CB272" s="436"/>
      <c r="CC272" s="436"/>
      <c r="CD272" s="436"/>
      <c r="CE272" s="436"/>
      <c r="CG272" s="495"/>
      <c r="CH272" s="495"/>
      <c r="CI272" s="495"/>
      <c r="CJ272" s="495"/>
      <c r="CK272" s="495"/>
      <c r="CL272" s="495"/>
      <c r="CM272" s="495"/>
      <c r="CN272" s="495"/>
      <c r="CO272" s="495"/>
      <c r="CP272" s="495"/>
      <c r="CQ272" s="495"/>
      <c r="CR272" s="495"/>
    </row>
    <row r="273" spans="1:96" ht="15.75" customHeight="1">
      <c r="A273" s="436"/>
      <c r="B273" s="436"/>
      <c r="C273" s="436"/>
      <c r="D273" s="436"/>
      <c r="E273" s="436"/>
      <c r="F273" s="436"/>
      <c r="G273" s="436"/>
      <c r="H273" s="436"/>
      <c r="I273" s="436"/>
      <c r="J273" s="436"/>
      <c r="K273" s="436"/>
      <c r="L273" s="436"/>
      <c r="M273" s="436"/>
      <c r="N273" s="436"/>
      <c r="O273" s="436"/>
      <c r="P273" s="436"/>
      <c r="Q273" s="436"/>
      <c r="R273" s="436"/>
      <c r="S273" s="436"/>
      <c r="T273" s="436"/>
      <c r="U273" s="436"/>
      <c r="V273" s="436"/>
      <c r="W273" s="436"/>
      <c r="X273" s="436"/>
      <c r="Y273" s="436"/>
      <c r="Z273" s="436"/>
      <c r="AA273" s="436"/>
      <c r="AB273" s="436"/>
      <c r="AC273" s="436"/>
      <c r="AD273" s="436"/>
      <c r="AE273" s="436"/>
      <c r="AF273" s="436"/>
      <c r="AG273" s="436"/>
      <c r="AH273" s="436"/>
      <c r="AI273" s="436"/>
      <c r="AJ273" s="436"/>
      <c r="AK273" s="436"/>
      <c r="AL273" s="436"/>
      <c r="AM273" s="436"/>
      <c r="AN273" s="436"/>
      <c r="AO273" s="436"/>
      <c r="AP273" s="436"/>
      <c r="AQ273" s="436"/>
      <c r="AR273" s="436"/>
      <c r="AS273" s="436"/>
      <c r="AT273" s="436"/>
      <c r="AU273" s="436"/>
      <c r="AV273" s="436"/>
      <c r="AW273" s="436"/>
      <c r="AX273" s="437"/>
      <c r="AY273" s="436"/>
      <c r="AZ273" s="436"/>
      <c r="BA273" s="436"/>
      <c r="BB273" s="436"/>
      <c r="BC273" s="436"/>
      <c r="BD273" s="436"/>
      <c r="BE273" s="436"/>
      <c r="BF273" s="436"/>
      <c r="BG273" s="436"/>
      <c r="BH273" s="436"/>
      <c r="BI273" s="436"/>
      <c r="BJ273" s="436"/>
      <c r="BK273" s="436"/>
      <c r="BL273" s="436"/>
      <c r="BM273" s="436"/>
      <c r="BN273" s="436"/>
      <c r="BO273" s="436"/>
      <c r="BP273" s="436"/>
      <c r="BQ273" s="436"/>
      <c r="BR273" s="436"/>
      <c r="BS273" s="436"/>
      <c r="BT273" s="436"/>
      <c r="BU273" s="436"/>
      <c r="BV273" s="436"/>
      <c r="BW273" s="436"/>
      <c r="BX273" s="436"/>
      <c r="BY273" s="436"/>
      <c r="BZ273" s="436"/>
      <c r="CA273" s="436"/>
      <c r="CB273" s="436"/>
      <c r="CC273" s="436"/>
      <c r="CD273" s="436"/>
      <c r="CE273" s="436"/>
      <c r="CG273" s="495"/>
      <c r="CH273" s="495"/>
      <c r="CI273" s="495"/>
      <c r="CJ273" s="495"/>
      <c r="CK273" s="495"/>
      <c r="CL273" s="495"/>
      <c r="CM273" s="495"/>
      <c r="CN273" s="495"/>
      <c r="CO273" s="495"/>
      <c r="CP273" s="495"/>
      <c r="CQ273" s="495"/>
      <c r="CR273" s="495"/>
    </row>
    <row r="274" spans="1:96" ht="15.75" customHeight="1">
      <c r="A274" s="436"/>
      <c r="B274" s="436"/>
      <c r="C274" s="436"/>
      <c r="D274" s="436"/>
      <c r="E274" s="436"/>
      <c r="F274" s="436"/>
      <c r="G274" s="436"/>
      <c r="H274" s="436"/>
      <c r="I274" s="436"/>
      <c r="J274" s="436"/>
      <c r="K274" s="436"/>
      <c r="L274" s="436"/>
      <c r="M274" s="436"/>
      <c r="N274" s="436"/>
      <c r="O274" s="436"/>
      <c r="P274" s="436"/>
      <c r="Q274" s="436"/>
      <c r="R274" s="436"/>
      <c r="S274" s="436"/>
      <c r="T274" s="436"/>
      <c r="U274" s="436"/>
      <c r="V274" s="436"/>
      <c r="W274" s="436"/>
      <c r="X274" s="436"/>
      <c r="Y274" s="436"/>
      <c r="Z274" s="436"/>
      <c r="AA274" s="436"/>
      <c r="AB274" s="436"/>
      <c r="AC274" s="436"/>
      <c r="AD274" s="436"/>
      <c r="AE274" s="436"/>
      <c r="AF274" s="436"/>
      <c r="AG274" s="436"/>
      <c r="AH274" s="436"/>
      <c r="AI274" s="436"/>
      <c r="AJ274" s="436"/>
      <c r="AK274" s="436"/>
      <c r="AL274" s="436"/>
      <c r="AM274" s="436"/>
      <c r="AN274" s="436"/>
      <c r="AO274" s="436"/>
      <c r="AP274" s="436"/>
      <c r="AQ274" s="436"/>
      <c r="AR274" s="436"/>
      <c r="AS274" s="436"/>
      <c r="AT274" s="436"/>
      <c r="AU274" s="436"/>
      <c r="AV274" s="436"/>
      <c r="AW274" s="436"/>
      <c r="AX274" s="437"/>
      <c r="AY274" s="436"/>
      <c r="AZ274" s="436"/>
      <c r="BA274" s="436"/>
      <c r="BB274" s="436"/>
      <c r="BC274" s="436"/>
      <c r="BD274" s="436"/>
      <c r="BE274" s="436"/>
      <c r="BF274" s="436"/>
      <c r="BG274" s="436"/>
      <c r="BH274" s="436"/>
      <c r="BI274" s="436"/>
      <c r="BJ274" s="436"/>
      <c r="BK274" s="436"/>
      <c r="BL274" s="436"/>
      <c r="BM274" s="436"/>
      <c r="BN274" s="436"/>
      <c r="BO274" s="436"/>
      <c r="BP274" s="436"/>
      <c r="BQ274" s="436"/>
      <c r="BR274" s="436"/>
      <c r="BS274" s="436"/>
      <c r="BT274" s="436"/>
      <c r="BU274" s="436"/>
      <c r="BV274" s="436"/>
      <c r="BW274" s="436"/>
      <c r="BX274" s="436"/>
      <c r="BY274" s="436"/>
      <c r="BZ274" s="436"/>
      <c r="CA274" s="436"/>
      <c r="CB274" s="436"/>
      <c r="CC274" s="436"/>
      <c r="CD274" s="436"/>
      <c r="CE274" s="436"/>
      <c r="CG274" s="495"/>
      <c r="CH274" s="495"/>
      <c r="CI274" s="495"/>
      <c r="CJ274" s="495"/>
      <c r="CK274" s="495"/>
      <c r="CL274" s="495"/>
      <c r="CM274" s="495"/>
      <c r="CN274" s="495"/>
      <c r="CO274" s="495"/>
      <c r="CP274" s="495"/>
      <c r="CQ274" s="495"/>
      <c r="CR274" s="495"/>
    </row>
    <row r="275" spans="1:96" ht="15.75" customHeight="1">
      <c r="A275" s="436"/>
      <c r="B275" s="436"/>
      <c r="C275" s="436"/>
      <c r="D275" s="436"/>
      <c r="E275" s="436"/>
      <c r="F275" s="436"/>
      <c r="G275" s="436"/>
      <c r="H275" s="436"/>
      <c r="I275" s="436"/>
      <c r="J275" s="436"/>
      <c r="K275" s="436"/>
      <c r="L275" s="436"/>
      <c r="M275" s="436"/>
      <c r="N275" s="436"/>
      <c r="O275" s="436"/>
      <c r="P275" s="436"/>
      <c r="Q275" s="436"/>
      <c r="R275" s="436"/>
      <c r="S275" s="436"/>
      <c r="T275" s="436"/>
      <c r="U275" s="436"/>
      <c r="V275" s="436"/>
      <c r="W275" s="436"/>
      <c r="X275" s="436"/>
      <c r="Y275" s="436"/>
      <c r="Z275" s="436"/>
      <c r="AA275" s="436"/>
      <c r="AB275" s="436"/>
      <c r="AC275" s="436"/>
      <c r="AD275" s="436"/>
      <c r="AE275" s="436"/>
      <c r="AF275" s="436"/>
      <c r="AG275" s="436"/>
      <c r="AH275" s="436"/>
      <c r="AI275" s="436"/>
      <c r="AJ275" s="436"/>
      <c r="AK275" s="436"/>
      <c r="AL275" s="436"/>
      <c r="AM275" s="436"/>
      <c r="AN275" s="436"/>
      <c r="AO275" s="436"/>
      <c r="AP275" s="436"/>
      <c r="AQ275" s="436"/>
      <c r="AR275" s="436"/>
      <c r="AS275" s="436"/>
      <c r="AT275" s="436"/>
      <c r="AU275" s="436"/>
      <c r="AV275" s="436"/>
      <c r="AW275" s="436"/>
      <c r="AX275" s="437"/>
      <c r="AY275" s="436"/>
      <c r="AZ275" s="436"/>
      <c r="BA275" s="436"/>
      <c r="BB275" s="436"/>
      <c r="BC275" s="436"/>
      <c r="BD275" s="436"/>
      <c r="BE275" s="436"/>
      <c r="BF275" s="436"/>
      <c r="BG275" s="436"/>
      <c r="BH275" s="436"/>
      <c r="BI275" s="436"/>
      <c r="BJ275" s="436"/>
      <c r="BK275" s="436"/>
      <c r="BL275" s="436"/>
      <c r="BM275" s="436"/>
      <c r="BN275" s="436"/>
      <c r="BO275" s="436"/>
      <c r="BP275" s="436"/>
      <c r="BQ275" s="436"/>
      <c r="BR275" s="436"/>
      <c r="BS275" s="436"/>
      <c r="BT275" s="436"/>
      <c r="BU275" s="436"/>
      <c r="BV275" s="436"/>
      <c r="BW275" s="436"/>
      <c r="BX275" s="436"/>
      <c r="BY275" s="436"/>
      <c r="BZ275" s="436"/>
      <c r="CA275" s="436"/>
      <c r="CB275" s="436"/>
      <c r="CC275" s="436"/>
      <c r="CD275" s="436"/>
      <c r="CE275" s="436"/>
      <c r="CG275" s="495"/>
      <c r="CH275" s="495"/>
      <c r="CI275" s="495"/>
      <c r="CJ275" s="495"/>
      <c r="CK275" s="495"/>
      <c r="CL275" s="495"/>
      <c r="CM275" s="495"/>
      <c r="CN275" s="495"/>
      <c r="CO275" s="495"/>
      <c r="CP275" s="495"/>
      <c r="CQ275" s="495"/>
      <c r="CR275" s="495"/>
    </row>
    <row r="276" spans="1:96" ht="15.75" customHeight="1">
      <c r="A276" s="436"/>
      <c r="B276" s="436"/>
      <c r="C276" s="436"/>
      <c r="D276" s="436"/>
      <c r="E276" s="436"/>
      <c r="F276" s="436"/>
      <c r="G276" s="436"/>
      <c r="H276" s="436"/>
      <c r="I276" s="436"/>
      <c r="J276" s="436"/>
      <c r="K276" s="436"/>
      <c r="L276" s="436"/>
      <c r="M276" s="436"/>
      <c r="N276" s="436"/>
      <c r="O276" s="436"/>
      <c r="P276" s="436"/>
      <c r="Q276" s="436"/>
      <c r="R276" s="436"/>
      <c r="S276" s="436"/>
      <c r="T276" s="436"/>
      <c r="U276" s="436"/>
      <c r="V276" s="436"/>
      <c r="W276" s="436"/>
      <c r="X276" s="436"/>
      <c r="Y276" s="436"/>
      <c r="Z276" s="436"/>
      <c r="AA276" s="436"/>
      <c r="AB276" s="436"/>
      <c r="AC276" s="436"/>
      <c r="AD276" s="436"/>
      <c r="AE276" s="436"/>
      <c r="AF276" s="436"/>
      <c r="AG276" s="436"/>
      <c r="AH276" s="436"/>
      <c r="AI276" s="436"/>
      <c r="AJ276" s="436"/>
      <c r="AK276" s="436"/>
      <c r="AL276" s="436"/>
      <c r="AM276" s="436"/>
      <c r="AN276" s="436"/>
      <c r="AO276" s="436"/>
      <c r="AP276" s="436"/>
      <c r="AQ276" s="436"/>
      <c r="AR276" s="436"/>
      <c r="AS276" s="436"/>
      <c r="AT276" s="436"/>
      <c r="AU276" s="436"/>
      <c r="AV276" s="436"/>
      <c r="AW276" s="436"/>
      <c r="AX276" s="437"/>
      <c r="AY276" s="436"/>
      <c r="AZ276" s="436"/>
      <c r="BA276" s="436"/>
      <c r="BB276" s="436"/>
      <c r="BC276" s="436"/>
      <c r="BD276" s="436"/>
      <c r="BE276" s="436"/>
      <c r="BF276" s="436"/>
      <c r="BG276" s="436"/>
      <c r="BH276" s="436"/>
      <c r="BI276" s="436"/>
      <c r="BJ276" s="436"/>
      <c r="BK276" s="436"/>
      <c r="BL276" s="436"/>
      <c r="BM276" s="436"/>
      <c r="BN276" s="436"/>
      <c r="BO276" s="436"/>
      <c r="BP276" s="436"/>
      <c r="BQ276" s="436"/>
      <c r="BR276" s="436"/>
      <c r="BS276" s="436"/>
      <c r="BT276" s="436"/>
      <c r="BU276" s="436"/>
      <c r="BV276" s="436"/>
      <c r="BW276" s="436"/>
      <c r="BX276" s="436"/>
      <c r="BY276" s="436"/>
      <c r="BZ276" s="436"/>
      <c r="CA276" s="436"/>
      <c r="CB276" s="436"/>
      <c r="CC276" s="436"/>
      <c r="CD276" s="436"/>
      <c r="CE276" s="436"/>
      <c r="CG276" s="495"/>
      <c r="CH276" s="495"/>
      <c r="CI276" s="495"/>
      <c r="CJ276" s="495"/>
      <c r="CK276" s="495"/>
      <c r="CL276" s="495"/>
      <c r="CM276" s="495"/>
      <c r="CN276" s="495"/>
      <c r="CO276" s="495"/>
      <c r="CP276" s="495"/>
      <c r="CQ276" s="495"/>
      <c r="CR276" s="495"/>
    </row>
    <row r="277" spans="1:96" ht="15.75" customHeight="1">
      <c r="A277" s="436"/>
      <c r="B277" s="436"/>
      <c r="C277" s="436"/>
      <c r="D277" s="436"/>
      <c r="E277" s="436"/>
      <c r="F277" s="436"/>
      <c r="G277" s="436"/>
      <c r="H277" s="436"/>
      <c r="I277" s="436"/>
      <c r="J277" s="436"/>
      <c r="K277" s="436"/>
      <c r="L277" s="436"/>
      <c r="M277" s="436"/>
      <c r="N277" s="436"/>
      <c r="O277" s="436"/>
      <c r="P277" s="436"/>
      <c r="Q277" s="436"/>
      <c r="R277" s="436"/>
      <c r="S277" s="436"/>
      <c r="T277" s="436"/>
      <c r="U277" s="436"/>
      <c r="V277" s="436"/>
      <c r="W277" s="436"/>
      <c r="X277" s="436"/>
      <c r="Y277" s="436"/>
      <c r="Z277" s="436"/>
      <c r="AA277" s="436"/>
      <c r="AB277" s="436"/>
      <c r="AC277" s="436"/>
      <c r="AD277" s="436"/>
      <c r="AE277" s="436"/>
      <c r="AF277" s="436"/>
      <c r="AG277" s="436"/>
      <c r="AH277" s="436"/>
      <c r="AI277" s="436"/>
      <c r="AJ277" s="436"/>
      <c r="AK277" s="436"/>
      <c r="AL277" s="436"/>
      <c r="AM277" s="436"/>
      <c r="AN277" s="436"/>
      <c r="AO277" s="436"/>
      <c r="AP277" s="436"/>
      <c r="AQ277" s="436"/>
      <c r="AR277" s="436"/>
      <c r="AS277" s="436"/>
      <c r="AT277" s="436"/>
      <c r="AU277" s="436"/>
      <c r="AV277" s="436"/>
      <c r="AW277" s="436"/>
      <c r="AX277" s="437"/>
      <c r="AY277" s="436"/>
      <c r="AZ277" s="436"/>
      <c r="BA277" s="436"/>
      <c r="BB277" s="436"/>
      <c r="BC277" s="436"/>
      <c r="BD277" s="436"/>
      <c r="BE277" s="436"/>
      <c r="BF277" s="436"/>
      <c r="BG277" s="436"/>
      <c r="BH277" s="436"/>
      <c r="BI277" s="436"/>
      <c r="BJ277" s="436"/>
      <c r="BK277" s="436"/>
      <c r="BL277" s="436"/>
      <c r="BM277" s="436"/>
      <c r="BN277" s="436"/>
      <c r="BO277" s="436"/>
      <c r="BP277" s="436"/>
      <c r="BQ277" s="436"/>
      <c r="BR277" s="436"/>
      <c r="BS277" s="436"/>
      <c r="BT277" s="436"/>
      <c r="BU277" s="436"/>
      <c r="BV277" s="436"/>
      <c r="BW277" s="436"/>
      <c r="BX277" s="436"/>
      <c r="BY277" s="436"/>
      <c r="BZ277" s="436"/>
      <c r="CA277" s="436"/>
      <c r="CB277" s="436"/>
      <c r="CC277" s="436"/>
      <c r="CD277" s="436"/>
      <c r="CE277" s="436"/>
      <c r="CG277" s="495"/>
      <c r="CH277" s="495"/>
      <c r="CI277" s="495"/>
      <c r="CJ277" s="495"/>
      <c r="CK277" s="495"/>
      <c r="CL277" s="495"/>
      <c r="CM277" s="495"/>
      <c r="CN277" s="495"/>
      <c r="CO277" s="495"/>
      <c r="CP277" s="495"/>
      <c r="CQ277" s="495"/>
      <c r="CR277" s="495"/>
    </row>
    <row r="278" spans="1:96" ht="15.75" customHeight="1">
      <c r="A278" s="436"/>
      <c r="B278" s="436"/>
      <c r="C278" s="436"/>
      <c r="D278" s="436"/>
      <c r="E278" s="436"/>
      <c r="F278" s="436"/>
      <c r="G278" s="436"/>
      <c r="H278" s="436"/>
      <c r="I278" s="436"/>
      <c r="J278" s="436"/>
      <c r="K278" s="436"/>
      <c r="L278" s="436"/>
      <c r="M278" s="436"/>
      <c r="N278" s="436"/>
      <c r="O278" s="436"/>
      <c r="P278" s="436"/>
      <c r="Q278" s="436"/>
      <c r="R278" s="436"/>
      <c r="S278" s="436"/>
      <c r="T278" s="436"/>
      <c r="U278" s="436"/>
      <c r="V278" s="436"/>
      <c r="W278" s="436"/>
      <c r="X278" s="436"/>
      <c r="Y278" s="436"/>
      <c r="Z278" s="436"/>
      <c r="AA278" s="436"/>
      <c r="AB278" s="436"/>
      <c r="AC278" s="436"/>
      <c r="AD278" s="436"/>
      <c r="AE278" s="436"/>
      <c r="AF278" s="436"/>
      <c r="AG278" s="436"/>
      <c r="AH278" s="436"/>
      <c r="AI278" s="436"/>
      <c r="AJ278" s="436"/>
      <c r="AK278" s="436"/>
      <c r="AL278" s="436"/>
      <c r="AM278" s="436"/>
      <c r="AN278" s="436"/>
      <c r="AO278" s="436"/>
      <c r="AP278" s="436"/>
      <c r="AQ278" s="436"/>
      <c r="AR278" s="436"/>
      <c r="AS278" s="436"/>
      <c r="AT278" s="436"/>
      <c r="AU278" s="436"/>
      <c r="AV278" s="436"/>
      <c r="AW278" s="436"/>
      <c r="AX278" s="437"/>
      <c r="AY278" s="436"/>
      <c r="AZ278" s="436"/>
      <c r="BA278" s="436"/>
      <c r="BB278" s="436"/>
      <c r="BC278" s="436"/>
      <c r="BD278" s="436"/>
      <c r="BE278" s="436"/>
      <c r="BF278" s="436"/>
      <c r="BG278" s="436"/>
      <c r="BH278" s="436"/>
      <c r="BI278" s="436"/>
      <c r="BJ278" s="436"/>
      <c r="BK278" s="436"/>
      <c r="BL278" s="436"/>
      <c r="BM278" s="436"/>
      <c r="BN278" s="436"/>
      <c r="BO278" s="436"/>
      <c r="BP278" s="436"/>
      <c r="BQ278" s="436"/>
      <c r="BR278" s="436"/>
      <c r="BS278" s="436"/>
      <c r="BT278" s="436"/>
      <c r="BU278" s="436"/>
      <c r="BV278" s="436"/>
      <c r="BW278" s="436"/>
      <c r="BX278" s="436"/>
      <c r="BY278" s="436"/>
      <c r="BZ278" s="436"/>
      <c r="CA278" s="436"/>
      <c r="CB278" s="436"/>
      <c r="CC278" s="436"/>
      <c r="CD278" s="436"/>
      <c r="CE278" s="436"/>
      <c r="CG278" s="495"/>
      <c r="CH278" s="495"/>
      <c r="CI278" s="495"/>
      <c r="CJ278" s="495"/>
      <c r="CK278" s="495"/>
      <c r="CL278" s="495"/>
      <c r="CM278" s="495"/>
      <c r="CN278" s="495"/>
      <c r="CO278" s="495"/>
      <c r="CP278" s="495"/>
      <c r="CQ278" s="495"/>
      <c r="CR278" s="495"/>
    </row>
    <row r="279" spans="1:96" ht="15.75" customHeight="1">
      <c r="A279" s="436"/>
      <c r="B279" s="436"/>
      <c r="C279" s="436"/>
      <c r="D279" s="436"/>
      <c r="E279" s="436"/>
      <c r="F279" s="436"/>
      <c r="G279" s="436"/>
      <c r="H279" s="436"/>
      <c r="I279" s="436"/>
      <c r="J279" s="436"/>
      <c r="K279" s="436"/>
      <c r="L279" s="436"/>
      <c r="M279" s="436"/>
      <c r="N279" s="436"/>
      <c r="O279" s="436"/>
      <c r="P279" s="436"/>
      <c r="Q279" s="436"/>
      <c r="R279" s="436"/>
      <c r="S279" s="436"/>
      <c r="T279" s="436"/>
      <c r="U279" s="436"/>
      <c r="V279" s="436"/>
      <c r="W279" s="436"/>
      <c r="X279" s="436"/>
      <c r="Y279" s="436"/>
      <c r="Z279" s="436"/>
      <c r="AA279" s="436"/>
      <c r="AB279" s="436"/>
      <c r="AC279" s="436"/>
      <c r="AD279" s="436"/>
      <c r="AE279" s="436"/>
      <c r="AF279" s="436"/>
      <c r="AG279" s="436"/>
      <c r="AH279" s="436"/>
      <c r="AI279" s="436"/>
      <c r="AJ279" s="436"/>
      <c r="AK279" s="436"/>
      <c r="AL279" s="436"/>
      <c r="AM279" s="436"/>
      <c r="AN279" s="436"/>
      <c r="AO279" s="436"/>
      <c r="AP279" s="436"/>
      <c r="AQ279" s="436"/>
      <c r="AR279" s="436"/>
      <c r="AS279" s="436"/>
      <c r="AT279" s="436"/>
      <c r="AU279" s="436"/>
      <c r="AV279" s="436"/>
      <c r="AW279" s="436"/>
      <c r="AX279" s="437"/>
      <c r="AY279" s="436"/>
      <c r="AZ279" s="436"/>
      <c r="BA279" s="436"/>
      <c r="BB279" s="436"/>
      <c r="BC279" s="436"/>
      <c r="BD279" s="436"/>
      <c r="BE279" s="436"/>
      <c r="BF279" s="436"/>
      <c r="BG279" s="436"/>
      <c r="BH279" s="436"/>
      <c r="BI279" s="436"/>
      <c r="BJ279" s="436"/>
      <c r="BK279" s="436"/>
      <c r="BL279" s="436"/>
      <c r="BM279" s="436"/>
      <c r="BN279" s="436"/>
      <c r="BO279" s="436"/>
      <c r="BP279" s="436"/>
      <c r="BQ279" s="436"/>
      <c r="BR279" s="436"/>
      <c r="BS279" s="436"/>
      <c r="BT279" s="436"/>
      <c r="BU279" s="436"/>
      <c r="BV279" s="436"/>
      <c r="BW279" s="436"/>
      <c r="BX279" s="436"/>
      <c r="BY279" s="436"/>
      <c r="BZ279" s="436"/>
      <c r="CA279" s="436"/>
      <c r="CB279" s="436"/>
      <c r="CC279" s="436"/>
      <c r="CD279" s="436"/>
      <c r="CE279" s="436"/>
      <c r="CG279" s="495"/>
      <c r="CH279" s="495"/>
      <c r="CI279" s="495"/>
      <c r="CJ279" s="495"/>
      <c r="CK279" s="495"/>
      <c r="CL279" s="495"/>
      <c r="CM279" s="495"/>
      <c r="CN279" s="495"/>
      <c r="CO279" s="495"/>
      <c r="CP279" s="495"/>
      <c r="CQ279" s="495"/>
      <c r="CR279" s="495"/>
    </row>
    <row r="280" spans="1:96" ht="15.75" customHeight="1">
      <c r="A280" s="436"/>
      <c r="B280" s="436"/>
      <c r="C280" s="436"/>
      <c r="D280" s="436"/>
      <c r="E280" s="436"/>
      <c r="F280" s="436"/>
      <c r="G280" s="436"/>
      <c r="H280" s="436"/>
      <c r="I280" s="436"/>
      <c r="J280" s="436"/>
      <c r="K280" s="436"/>
      <c r="L280" s="436"/>
      <c r="M280" s="436"/>
      <c r="N280" s="436"/>
      <c r="O280" s="436"/>
      <c r="P280" s="436"/>
      <c r="Q280" s="436"/>
      <c r="R280" s="436"/>
      <c r="S280" s="436"/>
      <c r="T280" s="436"/>
      <c r="U280" s="436"/>
      <c r="V280" s="436"/>
      <c r="W280" s="436"/>
      <c r="X280" s="436"/>
      <c r="Y280" s="436"/>
      <c r="Z280" s="436"/>
      <c r="AA280" s="436"/>
      <c r="AB280" s="436"/>
      <c r="AC280" s="436"/>
      <c r="AD280" s="436"/>
      <c r="AE280" s="436"/>
      <c r="AF280" s="436"/>
      <c r="AG280" s="436"/>
      <c r="AH280" s="436"/>
      <c r="AI280" s="436"/>
      <c r="AJ280" s="436"/>
      <c r="AK280" s="436"/>
      <c r="AL280" s="436"/>
      <c r="AM280" s="436"/>
      <c r="AN280" s="436"/>
      <c r="AO280" s="436"/>
      <c r="AP280" s="436"/>
      <c r="AQ280" s="436"/>
      <c r="AR280" s="436"/>
      <c r="AS280" s="436"/>
      <c r="AT280" s="436"/>
      <c r="AU280" s="436"/>
      <c r="AV280" s="436"/>
      <c r="AW280" s="436"/>
      <c r="AX280" s="437"/>
      <c r="AY280" s="436"/>
      <c r="AZ280" s="436"/>
      <c r="BA280" s="436"/>
      <c r="BB280" s="436"/>
      <c r="BC280" s="436"/>
      <c r="BD280" s="436"/>
      <c r="BE280" s="436"/>
      <c r="BF280" s="436"/>
      <c r="BG280" s="436"/>
      <c r="BH280" s="436"/>
      <c r="BI280" s="436"/>
      <c r="BJ280" s="436"/>
      <c r="BK280" s="436"/>
      <c r="BL280" s="436"/>
      <c r="BM280" s="436"/>
      <c r="BN280" s="436"/>
      <c r="BO280" s="436"/>
      <c r="BP280" s="436"/>
      <c r="BQ280" s="436"/>
      <c r="BR280" s="436"/>
      <c r="BS280" s="436"/>
      <c r="BT280" s="436"/>
      <c r="BU280" s="436"/>
      <c r="BV280" s="436"/>
      <c r="BW280" s="436"/>
      <c r="BX280" s="436"/>
      <c r="BY280" s="436"/>
      <c r="BZ280" s="436"/>
      <c r="CA280" s="436"/>
      <c r="CB280" s="436"/>
      <c r="CC280" s="436"/>
      <c r="CD280" s="436"/>
      <c r="CE280" s="436"/>
      <c r="CG280" s="495"/>
      <c r="CH280" s="495"/>
      <c r="CI280" s="495"/>
      <c r="CJ280" s="495"/>
      <c r="CK280" s="495"/>
      <c r="CL280" s="495"/>
      <c r="CM280" s="495"/>
      <c r="CN280" s="495"/>
      <c r="CO280" s="495"/>
      <c r="CP280" s="495"/>
      <c r="CQ280" s="495"/>
      <c r="CR280" s="495"/>
    </row>
    <row r="281" spans="1:96" ht="15.75" customHeight="1">
      <c r="A281" s="436"/>
      <c r="B281" s="436"/>
      <c r="C281" s="436"/>
      <c r="D281" s="436"/>
      <c r="E281" s="436"/>
      <c r="F281" s="436"/>
      <c r="G281" s="436"/>
      <c r="H281" s="436"/>
      <c r="I281" s="436"/>
      <c r="J281" s="436"/>
      <c r="K281" s="436"/>
      <c r="L281" s="436"/>
      <c r="M281" s="436"/>
      <c r="N281" s="436"/>
      <c r="O281" s="436"/>
      <c r="P281" s="436"/>
      <c r="Q281" s="436"/>
      <c r="R281" s="436"/>
      <c r="S281" s="436"/>
      <c r="T281" s="436"/>
      <c r="U281" s="436"/>
      <c r="V281" s="436"/>
      <c r="W281" s="436"/>
      <c r="X281" s="436"/>
      <c r="Y281" s="436"/>
      <c r="Z281" s="436"/>
      <c r="AA281" s="436"/>
      <c r="AB281" s="436"/>
      <c r="AC281" s="436"/>
      <c r="AD281" s="436"/>
      <c r="AE281" s="436"/>
      <c r="AF281" s="436"/>
      <c r="AG281" s="436"/>
      <c r="AH281" s="436"/>
      <c r="AI281" s="436"/>
      <c r="AJ281" s="436"/>
      <c r="AK281" s="436"/>
      <c r="AL281" s="436"/>
      <c r="AM281" s="436"/>
      <c r="AN281" s="436"/>
      <c r="AO281" s="436"/>
      <c r="AP281" s="436"/>
      <c r="AQ281" s="436"/>
      <c r="AR281" s="436"/>
      <c r="AS281" s="436"/>
      <c r="AT281" s="436"/>
      <c r="AU281" s="436"/>
      <c r="AV281" s="436"/>
      <c r="AW281" s="436"/>
      <c r="AX281" s="437"/>
      <c r="AY281" s="436"/>
      <c r="AZ281" s="436"/>
      <c r="BA281" s="436"/>
      <c r="BB281" s="436"/>
      <c r="BC281" s="436"/>
      <c r="BD281" s="436"/>
      <c r="BE281" s="436"/>
      <c r="BF281" s="436"/>
      <c r="BG281" s="436"/>
      <c r="BH281" s="436"/>
      <c r="BI281" s="436"/>
      <c r="BJ281" s="436"/>
      <c r="BK281" s="436"/>
      <c r="BL281" s="436"/>
      <c r="BM281" s="436"/>
      <c r="BN281" s="436"/>
      <c r="BO281" s="436"/>
      <c r="BP281" s="436"/>
      <c r="BQ281" s="436"/>
      <c r="BR281" s="436"/>
      <c r="BS281" s="436"/>
      <c r="BT281" s="436"/>
      <c r="BU281" s="436"/>
      <c r="BV281" s="436"/>
      <c r="BW281" s="436"/>
      <c r="BX281" s="436"/>
      <c r="BY281" s="436"/>
      <c r="BZ281" s="436"/>
      <c r="CA281" s="436"/>
      <c r="CB281" s="436"/>
      <c r="CC281" s="436"/>
      <c r="CD281" s="436"/>
      <c r="CE281" s="436"/>
      <c r="CG281" s="495"/>
      <c r="CH281" s="495"/>
      <c r="CI281" s="495"/>
      <c r="CJ281" s="495"/>
      <c r="CK281" s="495"/>
      <c r="CL281" s="495"/>
      <c r="CM281" s="495"/>
      <c r="CN281" s="495"/>
      <c r="CO281" s="495"/>
      <c r="CP281" s="495"/>
      <c r="CQ281" s="495"/>
      <c r="CR281" s="495"/>
    </row>
    <row r="282" spans="1:96" ht="15.75" customHeight="1">
      <c r="A282" s="436"/>
      <c r="B282" s="436"/>
      <c r="C282" s="436"/>
      <c r="D282" s="436"/>
      <c r="E282" s="436"/>
      <c r="F282" s="436"/>
      <c r="G282" s="436"/>
      <c r="H282" s="436"/>
      <c r="I282" s="436"/>
      <c r="J282" s="436"/>
      <c r="K282" s="436"/>
      <c r="L282" s="436"/>
      <c r="M282" s="436"/>
      <c r="N282" s="436"/>
      <c r="O282" s="436"/>
      <c r="P282" s="436"/>
      <c r="Q282" s="436"/>
      <c r="R282" s="436"/>
      <c r="S282" s="436"/>
      <c r="T282" s="436"/>
      <c r="U282" s="436"/>
      <c r="V282" s="436"/>
      <c r="W282" s="436"/>
      <c r="X282" s="436"/>
      <c r="Y282" s="436"/>
      <c r="Z282" s="436"/>
      <c r="AA282" s="436"/>
      <c r="AB282" s="436"/>
      <c r="AC282" s="436"/>
      <c r="AD282" s="436"/>
      <c r="AE282" s="436"/>
      <c r="AF282" s="436"/>
      <c r="AG282" s="436"/>
      <c r="AH282" s="436"/>
      <c r="AI282" s="436"/>
      <c r="AJ282" s="436"/>
      <c r="AK282" s="436"/>
      <c r="AL282" s="436"/>
      <c r="AM282" s="436"/>
      <c r="AN282" s="436"/>
      <c r="AO282" s="436"/>
      <c r="AP282" s="436"/>
      <c r="AQ282" s="436"/>
      <c r="AR282" s="436"/>
      <c r="AS282" s="436"/>
      <c r="AT282" s="436"/>
      <c r="AU282" s="436"/>
      <c r="AV282" s="436"/>
      <c r="AW282" s="436"/>
      <c r="AX282" s="437"/>
      <c r="AY282" s="436"/>
      <c r="AZ282" s="436"/>
      <c r="BA282" s="436"/>
      <c r="BB282" s="436"/>
      <c r="BC282" s="436"/>
      <c r="BD282" s="436"/>
      <c r="BE282" s="436"/>
      <c r="BF282" s="436"/>
      <c r="BG282" s="436"/>
      <c r="BH282" s="436"/>
      <c r="BI282" s="436"/>
      <c r="BJ282" s="436"/>
      <c r="BK282" s="436"/>
      <c r="BL282" s="436"/>
      <c r="BM282" s="436"/>
      <c r="BN282" s="436"/>
      <c r="BO282" s="436"/>
      <c r="BP282" s="436"/>
      <c r="BQ282" s="436"/>
      <c r="BR282" s="436"/>
      <c r="BS282" s="436"/>
      <c r="BT282" s="436"/>
      <c r="BU282" s="436"/>
      <c r="BV282" s="436"/>
      <c r="BW282" s="436"/>
      <c r="BX282" s="436"/>
      <c r="BY282" s="436"/>
      <c r="BZ282" s="436"/>
      <c r="CA282" s="436"/>
      <c r="CB282" s="436"/>
      <c r="CC282" s="436"/>
      <c r="CD282" s="436"/>
      <c r="CE282" s="436"/>
      <c r="CG282" s="495"/>
      <c r="CH282" s="495"/>
      <c r="CI282" s="495"/>
      <c r="CJ282" s="495"/>
      <c r="CK282" s="495"/>
      <c r="CL282" s="495"/>
      <c r="CM282" s="495"/>
      <c r="CN282" s="495"/>
      <c r="CO282" s="495"/>
      <c r="CP282" s="495"/>
      <c r="CQ282" s="495"/>
      <c r="CR282" s="495"/>
    </row>
    <row r="283" spans="1:96" ht="15.75" customHeight="1">
      <c r="A283" s="436"/>
      <c r="B283" s="436"/>
      <c r="C283" s="436"/>
      <c r="D283" s="436"/>
      <c r="E283" s="436"/>
      <c r="F283" s="436"/>
      <c r="G283" s="436"/>
      <c r="H283" s="436"/>
      <c r="I283" s="436"/>
      <c r="J283" s="436"/>
      <c r="K283" s="436"/>
      <c r="L283" s="436"/>
      <c r="M283" s="436"/>
      <c r="N283" s="436"/>
      <c r="O283" s="436"/>
      <c r="P283" s="436"/>
      <c r="Q283" s="436"/>
      <c r="R283" s="436"/>
      <c r="S283" s="436"/>
      <c r="T283" s="436"/>
      <c r="U283" s="436"/>
      <c r="V283" s="436"/>
      <c r="W283" s="436"/>
      <c r="X283" s="436"/>
      <c r="Y283" s="436"/>
      <c r="Z283" s="436"/>
      <c r="AA283" s="436"/>
      <c r="AB283" s="436"/>
      <c r="AC283" s="436"/>
      <c r="AD283" s="436"/>
      <c r="AE283" s="436"/>
      <c r="AF283" s="436"/>
      <c r="AG283" s="436"/>
      <c r="AH283" s="436"/>
      <c r="AI283" s="436"/>
      <c r="AJ283" s="436"/>
      <c r="AK283" s="436"/>
      <c r="AL283" s="436"/>
      <c r="AM283" s="436"/>
      <c r="AN283" s="436"/>
      <c r="AO283" s="436"/>
      <c r="AP283" s="436"/>
      <c r="AQ283" s="436"/>
      <c r="AR283" s="436"/>
      <c r="AS283" s="436"/>
      <c r="AT283" s="436"/>
      <c r="AU283" s="436"/>
      <c r="AV283" s="436"/>
      <c r="AW283" s="436"/>
      <c r="AX283" s="437"/>
      <c r="AY283" s="436"/>
      <c r="AZ283" s="436"/>
      <c r="BA283" s="436"/>
      <c r="BB283" s="436"/>
      <c r="BC283" s="436"/>
      <c r="BD283" s="436"/>
      <c r="BE283" s="436"/>
      <c r="BF283" s="436"/>
      <c r="BG283" s="436"/>
      <c r="BH283" s="436"/>
      <c r="BI283" s="436"/>
      <c r="BJ283" s="436"/>
      <c r="BK283" s="436"/>
      <c r="BL283" s="436"/>
      <c r="BM283" s="436"/>
      <c r="BN283" s="436"/>
      <c r="BO283" s="436"/>
      <c r="BP283" s="436"/>
      <c r="BQ283" s="436"/>
      <c r="BR283" s="436"/>
      <c r="BS283" s="436"/>
      <c r="BT283" s="436"/>
      <c r="BU283" s="436"/>
      <c r="BV283" s="436"/>
      <c r="BW283" s="436"/>
      <c r="BX283" s="436"/>
      <c r="BY283" s="436"/>
      <c r="BZ283" s="436"/>
      <c r="CA283" s="436"/>
      <c r="CB283" s="436"/>
      <c r="CC283" s="436"/>
      <c r="CD283" s="436"/>
      <c r="CE283" s="436"/>
      <c r="CG283" s="495"/>
      <c r="CH283" s="495"/>
      <c r="CI283" s="495"/>
      <c r="CJ283" s="495"/>
      <c r="CK283" s="495"/>
      <c r="CL283" s="495"/>
      <c r="CM283" s="495"/>
      <c r="CN283" s="495"/>
      <c r="CO283" s="495"/>
      <c r="CP283" s="495"/>
      <c r="CQ283" s="495"/>
      <c r="CR283" s="495"/>
    </row>
    <row r="284" spans="1:96" ht="15.75" customHeight="1">
      <c r="A284" s="436"/>
      <c r="B284" s="436"/>
      <c r="C284" s="436"/>
      <c r="D284" s="436"/>
      <c r="E284" s="436"/>
      <c r="F284" s="436"/>
      <c r="G284" s="436"/>
      <c r="H284" s="436"/>
      <c r="I284" s="436"/>
      <c r="J284" s="436"/>
      <c r="K284" s="436"/>
      <c r="L284" s="436"/>
      <c r="M284" s="436"/>
      <c r="N284" s="436"/>
      <c r="O284" s="436"/>
      <c r="P284" s="436"/>
      <c r="Q284" s="436"/>
      <c r="R284" s="436"/>
      <c r="S284" s="436"/>
      <c r="T284" s="436"/>
      <c r="U284" s="436"/>
      <c r="V284" s="436"/>
      <c r="W284" s="436"/>
      <c r="X284" s="436"/>
      <c r="Y284" s="436"/>
      <c r="Z284" s="436"/>
      <c r="AA284" s="436"/>
      <c r="AB284" s="436"/>
      <c r="AC284" s="436"/>
      <c r="AD284" s="436"/>
      <c r="AE284" s="436"/>
      <c r="AF284" s="436"/>
      <c r="AG284" s="436"/>
      <c r="AH284" s="436"/>
      <c r="AI284" s="436"/>
      <c r="AJ284" s="436"/>
      <c r="AK284" s="436"/>
      <c r="AL284" s="436"/>
      <c r="AM284" s="436"/>
      <c r="AN284" s="436"/>
      <c r="AO284" s="436"/>
      <c r="AP284" s="436"/>
      <c r="AQ284" s="436"/>
      <c r="AR284" s="436"/>
      <c r="AS284" s="436"/>
      <c r="AT284" s="436"/>
      <c r="AU284" s="436"/>
      <c r="AV284" s="436"/>
      <c r="AW284" s="436"/>
      <c r="AX284" s="437"/>
      <c r="AY284" s="436"/>
      <c r="AZ284" s="436"/>
      <c r="BA284" s="436"/>
      <c r="BB284" s="436"/>
      <c r="BC284" s="436"/>
      <c r="BD284" s="436"/>
      <c r="BE284" s="436"/>
      <c r="BF284" s="436"/>
      <c r="BG284" s="436"/>
      <c r="BH284" s="436"/>
      <c r="BI284" s="436"/>
      <c r="BJ284" s="436"/>
      <c r="BK284" s="436"/>
      <c r="BL284" s="436"/>
      <c r="BM284" s="436"/>
      <c r="BN284" s="436"/>
      <c r="BO284" s="436"/>
      <c r="BP284" s="436"/>
      <c r="BQ284" s="436"/>
      <c r="BR284" s="436"/>
      <c r="BS284" s="436"/>
      <c r="BT284" s="436"/>
      <c r="BU284" s="436"/>
      <c r="BV284" s="436"/>
      <c r="BW284" s="436"/>
      <c r="BX284" s="436"/>
      <c r="BY284" s="436"/>
      <c r="BZ284" s="436"/>
      <c r="CA284" s="436"/>
      <c r="CB284" s="436"/>
      <c r="CC284" s="436"/>
      <c r="CD284" s="436"/>
      <c r="CE284" s="436"/>
      <c r="CG284" s="495"/>
      <c r="CH284" s="495"/>
      <c r="CI284" s="495"/>
      <c r="CJ284" s="495"/>
      <c r="CK284" s="495"/>
      <c r="CL284" s="495"/>
      <c r="CM284" s="495"/>
      <c r="CN284" s="495"/>
      <c r="CO284" s="495"/>
      <c r="CP284" s="495"/>
      <c r="CQ284" s="495"/>
      <c r="CR284" s="495"/>
    </row>
    <row r="285" spans="1:96" ht="15.75" customHeight="1">
      <c r="A285" s="436"/>
      <c r="B285" s="436"/>
      <c r="C285" s="436"/>
      <c r="D285" s="436"/>
      <c r="E285" s="436"/>
      <c r="F285" s="436"/>
      <c r="G285" s="436"/>
      <c r="H285" s="436"/>
      <c r="I285" s="436"/>
      <c r="J285" s="436"/>
      <c r="K285" s="436"/>
      <c r="L285" s="436"/>
      <c r="M285" s="436"/>
      <c r="N285" s="436"/>
      <c r="O285" s="436"/>
      <c r="P285" s="436"/>
      <c r="Q285" s="436"/>
      <c r="R285" s="436"/>
      <c r="S285" s="436"/>
      <c r="T285" s="436"/>
      <c r="U285" s="436"/>
      <c r="V285" s="436"/>
      <c r="W285" s="436"/>
      <c r="X285" s="436"/>
      <c r="Y285" s="436"/>
      <c r="Z285" s="436"/>
      <c r="AA285" s="436"/>
      <c r="AB285" s="436"/>
      <c r="AC285" s="436"/>
      <c r="AD285" s="436"/>
      <c r="AE285" s="436"/>
      <c r="AF285" s="436"/>
      <c r="AG285" s="436"/>
      <c r="AH285" s="436"/>
      <c r="AI285" s="436"/>
      <c r="AJ285" s="436"/>
      <c r="AK285" s="436"/>
      <c r="AL285" s="436"/>
      <c r="AM285" s="436"/>
      <c r="AN285" s="436"/>
      <c r="AO285" s="436"/>
      <c r="AP285" s="436"/>
      <c r="AQ285" s="436"/>
      <c r="AR285" s="436"/>
      <c r="AS285" s="436"/>
      <c r="AT285" s="436"/>
      <c r="AU285" s="436"/>
      <c r="AV285" s="436"/>
      <c r="AW285" s="436"/>
      <c r="AX285" s="437"/>
      <c r="AY285" s="436"/>
      <c r="AZ285" s="436"/>
      <c r="BA285" s="436"/>
      <c r="BB285" s="436"/>
      <c r="BC285" s="436"/>
      <c r="BD285" s="436"/>
      <c r="BE285" s="436"/>
      <c r="BF285" s="436"/>
      <c r="BG285" s="436"/>
      <c r="BH285" s="436"/>
      <c r="BI285" s="436"/>
      <c r="BJ285" s="436"/>
      <c r="BK285" s="436"/>
      <c r="BL285" s="436"/>
      <c r="BM285" s="436"/>
      <c r="BN285" s="436"/>
      <c r="BO285" s="436"/>
      <c r="BP285" s="436"/>
      <c r="BQ285" s="436"/>
      <c r="BR285" s="436"/>
      <c r="BS285" s="436"/>
      <c r="BT285" s="436"/>
      <c r="BU285" s="436"/>
      <c r="BV285" s="436"/>
      <c r="BW285" s="436"/>
      <c r="BX285" s="436"/>
      <c r="BY285" s="436"/>
      <c r="BZ285" s="436"/>
      <c r="CA285" s="436"/>
      <c r="CB285" s="436"/>
      <c r="CC285" s="436"/>
      <c r="CD285" s="436"/>
      <c r="CE285" s="436"/>
      <c r="CG285" s="495"/>
      <c r="CH285" s="495"/>
      <c r="CI285" s="495"/>
      <c r="CJ285" s="495"/>
      <c r="CK285" s="495"/>
      <c r="CL285" s="495"/>
      <c r="CM285" s="495"/>
      <c r="CN285" s="495"/>
      <c r="CO285" s="495"/>
      <c r="CP285" s="495"/>
      <c r="CQ285" s="495"/>
      <c r="CR285" s="495"/>
    </row>
    <row r="286" spans="1:96" ht="15.75" customHeight="1">
      <c r="A286" s="436"/>
      <c r="B286" s="436"/>
      <c r="C286" s="436"/>
      <c r="D286" s="436"/>
      <c r="E286" s="436"/>
      <c r="F286" s="436"/>
      <c r="G286" s="436"/>
      <c r="H286" s="436"/>
      <c r="I286" s="436"/>
      <c r="J286" s="436"/>
      <c r="K286" s="436"/>
      <c r="L286" s="436"/>
      <c r="M286" s="436"/>
      <c r="N286" s="436"/>
      <c r="O286" s="436"/>
      <c r="P286" s="436"/>
      <c r="Q286" s="436"/>
      <c r="R286" s="436"/>
      <c r="S286" s="436"/>
      <c r="T286" s="436"/>
      <c r="U286" s="436"/>
      <c r="V286" s="436"/>
      <c r="W286" s="436"/>
      <c r="X286" s="436"/>
      <c r="Y286" s="436"/>
      <c r="Z286" s="436"/>
      <c r="AA286" s="436"/>
      <c r="AB286" s="436"/>
      <c r="AC286" s="436"/>
      <c r="AD286" s="436"/>
      <c r="AE286" s="436"/>
      <c r="AF286" s="436"/>
      <c r="AG286" s="436"/>
      <c r="AH286" s="436"/>
      <c r="AI286" s="436"/>
      <c r="AJ286" s="436"/>
      <c r="AK286" s="436"/>
      <c r="AL286" s="436"/>
      <c r="AM286" s="436"/>
      <c r="AN286" s="436"/>
      <c r="AO286" s="436"/>
      <c r="AP286" s="436"/>
      <c r="AQ286" s="436"/>
      <c r="AR286" s="436"/>
      <c r="AS286" s="436"/>
      <c r="AT286" s="436"/>
      <c r="AU286" s="436"/>
      <c r="AV286" s="436"/>
      <c r="AW286" s="436"/>
      <c r="AX286" s="437"/>
      <c r="AY286" s="436"/>
      <c r="AZ286" s="436"/>
      <c r="BA286" s="436"/>
      <c r="BB286" s="436"/>
      <c r="BC286" s="436"/>
      <c r="BD286" s="436"/>
      <c r="BE286" s="436"/>
      <c r="BF286" s="436"/>
      <c r="BG286" s="436"/>
      <c r="BH286" s="436"/>
      <c r="BI286" s="436"/>
      <c r="BJ286" s="436"/>
      <c r="BK286" s="436"/>
      <c r="BL286" s="436"/>
      <c r="BM286" s="436"/>
      <c r="BN286" s="436"/>
      <c r="BO286" s="436"/>
      <c r="BP286" s="436"/>
      <c r="BQ286" s="436"/>
      <c r="BR286" s="436"/>
      <c r="BS286" s="436"/>
      <c r="BT286" s="436"/>
      <c r="BU286" s="436"/>
      <c r="BV286" s="436"/>
      <c r="BW286" s="436"/>
      <c r="BX286" s="436"/>
      <c r="BY286" s="436"/>
      <c r="BZ286" s="436"/>
      <c r="CA286" s="436"/>
      <c r="CB286" s="436"/>
      <c r="CC286" s="436"/>
      <c r="CD286" s="436"/>
      <c r="CE286" s="436"/>
      <c r="CG286" s="495"/>
      <c r="CH286" s="495"/>
      <c r="CI286" s="495"/>
      <c r="CJ286" s="495"/>
      <c r="CK286" s="495"/>
      <c r="CL286" s="495"/>
      <c r="CM286" s="495"/>
      <c r="CN286" s="495"/>
      <c r="CO286" s="495"/>
      <c r="CP286" s="495"/>
      <c r="CQ286" s="495"/>
      <c r="CR286" s="495"/>
    </row>
    <row r="287" spans="1:96" ht="15.75" customHeight="1">
      <c r="A287" s="436"/>
      <c r="B287" s="436"/>
      <c r="C287" s="436"/>
      <c r="D287" s="436"/>
      <c r="E287" s="436"/>
      <c r="F287" s="436"/>
      <c r="G287" s="436"/>
      <c r="H287" s="436"/>
      <c r="I287" s="436"/>
      <c r="J287" s="436"/>
      <c r="K287" s="436"/>
      <c r="L287" s="436"/>
      <c r="M287" s="436"/>
      <c r="N287" s="436"/>
      <c r="O287" s="436"/>
      <c r="P287" s="436"/>
      <c r="Q287" s="436"/>
      <c r="R287" s="436"/>
      <c r="S287" s="436"/>
      <c r="T287" s="436"/>
      <c r="U287" s="436"/>
      <c r="V287" s="436"/>
      <c r="W287" s="436"/>
      <c r="X287" s="436"/>
      <c r="Y287" s="436"/>
      <c r="Z287" s="436"/>
      <c r="AA287" s="436"/>
      <c r="AB287" s="436"/>
      <c r="AC287" s="436"/>
      <c r="AD287" s="436"/>
      <c r="AE287" s="436"/>
      <c r="AF287" s="436"/>
      <c r="AG287" s="436"/>
      <c r="AH287" s="436"/>
      <c r="AI287" s="436"/>
      <c r="AJ287" s="436"/>
      <c r="AK287" s="436"/>
      <c r="AL287" s="436"/>
      <c r="AM287" s="436"/>
      <c r="AN287" s="436"/>
      <c r="AO287" s="436"/>
      <c r="AP287" s="436"/>
      <c r="AQ287" s="436"/>
      <c r="AR287" s="436"/>
      <c r="AS287" s="436"/>
      <c r="AT287" s="436"/>
      <c r="AU287" s="436"/>
      <c r="AV287" s="436"/>
      <c r="AW287" s="436"/>
      <c r="AX287" s="437"/>
      <c r="AY287" s="436"/>
      <c r="AZ287" s="436"/>
      <c r="BA287" s="436"/>
      <c r="BB287" s="436"/>
      <c r="BC287" s="436"/>
      <c r="BD287" s="436"/>
      <c r="BE287" s="436"/>
      <c r="BF287" s="436"/>
      <c r="BG287" s="436"/>
      <c r="BH287" s="436"/>
      <c r="BI287" s="436"/>
      <c r="BJ287" s="436"/>
      <c r="BK287" s="436"/>
      <c r="BL287" s="436"/>
      <c r="BM287" s="436"/>
      <c r="BN287" s="436"/>
      <c r="BO287" s="436"/>
      <c r="BP287" s="436"/>
      <c r="BQ287" s="436"/>
      <c r="BR287" s="436"/>
      <c r="BS287" s="436"/>
      <c r="BT287" s="436"/>
      <c r="BU287" s="436"/>
      <c r="BV287" s="436"/>
      <c r="BW287" s="436"/>
      <c r="BX287" s="436"/>
      <c r="BY287" s="436"/>
      <c r="BZ287" s="436"/>
      <c r="CA287" s="436"/>
      <c r="CB287" s="436"/>
      <c r="CC287" s="436"/>
      <c r="CD287" s="436"/>
      <c r="CE287" s="436"/>
      <c r="CG287" s="495"/>
      <c r="CH287" s="495"/>
      <c r="CI287" s="495"/>
      <c r="CJ287" s="495"/>
      <c r="CK287" s="495"/>
      <c r="CL287" s="495"/>
      <c r="CM287" s="495"/>
      <c r="CN287" s="495"/>
      <c r="CO287" s="495"/>
      <c r="CP287" s="495"/>
      <c r="CQ287" s="495"/>
      <c r="CR287" s="495"/>
    </row>
    <row r="288" spans="1:96" ht="15.75" customHeight="1">
      <c r="A288" s="436"/>
      <c r="B288" s="436"/>
      <c r="C288" s="436"/>
      <c r="D288" s="436"/>
      <c r="E288" s="436"/>
      <c r="F288" s="436"/>
      <c r="G288" s="436"/>
      <c r="H288" s="436"/>
      <c r="I288" s="436"/>
      <c r="J288" s="436"/>
      <c r="K288" s="436"/>
      <c r="L288" s="436"/>
      <c r="M288" s="436"/>
      <c r="N288" s="436"/>
      <c r="O288" s="436"/>
      <c r="P288" s="436"/>
      <c r="Q288" s="436"/>
      <c r="R288" s="436"/>
      <c r="S288" s="436"/>
      <c r="T288" s="436"/>
      <c r="U288" s="436"/>
      <c r="V288" s="436"/>
      <c r="W288" s="436"/>
      <c r="X288" s="436"/>
      <c r="Y288" s="436"/>
      <c r="Z288" s="436"/>
      <c r="AA288" s="436"/>
      <c r="AB288" s="436"/>
      <c r="AC288" s="436"/>
      <c r="AD288" s="436"/>
      <c r="AE288" s="436"/>
      <c r="AF288" s="436"/>
      <c r="AG288" s="436"/>
      <c r="AH288" s="436"/>
      <c r="AI288" s="436"/>
      <c r="AJ288" s="436"/>
      <c r="AK288" s="436"/>
      <c r="AL288" s="436"/>
      <c r="AM288" s="436"/>
      <c r="AN288" s="436"/>
      <c r="AO288" s="436"/>
      <c r="AP288" s="436"/>
      <c r="AQ288" s="436"/>
      <c r="AR288" s="436"/>
      <c r="AS288" s="436"/>
      <c r="AT288" s="436"/>
      <c r="AU288" s="436"/>
      <c r="AV288" s="436"/>
      <c r="AW288" s="436"/>
      <c r="AX288" s="437"/>
      <c r="AY288" s="436"/>
      <c r="AZ288" s="436"/>
      <c r="BA288" s="436"/>
      <c r="BB288" s="436"/>
      <c r="BC288" s="436"/>
      <c r="BD288" s="436"/>
      <c r="BE288" s="436"/>
      <c r="BF288" s="436"/>
      <c r="BG288" s="436"/>
      <c r="BH288" s="436"/>
      <c r="BI288" s="436"/>
      <c r="BJ288" s="436"/>
      <c r="BK288" s="436"/>
      <c r="BL288" s="436"/>
      <c r="BM288" s="436"/>
      <c r="BN288" s="436"/>
      <c r="BO288" s="436"/>
      <c r="BP288" s="436"/>
      <c r="BQ288" s="436"/>
      <c r="BR288" s="436"/>
      <c r="BS288" s="436"/>
      <c r="BT288" s="436"/>
      <c r="BU288" s="436"/>
      <c r="BV288" s="436"/>
      <c r="BW288" s="436"/>
      <c r="BX288" s="436"/>
      <c r="BY288" s="436"/>
      <c r="BZ288" s="436"/>
      <c r="CA288" s="436"/>
      <c r="CB288" s="436"/>
      <c r="CC288" s="436"/>
      <c r="CD288" s="436"/>
      <c r="CE288" s="436"/>
      <c r="CG288" s="495"/>
      <c r="CH288" s="495"/>
      <c r="CI288" s="495"/>
      <c r="CJ288" s="495"/>
      <c r="CK288" s="495"/>
      <c r="CL288" s="495"/>
      <c r="CM288" s="495"/>
      <c r="CN288" s="495"/>
      <c r="CO288" s="495"/>
      <c r="CP288" s="495"/>
      <c r="CQ288" s="495"/>
      <c r="CR288" s="495"/>
    </row>
    <row r="289" spans="1:96" ht="15.75" customHeight="1">
      <c r="A289" s="436"/>
      <c r="B289" s="436"/>
      <c r="C289" s="436"/>
      <c r="D289" s="436"/>
      <c r="E289" s="436"/>
      <c r="F289" s="436"/>
      <c r="G289" s="436"/>
      <c r="H289" s="436"/>
      <c r="I289" s="436"/>
      <c r="J289" s="436"/>
      <c r="K289" s="436"/>
      <c r="L289" s="436"/>
      <c r="M289" s="436"/>
      <c r="N289" s="436"/>
      <c r="O289" s="436"/>
      <c r="P289" s="436"/>
      <c r="Q289" s="436"/>
      <c r="R289" s="436"/>
      <c r="S289" s="436"/>
      <c r="T289" s="436"/>
      <c r="U289" s="436"/>
      <c r="V289" s="436"/>
      <c r="W289" s="436"/>
      <c r="X289" s="436"/>
      <c r="Y289" s="436"/>
      <c r="Z289" s="436"/>
      <c r="AA289" s="436"/>
      <c r="AB289" s="436"/>
      <c r="AC289" s="436"/>
      <c r="AD289" s="436"/>
      <c r="AE289" s="436"/>
      <c r="AF289" s="436"/>
      <c r="AG289" s="436"/>
      <c r="AH289" s="436"/>
      <c r="AI289" s="436"/>
      <c r="AJ289" s="436"/>
      <c r="AK289" s="436"/>
      <c r="AL289" s="436"/>
      <c r="AM289" s="436"/>
      <c r="AN289" s="436"/>
      <c r="AO289" s="436"/>
      <c r="AP289" s="436"/>
      <c r="AQ289" s="436"/>
      <c r="AR289" s="436"/>
      <c r="AS289" s="436"/>
      <c r="AT289" s="436"/>
      <c r="AU289" s="436"/>
      <c r="AV289" s="436"/>
      <c r="AW289" s="436"/>
      <c r="AX289" s="437"/>
      <c r="AY289" s="436"/>
      <c r="AZ289" s="436"/>
      <c r="BA289" s="436"/>
      <c r="BB289" s="436"/>
      <c r="BC289" s="436"/>
      <c r="BD289" s="436"/>
      <c r="BE289" s="436"/>
      <c r="BF289" s="436"/>
      <c r="BG289" s="436"/>
      <c r="BH289" s="436"/>
      <c r="BI289" s="436"/>
      <c r="BJ289" s="436"/>
      <c r="BK289" s="436"/>
      <c r="BL289" s="436"/>
      <c r="BM289" s="436"/>
      <c r="BN289" s="436"/>
      <c r="BO289" s="436"/>
      <c r="BP289" s="436"/>
      <c r="BQ289" s="436"/>
      <c r="BR289" s="436"/>
      <c r="BS289" s="436"/>
      <c r="BT289" s="436"/>
      <c r="BU289" s="436"/>
      <c r="BV289" s="436"/>
      <c r="BW289" s="436"/>
      <c r="BX289" s="436"/>
      <c r="BY289" s="436"/>
      <c r="BZ289" s="436"/>
      <c r="CA289" s="436"/>
      <c r="CB289" s="436"/>
      <c r="CC289" s="436"/>
      <c r="CD289" s="436"/>
      <c r="CE289" s="436"/>
      <c r="CG289" s="495"/>
      <c r="CH289" s="495"/>
      <c r="CI289" s="495"/>
      <c r="CJ289" s="495"/>
      <c r="CK289" s="495"/>
      <c r="CL289" s="495"/>
      <c r="CM289" s="495"/>
      <c r="CN289" s="495"/>
      <c r="CO289" s="495"/>
      <c r="CP289" s="495"/>
      <c r="CQ289" s="495"/>
      <c r="CR289" s="495"/>
    </row>
    <row r="290" spans="1:96" ht="15.75" customHeight="1">
      <c r="A290" s="436"/>
      <c r="B290" s="436"/>
      <c r="C290" s="436"/>
      <c r="D290" s="436"/>
      <c r="E290" s="436"/>
      <c r="F290" s="436"/>
      <c r="G290" s="436"/>
      <c r="H290" s="436"/>
      <c r="I290" s="436"/>
      <c r="J290" s="436"/>
      <c r="K290" s="436"/>
      <c r="L290" s="436"/>
      <c r="M290" s="436"/>
      <c r="N290" s="436"/>
      <c r="O290" s="436"/>
      <c r="P290" s="436"/>
      <c r="Q290" s="436"/>
      <c r="R290" s="436"/>
      <c r="S290" s="436"/>
      <c r="T290" s="436"/>
      <c r="U290" s="436"/>
      <c r="V290" s="436"/>
      <c r="W290" s="436"/>
      <c r="X290" s="436"/>
      <c r="Y290" s="436"/>
      <c r="Z290" s="436"/>
      <c r="AA290" s="436"/>
      <c r="AB290" s="436"/>
      <c r="AC290" s="436"/>
      <c r="AD290" s="436"/>
      <c r="AE290" s="436"/>
      <c r="AF290" s="436"/>
      <c r="AG290" s="436"/>
      <c r="AH290" s="436"/>
      <c r="AI290" s="436"/>
      <c r="AJ290" s="436"/>
      <c r="AK290" s="436"/>
      <c r="AL290" s="436"/>
      <c r="AM290" s="436"/>
      <c r="AN290" s="436"/>
      <c r="AO290" s="436"/>
      <c r="AP290" s="436"/>
      <c r="AQ290" s="436"/>
      <c r="AR290" s="436"/>
      <c r="AS290" s="436"/>
      <c r="AT290" s="436"/>
      <c r="AU290" s="436"/>
      <c r="AV290" s="436"/>
      <c r="AW290" s="436"/>
      <c r="AX290" s="437"/>
      <c r="AY290" s="436"/>
      <c r="AZ290" s="436"/>
      <c r="BA290" s="436"/>
      <c r="BB290" s="436"/>
      <c r="BC290" s="436"/>
      <c r="BD290" s="436"/>
      <c r="BE290" s="436"/>
      <c r="BF290" s="436"/>
      <c r="BG290" s="436"/>
      <c r="BH290" s="436"/>
      <c r="BI290" s="436"/>
      <c r="BJ290" s="436"/>
      <c r="BK290" s="436"/>
      <c r="BL290" s="436"/>
      <c r="BM290" s="436"/>
      <c r="BN290" s="436"/>
      <c r="BO290" s="436"/>
      <c r="BP290" s="436"/>
      <c r="BQ290" s="436"/>
      <c r="BR290" s="436"/>
      <c r="BS290" s="436"/>
      <c r="BT290" s="436"/>
      <c r="BU290" s="436"/>
      <c r="BV290" s="436"/>
      <c r="BW290" s="436"/>
      <c r="BX290" s="436"/>
      <c r="BY290" s="436"/>
      <c r="BZ290" s="436"/>
      <c r="CA290" s="436"/>
      <c r="CB290" s="436"/>
      <c r="CC290" s="436"/>
      <c r="CD290" s="436"/>
      <c r="CE290" s="436"/>
      <c r="CG290" s="495"/>
      <c r="CH290" s="495"/>
      <c r="CI290" s="495"/>
      <c r="CJ290" s="495"/>
      <c r="CK290" s="495"/>
      <c r="CL290" s="495"/>
      <c r="CM290" s="495"/>
      <c r="CN290" s="495"/>
      <c r="CO290" s="495"/>
      <c r="CP290" s="495"/>
      <c r="CQ290" s="495"/>
      <c r="CR290" s="495"/>
    </row>
    <row r="291" spans="1:96" ht="15.75" customHeight="1">
      <c r="A291" s="436"/>
      <c r="B291" s="436"/>
      <c r="C291" s="436"/>
      <c r="D291" s="436"/>
      <c r="E291" s="436"/>
      <c r="F291" s="436"/>
      <c r="G291" s="436"/>
      <c r="H291" s="436"/>
      <c r="I291" s="436"/>
      <c r="J291" s="436"/>
      <c r="K291" s="436"/>
      <c r="L291" s="436"/>
      <c r="M291" s="436"/>
      <c r="N291" s="436"/>
      <c r="O291" s="436"/>
      <c r="P291" s="436"/>
      <c r="Q291" s="436"/>
      <c r="R291" s="436"/>
      <c r="S291" s="436"/>
      <c r="T291" s="436"/>
      <c r="U291" s="436"/>
      <c r="V291" s="436"/>
      <c r="W291" s="436"/>
      <c r="X291" s="436"/>
      <c r="Y291" s="436"/>
      <c r="Z291" s="436"/>
      <c r="AA291" s="436"/>
      <c r="AB291" s="436"/>
      <c r="AC291" s="436"/>
      <c r="AD291" s="436"/>
      <c r="AE291" s="436"/>
      <c r="AF291" s="436"/>
      <c r="AG291" s="436"/>
      <c r="AH291" s="436"/>
      <c r="AI291" s="436"/>
      <c r="AJ291" s="436"/>
      <c r="AK291" s="436"/>
      <c r="AL291" s="436"/>
      <c r="AM291" s="436"/>
      <c r="AN291" s="436"/>
      <c r="AO291" s="436"/>
      <c r="AP291" s="436"/>
      <c r="AQ291" s="436"/>
      <c r="AR291" s="436"/>
      <c r="AS291" s="436"/>
      <c r="AT291" s="436"/>
      <c r="AU291" s="436"/>
      <c r="AV291" s="436"/>
      <c r="AW291" s="436"/>
      <c r="AX291" s="437"/>
      <c r="AY291" s="436"/>
      <c r="AZ291" s="436"/>
      <c r="BA291" s="436"/>
      <c r="BB291" s="436"/>
      <c r="BC291" s="436"/>
      <c r="BD291" s="436"/>
      <c r="BE291" s="436"/>
      <c r="BF291" s="436"/>
      <c r="BG291" s="436"/>
      <c r="BH291" s="436"/>
      <c r="BI291" s="436"/>
      <c r="BJ291" s="436"/>
      <c r="BK291" s="436"/>
      <c r="BL291" s="436"/>
      <c r="BM291" s="436"/>
      <c r="BN291" s="436"/>
      <c r="BO291" s="436"/>
      <c r="BP291" s="436"/>
      <c r="BQ291" s="436"/>
      <c r="BR291" s="436"/>
      <c r="BS291" s="436"/>
      <c r="BT291" s="436"/>
      <c r="BU291" s="436"/>
      <c r="BV291" s="436"/>
      <c r="BW291" s="436"/>
      <c r="BX291" s="436"/>
      <c r="BY291" s="436"/>
      <c r="BZ291" s="436"/>
      <c r="CA291" s="436"/>
      <c r="CB291" s="436"/>
      <c r="CC291" s="436"/>
      <c r="CD291" s="436"/>
      <c r="CE291" s="436"/>
      <c r="CG291" s="495"/>
      <c r="CH291" s="495"/>
      <c r="CI291" s="495"/>
      <c r="CJ291" s="495"/>
      <c r="CK291" s="495"/>
      <c r="CL291" s="495"/>
      <c r="CM291" s="495"/>
      <c r="CN291" s="495"/>
      <c r="CO291" s="495"/>
      <c r="CP291" s="495"/>
      <c r="CQ291" s="495"/>
      <c r="CR291" s="495"/>
    </row>
    <row r="292" spans="1:96" ht="15.75" customHeight="1">
      <c r="A292" s="436"/>
      <c r="B292" s="436"/>
      <c r="C292" s="436"/>
      <c r="D292" s="436"/>
      <c r="E292" s="436"/>
      <c r="F292" s="436"/>
      <c r="G292" s="436"/>
      <c r="H292" s="436"/>
      <c r="I292" s="436"/>
      <c r="J292" s="436"/>
      <c r="K292" s="436"/>
      <c r="L292" s="436"/>
      <c r="M292" s="436"/>
      <c r="N292" s="436"/>
      <c r="O292" s="436"/>
      <c r="P292" s="436"/>
      <c r="Q292" s="436"/>
      <c r="R292" s="436"/>
      <c r="S292" s="436"/>
      <c r="T292" s="436"/>
      <c r="U292" s="436"/>
      <c r="V292" s="436"/>
      <c r="W292" s="436"/>
      <c r="X292" s="436"/>
      <c r="Y292" s="436"/>
      <c r="Z292" s="436"/>
      <c r="AA292" s="436"/>
      <c r="AB292" s="436"/>
      <c r="AC292" s="436"/>
      <c r="AD292" s="436"/>
      <c r="AE292" s="436"/>
      <c r="AF292" s="436"/>
      <c r="AG292" s="436"/>
      <c r="AH292" s="436"/>
      <c r="AI292" s="436"/>
      <c r="AJ292" s="436"/>
      <c r="AK292" s="436"/>
      <c r="AL292" s="436"/>
      <c r="AM292" s="436"/>
      <c r="AN292" s="436"/>
      <c r="AO292" s="436"/>
      <c r="AP292" s="436"/>
      <c r="AQ292" s="436"/>
      <c r="AR292" s="436"/>
      <c r="AS292" s="436"/>
      <c r="AT292" s="436"/>
      <c r="AU292" s="436"/>
      <c r="AV292" s="436"/>
      <c r="AW292" s="436"/>
      <c r="AX292" s="437"/>
      <c r="AY292" s="436"/>
      <c r="AZ292" s="436"/>
      <c r="BA292" s="436"/>
      <c r="BB292" s="436"/>
      <c r="BC292" s="436"/>
      <c r="BD292" s="436"/>
      <c r="BE292" s="436"/>
      <c r="BF292" s="436"/>
      <c r="BG292" s="436"/>
      <c r="BH292" s="436"/>
      <c r="BI292" s="436"/>
      <c r="BJ292" s="436"/>
      <c r="BK292" s="436"/>
      <c r="BL292" s="436"/>
      <c r="BM292" s="436"/>
      <c r="BN292" s="436"/>
      <c r="BO292" s="436"/>
      <c r="BP292" s="436"/>
      <c r="BQ292" s="436"/>
      <c r="BR292" s="436"/>
      <c r="BS292" s="436"/>
      <c r="BT292" s="436"/>
      <c r="BU292" s="436"/>
      <c r="BV292" s="436"/>
      <c r="BW292" s="436"/>
      <c r="BX292" s="436"/>
      <c r="BY292" s="436"/>
      <c r="BZ292" s="436"/>
      <c r="CA292" s="436"/>
      <c r="CB292" s="436"/>
      <c r="CC292" s="436"/>
      <c r="CD292" s="436"/>
      <c r="CE292" s="436"/>
      <c r="CG292" s="495"/>
      <c r="CH292" s="495"/>
      <c r="CI292" s="495"/>
      <c r="CJ292" s="495"/>
      <c r="CK292" s="495"/>
      <c r="CL292" s="495"/>
      <c r="CM292" s="495"/>
      <c r="CN292" s="495"/>
      <c r="CO292" s="495"/>
      <c r="CP292" s="495"/>
      <c r="CQ292" s="495"/>
      <c r="CR292" s="495"/>
    </row>
    <row r="293" spans="1:96" ht="15.75" customHeight="1">
      <c r="A293" s="436"/>
      <c r="B293" s="436"/>
      <c r="C293" s="436"/>
      <c r="D293" s="436"/>
      <c r="E293" s="436"/>
      <c r="F293" s="436"/>
      <c r="G293" s="436"/>
      <c r="H293" s="436"/>
      <c r="I293" s="436"/>
      <c r="J293" s="436"/>
      <c r="K293" s="436"/>
      <c r="L293" s="436"/>
      <c r="M293" s="436"/>
      <c r="N293" s="436"/>
      <c r="O293" s="436"/>
      <c r="P293" s="436"/>
      <c r="Q293" s="436"/>
      <c r="R293" s="436"/>
      <c r="S293" s="436"/>
      <c r="T293" s="436"/>
      <c r="U293" s="436"/>
      <c r="V293" s="436"/>
      <c r="W293" s="436"/>
      <c r="X293" s="436"/>
      <c r="Y293" s="436"/>
      <c r="Z293" s="436"/>
      <c r="AA293" s="436"/>
      <c r="AB293" s="436"/>
      <c r="AC293" s="436"/>
      <c r="AD293" s="436"/>
      <c r="AE293" s="436"/>
      <c r="AF293" s="436"/>
      <c r="AG293" s="436"/>
      <c r="AH293" s="436"/>
      <c r="AI293" s="436"/>
      <c r="AJ293" s="436"/>
      <c r="AK293" s="436"/>
      <c r="AL293" s="436"/>
      <c r="AM293" s="436"/>
      <c r="AN293" s="436"/>
      <c r="AO293" s="436"/>
      <c r="AP293" s="436"/>
      <c r="AQ293" s="436"/>
      <c r="AR293" s="436"/>
      <c r="AS293" s="436"/>
      <c r="AT293" s="436"/>
      <c r="AU293" s="436"/>
      <c r="AV293" s="436"/>
      <c r="AW293" s="436"/>
      <c r="AX293" s="437"/>
      <c r="AY293" s="436"/>
      <c r="AZ293" s="436"/>
      <c r="BA293" s="436"/>
      <c r="BB293" s="436"/>
      <c r="BC293" s="436"/>
      <c r="BD293" s="436"/>
      <c r="BE293" s="436"/>
      <c r="BF293" s="436"/>
      <c r="BG293" s="436"/>
      <c r="BH293" s="436"/>
      <c r="BI293" s="436"/>
      <c r="BJ293" s="436"/>
      <c r="BK293" s="436"/>
      <c r="BL293" s="436"/>
      <c r="BM293" s="436"/>
      <c r="BN293" s="436"/>
      <c r="BO293" s="436"/>
      <c r="BP293" s="436"/>
      <c r="BQ293" s="436"/>
      <c r="BR293" s="436"/>
      <c r="BS293" s="436"/>
      <c r="BT293" s="436"/>
      <c r="BU293" s="436"/>
      <c r="BV293" s="436"/>
      <c r="BW293" s="436"/>
      <c r="BX293" s="436"/>
      <c r="BY293" s="436"/>
      <c r="BZ293" s="436"/>
      <c r="CA293" s="436"/>
      <c r="CB293" s="436"/>
      <c r="CC293" s="436"/>
      <c r="CD293" s="436"/>
      <c r="CE293" s="436"/>
      <c r="CG293" s="495"/>
      <c r="CH293" s="495"/>
      <c r="CI293" s="495"/>
      <c r="CJ293" s="495"/>
      <c r="CK293" s="495"/>
      <c r="CL293" s="495"/>
      <c r="CM293" s="495"/>
      <c r="CN293" s="495"/>
      <c r="CO293" s="495"/>
      <c r="CP293" s="495"/>
      <c r="CQ293" s="495"/>
      <c r="CR293" s="495"/>
    </row>
    <row r="294" spans="1:96" ht="15.75" customHeight="1">
      <c r="A294" s="436"/>
      <c r="B294" s="436"/>
      <c r="C294" s="436"/>
      <c r="D294" s="436"/>
      <c r="E294" s="436"/>
      <c r="F294" s="436"/>
      <c r="G294" s="436"/>
      <c r="H294" s="436"/>
      <c r="I294" s="436"/>
      <c r="J294" s="436"/>
      <c r="K294" s="436"/>
      <c r="L294" s="436"/>
      <c r="M294" s="436"/>
      <c r="N294" s="436"/>
      <c r="O294" s="436"/>
      <c r="P294" s="436"/>
      <c r="Q294" s="436"/>
      <c r="R294" s="436"/>
      <c r="S294" s="436"/>
      <c r="T294" s="436"/>
      <c r="U294" s="436"/>
      <c r="V294" s="436"/>
      <c r="W294" s="436"/>
      <c r="X294" s="436"/>
      <c r="Y294" s="436"/>
      <c r="Z294" s="436"/>
      <c r="AA294" s="436"/>
      <c r="AB294" s="436"/>
      <c r="AC294" s="436"/>
      <c r="AD294" s="436"/>
      <c r="AE294" s="436"/>
      <c r="AF294" s="436"/>
      <c r="AG294" s="436"/>
      <c r="AH294" s="436"/>
      <c r="AI294" s="436"/>
      <c r="AJ294" s="436"/>
      <c r="AK294" s="436"/>
      <c r="AL294" s="436"/>
      <c r="AM294" s="436"/>
      <c r="AN294" s="436"/>
      <c r="AO294" s="436"/>
      <c r="AP294" s="436"/>
      <c r="AQ294" s="436"/>
      <c r="AR294" s="436"/>
      <c r="AS294" s="436"/>
      <c r="AT294" s="436"/>
      <c r="AU294" s="436"/>
      <c r="AV294" s="436"/>
      <c r="AW294" s="436"/>
      <c r="AX294" s="437"/>
      <c r="AY294" s="436"/>
      <c r="AZ294" s="436"/>
      <c r="BA294" s="436"/>
      <c r="BB294" s="436"/>
      <c r="BC294" s="436"/>
      <c r="BD294" s="436"/>
      <c r="BE294" s="436"/>
      <c r="BF294" s="436"/>
      <c r="BG294" s="436"/>
      <c r="BH294" s="436"/>
      <c r="BI294" s="436"/>
      <c r="BJ294" s="436"/>
      <c r="BK294" s="436"/>
      <c r="BL294" s="436"/>
      <c r="BM294" s="436"/>
      <c r="BN294" s="436"/>
      <c r="BO294" s="436"/>
      <c r="BP294" s="436"/>
      <c r="BQ294" s="436"/>
      <c r="BR294" s="436"/>
      <c r="BS294" s="436"/>
      <c r="BT294" s="436"/>
      <c r="BU294" s="436"/>
      <c r="BV294" s="436"/>
      <c r="BW294" s="436"/>
      <c r="BX294" s="436"/>
      <c r="BY294" s="436"/>
      <c r="BZ294" s="436"/>
      <c r="CA294" s="436"/>
      <c r="CB294" s="436"/>
      <c r="CC294" s="436"/>
      <c r="CD294" s="436"/>
      <c r="CE294" s="436"/>
      <c r="CG294" s="495"/>
      <c r="CH294" s="495"/>
      <c r="CI294" s="495"/>
      <c r="CJ294" s="495"/>
      <c r="CK294" s="495"/>
      <c r="CL294" s="495"/>
      <c r="CM294" s="495"/>
      <c r="CN294" s="495"/>
      <c r="CO294" s="495"/>
      <c r="CP294" s="495"/>
      <c r="CQ294" s="495"/>
      <c r="CR294" s="495"/>
    </row>
    <row r="295" spans="1:96" ht="15.75" customHeight="1">
      <c r="A295" s="436"/>
      <c r="B295" s="436"/>
      <c r="C295" s="436"/>
      <c r="D295" s="436"/>
      <c r="E295" s="436"/>
      <c r="F295" s="436"/>
      <c r="G295" s="436"/>
      <c r="H295" s="436"/>
      <c r="I295" s="436"/>
      <c r="J295" s="436"/>
      <c r="K295" s="436"/>
      <c r="L295" s="436"/>
      <c r="M295" s="436"/>
      <c r="N295" s="436"/>
      <c r="O295" s="436"/>
      <c r="P295" s="436"/>
      <c r="Q295" s="436"/>
      <c r="R295" s="436"/>
      <c r="S295" s="436"/>
      <c r="T295" s="436"/>
      <c r="U295" s="436"/>
      <c r="V295" s="436"/>
      <c r="W295" s="436"/>
      <c r="X295" s="436"/>
      <c r="Y295" s="436"/>
      <c r="Z295" s="436"/>
      <c r="AA295" s="436"/>
      <c r="AB295" s="436"/>
      <c r="AC295" s="436"/>
      <c r="AD295" s="436"/>
      <c r="AE295" s="436"/>
      <c r="AF295" s="436"/>
      <c r="AG295" s="436"/>
      <c r="AH295" s="436"/>
      <c r="AI295" s="436"/>
      <c r="AJ295" s="436"/>
      <c r="AK295" s="436"/>
      <c r="AL295" s="436"/>
      <c r="AM295" s="436"/>
      <c r="AN295" s="436"/>
      <c r="AO295" s="436"/>
      <c r="AP295" s="436"/>
      <c r="AQ295" s="436"/>
      <c r="AR295" s="436"/>
      <c r="AS295" s="436"/>
      <c r="AT295" s="436"/>
      <c r="AU295" s="436"/>
      <c r="AV295" s="436"/>
      <c r="AW295" s="436"/>
      <c r="AX295" s="437"/>
      <c r="AY295" s="436"/>
      <c r="AZ295" s="436"/>
      <c r="BA295" s="436"/>
      <c r="BB295" s="436"/>
      <c r="BC295" s="436"/>
      <c r="BD295" s="436"/>
      <c r="BE295" s="436"/>
      <c r="BF295" s="436"/>
      <c r="BG295" s="436"/>
      <c r="BH295" s="436"/>
      <c r="BI295" s="436"/>
      <c r="BJ295" s="436"/>
      <c r="BK295" s="436"/>
      <c r="BL295" s="436"/>
      <c r="BM295" s="436"/>
      <c r="BN295" s="436"/>
      <c r="BO295" s="436"/>
      <c r="BP295" s="436"/>
      <c r="BQ295" s="436"/>
      <c r="BR295" s="436"/>
      <c r="BS295" s="436"/>
      <c r="BT295" s="436"/>
      <c r="BU295" s="436"/>
      <c r="BV295" s="436"/>
      <c r="BW295" s="436"/>
      <c r="BX295" s="436"/>
      <c r="BY295" s="436"/>
      <c r="BZ295" s="436"/>
      <c r="CA295" s="436"/>
      <c r="CB295" s="436"/>
      <c r="CC295" s="436"/>
      <c r="CD295" s="436"/>
      <c r="CE295" s="436"/>
      <c r="CG295" s="495"/>
      <c r="CH295" s="495"/>
      <c r="CI295" s="495"/>
      <c r="CJ295" s="495"/>
      <c r="CK295" s="495"/>
      <c r="CL295" s="495"/>
      <c r="CM295" s="495"/>
      <c r="CN295" s="495"/>
      <c r="CO295" s="495"/>
      <c r="CP295" s="495"/>
      <c r="CQ295" s="495"/>
      <c r="CR295" s="495"/>
    </row>
    <row r="296" spans="1:96" ht="15.75" customHeight="1">
      <c r="A296" s="436"/>
      <c r="B296" s="436"/>
      <c r="C296" s="436"/>
      <c r="D296" s="436"/>
      <c r="E296" s="436"/>
      <c r="F296" s="436"/>
      <c r="G296" s="436"/>
      <c r="H296" s="436"/>
      <c r="I296" s="436"/>
      <c r="J296" s="436"/>
      <c r="K296" s="436"/>
      <c r="L296" s="436"/>
      <c r="M296" s="436"/>
      <c r="N296" s="436"/>
      <c r="O296" s="436"/>
      <c r="P296" s="436"/>
      <c r="Q296" s="436"/>
      <c r="R296" s="436"/>
      <c r="S296" s="436"/>
      <c r="T296" s="436"/>
      <c r="U296" s="436"/>
      <c r="V296" s="436"/>
      <c r="W296" s="436"/>
      <c r="X296" s="436"/>
      <c r="Y296" s="436"/>
      <c r="Z296" s="436"/>
      <c r="AA296" s="436"/>
      <c r="AB296" s="436"/>
      <c r="AC296" s="436"/>
      <c r="AD296" s="436"/>
      <c r="AE296" s="436"/>
      <c r="AF296" s="436"/>
      <c r="AG296" s="436"/>
      <c r="AH296" s="436"/>
      <c r="AI296" s="436"/>
      <c r="AJ296" s="436"/>
      <c r="AK296" s="436"/>
      <c r="AL296" s="436"/>
      <c r="AM296" s="436"/>
      <c r="AN296" s="436"/>
      <c r="AO296" s="436"/>
      <c r="AP296" s="436"/>
      <c r="AQ296" s="436"/>
      <c r="AR296" s="436"/>
      <c r="AS296" s="436"/>
      <c r="AT296" s="436"/>
      <c r="AU296" s="436"/>
      <c r="AV296" s="436"/>
      <c r="AW296" s="436"/>
      <c r="AX296" s="437"/>
      <c r="AY296" s="436"/>
      <c r="AZ296" s="436"/>
      <c r="BA296" s="436"/>
      <c r="BB296" s="436"/>
      <c r="BC296" s="436"/>
      <c r="BD296" s="436"/>
      <c r="BE296" s="436"/>
      <c r="BF296" s="436"/>
      <c r="BG296" s="436"/>
      <c r="BH296" s="436"/>
      <c r="BI296" s="436"/>
      <c r="BJ296" s="436"/>
      <c r="BK296" s="436"/>
      <c r="BL296" s="436"/>
      <c r="BM296" s="436"/>
      <c r="BN296" s="436"/>
      <c r="BO296" s="436"/>
      <c r="BP296" s="436"/>
      <c r="BQ296" s="436"/>
      <c r="BR296" s="436"/>
      <c r="BS296" s="436"/>
      <c r="BT296" s="436"/>
      <c r="BU296" s="436"/>
      <c r="BV296" s="436"/>
      <c r="BW296" s="436"/>
      <c r="BX296" s="436"/>
      <c r="BY296" s="436"/>
      <c r="BZ296" s="436"/>
      <c r="CA296" s="436"/>
      <c r="CB296" s="436"/>
      <c r="CC296" s="436"/>
      <c r="CD296" s="436"/>
      <c r="CE296" s="436"/>
      <c r="CG296" s="495"/>
      <c r="CH296" s="495"/>
      <c r="CI296" s="495"/>
      <c r="CJ296" s="495"/>
      <c r="CK296" s="495"/>
      <c r="CL296" s="495"/>
      <c r="CM296" s="495"/>
      <c r="CN296" s="495"/>
      <c r="CO296" s="495"/>
      <c r="CP296" s="495"/>
      <c r="CQ296" s="495"/>
      <c r="CR296" s="495"/>
    </row>
    <row r="297" spans="1:96" ht="15.75" customHeight="1">
      <c r="A297" s="436"/>
      <c r="B297" s="436"/>
      <c r="C297" s="436"/>
      <c r="D297" s="436"/>
      <c r="E297" s="436"/>
      <c r="F297" s="436"/>
      <c r="G297" s="436"/>
      <c r="H297" s="436"/>
      <c r="I297" s="436"/>
      <c r="J297" s="436"/>
      <c r="K297" s="436"/>
      <c r="L297" s="436"/>
      <c r="M297" s="436"/>
      <c r="N297" s="436"/>
      <c r="O297" s="436"/>
      <c r="P297" s="436"/>
      <c r="Q297" s="436"/>
      <c r="R297" s="436"/>
      <c r="S297" s="436"/>
      <c r="T297" s="436"/>
      <c r="U297" s="436"/>
      <c r="V297" s="436"/>
      <c r="W297" s="436"/>
      <c r="X297" s="436"/>
      <c r="Y297" s="436"/>
      <c r="Z297" s="436"/>
      <c r="AA297" s="436"/>
      <c r="AB297" s="436"/>
      <c r="AC297" s="436"/>
      <c r="AD297" s="436"/>
      <c r="AE297" s="436"/>
      <c r="AF297" s="436"/>
      <c r="AG297" s="436"/>
      <c r="AH297" s="436"/>
      <c r="AI297" s="436"/>
      <c r="AJ297" s="436"/>
      <c r="AK297" s="436"/>
      <c r="AL297" s="436"/>
      <c r="AM297" s="436"/>
      <c r="AN297" s="436"/>
      <c r="AO297" s="436"/>
      <c r="AP297" s="436"/>
      <c r="AQ297" s="436"/>
      <c r="AR297" s="436"/>
      <c r="AS297" s="436"/>
      <c r="AT297" s="436"/>
      <c r="AU297" s="436"/>
      <c r="AV297" s="436"/>
      <c r="AW297" s="436"/>
      <c r="AX297" s="437"/>
      <c r="AY297" s="436"/>
      <c r="AZ297" s="436"/>
      <c r="BA297" s="436"/>
      <c r="BB297" s="436"/>
      <c r="BC297" s="436"/>
      <c r="BD297" s="436"/>
      <c r="BE297" s="436"/>
      <c r="BF297" s="436"/>
      <c r="BG297" s="436"/>
      <c r="BH297" s="436"/>
      <c r="BI297" s="436"/>
      <c r="BJ297" s="436"/>
      <c r="BK297" s="436"/>
      <c r="BL297" s="436"/>
      <c r="BM297" s="436"/>
      <c r="BN297" s="436"/>
      <c r="BO297" s="436"/>
      <c r="BP297" s="436"/>
      <c r="BQ297" s="436"/>
      <c r="BR297" s="436"/>
      <c r="BS297" s="436"/>
      <c r="BT297" s="436"/>
      <c r="BU297" s="436"/>
      <c r="BV297" s="436"/>
      <c r="BW297" s="436"/>
      <c r="BX297" s="436"/>
      <c r="BY297" s="436"/>
      <c r="BZ297" s="436"/>
      <c r="CA297" s="436"/>
      <c r="CB297" s="436"/>
      <c r="CC297" s="436"/>
      <c r="CD297" s="436"/>
      <c r="CE297" s="436"/>
      <c r="CG297" s="495"/>
      <c r="CH297" s="495"/>
      <c r="CI297" s="495"/>
      <c r="CJ297" s="495"/>
      <c r="CK297" s="495"/>
      <c r="CL297" s="495"/>
      <c r="CM297" s="495"/>
      <c r="CN297" s="495"/>
      <c r="CO297" s="495"/>
      <c r="CP297" s="495"/>
      <c r="CQ297" s="495"/>
      <c r="CR297" s="495"/>
    </row>
    <row r="298" spans="1:96" ht="15.75" customHeight="1">
      <c r="A298" s="436"/>
      <c r="B298" s="436"/>
      <c r="C298" s="436"/>
      <c r="D298" s="436"/>
      <c r="E298" s="436"/>
      <c r="F298" s="436"/>
      <c r="G298" s="436"/>
      <c r="H298" s="436"/>
      <c r="I298" s="436"/>
      <c r="J298" s="436"/>
      <c r="K298" s="436"/>
      <c r="L298" s="436"/>
      <c r="M298" s="436"/>
      <c r="N298" s="436"/>
      <c r="O298" s="436"/>
      <c r="P298" s="436"/>
      <c r="Q298" s="436"/>
      <c r="R298" s="436"/>
      <c r="S298" s="436"/>
      <c r="T298" s="436"/>
      <c r="U298" s="436"/>
      <c r="V298" s="436"/>
      <c r="W298" s="436"/>
      <c r="X298" s="436"/>
      <c r="Y298" s="436"/>
      <c r="Z298" s="436"/>
      <c r="AA298" s="436"/>
      <c r="AB298" s="436"/>
      <c r="AC298" s="436"/>
      <c r="AD298" s="436"/>
      <c r="AE298" s="436"/>
      <c r="AF298" s="436"/>
      <c r="AG298" s="436"/>
      <c r="AH298" s="436"/>
      <c r="AI298" s="436"/>
      <c r="AJ298" s="436"/>
      <c r="AK298" s="436"/>
      <c r="AL298" s="436"/>
      <c r="AM298" s="436"/>
      <c r="AN298" s="436"/>
      <c r="AO298" s="436"/>
      <c r="AP298" s="436"/>
      <c r="AQ298" s="436"/>
      <c r="AR298" s="436"/>
      <c r="AS298" s="436"/>
      <c r="AT298" s="436"/>
      <c r="AU298" s="436"/>
      <c r="AV298" s="436"/>
      <c r="AW298" s="436"/>
      <c r="AX298" s="437"/>
      <c r="AY298" s="436"/>
      <c r="AZ298" s="436"/>
      <c r="BA298" s="436"/>
      <c r="BB298" s="436"/>
      <c r="BC298" s="436"/>
      <c r="BD298" s="436"/>
      <c r="BE298" s="436"/>
      <c r="BF298" s="436"/>
      <c r="BG298" s="436"/>
      <c r="BH298" s="436"/>
      <c r="BI298" s="436"/>
      <c r="BJ298" s="436"/>
      <c r="BK298" s="436"/>
      <c r="BL298" s="436"/>
      <c r="BM298" s="436"/>
      <c r="BN298" s="436"/>
      <c r="BO298" s="436"/>
      <c r="BP298" s="436"/>
      <c r="BQ298" s="436"/>
      <c r="BR298" s="436"/>
      <c r="BS298" s="436"/>
      <c r="BT298" s="436"/>
      <c r="BU298" s="436"/>
      <c r="BV298" s="436"/>
      <c r="BW298" s="436"/>
      <c r="BX298" s="436"/>
      <c r="BY298" s="436"/>
      <c r="BZ298" s="436"/>
      <c r="CA298" s="436"/>
      <c r="CB298" s="436"/>
      <c r="CC298" s="436"/>
      <c r="CD298" s="436"/>
      <c r="CE298" s="436"/>
      <c r="CG298" s="495"/>
      <c r="CH298" s="495"/>
      <c r="CI298" s="495"/>
      <c r="CJ298" s="495"/>
      <c r="CK298" s="495"/>
      <c r="CL298" s="495"/>
      <c r="CM298" s="495"/>
      <c r="CN298" s="495"/>
      <c r="CO298" s="495"/>
      <c r="CP298" s="495"/>
      <c r="CQ298" s="495"/>
      <c r="CR298" s="495"/>
    </row>
    <row r="299" spans="1:96" ht="15.75" customHeight="1">
      <c r="A299" s="436"/>
      <c r="B299" s="436"/>
      <c r="C299" s="436"/>
      <c r="D299" s="436"/>
      <c r="E299" s="436"/>
      <c r="F299" s="436"/>
      <c r="G299" s="436"/>
      <c r="H299" s="436"/>
      <c r="I299" s="436"/>
      <c r="J299" s="436"/>
      <c r="K299" s="436"/>
      <c r="L299" s="436"/>
      <c r="M299" s="436"/>
      <c r="N299" s="436"/>
      <c r="O299" s="436"/>
      <c r="P299" s="436"/>
      <c r="Q299" s="436"/>
      <c r="R299" s="436"/>
      <c r="S299" s="436"/>
      <c r="T299" s="436"/>
      <c r="U299" s="436"/>
      <c r="V299" s="436"/>
      <c r="W299" s="436"/>
      <c r="X299" s="436"/>
      <c r="Y299" s="436"/>
      <c r="Z299" s="436"/>
      <c r="AA299" s="436"/>
      <c r="AB299" s="436"/>
      <c r="AC299" s="436"/>
      <c r="AD299" s="436"/>
      <c r="AE299" s="436"/>
      <c r="AF299" s="436"/>
      <c r="AG299" s="436"/>
      <c r="AH299" s="436"/>
      <c r="AI299" s="436"/>
      <c r="AJ299" s="436"/>
      <c r="AK299" s="436"/>
      <c r="AL299" s="436"/>
      <c r="AM299" s="436"/>
      <c r="AN299" s="436"/>
      <c r="AO299" s="436"/>
      <c r="AP299" s="436"/>
      <c r="AQ299" s="436"/>
      <c r="AR299" s="436"/>
      <c r="AS299" s="436"/>
      <c r="AT299" s="436"/>
      <c r="AU299" s="436"/>
      <c r="AV299" s="436"/>
      <c r="AW299" s="436"/>
      <c r="AX299" s="437"/>
      <c r="AY299" s="436"/>
      <c r="AZ299" s="436"/>
      <c r="BA299" s="436"/>
      <c r="BB299" s="436"/>
      <c r="BC299" s="436"/>
      <c r="BD299" s="436"/>
      <c r="BE299" s="436"/>
      <c r="BF299" s="436"/>
      <c r="BG299" s="436"/>
      <c r="BH299" s="436"/>
      <c r="BI299" s="436"/>
      <c r="BJ299" s="436"/>
      <c r="BK299" s="436"/>
      <c r="BL299" s="436"/>
      <c r="BM299" s="436"/>
      <c r="BN299" s="436"/>
      <c r="BO299" s="436"/>
      <c r="BP299" s="436"/>
      <c r="BQ299" s="436"/>
      <c r="BR299" s="436"/>
      <c r="BS299" s="436"/>
      <c r="BT299" s="436"/>
      <c r="BU299" s="436"/>
      <c r="BV299" s="436"/>
      <c r="BW299" s="436"/>
      <c r="BX299" s="436"/>
      <c r="BY299" s="436"/>
      <c r="BZ299" s="436"/>
      <c r="CA299" s="436"/>
      <c r="CB299" s="436"/>
      <c r="CC299" s="436"/>
      <c r="CD299" s="436"/>
      <c r="CE299" s="436"/>
      <c r="CG299" s="495"/>
      <c r="CH299" s="495"/>
      <c r="CI299" s="495"/>
      <c r="CJ299" s="495"/>
      <c r="CK299" s="495"/>
      <c r="CL299" s="495"/>
      <c r="CM299" s="495"/>
      <c r="CN299" s="495"/>
      <c r="CO299" s="495"/>
      <c r="CP299" s="495"/>
      <c r="CQ299" s="495"/>
      <c r="CR299" s="495"/>
    </row>
    <row r="300" spans="1:96" ht="15.75" customHeight="1">
      <c r="A300" s="436"/>
      <c r="B300" s="436"/>
      <c r="C300" s="436"/>
      <c r="D300" s="436"/>
      <c r="E300" s="436"/>
      <c r="F300" s="436"/>
      <c r="G300" s="436"/>
      <c r="H300" s="436"/>
      <c r="I300" s="436"/>
      <c r="J300" s="436"/>
      <c r="K300" s="436"/>
      <c r="L300" s="436"/>
      <c r="M300" s="436"/>
      <c r="N300" s="436"/>
      <c r="O300" s="436"/>
      <c r="P300" s="436"/>
      <c r="Q300" s="436"/>
      <c r="R300" s="436"/>
      <c r="S300" s="436"/>
      <c r="T300" s="436"/>
      <c r="U300" s="436"/>
      <c r="V300" s="436"/>
      <c r="W300" s="436"/>
      <c r="X300" s="436"/>
      <c r="Y300" s="436"/>
      <c r="Z300" s="436"/>
      <c r="AA300" s="436"/>
      <c r="AB300" s="436"/>
      <c r="AC300" s="436"/>
      <c r="AD300" s="436"/>
      <c r="AE300" s="436"/>
      <c r="AF300" s="436"/>
      <c r="AG300" s="436"/>
      <c r="AH300" s="436"/>
      <c r="AI300" s="436"/>
      <c r="AJ300" s="436"/>
      <c r="AK300" s="436"/>
      <c r="AL300" s="436"/>
      <c r="AM300" s="436"/>
      <c r="AN300" s="436"/>
      <c r="AO300" s="436"/>
      <c r="AP300" s="436"/>
      <c r="AQ300" s="436"/>
      <c r="AR300" s="436"/>
      <c r="AS300" s="436"/>
      <c r="AT300" s="436"/>
      <c r="AU300" s="436"/>
      <c r="AV300" s="436"/>
      <c r="AW300" s="436"/>
      <c r="AX300" s="437"/>
      <c r="AY300" s="436"/>
      <c r="AZ300" s="436"/>
      <c r="BA300" s="436"/>
      <c r="BB300" s="436"/>
      <c r="BC300" s="436"/>
      <c r="BD300" s="436"/>
      <c r="BE300" s="436"/>
      <c r="BF300" s="436"/>
      <c r="BG300" s="436"/>
      <c r="BH300" s="436"/>
      <c r="BI300" s="436"/>
      <c r="BJ300" s="436"/>
      <c r="BK300" s="436"/>
      <c r="BL300" s="436"/>
      <c r="BM300" s="436"/>
      <c r="BN300" s="436"/>
      <c r="BO300" s="436"/>
      <c r="BP300" s="436"/>
      <c r="BQ300" s="436"/>
      <c r="BR300" s="436"/>
      <c r="BS300" s="436"/>
      <c r="BT300" s="436"/>
      <c r="BU300" s="436"/>
      <c r="BV300" s="436"/>
      <c r="BW300" s="436"/>
      <c r="BX300" s="436"/>
      <c r="BY300" s="436"/>
      <c r="BZ300" s="436"/>
      <c r="CA300" s="436"/>
      <c r="CB300" s="436"/>
      <c r="CC300" s="436"/>
      <c r="CD300" s="436"/>
      <c r="CE300" s="436"/>
      <c r="CG300" s="495"/>
      <c r="CH300" s="495"/>
      <c r="CI300" s="495"/>
      <c r="CJ300" s="495"/>
      <c r="CK300" s="495"/>
      <c r="CL300" s="495"/>
      <c r="CM300" s="495"/>
      <c r="CN300" s="495"/>
      <c r="CO300" s="495"/>
      <c r="CP300" s="495"/>
      <c r="CQ300" s="495"/>
      <c r="CR300" s="495"/>
    </row>
    <row r="301" spans="1:96" ht="15.75" customHeight="1">
      <c r="A301" s="436"/>
      <c r="B301" s="436"/>
      <c r="C301" s="436"/>
      <c r="D301" s="436"/>
      <c r="E301" s="436"/>
      <c r="F301" s="436"/>
      <c r="G301" s="436"/>
      <c r="H301" s="436"/>
      <c r="I301" s="436"/>
      <c r="J301" s="436"/>
      <c r="K301" s="436"/>
      <c r="L301" s="436"/>
      <c r="M301" s="436"/>
      <c r="N301" s="436"/>
      <c r="O301" s="436"/>
      <c r="P301" s="436"/>
      <c r="Q301" s="436"/>
      <c r="R301" s="436"/>
      <c r="S301" s="436"/>
      <c r="T301" s="436"/>
      <c r="U301" s="436"/>
      <c r="V301" s="436"/>
      <c r="W301" s="436"/>
      <c r="X301" s="436"/>
      <c r="Y301" s="436"/>
      <c r="Z301" s="436"/>
      <c r="AA301" s="436"/>
      <c r="AB301" s="436"/>
      <c r="AC301" s="436"/>
      <c r="AD301" s="436"/>
      <c r="AE301" s="436"/>
      <c r="AF301" s="436"/>
      <c r="AG301" s="436"/>
      <c r="AH301" s="436"/>
      <c r="AI301" s="436"/>
      <c r="AJ301" s="436"/>
      <c r="AK301" s="436"/>
      <c r="AL301" s="436"/>
      <c r="AM301" s="436"/>
      <c r="AN301" s="436"/>
      <c r="AO301" s="436"/>
      <c r="AP301" s="436"/>
      <c r="AQ301" s="436"/>
      <c r="AR301" s="436"/>
      <c r="AS301" s="436"/>
      <c r="AT301" s="436"/>
      <c r="AU301" s="436"/>
      <c r="AV301" s="436"/>
      <c r="AW301" s="436"/>
      <c r="AX301" s="437"/>
      <c r="AY301" s="436"/>
      <c r="AZ301" s="436"/>
      <c r="BA301" s="436"/>
      <c r="BB301" s="436"/>
      <c r="BC301" s="436"/>
      <c r="BD301" s="436"/>
      <c r="BE301" s="436"/>
      <c r="BF301" s="436"/>
      <c r="BG301" s="436"/>
      <c r="BH301" s="436"/>
      <c r="BI301" s="436"/>
      <c r="BJ301" s="436"/>
      <c r="BK301" s="436"/>
      <c r="BL301" s="436"/>
      <c r="BM301" s="436"/>
      <c r="BN301" s="436"/>
      <c r="BO301" s="436"/>
      <c r="BP301" s="436"/>
      <c r="BQ301" s="436"/>
      <c r="BR301" s="436"/>
      <c r="BS301" s="436"/>
      <c r="BT301" s="436"/>
      <c r="BU301" s="436"/>
      <c r="BV301" s="436"/>
      <c r="BW301" s="436"/>
      <c r="BX301" s="436"/>
      <c r="BY301" s="436"/>
      <c r="BZ301" s="436"/>
      <c r="CA301" s="436"/>
      <c r="CB301" s="436"/>
      <c r="CC301" s="436"/>
      <c r="CD301" s="436"/>
      <c r="CE301" s="436"/>
      <c r="CG301" s="495"/>
      <c r="CH301" s="495"/>
      <c r="CI301" s="495"/>
      <c r="CJ301" s="495"/>
      <c r="CK301" s="495"/>
      <c r="CL301" s="495"/>
      <c r="CM301" s="495"/>
      <c r="CN301" s="495"/>
      <c r="CO301" s="495"/>
      <c r="CP301" s="495"/>
      <c r="CQ301" s="495"/>
      <c r="CR301" s="495"/>
    </row>
    <row r="302" spans="1:96" ht="15.75" customHeight="1">
      <c r="A302" s="436"/>
      <c r="B302" s="436"/>
      <c r="C302" s="436"/>
      <c r="D302" s="436"/>
      <c r="E302" s="436"/>
      <c r="F302" s="436"/>
      <c r="G302" s="436"/>
      <c r="H302" s="436"/>
      <c r="I302" s="436"/>
      <c r="J302" s="436"/>
      <c r="K302" s="436"/>
      <c r="L302" s="436"/>
      <c r="M302" s="436"/>
      <c r="N302" s="436"/>
      <c r="O302" s="436"/>
      <c r="P302" s="436"/>
      <c r="Q302" s="436"/>
      <c r="R302" s="436"/>
      <c r="S302" s="436"/>
      <c r="T302" s="436"/>
      <c r="U302" s="436"/>
      <c r="V302" s="436"/>
      <c r="W302" s="436"/>
      <c r="X302" s="436"/>
      <c r="Y302" s="436"/>
      <c r="Z302" s="436"/>
      <c r="AA302" s="436"/>
      <c r="AB302" s="436"/>
      <c r="AC302" s="436"/>
      <c r="AD302" s="436"/>
      <c r="AE302" s="436"/>
      <c r="AF302" s="436"/>
      <c r="AG302" s="436"/>
      <c r="AH302" s="436"/>
      <c r="AI302" s="436"/>
      <c r="AJ302" s="436"/>
      <c r="AK302" s="436"/>
      <c r="AL302" s="436"/>
      <c r="AM302" s="436"/>
      <c r="AN302" s="436"/>
      <c r="AO302" s="436"/>
      <c r="AP302" s="436"/>
      <c r="AQ302" s="436"/>
      <c r="AR302" s="436"/>
      <c r="AS302" s="436"/>
      <c r="AT302" s="436"/>
      <c r="AU302" s="436"/>
      <c r="AV302" s="436"/>
      <c r="AW302" s="436"/>
      <c r="AX302" s="437"/>
      <c r="AY302" s="436"/>
      <c r="AZ302" s="436"/>
      <c r="BA302" s="436"/>
      <c r="BB302" s="436"/>
      <c r="BC302" s="436"/>
      <c r="BD302" s="436"/>
      <c r="BE302" s="436"/>
      <c r="BF302" s="436"/>
      <c r="BG302" s="436"/>
      <c r="BH302" s="436"/>
      <c r="BI302" s="436"/>
      <c r="BJ302" s="436"/>
      <c r="BK302" s="436"/>
      <c r="BL302" s="436"/>
      <c r="BM302" s="436"/>
      <c r="BN302" s="436"/>
      <c r="BO302" s="436"/>
      <c r="BP302" s="436"/>
      <c r="BQ302" s="436"/>
      <c r="BR302" s="436"/>
      <c r="BS302" s="436"/>
      <c r="BT302" s="436"/>
      <c r="BU302" s="436"/>
      <c r="BV302" s="436"/>
      <c r="BW302" s="436"/>
      <c r="BX302" s="436"/>
      <c r="BY302" s="436"/>
      <c r="BZ302" s="436"/>
      <c r="CA302" s="436"/>
      <c r="CB302" s="436"/>
      <c r="CC302" s="436"/>
      <c r="CD302" s="436"/>
      <c r="CE302" s="436"/>
      <c r="CG302" s="495"/>
      <c r="CH302" s="495"/>
      <c r="CI302" s="495"/>
      <c r="CJ302" s="495"/>
      <c r="CK302" s="495"/>
      <c r="CL302" s="495"/>
      <c r="CM302" s="495"/>
      <c r="CN302" s="495"/>
      <c r="CO302" s="495"/>
      <c r="CP302" s="495"/>
      <c r="CQ302" s="495"/>
      <c r="CR302" s="495"/>
    </row>
    <row r="303" spans="1:96" ht="15.75" customHeight="1">
      <c r="A303" s="436"/>
      <c r="B303" s="436"/>
      <c r="C303" s="436"/>
      <c r="D303" s="436"/>
      <c r="E303" s="436"/>
      <c r="F303" s="436"/>
      <c r="G303" s="436"/>
      <c r="H303" s="436"/>
      <c r="I303" s="436"/>
      <c r="J303" s="436"/>
      <c r="K303" s="436"/>
      <c r="L303" s="436"/>
      <c r="M303" s="436"/>
      <c r="N303" s="436"/>
      <c r="O303" s="436"/>
      <c r="P303" s="436"/>
      <c r="Q303" s="436"/>
      <c r="R303" s="436"/>
      <c r="S303" s="436"/>
      <c r="T303" s="436"/>
      <c r="U303" s="436"/>
      <c r="V303" s="436"/>
      <c r="W303" s="436"/>
      <c r="X303" s="436"/>
      <c r="Y303" s="436"/>
      <c r="Z303" s="436"/>
      <c r="AA303" s="436"/>
      <c r="AB303" s="436"/>
      <c r="AC303" s="436"/>
      <c r="AD303" s="436"/>
      <c r="AE303" s="436"/>
      <c r="AF303" s="436"/>
      <c r="AG303" s="436"/>
      <c r="AH303" s="436"/>
      <c r="AI303" s="436"/>
      <c r="AJ303" s="436"/>
      <c r="AK303" s="436"/>
      <c r="AL303" s="436"/>
      <c r="AM303" s="436"/>
      <c r="AN303" s="436"/>
      <c r="AO303" s="436"/>
      <c r="AP303" s="436"/>
      <c r="AQ303" s="436"/>
      <c r="AR303" s="436"/>
      <c r="AS303" s="436"/>
      <c r="AT303" s="436"/>
      <c r="AU303" s="436"/>
      <c r="AV303" s="436"/>
      <c r="AW303" s="436"/>
      <c r="AX303" s="437"/>
      <c r="AY303" s="436"/>
      <c r="AZ303" s="436"/>
      <c r="BA303" s="436"/>
      <c r="BB303" s="436"/>
      <c r="BC303" s="436"/>
      <c r="BD303" s="436"/>
      <c r="BE303" s="436"/>
      <c r="BF303" s="436"/>
      <c r="BG303" s="436"/>
      <c r="BH303" s="436"/>
      <c r="BI303" s="436"/>
      <c r="BJ303" s="436"/>
      <c r="BK303" s="436"/>
      <c r="BL303" s="436"/>
      <c r="BM303" s="436"/>
      <c r="BN303" s="436"/>
      <c r="BO303" s="436"/>
      <c r="BP303" s="436"/>
      <c r="BQ303" s="436"/>
      <c r="BR303" s="436"/>
      <c r="BS303" s="436"/>
      <c r="BT303" s="436"/>
      <c r="BU303" s="436"/>
      <c r="BV303" s="436"/>
      <c r="BW303" s="436"/>
      <c r="BX303" s="436"/>
      <c r="BY303" s="436"/>
      <c r="BZ303" s="436"/>
      <c r="CA303" s="436"/>
      <c r="CB303" s="436"/>
      <c r="CC303" s="436"/>
      <c r="CD303" s="436"/>
      <c r="CE303" s="436"/>
      <c r="CG303" s="495"/>
      <c r="CH303" s="495"/>
      <c r="CI303" s="495"/>
      <c r="CJ303" s="495"/>
      <c r="CK303" s="495"/>
      <c r="CL303" s="495"/>
      <c r="CM303" s="495"/>
      <c r="CN303" s="495"/>
      <c r="CO303" s="495"/>
      <c r="CP303" s="495"/>
      <c r="CQ303" s="495"/>
      <c r="CR303" s="495"/>
    </row>
    <row r="304" spans="1:96" ht="15.75" customHeight="1">
      <c r="A304" s="436"/>
      <c r="B304" s="436"/>
      <c r="C304" s="436"/>
      <c r="D304" s="436"/>
      <c r="E304" s="436"/>
      <c r="F304" s="436"/>
      <c r="G304" s="436"/>
      <c r="H304" s="436"/>
      <c r="I304" s="436"/>
      <c r="J304" s="436"/>
      <c r="K304" s="436"/>
      <c r="L304" s="436"/>
      <c r="M304" s="436"/>
      <c r="N304" s="436"/>
      <c r="O304" s="436"/>
      <c r="P304" s="436"/>
      <c r="Q304" s="436"/>
      <c r="R304" s="436"/>
      <c r="S304" s="436"/>
      <c r="T304" s="436"/>
      <c r="U304" s="436"/>
      <c r="V304" s="436"/>
      <c r="W304" s="436"/>
      <c r="X304" s="436"/>
      <c r="Y304" s="436"/>
      <c r="Z304" s="436"/>
      <c r="AA304" s="436"/>
      <c r="AB304" s="436"/>
      <c r="AC304" s="436"/>
      <c r="AD304" s="436"/>
      <c r="AE304" s="436"/>
      <c r="AF304" s="436"/>
      <c r="AG304" s="436"/>
      <c r="AH304" s="436"/>
      <c r="AI304" s="436"/>
      <c r="AJ304" s="436"/>
      <c r="AK304" s="436"/>
      <c r="AL304" s="436"/>
      <c r="AM304" s="436"/>
      <c r="AN304" s="436"/>
      <c r="AO304" s="436"/>
      <c r="AP304" s="436"/>
      <c r="AQ304" s="436"/>
      <c r="AR304" s="436"/>
      <c r="AS304" s="436"/>
      <c r="AT304" s="436"/>
      <c r="AU304" s="436"/>
      <c r="AV304" s="436"/>
      <c r="AW304" s="436"/>
      <c r="AX304" s="437"/>
      <c r="AY304" s="436"/>
      <c r="AZ304" s="436"/>
      <c r="BA304" s="436"/>
      <c r="BB304" s="436"/>
      <c r="BC304" s="436"/>
      <c r="BD304" s="436"/>
      <c r="BE304" s="436"/>
      <c r="BF304" s="436"/>
      <c r="BG304" s="436"/>
      <c r="BH304" s="436"/>
      <c r="BI304" s="436"/>
      <c r="BJ304" s="436"/>
      <c r="BK304" s="436"/>
      <c r="BL304" s="436"/>
      <c r="BM304" s="436"/>
      <c r="BN304" s="436"/>
      <c r="BO304" s="436"/>
      <c r="BP304" s="436"/>
      <c r="BQ304" s="436"/>
      <c r="BR304" s="436"/>
      <c r="BS304" s="436"/>
      <c r="BT304" s="436"/>
      <c r="BU304" s="436"/>
      <c r="BV304" s="436"/>
      <c r="BW304" s="436"/>
      <c r="BX304" s="436"/>
      <c r="BY304" s="436"/>
      <c r="BZ304" s="436"/>
      <c r="CA304" s="436"/>
      <c r="CB304" s="436"/>
      <c r="CC304" s="436"/>
      <c r="CD304" s="436"/>
      <c r="CE304" s="436"/>
      <c r="CG304" s="495"/>
      <c r="CH304" s="495"/>
      <c r="CI304" s="495"/>
      <c r="CJ304" s="495"/>
      <c r="CK304" s="495"/>
      <c r="CL304" s="495"/>
      <c r="CM304" s="495"/>
      <c r="CN304" s="495"/>
      <c r="CO304" s="495"/>
      <c r="CP304" s="495"/>
      <c r="CQ304" s="495"/>
      <c r="CR304" s="495"/>
    </row>
    <row r="305" spans="1:96" ht="15.75" customHeight="1">
      <c r="A305" s="436"/>
      <c r="B305" s="436"/>
      <c r="C305" s="436"/>
      <c r="D305" s="436"/>
      <c r="E305" s="436"/>
      <c r="F305" s="436"/>
      <c r="G305" s="436"/>
      <c r="H305" s="436"/>
      <c r="I305" s="436"/>
      <c r="J305" s="436"/>
      <c r="K305" s="436"/>
      <c r="L305" s="436"/>
      <c r="M305" s="436"/>
      <c r="N305" s="436"/>
      <c r="O305" s="436"/>
      <c r="P305" s="436"/>
      <c r="Q305" s="436"/>
      <c r="R305" s="436"/>
      <c r="S305" s="436"/>
      <c r="T305" s="436"/>
      <c r="U305" s="436"/>
      <c r="V305" s="436"/>
      <c r="W305" s="436"/>
      <c r="X305" s="436"/>
      <c r="Y305" s="436"/>
      <c r="Z305" s="436"/>
      <c r="AA305" s="436"/>
      <c r="AB305" s="436"/>
      <c r="AC305" s="436"/>
      <c r="AD305" s="436"/>
      <c r="AE305" s="436"/>
      <c r="AF305" s="436"/>
      <c r="AG305" s="436"/>
      <c r="AH305" s="436"/>
      <c r="AI305" s="436"/>
      <c r="AJ305" s="436"/>
      <c r="AK305" s="436"/>
      <c r="AL305" s="436"/>
      <c r="AM305" s="436"/>
      <c r="AN305" s="436"/>
      <c r="AO305" s="436"/>
      <c r="AP305" s="436"/>
      <c r="AQ305" s="436"/>
      <c r="AR305" s="436"/>
      <c r="AS305" s="436"/>
      <c r="AT305" s="436"/>
      <c r="AU305" s="436"/>
      <c r="AV305" s="436"/>
      <c r="AW305" s="436"/>
      <c r="AX305" s="437"/>
      <c r="AY305" s="436"/>
      <c r="AZ305" s="436"/>
      <c r="BA305" s="436"/>
      <c r="BB305" s="436"/>
      <c r="BC305" s="436"/>
      <c r="BD305" s="436"/>
      <c r="BE305" s="436"/>
      <c r="BF305" s="436"/>
      <c r="BG305" s="436"/>
      <c r="BH305" s="436"/>
      <c r="BI305" s="436"/>
      <c r="BJ305" s="436"/>
      <c r="BK305" s="436"/>
      <c r="BL305" s="436"/>
      <c r="BM305" s="436"/>
      <c r="BN305" s="436"/>
      <c r="BO305" s="436"/>
      <c r="BP305" s="436"/>
      <c r="BQ305" s="436"/>
      <c r="BR305" s="436"/>
      <c r="BS305" s="436"/>
      <c r="BT305" s="436"/>
      <c r="BU305" s="436"/>
      <c r="BV305" s="436"/>
      <c r="BW305" s="436"/>
      <c r="BX305" s="436"/>
      <c r="BY305" s="436"/>
      <c r="BZ305" s="436"/>
      <c r="CA305" s="436"/>
      <c r="CB305" s="436"/>
      <c r="CC305" s="436"/>
      <c r="CD305" s="436"/>
      <c r="CE305" s="436"/>
      <c r="CG305" s="495"/>
      <c r="CH305" s="495"/>
      <c r="CI305" s="495"/>
      <c r="CJ305" s="495"/>
      <c r="CK305" s="495"/>
      <c r="CL305" s="495"/>
      <c r="CM305" s="495"/>
      <c r="CN305" s="495"/>
      <c r="CO305" s="495"/>
      <c r="CP305" s="495"/>
      <c r="CQ305" s="495"/>
      <c r="CR305" s="495"/>
    </row>
    <row r="306" spans="1:96" ht="15.75" customHeight="1">
      <c r="A306" s="436"/>
      <c r="B306" s="436"/>
      <c r="C306" s="436"/>
      <c r="D306" s="436"/>
      <c r="E306" s="436"/>
      <c r="F306" s="436"/>
      <c r="G306" s="436"/>
      <c r="H306" s="436"/>
      <c r="I306" s="436"/>
      <c r="J306" s="436"/>
      <c r="K306" s="436"/>
      <c r="L306" s="436"/>
      <c r="M306" s="436"/>
      <c r="N306" s="436"/>
      <c r="O306" s="436"/>
      <c r="P306" s="436"/>
      <c r="Q306" s="436"/>
      <c r="R306" s="436"/>
      <c r="S306" s="436"/>
      <c r="T306" s="436"/>
      <c r="U306" s="436"/>
      <c r="V306" s="436"/>
      <c r="W306" s="436"/>
      <c r="X306" s="436"/>
      <c r="Y306" s="436"/>
      <c r="Z306" s="436"/>
      <c r="AA306" s="436"/>
      <c r="AB306" s="436"/>
      <c r="AC306" s="436"/>
      <c r="AD306" s="436"/>
      <c r="AE306" s="436"/>
      <c r="AF306" s="436"/>
      <c r="AG306" s="436"/>
      <c r="AH306" s="436"/>
      <c r="AI306" s="436"/>
      <c r="AJ306" s="436"/>
      <c r="AK306" s="436"/>
      <c r="AL306" s="436"/>
      <c r="AM306" s="436"/>
      <c r="AN306" s="436"/>
      <c r="AO306" s="436"/>
      <c r="AP306" s="436"/>
      <c r="AQ306" s="436"/>
      <c r="AR306" s="436"/>
      <c r="AS306" s="436"/>
      <c r="AT306" s="436"/>
      <c r="AU306" s="436"/>
      <c r="AV306" s="436"/>
      <c r="AW306" s="436"/>
      <c r="AX306" s="437"/>
      <c r="AY306" s="436"/>
      <c r="AZ306" s="436"/>
      <c r="BA306" s="436"/>
      <c r="BB306" s="436"/>
      <c r="BC306" s="436"/>
      <c r="BD306" s="436"/>
      <c r="BE306" s="436"/>
      <c r="BF306" s="436"/>
      <c r="BG306" s="436"/>
      <c r="BH306" s="436"/>
      <c r="BI306" s="436"/>
      <c r="BJ306" s="436"/>
      <c r="BK306" s="436"/>
      <c r="BL306" s="436"/>
      <c r="BM306" s="436"/>
      <c r="BN306" s="436"/>
      <c r="BO306" s="436"/>
      <c r="BP306" s="436"/>
      <c r="BQ306" s="436"/>
      <c r="BR306" s="436"/>
      <c r="BS306" s="436"/>
      <c r="BT306" s="436"/>
      <c r="BU306" s="436"/>
      <c r="BV306" s="436"/>
      <c r="BW306" s="436"/>
      <c r="BX306" s="436"/>
      <c r="BY306" s="436"/>
      <c r="BZ306" s="436"/>
      <c r="CA306" s="436"/>
      <c r="CB306" s="436"/>
      <c r="CC306" s="436"/>
      <c r="CD306" s="436"/>
      <c r="CE306" s="436"/>
      <c r="CG306" s="495"/>
      <c r="CH306" s="495"/>
      <c r="CI306" s="495"/>
      <c r="CJ306" s="495"/>
      <c r="CK306" s="495"/>
      <c r="CL306" s="495"/>
      <c r="CM306" s="495"/>
      <c r="CN306" s="495"/>
      <c r="CO306" s="495"/>
      <c r="CP306" s="495"/>
      <c r="CQ306" s="495"/>
      <c r="CR306" s="495"/>
    </row>
    <row r="307" spans="1:96" ht="15.75" customHeight="1">
      <c r="A307" s="436"/>
      <c r="B307" s="436"/>
      <c r="C307" s="436"/>
      <c r="D307" s="436"/>
      <c r="E307" s="436"/>
      <c r="F307" s="436"/>
      <c r="G307" s="436"/>
      <c r="H307" s="436"/>
      <c r="I307" s="436"/>
      <c r="J307" s="436"/>
      <c r="K307" s="436"/>
      <c r="L307" s="436"/>
      <c r="M307" s="436"/>
      <c r="N307" s="436"/>
      <c r="O307" s="436"/>
      <c r="P307" s="436"/>
      <c r="Q307" s="436"/>
      <c r="R307" s="436"/>
      <c r="S307" s="436"/>
      <c r="T307" s="436"/>
      <c r="U307" s="436"/>
      <c r="V307" s="436"/>
      <c r="W307" s="436"/>
      <c r="X307" s="436"/>
      <c r="Y307" s="436"/>
      <c r="Z307" s="436"/>
      <c r="AA307" s="436"/>
      <c r="AB307" s="436"/>
      <c r="AC307" s="436"/>
      <c r="AD307" s="436"/>
      <c r="AE307" s="436"/>
      <c r="AF307" s="436"/>
      <c r="AG307" s="436"/>
      <c r="AH307" s="436"/>
      <c r="AI307" s="436"/>
      <c r="AJ307" s="436"/>
      <c r="AK307" s="436"/>
      <c r="AL307" s="436"/>
      <c r="AM307" s="436"/>
      <c r="AN307" s="436"/>
      <c r="AO307" s="436"/>
      <c r="AP307" s="436"/>
      <c r="AQ307" s="436"/>
      <c r="AR307" s="436"/>
      <c r="AS307" s="436"/>
      <c r="AT307" s="436"/>
      <c r="AU307" s="436"/>
      <c r="AV307" s="436"/>
      <c r="AW307" s="436"/>
      <c r="AX307" s="437"/>
      <c r="AY307" s="436"/>
      <c r="AZ307" s="436"/>
      <c r="BA307" s="436"/>
      <c r="BB307" s="436"/>
      <c r="BC307" s="436"/>
      <c r="BD307" s="436"/>
      <c r="BE307" s="436"/>
      <c r="BF307" s="436"/>
      <c r="BG307" s="436"/>
      <c r="BH307" s="436"/>
      <c r="BI307" s="436"/>
      <c r="BJ307" s="436"/>
      <c r="BK307" s="436"/>
      <c r="BL307" s="436"/>
      <c r="BM307" s="436"/>
      <c r="BN307" s="436"/>
      <c r="BO307" s="436"/>
      <c r="BP307" s="436"/>
      <c r="BQ307" s="436"/>
      <c r="BR307" s="436"/>
      <c r="BS307" s="436"/>
      <c r="BT307" s="436"/>
      <c r="BU307" s="436"/>
      <c r="BV307" s="436"/>
      <c r="BW307" s="436"/>
      <c r="BX307" s="436"/>
      <c r="BY307" s="436"/>
      <c r="BZ307" s="436"/>
      <c r="CA307" s="436"/>
      <c r="CB307" s="436"/>
      <c r="CC307" s="436"/>
      <c r="CD307" s="436"/>
      <c r="CE307" s="436"/>
      <c r="CG307" s="495"/>
      <c r="CH307" s="495"/>
      <c r="CI307" s="495"/>
      <c r="CJ307" s="495"/>
      <c r="CK307" s="495"/>
      <c r="CL307" s="495"/>
      <c r="CM307" s="495"/>
      <c r="CN307" s="495"/>
      <c r="CO307" s="495"/>
      <c r="CP307" s="495"/>
      <c r="CQ307" s="495"/>
      <c r="CR307" s="495"/>
    </row>
    <row r="308" spans="1:96" ht="15.75" customHeight="1">
      <c r="A308" s="436"/>
      <c r="B308" s="436"/>
      <c r="C308" s="436"/>
      <c r="D308" s="436"/>
      <c r="E308" s="436"/>
      <c r="F308" s="436"/>
      <c r="G308" s="436"/>
      <c r="H308" s="436"/>
      <c r="I308" s="436"/>
      <c r="J308" s="436"/>
      <c r="K308" s="436"/>
      <c r="L308" s="436"/>
      <c r="M308" s="436"/>
      <c r="N308" s="436"/>
      <c r="O308" s="436"/>
      <c r="P308" s="436"/>
      <c r="Q308" s="436"/>
      <c r="R308" s="436"/>
      <c r="S308" s="436"/>
      <c r="T308" s="436"/>
      <c r="U308" s="436"/>
      <c r="V308" s="436"/>
      <c r="W308" s="436"/>
      <c r="X308" s="436"/>
      <c r="Y308" s="436"/>
      <c r="Z308" s="436"/>
      <c r="AA308" s="436"/>
      <c r="AB308" s="436"/>
      <c r="AC308" s="436"/>
      <c r="AD308" s="436"/>
      <c r="AE308" s="436"/>
      <c r="AF308" s="436"/>
      <c r="AG308" s="436"/>
      <c r="AH308" s="436"/>
      <c r="AI308" s="436"/>
      <c r="AJ308" s="436"/>
      <c r="AK308" s="436"/>
      <c r="AL308" s="436"/>
      <c r="AM308" s="436"/>
      <c r="AN308" s="436"/>
      <c r="AO308" s="436"/>
      <c r="AP308" s="436"/>
      <c r="AQ308" s="436"/>
      <c r="AR308" s="436"/>
      <c r="AS308" s="436"/>
      <c r="AT308" s="436"/>
      <c r="AU308" s="436"/>
      <c r="AV308" s="436"/>
      <c r="AW308" s="436"/>
      <c r="AX308" s="437"/>
      <c r="AY308" s="436"/>
      <c r="AZ308" s="436"/>
      <c r="BA308" s="436"/>
      <c r="BB308" s="436"/>
      <c r="BC308" s="436"/>
      <c r="BD308" s="436"/>
      <c r="BE308" s="436"/>
      <c r="BF308" s="436"/>
      <c r="BG308" s="436"/>
      <c r="BH308" s="436"/>
      <c r="BI308" s="436"/>
      <c r="BJ308" s="436"/>
      <c r="BK308" s="436"/>
      <c r="BL308" s="436"/>
      <c r="BM308" s="436"/>
      <c r="BN308" s="436"/>
      <c r="BO308" s="436"/>
      <c r="BP308" s="436"/>
      <c r="BQ308" s="436"/>
      <c r="BR308" s="436"/>
      <c r="BS308" s="436"/>
      <c r="BT308" s="436"/>
      <c r="BU308" s="436"/>
      <c r="BV308" s="436"/>
      <c r="BW308" s="436"/>
      <c r="BX308" s="436"/>
      <c r="BY308" s="436"/>
      <c r="BZ308" s="436"/>
      <c r="CA308" s="436"/>
      <c r="CB308" s="436"/>
      <c r="CC308" s="436"/>
      <c r="CD308" s="436"/>
      <c r="CE308" s="436"/>
      <c r="CG308" s="495"/>
      <c r="CH308" s="495"/>
      <c r="CI308" s="495"/>
      <c r="CJ308" s="495"/>
      <c r="CK308" s="495"/>
      <c r="CL308" s="495"/>
      <c r="CM308" s="495"/>
      <c r="CN308" s="495"/>
      <c r="CO308" s="495"/>
      <c r="CP308" s="495"/>
      <c r="CQ308" s="495"/>
      <c r="CR308" s="495"/>
    </row>
    <row r="309" spans="1:96" ht="15.75" customHeight="1">
      <c r="A309" s="436"/>
      <c r="B309" s="436"/>
      <c r="C309" s="436"/>
      <c r="D309" s="436"/>
      <c r="E309" s="436"/>
      <c r="F309" s="436"/>
      <c r="G309" s="436"/>
      <c r="H309" s="436"/>
      <c r="I309" s="436"/>
      <c r="J309" s="436"/>
      <c r="K309" s="436"/>
      <c r="L309" s="436"/>
      <c r="M309" s="436"/>
      <c r="N309" s="436"/>
      <c r="O309" s="436"/>
      <c r="P309" s="436"/>
      <c r="Q309" s="436"/>
      <c r="R309" s="436"/>
      <c r="S309" s="436"/>
      <c r="T309" s="436"/>
      <c r="U309" s="436"/>
      <c r="V309" s="436"/>
      <c r="W309" s="436"/>
      <c r="X309" s="436"/>
      <c r="Y309" s="436"/>
      <c r="Z309" s="436"/>
      <c r="AA309" s="436"/>
      <c r="AB309" s="436"/>
      <c r="AC309" s="436"/>
      <c r="AD309" s="436"/>
      <c r="AE309" s="436"/>
      <c r="AF309" s="436"/>
      <c r="AG309" s="436"/>
      <c r="AH309" s="436"/>
      <c r="AI309" s="436"/>
      <c r="AJ309" s="436"/>
      <c r="AK309" s="436"/>
      <c r="AL309" s="436"/>
      <c r="AM309" s="436"/>
      <c r="AN309" s="436"/>
      <c r="AO309" s="436"/>
      <c r="AP309" s="436"/>
      <c r="AQ309" s="436"/>
      <c r="AR309" s="436"/>
      <c r="AS309" s="436"/>
      <c r="AT309" s="436"/>
      <c r="AU309" s="436"/>
      <c r="AV309" s="436"/>
      <c r="AW309" s="436"/>
      <c r="AX309" s="437"/>
      <c r="AY309" s="436"/>
      <c r="AZ309" s="436"/>
      <c r="BA309" s="436"/>
      <c r="BB309" s="436"/>
      <c r="BC309" s="436"/>
      <c r="BD309" s="436"/>
      <c r="BE309" s="436"/>
      <c r="BF309" s="436"/>
      <c r="BG309" s="436"/>
      <c r="BH309" s="436"/>
      <c r="BI309" s="436"/>
      <c r="BJ309" s="436"/>
      <c r="BK309" s="436"/>
      <c r="BL309" s="436"/>
      <c r="BM309" s="436"/>
      <c r="BN309" s="436"/>
      <c r="BO309" s="436"/>
      <c r="BP309" s="436"/>
      <c r="BQ309" s="436"/>
      <c r="BR309" s="436"/>
      <c r="BS309" s="436"/>
      <c r="BT309" s="436"/>
      <c r="BU309" s="436"/>
      <c r="BV309" s="436"/>
      <c r="BW309" s="436"/>
      <c r="BX309" s="436"/>
      <c r="BY309" s="436"/>
      <c r="BZ309" s="436"/>
      <c r="CA309" s="436"/>
      <c r="CB309" s="436"/>
      <c r="CC309" s="436"/>
      <c r="CD309" s="436"/>
      <c r="CE309" s="436"/>
      <c r="CG309" s="495"/>
      <c r="CH309" s="495"/>
      <c r="CI309" s="495"/>
      <c r="CJ309" s="495"/>
      <c r="CK309" s="495"/>
      <c r="CL309" s="495"/>
      <c r="CM309" s="495"/>
      <c r="CN309" s="495"/>
      <c r="CO309" s="495"/>
      <c r="CP309" s="495"/>
      <c r="CQ309" s="495"/>
      <c r="CR309" s="495"/>
    </row>
    <row r="310" spans="1:96" ht="15.75" customHeight="1">
      <c r="A310" s="436"/>
      <c r="B310" s="436"/>
      <c r="C310" s="436"/>
      <c r="D310" s="436"/>
      <c r="E310" s="436"/>
      <c r="F310" s="436"/>
      <c r="G310" s="436"/>
      <c r="H310" s="436"/>
      <c r="I310" s="436"/>
      <c r="J310" s="436"/>
      <c r="K310" s="436"/>
      <c r="L310" s="436"/>
      <c r="M310" s="436"/>
      <c r="N310" s="436"/>
      <c r="O310" s="436"/>
      <c r="P310" s="436"/>
      <c r="Q310" s="436"/>
      <c r="R310" s="436"/>
      <c r="S310" s="436"/>
      <c r="T310" s="436"/>
      <c r="U310" s="436"/>
      <c r="V310" s="436"/>
      <c r="W310" s="436"/>
      <c r="X310" s="436"/>
      <c r="Y310" s="436"/>
      <c r="Z310" s="436"/>
      <c r="AA310" s="436"/>
      <c r="AB310" s="436"/>
      <c r="AC310" s="436"/>
      <c r="AD310" s="436"/>
      <c r="AE310" s="436"/>
      <c r="AF310" s="436"/>
      <c r="AG310" s="436"/>
      <c r="AH310" s="436"/>
      <c r="AI310" s="436"/>
      <c r="AJ310" s="436"/>
      <c r="AK310" s="436"/>
      <c r="AL310" s="436"/>
      <c r="AM310" s="436"/>
      <c r="AN310" s="436"/>
      <c r="AO310" s="436"/>
      <c r="AP310" s="436"/>
      <c r="AQ310" s="436"/>
      <c r="AR310" s="436"/>
      <c r="AS310" s="436"/>
      <c r="AT310" s="436"/>
      <c r="AU310" s="436"/>
      <c r="AV310" s="436"/>
      <c r="AW310" s="436"/>
      <c r="AX310" s="437"/>
      <c r="AY310" s="436"/>
      <c r="AZ310" s="436"/>
      <c r="BA310" s="436"/>
      <c r="BB310" s="436"/>
      <c r="BC310" s="436"/>
      <c r="BD310" s="436"/>
      <c r="BE310" s="436"/>
      <c r="BF310" s="436"/>
      <c r="BG310" s="436"/>
      <c r="BH310" s="436"/>
      <c r="BI310" s="436"/>
      <c r="BJ310" s="436"/>
      <c r="BK310" s="436"/>
      <c r="BL310" s="436"/>
      <c r="BM310" s="436"/>
      <c r="BN310" s="436"/>
      <c r="BO310" s="436"/>
      <c r="BP310" s="436"/>
      <c r="BQ310" s="436"/>
      <c r="BR310" s="436"/>
      <c r="BS310" s="436"/>
      <c r="BT310" s="436"/>
      <c r="BU310" s="436"/>
      <c r="BV310" s="436"/>
      <c r="BW310" s="436"/>
      <c r="BX310" s="436"/>
      <c r="BY310" s="436"/>
      <c r="BZ310" s="436"/>
      <c r="CA310" s="436"/>
      <c r="CB310" s="436"/>
      <c r="CC310" s="436"/>
      <c r="CD310" s="436"/>
      <c r="CE310" s="436"/>
      <c r="CG310" s="495"/>
      <c r="CH310" s="495"/>
      <c r="CI310" s="495"/>
      <c r="CJ310" s="495"/>
      <c r="CK310" s="495"/>
      <c r="CL310" s="495"/>
      <c r="CM310" s="495"/>
      <c r="CN310" s="495"/>
      <c r="CO310" s="495"/>
      <c r="CP310" s="495"/>
      <c r="CQ310" s="495"/>
      <c r="CR310" s="495"/>
    </row>
    <row r="311" spans="1:96" ht="15.75" customHeight="1">
      <c r="A311" s="436"/>
      <c r="B311" s="436"/>
      <c r="C311" s="436"/>
      <c r="D311" s="436"/>
      <c r="E311" s="436"/>
      <c r="F311" s="436"/>
      <c r="G311" s="436"/>
      <c r="H311" s="436"/>
      <c r="I311" s="436"/>
      <c r="J311" s="436"/>
      <c r="K311" s="436"/>
      <c r="L311" s="436"/>
      <c r="M311" s="436"/>
      <c r="N311" s="436"/>
      <c r="O311" s="436"/>
      <c r="P311" s="436"/>
      <c r="Q311" s="436"/>
      <c r="R311" s="436"/>
      <c r="S311" s="436"/>
      <c r="T311" s="436"/>
      <c r="U311" s="436"/>
      <c r="V311" s="436"/>
      <c r="W311" s="436"/>
      <c r="X311" s="436"/>
      <c r="Y311" s="436"/>
      <c r="Z311" s="436"/>
      <c r="AA311" s="436"/>
      <c r="AB311" s="436"/>
      <c r="AC311" s="436"/>
      <c r="AD311" s="436"/>
      <c r="AE311" s="436"/>
      <c r="AF311" s="436"/>
      <c r="AG311" s="436"/>
      <c r="AH311" s="436"/>
      <c r="AI311" s="436"/>
      <c r="AJ311" s="436"/>
      <c r="AK311" s="436"/>
      <c r="AL311" s="436"/>
      <c r="AM311" s="436"/>
      <c r="AN311" s="436"/>
      <c r="AO311" s="436"/>
      <c r="AP311" s="436"/>
      <c r="AQ311" s="436"/>
      <c r="AR311" s="436"/>
      <c r="AS311" s="436"/>
      <c r="AT311" s="436"/>
      <c r="AU311" s="436"/>
      <c r="AV311" s="436"/>
      <c r="AW311" s="436"/>
      <c r="AX311" s="437"/>
      <c r="AY311" s="436"/>
      <c r="AZ311" s="436"/>
      <c r="BA311" s="436"/>
      <c r="BB311" s="436"/>
      <c r="BC311" s="436"/>
      <c r="BD311" s="436"/>
      <c r="BE311" s="436"/>
      <c r="BF311" s="436"/>
      <c r="BG311" s="436"/>
      <c r="BH311" s="436"/>
      <c r="BI311" s="436"/>
      <c r="BJ311" s="436"/>
      <c r="BK311" s="436"/>
      <c r="BL311" s="436"/>
      <c r="BM311" s="436"/>
      <c r="BN311" s="436"/>
      <c r="BO311" s="436"/>
      <c r="BP311" s="436"/>
      <c r="BQ311" s="436"/>
      <c r="BR311" s="436"/>
      <c r="BS311" s="436"/>
      <c r="BT311" s="436"/>
      <c r="BU311" s="436"/>
      <c r="BV311" s="436"/>
      <c r="BW311" s="436"/>
      <c r="BX311" s="436"/>
      <c r="BY311" s="436"/>
      <c r="BZ311" s="436"/>
      <c r="CA311" s="436"/>
      <c r="CB311" s="436"/>
      <c r="CC311" s="436"/>
      <c r="CD311" s="436"/>
      <c r="CE311" s="436"/>
      <c r="CG311" s="495"/>
      <c r="CH311" s="495"/>
      <c r="CI311" s="495"/>
      <c r="CJ311" s="495"/>
      <c r="CK311" s="495"/>
      <c r="CL311" s="495"/>
      <c r="CM311" s="495"/>
      <c r="CN311" s="495"/>
      <c r="CO311" s="495"/>
      <c r="CP311" s="495"/>
      <c r="CQ311" s="495"/>
      <c r="CR311" s="495"/>
    </row>
    <row r="312" spans="1:96" ht="15.75" customHeight="1">
      <c r="A312" s="436"/>
      <c r="B312" s="436"/>
      <c r="C312" s="436"/>
      <c r="D312" s="436"/>
      <c r="E312" s="436"/>
      <c r="F312" s="436"/>
      <c r="G312" s="436"/>
      <c r="H312" s="436"/>
      <c r="I312" s="436"/>
      <c r="J312" s="436"/>
      <c r="K312" s="436"/>
      <c r="L312" s="436"/>
      <c r="M312" s="436"/>
      <c r="N312" s="436"/>
      <c r="O312" s="436"/>
      <c r="P312" s="436"/>
      <c r="Q312" s="436"/>
      <c r="R312" s="436"/>
      <c r="S312" s="436"/>
      <c r="T312" s="436"/>
      <c r="U312" s="436"/>
      <c r="V312" s="436"/>
      <c r="W312" s="436"/>
      <c r="X312" s="436"/>
      <c r="Y312" s="436"/>
      <c r="Z312" s="436"/>
      <c r="AA312" s="436"/>
      <c r="AB312" s="436"/>
      <c r="AC312" s="436"/>
      <c r="AD312" s="436"/>
      <c r="AE312" s="436"/>
      <c r="AF312" s="436"/>
      <c r="AG312" s="436"/>
      <c r="AH312" s="436"/>
      <c r="AI312" s="436"/>
      <c r="AJ312" s="436"/>
      <c r="AK312" s="436"/>
      <c r="AL312" s="436"/>
      <c r="AM312" s="436"/>
      <c r="AN312" s="436"/>
      <c r="AO312" s="436"/>
      <c r="AP312" s="436"/>
      <c r="AQ312" s="436"/>
      <c r="AR312" s="436"/>
      <c r="AS312" s="436"/>
      <c r="AT312" s="436"/>
      <c r="AU312" s="436"/>
      <c r="AV312" s="436"/>
      <c r="AW312" s="436"/>
      <c r="AX312" s="437"/>
      <c r="AY312" s="436"/>
      <c r="AZ312" s="436"/>
      <c r="BA312" s="436"/>
      <c r="BB312" s="436"/>
      <c r="BC312" s="436"/>
      <c r="BD312" s="436"/>
      <c r="BE312" s="436"/>
      <c r="BF312" s="436"/>
      <c r="BG312" s="436"/>
      <c r="BH312" s="436"/>
      <c r="BI312" s="436"/>
      <c r="BJ312" s="436"/>
      <c r="BK312" s="436"/>
      <c r="BL312" s="436"/>
      <c r="BM312" s="436"/>
      <c r="BN312" s="436"/>
      <c r="BO312" s="436"/>
      <c r="BP312" s="436"/>
      <c r="BQ312" s="436"/>
      <c r="BR312" s="436"/>
      <c r="BS312" s="436"/>
      <c r="BT312" s="436"/>
      <c r="BU312" s="436"/>
      <c r="BV312" s="436"/>
      <c r="BW312" s="436"/>
      <c r="BX312" s="436"/>
      <c r="BY312" s="436"/>
      <c r="BZ312" s="436"/>
      <c r="CA312" s="436"/>
      <c r="CB312" s="436"/>
      <c r="CC312" s="436"/>
      <c r="CD312" s="436"/>
      <c r="CE312" s="436"/>
      <c r="CG312" s="495"/>
      <c r="CH312" s="495"/>
      <c r="CI312" s="495"/>
      <c r="CJ312" s="495"/>
      <c r="CK312" s="495"/>
      <c r="CL312" s="495"/>
      <c r="CM312" s="495"/>
      <c r="CN312" s="495"/>
      <c r="CO312" s="495"/>
      <c r="CP312" s="495"/>
      <c r="CQ312" s="495"/>
      <c r="CR312" s="495"/>
    </row>
    <row r="313" spans="1:96" ht="15.75" customHeight="1">
      <c r="A313" s="436"/>
      <c r="B313" s="436"/>
      <c r="C313" s="436"/>
      <c r="D313" s="436"/>
      <c r="E313" s="436"/>
      <c r="F313" s="436"/>
      <c r="G313" s="436"/>
      <c r="H313" s="436"/>
      <c r="I313" s="436"/>
      <c r="J313" s="436"/>
      <c r="K313" s="436"/>
      <c r="L313" s="436"/>
      <c r="M313" s="436"/>
      <c r="N313" s="436"/>
      <c r="O313" s="436"/>
      <c r="P313" s="436"/>
      <c r="Q313" s="436"/>
      <c r="R313" s="436"/>
      <c r="S313" s="436"/>
      <c r="T313" s="436"/>
      <c r="U313" s="436"/>
      <c r="V313" s="436"/>
      <c r="W313" s="436"/>
      <c r="X313" s="436"/>
      <c r="Y313" s="436"/>
      <c r="Z313" s="436"/>
      <c r="AA313" s="436"/>
      <c r="AB313" s="436"/>
      <c r="AC313" s="436"/>
      <c r="AD313" s="436"/>
      <c r="AE313" s="436"/>
      <c r="AF313" s="436"/>
      <c r="AG313" s="436"/>
      <c r="AH313" s="436"/>
      <c r="AI313" s="436"/>
      <c r="AJ313" s="436"/>
      <c r="AK313" s="436"/>
      <c r="AL313" s="436"/>
      <c r="AM313" s="436"/>
      <c r="AN313" s="436"/>
      <c r="AO313" s="436"/>
      <c r="AP313" s="436"/>
      <c r="AQ313" s="436"/>
      <c r="AR313" s="436"/>
      <c r="AS313" s="436"/>
      <c r="AT313" s="436"/>
      <c r="AU313" s="436"/>
      <c r="AV313" s="436"/>
      <c r="AW313" s="436"/>
      <c r="AX313" s="437"/>
      <c r="AY313" s="436"/>
      <c r="AZ313" s="436"/>
      <c r="BA313" s="436"/>
      <c r="BB313" s="436"/>
      <c r="BC313" s="436"/>
      <c r="BD313" s="436"/>
      <c r="BE313" s="436"/>
      <c r="BF313" s="436"/>
      <c r="BG313" s="436"/>
      <c r="BH313" s="436"/>
      <c r="BI313" s="436"/>
      <c r="BJ313" s="436"/>
      <c r="BK313" s="436"/>
      <c r="BL313" s="436"/>
      <c r="BM313" s="436"/>
      <c r="BN313" s="436"/>
      <c r="BO313" s="436"/>
      <c r="BP313" s="436"/>
      <c r="BQ313" s="436"/>
      <c r="BR313" s="436"/>
      <c r="BS313" s="436"/>
      <c r="BT313" s="436"/>
      <c r="BU313" s="436"/>
      <c r="BV313" s="436"/>
      <c r="BW313" s="436"/>
      <c r="BX313" s="436"/>
      <c r="BY313" s="436"/>
      <c r="BZ313" s="436"/>
      <c r="CA313" s="436"/>
      <c r="CB313" s="436"/>
      <c r="CC313" s="436"/>
      <c r="CD313" s="436"/>
      <c r="CE313" s="436"/>
      <c r="CG313" s="495"/>
      <c r="CH313" s="495"/>
      <c r="CI313" s="495"/>
      <c r="CJ313" s="495"/>
      <c r="CK313" s="495"/>
      <c r="CL313" s="495"/>
      <c r="CM313" s="495"/>
      <c r="CN313" s="495"/>
      <c r="CO313" s="495"/>
      <c r="CP313" s="495"/>
      <c r="CQ313" s="495"/>
      <c r="CR313" s="495"/>
    </row>
    <row r="314" spans="1:96" ht="15.75" customHeight="1">
      <c r="A314" s="436"/>
      <c r="B314" s="436"/>
      <c r="C314" s="436"/>
      <c r="D314" s="436"/>
      <c r="E314" s="436"/>
      <c r="F314" s="436"/>
      <c r="G314" s="436"/>
      <c r="H314" s="436"/>
      <c r="I314" s="436"/>
      <c r="J314" s="436"/>
      <c r="K314" s="436"/>
      <c r="L314" s="436"/>
      <c r="M314" s="436"/>
      <c r="N314" s="436"/>
      <c r="O314" s="436"/>
      <c r="P314" s="436"/>
      <c r="Q314" s="436"/>
      <c r="R314" s="436"/>
      <c r="S314" s="436"/>
      <c r="T314" s="436"/>
      <c r="U314" s="436"/>
      <c r="V314" s="436"/>
      <c r="W314" s="436"/>
      <c r="X314" s="436"/>
      <c r="Y314" s="436"/>
      <c r="Z314" s="436"/>
      <c r="AA314" s="436"/>
      <c r="AB314" s="436"/>
      <c r="AC314" s="436"/>
      <c r="AD314" s="436"/>
      <c r="AE314" s="436"/>
      <c r="AF314" s="436"/>
      <c r="AG314" s="436"/>
      <c r="AH314" s="436"/>
      <c r="AI314" s="436"/>
      <c r="AJ314" s="436"/>
      <c r="AK314" s="436"/>
      <c r="AL314" s="436"/>
      <c r="AM314" s="436"/>
      <c r="AN314" s="436"/>
      <c r="AO314" s="436"/>
      <c r="AP314" s="436"/>
      <c r="AQ314" s="436"/>
      <c r="AR314" s="436"/>
      <c r="AS314" s="436"/>
      <c r="AT314" s="436"/>
      <c r="AU314" s="436"/>
      <c r="AV314" s="436"/>
      <c r="AW314" s="436"/>
      <c r="AX314" s="437"/>
      <c r="AY314" s="436"/>
      <c r="AZ314" s="436"/>
      <c r="BA314" s="436"/>
      <c r="BB314" s="436"/>
      <c r="BC314" s="436"/>
      <c r="BD314" s="436"/>
      <c r="BE314" s="436"/>
      <c r="BF314" s="436"/>
      <c r="BG314" s="436"/>
      <c r="BH314" s="436"/>
      <c r="BI314" s="436"/>
      <c r="BJ314" s="436"/>
      <c r="BK314" s="436"/>
      <c r="BL314" s="436"/>
      <c r="BM314" s="436"/>
      <c r="BN314" s="436"/>
      <c r="BO314" s="436"/>
      <c r="BP314" s="436"/>
      <c r="BQ314" s="436"/>
      <c r="BR314" s="436"/>
      <c r="BS314" s="436"/>
      <c r="BT314" s="436"/>
      <c r="BU314" s="436"/>
      <c r="BV314" s="436"/>
      <c r="BW314" s="436"/>
      <c r="BX314" s="436"/>
      <c r="BY314" s="436"/>
      <c r="BZ314" s="436"/>
      <c r="CA314" s="436"/>
      <c r="CB314" s="436"/>
      <c r="CC314" s="436"/>
      <c r="CD314" s="436"/>
      <c r="CE314" s="436"/>
      <c r="CG314" s="495"/>
      <c r="CH314" s="495"/>
      <c r="CI314" s="495"/>
      <c r="CJ314" s="495"/>
      <c r="CK314" s="495"/>
      <c r="CL314" s="495"/>
      <c r="CM314" s="495"/>
      <c r="CN314" s="495"/>
      <c r="CO314" s="495"/>
      <c r="CP314" s="495"/>
      <c r="CQ314" s="495"/>
      <c r="CR314" s="495"/>
    </row>
    <row r="315" spans="1:96" ht="15.75" customHeight="1">
      <c r="A315" s="436"/>
      <c r="B315" s="436"/>
      <c r="C315" s="436"/>
      <c r="D315" s="436"/>
      <c r="E315" s="436"/>
      <c r="F315" s="436"/>
      <c r="G315" s="436"/>
      <c r="H315" s="436"/>
      <c r="I315" s="436"/>
      <c r="J315" s="436"/>
      <c r="K315" s="436"/>
      <c r="L315" s="436"/>
      <c r="M315" s="436"/>
      <c r="N315" s="436"/>
      <c r="O315" s="436"/>
      <c r="P315" s="436"/>
      <c r="Q315" s="436"/>
      <c r="R315" s="436"/>
      <c r="S315" s="436"/>
      <c r="T315" s="436"/>
      <c r="U315" s="436"/>
      <c r="V315" s="436"/>
      <c r="W315" s="436"/>
      <c r="X315" s="436"/>
      <c r="Y315" s="436"/>
      <c r="Z315" s="436"/>
      <c r="AA315" s="436"/>
      <c r="AB315" s="436"/>
      <c r="AC315" s="436"/>
      <c r="AD315" s="436"/>
      <c r="AE315" s="436"/>
      <c r="AF315" s="436"/>
      <c r="AG315" s="436"/>
      <c r="AH315" s="436"/>
      <c r="AI315" s="436"/>
      <c r="AJ315" s="436"/>
      <c r="AK315" s="436"/>
      <c r="AL315" s="436"/>
      <c r="AM315" s="436"/>
      <c r="AN315" s="436"/>
      <c r="AO315" s="436"/>
      <c r="AP315" s="436"/>
      <c r="AQ315" s="436"/>
      <c r="AR315" s="436"/>
      <c r="AS315" s="436"/>
      <c r="AT315" s="436"/>
      <c r="AU315" s="436"/>
      <c r="AV315" s="436"/>
      <c r="AW315" s="436"/>
      <c r="AX315" s="437"/>
      <c r="AY315" s="436"/>
      <c r="AZ315" s="436"/>
      <c r="BA315" s="436"/>
      <c r="BB315" s="436"/>
      <c r="BC315" s="436"/>
      <c r="BD315" s="436"/>
      <c r="BE315" s="436"/>
      <c r="BF315" s="436"/>
      <c r="BG315" s="436"/>
      <c r="BH315" s="436"/>
      <c r="BI315" s="436"/>
      <c r="BJ315" s="436"/>
      <c r="BK315" s="436"/>
      <c r="BL315" s="436"/>
      <c r="BM315" s="436"/>
      <c r="BN315" s="436"/>
      <c r="BO315" s="436"/>
      <c r="BP315" s="436"/>
      <c r="BQ315" s="436"/>
      <c r="BR315" s="436"/>
      <c r="BS315" s="436"/>
      <c r="BT315" s="436"/>
      <c r="BU315" s="436"/>
      <c r="BV315" s="436"/>
      <c r="BW315" s="436"/>
      <c r="BX315" s="436"/>
      <c r="BY315" s="436"/>
      <c r="BZ315" s="436"/>
      <c r="CA315" s="436"/>
      <c r="CB315" s="436"/>
      <c r="CC315" s="436"/>
      <c r="CD315" s="436"/>
      <c r="CE315" s="436"/>
      <c r="CG315" s="495"/>
      <c r="CH315" s="495"/>
      <c r="CI315" s="495"/>
      <c r="CJ315" s="495"/>
      <c r="CK315" s="495"/>
      <c r="CL315" s="495"/>
      <c r="CM315" s="495"/>
      <c r="CN315" s="495"/>
      <c r="CO315" s="495"/>
      <c r="CP315" s="495"/>
      <c r="CQ315" s="495"/>
      <c r="CR315" s="495"/>
    </row>
    <row r="316" spans="1:96" ht="15.75" customHeight="1">
      <c r="A316" s="436"/>
      <c r="B316" s="436"/>
      <c r="C316" s="436"/>
      <c r="D316" s="436"/>
      <c r="E316" s="436"/>
      <c r="F316" s="436"/>
      <c r="G316" s="436"/>
      <c r="H316" s="436"/>
      <c r="I316" s="436"/>
      <c r="J316" s="436"/>
      <c r="K316" s="436"/>
      <c r="L316" s="436"/>
      <c r="M316" s="436"/>
      <c r="N316" s="436"/>
      <c r="O316" s="436"/>
      <c r="P316" s="436"/>
      <c r="Q316" s="436"/>
      <c r="R316" s="436"/>
      <c r="S316" s="436"/>
      <c r="T316" s="436"/>
      <c r="U316" s="436"/>
      <c r="V316" s="436"/>
      <c r="W316" s="436"/>
      <c r="X316" s="436"/>
      <c r="Y316" s="436"/>
      <c r="Z316" s="436"/>
      <c r="AA316" s="436"/>
      <c r="AB316" s="436"/>
      <c r="AC316" s="436"/>
      <c r="AD316" s="436"/>
      <c r="AE316" s="436"/>
      <c r="AF316" s="436"/>
      <c r="AG316" s="436"/>
      <c r="AH316" s="436"/>
      <c r="AI316" s="436"/>
      <c r="AJ316" s="436"/>
      <c r="AK316" s="436"/>
      <c r="AL316" s="436"/>
      <c r="AM316" s="436"/>
      <c r="AN316" s="436"/>
      <c r="AO316" s="436"/>
      <c r="AP316" s="436"/>
      <c r="AQ316" s="436"/>
      <c r="AR316" s="436"/>
      <c r="AS316" s="436"/>
      <c r="AT316" s="436"/>
      <c r="AU316" s="436"/>
      <c r="AV316" s="436"/>
      <c r="AW316" s="436"/>
      <c r="AX316" s="437"/>
      <c r="AY316" s="436"/>
      <c r="AZ316" s="436"/>
      <c r="BA316" s="436"/>
      <c r="BB316" s="436"/>
      <c r="BC316" s="436"/>
      <c r="BD316" s="436"/>
      <c r="BE316" s="436"/>
      <c r="BF316" s="436"/>
      <c r="BG316" s="436"/>
      <c r="BH316" s="436"/>
      <c r="BI316" s="436"/>
      <c r="BJ316" s="436"/>
      <c r="BK316" s="436"/>
      <c r="BL316" s="436"/>
      <c r="BM316" s="436"/>
      <c r="BN316" s="436"/>
      <c r="BO316" s="436"/>
      <c r="BP316" s="436"/>
      <c r="BQ316" s="436"/>
      <c r="BR316" s="436"/>
      <c r="BS316" s="436"/>
      <c r="BT316" s="436"/>
      <c r="BU316" s="436"/>
      <c r="BV316" s="436"/>
      <c r="BW316" s="436"/>
      <c r="BX316" s="436"/>
      <c r="BY316" s="436"/>
      <c r="BZ316" s="436"/>
      <c r="CA316" s="436"/>
      <c r="CB316" s="436"/>
      <c r="CC316" s="436"/>
      <c r="CD316" s="436"/>
      <c r="CE316" s="436"/>
      <c r="CG316" s="495"/>
      <c r="CH316" s="495"/>
      <c r="CI316" s="495"/>
      <c r="CJ316" s="495"/>
      <c r="CK316" s="495"/>
      <c r="CL316" s="495"/>
      <c r="CM316" s="495"/>
      <c r="CN316" s="495"/>
      <c r="CO316" s="495"/>
      <c r="CP316" s="495"/>
      <c r="CQ316" s="495"/>
      <c r="CR316" s="495"/>
    </row>
    <row r="317" spans="1:96" ht="15.75" customHeight="1">
      <c r="A317" s="436"/>
      <c r="B317" s="436"/>
      <c r="C317" s="436"/>
      <c r="D317" s="436"/>
      <c r="E317" s="436"/>
      <c r="F317" s="436"/>
      <c r="G317" s="436"/>
      <c r="H317" s="436"/>
      <c r="I317" s="436"/>
      <c r="J317" s="436"/>
      <c r="K317" s="436"/>
      <c r="L317" s="436"/>
      <c r="M317" s="436"/>
      <c r="N317" s="436"/>
      <c r="O317" s="436"/>
      <c r="P317" s="436"/>
      <c r="Q317" s="436"/>
      <c r="R317" s="436"/>
      <c r="S317" s="436"/>
      <c r="T317" s="436"/>
      <c r="U317" s="436"/>
      <c r="V317" s="436"/>
      <c r="W317" s="436"/>
      <c r="X317" s="436"/>
      <c r="Y317" s="436"/>
      <c r="Z317" s="436"/>
      <c r="AA317" s="436"/>
      <c r="AB317" s="436"/>
      <c r="AC317" s="436"/>
      <c r="AD317" s="436"/>
      <c r="AE317" s="436"/>
      <c r="AF317" s="436"/>
      <c r="AG317" s="436"/>
      <c r="AH317" s="436"/>
      <c r="AI317" s="436"/>
      <c r="AJ317" s="436"/>
      <c r="AK317" s="436"/>
      <c r="AL317" s="436"/>
      <c r="AM317" s="436"/>
      <c r="AN317" s="436"/>
      <c r="AO317" s="436"/>
      <c r="AP317" s="436"/>
      <c r="AQ317" s="436"/>
      <c r="AR317" s="436"/>
      <c r="AS317" s="436"/>
      <c r="AT317" s="436"/>
      <c r="AU317" s="436"/>
      <c r="AV317" s="436"/>
      <c r="AW317" s="436"/>
      <c r="AX317" s="437"/>
      <c r="AY317" s="436"/>
      <c r="AZ317" s="436"/>
      <c r="BA317" s="436"/>
      <c r="BB317" s="436"/>
      <c r="BC317" s="436"/>
      <c r="BD317" s="436"/>
      <c r="BE317" s="436"/>
      <c r="BF317" s="436"/>
      <c r="BG317" s="436"/>
      <c r="BH317" s="436"/>
      <c r="BI317" s="436"/>
      <c r="BJ317" s="436"/>
      <c r="BK317" s="436"/>
      <c r="BL317" s="436"/>
      <c r="BM317" s="436"/>
      <c r="BN317" s="436"/>
      <c r="BO317" s="436"/>
      <c r="BP317" s="436"/>
      <c r="BQ317" s="436"/>
      <c r="BR317" s="436"/>
      <c r="BS317" s="436"/>
      <c r="BT317" s="436"/>
      <c r="BU317" s="436"/>
      <c r="BV317" s="436"/>
      <c r="BW317" s="436"/>
      <c r="BX317" s="436"/>
      <c r="BY317" s="436"/>
      <c r="BZ317" s="436"/>
      <c r="CA317" s="436"/>
      <c r="CB317" s="436"/>
      <c r="CC317" s="436"/>
      <c r="CD317" s="436"/>
      <c r="CE317" s="436"/>
      <c r="CG317" s="495"/>
      <c r="CH317" s="495"/>
      <c r="CI317" s="495"/>
      <c r="CJ317" s="495"/>
      <c r="CK317" s="495"/>
      <c r="CL317" s="495"/>
      <c r="CM317" s="495"/>
      <c r="CN317" s="495"/>
      <c r="CO317" s="495"/>
      <c r="CP317" s="495"/>
      <c r="CQ317" s="495"/>
      <c r="CR317" s="495"/>
    </row>
    <row r="318" spans="1:96" ht="15.75" customHeight="1">
      <c r="A318" s="436"/>
      <c r="B318" s="436"/>
      <c r="C318" s="436"/>
      <c r="D318" s="436"/>
      <c r="E318" s="436"/>
      <c r="F318" s="436"/>
      <c r="G318" s="436"/>
      <c r="H318" s="436"/>
      <c r="I318" s="436"/>
      <c r="J318" s="436"/>
      <c r="K318" s="436"/>
      <c r="L318" s="436"/>
      <c r="M318" s="436"/>
      <c r="N318" s="436"/>
      <c r="O318" s="436"/>
      <c r="P318" s="436"/>
      <c r="Q318" s="436"/>
      <c r="R318" s="436"/>
      <c r="S318" s="436"/>
      <c r="T318" s="436"/>
      <c r="U318" s="436"/>
      <c r="V318" s="436"/>
      <c r="W318" s="436"/>
      <c r="X318" s="436"/>
      <c r="Y318" s="436"/>
      <c r="Z318" s="436"/>
      <c r="AA318" s="436"/>
      <c r="AB318" s="436"/>
      <c r="AC318" s="436"/>
      <c r="AD318" s="436"/>
      <c r="AE318" s="436"/>
      <c r="AF318" s="436"/>
      <c r="AG318" s="436"/>
      <c r="AH318" s="436"/>
      <c r="AI318" s="436"/>
      <c r="AJ318" s="436"/>
      <c r="AK318" s="436"/>
      <c r="AL318" s="436"/>
      <c r="AM318" s="436"/>
      <c r="AN318" s="436"/>
      <c r="AO318" s="436"/>
      <c r="AP318" s="436"/>
      <c r="AQ318" s="436"/>
      <c r="AR318" s="436"/>
      <c r="AS318" s="436"/>
      <c r="AT318" s="436"/>
      <c r="AU318" s="436"/>
      <c r="AV318" s="436"/>
      <c r="AW318" s="436"/>
      <c r="AX318" s="437"/>
      <c r="AY318" s="436"/>
      <c r="AZ318" s="436"/>
      <c r="BA318" s="436"/>
      <c r="BB318" s="436"/>
      <c r="BC318" s="436"/>
      <c r="BD318" s="436"/>
      <c r="BE318" s="436"/>
      <c r="BF318" s="436"/>
      <c r="BG318" s="436"/>
      <c r="BH318" s="436"/>
      <c r="BI318" s="436"/>
      <c r="BJ318" s="436"/>
      <c r="BK318" s="436"/>
      <c r="BL318" s="436"/>
      <c r="BM318" s="436"/>
      <c r="BN318" s="436"/>
      <c r="BO318" s="436"/>
      <c r="BP318" s="436"/>
      <c r="BQ318" s="436"/>
      <c r="BR318" s="436"/>
      <c r="BS318" s="436"/>
      <c r="BT318" s="436"/>
      <c r="BU318" s="436"/>
      <c r="BV318" s="436"/>
      <c r="BW318" s="436"/>
      <c r="BX318" s="436"/>
      <c r="BY318" s="436"/>
      <c r="BZ318" s="436"/>
      <c r="CA318" s="436"/>
      <c r="CB318" s="436"/>
      <c r="CC318" s="436"/>
      <c r="CD318" s="436"/>
      <c r="CE318" s="436"/>
      <c r="CG318" s="495"/>
      <c r="CH318" s="495"/>
      <c r="CI318" s="495"/>
      <c r="CJ318" s="495"/>
      <c r="CK318" s="495"/>
      <c r="CL318" s="495"/>
      <c r="CM318" s="495"/>
      <c r="CN318" s="495"/>
      <c r="CO318" s="495"/>
      <c r="CP318" s="495"/>
      <c r="CQ318" s="495"/>
      <c r="CR318" s="495"/>
    </row>
    <row r="319" spans="1:96" ht="15.75" customHeight="1">
      <c r="A319" s="436"/>
      <c r="B319" s="436"/>
      <c r="C319" s="436"/>
      <c r="D319" s="436"/>
      <c r="E319" s="436"/>
      <c r="F319" s="436"/>
      <c r="G319" s="436"/>
      <c r="H319" s="436"/>
      <c r="I319" s="436"/>
      <c r="J319" s="436"/>
      <c r="K319" s="436"/>
      <c r="L319" s="436"/>
      <c r="M319" s="436"/>
      <c r="N319" s="436"/>
      <c r="O319" s="436"/>
      <c r="P319" s="436"/>
      <c r="Q319" s="436"/>
      <c r="R319" s="436"/>
      <c r="S319" s="436"/>
      <c r="T319" s="436"/>
      <c r="U319" s="436"/>
      <c r="V319" s="436"/>
      <c r="W319" s="436"/>
      <c r="X319" s="436"/>
      <c r="Y319" s="436"/>
      <c r="Z319" s="436"/>
      <c r="AA319" s="436"/>
      <c r="AB319" s="436"/>
      <c r="AC319" s="436"/>
      <c r="AD319" s="436"/>
      <c r="AE319" s="436"/>
      <c r="AF319" s="436"/>
      <c r="AG319" s="436"/>
      <c r="AH319" s="436"/>
      <c r="AI319" s="436"/>
      <c r="AJ319" s="436"/>
      <c r="AK319" s="436"/>
      <c r="AL319" s="436"/>
      <c r="AM319" s="436"/>
      <c r="AN319" s="436"/>
      <c r="AO319" s="436"/>
      <c r="AP319" s="436"/>
      <c r="AQ319" s="436"/>
      <c r="AR319" s="436"/>
      <c r="AS319" s="436"/>
      <c r="AT319" s="436"/>
      <c r="AU319" s="436"/>
      <c r="AV319" s="436"/>
      <c r="AW319" s="436"/>
      <c r="AX319" s="437"/>
      <c r="AY319" s="436"/>
      <c r="AZ319" s="436"/>
      <c r="BA319" s="436"/>
      <c r="BB319" s="436"/>
      <c r="BC319" s="436"/>
      <c r="BD319" s="436"/>
      <c r="BE319" s="436"/>
      <c r="BF319" s="436"/>
      <c r="BG319" s="436"/>
      <c r="BH319" s="436"/>
      <c r="BI319" s="436"/>
      <c r="BJ319" s="436"/>
      <c r="BK319" s="436"/>
      <c r="BL319" s="436"/>
      <c r="BM319" s="436"/>
      <c r="BN319" s="436"/>
      <c r="BO319" s="436"/>
      <c r="BP319" s="436"/>
      <c r="BQ319" s="436"/>
      <c r="BR319" s="436"/>
      <c r="BS319" s="436"/>
      <c r="BT319" s="436"/>
      <c r="BU319" s="436"/>
      <c r="BV319" s="436"/>
      <c r="BW319" s="436"/>
      <c r="BX319" s="436"/>
      <c r="BY319" s="436"/>
      <c r="BZ319" s="436"/>
      <c r="CA319" s="436"/>
      <c r="CB319" s="436"/>
      <c r="CC319" s="436"/>
      <c r="CD319" s="436"/>
      <c r="CE319" s="436"/>
      <c r="CG319" s="495"/>
      <c r="CH319" s="495"/>
      <c r="CI319" s="495"/>
      <c r="CJ319" s="495"/>
      <c r="CK319" s="495"/>
      <c r="CL319" s="495"/>
      <c r="CM319" s="495"/>
      <c r="CN319" s="495"/>
      <c r="CO319" s="495"/>
      <c r="CP319" s="495"/>
      <c r="CQ319" s="495"/>
      <c r="CR319" s="495"/>
    </row>
    <row r="320" spans="1:96" ht="15.75" customHeight="1">
      <c r="A320" s="436"/>
      <c r="B320" s="436"/>
      <c r="C320" s="436"/>
      <c r="D320" s="436"/>
      <c r="E320" s="436"/>
      <c r="F320" s="436"/>
      <c r="G320" s="436"/>
      <c r="H320" s="436"/>
      <c r="I320" s="436"/>
      <c r="J320" s="436"/>
      <c r="K320" s="436"/>
      <c r="L320" s="436"/>
      <c r="M320" s="436"/>
      <c r="N320" s="436"/>
      <c r="O320" s="436"/>
      <c r="P320" s="436"/>
      <c r="Q320" s="436"/>
      <c r="R320" s="436"/>
      <c r="S320" s="436"/>
      <c r="T320" s="436"/>
      <c r="U320" s="436"/>
      <c r="V320" s="436"/>
      <c r="W320" s="436"/>
      <c r="X320" s="436"/>
      <c r="Y320" s="436"/>
      <c r="Z320" s="436"/>
      <c r="AA320" s="436"/>
      <c r="AB320" s="436"/>
      <c r="AC320" s="436"/>
      <c r="AD320" s="436"/>
      <c r="AE320" s="436"/>
      <c r="AF320" s="436"/>
      <c r="AG320" s="436"/>
      <c r="AH320" s="436"/>
      <c r="AI320" s="436"/>
      <c r="AJ320" s="436"/>
      <c r="AK320" s="436"/>
      <c r="AL320" s="436"/>
      <c r="AM320" s="436"/>
      <c r="AN320" s="436"/>
      <c r="AO320" s="436"/>
      <c r="AP320" s="436"/>
      <c r="AQ320" s="436"/>
      <c r="AR320" s="436"/>
      <c r="AS320" s="436"/>
      <c r="AT320" s="436"/>
      <c r="AU320" s="436"/>
      <c r="AV320" s="436"/>
      <c r="AW320" s="436"/>
      <c r="AX320" s="437"/>
      <c r="AY320" s="436"/>
      <c r="AZ320" s="436"/>
      <c r="BA320" s="436"/>
      <c r="BB320" s="436"/>
      <c r="BC320" s="436"/>
      <c r="BD320" s="436"/>
      <c r="BE320" s="436"/>
      <c r="BF320" s="436"/>
      <c r="BG320" s="436"/>
      <c r="BH320" s="436"/>
      <c r="BI320" s="436"/>
      <c r="BJ320" s="436"/>
      <c r="BK320" s="436"/>
      <c r="BL320" s="436"/>
      <c r="BM320" s="436"/>
      <c r="BN320" s="436"/>
      <c r="BO320" s="436"/>
      <c r="BP320" s="436"/>
      <c r="BQ320" s="436"/>
      <c r="BR320" s="436"/>
      <c r="BS320" s="436"/>
      <c r="BT320" s="436"/>
      <c r="BU320" s="436"/>
      <c r="BV320" s="436"/>
      <c r="BW320" s="436"/>
      <c r="BX320" s="436"/>
      <c r="BY320" s="436"/>
      <c r="BZ320" s="436"/>
      <c r="CA320" s="436"/>
      <c r="CB320" s="436"/>
      <c r="CC320" s="436"/>
      <c r="CD320" s="436"/>
      <c r="CE320" s="436"/>
      <c r="CG320" s="495"/>
      <c r="CH320" s="495"/>
      <c r="CI320" s="495"/>
      <c r="CJ320" s="495"/>
      <c r="CK320" s="495"/>
      <c r="CL320" s="495"/>
      <c r="CM320" s="495"/>
      <c r="CN320" s="495"/>
      <c r="CO320" s="495"/>
      <c r="CP320" s="495"/>
      <c r="CQ320" s="495"/>
      <c r="CR320" s="495"/>
    </row>
    <row r="321" spans="1:96" ht="15.75" customHeight="1">
      <c r="A321" s="436"/>
      <c r="B321" s="436"/>
      <c r="C321" s="436"/>
      <c r="D321" s="436"/>
      <c r="E321" s="436"/>
      <c r="F321" s="436"/>
      <c r="G321" s="436"/>
      <c r="H321" s="436"/>
      <c r="I321" s="436"/>
      <c r="J321" s="436"/>
      <c r="K321" s="436"/>
      <c r="L321" s="436"/>
      <c r="M321" s="436"/>
      <c r="N321" s="436"/>
      <c r="O321" s="436"/>
      <c r="P321" s="436"/>
      <c r="Q321" s="436"/>
      <c r="R321" s="436"/>
      <c r="S321" s="436"/>
      <c r="T321" s="436"/>
      <c r="U321" s="436"/>
      <c r="V321" s="436"/>
      <c r="W321" s="436"/>
      <c r="X321" s="436"/>
      <c r="Y321" s="436"/>
      <c r="Z321" s="436"/>
      <c r="AA321" s="436"/>
      <c r="AB321" s="436"/>
      <c r="AC321" s="436"/>
      <c r="AD321" s="436"/>
      <c r="AE321" s="436"/>
      <c r="AF321" s="436"/>
      <c r="AG321" s="436"/>
      <c r="AH321" s="436"/>
      <c r="AI321" s="436"/>
      <c r="AJ321" s="436"/>
      <c r="AK321" s="436"/>
      <c r="AL321" s="436"/>
      <c r="AM321" s="436"/>
      <c r="AN321" s="436"/>
      <c r="AO321" s="436"/>
      <c r="AP321" s="436"/>
      <c r="AQ321" s="436"/>
      <c r="AR321" s="436"/>
      <c r="AS321" s="436"/>
      <c r="AT321" s="436"/>
      <c r="AU321" s="436"/>
      <c r="AV321" s="436"/>
      <c r="AW321" s="436"/>
      <c r="AX321" s="437"/>
      <c r="AY321" s="436"/>
      <c r="AZ321" s="436"/>
      <c r="BA321" s="436"/>
      <c r="BB321" s="436"/>
      <c r="BC321" s="436"/>
      <c r="BD321" s="436"/>
      <c r="BE321" s="436"/>
      <c r="BF321" s="436"/>
      <c r="BG321" s="436"/>
      <c r="BH321" s="436"/>
      <c r="BI321" s="436"/>
      <c r="BJ321" s="436"/>
      <c r="BK321" s="436"/>
      <c r="BL321" s="436"/>
      <c r="BM321" s="436"/>
      <c r="BN321" s="436"/>
      <c r="BO321" s="436"/>
      <c r="BP321" s="436"/>
      <c r="BQ321" s="436"/>
      <c r="BR321" s="436"/>
      <c r="BS321" s="436"/>
      <c r="BT321" s="436"/>
      <c r="BU321" s="436"/>
      <c r="BV321" s="436"/>
      <c r="BW321" s="436"/>
      <c r="BX321" s="436"/>
      <c r="BY321" s="436"/>
      <c r="BZ321" s="436"/>
      <c r="CA321" s="436"/>
      <c r="CB321" s="436"/>
      <c r="CC321" s="436"/>
      <c r="CD321" s="436"/>
      <c r="CE321" s="436"/>
      <c r="CG321" s="495"/>
      <c r="CH321" s="495"/>
      <c r="CI321" s="495"/>
      <c r="CJ321" s="495"/>
      <c r="CK321" s="495"/>
      <c r="CL321" s="495"/>
      <c r="CM321" s="495"/>
      <c r="CN321" s="495"/>
      <c r="CO321" s="495"/>
      <c r="CP321" s="495"/>
      <c r="CQ321" s="495"/>
      <c r="CR321" s="495"/>
    </row>
    <row r="322" spans="1:96" ht="15.75" customHeight="1">
      <c r="A322" s="436"/>
      <c r="B322" s="436"/>
      <c r="C322" s="436"/>
      <c r="D322" s="436"/>
      <c r="E322" s="436"/>
      <c r="F322" s="436"/>
      <c r="G322" s="436"/>
      <c r="H322" s="436"/>
      <c r="I322" s="436"/>
      <c r="J322" s="436"/>
      <c r="K322" s="436"/>
      <c r="L322" s="436"/>
      <c r="M322" s="436"/>
      <c r="N322" s="436"/>
      <c r="O322" s="436"/>
      <c r="P322" s="436"/>
      <c r="Q322" s="436"/>
      <c r="R322" s="436"/>
      <c r="S322" s="436"/>
      <c r="T322" s="436"/>
      <c r="U322" s="436"/>
      <c r="V322" s="436"/>
      <c r="W322" s="436"/>
      <c r="X322" s="436"/>
      <c r="Y322" s="436"/>
      <c r="Z322" s="436"/>
      <c r="AA322" s="436"/>
      <c r="AB322" s="436"/>
      <c r="AC322" s="436"/>
      <c r="AD322" s="436"/>
      <c r="AE322" s="436"/>
      <c r="AF322" s="436"/>
      <c r="AG322" s="436"/>
      <c r="AH322" s="436"/>
      <c r="AI322" s="436"/>
      <c r="AJ322" s="436"/>
      <c r="AK322" s="436"/>
      <c r="AL322" s="436"/>
      <c r="AM322" s="436"/>
      <c r="AN322" s="436"/>
      <c r="AO322" s="436"/>
      <c r="AP322" s="436"/>
      <c r="AQ322" s="436"/>
      <c r="AR322" s="436"/>
      <c r="AS322" s="436"/>
      <c r="AT322" s="436"/>
      <c r="AU322" s="436"/>
      <c r="AV322" s="436"/>
      <c r="AW322" s="436"/>
      <c r="AX322" s="437"/>
      <c r="AY322" s="436"/>
      <c r="AZ322" s="436"/>
      <c r="BA322" s="436"/>
      <c r="BB322" s="436"/>
      <c r="BC322" s="436"/>
      <c r="BD322" s="436"/>
      <c r="BE322" s="436"/>
      <c r="BF322" s="436"/>
      <c r="BG322" s="436"/>
      <c r="BH322" s="436"/>
      <c r="BI322" s="436"/>
      <c r="BJ322" s="436"/>
      <c r="BK322" s="436"/>
      <c r="BL322" s="436"/>
      <c r="BM322" s="436"/>
      <c r="BN322" s="436"/>
      <c r="BO322" s="436"/>
      <c r="BP322" s="436"/>
      <c r="BQ322" s="436"/>
      <c r="BR322" s="436"/>
      <c r="BS322" s="436"/>
      <c r="BT322" s="436"/>
      <c r="BU322" s="436"/>
      <c r="BV322" s="436"/>
      <c r="BW322" s="436"/>
      <c r="BX322" s="436"/>
      <c r="BY322" s="436"/>
      <c r="BZ322" s="436"/>
      <c r="CA322" s="436"/>
      <c r="CB322" s="436"/>
      <c r="CC322" s="436"/>
      <c r="CD322" s="436"/>
      <c r="CE322" s="436"/>
      <c r="CG322" s="495"/>
      <c r="CH322" s="495"/>
      <c r="CI322" s="495"/>
      <c r="CJ322" s="495"/>
      <c r="CK322" s="495"/>
      <c r="CL322" s="495"/>
      <c r="CM322" s="495"/>
      <c r="CN322" s="495"/>
      <c r="CO322" s="495"/>
      <c r="CP322" s="495"/>
      <c r="CQ322" s="495"/>
      <c r="CR322" s="495"/>
    </row>
    <row r="323" spans="1:96" ht="15.75" customHeight="1">
      <c r="A323" s="436"/>
      <c r="B323" s="436"/>
      <c r="C323" s="436"/>
      <c r="D323" s="436"/>
      <c r="E323" s="436"/>
      <c r="F323" s="436"/>
      <c r="G323" s="436"/>
      <c r="H323" s="436"/>
      <c r="I323" s="436"/>
      <c r="J323" s="436"/>
      <c r="K323" s="436"/>
      <c r="L323" s="436"/>
      <c r="M323" s="436"/>
      <c r="N323" s="436"/>
      <c r="O323" s="436"/>
      <c r="P323" s="436"/>
      <c r="Q323" s="436"/>
      <c r="R323" s="436"/>
      <c r="S323" s="436"/>
      <c r="T323" s="436"/>
      <c r="U323" s="436"/>
      <c r="V323" s="436"/>
      <c r="W323" s="436"/>
      <c r="X323" s="436"/>
      <c r="Y323" s="436"/>
      <c r="Z323" s="436"/>
      <c r="AA323" s="436"/>
      <c r="AB323" s="436"/>
      <c r="AC323" s="436"/>
      <c r="AD323" s="436"/>
      <c r="AE323" s="436"/>
      <c r="AF323" s="436"/>
      <c r="AG323" s="436"/>
      <c r="AH323" s="436"/>
      <c r="AI323" s="436"/>
      <c r="AJ323" s="436"/>
      <c r="AK323" s="436"/>
      <c r="AL323" s="436"/>
      <c r="AM323" s="436"/>
      <c r="AN323" s="436"/>
      <c r="AO323" s="436"/>
      <c r="AP323" s="436"/>
      <c r="AQ323" s="436"/>
      <c r="AR323" s="436"/>
      <c r="AS323" s="436"/>
      <c r="AT323" s="436"/>
      <c r="AU323" s="436"/>
      <c r="AV323" s="436"/>
      <c r="AW323" s="436"/>
      <c r="AX323" s="437"/>
      <c r="AY323" s="436"/>
      <c r="AZ323" s="436"/>
      <c r="BA323" s="436"/>
      <c r="BB323" s="436"/>
      <c r="BC323" s="436"/>
      <c r="BD323" s="436"/>
      <c r="BE323" s="436"/>
      <c r="BF323" s="436"/>
      <c r="BG323" s="436"/>
      <c r="BH323" s="436"/>
      <c r="BI323" s="436"/>
      <c r="BJ323" s="436"/>
      <c r="BK323" s="436"/>
      <c r="BL323" s="436"/>
      <c r="BM323" s="436"/>
      <c r="BN323" s="436"/>
      <c r="BO323" s="436"/>
      <c r="BP323" s="436"/>
      <c r="BQ323" s="436"/>
      <c r="BR323" s="436"/>
      <c r="BS323" s="436"/>
      <c r="BT323" s="436"/>
      <c r="BU323" s="436"/>
      <c r="BV323" s="436"/>
      <c r="BW323" s="436"/>
      <c r="BX323" s="436"/>
      <c r="BY323" s="436"/>
      <c r="BZ323" s="436"/>
      <c r="CA323" s="436"/>
      <c r="CB323" s="436"/>
      <c r="CC323" s="436"/>
      <c r="CD323" s="436"/>
      <c r="CE323" s="436"/>
      <c r="CG323" s="495"/>
      <c r="CH323" s="495"/>
      <c r="CI323" s="495"/>
      <c r="CJ323" s="495"/>
      <c r="CK323" s="495"/>
      <c r="CL323" s="495"/>
      <c r="CM323" s="495"/>
      <c r="CN323" s="495"/>
      <c r="CO323" s="495"/>
      <c r="CP323" s="495"/>
      <c r="CQ323" s="495"/>
      <c r="CR323" s="495"/>
    </row>
    <row r="324" spans="1:96" ht="15.75" customHeight="1">
      <c r="A324" s="436"/>
      <c r="B324" s="436"/>
      <c r="C324" s="436"/>
      <c r="D324" s="436"/>
      <c r="E324" s="436"/>
      <c r="F324" s="436"/>
      <c r="G324" s="436"/>
      <c r="H324" s="436"/>
      <c r="I324" s="436"/>
      <c r="J324" s="436"/>
      <c r="K324" s="436"/>
      <c r="L324" s="436"/>
      <c r="M324" s="436"/>
      <c r="N324" s="436"/>
      <c r="O324" s="436"/>
      <c r="P324" s="436"/>
      <c r="Q324" s="436"/>
      <c r="R324" s="436"/>
      <c r="S324" s="436"/>
      <c r="T324" s="436"/>
      <c r="U324" s="436"/>
      <c r="V324" s="436"/>
      <c r="W324" s="436"/>
      <c r="X324" s="436"/>
      <c r="Y324" s="436"/>
      <c r="Z324" s="436"/>
      <c r="AA324" s="436"/>
      <c r="AB324" s="436"/>
      <c r="AC324" s="436"/>
      <c r="AD324" s="436"/>
      <c r="AE324" s="436"/>
      <c r="AF324" s="436"/>
      <c r="AG324" s="436"/>
      <c r="AH324" s="436"/>
      <c r="AI324" s="436"/>
      <c r="AJ324" s="436"/>
      <c r="AK324" s="436"/>
      <c r="AL324" s="436"/>
      <c r="AM324" s="436"/>
      <c r="AN324" s="436"/>
      <c r="AO324" s="436"/>
      <c r="AP324" s="436"/>
      <c r="AQ324" s="436"/>
      <c r="AR324" s="436"/>
      <c r="AS324" s="436"/>
      <c r="AT324" s="436"/>
      <c r="AU324" s="436"/>
      <c r="AV324" s="436"/>
      <c r="AW324" s="436"/>
      <c r="AX324" s="437"/>
      <c r="AY324" s="436"/>
      <c r="AZ324" s="436"/>
      <c r="BA324" s="436"/>
      <c r="BB324" s="436"/>
      <c r="BC324" s="436"/>
      <c r="BD324" s="436"/>
      <c r="BE324" s="436"/>
      <c r="BF324" s="436"/>
      <c r="BG324" s="436"/>
      <c r="BH324" s="436"/>
      <c r="BI324" s="436"/>
      <c r="BJ324" s="436"/>
      <c r="BK324" s="436"/>
      <c r="BL324" s="436"/>
      <c r="BM324" s="436"/>
      <c r="BN324" s="436"/>
      <c r="BO324" s="436"/>
      <c r="BP324" s="436"/>
      <c r="BQ324" s="436"/>
      <c r="BR324" s="436"/>
      <c r="BS324" s="436"/>
      <c r="BT324" s="436"/>
      <c r="BU324" s="436"/>
      <c r="BV324" s="436"/>
      <c r="BW324" s="436"/>
      <c r="BX324" s="436"/>
      <c r="BY324" s="436"/>
      <c r="BZ324" s="436"/>
      <c r="CA324" s="436"/>
      <c r="CB324" s="436"/>
      <c r="CC324" s="436"/>
      <c r="CD324" s="436"/>
      <c r="CE324" s="436"/>
      <c r="CG324" s="495"/>
      <c r="CH324" s="495"/>
      <c r="CI324" s="495"/>
      <c r="CJ324" s="495"/>
      <c r="CK324" s="495"/>
      <c r="CL324" s="495"/>
      <c r="CM324" s="495"/>
      <c r="CN324" s="495"/>
      <c r="CO324" s="495"/>
      <c r="CP324" s="495"/>
      <c r="CQ324" s="495"/>
      <c r="CR324" s="495"/>
    </row>
    <row r="325" spans="1:96" ht="15.75" customHeight="1">
      <c r="A325" s="436"/>
      <c r="B325" s="436"/>
      <c r="C325" s="436"/>
      <c r="D325" s="436"/>
      <c r="E325" s="436"/>
      <c r="F325" s="436"/>
      <c r="G325" s="436"/>
      <c r="H325" s="436"/>
      <c r="I325" s="436"/>
      <c r="J325" s="436"/>
      <c r="K325" s="436"/>
      <c r="L325" s="436"/>
      <c r="M325" s="436"/>
      <c r="N325" s="436"/>
      <c r="O325" s="436"/>
      <c r="P325" s="436"/>
      <c r="Q325" s="436"/>
      <c r="R325" s="436"/>
      <c r="S325" s="436"/>
      <c r="T325" s="436"/>
      <c r="U325" s="436"/>
      <c r="V325" s="436"/>
      <c r="W325" s="436"/>
      <c r="X325" s="436"/>
      <c r="Y325" s="436"/>
      <c r="Z325" s="436"/>
      <c r="AA325" s="436"/>
      <c r="AB325" s="436"/>
      <c r="AC325" s="436"/>
      <c r="AD325" s="436"/>
      <c r="AE325" s="436"/>
      <c r="AF325" s="436"/>
      <c r="AG325" s="436"/>
      <c r="AH325" s="436"/>
      <c r="AI325" s="436"/>
      <c r="AJ325" s="436"/>
      <c r="AK325" s="436"/>
      <c r="AL325" s="436"/>
      <c r="AM325" s="436"/>
      <c r="AN325" s="436"/>
      <c r="AO325" s="436"/>
      <c r="AP325" s="436"/>
      <c r="AQ325" s="436"/>
      <c r="AR325" s="436"/>
      <c r="AS325" s="436"/>
      <c r="AT325" s="436"/>
      <c r="AU325" s="436"/>
      <c r="AV325" s="436"/>
      <c r="AW325" s="436"/>
      <c r="AX325" s="437"/>
      <c r="AY325" s="436"/>
      <c r="AZ325" s="436"/>
      <c r="BA325" s="436"/>
      <c r="BB325" s="436"/>
      <c r="BC325" s="436"/>
      <c r="BD325" s="436"/>
      <c r="BE325" s="436"/>
      <c r="BF325" s="436"/>
      <c r="BG325" s="436"/>
      <c r="BH325" s="436"/>
      <c r="BI325" s="436"/>
      <c r="BJ325" s="436"/>
      <c r="BK325" s="436"/>
      <c r="BL325" s="436"/>
      <c r="BM325" s="436"/>
      <c r="BN325" s="436"/>
      <c r="BO325" s="436"/>
      <c r="BP325" s="436"/>
      <c r="BQ325" s="436"/>
      <c r="BR325" s="436"/>
      <c r="BS325" s="436"/>
      <c r="BT325" s="436"/>
      <c r="BU325" s="436"/>
      <c r="BV325" s="436"/>
      <c r="BW325" s="436"/>
      <c r="BX325" s="436"/>
      <c r="BY325" s="436"/>
      <c r="BZ325" s="436"/>
      <c r="CA325" s="436"/>
      <c r="CB325" s="436"/>
      <c r="CC325" s="436"/>
      <c r="CD325" s="436"/>
      <c r="CE325" s="436"/>
      <c r="CG325" s="495"/>
      <c r="CH325" s="495"/>
      <c r="CI325" s="495"/>
      <c r="CJ325" s="495"/>
      <c r="CK325" s="495"/>
      <c r="CL325" s="495"/>
      <c r="CM325" s="495"/>
      <c r="CN325" s="495"/>
      <c r="CO325" s="495"/>
      <c r="CP325" s="495"/>
      <c r="CQ325" s="495"/>
      <c r="CR325" s="495"/>
    </row>
    <row r="326" spans="1:96" ht="15.75" customHeight="1">
      <c r="A326" s="436"/>
      <c r="B326" s="436"/>
      <c r="C326" s="436"/>
      <c r="D326" s="436"/>
      <c r="E326" s="436"/>
      <c r="F326" s="436"/>
      <c r="G326" s="436"/>
      <c r="H326" s="436"/>
      <c r="I326" s="436"/>
      <c r="J326" s="436"/>
      <c r="K326" s="436"/>
      <c r="L326" s="436"/>
      <c r="M326" s="436"/>
      <c r="N326" s="436"/>
      <c r="O326" s="436"/>
      <c r="P326" s="436"/>
      <c r="Q326" s="436"/>
      <c r="R326" s="436"/>
      <c r="S326" s="436"/>
      <c r="T326" s="436"/>
      <c r="U326" s="436"/>
      <c r="V326" s="436"/>
      <c r="W326" s="436"/>
      <c r="X326" s="436"/>
      <c r="Y326" s="436"/>
      <c r="Z326" s="436"/>
      <c r="AA326" s="436"/>
      <c r="AB326" s="436"/>
      <c r="AC326" s="436"/>
      <c r="AD326" s="436"/>
      <c r="AE326" s="436"/>
      <c r="AF326" s="436"/>
      <c r="AG326" s="436"/>
      <c r="AH326" s="436"/>
      <c r="AI326" s="436"/>
      <c r="AJ326" s="436"/>
      <c r="AK326" s="436"/>
      <c r="AL326" s="436"/>
      <c r="AM326" s="436"/>
      <c r="AN326" s="436"/>
      <c r="AO326" s="436"/>
      <c r="AP326" s="436"/>
      <c r="AQ326" s="436"/>
      <c r="AR326" s="436"/>
      <c r="AS326" s="436"/>
      <c r="AT326" s="436"/>
      <c r="AU326" s="436"/>
      <c r="AV326" s="436"/>
      <c r="AW326" s="436"/>
      <c r="AX326" s="437"/>
      <c r="AY326" s="436"/>
      <c r="AZ326" s="436"/>
      <c r="BA326" s="436"/>
      <c r="BB326" s="436"/>
      <c r="BC326" s="436"/>
      <c r="BD326" s="436"/>
      <c r="BE326" s="436"/>
      <c r="BF326" s="436"/>
      <c r="BG326" s="436"/>
      <c r="BH326" s="436"/>
      <c r="BI326" s="436"/>
      <c r="BJ326" s="436"/>
      <c r="BK326" s="436"/>
      <c r="BL326" s="436"/>
      <c r="BM326" s="436"/>
      <c r="BN326" s="436"/>
      <c r="BO326" s="436"/>
      <c r="BP326" s="436"/>
      <c r="BQ326" s="436"/>
      <c r="BR326" s="436"/>
      <c r="BS326" s="436"/>
      <c r="BT326" s="436"/>
      <c r="BU326" s="436"/>
      <c r="BV326" s="436"/>
      <c r="BW326" s="436"/>
      <c r="BX326" s="436"/>
      <c r="BY326" s="436"/>
      <c r="BZ326" s="436"/>
      <c r="CA326" s="436"/>
      <c r="CB326" s="436"/>
      <c r="CC326" s="436"/>
      <c r="CD326" s="436"/>
      <c r="CE326" s="436"/>
      <c r="CG326" s="495"/>
      <c r="CH326" s="495"/>
      <c r="CI326" s="495"/>
      <c r="CJ326" s="495"/>
      <c r="CK326" s="495"/>
      <c r="CL326" s="495"/>
      <c r="CM326" s="495"/>
      <c r="CN326" s="495"/>
      <c r="CO326" s="495"/>
      <c r="CP326" s="495"/>
      <c r="CQ326" s="495"/>
      <c r="CR326" s="495"/>
    </row>
    <row r="327" spans="1:96" ht="15.75" customHeight="1">
      <c r="A327" s="436"/>
      <c r="B327" s="436"/>
      <c r="C327" s="436"/>
      <c r="D327" s="436"/>
      <c r="E327" s="436"/>
      <c r="F327" s="436"/>
      <c r="G327" s="436"/>
      <c r="H327" s="436"/>
      <c r="I327" s="436"/>
      <c r="J327" s="436"/>
      <c r="K327" s="436"/>
      <c r="L327" s="436"/>
      <c r="M327" s="436"/>
      <c r="N327" s="436"/>
      <c r="O327" s="436"/>
      <c r="P327" s="436"/>
      <c r="Q327" s="436"/>
      <c r="R327" s="436"/>
      <c r="S327" s="436"/>
      <c r="T327" s="436"/>
      <c r="U327" s="436"/>
      <c r="V327" s="436"/>
      <c r="W327" s="436"/>
      <c r="X327" s="436"/>
      <c r="Y327" s="436"/>
      <c r="Z327" s="436"/>
      <c r="AA327" s="436"/>
      <c r="AB327" s="436"/>
      <c r="AC327" s="436"/>
      <c r="AD327" s="436"/>
      <c r="AE327" s="436"/>
      <c r="AF327" s="436"/>
      <c r="AG327" s="436"/>
      <c r="AH327" s="436"/>
      <c r="AI327" s="436"/>
      <c r="AJ327" s="436"/>
      <c r="AK327" s="436"/>
      <c r="AL327" s="436"/>
      <c r="AM327" s="436"/>
      <c r="AN327" s="436"/>
      <c r="AO327" s="436"/>
      <c r="AP327" s="436"/>
      <c r="AQ327" s="436"/>
      <c r="AR327" s="436"/>
      <c r="AS327" s="436"/>
      <c r="AT327" s="436"/>
      <c r="AU327" s="436"/>
      <c r="AV327" s="436"/>
      <c r="AW327" s="436"/>
      <c r="AX327" s="437"/>
      <c r="AY327" s="436"/>
      <c r="AZ327" s="436"/>
      <c r="BA327" s="436"/>
      <c r="BB327" s="436"/>
      <c r="BC327" s="436"/>
      <c r="BD327" s="436"/>
      <c r="BE327" s="436"/>
      <c r="BF327" s="436"/>
      <c r="BG327" s="436"/>
      <c r="BH327" s="436"/>
      <c r="BI327" s="436"/>
      <c r="BJ327" s="436"/>
      <c r="BK327" s="436"/>
      <c r="BL327" s="436"/>
      <c r="BM327" s="436"/>
      <c r="BN327" s="436"/>
      <c r="BO327" s="436"/>
      <c r="BP327" s="436"/>
      <c r="BQ327" s="436"/>
      <c r="BR327" s="436"/>
      <c r="BS327" s="436"/>
      <c r="BT327" s="436"/>
      <c r="BU327" s="436"/>
      <c r="BV327" s="436"/>
      <c r="BW327" s="436"/>
      <c r="BX327" s="436"/>
      <c r="BY327" s="436"/>
      <c r="BZ327" s="436"/>
      <c r="CA327" s="436"/>
      <c r="CB327" s="436"/>
      <c r="CC327" s="436"/>
      <c r="CD327" s="436"/>
      <c r="CE327" s="436"/>
      <c r="CG327" s="495"/>
      <c r="CH327" s="495"/>
      <c r="CI327" s="495"/>
      <c r="CJ327" s="495"/>
      <c r="CK327" s="495"/>
      <c r="CL327" s="495"/>
      <c r="CM327" s="495"/>
      <c r="CN327" s="495"/>
      <c r="CO327" s="495"/>
      <c r="CP327" s="495"/>
      <c r="CQ327" s="495"/>
      <c r="CR327" s="495"/>
    </row>
    <row r="328" spans="1:96" ht="15.75" customHeight="1">
      <c r="A328" s="436"/>
      <c r="B328" s="436"/>
      <c r="C328" s="436"/>
      <c r="D328" s="436"/>
      <c r="E328" s="436"/>
      <c r="F328" s="436"/>
      <c r="G328" s="436"/>
      <c r="H328" s="436"/>
      <c r="I328" s="436"/>
      <c r="J328" s="436"/>
      <c r="K328" s="436"/>
      <c r="L328" s="436"/>
      <c r="M328" s="436"/>
      <c r="N328" s="436"/>
      <c r="O328" s="436"/>
      <c r="P328" s="436"/>
      <c r="Q328" s="436"/>
      <c r="R328" s="436"/>
      <c r="S328" s="436"/>
      <c r="T328" s="436"/>
      <c r="U328" s="436"/>
      <c r="V328" s="436"/>
      <c r="W328" s="436"/>
      <c r="X328" s="436"/>
      <c r="Y328" s="436"/>
      <c r="Z328" s="436"/>
      <c r="AA328" s="436"/>
      <c r="AB328" s="436"/>
      <c r="AC328" s="436"/>
      <c r="AD328" s="436"/>
      <c r="AE328" s="436"/>
      <c r="AF328" s="436"/>
      <c r="AG328" s="436"/>
      <c r="AH328" s="436"/>
      <c r="AI328" s="436"/>
      <c r="AJ328" s="436"/>
      <c r="AK328" s="436"/>
      <c r="AL328" s="436"/>
      <c r="AM328" s="436"/>
      <c r="AN328" s="436"/>
      <c r="AO328" s="436"/>
      <c r="AP328" s="436"/>
      <c r="AQ328" s="436"/>
      <c r="AR328" s="436"/>
      <c r="AS328" s="436"/>
      <c r="AT328" s="436"/>
      <c r="AU328" s="436"/>
      <c r="AV328" s="436"/>
      <c r="AW328" s="436"/>
      <c r="AX328" s="437"/>
      <c r="AY328" s="436"/>
      <c r="AZ328" s="436"/>
      <c r="BA328" s="436"/>
      <c r="BB328" s="436"/>
      <c r="BC328" s="436"/>
      <c r="BD328" s="436"/>
      <c r="BE328" s="436"/>
      <c r="BF328" s="436"/>
      <c r="BG328" s="436"/>
      <c r="BH328" s="436"/>
      <c r="BI328" s="436"/>
      <c r="BJ328" s="436"/>
      <c r="BK328" s="436"/>
      <c r="BL328" s="436"/>
      <c r="BM328" s="436"/>
      <c r="BN328" s="436"/>
      <c r="BO328" s="436"/>
      <c r="BP328" s="436"/>
      <c r="BQ328" s="436"/>
      <c r="BR328" s="436"/>
      <c r="BS328" s="436"/>
      <c r="BT328" s="436"/>
      <c r="BU328" s="436"/>
      <c r="BV328" s="436"/>
      <c r="BW328" s="436"/>
      <c r="BX328" s="436"/>
      <c r="BY328" s="436"/>
      <c r="BZ328" s="436"/>
      <c r="CA328" s="436"/>
      <c r="CB328" s="436"/>
      <c r="CC328" s="436"/>
      <c r="CD328" s="436"/>
      <c r="CE328" s="436"/>
      <c r="CG328" s="495"/>
      <c r="CH328" s="495"/>
      <c r="CI328" s="495"/>
      <c r="CJ328" s="495"/>
      <c r="CK328" s="495"/>
      <c r="CL328" s="495"/>
      <c r="CM328" s="495"/>
      <c r="CN328" s="495"/>
      <c r="CO328" s="495"/>
      <c r="CP328" s="495"/>
      <c r="CQ328" s="495"/>
      <c r="CR328" s="495"/>
    </row>
    <row r="329" spans="1:96" ht="15.75" customHeight="1">
      <c r="A329" s="436"/>
      <c r="B329" s="436"/>
      <c r="C329" s="436"/>
      <c r="D329" s="436"/>
      <c r="E329" s="436"/>
      <c r="F329" s="436"/>
      <c r="G329" s="436"/>
      <c r="H329" s="436"/>
      <c r="I329" s="436"/>
      <c r="J329" s="436"/>
      <c r="K329" s="436"/>
      <c r="L329" s="436"/>
      <c r="M329" s="436"/>
      <c r="N329" s="436"/>
      <c r="O329" s="436"/>
      <c r="P329" s="436"/>
      <c r="Q329" s="436"/>
      <c r="R329" s="436"/>
      <c r="S329" s="436"/>
      <c r="T329" s="436"/>
      <c r="U329" s="436"/>
      <c r="V329" s="436"/>
      <c r="W329" s="436"/>
      <c r="X329" s="436"/>
      <c r="Y329" s="436"/>
      <c r="Z329" s="436"/>
      <c r="AA329" s="436"/>
      <c r="AB329" s="436"/>
      <c r="AC329" s="436"/>
      <c r="AD329" s="436"/>
      <c r="AE329" s="436"/>
      <c r="AF329" s="436"/>
      <c r="AG329" s="436"/>
      <c r="AH329" s="436"/>
      <c r="AI329" s="436"/>
      <c r="AJ329" s="436"/>
      <c r="AK329" s="436"/>
      <c r="AL329" s="436"/>
      <c r="AM329" s="436"/>
      <c r="AN329" s="436"/>
      <c r="AO329" s="436"/>
      <c r="AP329" s="436"/>
      <c r="AQ329" s="436"/>
      <c r="AR329" s="436"/>
      <c r="AS329" s="436"/>
      <c r="AT329" s="436"/>
      <c r="AU329" s="436"/>
      <c r="AV329" s="436"/>
      <c r="AW329" s="436"/>
      <c r="AX329" s="437"/>
      <c r="AY329" s="436"/>
      <c r="AZ329" s="436"/>
      <c r="BA329" s="436"/>
      <c r="BB329" s="436"/>
      <c r="BC329" s="436"/>
      <c r="BD329" s="436"/>
      <c r="BE329" s="436"/>
      <c r="BF329" s="436"/>
      <c r="BG329" s="436"/>
      <c r="BH329" s="436"/>
      <c r="BI329" s="436"/>
      <c r="BJ329" s="436"/>
      <c r="BK329" s="436"/>
      <c r="BL329" s="436"/>
      <c r="BM329" s="436"/>
      <c r="BN329" s="436"/>
      <c r="BO329" s="436"/>
      <c r="BP329" s="436"/>
      <c r="BQ329" s="436"/>
      <c r="BR329" s="436"/>
      <c r="BS329" s="436"/>
      <c r="BT329" s="436"/>
      <c r="BU329" s="436"/>
      <c r="BV329" s="436"/>
      <c r="BW329" s="436"/>
      <c r="BX329" s="436"/>
      <c r="BY329" s="436"/>
      <c r="BZ329" s="436"/>
      <c r="CA329" s="436"/>
      <c r="CB329" s="436"/>
      <c r="CC329" s="436"/>
      <c r="CD329" s="436"/>
      <c r="CE329" s="436"/>
      <c r="CG329" s="495"/>
      <c r="CH329" s="495"/>
      <c r="CI329" s="495"/>
      <c r="CJ329" s="495"/>
      <c r="CK329" s="495"/>
      <c r="CL329" s="495"/>
      <c r="CM329" s="495"/>
      <c r="CN329" s="495"/>
      <c r="CO329" s="495"/>
      <c r="CP329" s="495"/>
      <c r="CQ329" s="495"/>
      <c r="CR329" s="495"/>
    </row>
    <row r="330" spans="1:96" ht="15.75" customHeight="1">
      <c r="A330" s="436"/>
      <c r="B330" s="436"/>
      <c r="C330" s="436"/>
      <c r="D330" s="436"/>
      <c r="E330" s="436"/>
      <c r="F330" s="436"/>
      <c r="G330" s="436"/>
      <c r="H330" s="436"/>
      <c r="I330" s="436"/>
      <c r="J330" s="436"/>
      <c r="K330" s="436"/>
      <c r="L330" s="436"/>
      <c r="M330" s="436"/>
      <c r="N330" s="436"/>
      <c r="O330" s="436"/>
      <c r="P330" s="436"/>
      <c r="Q330" s="436"/>
      <c r="R330" s="436"/>
      <c r="S330" s="436"/>
      <c r="T330" s="436"/>
      <c r="U330" s="436"/>
      <c r="V330" s="436"/>
      <c r="W330" s="436"/>
      <c r="X330" s="436"/>
      <c r="Y330" s="436"/>
      <c r="Z330" s="436"/>
      <c r="AA330" s="436"/>
      <c r="AB330" s="436"/>
      <c r="AC330" s="436"/>
      <c r="AD330" s="436"/>
      <c r="AE330" s="436"/>
      <c r="AF330" s="436"/>
      <c r="AG330" s="436"/>
      <c r="AH330" s="436"/>
      <c r="AI330" s="436"/>
      <c r="AJ330" s="436"/>
      <c r="AK330" s="436"/>
      <c r="AL330" s="436"/>
      <c r="AM330" s="436"/>
      <c r="AN330" s="436"/>
      <c r="AO330" s="436"/>
      <c r="AP330" s="436"/>
      <c r="AQ330" s="436"/>
      <c r="AR330" s="436"/>
      <c r="AS330" s="436"/>
      <c r="AT330" s="436"/>
      <c r="AU330" s="436"/>
      <c r="AV330" s="436"/>
      <c r="AW330" s="436"/>
      <c r="AX330" s="437"/>
      <c r="AY330" s="436"/>
      <c r="AZ330" s="436"/>
      <c r="BA330" s="436"/>
      <c r="BB330" s="436"/>
      <c r="BC330" s="436"/>
      <c r="BD330" s="436"/>
      <c r="BE330" s="436"/>
      <c r="BF330" s="436"/>
      <c r="BG330" s="436"/>
      <c r="BH330" s="436"/>
      <c r="BI330" s="436"/>
      <c r="BJ330" s="436"/>
      <c r="BK330" s="436"/>
      <c r="BL330" s="436"/>
      <c r="BM330" s="436"/>
      <c r="BN330" s="436"/>
      <c r="BO330" s="436"/>
      <c r="BP330" s="436"/>
      <c r="BQ330" s="436"/>
      <c r="BR330" s="436"/>
      <c r="BS330" s="436"/>
      <c r="BT330" s="436"/>
      <c r="BU330" s="436"/>
      <c r="BV330" s="436"/>
      <c r="BW330" s="436"/>
      <c r="BX330" s="436"/>
      <c r="BY330" s="436"/>
      <c r="BZ330" s="436"/>
      <c r="CA330" s="436"/>
      <c r="CB330" s="436"/>
      <c r="CC330" s="436"/>
      <c r="CD330" s="436"/>
      <c r="CE330" s="436"/>
      <c r="CG330" s="495"/>
      <c r="CH330" s="495"/>
      <c r="CI330" s="495"/>
      <c r="CJ330" s="495"/>
      <c r="CK330" s="495"/>
      <c r="CL330" s="495"/>
      <c r="CM330" s="495"/>
      <c r="CN330" s="495"/>
      <c r="CO330" s="495"/>
      <c r="CP330" s="495"/>
      <c r="CQ330" s="495"/>
      <c r="CR330" s="495"/>
    </row>
    <row r="331" spans="1:96" ht="15.75" customHeight="1">
      <c r="A331" s="436"/>
      <c r="B331" s="436"/>
      <c r="C331" s="436"/>
      <c r="D331" s="436"/>
      <c r="E331" s="436"/>
      <c r="F331" s="436"/>
      <c r="G331" s="436"/>
      <c r="H331" s="436"/>
      <c r="I331" s="436"/>
      <c r="J331" s="436"/>
      <c r="K331" s="436"/>
      <c r="L331" s="436"/>
      <c r="M331" s="436"/>
      <c r="N331" s="436"/>
      <c r="O331" s="436"/>
      <c r="P331" s="436"/>
      <c r="Q331" s="436"/>
      <c r="R331" s="436"/>
      <c r="S331" s="436"/>
      <c r="T331" s="436"/>
      <c r="U331" s="436"/>
      <c r="V331" s="436"/>
      <c r="W331" s="436"/>
      <c r="X331" s="436"/>
      <c r="Y331" s="436"/>
      <c r="Z331" s="436"/>
      <c r="AA331" s="436"/>
      <c r="AB331" s="436"/>
      <c r="AC331" s="436"/>
      <c r="AD331" s="436"/>
      <c r="AE331" s="436"/>
      <c r="AF331" s="436"/>
      <c r="AG331" s="436"/>
      <c r="AH331" s="436"/>
      <c r="AI331" s="436"/>
      <c r="AJ331" s="436"/>
      <c r="AK331" s="436"/>
      <c r="AL331" s="436"/>
      <c r="AM331" s="436"/>
      <c r="AN331" s="436"/>
      <c r="AO331" s="436"/>
      <c r="AP331" s="436"/>
      <c r="AQ331" s="436"/>
      <c r="AR331" s="436"/>
      <c r="AS331" s="436"/>
      <c r="AT331" s="436"/>
      <c r="AU331" s="436"/>
      <c r="AV331" s="436"/>
      <c r="AW331" s="436"/>
      <c r="AX331" s="437"/>
      <c r="AY331" s="436"/>
      <c r="AZ331" s="436"/>
      <c r="BA331" s="436"/>
      <c r="BB331" s="436"/>
      <c r="BC331" s="436"/>
      <c r="BD331" s="436"/>
      <c r="BE331" s="436"/>
      <c r="BF331" s="436"/>
      <c r="BG331" s="436"/>
      <c r="BH331" s="436"/>
      <c r="BI331" s="436"/>
      <c r="BJ331" s="436"/>
      <c r="BK331" s="436"/>
      <c r="BL331" s="436"/>
      <c r="BM331" s="436"/>
      <c r="BN331" s="436"/>
      <c r="BO331" s="436"/>
      <c r="BP331" s="436"/>
      <c r="BQ331" s="436"/>
      <c r="BR331" s="436"/>
      <c r="BS331" s="436"/>
      <c r="BT331" s="436"/>
      <c r="BU331" s="436"/>
      <c r="BV331" s="436"/>
      <c r="BW331" s="436"/>
      <c r="BX331" s="436"/>
      <c r="BY331" s="436"/>
      <c r="BZ331" s="436"/>
      <c r="CA331" s="436"/>
      <c r="CB331" s="436"/>
      <c r="CC331" s="436"/>
      <c r="CD331" s="436"/>
      <c r="CE331" s="436"/>
      <c r="CG331" s="495"/>
      <c r="CH331" s="495"/>
      <c r="CI331" s="495"/>
      <c r="CJ331" s="495"/>
      <c r="CK331" s="495"/>
      <c r="CL331" s="495"/>
      <c r="CM331" s="495"/>
      <c r="CN331" s="495"/>
      <c r="CO331" s="495"/>
      <c r="CP331" s="495"/>
      <c r="CQ331" s="495"/>
      <c r="CR331" s="495"/>
    </row>
    <row r="332" spans="1:96" ht="15.75" customHeight="1">
      <c r="A332" s="436"/>
      <c r="B332" s="436"/>
      <c r="C332" s="436"/>
      <c r="D332" s="436"/>
      <c r="E332" s="436"/>
      <c r="F332" s="436"/>
      <c r="G332" s="436"/>
      <c r="H332" s="436"/>
      <c r="I332" s="436"/>
      <c r="J332" s="436"/>
      <c r="K332" s="436"/>
      <c r="L332" s="436"/>
      <c r="M332" s="436"/>
      <c r="N332" s="436"/>
      <c r="O332" s="436"/>
      <c r="P332" s="436"/>
      <c r="Q332" s="436"/>
      <c r="R332" s="436"/>
      <c r="S332" s="436"/>
      <c r="T332" s="436"/>
      <c r="U332" s="436"/>
      <c r="V332" s="436"/>
      <c r="W332" s="436"/>
      <c r="X332" s="436"/>
      <c r="Y332" s="436"/>
      <c r="Z332" s="436"/>
      <c r="AA332" s="436"/>
      <c r="AB332" s="436"/>
      <c r="AC332" s="436"/>
      <c r="AD332" s="436"/>
      <c r="AE332" s="436"/>
      <c r="AF332" s="436"/>
      <c r="AG332" s="436"/>
      <c r="AH332" s="436"/>
      <c r="AI332" s="436"/>
      <c r="AJ332" s="436"/>
      <c r="AK332" s="436"/>
      <c r="AL332" s="436"/>
      <c r="AM332" s="436"/>
      <c r="AN332" s="436"/>
      <c r="AO332" s="436"/>
      <c r="AP332" s="436"/>
      <c r="AQ332" s="436"/>
      <c r="AR332" s="436"/>
      <c r="AS332" s="436"/>
      <c r="AT332" s="436"/>
      <c r="AU332" s="436"/>
      <c r="AV332" s="436"/>
      <c r="AW332" s="436"/>
      <c r="AX332" s="437"/>
      <c r="AY332" s="436"/>
      <c r="AZ332" s="436"/>
      <c r="BA332" s="436"/>
      <c r="BB332" s="436"/>
      <c r="BC332" s="436"/>
      <c r="BD332" s="436"/>
      <c r="BE332" s="436"/>
      <c r="BF332" s="436"/>
      <c r="BG332" s="436"/>
      <c r="BH332" s="436"/>
      <c r="BI332" s="436"/>
      <c r="BJ332" s="436"/>
      <c r="BK332" s="436"/>
      <c r="BL332" s="436"/>
      <c r="BM332" s="436"/>
      <c r="BN332" s="436"/>
      <c r="BO332" s="436"/>
      <c r="BP332" s="436"/>
      <c r="BQ332" s="436"/>
      <c r="BR332" s="436"/>
      <c r="BS332" s="436"/>
      <c r="BT332" s="436"/>
      <c r="BU332" s="436"/>
      <c r="BV332" s="436"/>
      <c r="BW332" s="436"/>
      <c r="BX332" s="436"/>
      <c r="BY332" s="436"/>
      <c r="BZ332" s="436"/>
      <c r="CA332" s="436"/>
      <c r="CB332" s="436"/>
      <c r="CC332" s="436"/>
      <c r="CD332" s="436"/>
      <c r="CE332" s="436"/>
      <c r="CG332" s="495"/>
      <c r="CH332" s="495"/>
      <c r="CI332" s="495"/>
      <c r="CJ332" s="495"/>
      <c r="CK332" s="495"/>
      <c r="CL332" s="495"/>
      <c r="CM332" s="495"/>
      <c r="CN332" s="495"/>
      <c r="CO332" s="495"/>
      <c r="CP332" s="495"/>
      <c r="CQ332" s="495"/>
      <c r="CR332" s="495"/>
    </row>
    <row r="333" spans="1:96" ht="15.75" customHeight="1">
      <c r="A333" s="436"/>
      <c r="B333" s="436"/>
      <c r="C333" s="436"/>
      <c r="D333" s="436"/>
      <c r="E333" s="436"/>
      <c r="F333" s="436"/>
      <c r="G333" s="436"/>
      <c r="H333" s="436"/>
      <c r="I333" s="436"/>
      <c r="J333" s="436"/>
      <c r="K333" s="436"/>
      <c r="L333" s="436"/>
      <c r="M333" s="436"/>
      <c r="N333" s="436"/>
      <c r="O333" s="436"/>
      <c r="P333" s="436"/>
      <c r="Q333" s="436"/>
      <c r="R333" s="436"/>
      <c r="S333" s="436"/>
      <c r="T333" s="436"/>
      <c r="U333" s="436"/>
      <c r="V333" s="436"/>
      <c r="W333" s="436"/>
      <c r="X333" s="436"/>
      <c r="Y333" s="436"/>
      <c r="Z333" s="436"/>
      <c r="AA333" s="436"/>
      <c r="AB333" s="436"/>
      <c r="AC333" s="436"/>
      <c r="AD333" s="436"/>
      <c r="AE333" s="436"/>
      <c r="AF333" s="436"/>
      <c r="AG333" s="436"/>
      <c r="AH333" s="436"/>
      <c r="AI333" s="436"/>
      <c r="AJ333" s="436"/>
      <c r="AK333" s="436"/>
      <c r="AL333" s="436"/>
      <c r="AM333" s="436"/>
      <c r="AN333" s="436"/>
      <c r="AO333" s="436"/>
      <c r="AP333" s="436"/>
      <c r="AQ333" s="436"/>
      <c r="AR333" s="436"/>
      <c r="AS333" s="436"/>
      <c r="AT333" s="436"/>
      <c r="AU333" s="436"/>
      <c r="AV333" s="436"/>
      <c r="AW333" s="436"/>
      <c r="AX333" s="437"/>
      <c r="AY333" s="436"/>
      <c r="AZ333" s="436"/>
      <c r="BA333" s="436"/>
      <c r="BB333" s="436"/>
      <c r="BC333" s="436"/>
      <c r="BD333" s="436"/>
      <c r="BE333" s="436"/>
      <c r="BF333" s="436"/>
      <c r="BG333" s="436"/>
      <c r="BH333" s="436"/>
      <c r="BI333" s="436"/>
      <c r="BJ333" s="436"/>
      <c r="BK333" s="436"/>
      <c r="BL333" s="436"/>
      <c r="BM333" s="436"/>
      <c r="BN333" s="436"/>
      <c r="BO333" s="436"/>
      <c r="BP333" s="436"/>
      <c r="BQ333" s="436"/>
      <c r="BR333" s="436"/>
      <c r="BS333" s="436"/>
      <c r="BT333" s="436"/>
      <c r="BU333" s="436"/>
      <c r="BV333" s="436"/>
      <c r="BW333" s="436"/>
      <c r="BX333" s="436"/>
      <c r="BY333" s="436"/>
      <c r="BZ333" s="436"/>
      <c r="CA333" s="436"/>
      <c r="CB333" s="436"/>
      <c r="CC333" s="436"/>
      <c r="CD333" s="436"/>
      <c r="CE333" s="436"/>
      <c r="CG333" s="495"/>
      <c r="CH333" s="495"/>
      <c r="CI333" s="495"/>
      <c r="CJ333" s="495"/>
      <c r="CK333" s="495"/>
      <c r="CL333" s="495"/>
      <c r="CM333" s="495"/>
      <c r="CN333" s="495"/>
      <c r="CO333" s="495"/>
      <c r="CP333" s="495"/>
      <c r="CQ333" s="495"/>
      <c r="CR333" s="495"/>
    </row>
    <row r="334" spans="1:96" ht="15.75" customHeight="1">
      <c r="A334" s="436"/>
      <c r="B334" s="436"/>
      <c r="C334" s="436"/>
      <c r="D334" s="436"/>
      <c r="E334" s="436"/>
      <c r="F334" s="436"/>
      <c r="G334" s="436"/>
      <c r="H334" s="436"/>
      <c r="I334" s="436"/>
      <c r="J334" s="436"/>
      <c r="K334" s="436"/>
      <c r="L334" s="436"/>
      <c r="M334" s="436"/>
      <c r="N334" s="436"/>
      <c r="O334" s="436"/>
      <c r="P334" s="436"/>
      <c r="Q334" s="436"/>
      <c r="R334" s="436"/>
      <c r="S334" s="436"/>
      <c r="T334" s="436"/>
      <c r="U334" s="436"/>
      <c r="V334" s="436"/>
      <c r="W334" s="436"/>
      <c r="X334" s="436"/>
      <c r="Y334" s="436"/>
      <c r="Z334" s="436"/>
      <c r="AA334" s="436"/>
      <c r="AB334" s="436"/>
      <c r="AC334" s="436"/>
      <c r="AD334" s="436"/>
      <c r="AE334" s="436"/>
      <c r="AF334" s="436"/>
      <c r="AG334" s="436"/>
      <c r="AH334" s="436"/>
      <c r="AI334" s="436"/>
      <c r="AJ334" s="436"/>
      <c r="AK334" s="436"/>
      <c r="AL334" s="436"/>
      <c r="AM334" s="436"/>
      <c r="AN334" s="436"/>
      <c r="AO334" s="436"/>
      <c r="AP334" s="436"/>
      <c r="AQ334" s="436"/>
      <c r="AR334" s="436"/>
      <c r="AS334" s="436"/>
      <c r="AT334" s="436"/>
      <c r="AU334" s="436"/>
      <c r="AV334" s="436"/>
      <c r="AW334" s="436"/>
      <c r="AX334" s="437"/>
      <c r="AY334" s="436"/>
      <c r="AZ334" s="436"/>
      <c r="BA334" s="436"/>
      <c r="BB334" s="436"/>
      <c r="BC334" s="436"/>
      <c r="BD334" s="436"/>
      <c r="BE334" s="436"/>
      <c r="BF334" s="436"/>
      <c r="BG334" s="436"/>
      <c r="BH334" s="436"/>
      <c r="BI334" s="436"/>
      <c r="BJ334" s="436"/>
      <c r="BK334" s="436"/>
      <c r="BL334" s="436"/>
      <c r="BM334" s="436"/>
      <c r="BN334" s="436"/>
      <c r="BO334" s="436"/>
      <c r="BP334" s="436"/>
      <c r="BQ334" s="436"/>
      <c r="BR334" s="436"/>
      <c r="BS334" s="436"/>
      <c r="BT334" s="436"/>
      <c r="BU334" s="436"/>
      <c r="BV334" s="436"/>
      <c r="BW334" s="436"/>
      <c r="BX334" s="436"/>
      <c r="BY334" s="436"/>
      <c r="BZ334" s="436"/>
      <c r="CA334" s="436"/>
      <c r="CB334" s="436"/>
      <c r="CC334" s="436"/>
      <c r="CD334" s="436"/>
      <c r="CE334" s="436"/>
      <c r="CG334" s="495"/>
      <c r="CH334" s="495"/>
      <c r="CI334" s="495"/>
      <c r="CJ334" s="495"/>
      <c r="CK334" s="495"/>
      <c r="CL334" s="495"/>
      <c r="CM334" s="495"/>
      <c r="CN334" s="495"/>
      <c r="CO334" s="495"/>
      <c r="CP334" s="495"/>
      <c r="CQ334" s="495"/>
      <c r="CR334" s="495"/>
    </row>
    <row r="335" spans="1:96" ht="15.75" customHeight="1">
      <c r="A335" s="436"/>
      <c r="B335" s="436"/>
      <c r="C335" s="436"/>
      <c r="D335" s="436"/>
      <c r="E335" s="436"/>
      <c r="F335" s="436"/>
      <c r="G335" s="436"/>
      <c r="H335" s="436"/>
      <c r="I335" s="436"/>
      <c r="J335" s="436"/>
      <c r="K335" s="436"/>
      <c r="L335" s="436"/>
      <c r="M335" s="436"/>
      <c r="N335" s="436"/>
      <c r="O335" s="436"/>
      <c r="P335" s="436"/>
      <c r="Q335" s="436"/>
      <c r="R335" s="436"/>
      <c r="S335" s="436"/>
      <c r="T335" s="436"/>
      <c r="U335" s="436"/>
      <c r="V335" s="436"/>
      <c r="W335" s="436"/>
      <c r="X335" s="436"/>
      <c r="Y335" s="436"/>
      <c r="Z335" s="436"/>
      <c r="AA335" s="436"/>
      <c r="AB335" s="436"/>
      <c r="AC335" s="436"/>
      <c r="AD335" s="436"/>
      <c r="AE335" s="436"/>
      <c r="AF335" s="436"/>
      <c r="AG335" s="436"/>
      <c r="AH335" s="436"/>
      <c r="AI335" s="436"/>
      <c r="AJ335" s="436"/>
      <c r="AK335" s="436"/>
      <c r="AL335" s="436"/>
      <c r="AM335" s="436"/>
      <c r="AN335" s="436"/>
      <c r="AO335" s="436"/>
      <c r="AP335" s="436"/>
      <c r="AQ335" s="436"/>
      <c r="AR335" s="436"/>
      <c r="AS335" s="436"/>
      <c r="AT335" s="436"/>
      <c r="AU335" s="436"/>
      <c r="AV335" s="436"/>
      <c r="AW335" s="436"/>
      <c r="AX335" s="437"/>
      <c r="AY335" s="436"/>
      <c r="AZ335" s="436"/>
      <c r="BA335" s="436"/>
      <c r="BB335" s="436"/>
      <c r="BC335" s="436"/>
      <c r="BD335" s="436"/>
      <c r="BE335" s="436"/>
      <c r="BF335" s="436"/>
      <c r="BG335" s="436"/>
      <c r="BH335" s="436"/>
      <c r="BI335" s="436"/>
      <c r="BJ335" s="436"/>
      <c r="BK335" s="436"/>
      <c r="BL335" s="436"/>
      <c r="BM335" s="436"/>
      <c r="BN335" s="436"/>
      <c r="BO335" s="436"/>
      <c r="BP335" s="436"/>
      <c r="BQ335" s="436"/>
      <c r="BR335" s="436"/>
      <c r="BS335" s="436"/>
      <c r="BT335" s="436"/>
      <c r="BU335" s="436"/>
      <c r="BV335" s="436"/>
      <c r="BW335" s="436"/>
      <c r="BX335" s="436"/>
      <c r="BY335" s="436"/>
      <c r="BZ335" s="436"/>
      <c r="CA335" s="436"/>
      <c r="CB335" s="436"/>
      <c r="CC335" s="436"/>
      <c r="CD335" s="436"/>
      <c r="CE335" s="436"/>
      <c r="CG335" s="495"/>
      <c r="CH335" s="495"/>
      <c r="CI335" s="495"/>
      <c r="CJ335" s="495"/>
      <c r="CK335" s="495"/>
      <c r="CL335" s="495"/>
      <c r="CM335" s="495"/>
      <c r="CN335" s="495"/>
      <c r="CO335" s="495"/>
      <c r="CP335" s="495"/>
      <c r="CQ335" s="495"/>
      <c r="CR335" s="495"/>
    </row>
    <row r="336" spans="1:96" ht="15.75" customHeight="1">
      <c r="A336" s="436"/>
      <c r="B336" s="436"/>
      <c r="C336" s="436"/>
      <c r="D336" s="436"/>
      <c r="E336" s="436"/>
      <c r="F336" s="436"/>
      <c r="G336" s="436"/>
      <c r="H336" s="436"/>
      <c r="I336" s="436"/>
      <c r="J336" s="436"/>
      <c r="K336" s="436"/>
      <c r="L336" s="436"/>
      <c r="M336" s="436"/>
      <c r="N336" s="436"/>
      <c r="O336" s="436"/>
      <c r="P336" s="436"/>
      <c r="Q336" s="436"/>
      <c r="R336" s="436"/>
      <c r="S336" s="436"/>
      <c r="T336" s="436"/>
      <c r="U336" s="436"/>
      <c r="V336" s="436"/>
      <c r="W336" s="436"/>
      <c r="X336" s="436"/>
      <c r="Y336" s="436"/>
      <c r="Z336" s="436"/>
      <c r="AA336" s="436"/>
      <c r="AB336" s="436"/>
      <c r="AC336" s="436"/>
      <c r="AD336" s="436"/>
      <c r="AE336" s="436"/>
      <c r="AF336" s="436"/>
      <c r="AG336" s="436"/>
      <c r="AH336" s="436"/>
      <c r="AI336" s="436"/>
      <c r="AJ336" s="436"/>
      <c r="AK336" s="436"/>
      <c r="AL336" s="436"/>
      <c r="AM336" s="436"/>
      <c r="AN336" s="436"/>
      <c r="AO336" s="436"/>
      <c r="AP336" s="436"/>
      <c r="AQ336" s="436"/>
      <c r="AR336" s="436"/>
      <c r="AS336" s="436"/>
      <c r="AT336" s="436"/>
      <c r="AU336" s="436"/>
      <c r="AV336" s="436"/>
      <c r="AW336" s="436"/>
      <c r="AX336" s="437"/>
      <c r="AY336" s="436"/>
      <c r="AZ336" s="436"/>
      <c r="BA336" s="436"/>
      <c r="BB336" s="436"/>
      <c r="BC336" s="436"/>
      <c r="BD336" s="436"/>
      <c r="BE336" s="436"/>
      <c r="BF336" s="436"/>
      <c r="BG336" s="436"/>
      <c r="BH336" s="436"/>
      <c r="BI336" s="436"/>
      <c r="BJ336" s="436"/>
      <c r="BK336" s="436"/>
      <c r="BL336" s="436"/>
      <c r="BM336" s="436"/>
      <c r="BN336" s="436"/>
      <c r="BO336" s="436"/>
      <c r="BP336" s="436"/>
      <c r="BQ336" s="436"/>
      <c r="BR336" s="436"/>
      <c r="BS336" s="436"/>
      <c r="BT336" s="436"/>
      <c r="BU336" s="436"/>
      <c r="BV336" s="436"/>
      <c r="BW336" s="436"/>
      <c r="BX336" s="436"/>
      <c r="BY336" s="436"/>
      <c r="BZ336" s="436"/>
      <c r="CA336" s="436"/>
      <c r="CB336" s="436"/>
      <c r="CC336" s="436"/>
      <c r="CD336" s="436"/>
      <c r="CE336" s="436"/>
      <c r="CG336" s="495"/>
      <c r="CH336" s="495"/>
      <c r="CI336" s="495"/>
      <c r="CJ336" s="495"/>
      <c r="CK336" s="495"/>
      <c r="CL336" s="495"/>
      <c r="CM336" s="495"/>
      <c r="CN336" s="495"/>
      <c r="CO336" s="495"/>
      <c r="CP336" s="495"/>
      <c r="CQ336" s="495"/>
      <c r="CR336" s="495"/>
    </row>
    <row r="337" spans="1:96" ht="15.75" customHeight="1">
      <c r="A337" s="436"/>
      <c r="B337" s="436"/>
      <c r="C337" s="436"/>
      <c r="D337" s="436"/>
      <c r="E337" s="436"/>
      <c r="F337" s="436"/>
      <c r="G337" s="436"/>
      <c r="H337" s="436"/>
      <c r="I337" s="436"/>
      <c r="J337" s="436"/>
      <c r="K337" s="436"/>
      <c r="L337" s="436"/>
      <c r="M337" s="436"/>
      <c r="N337" s="436"/>
      <c r="O337" s="436"/>
      <c r="P337" s="436"/>
      <c r="Q337" s="436"/>
      <c r="R337" s="436"/>
      <c r="S337" s="436"/>
      <c r="T337" s="436"/>
      <c r="U337" s="436"/>
      <c r="V337" s="436"/>
      <c r="W337" s="436"/>
      <c r="X337" s="436"/>
      <c r="Y337" s="436"/>
      <c r="Z337" s="436"/>
      <c r="AA337" s="436"/>
      <c r="AB337" s="436"/>
      <c r="AC337" s="436"/>
      <c r="AD337" s="436"/>
      <c r="AE337" s="436"/>
      <c r="AF337" s="436"/>
      <c r="AG337" s="436"/>
      <c r="AH337" s="436"/>
      <c r="AI337" s="436"/>
      <c r="AJ337" s="436"/>
      <c r="AK337" s="436"/>
      <c r="AL337" s="436"/>
      <c r="AM337" s="436"/>
      <c r="AN337" s="436"/>
      <c r="AO337" s="436"/>
      <c r="AP337" s="436"/>
      <c r="AQ337" s="436"/>
      <c r="AR337" s="436"/>
      <c r="AS337" s="436"/>
      <c r="AT337" s="436"/>
      <c r="AU337" s="436"/>
      <c r="AV337" s="436"/>
      <c r="AW337" s="436"/>
      <c r="AX337" s="437"/>
      <c r="AY337" s="436"/>
      <c r="AZ337" s="436"/>
      <c r="BA337" s="436"/>
      <c r="BB337" s="436"/>
      <c r="BC337" s="436"/>
      <c r="BD337" s="436"/>
      <c r="BE337" s="436"/>
      <c r="BF337" s="436"/>
      <c r="BG337" s="436"/>
      <c r="BH337" s="436"/>
      <c r="BI337" s="436"/>
      <c r="BJ337" s="436"/>
      <c r="BK337" s="436"/>
      <c r="BL337" s="436"/>
      <c r="BM337" s="436"/>
      <c r="BN337" s="436"/>
      <c r="BO337" s="436"/>
      <c r="BP337" s="436"/>
      <c r="BQ337" s="436"/>
      <c r="BR337" s="436"/>
      <c r="BS337" s="436"/>
      <c r="BT337" s="436"/>
      <c r="BU337" s="436"/>
      <c r="BV337" s="436"/>
      <c r="BW337" s="436"/>
      <c r="BX337" s="436"/>
      <c r="BY337" s="436"/>
      <c r="BZ337" s="436"/>
      <c r="CA337" s="436"/>
      <c r="CB337" s="436"/>
      <c r="CC337" s="436"/>
      <c r="CD337" s="436"/>
      <c r="CE337" s="436"/>
      <c r="CG337" s="495"/>
      <c r="CH337" s="495"/>
      <c r="CI337" s="495"/>
      <c r="CJ337" s="495"/>
      <c r="CK337" s="495"/>
      <c r="CL337" s="495"/>
      <c r="CM337" s="495"/>
      <c r="CN337" s="495"/>
      <c r="CO337" s="495"/>
      <c r="CP337" s="495"/>
      <c r="CQ337" s="495"/>
      <c r="CR337" s="495"/>
    </row>
    <row r="338" spans="1:96" ht="15.75" customHeight="1">
      <c r="A338" s="436"/>
      <c r="B338" s="436"/>
      <c r="C338" s="436"/>
      <c r="D338" s="436"/>
      <c r="E338" s="436"/>
      <c r="F338" s="436"/>
      <c r="G338" s="436"/>
      <c r="H338" s="436"/>
      <c r="I338" s="436"/>
      <c r="J338" s="436"/>
      <c r="K338" s="436"/>
      <c r="L338" s="436"/>
      <c r="M338" s="436"/>
      <c r="N338" s="436"/>
      <c r="O338" s="436"/>
      <c r="P338" s="436"/>
      <c r="Q338" s="436"/>
      <c r="R338" s="436"/>
      <c r="S338" s="436"/>
      <c r="T338" s="436"/>
      <c r="U338" s="436"/>
      <c r="V338" s="436"/>
      <c r="W338" s="436"/>
      <c r="X338" s="436"/>
      <c r="Y338" s="436"/>
      <c r="Z338" s="436"/>
      <c r="AA338" s="436"/>
      <c r="AB338" s="436"/>
      <c r="AC338" s="436"/>
      <c r="AD338" s="436"/>
      <c r="AE338" s="436"/>
      <c r="AF338" s="436"/>
      <c r="AG338" s="436"/>
      <c r="AH338" s="436"/>
      <c r="AI338" s="436"/>
      <c r="AJ338" s="436"/>
      <c r="AK338" s="436"/>
      <c r="AL338" s="436"/>
      <c r="AM338" s="436"/>
      <c r="AN338" s="436"/>
      <c r="AO338" s="436"/>
      <c r="AP338" s="436"/>
      <c r="AQ338" s="436"/>
      <c r="AR338" s="436"/>
      <c r="AS338" s="436"/>
      <c r="AT338" s="436"/>
      <c r="AU338" s="436"/>
      <c r="AV338" s="436"/>
      <c r="AW338" s="436"/>
      <c r="AX338" s="437"/>
      <c r="AY338" s="436"/>
      <c r="AZ338" s="436"/>
      <c r="BA338" s="436"/>
      <c r="BB338" s="436"/>
      <c r="BC338" s="436"/>
      <c r="BD338" s="436"/>
      <c r="BE338" s="436"/>
      <c r="BF338" s="436"/>
      <c r="BG338" s="436"/>
      <c r="BH338" s="436"/>
      <c r="BI338" s="436"/>
      <c r="BJ338" s="436"/>
      <c r="BK338" s="436"/>
      <c r="BL338" s="436"/>
      <c r="BM338" s="436"/>
      <c r="BN338" s="436"/>
      <c r="BO338" s="436"/>
      <c r="BP338" s="436"/>
      <c r="BQ338" s="436"/>
      <c r="BR338" s="436"/>
      <c r="BS338" s="436"/>
      <c r="BT338" s="436"/>
      <c r="BU338" s="436"/>
      <c r="BV338" s="436"/>
      <c r="BW338" s="436"/>
      <c r="BX338" s="436"/>
      <c r="BY338" s="436"/>
      <c r="BZ338" s="436"/>
      <c r="CA338" s="436"/>
      <c r="CB338" s="436"/>
      <c r="CC338" s="436"/>
      <c r="CD338" s="436"/>
      <c r="CE338" s="436"/>
      <c r="CG338" s="495"/>
      <c r="CH338" s="495"/>
      <c r="CI338" s="495"/>
      <c r="CJ338" s="495"/>
      <c r="CK338" s="495"/>
      <c r="CL338" s="495"/>
      <c r="CM338" s="495"/>
      <c r="CN338" s="495"/>
      <c r="CO338" s="495"/>
      <c r="CP338" s="495"/>
      <c r="CQ338" s="495"/>
      <c r="CR338" s="495"/>
    </row>
    <row r="339" spans="1:96" ht="15.75" customHeight="1">
      <c r="A339" s="436"/>
      <c r="B339" s="436"/>
      <c r="C339" s="436"/>
      <c r="D339" s="436"/>
      <c r="E339" s="436"/>
      <c r="F339" s="436"/>
      <c r="G339" s="436"/>
      <c r="H339" s="436"/>
      <c r="I339" s="436"/>
      <c r="J339" s="436"/>
      <c r="K339" s="436"/>
      <c r="L339" s="436"/>
      <c r="M339" s="436"/>
      <c r="N339" s="436"/>
      <c r="O339" s="436"/>
      <c r="P339" s="436"/>
      <c r="Q339" s="436"/>
      <c r="R339" s="436"/>
      <c r="S339" s="436"/>
      <c r="T339" s="436"/>
      <c r="U339" s="436"/>
      <c r="V339" s="436"/>
      <c r="W339" s="436"/>
      <c r="X339" s="436"/>
      <c r="Y339" s="436"/>
      <c r="Z339" s="436"/>
      <c r="AA339" s="436"/>
      <c r="AB339" s="436"/>
      <c r="AC339" s="436"/>
      <c r="AD339" s="436"/>
      <c r="AE339" s="436"/>
      <c r="AF339" s="436"/>
      <c r="AG339" s="436"/>
      <c r="AH339" s="436"/>
      <c r="AI339" s="436"/>
      <c r="AJ339" s="436"/>
      <c r="AK339" s="436"/>
      <c r="AL339" s="436"/>
      <c r="AM339" s="436"/>
      <c r="AN339" s="436"/>
      <c r="AO339" s="436"/>
      <c r="AP339" s="436"/>
      <c r="AQ339" s="436"/>
      <c r="AR339" s="436"/>
      <c r="AS339" s="436"/>
      <c r="AT339" s="436"/>
      <c r="AU339" s="436"/>
      <c r="AV339" s="436"/>
      <c r="AW339" s="436"/>
      <c r="AX339" s="437"/>
      <c r="AY339" s="436"/>
      <c r="AZ339" s="436"/>
      <c r="BA339" s="436"/>
      <c r="BB339" s="436"/>
      <c r="BC339" s="436"/>
      <c r="BD339" s="436"/>
      <c r="BE339" s="436"/>
      <c r="BF339" s="436"/>
      <c r="BG339" s="436"/>
      <c r="BH339" s="436"/>
      <c r="BI339" s="436"/>
      <c r="BJ339" s="436"/>
      <c r="BK339" s="436"/>
      <c r="BL339" s="436"/>
      <c r="BM339" s="436"/>
      <c r="BN339" s="436"/>
      <c r="BO339" s="436"/>
      <c r="BP339" s="436"/>
      <c r="BQ339" s="436"/>
      <c r="BR339" s="436"/>
      <c r="BS339" s="436"/>
      <c r="BT339" s="436"/>
      <c r="BU339" s="436"/>
      <c r="BV339" s="436"/>
      <c r="BW339" s="436"/>
      <c r="BX339" s="436"/>
      <c r="BY339" s="436"/>
      <c r="BZ339" s="436"/>
      <c r="CA339" s="436"/>
      <c r="CB339" s="436"/>
      <c r="CC339" s="436"/>
      <c r="CD339" s="436"/>
      <c r="CE339" s="436"/>
      <c r="CG339" s="495"/>
      <c r="CH339" s="495"/>
      <c r="CI339" s="495"/>
      <c r="CJ339" s="495"/>
      <c r="CK339" s="495"/>
      <c r="CL339" s="495"/>
      <c r="CM339" s="495"/>
      <c r="CN339" s="495"/>
      <c r="CO339" s="495"/>
      <c r="CP339" s="495"/>
      <c r="CQ339" s="495"/>
      <c r="CR339" s="495"/>
    </row>
    <row r="340" spans="1:96" ht="15.75" customHeight="1">
      <c r="A340" s="436"/>
      <c r="B340" s="436"/>
      <c r="C340" s="436"/>
      <c r="D340" s="436"/>
      <c r="E340" s="436"/>
      <c r="F340" s="436"/>
      <c r="G340" s="436"/>
      <c r="H340" s="436"/>
      <c r="I340" s="436"/>
      <c r="J340" s="436"/>
      <c r="K340" s="436"/>
      <c r="L340" s="436"/>
      <c r="M340" s="436"/>
      <c r="N340" s="436"/>
      <c r="O340" s="436"/>
      <c r="P340" s="436"/>
      <c r="Q340" s="436"/>
      <c r="R340" s="436"/>
      <c r="S340" s="436"/>
      <c r="T340" s="436"/>
      <c r="U340" s="436"/>
      <c r="V340" s="436"/>
      <c r="W340" s="436"/>
      <c r="X340" s="436"/>
      <c r="Y340" s="436"/>
      <c r="Z340" s="436"/>
      <c r="AA340" s="436"/>
      <c r="AB340" s="436"/>
      <c r="AC340" s="436"/>
      <c r="AD340" s="436"/>
      <c r="AE340" s="436"/>
      <c r="AF340" s="436"/>
      <c r="AG340" s="436"/>
      <c r="AH340" s="436"/>
      <c r="AI340" s="436"/>
      <c r="AJ340" s="436"/>
      <c r="AK340" s="436"/>
      <c r="AL340" s="436"/>
      <c r="AM340" s="436"/>
      <c r="AN340" s="436"/>
      <c r="AO340" s="436"/>
      <c r="AP340" s="436"/>
      <c r="AQ340" s="436"/>
      <c r="AR340" s="436"/>
      <c r="AS340" s="436"/>
      <c r="AT340" s="436"/>
      <c r="AU340" s="436"/>
      <c r="AV340" s="436"/>
      <c r="AW340" s="436"/>
      <c r="AX340" s="437"/>
      <c r="AY340" s="436"/>
      <c r="AZ340" s="436"/>
      <c r="BA340" s="436"/>
      <c r="BB340" s="436"/>
      <c r="BC340" s="436"/>
      <c r="BD340" s="436"/>
      <c r="BE340" s="436"/>
      <c r="BF340" s="436"/>
      <c r="BG340" s="436"/>
      <c r="BH340" s="436"/>
      <c r="BI340" s="436"/>
      <c r="BJ340" s="436"/>
      <c r="BK340" s="436"/>
      <c r="BL340" s="436"/>
      <c r="BM340" s="436"/>
      <c r="BN340" s="436"/>
      <c r="BO340" s="436"/>
      <c r="BP340" s="436"/>
      <c r="BQ340" s="436"/>
      <c r="BR340" s="436"/>
      <c r="BS340" s="436"/>
      <c r="BT340" s="436"/>
      <c r="BU340" s="436"/>
      <c r="BV340" s="436"/>
      <c r="BW340" s="436"/>
      <c r="BX340" s="436"/>
      <c r="BY340" s="436"/>
      <c r="BZ340" s="436"/>
      <c r="CA340" s="436"/>
      <c r="CB340" s="436"/>
      <c r="CC340" s="436"/>
      <c r="CD340" s="436"/>
      <c r="CE340" s="436"/>
      <c r="CG340" s="495"/>
      <c r="CH340" s="495"/>
      <c r="CI340" s="495"/>
      <c r="CJ340" s="495"/>
      <c r="CK340" s="495"/>
      <c r="CL340" s="495"/>
      <c r="CM340" s="495"/>
      <c r="CN340" s="495"/>
      <c r="CO340" s="495"/>
      <c r="CP340" s="495"/>
      <c r="CQ340" s="495"/>
      <c r="CR340" s="495"/>
    </row>
    <row r="341" spans="1:96" ht="15.75" customHeight="1">
      <c r="A341" s="436"/>
      <c r="B341" s="436"/>
      <c r="C341" s="436"/>
      <c r="D341" s="436"/>
      <c r="E341" s="436"/>
      <c r="F341" s="436"/>
      <c r="G341" s="436"/>
      <c r="H341" s="436"/>
      <c r="I341" s="436"/>
      <c r="J341" s="436"/>
      <c r="K341" s="436"/>
      <c r="L341" s="436"/>
      <c r="M341" s="436"/>
      <c r="N341" s="436"/>
      <c r="O341" s="436"/>
      <c r="P341" s="436"/>
      <c r="Q341" s="436"/>
      <c r="R341" s="436"/>
      <c r="S341" s="436"/>
      <c r="T341" s="436"/>
      <c r="U341" s="436"/>
      <c r="V341" s="436"/>
      <c r="W341" s="436"/>
      <c r="X341" s="436"/>
      <c r="Y341" s="436"/>
      <c r="Z341" s="436"/>
      <c r="AA341" s="436"/>
      <c r="AB341" s="436"/>
      <c r="AC341" s="436"/>
      <c r="AD341" s="436"/>
      <c r="AE341" s="436"/>
      <c r="AF341" s="436"/>
      <c r="AG341" s="436"/>
      <c r="AH341" s="436"/>
      <c r="AI341" s="436"/>
      <c r="AJ341" s="436"/>
      <c r="AK341" s="436"/>
      <c r="AL341" s="436"/>
      <c r="AM341" s="436"/>
      <c r="AN341" s="436"/>
      <c r="AO341" s="436"/>
      <c r="AP341" s="436"/>
      <c r="AQ341" s="436"/>
      <c r="AR341" s="436"/>
      <c r="AS341" s="436"/>
      <c r="AT341" s="436"/>
      <c r="AU341" s="436"/>
      <c r="AV341" s="436"/>
      <c r="AW341" s="436"/>
      <c r="AX341" s="437"/>
      <c r="AY341" s="436"/>
      <c r="AZ341" s="436"/>
      <c r="BA341" s="436"/>
      <c r="BB341" s="436"/>
      <c r="BC341" s="436"/>
      <c r="BD341" s="436"/>
      <c r="BE341" s="436"/>
      <c r="BF341" s="436"/>
      <c r="BG341" s="436"/>
      <c r="BH341" s="436"/>
      <c r="BI341" s="436"/>
      <c r="BJ341" s="436"/>
      <c r="BK341" s="436"/>
      <c r="BL341" s="436"/>
      <c r="BM341" s="436"/>
      <c r="BN341" s="436"/>
      <c r="BO341" s="436"/>
      <c r="BP341" s="436"/>
      <c r="BQ341" s="436"/>
      <c r="BR341" s="436"/>
      <c r="BS341" s="436"/>
      <c r="BT341" s="436"/>
      <c r="BU341" s="436"/>
      <c r="BV341" s="436"/>
      <c r="BW341" s="436"/>
      <c r="BX341" s="436"/>
      <c r="BY341" s="436"/>
      <c r="BZ341" s="436"/>
      <c r="CA341" s="436"/>
      <c r="CB341" s="436"/>
      <c r="CC341" s="436"/>
      <c r="CD341" s="436"/>
      <c r="CE341" s="436"/>
      <c r="CG341" s="495"/>
      <c r="CH341" s="495"/>
      <c r="CI341" s="495"/>
      <c r="CJ341" s="495"/>
      <c r="CK341" s="495"/>
      <c r="CL341" s="495"/>
      <c r="CM341" s="495"/>
      <c r="CN341" s="495"/>
      <c r="CO341" s="495"/>
      <c r="CP341" s="495"/>
      <c r="CQ341" s="495"/>
      <c r="CR341" s="495"/>
    </row>
    <row r="342" spans="1:96" ht="15.75" customHeight="1">
      <c r="A342" s="436"/>
      <c r="B342" s="436"/>
      <c r="C342" s="436"/>
      <c r="D342" s="436"/>
      <c r="E342" s="436"/>
      <c r="F342" s="436"/>
      <c r="G342" s="436"/>
      <c r="H342" s="436"/>
      <c r="I342" s="436"/>
      <c r="J342" s="436"/>
      <c r="K342" s="436"/>
      <c r="L342" s="436"/>
      <c r="M342" s="436"/>
      <c r="N342" s="436"/>
      <c r="O342" s="436"/>
      <c r="P342" s="436"/>
      <c r="Q342" s="436"/>
      <c r="R342" s="436"/>
      <c r="S342" s="436"/>
      <c r="T342" s="436"/>
      <c r="U342" s="436"/>
      <c r="V342" s="436"/>
      <c r="W342" s="436"/>
      <c r="X342" s="436"/>
      <c r="Y342" s="436"/>
      <c r="Z342" s="436"/>
      <c r="AA342" s="436"/>
      <c r="AB342" s="436"/>
      <c r="AC342" s="436"/>
      <c r="AD342" s="436"/>
      <c r="AE342" s="436"/>
      <c r="AF342" s="436"/>
      <c r="AG342" s="436"/>
      <c r="AH342" s="436"/>
      <c r="AI342" s="436"/>
      <c r="AJ342" s="436"/>
      <c r="AK342" s="436"/>
      <c r="AL342" s="436"/>
      <c r="AM342" s="436"/>
      <c r="AN342" s="436"/>
      <c r="AO342" s="436"/>
      <c r="AP342" s="436"/>
      <c r="AQ342" s="436"/>
      <c r="AR342" s="436"/>
      <c r="AS342" s="436"/>
      <c r="AT342" s="436"/>
      <c r="AU342" s="436"/>
      <c r="AV342" s="436"/>
      <c r="AW342" s="436"/>
      <c r="AX342" s="437"/>
      <c r="AY342" s="436"/>
      <c r="AZ342" s="436"/>
      <c r="BA342" s="436"/>
      <c r="BB342" s="436"/>
      <c r="BC342" s="436"/>
      <c r="BD342" s="436"/>
      <c r="BE342" s="436"/>
      <c r="BF342" s="436"/>
      <c r="BG342" s="436"/>
      <c r="BH342" s="436"/>
      <c r="BI342" s="436"/>
      <c r="BJ342" s="436"/>
      <c r="BK342" s="436"/>
      <c r="BL342" s="436"/>
      <c r="BM342" s="436"/>
      <c r="BN342" s="436"/>
      <c r="BO342" s="436"/>
      <c r="BP342" s="436"/>
      <c r="BQ342" s="436"/>
      <c r="BR342" s="436"/>
      <c r="BS342" s="436"/>
      <c r="BT342" s="436"/>
      <c r="BU342" s="436"/>
      <c r="BV342" s="436"/>
      <c r="BW342" s="436"/>
      <c r="BX342" s="436"/>
      <c r="BY342" s="436"/>
      <c r="BZ342" s="436"/>
      <c r="CA342" s="436"/>
      <c r="CB342" s="436"/>
      <c r="CC342" s="436"/>
      <c r="CD342" s="436"/>
      <c r="CE342" s="436"/>
      <c r="CG342" s="495"/>
      <c r="CH342" s="495"/>
      <c r="CI342" s="495"/>
      <c r="CJ342" s="495"/>
      <c r="CK342" s="495"/>
      <c r="CL342" s="495"/>
      <c r="CM342" s="495"/>
      <c r="CN342" s="495"/>
      <c r="CO342" s="495"/>
      <c r="CP342" s="495"/>
      <c r="CQ342" s="495"/>
      <c r="CR342" s="495"/>
    </row>
    <row r="343" spans="1:96" ht="15.75" customHeight="1">
      <c r="A343" s="436"/>
      <c r="B343" s="436"/>
      <c r="C343" s="436"/>
      <c r="D343" s="436"/>
      <c r="E343" s="436"/>
      <c r="F343" s="436"/>
      <c r="G343" s="436"/>
      <c r="H343" s="436"/>
      <c r="I343" s="436"/>
      <c r="J343" s="436"/>
      <c r="K343" s="436"/>
      <c r="L343" s="436"/>
      <c r="M343" s="436"/>
      <c r="N343" s="436"/>
      <c r="O343" s="436"/>
      <c r="P343" s="436"/>
      <c r="Q343" s="436"/>
      <c r="R343" s="436"/>
      <c r="S343" s="436"/>
      <c r="T343" s="436"/>
      <c r="U343" s="436"/>
      <c r="V343" s="436"/>
      <c r="W343" s="436"/>
      <c r="X343" s="436"/>
      <c r="Y343" s="436"/>
      <c r="Z343" s="436"/>
      <c r="AA343" s="436"/>
      <c r="AB343" s="436"/>
      <c r="AC343" s="436"/>
      <c r="AD343" s="436"/>
      <c r="AE343" s="436"/>
      <c r="AF343" s="436"/>
      <c r="AG343" s="436"/>
      <c r="AH343" s="436"/>
      <c r="AI343" s="436"/>
      <c r="AJ343" s="436"/>
      <c r="AK343" s="436"/>
      <c r="AL343" s="436"/>
      <c r="AM343" s="436"/>
      <c r="AN343" s="436"/>
      <c r="AO343" s="436"/>
      <c r="AP343" s="436"/>
      <c r="AQ343" s="436"/>
      <c r="AR343" s="436"/>
      <c r="AS343" s="436"/>
      <c r="AT343" s="436"/>
      <c r="AU343" s="436"/>
      <c r="AV343" s="436"/>
      <c r="AW343" s="436"/>
      <c r="AX343" s="437"/>
      <c r="AY343" s="436"/>
      <c r="AZ343" s="436"/>
      <c r="BA343" s="436"/>
      <c r="BB343" s="436"/>
      <c r="BC343" s="436"/>
      <c r="BD343" s="436"/>
      <c r="BE343" s="436"/>
      <c r="BF343" s="436"/>
      <c r="BG343" s="436"/>
      <c r="BH343" s="436"/>
      <c r="BI343" s="436"/>
      <c r="BJ343" s="436"/>
      <c r="BK343" s="436"/>
      <c r="BL343" s="436"/>
      <c r="BM343" s="436"/>
      <c r="BN343" s="436"/>
      <c r="BO343" s="436"/>
      <c r="BP343" s="436"/>
      <c r="BQ343" s="436"/>
      <c r="BR343" s="436"/>
      <c r="BS343" s="436"/>
      <c r="BT343" s="436"/>
      <c r="BU343" s="436"/>
      <c r="BV343" s="436"/>
      <c r="BW343" s="436"/>
      <c r="BX343" s="436"/>
      <c r="BY343" s="436"/>
      <c r="BZ343" s="436"/>
      <c r="CA343" s="436"/>
      <c r="CB343" s="436"/>
      <c r="CC343" s="436"/>
      <c r="CD343" s="436"/>
      <c r="CE343" s="436"/>
      <c r="CG343" s="495"/>
      <c r="CH343" s="495"/>
      <c r="CI343" s="495"/>
      <c r="CJ343" s="495"/>
      <c r="CK343" s="495"/>
      <c r="CL343" s="495"/>
      <c r="CM343" s="495"/>
      <c r="CN343" s="495"/>
      <c r="CO343" s="495"/>
      <c r="CP343" s="495"/>
      <c r="CQ343" s="495"/>
      <c r="CR343" s="495"/>
    </row>
    <row r="344" spans="1:96" ht="15.75" customHeight="1">
      <c r="A344" s="436"/>
      <c r="B344" s="436"/>
      <c r="C344" s="436"/>
      <c r="D344" s="436"/>
      <c r="E344" s="436"/>
      <c r="F344" s="436"/>
      <c r="G344" s="436"/>
      <c r="H344" s="436"/>
      <c r="I344" s="436"/>
      <c r="J344" s="436"/>
      <c r="K344" s="436"/>
      <c r="L344" s="436"/>
      <c r="M344" s="436"/>
      <c r="N344" s="436"/>
      <c r="O344" s="436"/>
      <c r="P344" s="436"/>
      <c r="Q344" s="436"/>
      <c r="R344" s="436"/>
      <c r="S344" s="436"/>
      <c r="T344" s="436"/>
      <c r="U344" s="436"/>
      <c r="V344" s="436"/>
      <c r="W344" s="436"/>
      <c r="X344" s="436"/>
      <c r="Y344" s="436"/>
      <c r="Z344" s="436"/>
      <c r="AA344" s="436"/>
      <c r="AB344" s="436"/>
      <c r="AC344" s="436"/>
      <c r="AD344" s="436"/>
      <c r="AE344" s="436"/>
      <c r="AF344" s="436"/>
      <c r="AG344" s="436"/>
      <c r="AH344" s="436"/>
      <c r="AI344" s="436"/>
      <c r="AJ344" s="436"/>
      <c r="AK344" s="436"/>
      <c r="AL344" s="436"/>
      <c r="AM344" s="436"/>
      <c r="AN344" s="436"/>
      <c r="AO344" s="436"/>
      <c r="AP344" s="436"/>
      <c r="AQ344" s="436"/>
      <c r="AR344" s="436"/>
      <c r="AS344" s="436"/>
      <c r="AT344" s="436"/>
      <c r="AU344" s="436"/>
      <c r="AV344" s="436"/>
      <c r="AW344" s="436"/>
      <c r="AX344" s="437"/>
      <c r="AY344" s="436"/>
      <c r="AZ344" s="436"/>
      <c r="BA344" s="436"/>
      <c r="BB344" s="436"/>
      <c r="BC344" s="436"/>
      <c r="BD344" s="436"/>
      <c r="BE344" s="436"/>
      <c r="BF344" s="436"/>
      <c r="BG344" s="436"/>
      <c r="BH344" s="436"/>
      <c r="BI344" s="436"/>
      <c r="BJ344" s="436"/>
      <c r="BK344" s="436"/>
      <c r="BL344" s="436"/>
      <c r="BM344" s="436"/>
      <c r="BN344" s="436"/>
      <c r="BO344" s="436"/>
      <c r="BP344" s="436"/>
      <c r="BQ344" s="436"/>
      <c r="BR344" s="436"/>
      <c r="BS344" s="436"/>
      <c r="BT344" s="436"/>
      <c r="BU344" s="436"/>
      <c r="BV344" s="436"/>
      <c r="BW344" s="436"/>
      <c r="BX344" s="436"/>
      <c r="BY344" s="436"/>
      <c r="BZ344" s="436"/>
      <c r="CA344" s="436"/>
      <c r="CB344" s="436"/>
      <c r="CC344" s="436"/>
      <c r="CD344" s="436"/>
      <c r="CE344" s="436"/>
      <c r="CG344" s="495"/>
      <c r="CH344" s="495"/>
      <c r="CI344" s="495"/>
      <c r="CJ344" s="495"/>
      <c r="CK344" s="495"/>
      <c r="CL344" s="495"/>
      <c r="CM344" s="495"/>
      <c r="CN344" s="495"/>
      <c r="CO344" s="495"/>
      <c r="CP344" s="495"/>
      <c r="CQ344" s="495"/>
      <c r="CR344" s="495"/>
    </row>
    <row r="345" spans="1:96" ht="15.75" customHeight="1">
      <c r="A345" s="436"/>
      <c r="B345" s="436"/>
      <c r="C345" s="436"/>
      <c r="D345" s="436"/>
      <c r="E345" s="436"/>
      <c r="F345" s="436"/>
      <c r="G345" s="436"/>
      <c r="H345" s="436"/>
      <c r="I345" s="436"/>
      <c r="J345" s="436"/>
      <c r="K345" s="436"/>
      <c r="L345" s="436"/>
      <c r="M345" s="436"/>
      <c r="N345" s="436"/>
      <c r="O345" s="436"/>
      <c r="P345" s="436"/>
      <c r="Q345" s="436"/>
      <c r="R345" s="436"/>
      <c r="S345" s="436"/>
      <c r="T345" s="436"/>
      <c r="U345" s="436"/>
      <c r="V345" s="436"/>
      <c r="W345" s="436"/>
      <c r="X345" s="436"/>
      <c r="Y345" s="436"/>
      <c r="Z345" s="436"/>
      <c r="AA345" s="436"/>
      <c r="AB345" s="436"/>
      <c r="AC345" s="436"/>
      <c r="AD345" s="436"/>
      <c r="AE345" s="436"/>
      <c r="AF345" s="436"/>
      <c r="AG345" s="436"/>
      <c r="AH345" s="436"/>
      <c r="AI345" s="436"/>
      <c r="AJ345" s="436"/>
      <c r="AK345" s="436"/>
      <c r="AL345" s="436"/>
      <c r="AM345" s="436"/>
      <c r="AN345" s="436"/>
      <c r="AO345" s="436"/>
      <c r="AP345" s="436"/>
      <c r="AQ345" s="436"/>
      <c r="AR345" s="436"/>
      <c r="AS345" s="436"/>
      <c r="AT345" s="436"/>
      <c r="AU345" s="436"/>
      <c r="AV345" s="436"/>
      <c r="AW345" s="436"/>
      <c r="AX345" s="437"/>
      <c r="AY345" s="436"/>
      <c r="AZ345" s="436"/>
      <c r="BA345" s="436"/>
      <c r="BB345" s="436"/>
      <c r="BC345" s="436"/>
      <c r="BD345" s="436"/>
      <c r="BE345" s="436"/>
      <c r="BF345" s="436"/>
      <c r="BG345" s="436"/>
      <c r="BH345" s="436"/>
      <c r="BI345" s="436"/>
      <c r="BJ345" s="436"/>
      <c r="BK345" s="436"/>
      <c r="BL345" s="436"/>
      <c r="BM345" s="436"/>
      <c r="BN345" s="436"/>
      <c r="BO345" s="436"/>
      <c r="BP345" s="436"/>
      <c r="BQ345" s="436"/>
      <c r="BR345" s="436"/>
      <c r="BS345" s="436"/>
      <c r="BT345" s="436"/>
      <c r="BU345" s="436"/>
      <c r="BV345" s="436"/>
      <c r="BW345" s="436"/>
      <c r="BX345" s="436"/>
      <c r="BY345" s="436"/>
      <c r="BZ345" s="436"/>
      <c r="CA345" s="436"/>
      <c r="CB345" s="436"/>
      <c r="CC345" s="436"/>
      <c r="CD345" s="436"/>
      <c r="CE345" s="436"/>
      <c r="CG345" s="495"/>
      <c r="CH345" s="495"/>
      <c r="CI345" s="495"/>
      <c r="CJ345" s="495"/>
      <c r="CK345" s="495"/>
      <c r="CL345" s="495"/>
      <c r="CM345" s="495"/>
      <c r="CN345" s="495"/>
      <c r="CO345" s="495"/>
      <c r="CP345" s="495"/>
      <c r="CQ345" s="495"/>
      <c r="CR345" s="495"/>
    </row>
    <row r="346" spans="1:96" ht="15.75" customHeight="1">
      <c r="A346" s="436"/>
      <c r="B346" s="436"/>
      <c r="C346" s="436"/>
      <c r="D346" s="436"/>
      <c r="E346" s="436"/>
      <c r="F346" s="436"/>
      <c r="G346" s="436"/>
      <c r="H346" s="436"/>
      <c r="I346" s="436"/>
      <c r="J346" s="436"/>
      <c r="K346" s="436"/>
      <c r="L346" s="436"/>
      <c r="M346" s="436"/>
      <c r="N346" s="436"/>
      <c r="O346" s="436"/>
      <c r="P346" s="436"/>
      <c r="Q346" s="436"/>
      <c r="R346" s="436"/>
      <c r="S346" s="436"/>
      <c r="T346" s="436"/>
      <c r="U346" s="436"/>
      <c r="V346" s="436"/>
      <c r="W346" s="436"/>
      <c r="X346" s="436"/>
      <c r="Y346" s="436"/>
      <c r="Z346" s="436"/>
      <c r="AA346" s="436"/>
      <c r="AB346" s="436"/>
      <c r="AC346" s="436"/>
      <c r="AD346" s="436"/>
      <c r="AE346" s="436"/>
      <c r="AF346" s="436"/>
      <c r="AG346" s="436"/>
      <c r="AH346" s="436"/>
      <c r="AI346" s="436"/>
      <c r="AJ346" s="436"/>
      <c r="AK346" s="436"/>
      <c r="AL346" s="436"/>
      <c r="AM346" s="436"/>
      <c r="AN346" s="436"/>
      <c r="AO346" s="436"/>
      <c r="AP346" s="436"/>
      <c r="AQ346" s="436"/>
      <c r="AR346" s="436"/>
      <c r="AS346" s="436"/>
      <c r="AT346" s="436"/>
      <c r="AU346" s="436"/>
      <c r="AV346" s="436"/>
      <c r="AW346" s="436"/>
      <c r="AX346" s="437"/>
      <c r="AY346" s="436"/>
      <c r="AZ346" s="436"/>
      <c r="BA346" s="436"/>
      <c r="BB346" s="436"/>
      <c r="BC346" s="436"/>
      <c r="BD346" s="436"/>
      <c r="BE346" s="436"/>
      <c r="BF346" s="436"/>
      <c r="BG346" s="436"/>
      <c r="BH346" s="436"/>
      <c r="BI346" s="436"/>
      <c r="BJ346" s="436"/>
      <c r="BK346" s="436"/>
      <c r="BL346" s="436"/>
      <c r="BM346" s="436"/>
      <c r="BN346" s="436"/>
      <c r="BO346" s="436"/>
      <c r="BP346" s="436"/>
      <c r="BQ346" s="436"/>
      <c r="BR346" s="436"/>
      <c r="BS346" s="436"/>
      <c r="BT346" s="436"/>
      <c r="BU346" s="436"/>
      <c r="BV346" s="436"/>
      <c r="BW346" s="436"/>
      <c r="BX346" s="436"/>
      <c r="BY346" s="436"/>
      <c r="BZ346" s="436"/>
      <c r="CA346" s="436"/>
      <c r="CB346" s="436"/>
      <c r="CC346" s="436"/>
      <c r="CD346" s="436"/>
      <c r="CE346" s="436"/>
      <c r="CG346" s="495"/>
      <c r="CH346" s="495"/>
      <c r="CI346" s="495"/>
      <c r="CJ346" s="495"/>
      <c r="CK346" s="495"/>
      <c r="CL346" s="495"/>
      <c r="CM346" s="495"/>
      <c r="CN346" s="495"/>
      <c r="CO346" s="495"/>
      <c r="CP346" s="495"/>
      <c r="CQ346" s="495"/>
      <c r="CR346" s="495"/>
    </row>
    <row r="347" spans="1:96" ht="15.75" customHeight="1">
      <c r="A347" s="436"/>
      <c r="B347" s="436"/>
      <c r="C347" s="436"/>
      <c r="D347" s="436"/>
      <c r="E347" s="436"/>
      <c r="F347" s="436"/>
      <c r="G347" s="436"/>
      <c r="H347" s="436"/>
      <c r="I347" s="436"/>
      <c r="J347" s="436"/>
      <c r="K347" s="436"/>
      <c r="L347" s="436"/>
      <c r="M347" s="436"/>
      <c r="N347" s="436"/>
      <c r="O347" s="436"/>
      <c r="P347" s="436"/>
      <c r="Q347" s="436"/>
      <c r="R347" s="436"/>
      <c r="S347" s="436"/>
      <c r="T347" s="436"/>
      <c r="U347" s="436"/>
      <c r="V347" s="436"/>
      <c r="W347" s="436"/>
      <c r="X347" s="436"/>
      <c r="Y347" s="436"/>
      <c r="Z347" s="436"/>
      <c r="AA347" s="436"/>
      <c r="AB347" s="436"/>
      <c r="AC347" s="436"/>
      <c r="AD347" s="436"/>
      <c r="AE347" s="436"/>
      <c r="AF347" s="436"/>
      <c r="AG347" s="436"/>
      <c r="AH347" s="436"/>
      <c r="AI347" s="436"/>
      <c r="AJ347" s="436"/>
      <c r="AK347" s="436"/>
      <c r="AL347" s="436"/>
      <c r="AM347" s="436"/>
      <c r="AN347" s="436"/>
      <c r="AO347" s="436"/>
      <c r="AP347" s="436"/>
      <c r="AQ347" s="436"/>
      <c r="AR347" s="436"/>
      <c r="AS347" s="436"/>
      <c r="AT347" s="436"/>
      <c r="AU347" s="436"/>
      <c r="AV347" s="436"/>
      <c r="AW347" s="436"/>
      <c r="AX347" s="437"/>
      <c r="AY347" s="436"/>
      <c r="AZ347" s="436"/>
      <c r="BA347" s="436"/>
      <c r="BB347" s="436"/>
      <c r="BC347" s="436"/>
      <c r="BD347" s="436"/>
      <c r="BE347" s="436"/>
      <c r="BF347" s="436"/>
      <c r="BG347" s="436"/>
      <c r="BH347" s="436"/>
      <c r="BI347" s="436"/>
      <c r="BJ347" s="436"/>
      <c r="BK347" s="436"/>
      <c r="BL347" s="436"/>
      <c r="BM347" s="436"/>
      <c r="BN347" s="436"/>
      <c r="BO347" s="436"/>
      <c r="BP347" s="436"/>
      <c r="BQ347" s="436"/>
      <c r="BR347" s="436"/>
      <c r="BS347" s="436"/>
      <c r="BT347" s="436"/>
      <c r="BU347" s="436"/>
      <c r="BV347" s="436"/>
      <c r="BW347" s="436"/>
      <c r="BX347" s="436"/>
      <c r="BY347" s="436"/>
      <c r="BZ347" s="436"/>
      <c r="CA347" s="436"/>
      <c r="CB347" s="436"/>
      <c r="CC347" s="436"/>
      <c r="CD347" s="436"/>
      <c r="CE347" s="436"/>
      <c r="CG347" s="495"/>
      <c r="CH347" s="495"/>
      <c r="CI347" s="495"/>
      <c r="CJ347" s="495"/>
      <c r="CK347" s="495"/>
      <c r="CL347" s="495"/>
      <c r="CM347" s="495"/>
      <c r="CN347" s="495"/>
      <c r="CO347" s="495"/>
      <c r="CP347" s="495"/>
      <c r="CQ347" s="495"/>
      <c r="CR347" s="495"/>
    </row>
    <row r="348" spans="1:96" ht="15.75" customHeight="1">
      <c r="A348" s="436"/>
      <c r="B348" s="436"/>
      <c r="C348" s="436"/>
      <c r="D348" s="436"/>
      <c r="E348" s="436"/>
      <c r="F348" s="436"/>
      <c r="G348" s="436"/>
      <c r="H348" s="436"/>
      <c r="I348" s="436"/>
      <c r="J348" s="436"/>
      <c r="K348" s="436"/>
      <c r="L348" s="436"/>
      <c r="M348" s="436"/>
      <c r="N348" s="436"/>
      <c r="O348" s="436"/>
      <c r="P348" s="436"/>
      <c r="Q348" s="436"/>
      <c r="R348" s="436"/>
      <c r="S348" s="436"/>
      <c r="T348" s="436"/>
      <c r="U348" s="436"/>
      <c r="V348" s="436"/>
      <c r="W348" s="436"/>
      <c r="X348" s="436"/>
      <c r="Y348" s="436"/>
      <c r="Z348" s="436"/>
      <c r="AA348" s="436"/>
      <c r="AB348" s="436"/>
      <c r="AC348" s="436"/>
      <c r="AD348" s="436"/>
      <c r="AE348" s="436"/>
      <c r="AF348" s="436"/>
      <c r="AG348" s="436"/>
      <c r="AH348" s="436"/>
      <c r="AI348" s="436"/>
      <c r="AJ348" s="436"/>
      <c r="AK348" s="436"/>
      <c r="AL348" s="436"/>
      <c r="AM348" s="436"/>
      <c r="AN348" s="436"/>
      <c r="AO348" s="436"/>
      <c r="AP348" s="436"/>
      <c r="AQ348" s="436"/>
      <c r="AR348" s="436"/>
      <c r="AS348" s="436"/>
      <c r="AT348" s="436"/>
      <c r="AU348" s="436"/>
      <c r="AV348" s="436"/>
      <c r="AW348" s="436"/>
      <c r="AX348" s="437"/>
      <c r="AY348" s="436"/>
      <c r="AZ348" s="436"/>
      <c r="BA348" s="436"/>
      <c r="BB348" s="436"/>
      <c r="BC348" s="436"/>
      <c r="BD348" s="436"/>
      <c r="BE348" s="436"/>
      <c r="BF348" s="436"/>
      <c r="BG348" s="436"/>
      <c r="BH348" s="436"/>
      <c r="BI348" s="436"/>
      <c r="BJ348" s="436"/>
      <c r="BK348" s="436"/>
      <c r="BL348" s="436"/>
      <c r="BM348" s="436"/>
      <c r="BN348" s="436"/>
      <c r="BO348" s="436"/>
      <c r="BP348" s="436"/>
      <c r="BQ348" s="436"/>
      <c r="BR348" s="436"/>
      <c r="BS348" s="436"/>
      <c r="BT348" s="436"/>
      <c r="BU348" s="436"/>
      <c r="BV348" s="436"/>
      <c r="BW348" s="436"/>
      <c r="BX348" s="436"/>
      <c r="BY348" s="436"/>
      <c r="BZ348" s="436"/>
      <c r="CA348" s="436"/>
      <c r="CB348" s="436"/>
      <c r="CC348" s="436"/>
      <c r="CD348" s="436"/>
      <c r="CE348" s="436"/>
      <c r="CG348" s="495"/>
      <c r="CH348" s="495"/>
      <c r="CI348" s="495"/>
      <c r="CJ348" s="495"/>
      <c r="CK348" s="495"/>
      <c r="CL348" s="495"/>
      <c r="CM348" s="495"/>
      <c r="CN348" s="495"/>
      <c r="CO348" s="495"/>
      <c r="CP348" s="495"/>
      <c r="CQ348" s="495"/>
      <c r="CR348" s="495"/>
    </row>
    <row r="349" spans="1:96" ht="15.75" customHeight="1">
      <c r="A349" s="436"/>
      <c r="B349" s="436"/>
      <c r="C349" s="436"/>
      <c r="D349" s="436"/>
      <c r="E349" s="436"/>
      <c r="F349" s="436"/>
      <c r="G349" s="436"/>
      <c r="H349" s="436"/>
      <c r="I349" s="436"/>
      <c r="J349" s="436"/>
      <c r="K349" s="436"/>
      <c r="L349" s="436"/>
      <c r="M349" s="436"/>
      <c r="N349" s="436"/>
      <c r="O349" s="436"/>
      <c r="P349" s="436"/>
      <c r="Q349" s="436"/>
      <c r="R349" s="436"/>
      <c r="S349" s="436"/>
      <c r="T349" s="436"/>
      <c r="U349" s="436"/>
      <c r="V349" s="436"/>
      <c r="W349" s="436"/>
      <c r="X349" s="436"/>
      <c r="Y349" s="436"/>
      <c r="Z349" s="436"/>
      <c r="AA349" s="436"/>
      <c r="AB349" s="436"/>
      <c r="AC349" s="436"/>
      <c r="AD349" s="436"/>
      <c r="AE349" s="436"/>
      <c r="AF349" s="436"/>
      <c r="AG349" s="436"/>
      <c r="AH349" s="436"/>
      <c r="AI349" s="436"/>
      <c r="AJ349" s="436"/>
      <c r="AK349" s="436"/>
      <c r="AL349" s="436"/>
      <c r="AM349" s="436"/>
      <c r="AN349" s="436"/>
      <c r="AO349" s="436"/>
      <c r="AP349" s="436"/>
      <c r="AQ349" s="436"/>
      <c r="AR349" s="436"/>
      <c r="AS349" s="436"/>
      <c r="AT349" s="436"/>
      <c r="AU349" s="436"/>
      <c r="AV349" s="436"/>
      <c r="AW349" s="436"/>
      <c r="AX349" s="437"/>
      <c r="AY349" s="436"/>
      <c r="AZ349" s="436"/>
      <c r="BA349" s="436"/>
      <c r="BB349" s="436"/>
      <c r="BC349" s="436"/>
      <c r="BD349" s="436"/>
      <c r="BE349" s="436"/>
      <c r="BF349" s="436"/>
      <c r="BG349" s="436"/>
      <c r="BH349" s="436"/>
      <c r="BI349" s="436"/>
      <c r="BJ349" s="436"/>
      <c r="BK349" s="436"/>
      <c r="BL349" s="436"/>
      <c r="BM349" s="436"/>
      <c r="BN349" s="436"/>
      <c r="BO349" s="436"/>
      <c r="BP349" s="436"/>
      <c r="BQ349" s="436"/>
      <c r="BR349" s="436"/>
      <c r="BS349" s="436"/>
      <c r="BT349" s="436"/>
      <c r="BU349" s="436"/>
      <c r="BV349" s="436"/>
      <c r="BW349" s="436"/>
      <c r="BX349" s="436"/>
      <c r="BY349" s="436"/>
      <c r="BZ349" s="436"/>
      <c r="CA349" s="436"/>
      <c r="CB349" s="436"/>
      <c r="CC349" s="436"/>
      <c r="CD349" s="436"/>
      <c r="CE349" s="436"/>
      <c r="CG349" s="495"/>
      <c r="CH349" s="495"/>
      <c r="CI349" s="495"/>
      <c r="CJ349" s="495"/>
      <c r="CK349" s="495"/>
      <c r="CL349" s="495"/>
      <c r="CM349" s="495"/>
      <c r="CN349" s="495"/>
      <c r="CO349" s="495"/>
      <c r="CP349" s="495"/>
      <c r="CQ349" s="495"/>
      <c r="CR349" s="495"/>
    </row>
    <row r="350" spans="1:96" ht="15.75" customHeight="1">
      <c r="A350" s="436"/>
      <c r="B350" s="436"/>
      <c r="C350" s="436"/>
      <c r="D350" s="436"/>
      <c r="E350" s="436"/>
      <c r="F350" s="436"/>
      <c r="G350" s="436"/>
      <c r="H350" s="436"/>
      <c r="I350" s="436"/>
      <c r="J350" s="436"/>
      <c r="K350" s="436"/>
      <c r="L350" s="436"/>
      <c r="M350" s="436"/>
      <c r="N350" s="436"/>
      <c r="O350" s="436"/>
      <c r="P350" s="436"/>
      <c r="Q350" s="436"/>
      <c r="R350" s="436"/>
      <c r="S350" s="436"/>
      <c r="T350" s="436"/>
      <c r="U350" s="436"/>
      <c r="V350" s="436"/>
      <c r="W350" s="436"/>
      <c r="X350" s="436"/>
      <c r="Y350" s="436"/>
      <c r="Z350" s="436"/>
      <c r="AA350" s="436"/>
      <c r="AB350" s="436"/>
      <c r="AC350" s="436"/>
      <c r="AD350" s="436"/>
      <c r="AE350" s="436"/>
      <c r="AF350" s="436"/>
      <c r="AG350" s="436"/>
      <c r="AH350" s="436"/>
      <c r="AI350" s="436"/>
      <c r="AJ350" s="436"/>
      <c r="AK350" s="436"/>
      <c r="AL350" s="436"/>
      <c r="AM350" s="436"/>
      <c r="AN350" s="436"/>
      <c r="AO350" s="436"/>
      <c r="AP350" s="436"/>
      <c r="AQ350" s="436"/>
      <c r="AR350" s="436"/>
      <c r="AS350" s="436"/>
      <c r="AT350" s="436"/>
      <c r="AU350" s="436"/>
      <c r="AV350" s="436"/>
      <c r="AW350" s="436"/>
      <c r="AX350" s="437"/>
      <c r="AY350" s="436"/>
      <c r="AZ350" s="436"/>
      <c r="BA350" s="436"/>
      <c r="BB350" s="436"/>
      <c r="BC350" s="436"/>
      <c r="BD350" s="436"/>
      <c r="BE350" s="436"/>
      <c r="BF350" s="436"/>
      <c r="BG350" s="436"/>
      <c r="BH350" s="436"/>
      <c r="BI350" s="436"/>
      <c r="BJ350" s="436"/>
      <c r="BK350" s="436"/>
      <c r="BL350" s="436"/>
      <c r="BM350" s="436"/>
      <c r="BN350" s="436"/>
      <c r="BO350" s="436"/>
      <c r="BP350" s="436"/>
      <c r="BQ350" s="436"/>
      <c r="BR350" s="436"/>
      <c r="BS350" s="436"/>
      <c r="BT350" s="436"/>
      <c r="BU350" s="436"/>
      <c r="BV350" s="436"/>
      <c r="BW350" s="436"/>
      <c r="BX350" s="436"/>
      <c r="BY350" s="436"/>
      <c r="BZ350" s="436"/>
      <c r="CA350" s="436"/>
      <c r="CB350" s="436"/>
      <c r="CC350" s="436"/>
      <c r="CD350" s="436"/>
      <c r="CE350" s="436"/>
      <c r="CG350" s="495"/>
      <c r="CH350" s="495"/>
      <c r="CI350" s="495"/>
      <c r="CJ350" s="495"/>
      <c r="CK350" s="495"/>
      <c r="CL350" s="495"/>
      <c r="CM350" s="495"/>
      <c r="CN350" s="495"/>
      <c r="CO350" s="495"/>
      <c r="CP350" s="495"/>
      <c r="CQ350" s="495"/>
      <c r="CR350" s="495"/>
    </row>
    <row r="351" spans="1:96" ht="15.75" customHeight="1">
      <c r="A351" s="436"/>
      <c r="B351" s="436"/>
      <c r="C351" s="436"/>
      <c r="D351" s="436"/>
      <c r="E351" s="436"/>
      <c r="F351" s="436"/>
      <c r="G351" s="436"/>
      <c r="H351" s="436"/>
      <c r="I351" s="436"/>
      <c r="J351" s="436"/>
      <c r="K351" s="436"/>
      <c r="L351" s="436"/>
      <c r="M351" s="436"/>
      <c r="N351" s="436"/>
      <c r="O351" s="436"/>
      <c r="P351" s="436"/>
      <c r="Q351" s="436"/>
      <c r="R351" s="436"/>
      <c r="S351" s="436"/>
      <c r="T351" s="436"/>
      <c r="U351" s="436"/>
      <c r="V351" s="436"/>
      <c r="W351" s="436"/>
      <c r="X351" s="436"/>
      <c r="Y351" s="436"/>
      <c r="Z351" s="436"/>
      <c r="AA351" s="436"/>
      <c r="AB351" s="436"/>
      <c r="AC351" s="436"/>
      <c r="AD351" s="436"/>
      <c r="AE351" s="436"/>
      <c r="AF351" s="436"/>
      <c r="AG351" s="436"/>
      <c r="AH351" s="436"/>
      <c r="AI351" s="436"/>
      <c r="AJ351" s="436"/>
      <c r="AK351" s="436"/>
      <c r="AL351" s="436"/>
      <c r="AM351" s="436"/>
      <c r="AN351" s="436"/>
      <c r="AO351" s="436"/>
      <c r="AP351" s="436"/>
      <c r="AQ351" s="436"/>
      <c r="AR351" s="436"/>
      <c r="AS351" s="436"/>
      <c r="AT351" s="436"/>
      <c r="AU351" s="436"/>
      <c r="AV351" s="436"/>
      <c r="AW351" s="436"/>
      <c r="AX351" s="437"/>
      <c r="AY351" s="436"/>
      <c r="AZ351" s="436"/>
      <c r="BA351" s="436"/>
      <c r="BB351" s="436"/>
      <c r="BC351" s="436"/>
      <c r="BD351" s="436"/>
      <c r="BE351" s="436"/>
      <c r="BF351" s="436"/>
      <c r="BG351" s="436"/>
      <c r="BH351" s="436"/>
      <c r="BI351" s="436"/>
      <c r="BJ351" s="436"/>
      <c r="BK351" s="436"/>
      <c r="BL351" s="436"/>
      <c r="BM351" s="436"/>
      <c r="BN351" s="436"/>
      <c r="BO351" s="436"/>
      <c r="BP351" s="436"/>
      <c r="BQ351" s="436"/>
      <c r="BR351" s="436"/>
      <c r="BS351" s="436"/>
      <c r="BT351" s="436"/>
      <c r="BU351" s="436"/>
      <c r="BV351" s="436"/>
      <c r="BW351" s="436"/>
      <c r="BX351" s="436"/>
      <c r="BY351" s="436"/>
      <c r="BZ351" s="436"/>
      <c r="CA351" s="436"/>
      <c r="CB351" s="436"/>
      <c r="CC351" s="436"/>
      <c r="CD351" s="436"/>
      <c r="CE351" s="436"/>
      <c r="CG351" s="495"/>
      <c r="CH351" s="495"/>
      <c r="CI351" s="495"/>
      <c r="CJ351" s="495"/>
      <c r="CK351" s="495"/>
      <c r="CL351" s="495"/>
      <c r="CM351" s="495"/>
      <c r="CN351" s="495"/>
      <c r="CO351" s="495"/>
      <c r="CP351" s="495"/>
      <c r="CQ351" s="495"/>
      <c r="CR351" s="495"/>
    </row>
    <row r="352" spans="1:96" ht="15.75" customHeight="1">
      <c r="A352" s="436"/>
      <c r="B352" s="436"/>
      <c r="C352" s="436"/>
      <c r="D352" s="436"/>
      <c r="E352" s="436"/>
      <c r="F352" s="436"/>
      <c r="G352" s="436"/>
      <c r="H352" s="436"/>
      <c r="I352" s="436"/>
      <c r="J352" s="436"/>
      <c r="K352" s="436"/>
      <c r="L352" s="436"/>
      <c r="M352" s="436"/>
      <c r="N352" s="436"/>
      <c r="O352" s="436"/>
      <c r="P352" s="436"/>
      <c r="Q352" s="436"/>
      <c r="R352" s="436"/>
      <c r="S352" s="436"/>
      <c r="T352" s="436"/>
      <c r="U352" s="436"/>
      <c r="V352" s="436"/>
      <c r="W352" s="436"/>
      <c r="X352" s="436"/>
      <c r="Y352" s="436"/>
      <c r="Z352" s="436"/>
      <c r="AA352" s="436"/>
      <c r="AB352" s="436"/>
      <c r="AC352" s="436"/>
      <c r="AD352" s="436"/>
      <c r="AE352" s="436"/>
      <c r="AF352" s="436"/>
      <c r="AG352" s="436"/>
      <c r="AH352" s="436"/>
      <c r="AI352" s="436"/>
      <c r="AJ352" s="436"/>
      <c r="AK352" s="436"/>
      <c r="AL352" s="436"/>
      <c r="AM352" s="436"/>
      <c r="AN352" s="436"/>
      <c r="AO352" s="436"/>
      <c r="AP352" s="436"/>
      <c r="AQ352" s="436"/>
      <c r="AR352" s="436"/>
      <c r="AS352" s="436"/>
      <c r="AT352" s="436"/>
      <c r="AU352" s="436"/>
      <c r="AV352" s="436"/>
      <c r="AW352" s="436"/>
      <c r="AX352" s="437"/>
      <c r="AY352" s="436"/>
      <c r="AZ352" s="436"/>
      <c r="BA352" s="436"/>
      <c r="BB352" s="436"/>
      <c r="BC352" s="436"/>
      <c r="BD352" s="436"/>
      <c r="BE352" s="436"/>
      <c r="BF352" s="436"/>
      <c r="BG352" s="436"/>
      <c r="BH352" s="436"/>
      <c r="BI352" s="436"/>
      <c r="BJ352" s="436"/>
      <c r="BK352" s="436"/>
      <c r="BL352" s="436"/>
      <c r="BM352" s="436"/>
      <c r="BN352" s="436"/>
      <c r="BO352" s="436"/>
      <c r="BP352" s="436"/>
      <c r="BQ352" s="436"/>
      <c r="BR352" s="436"/>
      <c r="BS352" s="436"/>
      <c r="BT352" s="436"/>
      <c r="BU352" s="436"/>
      <c r="BV352" s="436"/>
      <c r="BW352" s="436"/>
      <c r="BX352" s="436"/>
      <c r="BY352" s="436"/>
      <c r="BZ352" s="436"/>
      <c r="CA352" s="436"/>
      <c r="CB352" s="436"/>
      <c r="CC352" s="436"/>
      <c r="CD352" s="436"/>
      <c r="CE352" s="436"/>
      <c r="CG352" s="495"/>
      <c r="CH352" s="495"/>
      <c r="CI352" s="495"/>
      <c r="CJ352" s="495"/>
      <c r="CK352" s="495"/>
      <c r="CL352" s="495"/>
      <c r="CM352" s="495"/>
      <c r="CN352" s="495"/>
      <c r="CO352" s="495"/>
      <c r="CP352" s="495"/>
      <c r="CQ352" s="495"/>
      <c r="CR352" s="495"/>
    </row>
    <row r="353" spans="1:96" ht="15.75" customHeight="1">
      <c r="A353" s="436"/>
      <c r="B353" s="436"/>
      <c r="C353" s="436"/>
      <c r="D353" s="436"/>
      <c r="E353" s="436"/>
      <c r="F353" s="436"/>
      <c r="G353" s="436"/>
      <c r="H353" s="436"/>
      <c r="I353" s="436"/>
      <c r="J353" s="436"/>
      <c r="K353" s="436"/>
      <c r="L353" s="436"/>
      <c r="M353" s="436"/>
      <c r="N353" s="436"/>
      <c r="O353" s="436"/>
      <c r="P353" s="436"/>
      <c r="Q353" s="436"/>
      <c r="R353" s="436"/>
      <c r="S353" s="436"/>
      <c r="T353" s="436"/>
      <c r="U353" s="436"/>
      <c r="V353" s="436"/>
      <c r="W353" s="436"/>
      <c r="X353" s="436"/>
      <c r="Y353" s="436"/>
      <c r="Z353" s="436"/>
      <c r="AA353" s="436"/>
      <c r="AB353" s="436"/>
      <c r="AC353" s="436"/>
      <c r="AD353" s="436"/>
      <c r="AE353" s="436"/>
      <c r="AF353" s="436"/>
      <c r="AG353" s="436"/>
      <c r="AH353" s="436"/>
      <c r="AI353" s="436"/>
      <c r="AJ353" s="436"/>
      <c r="AK353" s="436"/>
      <c r="AL353" s="436"/>
      <c r="AM353" s="436"/>
      <c r="AN353" s="436"/>
      <c r="AO353" s="436"/>
      <c r="AP353" s="436"/>
      <c r="AQ353" s="436"/>
      <c r="AR353" s="436"/>
      <c r="AS353" s="436"/>
      <c r="AT353" s="436"/>
      <c r="AU353" s="436"/>
      <c r="AV353" s="436"/>
      <c r="AW353" s="436"/>
      <c r="AX353" s="437"/>
      <c r="AY353" s="436"/>
      <c r="AZ353" s="436"/>
      <c r="BA353" s="436"/>
      <c r="BB353" s="436"/>
      <c r="BC353" s="436"/>
      <c r="BD353" s="436"/>
      <c r="BE353" s="436"/>
      <c r="BF353" s="436"/>
      <c r="BG353" s="436"/>
      <c r="BH353" s="436"/>
      <c r="BI353" s="436"/>
      <c r="BJ353" s="436"/>
      <c r="BK353" s="436"/>
      <c r="BL353" s="436"/>
      <c r="BM353" s="436"/>
      <c r="BN353" s="436"/>
      <c r="BO353" s="436"/>
      <c r="BP353" s="436"/>
      <c r="BQ353" s="436"/>
      <c r="BR353" s="436"/>
      <c r="BS353" s="436"/>
      <c r="BT353" s="436"/>
      <c r="BU353" s="436"/>
      <c r="BV353" s="436"/>
      <c r="BW353" s="436"/>
      <c r="BX353" s="436"/>
      <c r="BY353" s="436"/>
      <c r="BZ353" s="436"/>
      <c r="CA353" s="436"/>
      <c r="CB353" s="436"/>
      <c r="CC353" s="436"/>
      <c r="CD353" s="436"/>
      <c r="CE353" s="436"/>
      <c r="CG353" s="495"/>
      <c r="CH353" s="495"/>
      <c r="CI353" s="495"/>
      <c r="CJ353" s="495"/>
      <c r="CK353" s="495"/>
      <c r="CL353" s="495"/>
      <c r="CM353" s="495"/>
      <c r="CN353" s="495"/>
      <c r="CO353" s="495"/>
      <c r="CP353" s="495"/>
      <c r="CQ353" s="495"/>
      <c r="CR353" s="495"/>
    </row>
    <row r="354" spans="1:96" ht="15.75" customHeight="1">
      <c r="A354" s="436"/>
      <c r="B354" s="436"/>
      <c r="C354" s="436"/>
      <c r="D354" s="436"/>
      <c r="E354" s="436"/>
      <c r="F354" s="436"/>
      <c r="G354" s="436"/>
      <c r="H354" s="436"/>
      <c r="I354" s="436"/>
      <c r="J354" s="436"/>
      <c r="K354" s="436"/>
      <c r="L354" s="436"/>
      <c r="M354" s="436"/>
      <c r="N354" s="436"/>
      <c r="O354" s="436"/>
      <c r="P354" s="436"/>
      <c r="Q354" s="436"/>
      <c r="R354" s="436"/>
      <c r="S354" s="436"/>
      <c r="T354" s="436"/>
      <c r="U354" s="436"/>
      <c r="V354" s="436"/>
      <c r="W354" s="436"/>
      <c r="X354" s="436"/>
      <c r="Y354" s="436"/>
      <c r="Z354" s="436"/>
      <c r="AA354" s="436"/>
      <c r="AB354" s="436"/>
      <c r="AC354" s="436"/>
      <c r="AD354" s="436"/>
      <c r="AE354" s="436"/>
      <c r="AF354" s="436"/>
      <c r="AG354" s="436"/>
      <c r="AH354" s="436"/>
      <c r="AI354" s="436"/>
      <c r="AJ354" s="436"/>
      <c r="AK354" s="436"/>
      <c r="AL354" s="436"/>
      <c r="AM354" s="436"/>
      <c r="AN354" s="436"/>
      <c r="AO354" s="436"/>
      <c r="AP354" s="436"/>
      <c r="AQ354" s="436"/>
      <c r="AR354" s="436"/>
      <c r="AS354" s="436"/>
      <c r="AT354" s="436"/>
      <c r="AU354" s="436"/>
      <c r="AV354" s="436"/>
      <c r="AW354" s="436"/>
      <c r="AX354" s="437"/>
      <c r="AY354" s="436"/>
      <c r="AZ354" s="436"/>
      <c r="BA354" s="436"/>
      <c r="BB354" s="436"/>
      <c r="BC354" s="436"/>
      <c r="BD354" s="436"/>
      <c r="BE354" s="436"/>
      <c r="BF354" s="436"/>
      <c r="BG354" s="436"/>
      <c r="BH354" s="436"/>
      <c r="BI354" s="436"/>
      <c r="BJ354" s="436"/>
      <c r="BK354" s="436"/>
      <c r="BL354" s="436"/>
      <c r="BM354" s="436"/>
      <c r="BN354" s="436"/>
      <c r="BO354" s="436"/>
      <c r="BP354" s="436"/>
      <c r="BQ354" s="436"/>
      <c r="BR354" s="436"/>
      <c r="BS354" s="436"/>
      <c r="BT354" s="436"/>
      <c r="BU354" s="436"/>
      <c r="BV354" s="436"/>
      <c r="BW354" s="436"/>
      <c r="BX354" s="436"/>
      <c r="BY354" s="436"/>
      <c r="BZ354" s="436"/>
      <c r="CA354" s="436"/>
      <c r="CB354" s="436"/>
      <c r="CC354" s="436"/>
      <c r="CD354" s="436"/>
      <c r="CE354" s="436"/>
      <c r="CG354" s="495"/>
      <c r="CH354" s="495"/>
      <c r="CI354" s="495"/>
      <c r="CJ354" s="495"/>
      <c r="CK354" s="495"/>
      <c r="CL354" s="495"/>
      <c r="CM354" s="495"/>
      <c r="CN354" s="495"/>
      <c r="CO354" s="495"/>
      <c r="CP354" s="495"/>
      <c r="CQ354" s="495"/>
      <c r="CR354" s="495"/>
    </row>
    <row r="355" spans="1:96" ht="15.75" customHeight="1">
      <c r="A355" s="436"/>
      <c r="B355" s="436"/>
      <c r="C355" s="436"/>
      <c r="D355" s="436"/>
      <c r="E355" s="436"/>
      <c r="F355" s="436"/>
      <c r="G355" s="436"/>
      <c r="H355" s="436"/>
      <c r="I355" s="436"/>
      <c r="J355" s="436"/>
      <c r="K355" s="436"/>
      <c r="L355" s="436"/>
      <c r="M355" s="436"/>
      <c r="N355" s="436"/>
      <c r="O355" s="436"/>
      <c r="P355" s="436"/>
      <c r="Q355" s="436"/>
      <c r="R355" s="436"/>
      <c r="S355" s="436"/>
      <c r="T355" s="436"/>
      <c r="U355" s="436"/>
      <c r="V355" s="436"/>
      <c r="W355" s="436"/>
      <c r="X355" s="436"/>
      <c r="Y355" s="436"/>
      <c r="Z355" s="436"/>
      <c r="AA355" s="436"/>
      <c r="AB355" s="436"/>
      <c r="AC355" s="436"/>
      <c r="AD355" s="436"/>
      <c r="AE355" s="436"/>
      <c r="AF355" s="436"/>
      <c r="AG355" s="436"/>
      <c r="AH355" s="436"/>
      <c r="AI355" s="436"/>
      <c r="AJ355" s="436"/>
      <c r="AK355" s="436"/>
      <c r="AL355" s="436"/>
      <c r="AM355" s="436"/>
      <c r="AN355" s="436"/>
      <c r="AO355" s="436"/>
      <c r="AP355" s="436"/>
      <c r="AQ355" s="436"/>
      <c r="AR355" s="436"/>
      <c r="AS355" s="436"/>
      <c r="AT355" s="436"/>
      <c r="AU355" s="436"/>
      <c r="AV355" s="436"/>
      <c r="AW355" s="436"/>
      <c r="AX355" s="437"/>
      <c r="AY355" s="436"/>
      <c r="AZ355" s="436"/>
      <c r="BA355" s="436"/>
      <c r="BB355" s="436"/>
      <c r="BC355" s="436"/>
      <c r="BD355" s="436"/>
      <c r="BE355" s="436"/>
      <c r="BF355" s="436"/>
      <c r="BG355" s="436"/>
      <c r="BH355" s="436"/>
      <c r="BI355" s="436"/>
      <c r="BJ355" s="436"/>
      <c r="BK355" s="436"/>
      <c r="BL355" s="436"/>
      <c r="BM355" s="436"/>
      <c r="BN355" s="436"/>
      <c r="BO355" s="436"/>
      <c r="BP355" s="436"/>
      <c r="BQ355" s="436"/>
      <c r="BR355" s="436"/>
      <c r="BS355" s="436"/>
      <c r="BT355" s="436"/>
      <c r="BU355" s="436"/>
      <c r="BV355" s="436"/>
      <c r="BW355" s="436"/>
      <c r="BX355" s="436"/>
      <c r="BY355" s="436"/>
      <c r="BZ355" s="436"/>
      <c r="CA355" s="436"/>
      <c r="CB355" s="436"/>
      <c r="CC355" s="436"/>
      <c r="CD355" s="436"/>
      <c r="CE355" s="436"/>
      <c r="CG355" s="495"/>
      <c r="CH355" s="495"/>
      <c r="CI355" s="495"/>
      <c r="CJ355" s="495"/>
      <c r="CK355" s="495"/>
      <c r="CL355" s="495"/>
      <c r="CM355" s="495"/>
      <c r="CN355" s="495"/>
      <c r="CO355" s="495"/>
      <c r="CP355" s="495"/>
      <c r="CQ355" s="495"/>
      <c r="CR355" s="495"/>
    </row>
    <row r="356" spans="1:96" ht="15.75" customHeight="1">
      <c r="A356" s="436"/>
      <c r="B356" s="436"/>
      <c r="C356" s="436"/>
      <c r="D356" s="436"/>
      <c r="E356" s="436"/>
      <c r="F356" s="436"/>
      <c r="G356" s="436"/>
      <c r="H356" s="436"/>
      <c r="I356" s="436"/>
      <c r="J356" s="436"/>
      <c r="K356" s="436"/>
      <c r="L356" s="436"/>
      <c r="M356" s="436"/>
      <c r="N356" s="436"/>
      <c r="O356" s="436"/>
      <c r="P356" s="436"/>
      <c r="Q356" s="436"/>
      <c r="R356" s="436"/>
      <c r="S356" s="436"/>
      <c r="T356" s="436"/>
      <c r="U356" s="436"/>
      <c r="V356" s="436"/>
      <c r="W356" s="436"/>
      <c r="X356" s="436"/>
      <c r="Y356" s="436"/>
      <c r="Z356" s="436"/>
      <c r="AA356" s="436"/>
      <c r="AB356" s="436"/>
      <c r="AC356" s="436"/>
      <c r="AD356" s="436"/>
      <c r="AE356" s="436"/>
      <c r="AF356" s="436"/>
      <c r="AG356" s="436"/>
      <c r="AH356" s="436"/>
      <c r="AI356" s="436"/>
      <c r="AJ356" s="436"/>
      <c r="AK356" s="436"/>
      <c r="AL356" s="436"/>
      <c r="AM356" s="436"/>
      <c r="AN356" s="436"/>
      <c r="AO356" s="436"/>
      <c r="AP356" s="436"/>
      <c r="AQ356" s="436"/>
      <c r="AR356" s="436"/>
      <c r="AS356" s="436"/>
      <c r="AT356" s="436"/>
      <c r="AU356" s="436"/>
      <c r="AV356" s="436"/>
      <c r="AW356" s="436"/>
      <c r="AX356" s="437"/>
      <c r="AY356" s="436"/>
      <c r="AZ356" s="436"/>
      <c r="BA356" s="436"/>
      <c r="BB356" s="436"/>
      <c r="BC356" s="436"/>
      <c r="BD356" s="436"/>
      <c r="BE356" s="436"/>
      <c r="BF356" s="436"/>
      <c r="BG356" s="436"/>
      <c r="BH356" s="436"/>
      <c r="BI356" s="436"/>
      <c r="BJ356" s="436"/>
      <c r="BK356" s="436"/>
      <c r="BL356" s="436"/>
      <c r="BM356" s="436"/>
      <c r="BN356" s="436"/>
      <c r="BO356" s="436"/>
      <c r="BP356" s="436"/>
      <c r="BQ356" s="436"/>
      <c r="BR356" s="436"/>
      <c r="BS356" s="436"/>
      <c r="BT356" s="436"/>
      <c r="BU356" s="436"/>
      <c r="BV356" s="436"/>
      <c r="BW356" s="436"/>
      <c r="BX356" s="436"/>
      <c r="BY356" s="436"/>
      <c r="BZ356" s="436"/>
      <c r="CA356" s="436"/>
      <c r="CB356" s="436"/>
      <c r="CC356" s="436"/>
      <c r="CD356" s="436"/>
      <c r="CE356" s="436"/>
      <c r="CG356" s="495"/>
      <c r="CH356" s="495"/>
      <c r="CI356" s="495"/>
      <c r="CJ356" s="495"/>
      <c r="CK356" s="495"/>
      <c r="CL356" s="495"/>
      <c r="CM356" s="495"/>
      <c r="CN356" s="495"/>
      <c r="CO356" s="495"/>
      <c r="CP356" s="495"/>
      <c r="CQ356" s="495"/>
      <c r="CR356" s="495"/>
    </row>
    <row r="357" spans="1:96" ht="15.75" customHeight="1">
      <c r="A357" s="436"/>
      <c r="B357" s="436"/>
      <c r="C357" s="436"/>
      <c r="D357" s="436"/>
      <c r="E357" s="436"/>
      <c r="F357" s="436"/>
      <c r="G357" s="436"/>
      <c r="H357" s="436"/>
      <c r="I357" s="436"/>
      <c r="J357" s="436"/>
      <c r="K357" s="436"/>
      <c r="L357" s="436"/>
      <c r="M357" s="436"/>
      <c r="N357" s="436"/>
      <c r="O357" s="436"/>
      <c r="P357" s="436"/>
      <c r="Q357" s="436"/>
      <c r="R357" s="436"/>
      <c r="S357" s="436"/>
      <c r="T357" s="436"/>
      <c r="U357" s="436"/>
      <c r="V357" s="436"/>
      <c r="W357" s="436"/>
      <c r="X357" s="436"/>
      <c r="Y357" s="436"/>
      <c r="Z357" s="436"/>
      <c r="AA357" s="436"/>
      <c r="AB357" s="436"/>
      <c r="AC357" s="436"/>
      <c r="AD357" s="436"/>
      <c r="AE357" s="436"/>
      <c r="AF357" s="436"/>
      <c r="AG357" s="436"/>
      <c r="AH357" s="436"/>
      <c r="AI357" s="436"/>
      <c r="AJ357" s="436"/>
      <c r="AK357" s="436"/>
      <c r="AL357" s="436"/>
      <c r="AM357" s="436"/>
      <c r="AN357" s="436"/>
      <c r="AO357" s="436"/>
      <c r="AP357" s="436"/>
      <c r="AQ357" s="436"/>
      <c r="AR357" s="436"/>
      <c r="AS357" s="436"/>
      <c r="AT357" s="436"/>
      <c r="AU357" s="436"/>
      <c r="AV357" s="436"/>
      <c r="AW357" s="436"/>
      <c r="AX357" s="437"/>
      <c r="AY357" s="436"/>
      <c r="AZ357" s="436"/>
      <c r="BA357" s="436"/>
      <c r="BB357" s="436"/>
      <c r="BC357" s="436"/>
      <c r="BD357" s="436"/>
      <c r="BE357" s="436"/>
      <c r="BF357" s="436"/>
      <c r="BG357" s="436"/>
      <c r="BH357" s="436"/>
      <c r="BI357" s="436"/>
      <c r="BJ357" s="436"/>
      <c r="BK357" s="436"/>
      <c r="BL357" s="436"/>
      <c r="BM357" s="436"/>
      <c r="BN357" s="436"/>
      <c r="BO357" s="436"/>
      <c r="BP357" s="436"/>
      <c r="BQ357" s="436"/>
      <c r="BR357" s="436"/>
      <c r="BS357" s="436"/>
      <c r="BT357" s="436"/>
      <c r="BU357" s="436"/>
      <c r="BV357" s="436"/>
      <c r="BW357" s="436"/>
      <c r="BX357" s="436"/>
      <c r="BY357" s="436"/>
      <c r="BZ357" s="436"/>
      <c r="CA357" s="436"/>
      <c r="CB357" s="436"/>
      <c r="CC357" s="436"/>
      <c r="CD357" s="436"/>
      <c r="CE357" s="436"/>
      <c r="CG357" s="495"/>
      <c r="CH357" s="495"/>
      <c r="CI357" s="495"/>
      <c r="CJ357" s="495"/>
      <c r="CK357" s="495"/>
      <c r="CL357" s="495"/>
      <c r="CM357" s="495"/>
      <c r="CN357" s="495"/>
      <c r="CO357" s="495"/>
      <c r="CP357" s="495"/>
      <c r="CQ357" s="495"/>
      <c r="CR357" s="495"/>
    </row>
    <row r="358" spans="1:96" ht="15.75" customHeight="1">
      <c r="A358" s="436"/>
      <c r="B358" s="436"/>
      <c r="C358" s="436"/>
      <c r="D358" s="436"/>
      <c r="E358" s="436"/>
      <c r="F358" s="436"/>
      <c r="G358" s="436"/>
      <c r="H358" s="436"/>
      <c r="I358" s="436"/>
      <c r="J358" s="436"/>
      <c r="K358" s="436"/>
      <c r="L358" s="436"/>
      <c r="M358" s="436"/>
      <c r="N358" s="436"/>
      <c r="O358" s="436"/>
      <c r="P358" s="436"/>
      <c r="Q358" s="436"/>
      <c r="R358" s="436"/>
      <c r="S358" s="436"/>
      <c r="T358" s="436"/>
      <c r="U358" s="436"/>
      <c r="V358" s="436"/>
      <c r="W358" s="436"/>
      <c r="X358" s="436"/>
      <c r="Y358" s="436"/>
      <c r="Z358" s="436"/>
      <c r="AA358" s="436"/>
      <c r="AB358" s="436"/>
      <c r="AC358" s="436"/>
      <c r="AD358" s="436"/>
      <c r="AE358" s="436"/>
      <c r="AF358" s="436"/>
      <c r="AG358" s="436"/>
      <c r="AH358" s="436"/>
      <c r="AI358" s="436"/>
      <c r="AJ358" s="436"/>
      <c r="AK358" s="436"/>
      <c r="AL358" s="436"/>
      <c r="AM358" s="436"/>
      <c r="AN358" s="436"/>
      <c r="AO358" s="436"/>
      <c r="AP358" s="436"/>
      <c r="AQ358" s="436"/>
      <c r="AR358" s="436"/>
      <c r="AS358" s="436"/>
      <c r="AT358" s="436"/>
      <c r="AU358" s="436"/>
      <c r="AV358" s="436"/>
      <c r="AW358" s="436"/>
      <c r="AX358" s="437"/>
      <c r="AY358" s="436"/>
      <c r="AZ358" s="436"/>
      <c r="BA358" s="436"/>
      <c r="BB358" s="436"/>
      <c r="BC358" s="436"/>
      <c r="BD358" s="436"/>
      <c r="BE358" s="436"/>
      <c r="BF358" s="436"/>
      <c r="BG358" s="436"/>
      <c r="BH358" s="436"/>
      <c r="BI358" s="436"/>
      <c r="BJ358" s="436"/>
      <c r="BK358" s="436"/>
      <c r="BL358" s="436"/>
      <c r="BM358" s="436"/>
      <c r="BN358" s="436"/>
      <c r="BO358" s="436"/>
      <c r="BP358" s="436"/>
      <c r="BQ358" s="436"/>
      <c r="BR358" s="436"/>
      <c r="BS358" s="436"/>
      <c r="BT358" s="436"/>
      <c r="BU358" s="436"/>
      <c r="BV358" s="436"/>
      <c r="BW358" s="436"/>
      <c r="BX358" s="436"/>
      <c r="BY358" s="436"/>
      <c r="BZ358" s="436"/>
      <c r="CA358" s="436"/>
      <c r="CB358" s="436"/>
      <c r="CC358" s="436"/>
      <c r="CD358" s="436"/>
      <c r="CE358" s="436"/>
      <c r="CG358" s="495"/>
      <c r="CH358" s="495"/>
      <c r="CI358" s="495"/>
      <c r="CJ358" s="495"/>
      <c r="CK358" s="495"/>
      <c r="CL358" s="495"/>
      <c r="CM358" s="495"/>
      <c r="CN358" s="495"/>
      <c r="CO358" s="495"/>
      <c r="CP358" s="495"/>
      <c r="CQ358" s="495"/>
      <c r="CR358" s="495"/>
    </row>
    <row r="359" spans="1:96" ht="15.75" customHeight="1">
      <c r="A359" s="436"/>
      <c r="B359" s="436"/>
      <c r="C359" s="436"/>
      <c r="D359" s="436"/>
      <c r="E359" s="436"/>
      <c r="F359" s="436"/>
      <c r="G359" s="436"/>
      <c r="H359" s="436"/>
      <c r="I359" s="436"/>
      <c r="J359" s="436"/>
      <c r="K359" s="436"/>
      <c r="L359" s="436"/>
      <c r="M359" s="436"/>
      <c r="N359" s="436"/>
      <c r="O359" s="436"/>
      <c r="P359" s="436"/>
      <c r="Q359" s="436"/>
      <c r="R359" s="436"/>
      <c r="S359" s="436"/>
      <c r="T359" s="436"/>
      <c r="U359" s="436"/>
      <c r="V359" s="436"/>
      <c r="W359" s="436"/>
      <c r="X359" s="436"/>
      <c r="Y359" s="436"/>
      <c r="Z359" s="436"/>
      <c r="AA359" s="436"/>
      <c r="AB359" s="436"/>
      <c r="AC359" s="436"/>
      <c r="AD359" s="436"/>
      <c r="AE359" s="436"/>
      <c r="AF359" s="436"/>
      <c r="AG359" s="436"/>
      <c r="AH359" s="436"/>
      <c r="AI359" s="436"/>
      <c r="AJ359" s="436"/>
      <c r="AK359" s="436"/>
      <c r="AL359" s="436"/>
      <c r="AM359" s="436"/>
      <c r="AN359" s="436"/>
      <c r="AO359" s="436"/>
      <c r="AP359" s="436"/>
      <c r="AQ359" s="436"/>
      <c r="AR359" s="436"/>
      <c r="AS359" s="436"/>
      <c r="AT359" s="436"/>
      <c r="AU359" s="436"/>
      <c r="AV359" s="436"/>
      <c r="AW359" s="436"/>
      <c r="AX359" s="437"/>
      <c r="AY359" s="436"/>
      <c r="AZ359" s="436"/>
      <c r="BA359" s="436"/>
      <c r="BB359" s="436"/>
      <c r="BC359" s="436"/>
      <c r="BD359" s="436"/>
      <c r="BE359" s="436"/>
      <c r="BF359" s="436"/>
      <c r="BG359" s="436"/>
      <c r="BH359" s="436"/>
      <c r="BI359" s="436"/>
      <c r="BJ359" s="436"/>
      <c r="BK359" s="436"/>
      <c r="BL359" s="436"/>
      <c r="BM359" s="436"/>
      <c r="BN359" s="436"/>
      <c r="BO359" s="436"/>
      <c r="BP359" s="436"/>
      <c r="BQ359" s="436"/>
      <c r="BR359" s="436"/>
      <c r="BS359" s="436"/>
      <c r="BT359" s="436"/>
      <c r="BU359" s="436"/>
      <c r="BV359" s="436"/>
      <c r="BW359" s="436"/>
      <c r="BX359" s="436"/>
      <c r="BY359" s="436"/>
      <c r="BZ359" s="436"/>
      <c r="CA359" s="436"/>
      <c r="CB359" s="436"/>
      <c r="CC359" s="436"/>
      <c r="CD359" s="436"/>
      <c r="CE359" s="436"/>
      <c r="CG359" s="495"/>
      <c r="CH359" s="495"/>
      <c r="CI359" s="495"/>
      <c r="CJ359" s="495"/>
      <c r="CK359" s="495"/>
      <c r="CL359" s="495"/>
      <c r="CM359" s="495"/>
      <c r="CN359" s="495"/>
      <c r="CO359" s="495"/>
      <c r="CP359" s="495"/>
      <c r="CQ359" s="495"/>
      <c r="CR359" s="495"/>
    </row>
    <row r="360" spans="1:96" ht="15.75" customHeight="1">
      <c r="A360" s="436"/>
      <c r="B360" s="436"/>
      <c r="C360" s="436"/>
      <c r="D360" s="436"/>
      <c r="E360" s="436"/>
      <c r="F360" s="436"/>
      <c r="G360" s="436"/>
      <c r="H360" s="436"/>
      <c r="I360" s="436"/>
      <c r="J360" s="436"/>
      <c r="K360" s="436"/>
      <c r="L360" s="436"/>
      <c r="M360" s="436"/>
      <c r="N360" s="436"/>
      <c r="O360" s="436"/>
      <c r="P360" s="436"/>
      <c r="Q360" s="436"/>
      <c r="R360" s="436"/>
      <c r="S360" s="436"/>
      <c r="T360" s="436"/>
      <c r="U360" s="436"/>
      <c r="V360" s="436"/>
      <c r="W360" s="436"/>
      <c r="X360" s="436"/>
      <c r="Y360" s="436"/>
      <c r="Z360" s="436"/>
      <c r="AA360" s="436"/>
      <c r="AB360" s="436"/>
      <c r="AC360" s="436"/>
      <c r="AD360" s="436"/>
      <c r="AE360" s="436"/>
      <c r="AF360" s="436"/>
      <c r="AG360" s="436"/>
      <c r="AH360" s="436"/>
      <c r="AI360" s="436"/>
      <c r="AJ360" s="436"/>
      <c r="AK360" s="436"/>
      <c r="AL360" s="436"/>
      <c r="AM360" s="436"/>
      <c r="AN360" s="436"/>
      <c r="AO360" s="436"/>
      <c r="AP360" s="436"/>
      <c r="AQ360" s="436"/>
      <c r="AR360" s="436"/>
      <c r="AS360" s="436"/>
      <c r="AT360" s="436"/>
      <c r="AU360" s="436"/>
      <c r="AV360" s="436"/>
      <c r="AW360" s="436"/>
      <c r="AX360" s="437"/>
      <c r="AY360" s="436"/>
      <c r="AZ360" s="436"/>
      <c r="BA360" s="436"/>
      <c r="BB360" s="436"/>
      <c r="BC360" s="436"/>
      <c r="BD360" s="436"/>
      <c r="BE360" s="436"/>
      <c r="BF360" s="436"/>
      <c r="BG360" s="436"/>
      <c r="BH360" s="436"/>
      <c r="BI360" s="436"/>
      <c r="BJ360" s="436"/>
      <c r="BK360" s="436"/>
      <c r="BL360" s="436"/>
      <c r="BM360" s="436"/>
      <c r="BN360" s="436"/>
      <c r="BO360" s="436"/>
      <c r="BP360" s="436"/>
      <c r="BQ360" s="436"/>
      <c r="BR360" s="436"/>
      <c r="BS360" s="436"/>
      <c r="BT360" s="436"/>
      <c r="BU360" s="436"/>
      <c r="BV360" s="436"/>
      <c r="BW360" s="436"/>
      <c r="BX360" s="436"/>
      <c r="BY360" s="436"/>
      <c r="BZ360" s="436"/>
      <c r="CA360" s="436"/>
      <c r="CB360" s="436"/>
      <c r="CC360" s="436"/>
      <c r="CD360" s="436"/>
      <c r="CE360" s="436"/>
      <c r="CG360" s="495"/>
      <c r="CH360" s="495"/>
      <c r="CI360" s="495"/>
      <c r="CJ360" s="495"/>
      <c r="CK360" s="495"/>
      <c r="CL360" s="495"/>
      <c r="CM360" s="495"/>
      <c r="CN360" s="495"/>
      <c r="CO360" s="495"/>
      <c r="CP360" s="495"/>
      <c r="CQ360" s="495"/>
      <c r="CR360" s="495"/>
    </row>
    <row r="361" spans="1:96" ht="15.75" customHeight="1">
      <c r="A361" s="436"/>
      <c r="B361" s="436"/>
      <c r="C361" s="436"/>
      <c r="D361" s="436"/>
      <c r="E361" s="436"/>
      <c r="F361" s="436"/>
      <c r="G361" s="436"/>
      <c r="H361" s="436"/>
      <c r="I361" s="436"/>
      <c r="J361" s="436"/>
      <c r="K361" s="436"/>
      <c r="L361" s="436"/>
      <c r="M361" s="436"/>
      <c r="N361" s="436"/>
      <c r="O361" s="436"/>
      <c r="P361" s="436"/>
      <c r="Q361" s="436"/>
      <c r="R361" s="436"/>
      <c r="S361" s="436"/>
      <c r="T361" s="436"/>
      <c r="U361" s="436"/>
      <c r="V361" s="436"/>
      <c r="W361" s="436"/>
      <c r="X361" s="436"/>
      <c r="Y361" s="436"/>
      <c r="Z361" s="436"/>
      <c r="AA361" s="436"/>
      <c r="AB361" s="436"/>
      <c r="AC361" s="436"/>
      <c r="AD361" s="436"/>
      <c r="AE361" s="436"/>
      <c r="AF361" s="436"/>
      <c r="AG361" s="436"/>
      <c r="AH361" s="436"/>
      <c r="AI361" s="436"/>
      <c r="AJ361" s="436"/>
      <c r="AK361" s="436"/>
      <c r="AL361" s="436"/>
      <c r="AM361" s="436"/>
      <c r="AN361" s="436"/>
      <c r="AO361" s="436"/>
      <c r="AP361" s="436"/>
      <c r="AQ361" s="436"/>
      <c r="AR361" s="436"/>
      <c r="AS361" s="436"/>
      <c r="AT361" s="436"/>
      <c r="AU361" s="436"/>
      <c r="AV361" s="436"/>
      <c r="AW361" s="436"/>
      <c r="AX361" s="437"/>
      <c r="AY361" s="436"/>
      <c r="AZ361" s="436"/>
      <c r="BA361" s="436"/>
      <c r="BB361" s="436"/>
      <c r="BC361" s="436"/>
      <c r="BD361" s="436"/>
      <c r="BE361" s="436"/>
      <c r="BF361" s="436"/>
      <c r="BG361" s="436"/>
      <c r="BH361" s="436"/>
      <c r="BI361" s="436"/>
      <c r="BJ361" s="436"/>
      <c r="BK361" s="436"/>
      <c r="BL361" s="436"/>
      <c r="BM361" s="436"/>
      <c r="BN361" s="436"/>
      <c r="BO361" s="436"/>
      <c r="BP361" s="436"/>
      <c r="BQ361" s="436"/>
      <c r="BR361" s="436"/>
      <c r="BS361" s="436"/>
      <c r="BT361" s="436"/>
      <c r="BU361" s="436"/>
      <c r="BV361" s="436"/>
      <c r="BW361" s="436"/>
      <c r="BX361" s="436"/>
      <c r="BY361" s="436"/>
      <c r="BZ361" s="436"/>
      <c r="CA361" s="436"/>
      <c r="CB361" s="436"/>
      <c r="CC361" s="436"/>
      <c r="CD361" s="436"/>
      <c r="CE361" s="436"/>
      <c r="CG361" s="495"/>
      <c r="CH361" s="495"/>
      <c r="CI361" s="495"/>
      <c r="CJ361" s="495"/>
      <c r="CK361" s="495"/>
      <c r="CL361" s="495"/>
      <c r="CM361" s="495"/>
      <c r="CN361" s="495"/>
      <c r="CO361" s="495"/>
      <c r="CP361" s="495"/>
      <c r="CQ361" s="495"/>
      <c r="CR361" s="495"/>
    </row>
    <row r="362" spans="1:96" ht="15.75" customHeight="1">
      <c r="A362" s="436"/>
      <c r="B362" s="436"/>
      <c r="C362" s="436"/>
      <c r="D362" s="436"/>
      <c r="E362" s="436"/>
      <c r="F362" s="436"/>
      <c r="G362" s="436"/>
      <c r="H362" s="436"/>
      <c r="I362" s="436"/>
      <c r="J362" s="436"/>
      <c r="K362" s="436"/>
      <c r="L362" s="436"/>
      <c r="M362" s="436"/>
      <c r="N362" s="436"/>
      <c r="O362" s="436"/>
      <c r="P362" s="436"/>
      <c r="Q362" s="436"/>
      <c r="R362" s="436"/>
      <c r="S362" s="436"/>
      <c r="T362" s="436"/>
      <c r="U362" s="436"/>
      <c r="V362" s="436"/>
      <c r="W362" s="436"/>
      <c r="X362" s="436"/>
      <c r="Y362" s="436"/>
      <c r="Z362" s="436"/>
      <c r="AA362" s="436"/>
      <c r="AB362" s="436"/>
      <c r="AC362" s="436"/>
      <c r="AD362" s="436"/>
      <c r="AE362" s="436"/>
      <c r="AF362" s="436"/>
      <c r="AG362" s="436"/>
      <c r="AH362" s="436"/>
      <c r="AI362" s="436"/>
      <c r="AJ362" s="436"/>
      <c r="AK362" s="436"/>
      <c r="AL362" s="436"/>
      <c r="AM362" s="436"/>
      <c r="AN362" s="436"/>
      <c r="AO362" s="436"/>
      <c r="AP362" s="436"/>
      <c r="AQ362" s="436"/>
      <c r="AR362" s="436"/>
      <c r="AS362" s="436"/>
      <c r="AT362" s="436"/>
      <c r="AU362" s="436"/>
      <c r="AV362" s="436"/>
      <c r="AW362" s="436"/>
      <c r="AX362" s="437"/>
      <c r="AY362" s="436"/>
      <c r="AZ362" s="436"/>
      <c r="BA362" s="436"/>
      <c r="BB362" s="436"/>
      <c r="BC362" s="436"/>
      <c r="BD362" s="436"/>
      <c r="BE362" s="436"/>
      <c r="BF362" s="436"/>
      <c r="BG362" s="436"/>
      <c r="BH362" s="436"/>
      <c r="BI362" s="436"/>
      <c r="BJ362" s="436"/>
      <c r="BK362" s="436"/>
      <c r="BL362" s="436"/>
      <c r="BM362" s="436"/>
      <c r="BN362" s="436"/>
      <c r="BO362" s="436"/>
      <c r="BP362" s="436"/>
      <c r="BQ362" s="436"/>
      <c r="BR362" s="436"/>
      <c r="BS362" s="436"/>
      <c r="BT362" s="436"/>
      <c r="BU362" s="436"/>
      <c r="BV362" s="436"/>
      <c r="BW362" s="436"/>
      <c r="BX362" s="436"/>
      <c r="BY362" s="436"/>
      <c r="BZ362" s="436"/>
      <c r="CA362" s="436"/>
      <c r="CB362" s="436"/>
      <c r="CC362" s="436"/>
      <c r="CD362" s="436"/>
      <c r="CE362" s="436"/>
      <c r="CG362" s="495"/>
      <c r="CH362" s="495"/>
      <c r="CI362" s="495"/>
      <c r="CJ362" s="495"/>
      <c r="CK362" s="495"/>
      <c r="CL362" s="495"/>
      <c r="CM362" s="495"/>
      <c r="CN362" s="495"/>
      <c r="CO362" s="495"/>
      <c r="CP362" s="495"/>
      <c r="CQ362" s="495"/>
      <c r="CR362" s="495"/>
    </row>
    <row r="363" spans="1:96" ht="15.75" customHeight="1">
      <c r="A363" s="436"/>
      <c r="B363" s="436"/>
      <c r="C363" s="436"/>
      <c r="D363" s="436"/>
      <c r="E363" s="436"/>
      <c r="F363" s="436"/>
      <c r="G363" s="436"/>
      <c r="H363" s="436"/>
      <c r="I363" s="436"/>
      <c r="J363" s="436"/>
      <c r="K363" s="436"/>
      <c r="L363" s="436"/>
      <c r="M363" s="436"/>
      <c r="N363" s="436"/>
      <c r="O363" s="436"/>
      <c r="P363" s="436"/>
      <c r="Q363" s="436"/>
      <c r="R363" s="436"/>
      <c r="S363" s="436"/>
      <c r="T363" s="436"/>
      <c r="U363" s="436"/>
      <c r="V363" s="436"/>
      <c r="W363" s="436"/>
      <c r="X363" s="436"/>
      <c r="Y363" s="436"/>
      <c r="Z363" s="436"/>
      <c r="AA363" s="436"/>
      <c r="AB363" s="436"/>
      <c r="AC363" s="436"/>
      <c r="AD363" s="436"/>
      <c r="AE363" s="436"/>
      <c r="AF363" s="436"/>
      <c r="AG363" s="436"/>
      <c r="AH363" s="436"/>
      <c r="AI363" s="436"/>
      <c r="AJ363" s="436"/>
      <c r="AK363" s="436"/>
      <c r="AL363" s="436"/>
      <c r="AM363" s="436"/>
      <c r="AN363" s="436"/>
      <c r="AO363" s="436"/>
      <c r="AP363" s="436"/>
      <c r="AQ363" s="436"/>
      <c r="AR363" s="436"/>
      <c r="AS363" s="436"/>
      <c r="AT363" s="436"/>
      <c r="AU363" s="436"/>
      <c r="AV363" s="436"/>
      <c r="AW363" s="436"/>
      <c r="AX363" s="437"/>
      <c r="AY363" s="436"/>
      <c r="AZ363" s="436"/>
      <c r="BA363" s="436"/>
      <c r="BB363" s="436"/>
      <c r="BC363" s="436"/>
      <c r="BD363" s="436"/>
      <c r="BE363" s="436"/>
      <c r="BF363" s="436"/>
      <c r="BG363" s="436"/>
      <c r="BH363" s="436"/>
      <c r="BI363" s="436"/>
      <c r="BJ363" s="436"/>
      <c r="BK363" s="436"/>
      <c r="BL363" s="436"/>
      <c r="BM363" s="436"/>
      <c r="BN363" s="436"/>
      <c r="BO363" s="436"/>
      <c r="BP363" s="436"/>
      <c r="BQ363" s="436"/>
      <c r="BR363" s="436"/>
      <c r="BS363" s="436"/>
      <c r="BT363" s="436"/>
      <c r="BU363" s="436"/>
      <c r="BV363" s="436"/>
      <c r="BW363" s="436"/>
      <c r="BX363" s="436"/>
      <c r="BY363" s="436"/>
      <c r="BZ363" s="436"/>
      <c r="CA363" s="436"/>
      <c r="CB363" s="436"/>
      <c r="CC363" s="436"/>
      <c r="CD363" s="436"/>
      <c r="CE363" s="436"/>
      <c r="CG363" s="495"/>
      <c r="CH363" s="495"/>
      <c r="CI363" s="495"/>
      <c r="CJ363" s="495"/>
      <c r="CK363" s="495"/>
      <c r="CL363" s="495"/>
      <c r="CM363" s="495"/>
      <c r="CN363" s="495"/>
      <c r="CO363" s="495"/>
      <c r="CP363" s="495"/>
      <c r="CQ363" s="495"/>
      <c r="CR363" s="495"/>
    </row>
    <row r="364" spans="1:96" ht="15.75" customHeight="1">
      <c r="A364" s="436"/>
      <c r="B364" s="436"/>
      <c r="C364" s="436"/>
      <c r="D364" s="436"/>
      <c r="E364" s="436"/>
      <c r="F364" s="436"/>
      <c r="G364" s="436"/>
      <c r="H364" s="436"/>
      <c r="I364" s="436"/>
      <c r="J364" s="436"/>
      <c r="K364" s="436"/>
      <c r="L364" s="436"/>
      <c r="M364" s="436"/>
      <c r="N364" s="436"/>
      <c r="O364" s="436"/>
      <c r="P364" s="436"/>
      <c r="Q364" s="436"/>
      <c r="R364" s="436"/>
      <c r="S364" s="436"/>
      <c r="T364" s="436"/>
      <c r="U364" s="436"/>
      <c r="V364" s="436"/>
      <c r="W364" s="436"/>
      <c r="X364" s="436"/>
      <c r="Y364" s="436"/>
      <c r="Z364" s="436"/>
      <c r="AA364" s="436"/>
      <c r="AB364" s="436"/>
      <c r="AC364" s="436"/>
      <c r="AD364" s="436"/>
      <c r="AE364" s="436"/>
      <c r="AF364" s="436"/>
      <c r="AG364" s="436"/>
      <c r="AH364" s="436"/>
      <c r="AI364" s="436"/>
      <c r="AJ364" s="436"/>
      <c r="AK364" s="436"/>
      <c r="AL364" s="436"/>
      <c r="AM364" s="436"/>
      <c r="AN364" s="436"/>
      <c r="AO364" s="436"/>
      <c r="AP364" s="436"/>
      <c r="AQ364" s="436"/>
      <c r="AR364" s="436"/>
      <c r="AS364" s="436"/>
      <c r="AT364" s="436"/>
      <c r="AU364" s="436"/>
      <c r="AV364" s="436"/>
      <c r="AW364" s="436"/>
      <c r="AX364" s="437"/>
      <c r="AY364" s="436"/>
      <c r="AZ364" s="436"/>
      <c r="BA364" s="436"/>
      <c r="BB364" s="436"/>
      <c r="BC364" s="436"/>
      <c r="BD364" s="436"/>
      <c r="BE364" s="436"/>
      <c r="BF364" s="436"/>
      <c r="BG364" s="436"/>
      <c r="BH364" s="436"/>
      <c r="BI364" s="436"/>
      <c r="BJ364" s="436"/>
      <c r="BK364" s="436"/>
      <c r="BL364" s="436"/>
      <c r="BM364" s="436"/>
      <c r="BN364" s="436"/>
      <c r="BO364" s="436"/>
      <c r="BP364" s="436"/>
      <c r="BQ364" s="436"/>
      <c r="BR364" s="436"/>
      <c r="BS364" s="436"/>
      <c r="BT364" s="436"/>
      <c r="BU364" s="436"/>
      <c r="BV364" s="436"/>
      <c r="BW364" s="436"/>
      <c r="BX364" s="436"/>
      <c r="BY364" s="436"/>
      <c r="BZ364" s="436"/>
      <c r="CA364" s="436"/>
      <c r="CB364" s="436"/>
      <c r="CC364" s="436"/>
      <c r="CD364" s="436"/>
      <c r="CE364" s="436"/>
      <c r="CG364" s="495"/>
      <c r="CH364" s="495"/>
      <c r="CI364" s="495"/>
      <c r="CJ364" s="495"/>
      <c r="CK364" s="495"/>
      <c r="CL364" s="495"/>
      <c r="CM364" s="495"/>
      <c r="CN364" s="495"/>
      <c r="CO364" s="495"/>
      <c r="CP364" s="495"/>
      <c r="CQ364" s="495"/>
      <c r="CR364" s="495"/>
    </row>
    <row r="365" spans="1:96" ht="15.75" customHeight="1">
      <c r="A365" s="436"/>
      <c r="B365" s="436"/>
      <c r="C365" s="436"/>
      <c r="D365" s="436"/>
      <c r="E365" s="436"/>
      <c r="F365" s="436"/>
      <c r="G365" s="436"/>
      <c r="H365" s="436"/>
      <c r="I365" s="436"/>
      <c r="J365" s="436"/>
      <c r="K365" s="436"/>
      <c r="L365" s="436"/>
      <c r="M365" s="436"/>
      <c r="N365" s="436"/>
      <c r="O365" s="436"/>
      <c r="P365" s="436"/>
      <c r="Q365" s="436"/>
      <c r="R365" s="436"/>
      <c r="S365" s="436"/>
      <c r="T365" s="436"/>
      <c r="U365" s="436"/>
      <c r="V365" s="436"/>
      <c r="W365" s="436"/>
      <c r="X365" s="436"/>
      <c r="Y365" s="436"/>
      <c r="Z365" s="436"/>
      <c r="AA365" s="436"/>
      <c r="AB365" s="436"/>
      <c r="AC365" s="436"/>
      <c r="AD365" s="436"/>
      <c r="AE365" s="436"/>
      <c r="AF365" s="436"/>
      <c r="AG365" s="436"/>
      <c r="AH365" s="436"/>
      <c r="AI365" s="436"/>
      <c r="AJ365" s="436"/>
      <c r="AK365" s="436"/>
      <c r="AL365" s="436"/>
      <c r="AM365" s="436"/>
      <c r="AN365" s="436"/>
      <c r="AO365" s="436"/>
      <c r="AP365" s="436"/>
      <c r="AQ365" s="436"/>
      <c r="AR365" s="436"/>
      <c r="AS365" s="436"/>
      <c r="AT365" s="436"/>
      <c r="AU365" s="436"/>
      <c r="AV365" s="436"/>
      <c r="AW365" s="436"/>
      <c r="AX365" s="437"/>
      <c r="AY365" s="436"/>
      <c r="AZ365" s="436"/>
      <c r="BA365" s="436"/>
      <c r="BB365" s="436"/>
      <c r="BC365" s="436"/>
      <c r="BD365" s="436"/>
      <c r="BE365" s="436"/>
      <c r="BF365" s="436"/>
      <c r="BG365" s="436"/>
      <c r="BH365" s="436"/>
      <c r="BI365" s="436"/>
      <c r="BJ365" s="436"/>
      <c r="BK365" s="436"/>
      <c r="BL365" s="436"/>
      <c r="BM365" s="436"/>
      <c r="BN365" s="436"/>
      <c r="BO365" s="436"/>
      <c r="BP365" s="436"/>
      <c r="BQ365" s="436"/>
      <c r="BR365" s="436"/>
      <c r="BS365" s="436"/>
      <c r="BT365" s="436"/>
      <c r="BU365" s="436"/>
      <c r="BV365" s="436"/>
      <c r="BW365" s="436"/>
      <c r="BX365" s="436"/>
      <c r="BY365" s="436"/>
      <c r="BZ365" s="436"/>
      <c r="CA365" s="436"/>
      <c r="CB365" s="436"/>
      <c r="CC365" s="436"/>
      <c r="CD365" s="436"/>
      <c r="CE365" s="436"/>
      <c r="CG365" s="495"/>
      <c r="CH365" s="495"/>
      <c r="CI365" s="495"/>
      <c r="CJ365" s="495"/>
      <c r="CK365" s="495"/>
      <c r="CL365" s="495"/>
      <c r="CM365" s="495"/>
      <c r="CN365" s="495"/>
      <c r="CO365" s="495"/>
      <c r="CP365" s="495"/>
      <c r="CQ365" s="495"/>
      <c r="CR365" s="495"/>
    </row>
    <row r="366" spans="1:96" ht="15.75" customHeight="1">
      <c r="A366" s="436"/>
      <c r="B366" s="436"/>
      <c r="C366" s="436"/>
      <c r="D366" s="436"/>
      <c r="E366" s="436"/>
      <c r="F366" s="436"/>
      <c r="G366" s="436"/>
      <c r="H366" s="436"/>
      <c r="I366" s="436"/>
      <c r="J366" s="436"/>
      <c r="K366" s="436"/>
      <c r="L366" s="436"/>
      <c r="M366" s="436"/>
      <c r="N366" s="436"/>
      <c r="O366" s="436"/>
      <c r="P366" s="436"/>
      <c r="Q366" s="436"/>
      <c r="R366" s="436"/>
      <c r="S366" s="436"/>
      <c r="T366" s="436"/>
      <c r="U366" s="436"/>
      <c r="V366" s="436"/>
      <c r="W366" s="436"/>
      <c r="X366" s="436"/>
      <c r="Y366" s="436"/>
      <c r="Z366" s="436"/>
      <c r="AA366" s="436"/>
      <c r="AB366" s="436"/>
      <c r="AC366" s="436"/>
      <c r="AD366" s="436"/>
      <c r="AE366" s="436"/>
      <c r="AF366" s="436"/>
      <c r="AG366" s="436"/>
      <c r="AH366" s="436"/>
      <c r="AI366" s="436"/>
      <c r="AJ366" s="436"/>
      <c r="AK366" s="436"/>
      <c r="AL366" s="436"/>
      <c r="AM366" s="436"/>
      <c r="AN366" s="436"/>
      <c r="AO366" s="436"/>
      <c r="AP366" s="436"/>
      <c r="AQ366" s="436"/>
      <c r="AR366" s="436"/>
      <c r="AS366" s="436"/>
      <c r="AT366" s="436"/>
      <c r="AU366" s="436"/>
      <c r="AV366" s="436"/>
      <c r="AW366" s="436"/>
      <c r="AX366" s="437"/>
      <c r="AY366" s="436"/>
      <c r="AZ366" s="436"/>
      <c r="BA366" s="436"/>
      <c r="BB366" s="436"/>
      <c r="BC366" s="436"/>
      <c r="BD366" s="436"/>
      <c r="BE366" s="436"/>
      <c r="BF366" s="436"/>
      <c r="BG366" s="436"/>
      <c r="BH366" s="436"/>
      <c r="BI366" s="436"/>
      <c r="BJ366" s="436"/>
      <c r="BK366" s="436"/>
      <c r="BL366" s="436"/>
      <c r="BM366" s="436"/>
      <c r="BN366" s="436"/>
      <c r="BO366" s="436"/>
      <c r="BP366" s="436"/>
      <c r="BQ366" s="436"/>
      <c r="BR366" s="436"/>
      <c r="BS366" s="436"/>
      <c r="BT366" s="436"/>
      <c r="BU366" s="436"/>
      <c r="BV366" s="436"/>
      <c r="BW366" s="436"/>
      <c r="BX366" s="436"/>
      <c r="BY366" s="436"/>
      <c r="BZ366" s="436"/>
      <c r="CA366" s="436"/>
      <c r="CB366" s="436"/>
      <c r="CC366" s="436"/>
      <c r="CD366" s="436"/>
      <c r="CE366" s="436"/>
      <c r="CG366" s="495"/>
      <c r="CH366" s="495"/>
      <c r="CI366" s="495"/>
      <c r="CJ366" s="495"/>
      <c r="CK366" s="495"/>
      <c r="CL366" s="495"/>
      <c r="CM366" s="495"/>
      <c r="CN366" s="495"/>
      <c r="CO366" s="495"/>
      <c r="CP366" s="495"/>
      <c r="CQ366" s="495"/>
      <c r="CR366" s="495"/>
    </row>
    <row r="367" spans="1:96" ht="15.75" customHeight="1">
      <c r="A367" s="436"/>
      <c r="B367" s="436"/>
      <c r="C367" s="436"/>
      <c r="D367" s="436"/>
      <c r="E367" s="436"/>
      <c r="F367" s="436"/>
      <c r="G367" s="436"/>
      <c r="H367" s="436"/>
      <c r="I367" s="436"/>
      <c r="J367" s="436"/>
      <c r="K367" s="436"/>
      <c r="L367" s="436"/>
      <c r="M367" s="436"/>
      <c r="N367" s="436"/>
      <c r="O367" s="436"/>
      <c r="P367" s="436"/>
      <c r="Q367" s="436"/>
      <c r="R367" s="436"/>
      <c r="S367" s="436"/>
      <c r="T367" s="436"/>
      <c r="U367" s="436"/>
      <c r="V367" s="436"/>
      <c r="W367" s="436"/>
      <c r="X367" s="436"/>
      <c r="Y367" s="436"/>
      <c r="Z367" s="436"/>
      <c r="AA367" s="436"/>
      <c r="AB367" s="436"/>
      <c r="AC367" s="436"/>
      <c r="AD367" s="436"/>
      <c r="AE367" s="436"/>
      <c r="AF367" s="436"/>
      <c r="AG367" s="436"/>
      <c r="AH367" s="436"/>
      <c r="AI367" s="436"/>
      <c r="AJ367" s="436"/>
      <c r="AK367" s="436"/>
      <c r="AL367" s="436"/>
      <c r="AM367" s="436"/>
      <c r="AN367" s="436"/>
      <c r="AO367" s="436"/>
      <c r="AP367" s="436"/>
      <c r="AQ367" s="436"/>
      <c r="AR367" s="436"/>
      <c r="AS367" s="436"/>
      <c r="AT367" s="436"/>
      <c r="AU367" s="436"/>
      <c r="AV367" s="436"/>
      <c r="AW367" s="436"/>
      <c r="AX367" s="437"/>
      <c r="AY367" s="436"/>
      <c r="AZ367" s="436"/>
      <c r="BA367" s="436"/>
      <c r="BB367" s="436"/>
      <c r="BC367" s="436"/>
      <c r="BD367" s="436"/>
      <c r="BE367" s="436"/>
      <c r="BF367" s="436"/>
      <c r="BG367" s="436"/>
      <c r="BH367" s="436"/>
      <c r="BI367" s="436"/>
      <c r="BJ367" s="436"/>
      <c r="BK367" s="436"/>
      <c r="BL367" s="436"/>
      <c r="BM367" s="436"/>
      <c r="BN367" s="436"/>
      <c r="BO367" s="436"/>
      <c r="BP367" s="436"/>
      <c r="BQ367" s="436"/>
      <c r="BR367" s="436"/>
      <c r="BS367" s="436"/>
      <c r="BT367" s="436"/>
      <c r="BU367" s="436"/>
      <c r="BV367" s="436"/>
      <c r="BW367" s="436"/>
      <c r="BX367" s="436"/>
      <c r="BY367" s="436"/>
      <c r="BZ367" s="436"/>
      <c r="CA367" s="436"/>
      <c r="CB367" s="436"/>
      <c r="CC367" s="436"/>
      <c r="CD367" s="436"/>
      <c r="CE367" s="436"/>
    </row>
    <row r="368" spans="1:96" ht="15.75" customHeight="1">
      <c r="A368" s="436"/>
      <c r="B368" s="436"/>
      <c r="C368" s="436"/>
      <c r="D368" s="436"/>
      <c r="E368" s="436"/>
      <c r="F368" s="436"/>
      <c r="G368" s="436"/>
      <c r="H368" s="436"/>
      <c r="I368" s="436"/>
      <c r="J368" s="436"/>
      <c r="K368" s="436"/>
      <c r="L368" s="436"/>
      <c r="M368" s="436"/>
      <c r="N368" s="436"/>
      <c r="O368" s="436"/>
      <c r="P368" s="436"/>
      <c r="Q368" s="436"/>
      <c r="R368" s="436"/>
      <c r="S368" s="436"/>
      <c r="T368" s="436"/>
      <c r="U368" s="436"/>
      <c r="V368" s="436"/>
      <c r="W368" s="436"/>
      <c r="X368" s="436"/>
      <c r="Y368" s="436"/>
      <c r="Z368" s="436"/>
      <c r="AA368" s="436"/>
      <c r="AB368" s="436"/>
      <c r="AC368" s="436"/>
      <c r="AD368" s="436"/>
      <c r="AE368" s="436"/>
      <c r="AF368" s="436"/>
      <c r="AG368" s="436"/>
      <c r="AH368" s="436"/>
      <c r="AI368" s="436"/>
      <c r="AJ368" s="436"/>
      <c r="AK368" s="436"/>
      <c r="AL368" s="436"/>
      <c r="AM368" s="436"/>
      <c r="AN368" s="436"/>
      <c r="AO368" s="436"/>
      <c r="AP368" s="436"/>
      <c r="AQ368" s="436"/>
      <c r="AR368" s="436"/>
      <c r="AS368" s="436"/>
      <c r="AT368" s="436"/>
      <c r="AU368" s="436"/>
      <c r="AV368" s="436"/>
      <c r="AW368" s="436"/>
      <c r="AX368" s="437"/>
      <c r="AY368" s="436"/>
      <c r="AZ368" s="436"/>
      <c r="BA368" s="436"/>
      <c r="BB368" s="436"/>
      <c r="BC368" s="436"/>
      <c r="BD368" s="436"/>
      <c r="BE368" s="436"/>
      <c r="BF368" s="436"/>
      <c r="BG368" s="436"/>
      <c r="BH368" s="436"/>
      <c r="BI368" s="436"/>
      <c r="BJ368" s="436"/>
      <c r="BK368" s="436"/>
      <c r="BL368" s="436"/>
      <c r="BM368" s="436"/>
      <c r="BN368" s="436"/>
      <c r="BO368" s="436"/>
      <c r="BP368" s="436"/>
      <c r="BQ368" s="436"/>
      <c r="BR368" s="436"/>
      <c r="BS368" s="436"/>
      <c r="BT368" s="436"/>
      <c r="BU368" s="436"/>
      <c r="BV368" s="436"/>
      <c r="BW368" s="436"/>
      <c r="BX368" s="436"/>
      <c r="BY368" s="436"/>
      <c r="BZ368" s="436"/>
      <c r="CA368" s="436"/>
      <c r="CB368" s="436"/>
      <c r="CC368" s="436"/>
      <c r="CD368" s="436"/>
      <c r="CE368" s="436"/>
    </row>
    <row r="369" spans="1:83" ht="15.75" customHeight="1">
      <c r="A369" s="436"/>
      <c r="B369" s="436"/>
      <c r="C369" s="436"/>
      <c r="D369" s="436"/>
      <c r="E369" s="436"/>
      <c r="F369" s="436"/>
      <c r="G369" s="436"/>
      <c r="H369" s="436"/>
      <c r="I369" s="436"/>
      <c r="J369" s="436"/>
      <c r="K369" s="436"/>
      <c r="L369" s="436"/>
      <c r="M369" s="436"/>
      <c r="N369" s="436"/>
      <c r="O369" s="436"/>
      <c r="P369" s="436"/>
      <c r="Q369" s="436"/>
      <c r="R369" s="436"/>
      <c r="S369" s="436"/>
      <c r="T369" s="436"/>
      <c r="U369" s="436"/>
      <c r="V369" s="436"/>
      <c r="W369" s="436"/>
      <c r="X369" s="436"/>
      <c r="Y369" s="436"/>
      <c r="Z369" s="436"/>
      <c r="AA369" s="436"/>
      <c r="AB369" s="436"/>
      <c r="AC369" s="436"/>
      <c r="AD369" s="436"/>
      <c r="AE369" s="436"/>
      <c r="AF369" s="436"/>
      <c r="AG369" s="436"/>
      <c r="AH369" s="436"/>
      <c r="AI369" s="436"/>
      <c r="AJ369" s="436"/>
      <c r="AK369" s="436"/>
      <c r="AL369" s="436"/>
      <c r="AM369" s="436"/>
      <c r="AN369" s="436"/>
      <c r="AO369" s="436"/>
      <c r="AP369" s="436"/>
      <c r="AQ369" s="436"/>
      <c r="AR369" s="436"/>
      <c r="AS369" s="436"/>
      <c r="AT369" s="436"/>
      <c r="AU369" s="436"/>
      <c r="AV369" s="436"/>
      <c r="AW369" s="436"/>
      <c r="AX369" s="437"/>
      <c r="AY369" s="436"/>
      <c r="AZ369" s="436"/>
      <c r="BA369" s="436"/>
      <c r="BB369" s="436"/>
      <c r="BC369" s="436"/>
      <c r="BD369" s="436"/>
      <c r="BE369" s="436"/>
      <c r="BF369" s="436"/>
      <c r="BG369" s="436"/>
      <c r="BH369" s="436"/>
      <c r="BI369" s="436"/>
      <c r="BJ369" s="436"/>
      <c r="BK369" s="436"/>
      <c r="BL369" s="436"/>
      <c r="BM369" s="436"/>
      <c r="BN369" s="436"/>
      <c r="BO369" s="436"/>
      <c r="BP369" s="436"/>
      <c r="BQ369" s="436"/>
      <c r="BR369" s="436"/>
      <c r="BS369" s="436"/>
      <c r="BT369" s="436"/>
      <c r="BU369" s="436"/>
      <c r="BV369" s="436"/>
      <c r="BW369" s="436"/>
      <c r="BX369" s="436"/>
      <c r="BY369" s="436"/>
      <c r="BZ369" s="436"/>
      <c r="CA369" s="436"/>
      <c r="CB369" s="436"/>
      <c r="CC369" s="436"/>
      <c r="CD369" s="436"/>
      <c r="CE369" s="436"/>
    </row>
    <row r="370" spans="1:83" ht="15.75" customHeight="1">
      <c r="A370" s="436"/>
      <c r="B370" s="436"/>
      <c r="C370" s="436"/>
      <c r="D370" s="436"/>
      <c r="E370" s="436"/>
      <c r="F370" s="436"/>
      <c r="G370" s="436"/>
      <c r="H370" s="436"/>
      <c r="I370" s="436"/>
      <c r="J370" s="436"/>
      <c r="K370" s="436"/>
      <c r="L370" s="436"/>
      <c r="M370" s="436"/>
      <c r="N370" s="436"/>
      <c r="O370" s="436"/>
      <c r="P370" s="436"/>
      <c r="Q370" s="436"/>
      <c r="R370" s="436"/>
      <c r="S370" s="436"/>
      <c r="T370" s="436"/>
      <c r="U370" s="436"/>
      <c r="V370" s="436"/>
      <c r="W370" s="436"/>
      <c r="X370" s="436"/>
      <c r="Y370" s="436"/>
      <c r="Z370" s="436"/>
      <c r="AA370" s="436"/>
      <c r="AB370" s="436"/>
      <c r="AC370" s="436"/>
      <c r="AD370" s="436"/>
      <c r="AE370" s="436"/>
      <c r="AF370" s="436"/>
      <c r="AG370" s="436"/>
      <c r="AH370" s="436"/>
      <c r="AI370" s="436"/>
      <c r="AJ370" s="436"/>
      <c r="AK370" s="436"/>
      <c r="AL370" s="436"/>
      <c r="AM370" s="436"/>
      <c r="AN370" s="436"/>
      <c r="AO370" s="436"/>
      <c r="AP370" s="436"/>
      <c r="AQ370" s="436"/>
      <c r="AR370" s="436"/>
      <c r="AS370" s="436"/>
      <c r="AT370" s="436"/>
      <c r="AU370" s="436"/>
      <c r="AV370" s="436"/>
      <c r="AW370" s="436"/>
      <c r="AX370" s="437"/>
      <c r="AY370" s="436"/>
      <c r="AZ370" s="436"/>
      <c r="BA370" s="436"/>
      <c r="BB370" s="436"/>
      <c r="BC370" s="436"/>
      <c r="BD370" s="436"/>
      <c r="BE370" s="436"/>
      <c r="BF370" s="436"/>
      <c r="BG370" s="436"/>
      <c r="BH370" s="436"/>
      <c r="BI370" s="436"/>
      <c r="BJ370" s="436"/>
      <c r="BK370" s="436"/>
      <c r="BL370" s="436"/>
      <c r="BM370" s="436"/>
      <c r="BN370" s="436"/>
      <c r="BO370" s="436"/>
      <c r="BP370" s="436"/>
      <c r="BQ370" s="436"/>
      <c r="BR370" s="436"/>
      <c r="BS370" s="436"/>
      <c r="BT370" s="436"/>
      <c r="BU370" s="436"/>
      <c r="BV370" s="436"/>
      <c r="BW370" s="436"/>
      <c r="BX370" s="436"/>
      <c r="BY370" s="436"/>
      <c r="BZ370" s="436"/>
      <c r="CA370" s="436"/>
      <c r="CB370" s="436"/>
      <c r="CC370" s="436"/>
      <c r="CD370" s="436"/>
      <c r="CE370" s="436"/>
    </row>
    <row r="371" spans="1:83" ht="15.75" customHeight="1">
      <c r="A371" s="436"/>
      <c r="B371" s="436"/>
      <c r="C371" s="436"/>
      <c r="D371" s="436"/>
      <c r="E371" s="436"/>
      <c r="F371" s="436"/>
      <c r="G371" s="436"/>
      <c r="H371" s="436"/>
      <c r="I371" s="436"/>
      <c r="J371" s="436"/>
      <c r="K371" s="436"/>
      <c r="L371" s="436"/>
      <c r="M371" s="436"/>
      <c r="N371" s="436"/>
      <c r="O371" s="436"/>
      <c r="P371" s="436"/>
      <c r="Q371" s="436"/>
      <c r="R371" s="436"/>
      <c r="S371" s="436"/>
      <c r="T371" s="436"/>
      <c r="U371" s="436"/>
      <c r="V371" s="436"/>
      <c r="W371" s="436"/>
      <c r="X371" s="436"/>
      <c r="Y371" s="436"/>
      <c r="Z371" s="436"/>
      <c r="AA371" s="436"/>
      <c r="AB371" s="436"/>
      <c r="AC371" s="436"/>
      <c r="AD371" s="436"/>
      <c r="AE371" s="436"/>
      <c r="AF371" s="436"/>
      <c r="AG371" s="436"/>
      <c r="AH371" s="436"/>
      <c r="AI371" s="436"/>
      <c r="AJ371" s="436"/>
      <c r="AK371" s="436"/>
      <c r="AL371" s="436"/>
      <c r="AM371" s="436"/>
      <c r="AN371" s="436"/>
      <c r="AO371" s="436"/>
      <c r="AP371" s="436"/>
      <c r="AQ371" s="436"/>
      <c r="AR371" s="436"/>
      <c r="AS371" s="436"/>
      <c r="AT371" s="436"/>
      <c r="AU371" s="436"/>
      <c r="AV371" s="436"/>
      <c r="AW371" s="436"/>
      <c r="AX371" s="437"/>
      <c r="AY371" s="436"/>
      <c r="AZ371" s="436"/>
      <c r="BA371" s="436"/>
      <c r="BB371" s="436"/>
      <c r="BC371" s="436"/>
      <c r="BD371" s="436"/>
      <c r="BE371" s="436"/>
      <c r="BF371" s="436"/>
      <c r="BG371" s="436"/>
      <c r="BH371" s="436"/>
      <c r="BI371" s="436"/>
      <c r="BJ371" s="436"/>
      <c r="BK371" s="436"/>
      <c r="BL371" s="436"/>
      <c r="BM371" s="436"/>
      <c r="BN371" s="436"/>
      <c r="BO371" s="436"/>
      <c r="BP371" s="436"/>
      <c r="BQ371" s="436"/>
      <c r="BR371" s="436"/>
      <c r="BS371" s="436"/>
      <c r="BT371" s="436"/>
      <c r="BU371" s="436"/>
      <c r="BV371" s="436"/>
      <c r="BW371" s="436"/>
      <c r="BX371" s="436"/>
      <c r="BY371" s="436"/>
      <c r="BZ371" s="436"/>
      <c r="CA371" s="436"/>
      <c r="CB371" s="436"/>
      <c r="CC371" s="436"/>
      <c r="CD371" s="436"/>
      <c r="CE371" s="436"/>
    </row>
    <row r="372" spans="1:83" ht="15.75" customHeight="1">
      <c r="A372" s="436"/>
      <c r="B372" s="436"/>
      <c r="C372" s="436"/>
      <c r="D372" s="436"/>
      <c r="E372" s="436"/>
      <c r="F372" s="436"/>
      <c r="G372" s="436"/>
      <c r="H372" s="436"/>
      <c r="I372" s="436"/>
      <c r="J372" s="436"/>
      <c r="K372" s="436"/>
      <c r="L372" s="436"/>
      <c r="M372" s="436"/>
      <c r="N372" s="436"/>
      <c r="O372" s="436"/>
      <c r="P372" s="436"/>
      <c r="Q372" s="436"/>
      <c r="R372" s="436"/>
      <c r="S372" s="436"/>
      <c r="T372" s="436"/>
      <c r="U372" s="436"/>
      <c r="V372" s="436"/>
      <c r="W372" s="436"/>
      <c r="X372" s="436"/>
      <c r="Y372" s="436"/>
      <c r="Z372" s="436"/>
      <c r="AA372" s="436"/>
      <c r="AB372" s="436"/>
      <c r="AC372" s="436"/>
      <c r="AD372" s="436"/>
      <c r="AE372" s="436"/>
      <c r="AF372" s="436"/>
      <c r="AG372" s="436"/>
      <c r="AH372" s="436"/>
      <c r="AI372" s="436"/>
      <c r="AJ372" s="436"/>
      <c r="AK372" s="436"/>
      <c r="AL372" s="436"/>
      <c r="AM372" s="436"/>
      <c r="AN372" s="436"/>
      <c r="AO372" s="436"/>
      <c r="AP372" s="436"/>
      <c r="AQ372" s="436"/>
      <c r="AR372" s="436"/>
      <c r="AS372" s="436"/>
      <c r="AT372" s="436"/>
      <c r="AU372" s="436"/>
      <c r="AV372" s="436"/>
      <c r="AW372" s="436"/>
      <c r="AX372" s="437"/>
      <c r="AY372" s="436"/>
      <c r="AZ372" s="436"/>
      <c r="BA372" s="436"/>
      <c r="BB372" s="436"/>
      <c r="BC372" s="436"/>
      <c r="BD372" s="436"/>
      <c r="BE372" s="436"/>
      <c r="BF372" s="436"/>
      <c r="BG372" s="436"/>
      <c r="BH372" s="436"/>
      <c r="BI372" s="436"/>
      <c r="BJ372" s="436"/>
      <c r="BK372" s="436"/>
      <c r="BL372" s="436"/>
      <c r="BM372" s="436"/>
      <c r="BN372" s="436"/>
      <c r="BO372" s="436"/>
      <c r="BP372" s="436"/>
      <c r="BQ372" s="436"/>
      <c r="BR372" s="436"/>
      <c r="BS372" s="436"/>
      <c r="BT372" s="436"/>
      <c r="BU372" s="436"/>
      <c r="BV372" s="436"/>
      <c r="BW372" s="436"/>
      <c r="BX372" s="436"/>
      <c r="BY372" s="436"/>
      <c r="BZ372" s="436"/>
      <c r="CA372" s="436"/>
      <c r="CB372" s="436"/>
      <c r="CC372" s="436"/>
      <c r="CD372" s="436"/>
      <c r="CE372" s="436"/>
    </row>
    <row r="373" spans="1:83" ht="15.75" customHeight="1">
      <c r="A373" s="436"/>
      <c r="B373" s="436"/>
      <c r="C373" s="436"/>
      <c r="D373" s="436"/>
      <c r="E373" s="436"/>
      <c r="F373" s="436"/>
      <c r="G373" s="436"/>
      <c r="H373" s="436"/>
      <c r="I373" s="436"/>
      <c r="J373" s="436"/>
      <c r="K373" s="436"/>
      <c r="L373" s="436"/>
      <c r="M373" s="436"/>
      <c r="N373" s="436"/>
      <c r="O373" s="436"/>
      <c r="P373" s="436"/>
      <c r="Q373" s="436"/>
      <c r="R373" s="436"/>
      <c r="S373" s="436"/>
      <c r="T373" s="436"/>
      <c r="U373" s="436"/>
      <c r="V373" s="436"/>
      <c r="W373" s="436"/>
      <c r="X373" s="436"/>
      <c r="Y373" s="436"/>
      <c r="Z373" s="436"/>
      <c r="AA373" s="436"/>
      <c r="AB373" s="436"/>
      <c r="AC373" s="436"/>
      <c r="AD373" s="436"/>
      <c r="AE373" s="436"/>
      <c r="AF373" s="436"/>
      <c r="AG373" s="436"/>
      <c r="AH373" s="436"/>
      <c r="AI373" s="436"/>
      <c r="AJ373" s="436"/>
      <c r="AK373" s="436"/>
      <c r="AL373" s="436"/>
      <c r="AM373" s="436"/>
      <c r="AN373" s="436"/>
      <c r="AO373" s="436"/>
      <c r="AP373" s="436"/>
      <c r="AQ373" s="436"/>
      <c r="AR373" s="436"/>
      <c r="AS373" s="436"/>
      <c r="AT373" s="436"/>
      <c r="AU373" s="436"/>
      <c r="AV373" s="436"/>
      <c r="AW373" s="436"/>
      <c r="AX373" s="437"/>
      <c r="AY373" s="436"/>
      <c r="AZ373" s="436"/>
      <c r="BA373" s="436"/>
      <c r="BB373" s="436"/>
      <c r="BC373" s="436"/>
      <c r="BD373" s="436"/>
      <c r="BE373" s="436"/>
      <c r="BF373" s="436"/>
      <c r="BG373" s="436"/>
      <c r="BH373" s="436"/>
      <c r="BI373" s="436"/>
      <c r="BJ373" s="436"/>
      <c r="BK373" s="436"/>
      <c r="BL373" s="436"/>
      <c r="BM373" s="436"/>
      <c r="BN373" s="436"/>
      <c r="BO373" s="436"/>
      <c r="BP373" s="436"/>
      <c r="BQ373" s="436"/>
      <c r="BR373" s="436"/>
      <c r="BS373" s="436"/>
      <c r="BT373" s="436"/>
      <c r="BU373" s="436"/>
      <c r="BV373" s="436"/>
      <c r="BW373" s="436"/>
      <c r="BX373" s="436"/>
      <c r="BY373" s="436"/>
      <c r="BZ373" s="436"/>
      <c r="CA373" s="436"/>
      <c r="CB373" s="436"/>
      <c r="CC373" s="436"/>
      <c r="CD373" s="436"/>
      <c r="CE373" s="436"/>
    </row>
    <row r="374" spans="1:83" ht="15.75" customHeight="1">
      <c r="A374" s="436"/>
      <c r="B374" s="436"/>
      <c r="C374" s="436"/>
      <c r="D374" s="436"/>
      <c r="E374" s="436"/>
      <c r="F374" s="436"/>
      <c r="G374" s="436"/>
      <c r="H374" s="436"/>
      <c r="I374" s="436"/>
      <c r="J374" s="436"/>
      <c r="K374" s="436"/>
      <c r="L374" s="436"/>
      <c r="M374" s="436"/>
      <c r="N374" s="436"/>
      <c r="O374" s="436"/>
      <c r="P374" s="436"/>
      <c r="Q374" s="436"/>
      <c r="R374" s="436"/>
      <c r="S374" s="436"/>
      <c r="T374" s="436"/>
      <c r="U374" s="436"/>
      <c r="V374" s="436"/>
      <c r="W374" s="436"/>
      <c r="X374" s="436"/>
      <c r="Y374" s="436"/>
      <c r="Z374" s="436"/>
      <c r="AA374" s="436"/>
      <c r="AB374" s="436"/>
      <c r="AC374" s="436"/>
      <c r="AD374" s="436"/>
      <c r="AE374" s="436"/>
      <c r="AF374" s="436"/>
      <c r="AG374" s="436"/>
      <c r="AH374" s="436"/>
      <c r="AI374" s="436"/>
      <c r="AJ374" s="436"/>
      <c r="AK374" s="436"/>
      <c r="AL374" s="436"/>
      <c r="AM374" s="436"/>
      <c r="AN374" s="436"/>
      <c r="AO374" s="436"/>
      <c r="AP374" s="436"/>
      <c r="AQ374" s="436"/>
      <c r="AR374" s="436"/>
      <c r="AS374" s="436"/>
      <c r="AT374" s="436"/>
      <c r="AU374" s="436"/>
      <c r="AV374" s="436"/>
      <c r="AW374" s="436"/>
      <c r="AX374" s="437"/>
      <c r="AY374" s="436"/>
      <c r="AZ374" s="436"/>
      <c r="BA374" s="436"/>
      <c r="BB374" s="436"/>
      <c r="BC374" s="436"/>
      <c r="BD374" s="436"/>
      <c r="BE374" s="436"/>
      <c r="BF374" s="436"/>
      <c r="BG374" s="436"/>
      <c r="BH374" s="436"/>
      <c r="BI374" s="436"/>
      <c r="BJ374" s="436"/>
      <c r="BK374" s="436"/>
      <c r="BL374" s="436"/>
      <c r="BM374" s="436"/>
      <c r="BN374" s="436"/>
      <c r="BO374" s="436"/>
      <c r="BP374" s="436"/>
      <c r="BQ374" s="436"/>
      <c r="BR374" s="436"/>
      <c r="BS374" s="436"/>
      <c r="BT374" s="436"/>
      <c r="BU374" s="436"/>
      <c r="BV374" s="436"/>
      <c r="BW374" s="436"/>
      <c r="BX374" s="436"/>
      <c r="BY374" s="436"/>
      <c r="BZ374" s="436"/>
      <c r="CA374" s="436"/>
      <c r="CB374" s="436"/>
      <c r="CC374" s="436"/>
      <c r="CD374" s="436"/>
      <c r="CE374" s="436"/>
    </row>
    <row r="375" spans="1:83" ht="15.75" customHeight="1">
      <c r="A375" s="436"/>
      <c r="B375" s="436"/>
      <c r="C375" s="436"/>
      <c r="D375" s="436"/>
      <c r="E375" s="436"/>
      <c r="F375" s="436"/>
      <c r="G375" s="436"/>
      <c r="H375" s="436"/>
      <c r="I375" s="436"/>
      <c r="J375" s="436"/>
      <c r="K375" s="436"/>
      <c r="L375" s="436"/>
      <c r="M375" s="436"/>
      <c r="N375" s="436"/>
      <c r="O375" s="436"/>
      <c r="P375" s="436"/>
      <c r="Q375" s="436"/>
      <c r="R375" s="436"/>
      <c r="S375" s="436"/>
      <c r="T375" s="436"/>
      <c r="U375" s="436"/>
      <c r="V375" s="436"/>
      <c r="W375" s="436"/>
      <c r="X375" s="436"/>
      <c r="Y375" s="436"/>
      <c r="Z375" s="436"/>
      <c r="AA375" s="436"/>
      <c r="AB375" s="436"/>
      <c r="AC375" s="436"/>
      <c r="AD375" s="436"/>
      <c r="AE375" s="436"/>
      <c r="AF375" s="436"/>
      <c r="AG375" s="436"/>
      <c r="AH375" s="436"/>
      <c r="AI375" s="436"/>
      <c r="AJ375" s="436"/>
      <c r="AK375" s="436"/>
      <c r="AL375" s="436"/>
      <c r="AM375" s="436"/>
      <c r="AN375" s="436"/>
      <c r="AO375" s="436"/>
      <c r="AP375" s="436"/>
      <c r="AQ375" s="436"/>
      <c r="AR375" s="436"/>
      <c r="AS375" s="436"/>
      <c r="AT375" s="436"/>
      <c r="AU375" s="436"/>
      <c r="AV375" s="436"/>
      <c r="AW375" s="436"/>
      <c r="AX375" s="437"/>
      <c r="AY375" s="436"/>
      <c r="AZ375" s="436"/>
      <c r="BA375" s="436"/>
      <c r="BB375" s="436"/>
      <c r="BC375" s="436"/>
      <c r="BD375" s="436"/>
      <c r="BE375" s="436"/>
      <c r="BF375" s="436"/>
      <c r="BG375" s="436"/>
      <c r="BH375" s="436"/>
      <c r="BI375" s="436"/>
      <c r="BJ375" s="436"/>
      <c r="BK375" s="436"/>
      <c r="BL375" s="436"/>
      <c r="BM375" s="436"/>
      <c r="BN375" s="436"/>
      <c r="BO375" s="436"/>
      <c r="BP375" s="436"/>
      <c r="BQ375" s="436"/>
      <c r="BR375" s="436"/>
      <c r="BS375" s="436"/>
      <c r="BT375" s="436"/>
      <c r="BU375" s="436"/>
      <c r="BV375" s="436"/>
      <c r="BW375" s="436"/>
      <c r="BX375" s="436"/>
      <c r="BY375" s="436"/>
      <c r="BZ375" s="436"/>
      <c r="CA375" s="436"/>
      <c r="CB375" s="436"/>
      <c r="CC375" s="436"/>
      <c r="CD375" s="436"/>
      <c r="CE375" s="436"/>
    </row>
    <row r="376" spans="1:83" ht="15.75" customHeight="1">
      <c r="A376" s="436"/>
      <c r="B376" s="436"/>
      <c r="C376" s="436"/>
      <c r="D376" s="436"/>
      <c r="E376" s="436"/>
      <c r="F376" s="436"/>
      <c r="G376" s="436"/>
      <c r="H376" s="436"/>
      <c r="I376" s="436"/>
      <c r="J376" s="436"/>
      <c r="K376" s="436"/>
      <c r="L376" s="436"/>
      <c r="M376" s="436"/>
      <c r="N376" s="436"/>
      <c r="O376" s="436"/>
      <c r="P376" s="436"/>
      <c r="Q376" s="436"/>
      <c r="R376" s="436"/>
      <c r="S376" s="436"/>
      <c r="T376" s="436"/>
      <c r="U376" s="436"/>
      <c r="V376" s="436"/>
      <c r="W376" s="436"/>
      <c r="X376" s="436"/>
      <c r="Y376" s="436"/>
      <c r="Z376" s="436"/>
      <c r="AA376" s="436"/>
      <c r="AB376" s="436"/>
      <c r="AC376" s="436"/>
      <c r="AD376" s="436"/>
      <c r="AE376" s="436"/>
      <c r="AF376" s="436"/>
      <c r="AG376" s="436"/>
      <c r="AH376" s="436"/>
      <c r="AI376" s="436"/>
      <c r="AJ376" s="436"/>
      <c r="AK376" s="436"/>
      <c r="AL376" s="436"/>
      <c r="AM376" s="436"/>
      <c r="AN376" s="436"/>
      <c r="AO376" s="436"/>
      <c r="AP376" s="436"/>
      <c r="AQ376" s="436"/>
      <c r="AR376" s="436"/>
      <c r="AS376" s="436"/>
      <c r="AT376" s="436"/>
      <c r="AU376" s="436"/>
      <c r="AV376" s="436"/>
      <c r="AW376" s="436"/>
      <c r="AX376" s="437"/>
      <c r="AY376" s="436"/>
      <c r="AZ376" s="436"/>
      <c r="BA376" s="436"/>
      <c r="BB376" s="436"/>
      <c r="BC376" s="436"/>
      <c r="BD376" s="436"/>
      <c r="BE376" s="436"/>
      <c r="BF376" s="436"/>
      <c r="BG376" s="436"/>
      <c r="BH376" s="436"/>
      <c r="BI376" s="436"/>
      <c r="BJ376" s="436"/>
      <c r="BK376" s="436"/>
      <c r="BL376" s="436"/>
      <c r="BM376" s="436"/>
      <c r="BN376" s="436"/>
      <c r="BO376" s="436"/>
      <c r="BP376" s="436"/>
      <c r="BQ376" s="436"/>
      <c r="BR376" s="436"/>
      <c r="BS376" s="436"/>
      <c r="BT376" s="436"/>
      <c r="BU376" s="436"/>
      <c r="BV376" s="436"/>
      <c r="BW376" s="436"/>
      <c r="BX376" s="436"/>
      <c r="BY376" s="436"/>
      <c r="BZ376" s="436"/>
      <c r="CA376" s="436"/>
      <c r="CB376" s="436"/>
      <c r="CC376" s="436"/>
      <c r="CD376" s="436"/>
      <c r="CE376" s="436"/>
    </row>
    <row r="377" spans="1:83" ht="15.75" customHeight="1">
      <c r="A377" s="436"/>
      <c r="B377" s="436"/>
      <c r="C377" s="436"/>
      <c r="D377" s="436"/>
      <c r="E377" s="436"/>
      <c r="F377" s="436"/>
      <c r="G377" s="436"/>
      <c r="H377" s="436"/>
      <c r="I377" s="436"/>
      <c r="J377" s="436"/>
      <c r="K377" s="436"/>
      <c r="L377" s="436"/>
      <c r="M377" s="436"/>
      <c r="N377" s="436"/>
      <c r="O377" s="436"/>
      <c r="P377" s="436"/>
      <c r="Q377" s="436"/>
      <c r="R377" s="436"/>
      <c r="S377" s="436"/>
      <c r="T377" s="436"/>
      <c r="U377" s="436"/>
      <c r="V377" s="436"/>
      <c r="W377" s="436"/>
      <c r="X377" s="436"/>
      <c r="Y377" s="436"/>
      <c r="Z377" s="436"/>
      <c r="AA377" s="436"/>
      <c r="AB377" s="436"/>
      <c r="AC377" s="436"/>
      <c r="AD377" s="436"/>
      <c r="AE377" s="436"/>
      <c r="AF377" s="436"/>
      <c r="AG377" s="436"/>
      <c r="AH377" s="436"/>
      <c r="AI377" s="436"/>
      <c r="AJ377" s="436"/>
      <c r="AK377" s="436"/>
      <c r="AL377" s="436"/>
      <c r="AM377" s="436"/>
      <c r="AN377" s="436"/>
      <c r="AO377" s="436"/>
      <c r="AP377" s="436"/>
      <c r="AQ377" s="436"/>
      <c r="AR377" s="436"/>
      <c r="AS377" s="436"/>
      <c r="AT377" s="436"/>
      <c r="AU377" s="436"/>
      <c r="AV377" s="436"/>
      <c r="AW377" s="436"/>
      <c r="AX377" s="437"/>
      <c r="AY377" s="436"/>
      <c r="AZ377" s="436"/>
      <c r="BA377" s="436"/>
      <c r="BB377" s="436"/>
      <c r="BC377" s="436"/>
      <c r="BD377" s="436"/>
      <c r="BE377" s="436"/>
      <c r="BF377" s="436"/>
      <c r="BG377" s="436"/>
      <c r="BH377" s="436"/>
      <c r="BI377" s="436"/>
      <c r="BJ377" s="436"/>
      <c r="BK377" s="436"/>
      <c r="BL377" s="436"/>
      <c r="BM377" s="436"/>
      <c r="BN377" s="436"/>
      <c r="BO377" s="436"/>
      <c r="BP377" s="436"/>
      <c r="BQ377" s="436"/>
      <c r="BR377" s="436"/>
      <c r="BS377" s="436"/>
      <c r="BT377" s="436"/>
      <c r="BU377" s="436"/>
      <c r="BV377" s="436"/>
      <c r="BW377" s="436"/>
      <c r="BX377" s="436"/>
      <c r="BY377" s="436"/>
      <c r="BZ377" s="436"/>
      <c r="CA377" s="436"/>
      <c r="CB377" s="436"/>
      <c r="CC377" s="436"/>
      <c r="CD377" s="436"/>
      <c r="CE377" s="436"/>
    </row>
    <row r="378" spans="1:83" ht="15.75" customHeight="1">
      <c r="A378" s="436"/>
      <c r="B378" s="436"/>
      <c r="C378" s="436"/>
      <c r="D378" s="436"/>
      <c r="E378" s="436"/>
      <c r="F378" s="436"/>
      <c r="G378" s="436"/>
      <c r="H378" s="436"/>
      <c r="I378" s="436"/>
      <c r="J378" s="436"/>
      <c r="K378" s="436"/>
      <c r="L378" s="436"/>
      <c r="M378" s="436"/>
      <c r="N378" s="436"/>
      <c r="O378" s="436"/>
      <c r="P378" s="436"/>
      <c r="Q378" s="436"/>
      <c r="R378" s="436"/>
      <c r="S378" s="436"/>
      <c r="T378" s="436"/>
      <c r="U378" s="436"/>
      <c r="V378" s="436"/>
      <c r="W378" s="436"/>
      <c r="X378" s="436"/>
      <c r="Y378" s="436"/>
      <c r="Z378" s="436"/>
      <c r="AA378" s="436"/>
      <c r="AB378" s="436"/>
      <c r="AC378" s="436"/>
      <c r="AD378" s="436"/>
      <c r="AE378" s="436"/>
      <c r="AF378" s="436"/>
      <c r="AG378" s="436"/>
      <c r="AH378" s="436"/>
      <c r="AI378" s="436"/>
      <c r="AJ378" s="436"/>
      <c r="AK378" s="436"/>
      <c r="AL378" s="436"/>
      <c r="AM378" s="436"/>
      <c r="AN378" s="436"/>
      <c r="AO378" s="436"/>
      <c r="AP378" s="436"/>
      <c r="AQ378" s="436"/>
      <c r="AR378" s="436"/>
      <c r="AS378" s="436"/>
      <c r="AT378" s="436"/>
      <c r="AU378" s="436"/>
      <c r="AV378" s="436"/>
      <c r="AW378" s="436"/>
      <c r="AX378" s="437"/>
      <c r="AY378" s="436"/>
      <c r="AZ378" s="436"/>
      <c r="BA378" s="436"/>
      <c r="BB378" s="436"/>
      <c r="BC378" s="436"/>
      <c r="BD378" s="436"/>
      <c r="BE378" s="436"/>
      <c r="BF378" s="436"/>
      <c r="BG378" s="436"/>
      <c r="BH378" s="436"/>
      <c r="BI378" s="436"/>
      <c r="BJ378" s="436"/>
      <c r="BK378" s="436"/>
      <c r="BL378" s="436"/>
      <c r="BM378" s="436"/>
      <c r="BN378" s="436"/>
      <c r="BO378" s="436"/>
      <c r="BP378" s="436"/>
      <c r="BQ378" s="436"/>
      <c r="BR378" s="436"/>
      <c r="BS378" s="436"/>
      <c r="BT378" s="436"/>
      <c r="BU378" s="436"/>
      <c r="BV378" s="436"/>
      <c r="BW378" s="436"/>
      <c r="BX378" s="436"/>
      <c r="BY378" s="436"/>
      <c r="BZ378" s="436"/>
      <c r="CA378" s="436"/>
      <c r="CB378" s="436"/>
      <c r="CC378" s="436"/>
      <c r="CD378" s="436"/>
      <c r="CE378" s="436"/>
    </row>
    <row r="379" spans="1:83" ht="15.75" customHeight="1">
      <c r="A379" s="436"/>
      <c r="B379" s="436"/>
      <c r="C379" s="436"/>
      <c r="D379" s="436"/>
      <c r="E379" s="436"/>
      <c r="F379" s="436"/>
      <c r="G379" s="436"/>
      <c r="H379" s="436"/>
      <c r="I379" s="436"/>
      <c r="J379" s="436"/>
      <c r="K379" s="436"/>
      <c r="L379" s="436"/>
      <c r="M379" s="436"/>
      <c r="N379" s="436"/>
      <c r="O379" s="436"/>
      <c r="P379" s="436"/>
      <c r="Q379" s="436"/>
      <c r="R379" s="436"/>
      <c r="S379" s="436"/>
      <c r="T379" s="436"/>
      <c r="U379" s="436"/>
      <c r="V379" s="436"/>
      <c r="W379" s="436"/>
      <c r="X379" s="436"/>
      <c r="Y379" s="436"/>
      <c r="Z379" s="436"/>
      <c r="AA379" s="436"/>
      <c r="AB379" s="436"/>
      <c r="AC379" s="436"/>
      <c r="AD379" s="436"/>
      <c r="AE379" s="436"/>
      <c r="AF379" s="436"/>
      <c r="AG379" s="436"/>
      <c r="AH379" s="436"/>
      <c r="AI379" s="436"/>
      <c r="AJ379" s="436"/>
      <c r="AK379" s="436"/>
      <c r="AL379" s="436"/>
      <c r="AM379" s="436"/>
      <c r="AN379" s="436"/>
      <c r="AO379" s="436"/>
      <c r="AP379" s="436"/>
      <c r="AQ379" s="436"/>
      <c r="AR379" s="436"/>
      <c r="AS379" s="436"/>
      <c r="AT379" s="436"/>
      <c r="AU379" s="436"/>
      <c r="AV379" s="436"/>
      <c r="AW379" s="436"/>
      <c r="AX379" s="437"/>
      <c r="AY379" s="436"/>
      <c r="AZ379" s="436"/>
      <c r="BA379" s="436"/>
      <c r="BB379" s="436"/>
      <c r="BC379" s="436"/>
      <c r="BD379" s="436"/>
      <c r="BE379" s="436"/>
      <c r="BF379" s="436"/>
      <c r="BG379" s="436"/>
      <c r="BH379" s="436"/>
      <c r="BI379" s="436"/>
      <c r="BJ379" s="436"/>
      <c r="BK379" s="436"/>
      <c r="BL379" s="436"/>
      <c r="BM379" s="436"/>
      <c r="BN379" s="436"/>
      <c r="BO379" s="436"/>
      <c r="BP379" s="436"/>
      <c r="BQ379" s="436"/>
      <c r="BR379" s="436"/>
      <c r="BS379" s="436"/>
      <c r="BT379" s="436"/>
      <c r="BU379" s="436"/>
      <c r="BV379" s="436"/>
      <c r="BW379" s="436"/>
      <c r="BX379" s="436"/>
      <c r="BY379" s="436"/>
      <c r="BZ379" s="436"/>
      <c r="CA379" s="436"/>
      <c r="CB379" s="436"/>
      <c r="CC379" s="436"/>
      <c r="CD379" s="436"/>
      <c r="CE379" s="436"/>
    </row>
    <row r="380" spans="1:83" ht="15.75" customHeight="1">
      <c r="A380" s="436"/>
      <c r="B380" s="436"/>
      <c r="C380" s="436"/>
      <c r="D380" s="436"/>
      <c r="E380" s="436"/>
      <c r="F380" s="436"/>
      <c r="G380" s="436"/>
      <c r="H380" s="436"/>
      <c r="I380" s="436"/>
      <c r="J380" s="436"/>
      <c r="K380" s="436"/>
      <c r="L380" s="436"/>
      <c r="M380" s="436"/>
      <c r="N380" s="436"/>
      <c r="O380" s="436"/>
      <c r="P380" s="436"/>
      <c r="Q380" s="436"/>
      <c r="R380" s="436"/>
      <c r="S380" s="436"/>
      <c r="T380" s="436"/>
      <c r="U380" s="436"/>
      <c r="V380" s="436"/>
      <c r="W380" s="436"/>
      <c r="X380" s="436"/>
      <c r="Y380" s="436"/>
      <c r="Z380" s="436"/>
      <c r="AA380" s="436"/>
      <c r="AB380" s="436"/>
      <c r="AC380" s="436"/>
      <c r="AD380" s="436"/>
      <c r="AE380" s="436"/>
      <c r="AF380" s="436"/>
      <c r="AG380" s="436"/>
      <c r="AH380" s="436"/>
      <c r="AI380" s="436"/>
      <c r="AJ380" s="436"/>
      <c r="AK380" s="436"/>
      <c r="AL380" s="436"/>
      <c r="AM380" s="436"/>
      <c r="AN380" s="436"/>
      <c r="AO380" s="436"/>
      <c r="AP380" s="436"/>
      <c r="AQ380" s="436"/>
      <c r="AR380" s="436"/>
      <c r="AS380" s="436"/>
      <c r="AT380" s="436"/>
      <c r="AU380" s="436"/>
      <c r="AV380" s="436"/>
      <c r="AW380" s="436"/>
      <c r="AX380" s="437"/>
      <c r="AY380" s="436"/>
      <c r="AZ380" s="436"/>
      <c r="BA380" s="436"/>
      <c r="BB380" s="436"/>
      <c r="BC380" s="436"/>
      <c r="BD380" s="436"/>
      <c r="BE380" s="436"/>
      <c r="BF380" s="436"/>
      <c r="BG380" s="436"/>
      <c r="BH380" s="436"/>
      <c r="BI380" s="436"/>
      <c r="BJ380" s="436"/>
      <c r="BK380" s="436"/>
      <c r="BL380" s="436"/>
      <c r="BM380" s="436"/>
      <c r="BN380" s="436"/>
      <c r="BO380" s="436"/>
      <c r="BP380" s="436"/>
      <c r="BQ380" s="436"/>
      <c r="BR380" s="436"/>
      <c r="BS380" s="436"/>
      <c r="BT380" s="436"/>
      <c r="BU380" s="436"/>
      <c r="BV380" s="436"/>
      <c r="BW380" s="436"/>
      <c r="BX380" s="436"/>
      <c r="BY380" s="436"/>
      <c r="BZ380" s="436"/>
      <c r="CA380" s="436"/>
      <c r="CB380" s="436"/>
      <c r="CC380" s="436"/>
      <c r="CD380" s="436"/>
      <c r="CE380" s="436"/>
    </row>
    <row r="381" spans="1:83" ht="15.75" customHeight="1">
      <c r="A381" s="436"/>
      <c r="B381" s="436"/>
      <c r="C381" s="436"/>
      <c r="D381" s="436"/>
      <c r="E381" s="436"/>
      <c r="F381" s="436"/>
      <c r="G381" s="436"/>
      <c r="H381" s="436"/>
      <c r="I381" s="436"/>
      <c r="J381" s="436"/>
      <c r="K381" s="436"/>
      <c r="L381" s="436"/>
      <c r="M381" s="436"/>
      <c r="N381" s="436"/>
      <c r="O381" s="436"/>
      <c r="P381" s="436"/>
      <c r="Q381" s="436"/>
      <c r="R381" s="436"/>
      <c r="S381" s="436"/>
      <c r="T381" s="436"/>
      <c r="U381" s="436"/>
      <c r="V381" s="436"/>
      <c r="W381" s="436"/>
      <c r="X381" s="436"/>
      <c r="Y381" s="436"/>
      <c r="Z381" s="436"/>
      <c r="AA381" s="436"/>
      <c r="AB381" s="436"/>
      <c r="AC381" s="436"/>
      <c r="AD381" s="436"/>
      <c r="AE381" s="436"/>
      <c r="AF381" s="436"/>
      <c r="AG381" s="436"/>
      <c r="AH381" s="436"/>
      <c r="AI381" s="436"/>
      <c r="AJ381" s="436"/>
      <c r="AK381" s="436"/>
      <c r="AL381" s="436"/>
      <c r="AM381" s="436"/>
      <c r="AN381" s="436"/>
      <c r="AO381" s="436"/>
      <c r="AP381" s="436"/>
      <c r="AQ381" s="436"/>
      <c r="AR381" s="436"/>
      <c r="AS381" s="436"/>
      <c r="AT381" s="436"/>
      <c r="AU381" s="436"/>
      <c r="AV381" s="436"/>
      <c r="AW381" s="436"/>
      <c r="AX381" s="437"/>
      <c r="AY381" s="436"/>
      <c r="AZ381" s="436"/>
      <c r="BA381" s="436"/>
      <c r="BB381" s="436"/>
      <c r="BC381" s="436"/>
      <c r="BD381" s="436"/>
      <c r="BE381" s="436"/>
      <c r="BF381" s="436"/>
      <c r="BG381" s="436"/>
      <c r="BH381" s="436"/>
      <c r="BI381" s="436"/>
      <c r="BJ381" s="436"/>
      <c r="BK381" s="436"/>
      <c r="BL381" s="436"/>
      <c r="BM381" s="436"/>
      <c r="BN381" s="436"/>
      <c r="BO381" s="436"/>
      <c r="BP381" s="436"/>
      <c r="BQ381" s="436"/>
      <c r="BR381" s="436"/>
      <c r="BS381" s="436"/>
      <c r="BT381" s="436"/>
      <c r="BU381" s="436"/>
      <c r="BV381" s="436"/>
      <c r="BW381" s="436"/>
      <c r="BX381" s="436"/>
      <c r="BY381" s="436"/>
      <c r="BZ381" s="436"/>
      <c r="CA381" s="436"/>
      <c r="CB381" s="436"/>
      <c r="CC381" s="436"/>
      <c r="CD381" s="436"/>
      <c r="CE381" s="436"/>
    </row>
    <row r="382" spans="1:83" ht="15.75" customHeight="1">
      <c r="A382" s="436"/>
      <c r="B382" s="436"/>
      <c r="C382" s="436"/>
      <c r="D382" s="436"/>
      <c r="E382" s="436"/>
      <c r="F382" s="436"/>
      <c r="G382" s="436"/>
      <c r="H382" s="436"/>
      <c r="I382" s="436"/>
      <c r="J382" s="436"/>
      <c r="K382" s="436"/>
      <c r="L382" s="436"/>
      <c r="M382" s="436"/>
      <c r="N382" s="436"/>
      <c r="O382" s="436"/>
      <c r="P382" s="436"/>
      <c r="Q382" s="436"/>
      <c r="R382" s="436"/>
      <c r="S382" s="436"/>
      <c r="T382" s="436"/>
      <c r="U382" s="436"/>
      <c r="V382" s="436"/>
      <c r="W382" s="436"/>
      <c r="X382" s="436"/>
      <c r="Y382" s="436"/>
      <c r="Z382" s="436"/>
      <c r="AA382" s="436"/>
      <c r="AB382" s="436"/>
      <c r="AC382" s="436"/>
      <c r="AD382" s="436"/>
      <c r="AE382" s="436"/>
      <c r="AF382" s="436"/>
      <c r="AG382" s="436"/>
      <c r="AH382" s="436"/>
      <c r="AI382" s="436"/>
      <c r="AJ382" s="436"/>
      <c r="AK382" s="436"/>
      <c r="AL382" s="436"/>
      <c r="AM382" s="436"/>
      <c r="AN382" s="436"/>
      <c r="AO382" s="436"/>
      <c r="AP382" s="436"/>
      <c r="AQ382" s="436"/>
      <c r="AR382" s="436"/>
      <c r="AS382" s="436"/>
      <c r="AT382" s="436"/>
      <c r="AU382" s="436"/>
      <c r="AV382" s="436"/>
      <c r="AW382" s="436"/>
      <c r="AX382" s="437"/>
      <c r="AY382" s="436"/>
      <c r="AZ382" s="436"/>
      <c r="BA382" s="436"/>
      <c r="BB382" s="436"/>
      <c r="BC382" s="436"/>
      <c r="BD382" s="436"/>
      <c r="BE382" s="436"/>
      <c r="BF382" s="436"/>
      <c r="BG382" s="436"/>
      <c r="BH382" s="436"/>
      <c r="BI382" s="436"/>
      <c r="BJ382" s="436"/>
      <c r="BK382" s="436"/>
      <c r="BL382" s="436"/>
      <c r="BM382" s="436"/>
      <c r="BN382" s="436"/>
      <c r="BO382" s="436"/>
      <c r="BP382" s="436"/>
      <c r="BQ382" s="436"/>
      <c r="BR382" s="436"/>
      <c r="BS382" s="436"/>
      <c r="BT382" s="436"/>
      <c r="BU382" s="436"/>
      <c r="BV382" s="436"/>
      <c r="BW382" s="436"/>
      <c r="BX382" s="436"/>
      <c r="BY382" s="436"/>
      <c r="BZ382" s="436"/>
      <c r="CA382" s="436"/>
      <c r="CB382" s="436"/>
      <c r="CC382" s="436"/>
      <c r="CD382" s="436"/>
      <c r="CE382" s="436"/>
    </row>
    <row r="383" spans="1:83" ht="15.75" customHeight="1">
      <c r="A383" s="436"/>
      <c r="B383" s="436"/>
      <c r="C383" s="436"/>
      <c r="D383" s="436"/>
      <c r="E383" s="436"/>
      <c r="F383" s="436"/>
      <c r="G383" s="436"/>
      <c r="H383" s="436"/>
      <c r="I383" s="436"/>
      <c r="J383" s="436"/>
      <c r="K383" s="436"/>
      <c r="L383" s="436"/>
      <c r="M383" s="436"/>
      <c r="N383" s="436"/>
      <c r="O383" s="436"/>
      <c r="P383" s="436"/>
      <c r="Q383" s="436"/>
      <c r="R383" s="436"/>
      <c r="S383" s="436"/>
      <c r="T383" s="436"/>
      <c r="U383" s="436"/>
      <c r="V383" s="436"/>
      <c r="W383" s="436"/>
      <c r="X383" s="436"/>
      <c r="Y383" s="436"/>
      <c r="Z383" s="436"/>
      <c r="AA383" s="436"/>
      <c r="AB383" s="436"/>
      <c r="AC383" s="436"/>
      <c r="AD383" s="436"/>
      <c r="AE383" s="436"/>
      <c r="AF383" s="436"/>
      <c r="AG383" s="436"/>
      <c r="AH383" s="436"/>
      <c r="AI383" s="436"/>
      <c r="AJ383" s="436"/>
      <c r="AK383" s="436"/>
      <c r="AL383" s="436"/>
      <c r="AM383" s="436"/>
      <c r="AN383" s="436"/>
      <c r="AO383" s="436"/>
      <c r="AP383" s="436"/>
      <c r="AQ383" s="436"/>
      <c r="AR383" s="436"/>
      <c r="AS383" s="436"/>
      <c r="AT383" s="436"/>
      <c r="AU383" s="436"/>
      <c r="AV383" s="436"/>
      <c r="AW383" s="436"/>
      <c r="AX383" s="437"/>
      <c r="AY383" s="436"/>
      <c r="AZ383" s="436"/>
      <c r="BA383" s="436"/>
      <c r="BB383" s="436"/>
      <c r="BC383" s="436"/>
      <c r="BD383" s="436"/>
      <c r="BE383" s="436"/>
      <c r="BF383" s="436"/>
      <c r="BG383" s="436"/>
      <c r="BH383" s="436"/>
      <c r="BI383" s="436"/>
      <c r="BJ383" s="436"/>
      <c r="BK383" s="436"/>
      <c r="BL383" s="436"/>
      <c r="BM383" s="436"/>
      <c r="BN383" s="436"/>
      <c r="BO383" s="436"/>
      <c r="BP383" s="436"/>
      <c r="BQ383" s="436"/>
      <c r="BR383" s="436"/>
      <c r="BS383" s="436"/>
      <c r="BT383" s="436"/>
      <c r="BU383" s="436"/>
      <c r="BV383" s="436"/>
      <c r="BW383" s="436"/>
      <c r="BX383" s="436"/>
      <c r="BY383" s="436"/>
      <c r="BZ383" s="436"/>
      <c r="CA383" s="436"/>
      <c r="CB383" s="436"/>
      <c r="CC383" s="436"/>
      <c r="CD383" s="436"/>
      <c r="CE383" s="436"/>
    </row>
    <row r="384" spans="1:83" ht="15.75" customHeight="1">
      <c r="A384" s="436"/>
      <c r="B384" s="436"/>
      <c r="C384" s="436"/>
      <c r="D384" s="436"/>
      <c r="E384" s="436"/>
      <c r="F384" s="436"/>
      <c r="G384" s="436"/>
      <c r="H384" s="436"/>
      <c r="I384" s="436"/>
      <c r="J384" s="436"/>
      <c r="K384" s="436"/>
      <c r="L384" s="436"/>
      <c r="M384" s="436"/>
      <c r="N384" s="436"/>
      <c r="O384" s="436"/>
      <c r="P384" s="436"/>
      <c r="Q384" s="436"/>
      <c r="R384" s="436"/>
      <c r="S384" s="436"/>
      <c r="T384" s="436"/>
      <c r="U384" s="436"/>
      <c r="V384" s="436"/>
      <c r="W384" s="436"/>
      <c r="X384" s="436"/>
      <c r="Y384" s="436"/>
      <c r="Z384" s="436"/>
      <c r="AA384" s="436"/>
      <c r="AB384" s="436"/>
      <c r="AC384" s="436"/>
      <c r="AD384" s="436"/>
      <c r="AE384" s="436"/>
      <c r="AF384" s="436"/>
      <c r="AG384" s="436"/>
      <c r="AH384" s="436"/>
      <c r="AI384" s="436"/>
      <c r="AJ384" s="436"/>
      <c r="AK384" s="436"/>
      <c r="AL384" s="436"/>
      <c r="AM384" s="436"/>
      <c r="AN384" s="436"/>
      <c r="AO384" s="436"/>
      <c r="AP384" s="436"/>
      <c r="AQ384" s="436"/>
      <c r="AR384" s="436"/>
      <c r="AS384" s="436"/>
      <c r="AT384" s="436"/>
      <c r="AU384" s="436"/>
      <c r="AV384" s="436"/>
      <c r="AW384" s="436"/>
      <c r="AX384" s="437"/>
      <c r="AY384" s="436"/>
      <c r="AZ384" s="436"/>
      <c r="BA384" s="436"/>
      <c r="BB384" s="436"/>
      <c r="BC384" s="436"/>
      <c r="BD384" s="436"/>
      <c r="BE384" s="436"/>
      <c r="BF384" s="436"/>
      <c r="BG384" s="436"/>
      <c r="BH384" s="436"/>
      <c r="BI384" s="436"/>
      <c r="BJ384" s="436"/>
      <c r="BK384" s="436"/>
      <c r="BL384" s="436"/>
      <c r="BM384" s="436"/>
      <c r="BN384" s="436"/>
      <c r="BO384" s="436"/>
      <c r="BP384" s="436"/>
      <c r="BQ384" s="436"/>
      <c r="BR384" s="436"/>
      <c r="BS384" s="436"/>
      <c r="BT384" s="436"/>
      <c r="BU384" s="436"/>
      <c r="BV384" s="436"/>
      <c r="BW384" s="436"/>
      <c r="BX384" s="436"/>
      <c r="BY384" s="436"/>
      <c r="BZ384" s="436"/>
      <c r="CA384" s="436"/>
      <c r="CB384" s="436"/>
      <c r="CC384" s="436"/>
      <c r="CD384" s="436"/>
      <c r="CE384" s="436"/>
    </row>
    <row r="385" spans="1:83" ht="15.75" customHeight="1">
      <c r="A385" s="436"/>
      <c r="B385" s="436"/>
      <c r="C385" s="436"/>
      <c r="D385" s="436"/>
      <c r="E385" s="436"/>
      <c r="F385" s="436"/>
      <c r="G385" s="436"/>
      <c r="H385" s="436"/>
      <c r="I385" s="436"/>
      <c r="J385" s="436"/>
      <c r="K385" s="436"/>
      <c r="L385" s="436"/>
      <c r="M385" s="436"/>
      <c r="N385" s="436"/>
      <c r="O385" s="436"/>
      <c r="P385" s="436"/>
      <c r="Q385" s="436"/>
      <c r="R385" s="436"/>
      <c r="S385" s="436"/>
      <c r="T385" s="436"/>
      <c r="U385" s="436"/>
      <c r="V385" s="436"/>
      <c r="W385" s="436"/>
      <c r="X385" s="436"/>
      <c r="Y385" s="436"/>
      <c r="Z385" s="436"/>
      <c r="AA385" s="436"/>
      <c r="AB385" s="436"/>
      <c r="AC385" s="436"/>
      <c r="AD385" s="436"/>
      <c r="AE385" s="436"/>
      <c r="AF385" s="436"/>
      <c r="AG385" s="436"/>
      <c r="AH385" s="436"/>
      <c r="AI385" s="436"/>
      <c r="AJ385" s="436"/>
      <c r="AK385" s="436"/>
      <c r="AL385" s="436"/>
      <c r="AM385" s="436"/>
      <c r="AN385" s="436"/>
      <c r="AO385" s="436"/>
      <c r="AP385" s="436"/>
      <c r="AQ385" s="436"/>
      <c r="AR385" s="436"/>
      <c r="AS385" s="436"/>
      <c r="AT385" s="436"/>
      <c r="AU385" s="436"/>
      <c r="AV385" s="436"/>
      <c r="AW385" s="436"/>
      <c r="AX385" s="437"/>
      <c r="AY385" s="436"/>
      <c r="AZ385" s="436"/>
      <c r="BA385" s="436"/>
      <c r="BB385" s="436"/>
      <c r="BC385" s="436"/>
      <c r="BD385" s="436"/>
      <c r="BE385" s="436"/>
      <c r="BF385" s="436"/>
      <c r="BG385" s="436"/>
      <c r="BH385" s="436"/>
      <c r="BI385" s="436"/>
      <c r="BJ385" s="436"/>
      <c r="BK385" s="436"/>
      <c r="BL385" s="436"/>
      <c r="BM385" s="436"/>
      <c r="BN385" s="436"/>
      <c r="BO385" s="436"/>
      <c r="BP385" s="436"/>
      <c r="BQ385" s="436"/>
      <c r="BR385" s="436"/>
      <c r="BS385" s="436"/>
      <c r="BT385" s="436"/>
      <c r="BU385" s="436"/>
      <c r="BV385" s="436"/>
      <c r="BW385" s="436"/>
      <c r="BX385" s="436"/>
      <c r="BY385" s="436"/>
      <c r="BZ385" s="436"/>
      <c r="CA385" s="436"/>
      <c r="CB385" s="436"/>
      <c r="CC385" s="436"/>
      <c r="CD385" s="436"/>
      <c r="CE385" s="436"/>
    </row>
    <row r="386" spans="1:83" ht="15.75" customHeight="1">
      <c r="A386" s="436"/>
      <c r="B386" s="436"/>
      <c r="C386" s="436"/>
      <c r="D386" s="436"/>
      <c r="E386" s="436"/>
      <c r="F386" s="436"/>
      <c r="G386" s="436"/>
      <c r="H386" s="436"/>
      <c r="I386" s="436"/>
      <c r="J386" s="436"/>
      <c r="K386" s="436"/>
      <c r="L386" s="436"/>
      <c r="M386" s="436"/>
      <c r="N386" s="436"/>
      <c r="O386" s="436"/>
      <c r="P386" s="436"/>
      <c r="Q386" s="436"/>
      <c r="R386" s="436"/>
      <c r="S386" s="436"/>
      <c r="T386" s="436"/>
      <c r="U386" s="436"/>
      <c r="V386" s="436"/>
      <c r="W386" s="436"/>
      <c r="X386" s="436"/>
      <c r="Y386" s="436"/>
      <c r="Z386" s="436"/>
      <c r="AA386" s="436"/>
      <c r="AB386" s="436"/>
      <c r="AC386" s="436"/>
      <c r="AD386" s="436"/>
      <c r="AE386" s="436"/>
      <c r="AF386" s="436"/>
      <c r="AG386" s="436"/>
      <c r="AH386" s="436"/>
      <c r="AI386" s="436"/>
      <c r="AJ386" s="436"/>
      <c r="AK386" s="436"/>
      <c r="AL386" s="436"/>
      <c r="AM386" s="436"/>
      <c r="AN386" s="436"/>
      <c r="AO386" s="436"/>
      <c r="AP386" s="436"/>
      <c r="AQ386" s="436"/>
      <c r="AR386" s="436"/>
      <c r="AS386" s="436"/>
      <c r="AT386" s="436"/>
      <c r="AU386" s="436"/>
      <c r="AV386" s="436"/>
      <c r="AW386" s="436"/>
      <c r="AX386" s="437"/>
      <c r="AY386" s="436"/>
      <c r="AZ386" s="436"/>
      <c r="BA386" s="436"/>
      <c r="BB386" s="436"/>
      <c r="BC386" s="436"/>
      <c r="BD386" s="436"/>
      <c r="BE386" s="436"/>
      <c r="BF386" s="436"/>
      <c r="BG386" s="436"/>
      <c r="BH386" s="436"/>
      <c r="BI386" s="436"/>
      <c r="BJ386" s="436"/>
      <c r="BK386" s="436"/>
      <c r="BL386" s="436"/>
      <c r="BM386" s="436"/>
      <c r="BN386" s="436"/>
      <c r="BO386" s="436"/>
      <c r="BP386" s="436"/>
      <c r="BQ386" s="436"/>
      <c r="BR386" s="436"/>
      <c r="BS386" s="436"/>
      <c r="BT386" s="436"/>
      <c r="BU386" s="436"/>
      <c r="BV386" s="436"/>
      <c r="BW386" s="436"/>
      <c r="BX386" s="436"/>
      <c r="BY386" s="436"/>
      <c r="BZ386" s="436"/>
      <c r="CA386" s="436"/>
      <c r="CB386" s="436"/>
      <c r="CC386" s="436"/>
      <c r="CD386" s="436"/>
      <c r="CE386" s="436"/>
    </row>
    <row r="387" spans="1:83" ht="15.75" customHeight="1">
      <c r="A387" s="436"/>
      <c r="B387" s="436"/>
      <c r="C387" s="436"/>
      <c r="D387" s="436"/>
      <c r="E387" s="436"/>
      <c r="F387" s="436"/>
      <c r="G387" s="436"/>
      <c r="H387" s="436"/>
      <c r="I387" s="436"/>
      <c r="J387" s="436"/>
      <c r="K387" s="436"/>
      <c r="L387" s="436"/>
      <c r="M387" s="436"/>
      <c r="N387" s="436"/>
      <c r="O387" s="436"/>
      <c r="P387" s="436"/>
      <c r="Q387" s="436"/>
      <c r="R387" s="436"/>
      <c r="S387" s="436"/>
      <c r="T387" s="436"/>
      <c r="U387" s="436"/>
      <c r="V387" s="436"/>
      <c r="W387" s="436"/>
      <c r="X387" s="436"/>
      <c r="Y387" s="436"/>
      <c r="Z387" s="436"/>
      <c r="AA387" s="436"/>
      <c r="AB387" s="436"/>
      <c r="AC387" s="436"/>
      <c r="AD387" s="436"/>
      <c r="AE387" s="436"/>
      <c r="AF387" s="436"/>
      <c r="AG387" s="436"/>
      <c r="AH387" s="436"/>
      <c r="AI387" s="436"/>
      <c r="AJ387" s="436"/>
      <c r="AK387" s="436"/>
      <c r="AL387" s="436"/>
      <c r="AM387" s="436"/>
      <c r="AN387" s="436"/>
      <c r="AO387" s="436"/>
      <c r="AP387" s="436"/>
      <c r="AQ387" s="436"/>
      <c r="AR387" s="436"/>
      <c r="AS387" s="436"/>
      <c r="AT387" s="436"/>
      <c r="AU387" s="436"/>
      <c r="AV387" s="436"/>
      <c r="AW387" s="436"/>
      <c r="AX387" s="437"/>
      <c r="AY387" s="436"/>
      <c r="AZ387" s="436"/>
      <c r="BA387" s="436"/>
      <c r="BB387" s="436"/>
      <c r="BC387" s="436"/>
      <c r="BD387" s="436"/>
      <c r="BE387" s="436"/>
      <c r="BF387" s="436"/>
      <c r="BG387" s="436"/>
      <c r="BH387" s="436"/>
      <c r="BI387" s="436"/>
      <c r="BJ387" s="436"/>
      <c r="BK387" s="436"/>
      <c r="BL387" s="436"/>
      <c r="BM387" s="436"/>
      <c r="BN387" s="436"/>
      <c r="BO387" s="436"/>
      <c r="BP387" s="436"/>
      <c r="BQ387" s="436"/>
      <c r="BR387" s="436"/>
      <c r="BS387" s="436"/>
      <c r="BT387" s="436"/>
      <c r="BU387" s="436"/>
      <c r="BV387" s="436"/>
      <c r="BW387" s="436"/>
      <c r="BX387" s="436"/>
      <c r="BY387" s="436"/>
      <c r="BZ387" s="436"/>
      <c r="CA387" s="436"/>
      <c r="CB387" s="436"/>
      <c r="CC387" s="436"/>
      <c r="CD387" s="436"/>
      <c r="CE387" s="436"/>
    </row>
    <row r="388" spans="1:83" ht="15.75" customHeight="1">
      <c r="A388" s="436"/>
      <c r="B388" s="436"/>
      <c r="C388" s="436"/>
      <c r="D388" s="436"/>
      <c r="E388" s="436"/>
      <c r="F388" s="436"/>
      <c r="G388" s="436"/>
      <c r="H388" s="436"/>
      <c r="I388" s="436"/>
      <c r="J388" s="436"/>
      <c r="K388" s="436"/>
      <c r="L388" s="436"/>
      <c r="M388" s="436"/>
      <c r="N388" s="436"/>
      <c r="O388" s="436"/>
      <c r="P388" s="436"/>
      <c r="Q388" s="436"/>
      <c r="R388" s="436"/>
      <c r="S388" s="436"/>
      <c r="T388" s="436"/>
      <c r="U388" s="436"/>
      <c r="V388" s="436"/>
      <c r="W388" s="436"/>
      <c r="X388" s="436"/>
      <c r="Y388" s="436"/>
      <c r="Z388" s="436"/>
      <c r="AA388" s="436"/>
      <c r="AB388" s="436"/>
      <c r="AC388" s="436"/>
      <c r="AD388" s="436"/>
      <c r="AE388" s="436"/>
      <c r="AF388" s="436"/>
      <c r="AG388" s="436"/>
      <c r="AH388" s="436"/>
      <c r="AI388" s="436"/>
      <c r="AJ388" s="436"/>
      <c r="AK388" s="436"/>
      <c r="AL388" s="436"/>
      <c r="AM388" s="436"/>
      <c r="AN388" s="436"/>
      <c r="AO388" s="436"/>
      <c r="AP388" s="436"/>
      <c r="AQ388" s="436"/>
      <c r="AR388" s="436"/>
      <c r="AS388" s="436"/>
      <c r="AT388" s="436"/>
      <c r="AU388" s="436"/>
      <c r="AV388" s="436"/>
      <c r="AW388" s="436"/>
      <c r="AX388" s="437"/>
      <c r="AY388" s="436"/>
      <c r="AZ388" s="436"/>
      <c r="BA388" s="436"/>
      <c r="BB388" s="436"/>
      <c r="BC388" s="436"/>
      <c r="BD388" s="436"/>
      <c r="BE388" s="436"/>
      <c r="BF388" s="436"/>
      <c r="BG388" s="436"/>
      <c r="BH388" s="436"/>
      <c r="BI388" s="436"/>
      <c r="BJ388" s="436"/>
      <c r="BK388" s="436"/>
      <c r="BL388" s="436"/>
      <c r="BM388" s="436"/>
      <c r="BN388" s="436"/>
      <c r="BO388" s="436"/>
      <c r="BP388" s="436"/>
      <c r="BQ388" s="436"/>
      <c r="BR388" s="436"/>
      <c r="BS388" s="436"/>
      <c r="BT388" s="436"/>
      <c r="BU388" s="436"/>
      <c r="BV388" s="436"/>
      <c r="BW388" s="436"/>
      <c r="BX388" s="436"/>
      <c r="BY388" s="436"/>
      <c r="BZ388" s="436"/>
      <c r="CA388" s="436"/>
      <c r="CB388" s="436"/>
      <c r="CC388" s="436"/>
      <c r="CD388" s="436"/>
      <c r="CE388" s="436"/>
    </row>
    <row r="389" spans="1:83" ht="15.75" customHeight="1">
      <c r="A389" s="436"/>
      <c r="B389" s="436"/>
      <c r="C389" s="436"/>
      <c r="D389" s="436"/>
      <c r="E389" s="436"/>
      <c r="F389" s="436"/>
      <c r="G389" s="436"/>
      <c r="H389" s="436"/>
      <c r="I389" s="436"/>
      <c r="J389" s="436"/>
      <c r="K389" s="436"/>
      <c r="L389" s="436"/>
      <c r="M389" s="436"/>
      <c r="N389" s="436"/>
      <c r="O389" s="436"/>
      <c r="P389" s="436"/>
      <c r="Q389" s="436"/>
      <c r="R389" s="436"/>
      <c r="S389" s="436"/>
      <c r="T389" s="436"/>
      <c r="U389" s="436"/>
      <c r="V389" s="436"/>
      <c r="W389" s="436"/>
      <c r="X389" s="436"/>
      <c r="Y389" s="436"/>
      <c r="Z389" s="436"/>
      <c r="AA389" s="436"/>
      <c r="AB389" s="436"/>
      <c r="AC389" s="436"/>
      <c r="AD389" s="436"/>
      <c r="AE389" s="436"/>
      <c r="AF389" s="436"/>
      <c r="AG389" s="436"/>
      <c r="AH389" s="436"/>
      <c r="AI389" s="436"/>
      <c r="AJ389" s="436"/>
      <c r="AK389" s="436"/>
      <c r="AL389" s="436"/>
      <c r="AM389" s="436"/>
      <c r="AN389" s="436"/>
      <c r="AO389" s="436"/>
      <c r="AP389" s="436"/>
      <c r="AQ389" s="436"/>
      <c r="AR389" s="436"/>
      <c r="AS389" s="436"/>
      <c r="AT389" s="436"/>
      <c r="AU389" s="436"/>
      <c r="AV389" s="436"/>
      <c r="AW389" s="436"/>
      <c r="AX389" s="437"/>
      <c r="AY389" s="436"/>
      <c r="AZ389" s="436"/>
      <c r="BA389" s="436"/>
      <c r="BB389" s="436"/>
      <c r="BC389" s="436"/>
      <c r="BD389" s="436"/>
      <c r="BE389" s="436"/>
      <c r="BF389" s="436"/>
      <c r="BG389" s="436"/>
      <c r="BH389" s="436"/>
      <c r="BI389" s="436"/>
      <c r="BJ389" s="436"/>
      <c r="BK389" s="436"/>
      <c r="BL389" s="436"/>
      <c r="BM389" s="436"/>
      <c r="BN389" s="436"/>
      <c r="BO389" s="436"/>
      <c r="BP389" s="436"/>
      <c r="BQ389" s="436"/>
      <c r="BR389" s="436"/>
      <c r="BS389" s="436"/>
      <c r="BT389" s="436"/>
      <c r="BU389" s="436"/>
      <c r="BV389" s="436"/>
      <c r="BW389" s="436"/>
      <c r="BX389" s="436"/>
      <c r="BY389" s="436"/>
      <c r="BZ389" s="436"/>
      <c r="CA389" s="436"/>
      <c r="CB389" s="436"/>
      <c r="CC389" s="436"/>
      <c r="CD389" s="436"/>
      <c r="CE389" s="436"/>
    </row>
    <row r="390" spans="1:83" ht="15.75" customHeight="1">
      <c r="A390" s="436"/>
      <c r="B390" s="436"/>
      <c r="C390" s="436"/>
      <c r="D390" s="436"/>
      <c r="E390" s="436"/>
      <c r="F390" s="436"/>
      <c r="G390" s="436"/>
      <c r="H390" s="436"/>
      <c r="I390" s="436"/>
      <c r="J390" s="436"/>
      <c r="K390" s="436"/>
      <c r="L390" s="436"/>
      <c r="M390" s="436"/>
      <c r="N390" s="436"/>
      <c r="O390" s="436"/>
      <c r="P390" s="436"/>
      <c r="Q390" s="436"/>
      <c r="R390" s="436"/>
      <c r="S390" s="436"/>
      <c r="T390" s="436"/>
      <c r="U390" s="436"/>
      <c r="V390" s="436"/>
      <c r="W390" s="436"/>
      <c r="X390" s="436"/>
      <c r="Y390" s="436"/>
      <c r="Z390" s="436"/>
      <c r="AA390" s="436"/>
      <c r="AB390" s="436"/>
      <c r="AC390" s="436"/>
      <c r="AD390" s="436"/>
      <c r="AE390" s="436"/>
      <c r="AF390" s="436"/>
      <c r="AG390" s="436"/>
      <c r="AH390" s="436"/>
      <c r="AI390" s="436"/>
      <c r="AJ390" s="436"/>
      <c r="AK390" s="436"/>
      <c r="AL390" s="436"/>
      <c r="AM390" s="436"/>
      <c r="AN390" s="436"/>
      <c r="AO390" s="436"/>
      <c r="AP390" s="436"/>
      <c r="AQ390" s="436"/>
      <c r="AR390" s="436"/>
      <c r="AS390" s="436"/>
      <c r="AT390" s="436"/>
      <c r="AU390" s="436"/>
      <c r="AV390" s="436"/>
      <c r="AW390" s="436"/>
      <c r="AX390" s="437"/>
      <c r="AY390" s="436"/>
      <c r="AZ390" s="436"/>
      <c r="BA390" s="436"/>
      <c r="BB390" s="436"/>
      <c r="BC390" s="436"/>
      <c r="BD390" s="436"/>
      <c r="BE390" s="436"/>
      <c r="BF390" s="436"/>
      <c r="BG390" s="436"/>
      <c r="BH390" s="436"/>
      <c r="BI390" s="436"/>
      <c r="BJ390" s="436"/>
      <c r="BK390" s="436"/>
      <c r="BL390" s="436"/>
      <c r="BM390" s="436"/>
      <c r="BN390" s="436"/>
      <c r="BO390" s="436"/>
      <c r="BP390" s="436"/>
      <c r="BQ390" s="436"/>
      <c r="BR390" s="436"/>
      <c r="BS390" s="436"/>
      <c r="BT390" s="436"/>
      <c r="BU390" s="436"/>
      <c r="BV390" s="436"/>
      <c r="BW390" s="436"/>
      <c r="BX390" s="436"/>
      <c r="BY390" s="436"/>
      <c r="BZ390" s="436"/>
      <c r="CA390" s="436"/>
      <c r="CB390" s="436"/>
      <c r="CC390" s="436"/>
      <c r="CD390" s="436"/>
      <c r="CE390" s="436"/>
    </row>
    <row r="391" spans="1:83" ht="15.75" customHeight="1">
      <c r="A391" s="436"/>
      <c r="B391" s="436"/>
      <c r="C391" s="436"/>
      <c r="D391" s="436"/>
      <c r="E391" s="436"/>
      <c r="F391" s="436"/>
      <c r="G391" s="436"/>
      <c r="H391" s="436"/>
      <c r="I391" s="436"/>
      <c r="J391" s="436"/>
      <c r="K391" s="436"/>
      <c r="L391" s="436"/>
      <c r="M391" s="436"/>
      <c r="N391" s="436"/>
      <c r="O391" s="436"/>
      <c r="P391" s="436"/>
      <c r="Q391" s="436"/>
      <c r="R391" s="436"/>
      <c r="S391" s="436"/>
      <c r="T391" s="436"/>
      <c r="U391" s="436"/>
      <c r="V391" s="436"/>
      <c r="W391" s="436"/>
      <c r="X391" s="436"/>
      <c r="Y391" s="436"/>
      <c r="Z391" s="436"/>
      <c r="AA391" s="436"/>
      <c r="AB391" s="436"/>
      <c r="AC391" s="436"/>
      <c r="AD391" s="436"/>
      <c r="AE391" s="436"/>
      <c r="AF391" s="436"/>
      <c r="AG391" s="436"/>
      <c r="AH391" s="436"/>
      <c r="AI391" s="436"/>
      <c r="AJ391" s="436"/>
      <c r="AK391" s="436"/>
      <c r="AL391" s="436"/>
      <c r="AM391" s="436"/>
      <c r="AN391" s="436"/>
      <c r="AO391" s="436"/>
      <c r="AP391" s="436"/>
      <c r="AQ391" s="436"/>
      <c r="AR391" s="436"/>
      <c r="AS391" s="436"/>
      <c r="AT391" s="436"/>
      <c r="AU391" s="436"/>
      <c r="AV391" s="436"/>
      <c r="AW391" s="436"/>
      <c r="AX391" s="437"/>
      <c r="AY391" s="436"/>
      <c r="AZ391" s="436"/>
      <c r="BA391" s="436"/>
      <c r="BB391" s="436"/>
      <c r="BC391" s="436"/>
      <c r="BD391" s="436"/>
      <c r="BE391" s="436"/>
      <c r="BF391" s="436"/>
      <c r="BG391" s="436"/>
      <c r="BH391" s="436"/>
      <c r="BI391" s="436"/>
      <c r="BJ391" s="436"/>
      <c r="BK391" s="436"/>
      <c r="BL391" s="436"/>
      <c r="BM391" s="436"/>
      <c r="BN391" s="436"/>
      <c r="BO391" s="436"/>
      <c r="BP391" s="436"/>
      <c r="BQ391" s="436"/>
      <c r="BR391" s="436"/>
      <c r="BS391" s="436"/>
      <c r="BT391" s="436"/>
      <c r="BU391" s="436"/>
      <c r="BV391" s="436"/>
      <c r="BW391" s="436"/>
      <c r="BX391" s="436"/>
      <c r="BY391" s="436"/>
      <c r="BZ391" s="436"/>
      <c r="CA391" s="436"/>
      <c r="CB391" s="436"/>
      <c r="CC391" s="436"/>
      <c r="CD391" s="436"/>
      <c r="CE391" s="436"/>
    </row>
    <row r="392" spans="1:83" ht="15.75" customHeight="1">
      <c r="A392" s="436"/>
      <c r="B392" s="436"/>
      <c r="C392" s="436"/>
      <c r="D392" s="436"/>
      <c r="E392" s="436"/>
      <c r="F392" s="436"/>
      <c r="G392" s="436"/>
      <c r="H392" s="436"/>
      <c r="I392" s="436"/>
      <c r="J392" s="436"/>
      <c r="K392" s="436"/>
      <c r="L392" s="436"/>
      <c r="M392" s="436"/>
      <c r="N392" s="436"/>
      <c r="O392" s="436"/>
      <c r="P392" s="436"/>
      <c r="Q392" s="436"/>
      <c r="R392" s="436"/>
      <c r="S392" s="436"/>
      <c r="T392" s="436"/>
      <c r="U392" s="436"/>
      <c r="V392" s="436"/>
      <c r="W392" s="436"/>
      <c r="X392" s="436"/>
      <c r="Y392" s="436"/>
      <c r="Z392" s="436"/>
      <c r="AA392" s="436"/>
      <c r="AB392" s="436"/>
      <c r="AC392" s="436"/>
      <c r="AD392" s="436"/>
      <c r="AE392" s="436"/>
      <c r="AF392" s="436"/>
      <c r="AG392" s="436"/>
      <c r="AH392" s="436"/>
      <c r="AI392" s="436"/>
      <c r="AJ392" s="436"/>
      <c r="AK392" s="436"/>
      <c r="AL392" s="436"/>
      <c r="AM392" s="436"/>
      <c r="AN392" s="436"/>
      <c r="AO392" s="436"/>
      <c r="AP392" s="436"/>
      <c r="AQ392" s="436"/>
      <c r="AR392" s="436"/>
      <c r="AS392" s="436"/>
      <c r="AT392" s="436"/>
      <c r="AU392" s="436"/>
      <c r="AV392" s="436"/>
      <c r="AW392" s="436"/>
      <c r="AX392" s="437"/>
      <c r="AY392" s="436"/>
      <c r="AZ392" s="436"/>
      <c r="BA392" s="436"/>
      <c r="BB392" s="436"/>
      <c r="BC392" s="436"/>
      <c r="BD392" s="436"/>
      <c r="BE392" s="436"/>
      <c r="BF392" s="436"/>
      <c r="BG392" s="436"/>
      <c r="BH392" s="436"/>
      <c r="BI392" s="436"/>
      <c r="BJ392" s="436"/>
      <c r="BK392" s="436"/>
      <c r="BL392" s="436"/>
      <c r="BM392" s="436"/>
      <c r="BN392" s="436"/>
      <c r="BO392" s="436"/>
      <c r="BP392" s="436"/>
      <c r="BQ392" s="436"/>
      <c r="BR392" s="436"/>
      <c r="BS392" s="436"/>
      <c r="BT392" s="436"/>
      <c r="BU392" s="436"/>
      <c r="BV392" s="436"/>
      <c r="BW392" s="436"/>
      <c r="BX392" s="436"/>
      <c r="BY392" s="436"/>
      <c r="BZ392" s="436"/>
      <c r="CA392" s="436"/>
      <c r="CB392" s="436"/>
      <c r="CC392" s="436"/>
      <c r="CD392" s="436"/>
      <c r="CE392" s="436"/>
    </row>
    <row r="393" spans="1:83" ht="15.75" customHeight="1">
      <c r="A393" s="436"/>
      <c r="B393" s="436"/>
      <c r="C393" s="436"/>
      <c r="D393" s="436"/>
      <c r="E393" s="436"/>
      <c r="F393" s="436"/>
      <c r="G393" s="436"/>
      <c r="H393" s="436"/>
      <c r="I393" s="436"/>
      <c r="J393" s="436"/>
      <c r="K393" s="436"/>
      <c r="L393" s="436"/>
      <c r="M393" s="436"/>
      <c r="N393" s="436"/>
      <c r="O393" s="436"/>
      <c r="P393" s="436"/>
      <c r="Q393" s="436"/>
      <c r="R393" s="436"/>
      <c r="S393" s="436"/>
      <c r="T393" s="436"/>
      <c r="U393" s="436"/>
      <c r="V393" s="436"/>
      <c r="W393" s="436"/>
      <c r="X393" s="436"/>
      <c r="Y393" s="436"/>
      <c r="Z393" s="436"/>
      <c r="AA393" s="436"/>
      <c r="AB393" s="436"/>
      <c r="AC393" s="436"/>
      <c r="AD393" s="436"/>
      <c r="AE393" s="436"/>
      <c r="AF393" s="436"/>
      <c r="AG393" s="436"/>
      <c r="AH393" s="436"/>
      <c r="AI393" s="436"/>
      <c r="AJ393" s="436"/>
      <c r="AK393" s="436"/>
      <c r="AL393" s="436"/>
      <c r="AM393" s="436"/>
      <c r="AN393" s="436"/>
      <c r="AO393" s="436"/>
      <c r="AP393" s="436"/>
      <c r="AQ393" s="436"/>
      <c r="AR393" s="436"/>
      <c r="AS393" s="436"/>
      <c r="AT393" s="436"/>
      <c r="AU393" s="436"/>
      <c r="AV393" s="436"/>
      <c r="AW393" s="436"/>
      <c r="AX393" s="437"/>
      <c r="AY393" s="436"/>
      <c r="AZ393" s="436"/>
      <c r="BA393" s="436"/>
      <c r="BB393" s="436"/>
      <c r="BC393" s="436"/>
      <c r="BD393" s="436"/>
      <c r="BE393" s="436"/>
      <c r="BF393" s="436"/>
      <c r="BG393" s="436"/>
      <c r="BH393" s="436"/>
      <c r="BI393" s="436"/>
      <c r="BJ393" s="436"/>
      <c r="BK393" s="436"/>
      <c r="BL393" s="436"/>
      <c r="BM393" s="436"/>
      <c r="BN393" s="436"/>
      <c r="BO393" s="436"/>
      <c r="BP393" s="436"/>
      <c r="BQ393" s="436"/>
      <c r="BR393" s="436"/>
      <c r="BS393" s="436"/>
      <c r="BT393" s="436"/>
      <c r="BU393" s="436"/>
      <c r="BV393" s="436"/>
      <c r="BW393" s="436"/>
      <c r="BX393" s="436"/>
      <c r="BY393" s="436"/>
      <c r="BZ393" s="436"/>
      <c r="CA393" s="436"/>
      <c r="CB393" s="436"/>
      <c r="CC393" s="436"/>
      <c r="CD393" s="436"/>
      <c r="CE393" s="436"/>
    </row>
    <row r="394" spans="1:83" ht="15.75" customHeight="1">
      <c r="A394" s="436"/>
      <c r="B394" s="436"/>
      <c r="C394" s="436"/>
      <c r="D394" s="436"/>
      <c r="E394" s="436"/>
      <c r="F394" s="436"/>
      <c r="G394" s="436"/>
      <c r="H394" s="436"/>
      <c r="I394" s="436"/>
      <c r="J394" s="436"/>
      <c r="K394" s="436"/>
      <c r="L394" s="436"/>
      <c r="M394" s="436"/>
      <c r="N394" s="436"/>
      <c r="O394" s="436"/>
      <c r="P394" s="436"/>
      <c r="Q394" s="436"/>
      <c r="R394" s="436"/>
      <c r="S394" s="436"/>
      <c r="T394" s="436"/>
      <c r="U394" s="436"/>
      <c r="V394" s="436"/>
      <c r="W394" s="436"/>
      <c r="X394" s="436"/>
      <c r="Y394" s="436"/>
      <c r="Z394" s="436"/>
      <c r="AA394" s="436"/>
      <c r="AB394" s="436"/>
      <c r="AC394" s="436"/>
      <c r="AD394" s="436"/>
      <c r="AE394" s="436"/>
      <c r="AF394" s="436"/>
      <c r="AG394" s="436"/>
      <c r="AH394" s="436"/>
      <c r="AI394" s="436"/>
      <c r="AJ394" s="436"/>
      <c r="AK394" s="436"/>
      <c r="AL394" s="436"/>
      <c r="AM394" s="436"/>
      <c r="AN394" s="436"/>
      <c r="AO394" s="436"/>
      <c r="AP394" s="436"/>
      <c r="AQ394" s="436"/>
      <c r="AR394" s="436"/>
      <c r="AS394" s="436"/>
      <c r="AT394" s="436"/>
      <c r="AU394" s="436"/>
      <c r="AV394" s="436"/>
      <c r="AW394" s="436"/>
      <c r="AX394" s="437"/>
      <c r="AY394" s="436"/>
      <c r="AZ394" s="436"/>
      <c r="BA394" s="436"/>
      <c r="BB394" s="436"/>
      <c r="BC394" s="436"/>
      <c r="BD394" s="436"/>
      <c r="BE394" s="436"/>
      <c r="BF394" s="436"/>
      <c r="BG394" s="436"/>
      <c r="BH394" s="436"/>
      <c r="BI394" s="436"/>
      <c r="BJ394" s="436"/>
      <c r="BK394" s="436"/>
      <c r="BL394" s="436"/>
      <c r="BM394" s="436"/>
      <c r="BN394" s="436"/>
      <c r="BO394" s="436"/>
      <c r="BP394" s="436"/>
      <c r="BQ394" s="436"/>
      <c r="BR394" s="436"/>
      <c r="BS394" s="436"/>
      <c r="BT394" s="436"/>
      <c r="BU394" s="436"/>
      <c r="BV394" s="436"/>
      <c r="BW394" s="436"/>
      <c r="BX394" s="436"/>
      <c r="BY394" s="436"/>
      <c r="BZ394" s="436"/>
      <c r="CA394" s="436"/>
      <c r="CB394" s="436"/>
      <c r="CC394" s="436"/>
      <c r="CD394" s="436"/>
      <c r="CE394" s="436"/>
    </row>
    <row r="395" spans="1:83" ht="15.75" customHeight="1">
      <c r="A395" s="436"/>
      <c r="B395" s="436"/>
      <c r="C395" s="436"/>
      <c r="D395" s="436"/>
      <c r="E395" s="436"/>
      <c r="F395" s="436"/>
      <c r="G395" s="436"/>
      <c r="H395" s="436"/>
      <c r="I395" s="436"/>
      <c r="J395" s="436"/>
      <c r="K395" s="436"/>
      <c r="L395" s="436"/>
      <c r="M395" s="436"/>
      <c r="N395" s="436"/>
      <c r="O395" s="436"/>
      <c r="P395" s="436"/>
      <c r="Q395" s="436"/>
      <c r="R395" s="436"/>
      <c r="S395" s="436"/>
      <c r="T395" s="436"/>
      <c r="U395" s="436"/>
      <c r="V395" s="436"/>
      <c r="W395" s="436"/>
      <c r="X395" s="436"/>
      <c r="Y395" s="436"/>
      <c r="Z395" s="436"/>
      <c r="AA395" s="436"/>
      <c r="AB395" s="436"/>
      <c r="AC395" s="436"/>
      <c r="AD395" s="436"/>
      <c r="AE395" s="436"/>
      <c r="AF395" s="436"/>
      <c r="AG395" s="436"/>
      <c r="AH395" s="436"/>
      <c r="AI395" s="436"/>
      <c r="AJ395" s="436"/>
      <c r="AK395" s="436"/>
      <c r="AL395" s="436"/>
      <c r="AM395" s="436"/>
      <c r="AN395" s="436"/>
      <c r="AO395" s="436"/>
      <c r="AP395" s="436"/>
      <c r="AQ395" s="436"/>
      <c r="AR395" s="436"/>
      <c r="AS395" s="436"/>
      <c r="AT395" s="436"/>
      <c r="AU395" s="436"/>
      <c r="AV395" s="436"/>
      <c r="AW395" s="436"/>
      <c r="AX395" s="437"/>
      <c r="AY395" s="436"/>
      <c r="AZ395" s="436"/>
      <c r="BA395" s="436"/>
      <c r="BB395" s="436"/>
      <c r="BC395" s="436"/>
      <c r="BD395" s="436"/>
      <c r="BE395" s="436"/>
      <c r="BF395" s="436"/>
      <c r="BG395" s="436"/>
      <c r="BH395" s="436"/>
      <c r="BI395" s="436"/>
      <c r="BJ395" s="436"/>
      <c r="BK395" s="436"/>
      <c r="BL395" s="436"/>
      <c r="BM395" s="436"/>
      <c r="BN395" s="436"/>
      <c r="BO395" s="436"/>
      <c r="BP395" s="436"/>
      <c r="BQ395" s="436"/>
      <c r="BR395" s="436"/>
      <c r="BS395" s="436"/>
      <c r="BT395" s="436"/>
      <c r="BU395" s="436"/>
      <c r="BV395" s="436"/>
      <c r="BW395" s="436"/>
      <c r="BX395" s="436"/>
      <c r="BY395" s="436"/>
      <c r="BZ395" s="436"/>
      <c r="CA395" s="436"/>
      <c r="CB395" s="436"/>
      <c r="CC395" s="436"/>
      <c r="CD395" s="436"/>
      <c r="CE395" s="436"/>
    </row>
    <row r="396" spans="1:83" ht="15.75" customHeight="1">
      <c r="A396" s="436"/>
      <c r="B396" s="436"/>
      <c r="C396" s="436"/>
      <c r="D396" s="436"/>
      <c r="E396" s="436"/>
      <c r="F396" s="436"/>
      <c r="G396" s="436"/>
      <c r="H396" s="436"/>
      <c r="I396" s="436"/>
      <c r="J396" s="436"/>
      <c r="K396" s="436"/>
      <c r="L396" s="436"/>
      <c r="M396" s="436"/>
      <c r="N396" s="436"/>
      <c r="O396" s="436"/>
      <c r="P396" s="436"/>
      <c r="Q396" s="436"/>
      <c r="R396" s="436"/>
      <c r="S396" s="436"/>
      <c r="T396" s="436"/>
      <c r="U396" s="436"/>
      <c r="V396" s="436"/>
      <c r="W396" s="436"/>
      <c r="X396" s="436"/>
      <c r="Y396" s="436"/>
      <c r="Z396" s="436"/>
      <c r="AA396" s="436"/>
      <c r="AB396" s="436"/>
      <c r="AC396" s="436"/>
      <c r="AD396" s="436"/>
      <c r="AE396" s="436"/>
      <c r="AF396" s="436"/>
      <c r="AG396" s="436"/>
      <c r="AH396" s="436"/>
      <c r="AI396" s="436"/>
      <c r="AJ396" s="436"/>
      <c r="AK396" s="436"/>
      <c r="AL396" s="436"/>
      <c r="AM396" s="436"/>
      <c r="AN396" s="436"/>
      <c r="AO396" s="436"/>
      <c r="AP396" s="436"/>
      <c r="AQ396" s="436"/>
      <c r="AR396" s="436"/>
      <c r="AS396" s="436"/>
      <c r="AT396" s="436"/>
      <c r="AU396" s="436"/>
      <c r="AV396" s="436"/>
      <c r="AW396" s="436"/>
      <c r="AX396" s="437"/>
      <c r="AY396" s="436"/>
      <c r="AZ396" s="436"/>
      <c r="BA396" s="436"/>
      <c r="BB396" s="436"/>
      <c r="BC396" s="436"/>
      <c r="BD396" s="436"/>
      <c r="BE396" s="436"/>
      <c r="BF396" s="436"/>
      <c r="BG396" s="436"/>
      <c r="BH396" s="436"/>
      <c r="BI396" s="436"/>
      <c r="BJ396" s="436"/>
      <c r="BK396" s="436"/>
      <c r="BL396" s="436"/>
      <c r="BM396" s="436"/>
      <c r="BN396" s="436"/>
      <c r="BO396" s="436"/>
      <c r="BP396" s="436"/>
      <c r="BQ396" s="436"/>
      <c r="BR396" s="436"/>
      <c r="BS396" s="436"/>
      <c r="BT396" s="436"/>
      <c r="BU396" s="436"/>
      <c r="BV396" s="436"/>
      <c r="BW396" s="436"/>
      <c r="BX396" s="436"/>
      <c r="BY396" s="436"/>
      <c r="BZ396" s="436"/>
      <c r="CA396" s="436"/>
      <c r="CB396" s="436"/>
      <c r="CC396" s="436"/>
      <c r="CD396" s="436"/>
      <c r="CE396" s="436"/>
    </row>
    <row r="397" spans="1:83" ht="15.75" customHeight="1">
      <c r="A397" s="436"/>
      <c r="B397" s="436"/>
      <c r="C397" s="436"/>
      <c r="D397" s="436"/>
      <c r="E397" s="436"/>
      <c r="F397" s="436"/>
      <c r="G397" s="436"/>
      <c r="H397" s="436"/>
      <c r="I397" s="436"/>
      <c r="J397" s="436"/>
      <c r="K397" s="436"/>
      <c r="L397" s="436"/>
      <c r="M397" s="436"/>
      <c r="N397" s="436"/>
      <c r="O397" s="436"/>
      <c r="P397" s="436"/>
      <c r="Q397" s="436"/>
      <c r="R397" s="436"/>
      <c r="S397" s="436"/>
      <c r="T397" s="436"/>
      <c r="U397" s="436"/>
      <c r="V397" s="436"/>
      <c r="W397" s="436"/>
      <c r="X397" s="436"/>
      <c r="Y397" s="436"/>
      <c r="Z397" s="436"/>
      <c r="AA397" s="436"/>
      <c r="AB397" s="436"/>
      <c r="AC397" s="436"/>
      <c r="AD397" s="436"/>
      <c r="AE397" s="436"/>
      <c r="AF397" s="436"/>
      <c r="AG397" s="436"/>
      <c r="AH397" s="436"/>
      <c r="AI397" s="436"/>
      <c r="AJ397" s="436"/>
      <c r="AK397" s="436"/>
      <c r="AL397" s="436"/>
      <c r="AM397" s="436"/>
      <c r="AN397" s="436"/>
      <c r="AO397" s="436"/>
      <c r="AP397" s="436"/>
      <c r="AQ397" s="436"/>
      <c r="AR397" s="436"/>
      <c r="AS397" s="436"/>
      <c r="AT397" s="436"/>
      <c r="AU397" s="436"/>
      <c r="AV397" s="436"/>
      <c r="AW397" s="436"/>
      <c r="AX397" s="437"/>
      <c r="AY397" s="436"/>
      <c r="AZ397" s="436"/>
      <c r="BA397" s="436"/>
      <c r="BB397" s="436"/>
      <c r="BC397" s="436"/>
      <c r="BD397" s="436"/>
      <c r="BE397" s="436"/>
      <c r="BF397" s="436"/>
      <c r="BG397" s="436"/>
      <c r="BH397" s="436"/>
      <c r="BI397" s="436"/>
      <c r="BJ397" s="436"/>
      <c r="BK397" s="436"/>
      <c r="BL397" s="436"/>
      <c r="BM397" s="436"/>
      <c r="BN397" s="436"/>
      <c r="BO397" s="436"/>
      <c r="BP397" s="436"/>
      <c r="BQ397" s="436"/>
      <c r="BR397" s="436"/>
      <c r="BS397" s="436"/>
      <c r="BT397" s="436"/>
      <c r="BU397" s="436"/>
      <c r="BV397" s="436"/>
      <c r="BW397" s="436"/>
      <c r="BX397" s="436"/>
      <c r="BY397" s="436"/>
      <c r="BZ397" s="436"/>
      <c r="CA397" s="436"/>
      <c r="CB397" s="436"/>
      <c r="CC397" s="436"/>
      <c r="CD397" s="436"/>
      <c r="CE397" s="436"/>
    </row>
    <row r="398" spans="1:83" ht="15.75" customHeight="1">
      <c r="A398" s="436"/>
      <c r="B398" s="436"/>
      <c r="C398" s="436"/>
      <c r="D398" s="436"/>
      <c r="E398" s="436"/>
      <c r="F398" s="436"/>
      <c r="G398" s="436"/>
      <c r="H398" s="436"/>
      <c r="I398" s="436"/>
      <c r="J398" s="436"/>
      <c r="K398" s="436"/>
      <c r="L398" s="436"/>
      <c r="M398" s="436"/>
      <c r="N398" s="436"/>
      <c r="O398" s="436"/>
      <c r="P398" s="436"/>
      <c r="Q398" s="436"/>
      <c r="R398" s="436"/>
      <c r="S398" s="436"/>
      <c r="T398" s="436"/>
      <c r="U398" s="436"/>
      <c r="V398" s="436"/>
      <c r="W398" s="436"/>
      <c r="X398" s="436"/>
      <c r="Y398" s="436"/>
      <c r="Z398" s="436"/>
      <c r="AA398" s="436"/>
      <c r="AB398" s="436"/>
      <c r="AC398" s="436"/>
      <c r="AD398" s="436"/>
      <c r="AE398" s="436"/>
      <c r="AF398" s="436"/>
      <c r="AG398" s="436"/>
      <c r="AH398" s="436"/>
      <c r="AI398" s="436"/>
      <c r="AJ398" s="436"/>
      <c r="AK398" s="436"/>
      <c r="AL398" s="436"/>
      <c r="AM398" s="436"/>
      <c r="AN398" s="436"/>
      <c r="AO398" s="436"/>
      <c r="AP398" s="436"/>
      <c r="AQ398" s="436"/>
      <c r="AR398" s="436"/>
      <c r="AS398" s="436"/>
      <c r="AT398" s="436"/>
      <c r="AU398" s="436"/>
      <c r="AV398" s="436"/>
      <c r="AW398" s="436"/>
      <c r="AX398" s="437"/>
      <c r="AY398" s="436"/>
      <c r="AZ398" s="436"/>
      <c r="BA398" s="436"/>
      <c r="BB398" s="436"/>
      <c r="BC398" s="436"/>
      <c r="BD398" s="436"/>
      <c r="BE398" s="436"/>
      <c r="BF398" s="436"/>
      <c r="BG398" s="436"/>
      <c r="BH398" s="436"/>
      <c r="BI398" s="436"/>
      <c r="BJ398" s="436"/>
      <c r="BK398" s="436"/>
      <c r="BL398" s="436"/>
      <c r="BM398" s="436"/>
      <c r="BN398" s="436"/>
      <c r="BO398" s="436"/>
      <c r="BP398" s="436"/>
      <c r="BQ398" s="436"/>
      <c r="BR398" s="436"/>
      <c r="BS398" s="436"/>
      <c r="BT398" s="436"/>
      <c r="BU398" s="436"/>
      <c r="BV398" s="436"/>
      <c r="BW398" s="436"/>
      <c r="BX398" s="436"/>
      <c r="BY398" s="436"/>
      <c r="BZ398" s="436"/>
      <c r="CA398" s="436"/>
      <c r="CB398" s="436"/>
      <c r="CC398" s="436"/>
      <c r="CD398" s="436"/>
      <c r="CE398" s="436"/>
    </row>
    <row r="399" spans="1:83" ht="15.75" customHeight="1">
      <c r="A399" s="436"/>
      <c r="B399" s="436"/>
      <c r="C399" s="436"/>
      <c r="D399" s="436"/>
      <c r="E399" s="436"/>
      <c r="F399" s="436"/>
      <c r="G399" s="436"/>
      <c r="H399" s="436"/>
      <c r="I399" s="436"/>
      <c r="J399" s="436"/>
      <c r="K399" s="436"/>
      <c r="L399" s="436"/>
      <c r="M399" s="436"/>
      <c r="N399" s="436"/>
      <c r="O399" s="436"/>
      <c r="P399" s="436"/>
      <c r="Q399" s="436"/>
      <c r="R399" s="436"/>
      <c r="S399" s="436"/>
      <c r="T399" s="436"/>
      <c r="U399" s="436"/>
      <c r="V399" s="436"/>
      <c r="W399" s="436"/>
      <c r="X399" s="436"/>
      <c r="Y399" s="436"/>
      <c r="Z399" s="436"/>
      <c r="AA399" s="436"/>
      <c r="AB399" s="436"/>
      <c r="AC399" s="436"/>
      <c r="AD399" s="436"/>
      <c r="AE399" s="436"/>
      <c r="AF399" s="436"/>
      <c r="AG399" s="436"/>
      <c r="AH399" s="436"/>
      <c r="AI399" s="436"/>
      <c r="AJ399" s="436"/>
      <c r="AK399" s="436"/>
      <c r="AL399" s="436"/>
      <c r="AM399" s="436"/>
      <c r="AN399" s="436"/>
      <c r="AO399" s="436"/>
      <c r="AP399" s="436"/>
      <c r="AQ399" s="436"/>
      <c r="AR399" s="436"/>
      <c r="AS399" s="436"/>
      <c r="AT399" s="436"/>
      <c r="AU399" s="436"/>
      <c r="AV399" s="436"/>
      <c r="AW399" s="436"/>
      <c r="AX399" s="437"/>
      <c r="AY399" s="436"/>
      <c r="AZ399" s="436"/>
      <c r="BA399" s="436"/>
      <c r="BB399" s="436"/>
      <c r="BC399" s="436"/>
      <c r="BD399" s="436"/>
      <c r="BE399" s="436"/>
      <c r="BF399" s="436"/>
      <c r="BG399" s="436"/>
      <c r="BH399" s="436"/>
      <c r="BI399" s="436"/>
      <c r="BJ399" s="436"/>
      <c r="BK399" s="436"/>
      <c r="BL399" s="436"/>
      <c r="BM399" s="436"/>
      <c r="BN399" s="436"/>
      <c r="BO399" s="436"/>
      <c r="BP399" s="436"/>
      <c r="BQ399" s="436"/>
      <c r="BR399" s="436"/>
      <c r="BS399" s="436"/>
      <c r="BT399" s="436"/>
      <c r="BU399" s="436"/>
      <c r="BV399" s="436"/>
      <c r="BW399" s="436"/>
      <c r="BX399" s="436"/>
      <c r="BY399" s="436"/>
      <c r="BZ399" s="436"/>
      <c r="CA399" s="436"/>
      <c r="CB399" s="436"/>
      <c r="CC399" s="436"/>
      <c r="CD399" s="436"/>
      <c r="CE399" s="436"/>
    </row>
    <row r="400" spans="1:83" ht="15.75" customHeight="1">
      <c r="A400" s="436"/>
      <c r="B400" s="436"/>
      <c r="C400" s="436"/>
      <c r="D400" s="436"/>
      <c r="E400" s="436"/>
      <c r="F400" s="436"/>
      <c r="G400" s="436"/>
      <c r="H400" s="436"/>
      <c r="I400" s="436"/>
      <c r="J400" s="436"/>
      <c r="K400" s="436"/>
      <c r="L400" s="436"/>
      <c r="M400" s="436"/>
      <c r="N400" s="436"/>
      <c r="O400" s="436"/>
      <c r="P400" s="436"/>
      <c r="Q400" s="436"/>
      <c r="R400" s="436"/>
      <c r="S400" s="436"/>
      <c r="T400" s="436"/>
      <c r="U400" s="436"/>
      <c r="V400" s="436"/>
      <c r="W400" s="436"/>
      <c r="X400" s="436"/>
      <c r="Y400" s="436"/>
      <c r="Z400" s="436"/>
      <c r="AA400" s="436"/>
      <c r="AB400" s="436"/>
      <c r="AC400" s="436"/>
      <c r="AD400" s="436"/>
      <c r="AE400" s="436"/>
      <c r="AF400" s="436"/>
      <c r="AG400" s="436"/>
      <c r="AH400" s="436"/>
      <c r="AI400" s="436"/>
      <c r="AJ400" s="436"/>
      <c r="AK400" s="436"/>
      <c r="AL400" s="436"/>
      <c r="AM400" s="436"/>
      <c r="AN400" s="436"/>
      <c r="AO400" s="436"/>
      <c r="AP400" s="436"/>
      <c r="AQ400" s="436"/>
      <c r="AR400" s="436"/>
      <c r="AS400" s="436"/>
      <c r="AT400" s="436"/>
      <c r="AU400" s="436"/>
      <c r="AV400" s="436"/>
      <c r="AW400" s="436"/>
      <c r="AX400" s="437"/>
      <c r="AY400" s="436"/>
      <c r="AZ400" s="436"/>
      <c r="BA400" s="436"/>
      <c r="BB400" s="436"/>
      <c r="BC400" s="436"/>
      <c r="BD400" s="436"/>
      <c r="BE400" s="436"/>
      <c r="BF400" s="436"/>
      <c r="BG400" s="436"/>
      <c r="BH400" s="436"/>
      <c r="BI400" s="436"/>
      <c r="BJ400" s="436"/>
      <c r="BK400" s="436"/>
      <c r="BL400" s="436"/>
      <c r="BM400" s="436"/>
      <c r="BN400" s="436"/>
      <c r="BO400" s="436"/>
      <c r="BP400" s="436"/>
      <c r="BQ400" s="436"/>
      <c r="BR400" s="436"/>
      <c r="BS400" s="436"/>
      <c r="BT400" s="436"/>
      <c r="BU400" s="436"/>
      <c r="BV400" s="436"/>
      <c r="BW400" s="436"/>
      <c r="BX400" s="436"/>
      <c r="BY400" s="436"/>
      <c r="BZ400" s="436"/>
      <c r="CA400" s="436"/>
      <c r="CB400" s="436"/>
      <c r="CC400" s="436"/>
      <c r="CD400" s="436"/>
      <c r="CE400" s="436"/>
    </row>
    <row r="401" spans="1:83" ht="15.75" customHeight="1">
      <c r="A401" s="436"/>
      <c r="B401" s="436"/>
      <c r="C401" s="436"/>
      <c r="D401" s="436"/>
      <c r="E401" s="436"/>
      <c r="F401" s="436"/>
      <c r="G401" s="436"/>
      <c r="H401" s="436"/>
      <c r="I401" s="436"/>
      <c r="J401" s="436"/>
      <c r="K401" s="436"/>
      <c r="L401" s="436"/>
      <c r="M401" s="436"/>
      <c r="N401" s="436"/>
      <c r="O401" s="436"/>
      <c r="P401" s="436"/>
      <c r="Q401" s="436"/>
      <c r="R401" s="436"/>
      <c r="S401" s="436"/>
      <c r="T401" s="436"/>
      <c r="U401" s="436"/>
      <c r="V401" s="436"/>
      <c r="W401" s="436"/>
      <c r="X401" s="436"/>
      <c r="Y401" s="436"/>
      <c r="Z401" s="436"/>
      <c r="AA401" s="436"/>
      <c r="AB401" s="436"/>
      <c r="AC401" s="436"/>
      <c r="AD401" s="436"/>
      <c r="AE401" s="436"/>
      <c r="AF401" s="436"/>
      <c r="AG401" s="436"/>
      <c r="AH401" s="436"/>
      <c r="AI401" s="436"/>
      <c r="AJ401" s="436"/>
      <c r="AK401" s="436"/>
      <c r="AL401" s="436"/>
      <c r="AM401" s="436"/>
      <c r="AN401" s="436"/>
      <c r="AO401" s="436"/>
      <c r="AP401" s="436"/>
      <c r="AQ401" s="436"/>
      <c r="AR401" s="436"/>
      <c r="AS401" s="436"/>
      <c r="AT401" s="436"/>
      <c r="AU401" s="436"/>
      <c r="AV401" s="436"/>
      <c r="AW401" s="436"/>
      <c r="AX401" s="437"/>
      <c r="AY401" s="436"/>
      <c r="AZ401" s="436"/>
      <c r="BA401" s="436"/>
      <c r="BB401" s="436"/>
      <c r="BC401" s="436"/>
      <c r="BD401" s="436"/>
      <c r="BE401" s="436"/>
      <c r="BF401" s="436"/>
      <c r="BG401" s="436"/>
      <c r="BH401" s="436"/>
      <c r="BI401" s="436"/>
      <c r="BJ401" s="436"/>
      <c r="BK401" s="436"/>
      <c r="BL401" s="436"/>
      <c r="BM401" s="436"/>
      <c r="BN401" s="436"/>
      <c r="BO401" s="436"/>
      <c r="BP401" s="436"/>
      <c r="BQ401" s="436"/>
      <c r="BR401" s="436"/>
      <c r="BS401" s="436"/>
      <c r="BT401" s="436"/>
      <c r="BU401" s="436"/>
      <c r="BV401" s="436"/>
      <c r="BW401" s="436"/>
      <c r="BX401" s="436"/>
      <c r="BY401" s="436"/>
      <c r="BZ401" s="436"/>
      <c r="CA401" s="436"/>
      <c r="CB401" s="436"/>
      <c r="CC401" s="436"/>
      <c r="CD401" s="436"/>
      <c r="CE401" s="436"/>
    </row>
    <row r="402" spans="1:83" ht="15.75" customHeight="1">
      <c r="A402" s="436"/>
      <c r="B402" s="436"/>
      <c r="C402" s="436"/>
      <c r="D402" s="436"/>
      <c r="E402" s="436"/>
      <c r="F402" s="436"/>
      <c r="G402" s="436"/>
      <c r="H402" s="436"/>
      <c r="I402" s="436"/>
      <c r="J402" s="436"/>
      <c r="K402" s="436"/>
      <c r="L402" s="436"/>
      <c r="M402" s="436"/>
      <c r="N402" s="436"/>
      <c r="O402" s="436"/>
      <c r="P402" s="436"/>
      <c r="Q402" s="436"/>
      <c r="R402" s="436"/>
      <c r="S402" s="436"/>
      <c r="T402" s="436"/>
      <c r="U402" s="436"/>
      <c r="V402" s="436"/>
      <c r="W402" s="436"/>
      <c r="X402" s="436"/>
      <c r="Y402" s="436"/>
      <c r="Z402" s="436"/>
      <c r="AA402" s="436"/>
      <c r="AB402" s="436"/>
      <c r="AC402" s="436"/>
      <c r="AD402" s="436"/>
      <c r="AE402" s="436"/>
      <c r="AF402" s="436"/>
      <c r="AG402" s="436"/>
      <c r="AH402" s="436"/>
      <c r="AI402" s="436"/>
      <c r="AJ402" s="436"/>
      <c r="AK402" s="436"/>
      <c r="AL402" s="436"/>
      <c r="AM402" s="436"/>
      <c r="AN402" s="436"/>
      <c r="AO402" s="436"/>
      <c r="AP402" s="436"/>
      <c r="AQ402" s="436"/>
      <c r="AR402" s="436"/>
      <c r="AS402" s="436"/>
      <c r="AT402" s="436"/>
      <c r="AU402" s="436"/>
      <c r="AV402" s="436"/>
      <c r="AW402" s="436"/>
      <c r="AX402" s="437"/>
      <c r="AY402" s="436"/>
      <c r="AZ402" s="436"/>
      <c r="BA402" s="436"/>
      <c r="BB402" s="436"/>
      <c r="BC402" s="436"/>
      <c r="BD402" s="436"/>
      <c r="BE402" s="436"/>
      <c r="BF402" s="436"/>
      <c r="BG402" s="436"/>
      <c r="BH402" s="436"/>
      <c r="BI402" s="436"/>
      <c r="BJ402" s="436"/>
      <c r="BK402" s="436"/>
      <c r="BL402" s="436"/>
      <c r="BM402" s="436"/>
      <c r="BN402" s="436"/>
      <c r="BO402" s="436"/>
      <c r="BP402" s="436"/>
      <c r="BQ402" s="436"/>
      <c r="BR402" s="436"/>
      <c r="BS402" s="436"/>
      <c r="BT402" s="436"/>
      <c r="BU402" s="436"/>
      <c r="BV402" s="436"/>
      <c r="BW402" s="436"/>
      <c r="BX402" s="436"/>
      <c r="BY402" s="436"/>
      <c r="BZ402" s="436"/>
      <c r="CA402" s="436"/>
      <c r="CB402" s="436"/>
      <c r="CC402" s="436"/>
      <c r="CD402" s="436"/>
      <c r="CE402" s="436"/>
    </row>
    <row r="403" spans="1:83" ht="15.75" customHeight="1">
      <c r="A403" s="436"/>
      <c r="B403" s="436"/>
      <c r="C403" s="436"/>
      <c r="D403" s="436"/>
      <c r="E403" s="436"/>
      <c r="F403" s="436"/>
      <c r="G403" s="436"/>
      <c r="H403" s="436"/>
      <c r="I403" s="436"/>
      <c r="J403" s="436"/>
      <c r="K403" s="436"/>
      <c r="L403" s="436"/>
      <c r="M403" s="436"/>
      <c r="N403" s="436"/>
      <c r="O403" s="436"/>
      <c r="P403" s="436"/>
      <c r="Q403" s="436"/>
      <c r="R403" s="436"/>
      <c r="S403" s="436"/>
      <c r="T403" s="436"/>
      <c r="U403" s="436"/>
      <c r="V403" s="436"/>
      <c r="W403" s="436"/>
      <c r="X403" s="436"/>
      <c r="Y403" s="436"/>
      <c r="Z403" s="436"/>
      <c r="AA403" s="436"/>
      <c r="AB403" s="436"/>
      <c r="AC403" s="436"/>
      <c r="AD403" s="436"/>
      <c r="AE403" s="436"/>
      <c r="AF403" s="436"/>
      <c r="AG403" s="436"/>
      <c r="AH403" s="436"/>
      <c r="AI403" s="436"/>
      <c r="AJ403" s="436"/>
      <c r="AK403" s="436"/>
      <c r="AL403" s="436"/>
      <c r="AM403" s="436"/>
      <c r="AN403" s="436"/>
      <c r="AO403" s="436"/>
      <c r="AP403" s="436"/>
      <c r="AQ403" s="436"/>
      <c r="AR403" s="436"/>
      <c r="AS403" s="436"/>
      <c r="AT403" s="436"/>
      <c r="AU403" s="436"/>
      <c r="AV403" s="436"/>
      <c r="AW403" s="436"/>
      <c r="AX403" s="437"/>
      <c r="AY403" s="436"/>
      <c r="AZ403" s="436"/>
      <c r="BA403" s="436"/>
      <c r="BB403" s="436"/>
      <c r="BC403" s="436"/>
      <c r="BD403" s="436"/>
      <c r="BE403" s="436"/>
      <c r="BF403" s="436"/>
      <c r="BG403" s="436"/>
      <c r="BH403" s="436"/>
      <c r="BI403" s="436"/>
      <c r="BJ403" s="436"/>
      <c r="BK403" s="436"/>
      <c r="BL403" s="436"/>
      <c r="BM403" s="436"/>
      <c r="BN403" s="436"/>
      <c r="BO403" s="436"/>
      <c r="BP403" s="436"/>
      <c r="BQ403" s="436"/>
      <c r="BR403" s="436"/>
      <c r="BS403" s="436"/>
      <c r="BT403" s="436"/>
      <c r="BU403" s="436"/>
      <c r="BV403" s="436"/>
      <c r="BW403" s="436"/>
      <c r="BX403" s="436"/>
      <c r="BY403" s="436"/>
      <c r="BZ403" s="436"/>
      <c r="CA403" s="436"/>
      <c r="CB403" s="436"/>
      <c r="CC403" s="436"/>
      <c r="CD403" s="436"/>
      <c r="CE403" s="436"/>
    </row>
    <row r="404" spans="1:83" ht="15.75" customHeight="1">
      <c r="A404" s="436"/>
      <c r="B404" s="436"/>
      <c r="C404" s="436"/>
      <c r="D404" s="436"/>
      <c r="E404" s="436"/>
      <c r="F404" s="436"/>
      <c r="G404" s="436"/>
      <c r="H404" s="436"/>
      <c r="I404" s="436"/>
      <c r="J404" s="436"/>
      <c r="K404" s="436"/>
      <c r="L404" s="436"/>
      <c r="M404" s="436"/>
      <c r="N404" s="436"/>
      <c r="O404" s="436"/>
      <c r="P404" s="436"/>
      <c r="Q404" s="436"/>
      <c r="R404" s="436"/>
      <c r="S404" s="436"/>
      <c r="T404" s="436"/>
      <c r="U404" s="436"/>
      <c r="V404" s="436"/>
      <c r="W404" s="436"/>
      <c r="X404" s="436"/>
      <c r="Y404" s="436"/>
      <c r="Z404" s="436"/>
      <c r="AA404" s="436"/>
      <c r="AB404" s="436"/>
      <c r="AC404" s="436"/>
      <c r="AD404" s="436"/>
      <c r="AE404" s="436"/>
      <c r="AF404" s="436"/>
      <c r="AG404" s="436"/>
      <c r="AH404" s="436"/>
      <c r="AI404" s="436"/>
      <c r="AJ404" s="436"/>
      <c r="AK404" s="436"/>
      <c r="AL404" s="436"/>
      <c r="AM404" s="436"/>
      <c r="AN404" s="436"/>
      <c r="AO404" s="436"/>
      <c r="AP404" s="436"/>
      <c r="AQ404" s="436"/>
      <c r="AR404" s="436"/>
      <c r="AS404" s="436"/>
      <c r="AT404" s="436"/>
      <c r="AU404" s="436"/>
      <c r="AV404" s="436"/>
      <c r="AW404" s="436"/>
      <c r="AX404" s="437"/>
      <c r="AY404" s="436"/>
      <c r="AZ404" s="436"/>
      <c r="BA404" s="436"/>
      <c r="BB404" s="436"/>
      <c r="BC404" s="436"/>
      <c r="BD404" s="436"/>
      <c r="BE404" s="436"/>
      <c r="BF404" s="436"/>
      <c r="BG404" s="436"/>
      <c r="BH404" s="436"/>
      <c r="BI404" s="436"/>
      <c r="BJ404" s="436"/>
      <c r="BK404" s="436"/>
      <c r="BL404" s="436"/>
      <c r="BM404" s="436"/>
      <c r="BN404" s="436"/>
      <c r="BO404" s="436"/>
      <c r="BP404" s="436"/>
      <c r="BQ404" s="436"/>
      <c r="BR404" s="436"/>
      <c r="BS404" s="436"/>
      <c r="BT404" s="436"/>
      <c r="BU404" s="436"/>
      <c r="BV404" s="436"/>
      <c r="BW404" s="436"/>
      <c r="BX404" s="436"/>
      <c r="BY404" s="436"/>
      <c r="BZ404" s="436"/>
      <c r="CA404" s="436"/>
      <c r="CB404" s="436"/>
      <c r="CC404" s="436"/>
      <c r="CD404" s="436"/>
      <c r="CE404" s="436"/>
    </row>
    <row r="405" spans="1:83" ht="15.75" customHeight="1">
      <c r="A405" s="436"/>
      <c r="B405" s="436"/>
      <c r="C405" s="436"/>
      <c r="D405" s="436"/>
      <c r="E405" s="436"/>
      <c r="F405" s="436"/>
      <c r="G405" s="436"/>
      <c r="H405" s="436"/>
      <c r="I405" s="436"/>
      <c r="J405" s="436"/>
      <c r="K405" s="436"/>
      <c r="L405" s="436"/>
      <c r="M405" s="436"/>
      <c r="N405" s="436"/>
      <c r="O405" s="436"/>
      <c r="P405" s="436"/>
      <c r="Q405" s="436"/>
      <c r="R405" s="436"/>
      <c r="S405" s="436"/>
      <c r="T405" s="436"/>
      <c r="U405" s="436"/>
      <c r="V405" s="436"/>
      <c r="W405" s="436"/>
      <c r="X405" s="436"/>
      <c r="Y405" s="436"/>
      <c r="Z405" s="436"/>
      <c r="AA405" s="436"/>
      <c r="AB405" s="436"/>
      <c r="AC405" s="436"/>
      <c r="AD405" s="436"/>
      <c r="AE405" s="436"/>
      <c r="AF405" s="436"/>
      <c r="AG405" s="436"/>
      <c r="AH405" s="436"/>
      <c r="AI405" s="436"/>
      <c r="AJ405" s="436"/>
      <c r="AK405" s="436"/>
      <c r="AL405" s="436"/>
      <c r="AM405" s="436"/>
      <c r="AN405" s="436"/>
      <c r="AO405" s="436"/>
      <c r="AP405" s="436"/>
      <c r="AQ405" s="436"/>
      <c r="AR405" s="436"/>
      <c r="AS405" s="436"/>
      <c r="AT405" s="436"/>
      <c r="AU405" s="436"/>
      <c r="AV405" s="436"/>
      <c r="AW405" s="436"/>
      <c r="AX405" s="437"/>
      <c r="AY405" s="436"/>
      <c r="AZ405" s="436"/>
      <c r="BA405" s="436"/>
      <c r="BB405" s="436"/>
      <c r="BC405" s="436"/>
      <c r="BD405" s="436"/>
      <c r="BE405" s="436"/>
      <c r="BF405" s="436"/>
      <c r="BG405" s="436"/>
      <c r="BH405" s="436"/>
      <c r="BI405" s="436"/>
      <c r="BJ405" s="436"/>
      <c r="BK405" s="436"/>
      <c r="BL405" s="436"/>
      <c r="BM405" s="436"/>
      <c r="BN405" s="436"/>
      <c r="BO405" s="436"/>
      <c r="BP405" s="436"/>
      <c r="BQ405" s="436"/>
      <c r="BR405" s="436"/>
      <c r="BS405" s="436"/>
      <c r="BT405" s="436"/>
      <c r="BU405" s="436"/>
      <c r="BV405" s="436"/>
      <c r="BW405" s="436"/>
      <c r="BX405" s="436"/>
      <c r="BY405" s="436"/>
      <c r="BZ405" s="436"/>
      <c r="CA405" s="436"/>
      <c r="CB405" s="436"/>
      <c r="CC405" s="436"/>
      <c r="CD405" s="436"/>
      <c r="CE405" s="436"/>
    </row>
    <row r="406" spans="1:83" ht="15.75" customHeight="1">
      <c r="A406" s="436"/>
      <c r="B406" s="436"/>
      <c r="C406" s="436"/>
      <c r="D406" s="436"/>
      <c r="E406" s="436"/>
      <c r="F406" s="436"/>
      <c r="G406" s="436"/>
      <c r="H406" s="436"/>
      <c r="I406" s="436"/>
      <c r="J406" s="436"/>
      <c r="K406" s="436"/>
      <c r="L406" s="436"/>
      <c r="M406" s="436"/>
      <c r="N406" s="436"/>
      <c r="O406" s="436"/>
      <c r="P406" s="436"/>
      <c r="Q406" s="436"/>
      <c r="R406" s="436"/>
      <c r="S406" s="436"/>
      <c r="T406" s="436"/>
      <c r="U406" s="436"/>
      <c r="V406" s="436"/>
      <c r="W406" s="436"/>
      <c r="X406" s="436"/>
      <c r="Y406" s="436"/>
      <c r="Z406" s="436"/>
      <c r="AA406" s="436"/>
      <c r="AB406" s="436"/>
      <c r="AC406" s="436"/>
      <c r="AD406" s="436"/>
      <c r="AE406" s="436"/>
      <c r="AF406" s="436"/>
      <c r="AG406" s="436"/>
      <c r="AH406" s="436"/>
      <c r="AI406" s="436"/>
      <c r="AJ406" s="436"/>
      <c r="AK406" s="436"/>
      <c r="AL406" s="436"/>
      <c r="AM406" s="436"/>
      <c r="AN406" s="436"/>
      <c r="AO406" s="436"/>
      <c r="AP406" s="436"/>
      <c r="AQ406" s="436"/>
      <c r="AR406" s="436"/>
      <c r="AS406" s="436"/>
      <c r="AT406" s="436"/>
      <c r="AU406" s="436"/>
      <c r="AV406" s="436"/>
      <c r="AW406" s="436"/>
      <c r="AX406" s="437"/>
      <c r="AY406" s="436"/>
      <c r="AZ406" s="436"/>
      <c r="BA406" s="436"/>
      <c r="BB406" s="436"/>
      <c r="BC406" s="436"/>
      <c r="BD406" s="436"/>
      <c r="BE406" s="436"/>
      <c r="BF406" s="436"/>
      <c r="BG406" s="436"/>
      <c r="BH406" s="436"/>
      <c r="BI406" s="436"/>
      <c r="BJ406" s="436"/>
      <c r="BK406" s="436"/>
      <c r="BL406" s="436"/>
      <c r="BM406" s="436"/>
      <c r="BN406" s="436"/>
      <c r="BO406" s="436"/>
      <c r="BP406" s="436"/>
      <c r="BQ406" s="436"/>
      <c r="BR406" s="436"/>
      <c r="BS406" s="436"/>
      <c r="BT406" s="436"/>
      <c r="BU406" s="436"/>
      <c r="BV406" s="436"/>
      <c r="BW406" s="436"/>
      <c r="BX406" s="436"/>
      <c r="BY406" s="436"/>
      <c r="BZ406" s="436"/>
      <c r="CA406" s="436"/>
      <c r="CB406" s="436"/>
      <c r="CC406" s="436"/>
      <c r="CD406" s="436"/>
      <c r="CE406" s="436"/>
    </row>
    <row r="407" spans="1:83" ht="15.75" customHeight="1">
      <c r="A407" s="436"/>
      <c r="B407" s="436"/>
      <c r="C407" s="436"/>
      <c r="D407" s="436"/>
      <c r="E407" s="436"/>
      <c r="F407" s="436"/>
      <c r="G407" s="436"/>
      <c r="H407" s="436"/>
      <c r="I407" s="436"/>
      <c r="J407" s="436"/>
      <c r="K407" s="436"/>
      <c r="L407" s="436"/>
      <c r="M407" s="436"/>
      <c r="N407" s="436"/>
      <c r="O407" s="436"/>
      <c r="P407" s="436"/>
      <c r="Q407" s="436"/>
      <c r="R407" s="436"/>
      <c r="S407" s="436"/>
      <c r="T407" s="436"/>
      <c r="U407" s="436"/>
      <c r="V407" s="436"/>
      <c r="W407" s="436"/>
      <c r="X407" s="436"/>
      <c r="Y407" s="436"/>
      <c r="Z407" s="436"/>
      <c r="AA407" s="436"/>
      <c r="AB407" s="436"/>
      <c r="AC407" s="436"/>
      <c r="AD407" s="436"/>
      <c r="AE407" s="436"/>
      <c r="AF407" s="436"/>
      <c r="AG407" s="436"/>
      <c r="AH407" s="436"/>
      <c r="AI407" s="436"/>
      <c r="AJ407" s="436"/>
      <c r="AK407" s="436"/>
      <c r="AL407" s="436"/>
      <c r="AM407" s="436"/>
      <c r="AN407" s="436"/>
      <c r="AO407" s="436"/>
      <c r="AP407" s="436"/>
      <c r="AQ407" s="436"/>
      <c r="AR407" s="436"/>
      <c r="AS407" s="436"/>
      <c r="AT407" s="436"/>
      <c r="AU407" s="436"/>
      <c r="AV407" s="436"/>
      <c r="AW407" s="436"/>
      <c r="AX407" s="437"/>
      <c r="AY407" s="436"/>
      <c r="AZ407" s="436"/>
      <c r="BA407" s="436"/>
      <c r="BB407" s="436"/>
      <c r="BC407" s="436"/>
      <c r="BD407" s="436"/>
      <c r="BE407" s="436"/>
      <c r="BF407" s="436"/>
      <c r="BG407" s="436"/>
      <c r="BH407" s="436"/>
      <c r="BI407" s="436"/>
      <c r="BJ407" s="436"/>
      <c r="BK407" s="436"/>
      <c r="BL407" s="436"/>
      <c r="BM407" s="436"/>
      <c r="BN407" s="436"/>
      <c r="BO407" s="436"/>
      <c r="BP407" s="436"/>
      <c r="BQ407" s="436"/>
      <c r="BR407" s="436"/>
      <c r="BS407" s="436"/>
      <c r="BT407" s="436"/>
      <c r="BU407" s="436"/>
      <c r="BV407" s="436"/>
      <c r="BW407" s="436"/>
      <c r="BX407" s="436"/>
      <c r="BY407" s="436"/>
      <c r="BZ407" s="436"/>
      <c r="CA407" s="436"/>
      <c r="CB407" s="436"/>
      <c r="CC407" s="436"/>
      <c r="CD407" s="436"/>
      <c r="CE407" s="436"/>
    </row>
    <row r="408" spans="1:83" ht="15.75" customHeight="1">
      <c r="A408" s="436"/>
      <c r="B408" s="436"/>
      <c r="C408" s="436"/>
      <c r="D408" s="436"/>
      <c r="E408" s="436"/>
      <c r="F408" s="436"/>
      <c r="G408" s="436"/>
      <c r="H408" s="436"/>
      <c r="I408" s="436"/>
      <c r="J408" s="436"/>
      <c r="K408" s="436"/>
      <c r="L408" s="436"/>
      <c r="M408" s="436"/>
      <c r="N408" s="436"/>
      <c r="O408" s="436"/>
      <c r="P408" s="436"/>
      <c r="Q408" s="436"/>
      <c r="R408" s="436"/>
      <c r="S408" s="436"/>
      <c r="T408" s="436"/>
      <c r="U408" s="436"/>
      <c r="V408" s="436"/>
      <c r="W408" s="436"/>
      <c r="X408" s="436"/>
      <c r="Y408" s="436"/>
      <c r="Z408" s="436"/>
      <c r="AA408" s="436"/>
      <c r="AB408" s="436"/>
      <c r="AC408" s="436"/>
      <c r="AD408" s="436"/>
      <c r="AE408" s="436"/>
      <c r="AF408" s="436"/>
      <c r="AG408" s="436"/>
      <c r="AH408" s="436"/>
      <c r="AI408" s="436"/>
      <c r="AJ408" s="436"/>
      <c r="AK408" s="436"/>
      <c r="AL408" s="436"/>
      <c r="AM408" s="436"/>
      <c r="AN408" s="436"/>
      <c r="AO408" s="436"/>
      <c r="AP408" s="436"/>
      <c r="AQ408" s="436"/>
      <c r="AR408" s="436"/>
      <c r="AS408" s="436"/>
      <c r="AT408" s="436"/>
      <c r="AU408" s="436"/>
      <c r="AV408" s="436"/>
      <c r="AW408" s="436"/>
      <c r="AX408" s="437"/>
      <c r="AY408" s="436"/>
      <c r="AZ408" s="436"/>
      <c r="BA408" s="436"/>
      <c r="BB408" s="436"/>
      <c r="BC408" s="436"/>
      <c r="BD408" s="436"/>
      <c r="BE408" s="436"/>
      <c r="BF408" s="436"/>
      <c r="BG408" s="436"/>
      <c r="BH408" s="436"/>
      <c r="BI408" s="436"/>
      <c r="BJ408" s="436"/>
      <c r="BK408" s="436"/>
      <c r="BL408" s="436"/>
      <c r="BM408" s="436"/>
      <c r="BN408" s="436"/>
      <c r="BO408" s="436"/>
      <c r="BP408" s="436"/>
      <c r="BQ408" s="436"/>
      <c r="BR408" s="436"/>
      <c r="BS408" s="436"/>
      <c r="BT408" s="436"/>
      <c r="BU408" s="436"/>
      <c r="BV408" s="436"/>
      <c r="BW408" s="436"/>
      <c r="BX408" s="436"/>
      <c r="BY408" s="436"/>
      <c r="BZ408" s="436"/>
      <c r="CA408" s="436"/>
      <c r="CB408" s="436"/>
      <c r="CC408" s="436"/>
      <c r="CD408" s="436"/>
      <c r="CE408" s="436"/>
    </row>
    <row r="409" spans="1:83" ht="15.75" customHeight="1">
      <c r="A409" s="436"/>
      <c r="B409" s="436"/>
      <c r="C409" s="436"/>
      <c r="D409" s="436"/>
      <c r="E409" s="436"/>
      <c r="F409" s="436"/>
      <c r="G409" s="436"/>
      <c r="H409" s="436"/>
      <c r="I409" s="436"/>
      <c r="J409" s="436"/>
      <c r="K409" s="436"/>
      <c r="L409" s="436"/>
      <c r="M409" s="436"/>
      <c r="N409" s="436"/>
      <c r="O409" s="436"/>
      <c r="P409" s="436"/>
      <c r="Q409" s="436"/>
      <c r="R409" s="436"/>
      <c r="S409" s="436"/>
      <c r="T409" s="436"/>
      <c r="U409" s="436"/>
      <c r="V409" s="436"/>
      <c r="W409" s="436"/>
      <c r="X409" s="436"/>
      <c r="Y409" s="436"/>
      <c r="Z409" s="436"/>
      <c r="AA409" s="436"/>
      <c r="AB409" s="436"/>
      <c r="AC409" s="436"/>
      <c r="AD409" s="436"/>
      <c r="AE409" s="436"/>
      <c r="AF409" s="436"/>
      <c r="AG409" s="436"/>
      <c r="AH409" s="436"/>
      <c r="AI409" s="436"/>
      <c r="AJ409" s="436"/>
      <c r="AK409" s="436"/>
      <c r="AL409" s="436"/>
      <c r="AM409" s="436"/>
      <c r="AN409" s="436"/>
      <c r="AO409" s="436"/>
      <c r="AP409" s="436"/>
      <c r="AQ409" s="436"/>
      <c r="AR409" s="436"/>
      <c r="AS409" s="436"/>
      <c r="AT409" s="436"/>
      <c r="AU409" s="436"/>
      <c r="AV409" s="436"/>
      <c r="AW409" s="436"/>
      <c r="AX409" s="437"/>
      <c r="AY409" s="436"/>
      <c r="AZ409" s="436"/>
      <c r="BA409" s="436"/>
      <c r="BB409" s="436"/>
      <c r="BC409" s="436"/>
      <c r="BD409" s="436"/>
      <c r="BE409" s="436"/>
      <c r="BF409" s="436"/>
      <c r="BG409" s="436"/>
      <c r="BH409" s="436"/>
      <c r="BI409" s="436"/>
      <c r="BJ409" s="436"/>
      <c r="BK409" s="436"/>
      <c r="BL409" s="436"/>
      <c r="BM409" s="436"/>
      <c r="BN409" s="436"/>
      <c r="BO409" s="436"/>
      <c r="BP409" s="436"/>
      <c r="BQ409" s="436"/>
      <c r="BR409" s="436"/>
      <c r="BS409" s="436"/>
      <c r="BT409" s="436"/>
      <c r="BU409" s="436"/>
      <c r="BV409" s="436"/>
      <c r="BW409" s="436"/>
      <c r="BX409" s="436"/>
      <c r="BY409" s="436"/>
      <c r="BZ409" s="436"/>
      <c r="CA409" s="436"/>
      <c r="CB409" s="436"/>
      <c r="CC409" s="436"/>
      <c r="CD409" s="436"/>
      <c r="CE409" s="436"/>
    </row>
    <row r="410" spans="1:83" ht="15.75" customHeight="1">
      <c r="A410" s="436"/>
      <c r="B410" s="436"/>
      <c r="C410" s="436"/>
      <c r="D410" s="436"/>
      <c r="E410" s="436"/>
      <c r="F410" s="436"/>
      <c r="G410" s="436"/>
      <c r="H410" s="436"/>
      <c r="I410" s="436"/>
      <c r="J410" s="436"/>
      <c r="K410" s="436"/>
      <c r="L410" s="436"/>
      <c r="M410" s="436"/>
      <c r="N410" s="436"/>
      <c r="O410" s="436"/>
      <c r="P410" s="436"/>
      <c r="Q410" s="436"/>
      <c r="R410" s="436"/>
      <c r="S410" s="436"/>
      <c r="T410" s="436"/>
      <c r="U410" s="436"/>
      <c r="V410" s="436"/>
      <c r="W410" s="436"/>
      <c r="X410" s="436"/>
      <c r="Y410" s="436"/>
      <c r="Z410" s="436"/>
      <c r="AA410" s="436"/>
      <c r="AB410" s="436"/>
      <c r="AC410" s="436"/>
      <c r="AD410" s="436"/>
      <c r="AE410" s="436"/>
      <c r="AF410" s="436"/>
      <c r="AG410" s="436"/>
      <c r="AH410" s="436"/>
      <c r="AI410" s="436"/>
      <c r="AJ410" s="436"/>
      <c r="AK410" s="436"/>
      <c r="AL410" s="436"/>
      <c r="AM410" s="436"/>
      <c r="AN410" s="436"/>
      <c r="AO410" s="436"/>
      <c r="AP410" s="436"/>
      <c r="AQ410" s="436"/>
      <c r="AR410" s="436"/>
      <c r="AS410" s="436"/>
      <c r="AT410" s="436"/>
      <c r="AU410" s="436"/>
      <c r="AV410" s="436"/>
      <c r="AW410" s="436"/>
      <c r="AX410" s="437"/>
      <c r="AY410" s="436"/>
      <c r="AZ410" s="436"/>
      <c r="BA410" s="436"/>
      <c r="BB410" s="436"/>
      <c r="BC410" s="436"/>
      <c r="BD410" s="436"/>
      <c r="BE410" s="436"/>
      <c r="BF410" s="436"/>
      <c r="BG410" s="436"/>
      <c r="BH410" s="436"/>
      <c r="BI410" s="436"/>
      <c r="BJ410" s="436"/>
      <c r="BK410" s="436"/>
      <c r="BL410" s="436"/>
      <c r="BM410" s="436"/>
      <c r="BN410" s="436"/>
      <c r="BO410" s="436"/>
      <c r="BP410" s="436"/>
      <c r="BQ410" s="436"/>
      <c r="BR410" s="436"/>
      <c r="BS410" s="436"/>
      <c r="BT410" s="436"/>
      <c r="BU410" s="436"/>
      <c r="BV410" s="436"/>
      <c r="BW410" s="436"/>
      <c r="BX410" s="436"/>
      <c r="BY410" s="436"/>
      <c r="BZ410" s="436"/>
      <c r="CA410" s="436"/>
      <c r="CB410" s="436"/>
      <c r="CC410" s="436"/>
      <c r="CD410" s="436"/>
      <c r="CE410" s="436"/>
    </row>
    <row r="411" spans="1:83" ht="15.75" customHeight="1">
      <c r="A411" s="436"/>
      <c r="B411" s="436"/>
      <c r="C411" s="436"/>
      <c r="D411" s="436"/>
      <c r="E411" s="436"/>
      <c r="F411" s="436"/>
      <c r="G411" s="436"/>
      <c r="H411" s="436"/>
      <c r="I411" s="436"/>
      <c r="J411" s="436"/>
      <c r="K411" s="436"/>
      <c r="L411" s="436"/>
      <c r="M411" s="436"/>
      <c r="N411" s="436"/>
      <c r="O411" s="436"/>
      <c r="P411" s="436"/>
      <c r="Q411" s="436"/>
      <c r="R411" s="436"/>
      <c r="S411" s="436"/>
      <c r="T411" s="436"/>
      <c r="U411" s="436"/>
      <c r="V411" s="436"/>
      <c r="W411" s="436"/>
      <c r="X411" s="436"/>
      <c r="Y411" s="436"/>
      <c r="Z411" s="436"/>
      <c r="AA411" s="436"/>
      <c r="AB411" s="436"/>
      <c r="AC411" s="436"/>
      <c r="AD411" s="436"/>
      <c r="AE411" s="436"/>
      <c r="AF411" s="436"/>
      <c r="AG411" s="436"/>
      <c r="AH411" s="436"/>
      <c r="AI411" s="436"/>
      <c r="AJ411" s="436"/>
      <c r="AK411" s="436"/>
      <c r="AL411" s="436"/>
      <c r="AM411" s="436"/>
      <c r="AN411" s="436"/>
      <c r="AO411" s="436"/>
      <c r="AP411" s="436"/>
      <c r="AQ411" s="436"/>
      <c r="AR411" s="436"/>
      <c r="AS411" s="436"/>
      <c r="AT411" s="436"/>
      <c r="AU411" s="436"/>
      <c r="AV411" s="436"/>
      <c r="AW411" s="436"/>
      <c r="AX411" s="437"/>
      <c r="AY411" s="436"/>
      <c r="AZ411" s="436"/>
      <c r="BA411" s="436"/>
      <c r="BB411" s="436"/>
      <c r="BC411" s="436"/>
      <c r="BD411" s="436"/>
      <c r="BE411" s="436"/>
      <c r="BF411" s="436"/>
      <c r="BG411" s="436"/>
      <c r="BH411" s="436"/>
      <c r="BI411" s="436"/>
      <c r="BJ411" s="436"/>
      <c r="BK411" s="436"/>
      <c r="BL411" s="436"/>
      <c r="BM411" s="436"/>
      <c r="BN411" s="436"/>
      <c r="BO411" s="436"/>
      <c r="BP411" s="436"/>
      <c r="BQ411" s="436"/>
      <c r="BR411" s="436"/>
      <c r="BS411" s="436"/>
      <c r="BT411" s="436"/>
      <c r="BU411" s="436"/>
      <c r="BV411" s="436"/>
      <c r="BW411" s="436"/>
      <c r="BX411" s="436"/>
      <c r="BY411" s="436"/>
      <c r="BZ411" s="436"/>
      <c r="CA411" s="436"/>
      <c r="CB411" s="436"/>
      <c r="CC411" s="436"/>
      <c r="CD411" s="436"/>
      <c r="CE411" s="436"/>
    </row>
    <row r="412" spans="1:83" ht="15.75" customHeight="1">
      <c r="A412" s="436"/>
      <c r="B412" s="436"/>
      <c r="C412" s="436"/>
      <c r="D412" s="436"/>
      <c r="E412" s="436"/>
      <c r="F412" s="436"/>
      <c r="G412" s="436"/>
      <c r="H412" s="436"/>
      <c r="I412" s="436"/>
      <c r="J412" s="436"/>
      <c r="K412" s="436"/>
      <c r="L412" s="436"/>
      <c r="M412" s="436"/>
      <c r="N412" s="436"/>
      <c r="O412" s="436"/>
      <c r="P412" s="436"/>
      <c r="Q412" s="436"/>
      <c r="R412" s="436"/>
      <c r="S412" s="436"/>
      <c r="T412" s="436"/>
      <c r="U412" s="436"/>
      <c r="V412" s="436"/>
      <c r="W412" s="436"/>
      <c r="X412" s="436"/>
      <c r="Y412" s="436"/>
      <c r="Z412" s="436"/>
      <c r="AA412" s="436"/>
      <c r="AB412" s="436"/>
      <c r="AC412" s="436"/>
      <c r="AD412" s="436"/>
      <c r="AE412" s="436"/>
      <c r="AF412" s="436"/>
      <c r="AG412" s="436"/>
      <c r="AH412" s="436"/>
      <c r="AI412" s="436"/>
      <c r="AJ412" s="436"/>
      <c r="AK412" s="436"/>
      <c r="AL412" s="436"/>
      <c r="AM412" s="436"/>
      <c r="AN412" s="436"/>
      <c r="AO412" s="436"/>
      <c r="AP412" s="436"/>
      <c r="AQ412" s="436"/>
      <c r="AR412" s="436"/>
      <c r="AS412" s="436"/>
      <c r="AT412" s="436"/>
      <c r="AU412" s="436"/>
      <c r="AV412" s="436"/>
      <c r="AW412" s="436"/>
      <c r="AX412" s="437"/>
      <c r="AY412" s="436"/>
      <c r="AZ412" s="436"/>
      <c r="BA412" s="436"/>
      <c r="BB412" s="436"/>
      <c r="BC412" s="436"/>
      <c r="BD412" s="436"/>
      <c r="BE412" s="436"/>
      <c r="BF412" s="436"/>
      <c r="BG412" s="436"/>
      <c r="BH412" s="436"/>
      <c r="BI412" s="436"/>
      <c r="BJ412" s="436"/>
      <c r="BK412" s="436"/>
      <c r="BL412" s="436"/>
      <c r="BM412" s="436"/>
      <c r="BN412" s="436"/>
      <c r="BO412" s="436"/>
      <c r="BP412" s="436"/>
      <c r="BQ412" s="436"/>
      <c r="BR412" s="436"/>
      <c r="BS412" s="436"/>
      <c r="BT412" s="436"/>
      <c r="BU412" s="436"/>
      <c r="BV412" s="436"/>
      <c r="BW412" s="436"/>
      <c r="BX412" s="436"/>
      <c r="BY412" s="436"/>
      <c r="BZ412" s="436"/>
      <c r="CA412" s="436"/>
      <c r="CB412" s="436"/>
      <c r="CC412" s="436"/>
      <c r="CD412" s="436"/>
      <c r="CE412" s="436"/>
    </row>
    <row r="413" spans="1:83" ht="15.75" customHeight="1">
      <c r="A413" s="436"/>
      <c r="B413" s="436"/>
      <c r="C413" s="436"/>
      <c r="D413" s="436"/>
      <c r="E413" s="436"/>
      <c r="F413" s="436"/>
      <c r="G413" s="436"/>
      <c r="H413" s="436"/>
      <c r="I413" s="436"/>
      <c r="J413" s="436"/>
      <c r="K413" s="436"/>
      <c r="L413" s="436"/>
      <c r="M413" s="436"/>
      <c r="N413" s="436"/>
      <c r="O413" s="436"/>
      <c r="P413" s="436"/>
      <c r="Q413" s="436"/>
      <c r="R413" s="436"/>
      <c r="S413" s="436"/>
      <c r="T413" s="436"/>
      <c r="U413" s="436"/>
      <c r="V413" s="436"/>
      <c r="W413" s="436"/>
      <c r="X413" s="436"/>
      <c r="Y413" s="436"/>
      <c r="Z413" s="436"/>
      <c r="AA413" s="436"/>
      <c r="AB413" s="436"/>
      <c r="AC413" s="436"/>
      <c r="AD413" s="436"/>
      <c r="AE413" s="436"/>
      <c r="AF413" s="436"/>
      <c r="AG413" s="436"/>
      <c r="AH413" s="436"/>
      <c r="AI413" s="436"/>
      <c r="AJ413" s="436"/>
      <c r="AK413" s="436"/>
      <c r="AL413" s="436"/>
      <c r="AM413" s="436"/>
      <c r="AN413" s="436"/>
      <c r="AO413" s="436"/>
      <c r="AP413" s="436"/>
      <c r="AQ413" s="436"/>
      <c r="AR413" s="436"/>
      <c r="AS413" s="436"/>
      <c r="AT413" s="436"/>
      <c r="AU413" s="436"/>
      <c r="AV413" s="436"/>
      <c r="AW413" s="436"/>
      <c r="AX413" s="437"/>
      <c r="AY413" s="436"/>
      <c r="AZ413" s="436"/>
      <c r="BA413" s="436"/>
      <c r="BB413" s="436"/>
      <c r="BC413" s="436"/>
      <c r="BD413" s="436"/>
      <c r="BE413" s="436"/>
      <c r="BF413" s="436"/>
      <c r="BG413" s="436"/>
      <c r="BH413" s="436"/>
      <c r="BI413" s="436"/>
      <c r="BJ413" s="436"/>
      <c r="BK413" s="436"/>
      <c r="BL413" s="436"/>
      <c r="BM413" s="436"/>
      <c r="BN413" s="436"/>
      <c r="BO413" s="436"/>
      <c r="BP413" s="436"/>
      <c r="BQ413" s="436"/>
      <c r="BR413" s="436"/>
      <c r="BS413" s="436"/>
      <c r="BT413" s="436"/>
      <c r="BU413" s="436"/>
      <c r="BV413" s="436"/>
      <c r="BW413" s="436"/>
      <c r="BX413" s="436"/>
      <c r="BY413" s="436"/>
      <c r="BZ413" s="436"/>
      <c r="CA413" s="436"/>
      <c r="CB413" s="436"/>
      <c r="CC413" s="436"/>
      <c r="CD413" s="436"/>
      <c r="CE413" s="436"/>
    </row>
    <row r="414" spans="1:83" ht="15.75" customHeight="1">
      <c r="A414" s="436"/>
      <c r="B414" s="436"/>
      <c r="C414" s="436"/>
      <c r="D414" s="436"/>
      <c r="E414" s="436"/>
      <c r="F414" s="436"/>
      <c r="G414" s="436"/>
      <c r="H414" s="436"/>
      <c r="I414" s="436"/>
      <c r="J414" s="436"/>
      <c r="K414" s="436"/>
      <c r="L414" s="436"/>
      <c r="M414" s="436"/>
      <c r="N414" s="436"/>
      <c r="O414" s="436"/>
      <c r="P414" s="436"/>
      <c r="Q414" s="436"/>
      <c r="R414" s="436"/>
      <c r="S414" s="436"/>
      <c r="T414" s="436"/>
      <c r="U414" s="436"/>
      <c r="V414" s="436"/>
      <c r="W414" s="436"/>
      <c r="X414" s="436"/>
      <c r="Y414" s="436"/>
      <c r="Z414" s="436"/>
      <c r="AA414" s="436"/>
      <c r="AB414" s="436"/>
      <c r="AC414" s="436"/>
      <c r="AD414" s="436"/>
      <c r="AE414" s="436"/>
      <c r="AF414" s="436"/>
      <c r="AG414" s="436"/>
      <c r="AH414" s="436"/>
      <c r="AI414" s="436"/>
      <c r="AJ414" s="436"/>
      <c r="AK414" s="436"/>
      <c r="AL414" s="436"/>
      <c r="AM414" s="436"/>
      <c r="AN414" s="436"/>
      <c r="AO414" s="436"/>
      <c r="AP414" s="436"/>
      <c r="AQ414" s="436"/>
      <c r="AR414" s="436"/>
      <c r="AS414" s="436"/>
      <c r="AT414" s="436"/>
      <c r="AU414" s="436"/>
      <c r="AV414" s="436"/>
      <c r="AW414" s="436"/>
      <c r="AX414" s="437"/>
      <c r="AY414" s="436"/>
      <c r="AZ414" s="436"/>
      <c r="BA414" s="436"/>
      <c r="BB414" s="436"/>
      <c r="BC414" s="436"/>
      <c r="BD414" s="436"/>
      <c r="BE414" s="436"/>
      <c r="BF414" s="436"/>
      <c r="BG414" s="436"/>
      <c r="BH414" s="436"/>
      <c r="BI414" s="436"/>
      <c r="BJ414" s="436"/>
      <c r="BK414" s="436"/>
      <c r="BL414" s="436"/>
      <c r="BM414" s="436"/>
      <c r="BN414" s="436"/>
      <c r="BO414" s="436"/>
      <c r="BP414" s="436"/>
      <c r="BQ414" s="436"/>
      <c r="BR414" s="436"/>
      <c r="BS414" s="436"/>
      <c r="BT414" s="436"/>
      <c r="BU414" s="436"/>
      <c r="BV414" s="436"/>
      <c r="BW414" s="436"/>
      <c r="BX414" s="436"/>
      <c r="BY414" s="436"/>
      <c r="BZ414" s="436"/>
      <c r="CA414" s="436"/>
      <c r="CB414" s="436"/>
      <c r="CC414" s="436"/>
      <c r="CD414" s="436"/>
      <c r="CE414" s="436"/>
    </row>
    <row r="415" spans="1:83" ht="15.75" customHeight="1">
      <c r="A415" s="436"/>
      <c r="B415" s="436"/>
      <c r="C415" s="436"/>
      <c r="D415" s="436"/>
      <c r="E415" s="436"/>
      <c r="F415" s="436"/>
      <c r="G415" s="436"/>
      <c r="H415" s="436"/>
      <c r="I415" s="436"/>
      <c r="J415" s="436"/>
      <c r="K415" s="436"/>
      <c r="L415" s="436"/>
      <c r="M415" s="436"/>
      <c r="N415" s="436"/>
      <c r="O415" s="436"/>
      <c r="P415" s="436"/>
      <c r="Q415" s="436"/>
      <c r="R415" s="436"/>
      <c r="S415" s="436"/>
      <c r="T415" s="436"/>
      <c r="U415" s="436"/>
      <c r="V415" s="436"/>
      <c r="W415" s="436"/>
      <c r="X415" s="436"/>
      <c r="Y415" s="436"/>
      <c r="Z415" s="436"/>
      <c r="AA415" s="436"/>
      <c r="AB415" s="436"/>
      <c r="AC415" s="436"/>
      <c r="AD415" s="436"/>
      <c r="AE415" s="436"/>
      <c r="AF415" s="436"/>
      <c r="AG415" s="436"/>
      <c r="AH415" s="436"/>
      <c r="AI415" s="436"/>
      <c r="AJ415" s="436"/>
      <c r="AK415" s="436"/>
      <c r="AL415" s="436"/>
      <c r="AM415" s="436"/>
      <c r="AN415" s="436"/>
      <c r="AO415" s="436"/>
      <c r="AP415" s="436"/>
      <c r="AQ415" s="436"/>
      <c r="AR415" s="436"/>
      <c r="AS415" s="436"/>
      <c r="AT415" s="436"/>
      <c r="AU415" s="436"/>
      <c r="AV415" s="436"/>
      <c r="AW415" s="436"/>
      <c r="AX415" s="437"/>
      <c r="AY415" s="436"/>
      <c r="AZ415" s="436"/>
      <c r="BA415" s="436"/>
      <c r="BB415" s="436"/>
      <c r="BC415" s="436"/>
      <c r="BD415" s="436"/>
      <c r="BE415" s="436"/>
      <c r="BF415" s="436"/>
      <c r="BG415" s="436"/>
      <c r="BH415" s="436"/>
      <c r="BI415" s="436"/>
      <c r="BJ415" s="436"/>
      <c r="BK415" s="436"/>
      <c r="BL415" s="436"/>
      <c r="BM415" s="436"/>
      <c r="BN415" s="436"/>
      <c r="BO415" s="436"/>
      <c r="BP415" s="436"/>
      <c r="BQ415" s="436"/>
      <c r="BR415" s="436"/>
      <c r="BS415" s="436"/>
      <c r="BT415" s="436"/>
      <c r="BU415" s="436"/>
      <c r="BV415" s="436"/>
      <c r="BW415" s="436"/>
      <c r="BX415" s="436"/>
      <c r="BY415" s="436"/>
      <c r="BZ415" s="436"/>
      <c r="CA415" s="436"/>
      <c r="CB415" s="436"/>
      <c r="CC415" s="436"/>
      <c r="CD415" s="436"/>
      <c r="CE415" s="436"/>
    </row>
    <row r="416" spans="1:83" ht="15.75" customHeight="1">
      <c r="A416" s="436"/>
      <c r="B416" s="436"/>
      <c r="C416" s="436"/>
      <c r="D416" s="436"/>
      <c r="E416" s="436"/>
      <c r="F416" s="436"/>
      <c r="G416" s="436"/>
      <c r="H416" s="436"/>
      <c r="I416" s="436"/>
      <c r="J416" s="436"/>
      <c r="K416" s="436"/>
      <c r="L416" s="436"/>
      <c r="M416" s="436"/>
      <c r="N416" s="436"/>
      <c r="O416" s="436"/>
      <c r="P416" s="436"/>
      <c r="Q416" s="436"/>
      <c r="R416" s="436"/>
      <c r="S416" s="436"/>
      <c r="T416" s="436"/>
      <c r="U416" s="436"/>
      <c r="V416" s="436"/>
      <c r="W416" s="436"/>
      <c r="X416" s="436"/>
      <c r="Y416" s="436"/>
      <c r="Z416" s="436"/>
      <c r="AA416" s="436"/>
      <c r="AB416" s="436"/>
      <c r="AC416" s="436"/>
      <c r="AD416" s="436"/>
      <c r="AE416" s="436"/>
      <c r="AF416" s="436"/>
      <c r="AG416" s="436"/>
      <c r="AH416" s="436"/>
      <c r="AI416" s="436"/>
      <c r="AJ416" s="436"/>
      <c r="AK416" s="436"/>
      <c r="AL416" s="436"/>
      <c r="AM416" s="436"/>
      <c r="AN416" s="436"/>
      <c r="AO416" s="436"/>
      <c r="AP416" s="436"/>
      <c r="AQ416" s="436"/>
      <c r="AR416" s="436"/>
      <c r="AS416" s="436"/>
      <c r="AT416" s="436"/>
      <c r="AU416" s="436"/>
      <c r="AV416" s="436"/>
      <c r="AW416" s="436"/>
      <c r="AX416" s="437"/>
      <c r="AY416" s="436"/>
      <c r="AZ416" s="436"/>
      <c r="BA416" s="436"/>
      <c r="BB416" s="436"/>
      <c r="BC416" s="436"/>
      <c r="BD416" s="436"/>
      <c r="BE416" s="436"/>
      <c r="BF416" s="436"/>
      <c r="BG416" s="436"/>
      <c r="BH416" s="436"/>
      <c r="BI416" s="436"/>
      <c r="BJ416" s="436"/>
      <c r="BK416" s="436"/>
      <c r="BL416" s="436"/>
      <c r="BM416" s="436"/>
      <c r="BN416" s="436"/>
      <c r="BO416" s="436"/>
      <c r="BP416" s="436"/>
      <c r="BQ416" s="436"/>
      <c r="BR416" s="436"/>
      <c r="BS416" s="436"/>
      <c r="BT416" s="436"/>
      <c r="BU416" s="436"/>
      <c r="BV416" s="436"/>
      <c r="BW416" s="436"/>
      <c r="BX416" s="436"/>
      <c r="BY416" s="436"/>
      <c r="BZ416" s="436"/>
      <c r="CA416" s="436"/>
      <c r="CB416" s="436"/>
      <c r="CC416" s="436"/>
      <c r="CD416" s="436"/>
      <c r="CE416" s="436"/>
    </row>
    <row r="417" spans="1:83" ht="15.75" customHeight="1">
      <c r="A417" s="436"/>
      <c r="B417" s="436"/>
      <c r="C417" s="436"/>
      <c r="D417" s="436"/>
      <c r="E417" s="436"/>
      <c r="F417" s="436"/>
      <c r="G417" s="436"/>
      <c r="H417" s="436"/>
      <c r="I417" s="436"/>
      <c r="J417" s="436"/>
      <c r="K417" s="436"/>
      <c r="L417" s="436"/>
      <c r="M417" s="436"/>
      <c r="N417" s="436"/>
      <c r="O417" s="436"/>
      <c r="P417" s="436"/>
      <c r="Q417" s="436"/>
      <c r="R417" s="436"/>
      <c r="S417" s="436"/>
      <c r="T417" s="436"/>
      <c r="U417" s="436"/>
      <c r="V417" s="436"/>
      <c r="W417" s="436"/>
      <c r="X417" s="436"/>
      <c r="Y417" s="436"/>
      <c r="Z417" s="436"/>
      <c r="AA417" s="436"/>
      <c r="AB417" s="436"/>
      <c r="AC417" s="436"/>
      <c r="AD417" s="436"/>
      <c r="AE417" s="436"/>
      <c r="AF417" s="436"/>
      <c r="AG417" s="436"/>
      <c r="AH417" s="436"/>
      <c r="AI417" s="436"/>
      <c r="AJ417" s="436"/>
      <c r="AK417" s="436"/>
      <c r="AL417" s="436"/>
      <c r="AM417" s="436"/>
      <c r="AN417" s="436"/>
      <c r="AO417" s="436"/>
      <c r="AP417" s="436"/>
      <c r="AQ417" s="436"/>
      <c r="AR417" s="436"/>
      <c r="AS417" s="436"/>
      <c r="AT417" s="436"/>
      <c r="AU417" s="436"/>
      <c r="AV417" s="436"/>
      <c r="AW417" s="436"/>
      <c r="AX417" s="437"/>
      <c r="AY417" s="436"/>
      <c r="AZ417" s="436"/>
      <c r="BA417" s="436"/>
      <c r="BB417" s="436"/>
      <c r="BC417" s="436"/>
      <c r="BD417" s="436"/>
      <c r="BE417" s="436"/>
      <c r="BF417" s="436"/>
      <c r="BG417" s="436"/>
      <c r="BH417" s="436"/>
      <c r="BI417" s="436"/>
      <c r="BJ417" s="436"/>
      <c r="BK417" s="436"/>
      <c r="BL417" s="436"/>
      <c r="BM417" s="436"/>
      <c r="BN417" s="436"/>
      <c r="BO417" s="436"/>
      <c r="BP417" s="436"/>
      <c r="BQ417" s="436"/>
      <c r="BR417" s="436"/>
      <c r="BS417" s="436"/>
      <c r="BT417" s="436"/>
      <c r="BU417" s="436"/>
      <c r="BV417" s="436"/>
      <c r="BW417" s="436"/>
      <c r="BX417" s="436"/>
      <c r="BY417" s="436"/>
      <c r="BZ417" s="436"/>
      <c r="CA417" s="436"/>
      <c r="CB417" s="436"/>
      <c r="CC417" s="436"/>
      <c r="CD417" s="436"/>
      <c r="CE417" s="436"/>
    </row>
    <row r="418" spans="1:83" ht="15.75" customHeight="1">
      <c r="A418" s="436"/>
      <c r="B418" s="436"/>
      <c r="C418" s="436"/>
      <c r="D418" s="436"/>
      <c r="E418" s="436"/>
      <c r="F418" s="436"/>
      <c r="G418" s="436"/>
      <c r="H418" s="436"/>
      <c r="I418" s="436"/>
      <c r="J418" s="436"/>
      <c r="K418" s="436"/>
      <c r="L418" s="436"/>
      <c r="M418" s="436"/>
      <c r="N418" s="436"/>
      <c r="O418" s="436"/>
      <c r="P418" s="436"/>
      <c r="Q418" s="436"/>
      <c r="R418" s="436"/>
      <c r="S418" s="436"/>
      <c r="T418" s="436"/>
      <c r="U418" s="436"/>
      <c r="V418" s="436"/>
      <c r="W418" s="436"/>
      <c r="X418" s="436"/>
      <c r="Y418" s="436"/>
      <c r="Z418" s="436"/>
      <c r="AA418" s="436"/>
      <c r="AB418" s="436"/>
      <c r="AC418" s="436"/>
      <c r="AD418" s="436"/>
      <c r="AE418" s="436"/>
      <c r="AF418" s="436"/>
      <c r="AG418" s="436"/>
      <c r="AH418" s="436"/>
      <c r="AI418" s="436"/>
      <c r="AJ418" s="436"/>
      <c r="AK418" s="436"/>
      <c r="AL418" s="436"/>
      <c r="AM418" s="436"/>
      <c r="AN418" s="436"/>
      <c r="AO418" s="436"/>
      <c r="AP418" s="436"/>
      <c r="AQ418" s="436"/>
      <c r="AR418" s="436"/>
      <c r="AS418" s="436"/>
      <c r="AT418" s="436"/>
      <c r="AU418" s="436"/>
      <c r="AV418" s="436"/>
      <c r="AW418" s="436"/>
      <c r="AX418" s="437"/>
      <c r="AY418" s="436"/>
      <c r="AZ418" s="436"/>
      <c r="BA418" s="436"/>
      <c r="BB418" s="436"/>
      <c r="BC418" s="436"/>
      <c r="BD418" s="436"/>
      <c r="BE418" s="436"/>
      <c r="BF418" s="436"/>
      <c r="BG418" s="436"/>
      <c r="BH418" s="436"/>
      <c r="BI418" s="436"/>
      <c r="BJ418" s="436"/>
      <c r="BK418" s="436"/>
      <c r="BL418" s="436"/>
      <c r="BM418" s="436"/>
      <c r="BN418" s="436"/>
      <c r="BO418" s="436"/>
      <c r="BP418" s="436"/>
      <c r="BQ418" s="436"/>
      <c r="BR418" s="436"/>
      <c r="BS418" s="436"/>
      <c r="BT418" s="436"/>
      <c r="BU418" s="436"/>
      <c r="BV418" s="436"/>
      <c r="BW418" s="436"/>
      <c r="BX418" s="436"/>
      <c r="BY418" s="436"/>
      <c r="BZ418" s="436"/>
      <c r="CA418" s="436"/>
      <c r="CB418" s="436"/>
      <c r="CC418" s="436"/>
      <c r="CD418" s="436"/>
      <c r="CE418" s="436"/>
    </row>
    <row r="419" spans="1:83" ht="15.75" customHeight="1">
      <c r="A419" s="436"/>
      <c r="B419" s="436"/>
      <c r="C419" s="436"/>
      <c r="D419" s="436"/>
      <c r="E419" s="436"/>
      <c r="F419" s="436"/>
      <c r="G419" s="436"/>
      <c r="H419" s="436"/>
      <c r="I419" s="436"/>
      <c r="J419" s="436"/>
      <c r="K419" s="436"/>
      <c r="L419" s="436"/>
      <c r="M419" s="436"/>
      <c r="N419" s="436"/>
      <c r="O419" s="436"/>
      <c r="P419" s="436"/>
      <c r="Q419" s="436"/>
      <c r="R419" s="436"/>
      <c r="S419" s="436"/>
      <c r="T419" s="436"/>
      <c r="U419" s="436"/>
      <c r="V419" s="436"/>
      <c r="W419" s="436"/>
      <c r="X419" s="436"/>
      <c r="Y419" s="436"/>
      <c r="Z419" s="436"/>
      <c r="AA419" s="436"/>
      <c r="AB419" s="436"/>
      <c r="AC419" s="436"/>
      <c r="AD419" s="436"/>
      <c r="AE419" s="436"/>
      <c r="AF419" s="436"/>
      <c r="AG419" s="436"/>
      <c r="AH419" s="436"/>
      <c r="AI419" s="436"/>
      <c r="AJ419" s="436"/>
      <c r="AK419" s="436"/>
      <c r="AL419" s="436"/>
      <c r="AM419" s="436"/>
      <c r="AN419" s="436"/>
      <c r="AO419" s="436"/>
      <c r="AP419" s="436"/>
      <c r="AQ419" s="436"/>
      <c r="AR419" s="436"/>
      <c r="AS419" s="436"/>
      <c r="AT419" s="436"/>
      <c r="AU419" s="436"/>
      <c r="AV419" s="436"/>
      <c r="AW419" s="436"/>
      <c r="AX419" s="437"/>
      <c r="AY419" s="436"/>
      <c r="AZ419" s="436"/>
      <c r="BA419" s="436"/>
      <c r="BB419" s="436"/>
      <c r="BC419" s="436"/>
      <c r="BD419" s="436"/>
      <c r="BE419" s="436"/>
      <c r="BF419" s="436"/>
      <c r="BG419" s="436"/>
      <c r="BH419" s="436"/>
      <c r="BI419" s="436"/>
      <c r="BJ419" s="436"/>
      <c r="BK419" s="436"/>
      <c r="BL419" s="436"/>
      <c r="BM419" s="436"/>
      <c r="BN419" s="436"/>
      <c r="BO419" s="436"/>
      <c r="BP419" s="436"/>
      <c r="BQ419" s="436"/>
      <c r="BR419" s="436"/>
      <c r="BS419" s="436"/>
      <c r="BT419" s="436"/>
      <c r="BU419" s="436"/>
      <c r="BV419" s="436"/>
      <c r="BW419" s="436"/>
      <c r="BX419" s="436"/>
      <c r="BY419" s="436"/>
      <c r="BZ419" s="436"/>
      <c r="CA419" s="436"/>
      <c r="CB419" s="436"/>
      <c r="CC419" s="436"/>
      <c r="CD419" s="436"/>
      <c r="CE419" s="436"/>
    </row>
    <row r="420" spans="1:83" ht="15.75" customHeight="1">
      <c r="A420" s="436"/>
      <c r="B420" s="436"/>
      <c r="C420" s="436"/>
      <c r="D420" s="436"/>
      <c r="E420" s="436"/>
      <c r="F420" s="436"/>
      <c r="G420" s="436"/>
      <c r="H420" s="436"/>
      <c r="I420" s="436"/>
      <c r="J420" s="436"/>
      <c r="K420" s="436"/>
      <c r="L420" s="436"/>
      <c r="M420" s="436"/>
      <c r="N420" s="436"/>
      <c r="O420" s="436"/>
      <c r="P420" s="436"/>
      <c r="Q420" s="436"/>
      <c r="R420" s="436"/>
      <c r="S420" s="436"/>
      <c r="T420" s="436"/>
      <c r="U420" s="436"/>
      <c r="V420" s="436"/>
      <c r="W420" s="436"/>
      <c r="X420" s="436"/>
      <c r="Y420" s="436"/>
      <c r="Z420" s="436"/>
      <c r="AA420" s="436"/>
      <c r="AB420" s="436"/>
      <c r="AC420" s="436"/>
      <c r="AD420" s="436"/>
      <c r="AE420" s="436"/>
      <c r="AF420" s="436"/>
      <c r="AG420" s="436"/>
      <c r="AH420" s="436"/>
      <c r="AI420" s="436"/>
      <c r="AJ420" s="436"/>
      <c r="AK420" s="436"/>
      <c r="AL420" s="436"/>
      <c r="AM420" s="436"/>
      <c r="AN420" s="436"/>
      <c r="AO420" s="436"/>
      <c r="AP420" s="436"/>
      <c r="AQ420" s="436"/>
      <c r="AR420" s="436"/>
      <c r="AS420" s="436"/>
      <c r="AT420" s="436"/>
      <c r="AU420" s="436"/>
      <c r="AV420" s="436"/>
      <c r="AW420" s="436"/>
      <c r="AX420" s="437"/>
      <c r="AY420" s="436"/>
      <c r="AZ420" s="436"/>
      <c r="BA420" s="436"/>
      <c r="BB420" s="436"/>
      <c r="BC420" s="436"/>
      <c r="BD420" s="436"/>
      <c r="BE420" s="436"/>
      <c r="BF420" s="436"/>
      <c r="BG420" s="436"/>
      <c r="BH420" s="436"/>
      <c r="BI420" s="436"/>
      <c r="BJ420" s="436"/>
      <c r="BK420" s="436"/>
      <c r="BL420" s="436"/>
      <c r="BM420" s="436"/>
      <c r="BN420" s="436"/>
      <c r="BO420" s="436"/>
      <c r="BP420" s="436"/>
      <c r="BQ420" s="436"/>
      <c r="BR420" s="436"/>
      <c r="BS420" s="436"/>
      <c r="BT420" s="436"/>
      <c r="BU420" s="436"/>
      <c r="BV420" s="436"/>
      <c r="BW420" s="436"/>
      <c r="BX420" s="436"/>
      <c r="BY420" s="436"/>
      <c r="BZ420" s="436"/>
      <c r="CA420" s="436"/>
      <c r="CB420" s="436"/>
      <c r="CC420" s="436"/>
      <c r="CD420" s="436"/>
      <c r="CE420" s="436"/>
    </row>
    <row r="421" spans="1:83" ht="15.75" customHeight="1">
      <c r="A421" s="436"/>
      <c r="B421" s="436"/>
      <c r="C421" s="436"/>
      <c r="D421" s="436"/>
      <c r="E421" s="436"/>
      <c r="F421" s="436"/>
      <c r="G421" s="436"/>
      <c r="H421" s="436"/>
      <c r="I421" s="436"/>
      <c r="J421" s="436"/>
      <c r="K421" s="436"/>
      <c r="L421" s="436"/>
      <c r="M421" s="436"/>
      <c r="N421" s="436"/>
      <c r="O421" s="436"/>
      <c r="P421" s="436"/>
      <c r="Q421" s="436"/>
      <c r="R421" s="436"/>
      <c r="S421" s="436"/>
      <c r="T421" s="436"/>
      <c r="U421" s="436"/>
      <c r="V421" s="436"/>
      <c r="W421" s="436"/>
      <c r="X421" s="436"/>
      <c r="Y421" s="436"/>
      <c r="Z421" s="436"/>
      <c r="AA421" s="436"/>
      <c r="AB421" s="436"/>
      <c r="AC421" s="436"/>
      <c r="AD421" s="436"/>
      <c r="AE421" s="436"/>
      <c r="AF421" s="436"/>
      <c r="AG421" s="436"/>
      <c r="AH421" s="436"/>
      <c r="AI421" s="436"/>
      <c r="AJ421" s="436"/>
      <c r="AK421" s="436"/>
      <c r="AL421" s="436"/>
      <c r="AM421" s="436"/>
      <c r="AN421" s="436"/>
      <c r="AO421" s="436"/>
      <c r="AP421" s="436"/>
      <c r="AQ421" s="436"/>
      <c r="AR421" s="436"/>
      <c r="AS421" s="436"/>
      <c r="AT421" s="436"/>
      <c r="AU421" s="436"/>
      <c r="AV421" s="436"/>
      <c r="AW421" s="436"/>
      <c r="AX421" s="437"/>
      <c r="AY421" s="436"/>
      <c r="AZ421" s="436"/>
      <c r="BA421" s="436"/>
      <c r="BB421" s="436"/>
      <c r="BC421" s="436"/>
      <c r="BD421" s="436"/>
      <c r="BE421" s="436"/>
      <c r="BF421" s="436"/>
      <c r="BG421" s="436"/>
      <c r="BH421" s="436"/>
      <c r="BI421" s="436"/>
      <c r="BJ421" s="436"/>
      <c r="BK421" s="436"/>
      <c r="BL421" s="436"/>
      <c r="BM421" s="436"/>
      <c r="BN421" s="436"/>
      <c r="BO421" s="436"/>
      <c r="BP421" s="436"/>
      <c r="BQ421" s="436"/>
      <c r="BR421" s="436"/>
      <c r="BS421" s="436"/>
      <c r="BT421" s="436"/>
      <c r="BU421" s="436"/>
      <c r="BV421" s="436"/>
      <c r="BW421" s="436"/>
      <c r="BX421" s="436"/>
      <c r="BY421" s="436"/>
      <c r="BZ421" s="436"/>
      <c r="CA421" s="436"/>
      <c r="CB421" s="436"/>
      <c r="CC421" s="436"/>
      <c r="CD421" s="436"/>
      <c r="CE421" s="436"/>
    </row>
    <row r="422" spans="1:83" ht="15.75" customHeight="1">
      <c r="A422" s="436"/>
      <c r="B422" s="436"/>
      <c r="C422" s="436"/>
      <c r="D422" s="436"/>
      <c r="E422" s="436"/>
      <c r="F422" s="436"/>
      <c r="G422" s="436"/>
      <c r="H422" s="436"/>
      <c r="I422" s="436"/>
      <c r="J422" s="436"/>
      <c r="K422" s="436"/>
      <c r="L422" s="436"/>
      <c r="M422" s="436"/>
      <c r="N422" s="436"/>
      <c r="O422" s="436"/>
      <c r="P422" s="436"/>
      <c r="Q422" s="436"/>
      <c r="R422" s="436"/>
      <c r="S422" s="436"/>
      <c r="T422" s="436"/>
      <c r="U422" s="436"/>
      <c r="V422" s="436"/>
      <c r="W422" s="436"/>
      <c r="X422" s="436"/>
      <c r="Y422" s="436"/>
      <c r="Z422" s="436"/>
      <c r="AA422" s="436"/>
      <c r="AB422" s="436"/>
      <c r="AC422" s="436"/>
      <c r="AD422" s="436"/>
      <c r="AE422" s="436"/>
      <c r="AF422" s="436"/>
      <c r="AG422" s="436"/>
      <c r="AH422" s="436"/>
      <c r="AI422" s="436"/>
      <c r="AJ422" s="436"/>
      <c r="AK422" s="436"/>
      <c r="AL422" s="436"/>
      <c r="AM422" s="436"/>
      <c r="AN422" s="436"/>
      <c r="AO422" s="436"/>
      <c r="AP422" s="436"/>
      <c r="AQ422" s="436"/>
      <c r="AR422" s="436"/>
      <c r="AS422" s="436"/>
      <c r="AT422" s="436"/>
      <c r="AU422" s="436"/>
      <c r="AV422" s="436"/>
      <c r="AW422" s="436"/>
      <c r="AX422" s="437"/>
      <c r="AY422" s="436"/>
      <c r="AZ422" s="436"/>
      <c r="BA422" s="436"/>
      <c r="BB422" s="436"/>
      <c r="BC422" s="436"/>
      <c r="BD422" s="436"/>
      <c r="BE422" s="436"/>
      <c r="BF422" s="436"/>
      <c r="BG422" s="436"/>
      <c r="BH422" s="436"/>
      <c r="BI422" s="436"/>
      <c r="BJ422" s="436"/>
      <c r="BK422" s="436"/>
      <c r="BL422" s="436"/>
      <c r="BM422" s="436"/>
      <c r="BN422" s="436"/>
      <c r="BO422" s="436"/>
      <c r="BP422" s="436"/>
      <c r="BQ422" s="436"/>
      <c r="BR422" s="436"/>
      <c r="BS422" s="436"/>
      <c r="BT422" s="436"/>
      <c r="BU422" s="436"/>
      <c r="BV422" s="436"/>
      <c r="BW422" s="436"/>
      <c r="BX422" s="436"/>
      <c r="BY422" s="436"/>
      <c r="BZ422" s="436"/>
      <c r="CA422" s="436"/>
      <c r="CB422" s="436"/>
      <c r="CC422" s="436"/>
      <c r="CD422" s="436"/>
      <c r="CE422" s="436"/>
    </row>
    <row r="423" spans="1:83" ht="15.75" customHeight="1">
      <c r="A423" s="436"/>
      <c r="B423" s="436"/>
      <c r="C423" s="436"/>
      <c r="D423" s="436"/>
      <c r="E423" s="436"/>
      <c r="F423" s="436"/>
      <c r="G423" s="436"/>
      <c r="H423" s="436"/>
      <c r="I423" s="436"/>
      <c r="J423" s="436"/>
      <c r="K423" s="436"/>
      <c r="L423" s="436"/>
      <c r="M423" s="436"/>
      <c r="N423" s="436"/>
      <c r="O423" s="436"/>
      <c r="P423" s="436"/>
      <c r="Q423" s="436"/>
      <c r="R423" s="436"/>
      <c r="S423" s="436"/>
      <c r="T423" s="436"/>
      <c r="U423" s="436"/>
      <c r="V423" s="436"/>
      <c r="W423" s="436"/>
      <c r="X423" s="436"/>
      <c r="Y423" s="436"/>
      <c r="Z423" s="436"/>
      <c r="AA423" s="436"/>
      <c r="AB423" s="436"/>
      <c r="AC423" s="436"/>
      <c r="AD423" s="436"/>
      <c r="AE423" s="436"/>
      <c r="AF423" s="436"/>
      <c r="AG423" s="436"/>
      <c r="AH423" s="436"/>
      <c r="AI423" s="436"/>
      <c r="AJ423" s="436"/>
      <c r="AK423" s="436"/>
      <c r="AL423" s="436"/>
      <c r="AM423" s="436"/>
      <c r="AN423" s="436"/>
      <c r="AO423" s="436"/>
      <c r="AP423" s="436"/>
      <c r="AQ423" s="436"/>
      <c r="AR423" s="436"/>
      <c r="AS423" s="436"/>
      <c r="AT423" s="436"/>
      <c r="AU423" s="436"/>
      <c r="AV423" s="436"/>
      <c r="AW423" s="436"/>
      <c r="AX423" s="437"/>
      <c r="AY423" s="436"/>
      <c r="AZ423" s="436"/>
      <c r="BA423" s="436"/>
      <c r="BB423" s="436"/>
      <c r="BC423" s="436"/>
      <c r="BD423" s="436"/>
      <c r="BE423" s="436"/>
      <c r="BF423" s="436"/>
      <c r="BG423" s="436"/>
      <c r="BH423" s="436"/>
      <c r="BI423" s="436"/>
      <c r="BJ423" s="436"/>
      <c r="BK423" s="436"/>
      <c r="BL423" s="436"/>
      <c r="BM423" s="436"/>
      <c r="BN423" s="436"/>
      <c r="BO423" s="436"/>
      <c r="BP423" s="436"/>
      <c r="BQ423" s="436"/>
      <c r="BR423" s="436"/>
      <c r="BS423" s="436"/>
      <c r="BT423" s="436"/>
      <c r="BU423" s="436"/>
      <c r="BV423" s="436"/>
      <c r="BW423" s="436"/>
      <c r="BX423" s="436"/>
      <c r="BY423" s="436"/>
      <c r="BZ423" s="436"/>
      <c r="CA423" s="436"/>
      <c r="CB423" s="436"/>
      <c r="CC423" s="436"/>
      <c r="CD423" s="436"/>
      <c r="CE423" s="436"/>
    </row>
    <row r="424" spans="1:83" ht="15.75" customHeight="1">
      <c r="A424" s="436"/>
      <c r="B424" s="436"/>
      <c r="C424" s="436"/>
      <c r="D424" s="436"/>
      <c r="E424" s="436"/>
      <c r="F424" s="436"/>
      <c r="G424" s="436"/>
      <c r="H424" s="436"/>
      <c r="I424" s="436"/>
      <c r="J424" s="436"/>
      <c r="K424" s="436"/>
      <c r="L424" s="436"/>
      <c r="M424" s="436"/>
      <c r="N424" s="436"/>
      <c r="O424" s="436"/>
      <c r="P424" s="436"/>
      <c r="Q424" s="436"/>
      <c r="R424" s="436"/>
      <c r="S424" s="436"/>
      <c r="T424" s="436"/>
      <c r="U424" s="436"/>
      <c r="V424" s="436"/>
      <c r="W424" s="436"/>
      <c r="X424" s="436"/>
      <c r="Y424" s="436"/>
      <c r="Z424" s="436"/>
      <c r="AA424" s="436"/>
      <c r="AB424" s="436"/>
      <c r="AC424" s="436"/>
      <c r="AD424" s="436"/>
      <c r="AE424" s="436"/>
      <c r="AF424" s="436"/>
      <c r="AG424" s="436"/>
      <c r="AH424" s="436"/>
      <c r="AI424" s="436"/>
      <c r="AJ424" s="436"/>
      <c r="AK424" s="436"/>
      <c r="AL424" s="436"/>
      <c r="AM424" s="436"/>
      <c r="AN424" s="436"/>
      <c r="AO424" s="436"/>
      <c r="AP424" s="436"/>
      <c r="AQ424" s="436"/>
      <c r="AR424" s="436"/>
      <c r="AS424" s="436"/>
      <c r="AT424" s="436"/>
      <c r="AU424" s="436"/>
      <c r="AV424" s="436"/>
      <c r="AW424" s="436"/>
      <c r="AX424" s="437"/>
      <c r="AY424" s="436"/>
      <c r="AZ424" s="436"/>
      <c r="BA424" s="436"/>
      <c r="BB424" s="436"/>
      <c r="BC424" s="436"/>
      <c r="BD424" s="436"/>
      <c r="BE424" s="436"/>
      <c r="BF424" s="436"/>
      <c r="BG424" s="436"/>
      <c r="BH424" s="436"/>
      <c r="BI424" s="436"/>
      <c r="BJ424" s="436"/>
      <c r="BK424" s="436"/>
      <c r="BL424" s="436"/>
      <c r="BM424" s="436"/>
      <c r="BN424" s="436"/>
      <c r="BO424" s="436"/>
      <c r="BP424" s="436"/>
      <c r="BQ424" s="436"/>
      <c r="BR424" s="436"/>
      <c r="BS424" s="436"/>
      <c r="BT424" s="436"/>
      <c r="BU424" s="436"/>
      <c r="BV424" s="436"/>
      <c r="BW424" s="436"/>
      <c r="BX424" s="436"/>
      <c r="BY424" s="436"/>
      <c r="BZ424" s="436"/>
      <c r="CA424" s="436"/>
      <c r="CB424" s="436"/>
      <c r="CC424" s="436"/>
      <c r="CD424" s="436"/>
      <c r="CE424" s="436"/>
    </row>
    <row r="425" spans="1:83" ht="15.75" customHeight="1">
      <c r="A425" s="436"/>
      <c r="B425" s="436"/>
      <c r="C425" s="436"/>
      <c r="D425" s="436"/>
      <c r="E425" s="436"/>
      <c r="F425" s="436"/>
      <c r="G425" s="436"/>
      <c r="H425" s="436"/>
      <c r="I425" s="436"/>
      <c r="J425" s="436"/>
      <c r="K425" s="436"/>
      <c r="L425" s="436"/>
      <c r="M425" s="436"/>
      <c r="N425" s="436"/>
      <c r="O425" s="436"/>
      <c r="P425" s="436"/>
      <c r="Q425" s="436"/>
      <c r="R425" s="436"/>
      <c r="S425" s="436"/>
      <c r="T425" s="436"/>
      <c r="U425" s="436"/>
      <c r="V425" s="436"/>
      <c r="W425" s="436"/>
      <c r="X425" s="436"/>
      <c r="Y425" s="436"/>
      <c r="Z425" s="436"/>
      <c r="AA425" s="436"/>
      <c r="AB425" s="436"/>
      <c r="AC425" s="436"/>
      <c r="AD425" s="436"/>
      <c r="AE425" s="436"/>
      <c r="AF425" s="436"/>
      <c r="AG425" s="436"/>
      <c r="AH425" s="436"/>
      <c r="AI425" s="436"/>
      <c r="AJ425" s="436"/>
      <c r="AK425" s="436"/>
      <c r="AL425" s="436"/>
      <c r="AM425" s="436"/>
      <c r="AN425" s="436"/>
      <c r="AO425" s="436"/>
      <c r="AP425" s="436"/>
      <c r="AQ425" s="436"/>
      <c r="AR425" s="436"/>
      <c r="AS425" s="436"/>
      <c r="AT425" s="436"/>
      <c r="AU425" s="436"/>
      <c r="AV425" s="436"/>
      <c r="AW425" s="436"/>
      <c r="AX425" s="437"/>
      <c r="AY425" s="436"/>
      <c r="AZ425" s="436"/>
      <c r="BA425" s="436"/>
      <c r="BB425" s="436"/>
      <c r="BC425" s="436"/>
      <c r="BD425" s="436"/>
      <c r="BE425" s="436"/>
      <c r="BF425" s="436"/>
      <c r="BG425" s="436"/>
      <c r="BH425" s="436"/>
      <c r="BI425" s="436"/>
      <c r="BJ425" s="436"/>
      <c r="BK425" s="436"/>
      <c r="BL425" s="436"/>
      <c r="BM425" s="436"/>
      <c r="BN425" s="436"/>
      <c r="BO425" s="436"/>
      <c r="BP425" s="436"/>
      <c r="BQ425" s="436"/>
      <c r="BR425" s="436"/>
      <c r="BS425" s="436"/>
      <c r="BT425" s="436"/>
      <c r="BU425" s="436"/>
      <c r="BV425" s="436"/>
      <c r="BW425" s="436"/>
      <c r="BX425" s="436"/>
      <c r="BY425" s="436"/>
      <c r="BZ425" s="436"/>
      <c r="CA425" s="436"/>
      <c r="CB425" s="436"/>
      <c r="CC425" s="436"/>
      <c r="CD425" s="436"/>
      <c r="CE425" s="436"/>
    </row>
    <row r="426" spans="1:83" ht="15.75" customHeight="1">
      <c r="A426" s="436"/>
      <c r="B426" s="436"/>
      <c r="C426" s="436"/>
      <c r="D426" s="436"/>
      <c r="E426" s="436"/>
      <c r="F426" s="436"/>
      <c r="G426" s="436"/>
      <c r="H426" s="436"/>
      <c r="I426" s="436"/>
      <c r="J426" s="436"/>
      <c r="K426" s="436"/>
      <c r="L426" s="436"/>
      <c r="M426" s="436"/>
      <c r="N426" s="436"/>
      <c r="O426" s="436"/>
      <c r="P426" s="436"/>
      <c r="Q426" s="436"/>
      <c r="R426" s="436"/>
      <c r="S426" s="436"/>
      <c r="T426" s="436"/>
      <c r="U426" s="436"/>
      <c r="V426" s="436"/>
      <c r="W426" s="436"/>
      <c r="X426" s="436"/>
      <c r="Y426" s="436"/>
      <c r="Z426" s="436"/>
      <c r="AA426" s="436"/>
      <c r="AB426" s="436"/>
      <c r="AC426" s="436"/>
      <c r="AD426" s="436"/>
      <c r="AE426" s="436"/>
      <c r="AF426" s="436"/>
      <c r="AG426" s="436"/>
      <c r="AH426" s="436"/>
      <c r="AI426" s="436"/>
      <c r="AJ426" s="436"/>
      <c r="AK426" s="436"/>
      <c r="AL426" s="436"/>
      <c r="AM426" s="436"/>
      <c r="AN426" s="436"/>
      <c r="AO426" s="436"/>
      <c r="AP426" s="436"/>
      <c r="AQ426" s="436"/>
      <c r="AR426" s="436"/>
      <c r="AS426" s="436"/>
      <c r="AT426" s="436"/>
      <c r="AU426" s="436"/>
      <c r="AV426" s="436"/>
      <c r="AW426" s="436"/>
      <c r="AX426" s="437"/>
      <c r="AY426" s="436"/>
      <c r="AZ426" s="436"/>
      <c r="BA426" s="436"/>
      <c r="BB426" s="436"/>
      <c r="BC426" s="436"/>
      <c r="BD426" s="436"/>
      <c r="BE426" s="436"/>
      <c r="BF426" s="436"/>
      <c r="BG426" s="436"/>
      <c r="BH426" s="436"/>
      <c r="BI426" s="436"/>
      <c r="BJ426" s="436"/>
      <c r="BK426" s="436"/>
      <c r="BL426" s="436"/>
      <c r="BM426" s="436"/>
      <c r="BN426" s="436"/>
      <c r="BO426" s="436"/>
      <c r="BP426" s="436"/>
      <c r="BQ426" s="436"/>
      <c r="BR426" s="436"/>
      <c r="BS426" s="436"/>
      <c r="BT426" s="436"/>
      <c r="BU426" s="436"/>
      <c r="BV426" s="436"/>
      <c r="BW426" s="436"/>
      <c r="BX426" s="436"/>
      <c r="BY426" s="436"/>
      <c r="BZ426" s="436"/>
      <c r="CA426" s="436"/>
      <c r="CB426" s="436"/>
      <c r="CC426" s="436"/>
      <c r="CD426" s="436"/>
      <c r="CE426" s="436"/>
    </row>
    <row r="427" spans="1:83" ht="15.75" customHeight="1">
      <c r="A427" s="436"/>
      <c r="B427" s="436"/>
      <c r="C427" s="436"/>
      <c r="D427" s="436"/>
      <c r="E427" s="436"/>
      <c r="F427" s="436"/>
      <c r="G427" s="436"/>
      <c r="H427" s="436"/>
      <c r="I427" s="436"/>
      <c r="J427" s="436"/>
      <c r="K427" s="436"/>
      <c r="L427" s="436"/>
      <c r="M427" s="436"/>
      <c r="N427" s="436"/>
      <c r="O427" s="436"/>
      <c r="P427" s="436"/>
      <c r="Q427" s="436"/>
      <c r="R427" s="436"/>
      <c r="S427" s="436"/>
      <c r="T427" s="436"/>
      <c r="U427" s="436"/>
      <c r="V427" s="436"/>
      <c r="W427" s="436"/>
      <c r="X427" s="436"/>
      <c r="Y427" s="436"/>
      <c r="Z427" s="436"/>
      <c r="AA427" s="436"/>
      <c r="AB427" s="436"/>
      <c r="AC427" s="436"/>
      <c r="AD427" s="436"/>
      <c r="AE427" s="436"/>
      <c r="AF427" s="436"/>
      <c r="AG427" s="436"/>
      <c r="AH427" s="436"/>
      <c r="AI427" s="436"/>
      <c r="AJ427" s="436"/>
      <c r="AK427" s="436"/>
      <c r="AL427" s="436"/>
      <c r="AM427" s="436"/>
      <c r="AN427" s="436"/>
      <c r="AO427" s="436"/>
      <c r="AP427" s="436"/>
      <c r="AQ427" s="436"/>
      <c r="AR427" s="436"/>
      <c r="AS427" s="436"/>
      <c r="AT427" s="436"/>
      <c r="AU427" s="436"/>
      <c r="AV427" s="436"/>
      <c r="AW427" s="436"/>
      <c r="AX427" s="437"/>
      <c r="AY427" s="436"/>
      <c r="AZ427" s="436"/>
      <c r="BA427" s="436"/>
      <c r="BB427" s="436"/>
      <c r="BC427" s="436"/>
      <c r="BD427" s="436"/>
      <c r="BE427" s="436"/>
      <c r="BF427" s="436"/>
      <c r="BG427" s="436"/>
      <c r="BH427" s="436"/>
      <c r="BI427" s="436"/>
      <c r="BJ427" s="436"/>
      <c r="BK427" s="436"/>
      <c r="BL427" s="436"/>
      <c r="BM427" s="436"/>
      <c r="BN427" s="436"/>
      <c r="BO427" s="436"/>
      <c r="BP427" s="436"/>
      <c r="BQ427" s="436"/>
      <c r="BR427" s="436"/>
      <c r="BS427" s="436"/>
      <c r="BT427" s="436"/>
      <c r="BU427" s="436"/>
      <c r="BV427" s="436"/>
      <c r="BW427" s="436"/>
      <c r="BX427" s="436"/>
      <c r="BY427" s="436"/>
      <c r="BZ427" s="436"/>
      <c r="CA427" s="436"/>
      <c r="CB427" s="436"/>
      <c r="CC427" s="436"/>
      <c r="CD427" s="436"/>
      <c r="CE427" s="436"/>
    </row>
    <row r="428" spans="1:83" ht="15.75" customHeight="1">
      <c r="A428" s="436"/>
      <c r="B428" s="436"/>
      <c r="C428" s="436"/>
      <c r="D428" s="436"/>
      <c r="E428" s="436"/>
      <c r="F428" s="436"/>
      <c r="G428" s="436"/>
      <c r="H428" s="436"/>
      <c r="I428" s="436"/>
      <c r="J428" s="436"/>
      <c r="K428" s="436"/>
      <c r="L428" s="436"/>
      <c r="M428" s="436"/>
      <c r="N428" s="436"/>
      <c r="O428" s="436"/>
      <c r="P428" s="436"/>
      <c r="Q428" s="436"/>
      <c r="R428" s="436"/>
      <c r="S428" s="436"/>
      <c r="T428" s="436"/>
      <c r="U428" s="436"/>
      <c r="V428" s="436"/>
      <c r="W428" s="436"/>
      <c r="X428" s="436"/>
      <c r="Y428" s="436"/>
      <c r="Z428" s="436"/>
      <c r="AA428" s="436"/>
      <c r="AB428" s="436"/>
      <c r="AC428" s="436"/>
      <c r="AD428" s="436"/>
      <c r="AE428" s="436"/>
      <c r="AF428" s="436"/>
      <c r="AG428" s="436"/>
      <c r="AH428" s="436"/>
      <c r="AI428" s="436"/>
      <c r="AJ428" s="436"/>
      <c r="AK428" s="436"/>
      <c r="AL428" s="436"/>
      <c r="AM428" s="436"/>
      <c r="AN428" s="436"/>
      <c r="AO428" s="436"/>
      <c r="AP428" s="436"/>
      <c r="AQ428" s="436"/>
      <c r="AR428" s="436"/>
      <c r="AS428" s="436"/>
      <c r="AT428" s="436"/>
      <c r="AU428" s="436"/>
      <c r="AV428" s="436"/>
      <c r="AW428" s="436"/>
      <c r="AX428" s="437"/>
      <c r="AY428" s="436"/>
      <c r="AZ428" s="436"/>
      <c r="BA428" s="436"/>
      <c r="BB428" s="436"/>
      <c r="BC428" s="436"/>
      <c r="BD428" s="436"/>
      <c r="BE428" s="436"/>
      <c r="BF428" s="436"/>
      <c r="BG428" s="436"/>
      <c r="BH428" s="436"/>
      <c r="BI428" s="436"/>
      <c r="BJ428" s="436"/>
      <c r="BK428" s="436"/>
      <c r="BL428" s="436"/>
      <c r="BM428" s="436"/>
      <c r="BN428" s="436"/>
      <c r="BO428" s="436"/>
      <c r="BP428" s="436"/>
      <c r="BQ428" s="436"/>
      <c r="BR428" s="436"/>
      <c r="BS428" s="436"/>
      <c r="BT428" s="436"/>
      <c r="BU428" s="436"/>
      <c r="BV428" s="436"/>
      <c r="BW428" s="436"/>
      <c r="BX428" s="436"/>
      <c r="BY428" s="436"/>
      <c r="BZ428" s="436"/>
      <c r="CA428" s="436"/>
      <c r="CB428" s="436"/>
      <c r="CC428" s="436"/>
      <c r="CD428" s="436"/>
      <c r="CE428" s="436"/>
    </row>
    <row r="429" spans="1:83" ht="15.75" customHeight="1">
      <c r="A429" s="436"/>
      <c r="B429" s="436"/>
      <c r="C429" s="436"/>
      <c r="D429" s="436"/>
      <c r="E429" s="436"/>
      <c r="F429" s="436"/>
      <c r="G429" s="436"/>
      <c r="H429" s="436"/>
      <c r="I429" s="436"/>
      <c r="J429" s="436"/>
      <c r="K429" s="436"/>
      <c r="L429" s="436"/>
      <c r="M429" s="436"/>
      <c r="N429" s="436"/>
      <c r="O429" s="436"/>
      <c r="P429" s="436"/>
      <c r="Q429" s="436"/>
      <c r="R429" s="436"/>
      <c r="S429" s="436"/>
      <c r="T429" s="436"/>
      <c r="U429" s="436"/>
      <c r="V429" s="436"/>
      <c r="W429" s="436"/>
      <c r="X429" s="436"/>
      <c r="Y429" s="436"/>
      <c r="Z429" s="436"/>
      <c r="AA429" s="436"/>
      <c r="AB429" s="436"/>
      <c r="AC429" s="436"/>
      <c r="AD429" s="436"/>
      <c r="AE429" s="436"/>
      <c r="AF429" s="436"/>
      <c r="AG429" s="436"/>
      <c r="AH429" s="436"/>
      <c r="AI429" s="436"/>
      <c r="AJ429" s="436"/>
      <c r="AK429" s="436"/>
      <c r="AL429" s="436"/>
      <c r="AM429" s="436"/>
      <c r="AN429" s="436"/>
      <c r="AO429" s="436"/>
      <c r="AP429" s="436"/>
      <c r="AQ429" s="436"/>
      <c r="AR429" s="436"/>
      <c r="AS429" s="436"/>
      <c r="AT429" s="436"/>
      <c r="AU429" s="436"/>
      <c r="AV429" s="436"/>
      <c r="AW429" s="436"/>
      <c r="AX429" s="437"/>
      <c r="AY429" s="436"/>
      <c r="AZ429" s="436"/>
      <c r="BA429" s="436"/>
      <c r="BB429" s="436"/>
      <c r="BC429" s="436"/>
      <c r="BD429" s="436"/>
      <c r="BE429" s="436"/>
      <c r="BF429" s="436"/>
      <c r="BG429" s="436"/>
      <c r="BH429" s="436"/>
      <c r="BI429" s="436"/>
      <c r="BJ429" s="436"/>
      <c r="BK429" s="436"/>
      <c r="BL429" s="436"/>
      <c r="BM429" s="436"/>
      <c r="BN429" s="436"/>
      <c r="BO429" s="436"/>
      <c r="BP429" s="436"/>
      <c r="BQ429" s="436"/>
      <c r="BR429" s="436"/>
      <c r="BS429" s="436"/>
      <c r="BT429" s="436"/>
      <c r="BU429" s="436"/>
      <c r="BV429" s="436"/>
      <c r="BW429" s="436"/>
      <c r="BX429" s="436"/>
      <c r="BY429" s="436"/>
      <c r="BZ429" s="436"/>
      <c r="CA429" s="436"/>
      <c r="CB429" s="436"/>
      <c r="CC429" s="436"/>
      <c r="CD429" s="436"/>
      <c r="CE429" s="436"/>
    </row>
    <row r="430" spans="1:83" ht="15.75" customHeight="1">
      <c r="A430" s="436"/>
      <c r="B430" s="436"/>
      <c r="C430" s="436"/>
      <c r="D430" s="436"/>
      <c r="E430" s="436"/>
      <c r="F430" s="436"/>
      <c r="G430" s="436"/>
      <c r="H430" s="436"/>
      <c r="I430" s="436"/>
      <c r="J430" s="436"/>
      <c r="K430" s="436"/>
      <c r="L430" s="436"/>
      <c r="M430" s="436"/>
      <c r="N430" s="436"/>
      <c r="O430" s="436"/>
      <c r="P430" s="436"/>
      <c r="Q430" s="436"/>
      <c r="R430" s="436"/>
      <c r="S430" s="436"/>
      <c r="T430" s="436"/>
      <c r="U430" s="436"/>
      <c r="V430" s="436"/>
      <c r="W430" s="436"/>
      <c r="X430" s="436"/>
      <c r="Y430" s="436"/>
      <c r="Z430" s="436"/>
      <c r="AA430" s="436"/>
      <c r="AB430" s="436"/>
      <c r="AC430" s="436"/>
      <c r="AD430" s="436"/>
      <c r="AE430" s="436"/>
      <c r="AF430" s="436"/>
      <c r="AG430" s="436"/>
      <c r="AH430" s="436"/>
      <c r="AI430" s="436"/>
      <c r="AJ430" s="436"/>
      <c r="AK430" s="436"/>
      <c r="AL430" s="436"/>
      <c r="AM430" s="436"/>
      <c r="AN430" s="436"/>
      <c r="AO430" s="436"/>
      <c r="AP430" s="436"/>
      <c r="AQ430" s="436"/>
      <c r="AR430" s="436"/>
      <c r="AS430" s="436"/>
      <c r="AT430" s="436"/>
      <c r="AU430" s="436"/>
      <c r="AV430" s="436"/>
      <c r="AW430" s="436"/>
      <c r="AX430" s="437"/>
      <c r="AY430" s="436"/>
      <c r="AZ430" s="436"/>
      <c r="BA430" s="436"/>
      <c r="BB430" s="436"/>
      <c r="BC430" s="436"/>
      <c r="BD430" s="436"/>
      <c r="BE430" s="436"/>
      <c r="BF430" s="436"/>
      <c r="BG430" s="436"/>
      <c r="BH430" s="436"/>
      <c r="BI430" s="436"/>
      <c r="BJ430" s="436"/>
      <c r="BK430" s="436"/>
      <c r="BL430" s="436"/>
      <c r="BM430" s="436"/>
      <c r="BN430" s="436"/>
      <c r="BO430" s="436"/>
      <c r="BP430" s="436"/>
      <c r="BQ430" s="436"/>
      <c r="BR430" s="436"/>
      <c r="BS430" s="436"/>
      <c r="BT430" s="436"/>
      <c r="BU430" s="436"/>
      <c r="BV430" s="436"/>
      <c r="BW430" s="436"/>
      <c r="BX430" s="436"/>
      <c r="BY430" s="436"/>
      <c r="BZ430" s="436"/>
      <c r="CA430" s="436"/>
      <c r="CB430" s="436"/>
      <c r="CC430" s="436"/>
      <c r="CD430" s="436"/>
      <c r="CE430" s="436"/>
    </row>
    <row r="431" spans="1:83" ht="15.75" customHeight="1">
      <c r="A431" s="436"/>
      <c r="B431" s="436"/>
      <c r="C431" s="436"/>
      <c r="D431" s="436"/>
      <c r="E431" s="436"/>
      <c r="F431" s="436"/>
      <c r="G431" s="436"/>
      <c r="H431" s="436"/>
      <c r="I431" s="436"/>
      <c r="J431" s="436"/>
      <c r="K431" s="436"/>
      <c r="L431" s="436"/>
      <c r="M431" s="436"/>
      <c r="N431" s="436"/>
      <c r="O431" s="436"/>
      <c r="P431" s="436"/>
      <c r="Q431" s="436"/>
      <c r="R431" s="436"/>
      <c r="S431" s="436"/>
      <c r="T431" s="436"/>
      <c r="U431" s="436"/>
      <c r="V431" s="436"/>
      <c r="W431" s="436"/>
      <c r="X431" s="436"/>
      <c r="Y431" s="436"/>
      <c r="Z431" s="436"/>
      <c r="AA431" s="436"/>
      <c r="AB431" s="436"/>
      <c r="AC431" s="436"/>
      <c r="AD431" s="436"/>
      <c r="AE431" s="436"/>
      <c r="AF431" s="436"/>
      <c r="AG431" s="436"/>
      <c r="AH431" s="436"/>
      <c r="AI431" s="436"/>
      <c r="AJ431" s="436"/>
      <c r="AK431" s="436"/>
      <c r="AL431" s="436"/>
      <c r="AM431" s="436"/>
      <c r="AN431" s="436"/>
      <c r="AO431" s="436"/>
      <c r="AP431" s="436"/>
      <c r="AQ431" s="436"/>
      <c r="AR431" s="436"/>
      <c r="AS431" s="436"/>
      <c r="AT431" s="436"/>
      <c r="AU431" s="436"/>
      <c r="AV431" s="436"/>
      <c r="AW431" s="436"/>
      <c r="AX431" s="437"/>
      <c r="AY431" s="436"/>
      <c r="AZ431" s="436"/>
      <c r="BA431" s="436"/>
      <c r="BB431" s="436"/>
      <c r="BC431" s="436"/>
      <c r="BD431" s="436"/>
      <c r="BE431" s="436"/>
      <c r="BF431" s="436"/>
      <c r="BG431" s="436"/>
      <c r="BH431" s="436"/>
      <c r="BI431" s="436"/>
      <c r="BJ431" s="436"/>
      <c r="BK431" s="436"/>
      <c r="BL431" s="436"/>
      <c r="BM431" s="436"/>
      <c r="BN431" s="436"/>
      <c r="BO431" s="436"/>
      <c r="BP431" s="436"/>
      <c r="BQ431" s="436"/>
      <c r="BR431" s="436"/>
      <c r="BS431" s="436"/>
      <c r="BT431" s="436"/>
      <c r="BU431" s="436"/>
      <c r="BV431" s="436"/>
      <c r="BW431" s="436"/>
      <c r="BX431" s="436"/>
      <c r="BY431" s="436"/>
      <c r="BZ431" s="436"/>
      <c r="CA431" s="436"/>
      <c r="CB431" s="436"/>
      <c r="CC431" s="436"/>
      <c r="CD431" s="436"/>
      <c r="CE431" s="436"/>
    </row>
    <row r="432" spans="1:83" ht="15.75" customHeight="1">
      <c r="A432" s="436"/>
      <c r="B432" s="436"/>
      <c r="C432" s="436"/>
      <c r="D432" s="436"/>
      <c r="E432" s="436"/>
      <c r="F432" s="436"/>
      <c r="G432" s="436"/>
      <c r="H432" s="436"/>
      <c r="I432" s="436"/>
      <c r="J432" s="436"/>
      <c r="K432" s="436"/>
      <c r="L432" s="436"/>
      <c r="M432" s="436"/>
      <c r="N432" s="436"/>
      <c r="O432" s="436"/>
      <c r="P432" s="436"/>
      <c r="Q432" s="436"/>
      <c r="R432" s="436"/>
      <c r="S432" s="436"/>
      <c r="T432" s="436"/>
      <c r="U432" s="436"/>
      <c r="V432" s="436"/>
      <c r="W432" s="436"/>
      <c r="X432" s="436"/>
      <c r="Y432" s="436"/>
      <c r="Z432" s="436"/>
      <c r="AA432" s="436"/>
      <c r="AB432" s="436"/>
      <c r="AC432" s="436"/>
      <c r="AD432" s="436"/>
      <c r="AE432" s="436"/>
      <c r="AF432" s="436"/>
      <c r="AG432" s="436"/>
      <c r="AH432" s="436"/>
      <c r="AI432" s="436"/>
      <c r="AJ432" s="436"/>
      <c r="AK432" s="436"/>
      <c r="AL432" s="436"/>
      <c r="AM432" s="436"/>
      <c r="AN432" s="436"/>
      <c r="AO432" s="436"/>
      <c r="AP432" s="436"/>
      <c r="AQ432" s="436"/>
      <c r="AR432" s="436"/>
      <c r="AS432" s="436"/>
      <c r="AT432" s="436"/>
      <c r="AU432" s="436"/>
      <c r="AV432" s="436"/>
      <c r="AW432" s="436"/>
      <c r="AX432" s="437"/>
      <c r="AY432" s="436"/>
      <c r="AZ432" s="436"/>
      <c r="BA432" s="436"/>
      <c r="BB432" s="436"/>
      <c r="BC432" s="436"/>
      <c r="BD432" s="436"/>
      <c r="BE432" s="436"/>
      <c r="BF432" s="436"/>
      <c r="BG432" s="436"/>
      <c r="BH432" s="436"/>
      <c r="BI432" s="436"/>
      <c r="BJ432" s="436"/>
      <c r="BK432" s="436"/>
      <c r="BL432" s="436"/>
      <c r="BM432" s="436"/>
      <c r="BN432" s="436"/>
      <c r="BO432" s="436"/>
      <c r="BP432" s="436"/>
      <c r="BQ432" s="436"/>
      <c r="BR432" s="436"/>
      <c r="BS432" s="436"/>
      <c r="BT432" s="436"/>
      <c r="BU432" s="436"/>
      <c r="BV432" s="436"/>
      <c r="BW432" s="436"/>
      <c r="BX432" s="436"/>
      <c r="BY432" s="436"/>
      <c r="BZ432" s="436"/>
      <c r="CA432" s="436"/>
      <c r="CB432" s="436"/>
      <c r="CC432" s="436"/>
      <c r="CD432" s="436"/>
      <c r="CE432" s="436"/>
    </row>
    <row r="433" spans="1:83" ht="15.75" customHeight="1">
      <c r="A433" s="436"/>
      <c r="B433" s="436"/>
      <c r="C433" s="436"/>
      <c r="D433" s="436"/>
      <c r="E433" s="436"/>
      <c r="F433" s="436"/>
      <c r="G433" s="436"/>
      <c r="H433" s="436"/>
      <c r="I433" s="436"/>
      <c r="J433" s="436"/>
      <c r="K433" s="436"/>
      <c r="L433" s="436"/>
      <c r="M433" s="436"/>
      <c r="N433" s="436"/>
      <c r="O433" s="436"/>
      <c r="P433" s="436"/>
      <c r="Q433" s="436"/>
      <c r="R433" s="436"/>
      <c r="S433" s="436"/>
      <c r="T433" s="436"/>
      <c r="U433" s="436"/>
      <c r="V433" s="436"/>
      <c r="W433" s="436"/>
      <c r="X433" s="436"/>
      <c r="Y433" s="436"/>
      <c r="Z433" s="436"/>
      <c r="AA433" s="436"/>
      <c r="AB433" s="436"/>
      <c r="AC433" s="436"/>
      <c r="AD433" s="436"/>
      <c r="AE433" s="436"/>
      <c r="AF433" s="436"/>
      <c r="AG433" s="436"/>
      <c r="AH433" s="436"/>
      <c r="AI433" s="436"/>
      <c r="AJ433" s="436"/>
      <c r="AK433" s="436"/>
      <c r="AL433" s="436"/>
      <c r="AM433" s="436"/>
      <c r="AN433" s="436"/>
      <c r="AO433" s="436"/>
      <c r="AP433" s="436"/>
      <c r="AQ433" s="436"/>
      <c r="AR433" s="436"/>
      <c r="AS433" s="436"/>
      <c r="AT433" s="436"/>
      <c r="AU433" s="436"/>
      <c r="AV433" s="436"/>
      <c r="AW433" s="436"/>
      <c r="AX433" s="437"/>
      <c r="AY433" s="436"/>
      <c r="AZ433" s="436"/>
      <c r="BA433" s="436"/>
      <c r="BB433" s="436"/>
      <c r="BC433" s="436"/>
      <c r="BD433" s="436"/>
      <c r="BE433" s="436"/>
      <c r="BF433" s="436"/>
      <c r="BG433" s="436"/>
      <c r="BH433" s="436"/>
      <c r="BI433" s="436"/>
      <c r="BJ433" s="436"/>
      <c r="BK433" s="436"/>
      <c r="BL433" s="436"/>
      <c r="BM433" s="436"/>
      <c r="BN433" s="436"/>
      <c r="BO433" s="436"/>
      <c r="BP433" s="436"/>
      <c r="BQ433" s="436"/>
      <c r="BR433" s="436"/>
      <c r="BS433" s="436"/>
      <c r="BT433" s="436"/>
      <c r="BU433" s="436"/>
      <c r="BV433" s="436"/>
      <c r="BW433" s="436"/>
      <c r="BX433" s="436"/>
      <c r="BY433" s="436"/>
      <c r="BZ433" s="436"/>
      <c r="CA433" s="436"/>
      <c r="CB433" s="436"/>
      <c r="CC433" s="436"/>
      <c r="CD433" s="436"/>
      <c r="CE433" s="436"/>
    </row>
    <row r="434" spans="1:83" ht="15.75" customHeight="1">
      <c r="A434" s="436"/>
      <c r="B434" s="436"/>
      <c r="C434" s="436"/>
      <c r="D434" s="436"/>
      <c r="E434" s="436"/>
      <c r="F434" s="436"/>
      <c r="G434" s="436"/>
      <c r="H434" s="436"/>
      <c r="I434" s="436"/>
      <c r="J434" s="436"/>
      <c r="K434" s="436"/>
      <c r="L434" s="436"/>
      <c r="M434" s="436"/>
      <c r="N434" s="436"/>
      <c r="O434" s="436"/>
      <c r="P434" s="436"/>
      <c r="Q434" s="436"/>
      <c r="R434" s="436"/>
      <c r="S434" s="436"/>
      <c r="T434" s="436"/>
      <c r="U434" s="436"/>
      <c r="V434" s="436"/>
      <c r="W434" s="436"/>
      <c r="X434" s="436"/>
      <c r="Y434" s="436"/>
      <c r="Z434" s="436"/>
      <c r="AA434" s="436"/>
      <c r="AB434" s="436"/>
      <c r="AC434" s="436"/>
      <c r="AD434" s="436"/>
      <c r="AE434" s="436"/>
      <c r="AF434" s="436"/>
      <c r="AG434" s="436"/>
      <c r="AH434" s="436"/>
      <c r="AI434" s="436"/>
      <c r="AJ434" s="436"/>
      <c r="AK434" s="436"/>
      <c r="AL434" s="436"/>
      <c r="AM434" s="436"/>
      <c r="AN434" s="436"/>
      <c r="AO434" s="436"/>
      <c r="AP434" s="436"/>
      <c r="AQ434" s="436"/>
      <c r="AR434" s="436"/>
      <c r="AS434" s="436"/>
      <c r="AT434" s="436"/>
      <c r="AU434" s="436"/>
      <c r="AV434" s="436"/>
      <c r="AW434" s="436"/>
      <c r="AX434" s="437"/>
      <c r="AY434" s="436"/>
      <c r="AZ434" s="436"/>
      <c r="BA434" s="436"/>
      <c r="BB434" s="436"/>
      <c r="BC434" s="436"/>
      <c r="BD434" s="436"/>
      <c r="BE434" s="436"/>
      <c r="BF434" s="436"/>
      <c r="BG434" s="436"/>
      <c r="BH434" s="436"/>
      <c r="BI434" s="436"/>
      <c r="BJ434" s="436"/>
      <c r="BK434" s="436"/>
      <c r="BL434" s="436"/>
      <c r="BM434" s="436"/>
      <c r="BN434" s="436"/>
      <c r="BO434" s="436"/>
      <c r="BP434" s="436"/>
      <c r="BQ434" s="436"/>
      <c r="BR434" s="436"/>
      <c r="BS434" s="436"/>
      <c r="BT434" s="436"/>
      <c r="BU434" s="436"/>
      <c r="BV434" s="436"/>
      <c r="BW434" s="436"/>
      <c r="BX434" s="436"/>
      <c r="BY434" s="436"/>
      <c r="BZ434" s="436"/>
      <c r="CA434" s="436"/>
      <c r="CB434" s="436"/>
      <c r="CC434" s="436"/>
      <c r="CD434" s="436"/>
      <c r="CE434" s="436"/>
    </row>
    <row r="435" spans="1:83" ht="15.75" customHeight="1">
      <c r="A435" s="436"/>
      <c r="B435" s="436"/>
      <c r="C435" s="436"/>
      <c r="D435" s="436"/>
      <c r="E435" s="436"/>
      <c r="F435" s="436"/>
      <c r="G435" s="436"/>
      <c r="H435" s="436"/>
      <c r="I435" s="436"/>
      <c r="J435" s="436"/>
      <c r="K435" s="436"/>
      <c r="L435" s="436"/>
      <c r="M435" s="436"/>
      <c r="N435" s="436"/>
      <c r="O435" s="436"/>
      <c r="P435" s="436"/>
      <c r="Q435" s="436"/>
      <c r="R435" s="436"/>
      <c r="S435" s="436"/>
      <c r="T435" s="436"/>
      <c r="U435" s="436"/>
      <c r="V435" s="436"/>
      <c r="W435" s="436"/>
      <c r="X435" s="436"/>
      <c r="Y435" s="436"/>
      <c r="Z435" s="436"/>
      <c r="AA435" s="436"/>
      <c r="AB435" s="436"/>
      <c r="AC435" s="436"/>
      <c r="AD435" s="436"/>
      <c r="AE435" s="436"/>
      <c r="AF435" s="436"/>
      <c r="AG435" s="436"/>
      <c r="AH435" s="436"/>
      <c r="AI435" s="436"/>
      <c r="AJ435" s="436"/>
      <c r="AK435" s="436"/>
      <c r="AL435" s="436"/>
      <c r="AM435" s="436"/>
      <c r="AN435" s="436"/>
      <c r="AO435" s="436"/>
      <c r="AP435" s="436"/>
      <c r="AQ435" s="436"/>
      <c r="AR435" s="436"/>
      <c r="AS435" s="436"/>
      <c r="AT435" s="436"/>
      <c r="AU435" s="436"/>
      <c r="AV435" s="436"/>
      <c r="AW435" s="436"/>
      <c r="AX435" s="437"/>
      <c r="AY435" s="436"/>
      <c r="AZ435" s="436"/>
      <c r="BA435" s="436"/>
      <c r="BB435" s="436"/>
      <c r="BC435" s="436"/>
      <c r="BD435" s="436"/>
      <c r="BE435" s="436"/>
      <c r="BF435" s="436"/>
      <c r="BG435" s="436"/>
      <c r="BH435" s="436"/>
      <c r="BI435" s="436"/>
      <c r="BJ435" s="436"/>
      <c r="BK435" s="436"/>
      <c r="BL435" s="436"/>
      <c r="BM435" s="436"/>
      <c r="BN435" s="436"/>
      <c r="BO435" s="436"/>
      <c r="BP435" s="436"/>
      <c r="BQ435" s="436"/>
      <c r="BR435" s="436"/>
      <c r="BS435" s="436"/>
      <c r="BT435" s="436"/>
      <c r="BU435" s="436"/>
      <c r="BV435" s="436"/>
      <c r="BW435" s="436"/>
      <c r="BX435" s="436"/>
      <c r="BY435" s="436"/>
      <c r="BZ435" s="436"/>
      <c r="CA435" s="436"/>
      <c r="CB435" s="436"/>
      <c r="CC435" s="436"/>
      <c r="CD435" s="436"/>
      <c r="CE435" s="436"/>
    </row>
    <row r="436" spans="1:83" ht="15.75" customHeight="1">
      <c r="A436" s="436"/>
      <c r="B436" s="436"/>
      <c r="C436" s="436"/>
      <c r="D436" s="436"/>
      <c r="E436" s="436"/>
      <c r="F436" s="436"/>
      <c r="G436" s="436"/>
      <c r="H436" s="436"/>
      <c r="I436" s="436"/>
      <c r="J436" s="436"/>
      <c r="K436" s="436"/>
      <c r="L436" s="436"/>
      <c r="M436" s="436"/>
      <c r="N436" s="436"/>
      <c r="O436" s="436"/>
      <c r="P436" s="436"/>
      <c r="Q436" s="436"/>
      <c r="R436" s="436"/>
      <c r="S436" s="436"/>
      <c r="T436" s="436"/>
      <c r="U436" s="436"/>
      <c r="V436" s="436"/>
      <c r="W436" s="436"/>
      <c r="X436" s="436"/>
      <c r="Y436" s="436"/>
      <c r="Z436" s="436"/>
      <c r="AA436" s="436"/>
      <c r="AB436" s="436"/>
      <c r="AC436" s="436"/>
      <c r="AD436" s="436"/>
      <c r="AE436" s="436"/>
      <c r="AF436" s="436"/>
      <c r="AG436" s="436"/>
      <c r="AH436" s="436"/>
      <c r="AI436" s="436"/>
      <c r="AJ436" s="436"/>
      <c r="AK436" s="436"/>
      <c r="AL436" s="436"/>
      <c r="AM436" s="436"/>
      <c r="AN436" s="436"/>
      <c r="AO436" s="436"/>
      <c r="AP436" s="436"/>
      <c r="AQ436" s="436"/>
      <c r="AR436" s="436"/>
      <c r="AS436" s="436"/>
      <c r="AT436" s="436"/>
      <c r="AU436" s="436"/>
      <c r="AV436" s="436"/>
      <c r="AW436" s="436"/>
      <c r="AX436" s="437"/>
      <c r="AY436" s="436"/>
      <c r="AZ436" s="436"/>
      <c r="BA436" s="436"/>
      <c r="BB436" s="436"/>
      <c r="BC436" s="436"/>
      <c r="BD436" s="436"/>
      <c r="BE436" s="436"/>
      <c r="BF436" s="436"/>
      <c r="BG436" s="436"/>
      <c r="BH436" s="436"/>
      <c r="BI436" s="436"/>
      <c r="BJ436" s="436"/>
      <c r="BK436" s="436"/>
      <c r="BL436" s="436"/>
      <c r="BM436" s="436"/>
      <c r="BN436" s="436"/>
      <c r="BO436" s="436"/>
      <c r="BP436" s="436"/>
      <c r="BQ436" s="436"/>
      <c r="BR436" s="436"/>
      <c r="BS436" s="436"/>
      <c r="BT436" s="436"/>
      <c r="BU436" s="436"/>
      <c r="BV436" s="436"/>
      <c r="BW436" s="436"/>
      <c r="BX436" s="436"/>
      <c r="BY436" s="436"/>
      <c r="BZ436" s="436"/>
      <c r="CA436" s="436"/>
      <c r="CB436" s="436"/>
      <c r="CC436" s="436"/>
      <c r="CD436" s="436"/>
      <c r="CE436" s="436"/>
    </row>
    <row r="437" spans="1:83" ht="15.75" customHeight="1">
      <c r="A437" s="436"/>
      <c r="B437" s="436"/>
      <c r="C437" s="436"/>
      <c r="D437" s="436"/>
      <c r="E437" s="436"/>
      <c r="F437" s="436"/>
      <c r="G437" s="436"/>
      <c r="H437" s="436"/>
      <c r="I437" s="436"/>
      <c r="J437" s="436"/>
      <c r="K437" s="436"/>
      <c r="L437" s="436"/>
      <c r="M437" s="436"/>
      <c r="N437" s="436"/>
      <c r="O437" s="436"/>
      <c r="P437" s="436"/>
      <c r="Q437" s="436"/>
      <c r="R437" s="436"/>
      <c r="S437" s="436"/>
      <c r="T437" s="436"/>
      <c r="U437" s="436"/>
      <c r="V437" s="436"/>
      <c r="W437" s="436"/>
      <c r="X437" s="436"/>
      <c r="Y437" s="436"/>
      <c r="Z437" s="436"/>
      <c r="AA437" s="436"/>
      <c r="AB437" s="436"/>
      <c r="AC437" s="436"/>
      <c r="AD437" s="436"/>
      <c r="AE437" s="436"/>
      <c r="AF437" s="436"/>
      <c r="AG437" s="436"/>
      <c r="AH437" s="436"/>
      <c r="AI437" s="436"/>
      <c r="AJ437" s="436"/>
      <c r="AK437" s="436"/>
      <c r="AL437" s="436"/>
      <c r="AM437" s="436"/>
      <c r="AN437" s="436"/>
      <c r="AO437" s="436"/>
      <c r="AP437" s="436"/>
      <c r="AQ437" s="436"/>
      <c r="AR437" s="436"/>
      <c r="AS437" s="436"/>
      <c r="AT437" s="436"/>
      <c r="AU437" s="436"/>
      <c r="AV437" s="436"/>
      <c r="AW437" s="436"/>
      <c r="AX437" s="437"/>
      <c r="AY437" s="436"/>
      <c r="AZ437" s="436"/>
      <c r="BA437" s="436"/>
      <c r="BB437" s="436"/>
      <c r="BC437" s="436"/>
      <c r="BD437" s="436"/>
      <c r="BE437" s="436"/>
      <c r="BF437" s="436"/>
      <c r="BG437" s="436"/>
      <c r="BH437" s="436"/>
      <c r="BI437" s="436"/>
      <c r="BJ437" s="436"/>
      <c r="BK437" s="436"/>
      <c r="BL437" s="436"/>
      <c r="BM437" s="436"/>
      <c r="BN437" s="436"/>
      <c r="BO437" s="436"/>
      <c r="BP437" s="436"/>
      <c r="BQ437" s="436"/>
      <c r="BR437" s="436"/>
      <c r="BS437" s="436"/>
      <c r="BT437" s="436"/>
      <c r="BU437" s="436"/>
      <c r="BV437" s="436"/>
      <c r="BW437" s="436"/>
      <c r="BX437" s="436"/>
      <c r="BY437" s="436"/>
      <c r="BZ437" s="436"/>
      <c r="CA437" s="436"/>
      <c r="CB437" s="436"/>
      <c r="CC437" s="436"/>
      <c r="CD437" s="436"/>
      <c r="CE437" s="436"/>
    </row>
    <row r="438" spans="1:83" ht="15.75" customHeight="1">
      <c r="A438" s="436"/>
      <c r="B438" s="436"/>
      <c r="C438" s="436"/>
      <c r="D438" s="436"/>
      <c r="E438" s="436"/>
      <c r="F438" s="436"/>
      <c r="G438" s="436"/>
      <c r="H438" s="436"/>
      <c r="I438" s="436"/>
      <c r="J438" s="436"/>
      <c r="K438" s="436"/>
      <c r="L438" s="436"/>
      <c r="M438" s="436"/>
      <c r="N438" s="436"/>
      <c r="O438" s="436"/>
      <c r="P438" s="436"/>
      <c r="Q438" s="436"/>
      <c r="R438" s="436"/>
      <c r="S438" s="436"/>
      <c r="T438" s="436"/>
      <c r="U438" s="436"/>
      <c r="V438" s="436"/>
      <c r="W438" s="436"/>
      <c r="X438" s="436"/>
      <c r="Y438" s="436"/>
      <c r="Z438" s="436"/>
      <c r="AA438" s="436"/>
      <c r="AB438" s="436"/>
      <c r="AC438" s="436"/>
      <c r="AD438" s="436"/>
      <c r="AE438" s="436"/>
      <c r="AF438" s="436"/>
      <c r="AG438" s="436"/>
      <c r="AH438" s="436"/>
      <c r="AI438" s="436"/>
      <c r="AJ438" s="436"/>
      <c r="AK438" s="436"/>
      <c r="AL438" s="436"/>
      <c r="AM438" s="436"/>
      <c r="AN438" s="436"/>
      <c r="AO438" s="436"/>
      <c r="AP438" s="436"/>
      <c r="AQ438" s="436"/>
      <c r="AR438" s="436"/>
      <c r="AS438" s="436"/>
      <c r="AT438" s="436"/>
      <c r="AU438" s="436"/>
      <c r="AV438" s="436"/>
      <c r="AW438" s="436"/>
      <c r="AX438" s="437"/>
      <c r="AY438" s="436"/>
      <c r="AZ438" s="436"/>
      <c r="BA438" s="436"/>
      <c r="BB438" s="436"/>
      <c r="BC438" s="436"/>
      <c r="BD438" s="436"/>
      <c r="BE438" s="436"/>
      <c r="BF438" s="436"/>
      <c r="BG438" s="436"/>
      <c r="BH438" s="436"/>
      <c r="BI438" s="436"/>
      <c r="BJ438" s="436"/>
      <c r="BK438" s="436"/>
      <c r="BL438" s="436"/>
      <c r="BM438" s="436"/>
      <c r="BN438" s="436"/>
      <c r="BO438" s="436"/>
      <c r="BP438" s="436"/>
      <c r="BQ438" s="436"/>
      <c r="BR438" s="436"/>
      <c r="BS438" s="436"/>
      <c r="BT438" s="436"/>
      <c r="BU438" s="436"/>
      <c r="BV438" s="436"/>
      <c r="BW438" s="436"/>
      <c r="BX438" s="436"/>
      <c r="BY438" s="436"/>
      <c r="BZ438" s="436"/>
      <c r="CA438" s="436"/>
      <c r="CB438" s="436"/>
      <c r="CC438" s="436"/>
      <c r="CD438" s="436"/>
      <c r="CE438" s="436"/>
    </row>
    <row r="439" spans="1:83" ht="15.75" customHeight="1">
      <c r="A439" s="436"/>
      <c r="B439" s="436"/>
      <c r="C439" s="436"/>
      <c r="D439" s="436"/>
      <c r="E439" s="436"/>
      <c r="F439" s="436"/>
      <c r="G439" s="436"/>
      <c r="H439" s="436"/>
      <c r="I439" s="436"/>
      <c r="J439" s="436"/>
      <c r="K439" s="436"/>
      <c r="L439" s="436"/>
      <c r="M439" s="436"/>
      <c r="N439" s="436"/>
      <c r="O439" s="436"/>
      <c r="P439" s="436"/>
      <c r="Q439" s="436"/>
      <c r="R439" s="436"/>
      <c r="S439" s="436"/>
      <c r="T439" s="436"/>
      <c r="U439" s="436"/>
      <c r="V439" s="436"/>
      <c r="W439" s="436"/>
      <c r="X439" s="436"/>
      <c r="Y439" s="436"/>
      <c r="Z439" s="436"/>
      <c r="AA439" s="436"/>
      <c r="AB439" s="436"/>
      <c r="AC439" s="436"/>
      <c r="AD439" s="436"/>
      <c r="AE439" s="436"/>
      <c r="AF439" s="436"/>
      <c r="AG439" s="436"/>
      <c r="AH439" s="436"/>
      <c r="AI439" s="436"/>
      <c r="AJ439" s="436"/>
      <c r="AK439" s="436"/>
      <c r="AL439" s="436"/>
      <c r="AM439" s="436"/>
      <c r="AN439" s="436"/>
      <c r="AO439" s="436"/>
      <c r="AP439" s="436"/>
      <c r="AQ439" s="436"/>
      <c r="AR439" s="436"/>
      <c r="AS439" s="436"/>
      <c r="AT439" s="436"/>
      <c r="AU439" s="436"/>
      <c r="AV439" s="436"/>
      <c r="AW439" s="436"/>
      <c r="AX439" s="437"/>
      <c r="AY439" s="436"/>
      <c r="AZ439" s="436"/>
      <c r="BA439" s="436"/>
      <c r="BB439" s="436"/>
      <c r="BC439" s="436"/>
      <c r="BD439" s="436"/>
      <c r="BE439" s="436"/>
      <c r="BF439" s="436"/>
      <c r="BG439" s="436"/>
      <c r="BH439" s="436"/>
      <c r="BI439" s="436"/>
      <c r="BJ439" s="436"/>
      <c r="BK439" s="436"/>
      <c r="BL439" s="436"/>
      <c r="BM439" s="436"/>
      <c r="BN439" s="436"/>
      <c r="BO439" s="436"/>
      <c r="BP439" s="436"/>
      <c r="BQ439" s="436"/>
      <c r="BR439" s="436"/>
      <c r="BS439" s="436"/>
      <c r="BT439" s="436"/>
      <c r="BU439" s="436"/>
      <c r="BV439" s="436"/>
      <c r="BW439" s="436"/>
      <c r="BX439" s="436"/>
      <c r="BY439" s="436"/>
      <c r="BZ439" s="436"/>
      <c r="CA439" s="436"/>
      <c r="CB439" s="436"/>
      <c r="CC439" s="436"/>
      <c r="CD439" s="436"/>
      <c r="CE439" s="436"/>
    </row>
    <row r="440" spans="1:83" ht="15.75" customHeight="1">
      <c r="A440" s="436"/>
      <c r="B440" s="436"/>
      <c r="C440" s="436"/>
      <c r="D440" s="436"/>
      <c r="E440" s="436"/>
      <c r="F440" s="436"/>
      <c r="G440" s="436"/>
      <c r="H440" s="436"/>
      <c r="I440" s="436"/>
      <c r="J440" s="436"/>
      <c r="K440" s="436"/>
      <c r="L440" s="436"/>
      <c r="M440" s="436"/>
      <c r="N440" s="436"/>
      <c r="O440" s="436"/>
      <c r="P440" s="436"/>
      <c r="Q440" s="436"/>
      <c r="R440" s="436"/>
      <c r="S440" s="436"/>
      <c r="T440" s="436"/>
      <c r="U440" s="436"/>
      <c r="V440" s="436"/>
      <c r="W440" s="436"/>
      <c r="X440" s="436"/>
      <c r="Y440" s="436"/>
      <c r="Z440" s="436"/>
      <c r="AA440" s="436"/>
      <c r="AB440" s="436"/>
      <c r="AC440" s="436"/>
      <c r="AD440" s="436"/>
      <c r="AE440" s="436"/>
      <c r="AF440" s="436"/>
      <c r="AG440" s="436"/>
      <c r="AH440" s="436"/>
      <c r="AI440" s="436"/>
      <c r="AJ440" s="436"/>
      <c r="AK440" s="436"/>
      <c r="AL440" s="436"/>
      <c r="AM440" s="436"/>
      <c r="AN440" s="436"/>
      <c r="AO440" s="436"/>
      <c r="AP440" s="436"/>
      <c r="AQ440" s="436"/>
      <c r="AR440" s="436"/>
      <c r="AS440" s="436"/>
      <c r="AT440" s="436"/>
      <c r="AU440" s="436"/>
      <c r="AV440" s="436"/>
      <c r="AW440" s="436"/>
      <c r="AX440" s="437"/>
      <c r="AY440" s="436"/>
      <c r="AZ440" s="436"/>
      <c r="BA440" s="436"/>
      <c r="BB440" s="436"/>
      <c r="BC440" s="436"/>
      <c r="BD440" s="436"/>
      <c r="BE440" s="436"/>
      <c r="BF440" s="436"/>
      <c r="BG440" s="436"/>
      <c r="BH440" s="436"/>
      <c r="BI440" s="436"/>
      <c r="BJ440" s="436"/>
      <c r="BK440" s="436"/>
      <c r="BL440" s="436"/>
      <c r="BM440" s="436"/>
      <c r="BN440" s="436"/>
      <c r="BO440" s="436"/>
      <c r="BP440" s="436"/>
      <c r="BQ440" s="436"/>
      <c r="BR440" s="436"/>
      <c r="BS440" s="436"/>
      <c r="BT440" s="436"/>
      <c r="BU440" s="436"/>
      <c r="BV440" s="436"/>
      <c r="BW440" s="436"/>
      <c r="BX440" s="436"/>
      <c r="BY440" s="436"/>
      <c r="BZ440" s="436"/>
      <c r="CA440" s="436"/>
      <c r="CB440" s="436"/>
      <c r="CC440" s="436"/>
      <c r="CD440" s="436"/>
      <c r="CE440" s="436"/>
    </row>
    <row r="441" spans="1:83" ht="15.75" customHeight="1">
      <c r="A441" s="436"/>
      <c r="B441" s="436"/>
      <c r="C441" s="436"/>
      <c r="D441" s="436"/>
      <c r="E441" s="436"/>
      <c r="F441" s="436"/>
      <c r="G441" s="436"/>
      <c r="H441" s="436"/>
      <c r="I441" s="436"/>
      <c r="J441" s="436"/>
      <c r="K441" s="436"/>
      <c r="L441" s="436"/>
      <c r="M441" s="436"/>
      <c r="N441" s="436"/>
      <c r="O441" s="436"/>
      <c r="P441" s="436"/>
      <c r="Q441" s="436"/>
      <c r="R441" s="436"/>
      <c r="S441" s="436"/>
      <c r="T441" s="436"/>
      <c r="U441" s="436"/>
      <c r="V441" s="436"/>
      <c r="W441" s="436"/>
      <c r="X441" s="436"/>
      <c r="Y441" s="436"/>
      <c r="Z441" s="436"/>
      <c r="AA441" s="436"/>
      <c r="AB441" s="436"/>
      <c r="AC441" s="436"/>
      <c r="AD441" s="436"/>
      <c r="AE441" s="436"/>
      <c r="AF441" s="436"/>
      <c r="AG441" s="436"/>
      <c r="AH441" s="436"/>
      <c r="AI441" s="436"/>
      <c r="AJ441" s="436"/>
      <c r="AK441" s="436"/>
      <c r="AL441" s="436"/>
      <c r="AM441" s="436"/>
      <c r="AN441" s="436"/>
      <c r="AO441" s="436"/>
      <c r="AP441" s="436"/>
      <c r="AQ441" s="436"/>
      <c r="AR441" s="436"/>
      <c r="AS441" s="436"/>
      <c r="AT441" s="436"/>
      <c r="AU441" s="436"/>
      <c r="AV441" s="436"/>
      <c r="AW441" s="436"/>
      <c r="AX441" s="437"/>
      <c r="AY441" s="436"/>
      <c r="AZ441" s="436"/>
      <c r="BA441" s="436"/>
      <c r="BB441" s="436"/>
      <c r="BC441" s="436"/>
      <c r="BD441" s="436"/>
      <c r="BE441" s="436"/>
      <c r="BF441" s="436"/>
      <c r="BG441" s="436"/>
      <c r="BH441" s="436"/>
      <c r="BI441" s="436"/>
      <c r="BJ441" s="436"/>
      <c r="BK441" s="436"/>
      <c r="BL441" s="436"/>
      <c r="BM441" s="436"/>
      <c r="BN441" s="436"/>
      <c r="BO441" s="436"/>
      <c r="BP441" s="436"/>
      <c r="BQ441" s="436"/>
      <c r="BR441" s="436"/>
      <c r="BS441" s="436"/>
      <c r="BT441" s="436"/>
      <c r="BU441" s="436"/>
      <c r="BV441" s="436"/>
      <c r="BW441" s="436"/>
      <c r="BX441" s="436"/>
      <c r="BY441" s="436"/>
      <c r="BZ441" s="436"/>
      <c r="CA441" s="436"/>
      <c r="CB441" s="436"/>
      <c r="CC441" s="436"/>
      <c r="CD441" s="436"/>
      <c r="CE441" s="436"/>
    </row>
    <row r="442" spans="1:83" ht="15.75" customHeight="1">
      <c r="A442" s="436"/>
      <c r="B442" s="436"/>
      <c r="C442" s="436"/>
      <c r="D442" s="436"/>
      <c r="E442" s="436"/>
      <c r="F442" s="436"/>
      <c r="G442" s="436"/>
      <c r="H442" s="436"/>
      <c r="I442" s="436"/>
      <c r="J442" s="436"/>
      <c r="K442" s="436"/>
      <c r="L442" s="436"/>
      <c r="M442" s="436"/>
      <c r="N442" s="436"/>
      <c r="O442" s="436"/>
      <c r="P442" s="436"/>
      <c r="Q442" s="436"/>
      <c r="R442" s="436"/>
      <c r="S442" s="436"/>
      <c r="T442" s="436"/>
      <c r="U442" s="436"/>
      <c r="V442" s="436"/>
      <c r="W442" s="436"/>
      <c r="X442" s="436"/>
      <c r="Y442" s="436"/>
      <c r="Z442" s="436"/>
      <c r="AA442" s="436"/>
      <c r="AB442" s="436"/>
      <c r="AC442" s="436"/>
      <c r="AD442" s="436"/>
      <c r="AE442" s="436"/>
      <c r="AF442" s="436"/>
      <c r="AG442" s="436"/>
      <c r="AH442" s="436"/>
      <c r="AI442" s="436"/>
      <c r="AJ442" s="436"/>
      <c r="AK442" s="436"/>
      <c r="AL442" s="436"/>
      <c r="AM442" s="436"/>
      <c r="AN442" s="436"/>
      <c r="AO442" s="436"/>
      <c r="AP442" s="436"/>
      <c r="AQ442" s="436"/>
      <c r="AR442" s="436"/>
      <c r="AS442" s="436"/>
      <c r="AT442" s="436"/>
      <c r="AU442" s="436"/>
      <c r="AV442" s="436"/>
      <c r="AW442" s="436"/>
      <c r="AX442" s="437"/>
      <c r="AY442" s="436"/>
      <c r="AZ442" s="436"/>
      <c r="BA442" s="436"/>
      <c r="BB442" s="436"/>
      <c r="BC442" s="436"/>
      <c r="BD442" s="436"/>
      <c r="BE442" s="436"/>
      <c r="BF442" s="436"/>
      <c r="BG442" s="436"/>
      <c r="BH442" s="436"/>
      <c r="BI442" s="436"/>
      <c r="BJ442" s="436"/>
      <c r="BK442" s="436"/>
      <c r="BL442" s="436"/>
      <c r="BM442" s="436"/>
      <c r="BN442" s="436"/>
      <c r="BO442" s="436"/>
      <c r="BP442" s="436"/>
      <c r="BQ442" s="436"/>
      <c r="BR442" s="436"/>
      <c r="BS442" s="436"/>
      <c r="BT442" s="436"/>
      <c r="BU442" s="436"/>
      <c r="BV442" s="436"/>
      <c r="BW442" s="436"/>
      <c r="BX442" s="436"/>
      <c r="BY442" s="436"/>
      <c r="BZ442" s="436"/>
      <c r="CA442" s="436"/>
      <c r="CB442" s="436"/>
      <c r="CC442" s="436"/>
      <c r="CD442" s="436"/>
      <c r="CE442" s="436"/>
    </row>
    <row r="443" spans="1:83" ht="15.75" customHeight="1">
      <c r="A443" s="436"/>
      <c r="B443" s="436"/>
      <c r="C443" s="436"/>
      <c r="D443" s="436"/>
      <c r="E443" s="436"/>
      <c r="F443" s="436"/>
      <c r="G443" s="436"/>
      <c r="H443" s="436"/>
      <c r="I443" s="436"/>
      <c r="J443" s="436"/>
      <c r="K443" s="436"/>
      <c r="L443" s="436"/>
      <c r="M443" s="436"/>
      <c r="N443" s="436"/>
      <c r="O443" s="436"/>
      <c r="P443" s="436"/>
      <c r="Q443" s="436"/>
      <c r="R443" s="436"/>
      <c r="S443" s="436"/>
      <c r="T443" s="436"/>
      <c r="U443" s="436"/>
      <c r="V443" s="436"/>
      <c r="W443" s="436"/>
      <c r="X443" s="436"/>
      <c r="Y443" s="436"/>
      <c r="Z443" s="436"/>
      <c r="AA443" s="436"/>
      <c r="AB443" s="436"/>
      <c r="AC443" s="436"/>
      <c r="AD443" s="436"/>
      <c r="AE443" s="436"/>
      <c r="AF443" s="436"/>
      <c r="AG443" s="436"/>
      <c r="AH443" s="436"/>
      <c r="AI443" s="436"/>
      <c r="AJ443" s="436"/>
      <c r="AK443" s="436"/>
      <c r="AL443" s="436"/>
      <c r="AM443" s="436"/>
      <c r="AN443" s="436"/>
      <c r="AO443" s="436"/>
      <c r="AP443" s="436"/>
      <c r="AQ443" s="436"/>
      <c r="AR443" s="436"/>
      <c r="AS443" s="436"/>
      <c r="AT443" s="436"/>
      <c r="AU443" s="436"/>
      <c r="AV443" s="436"/>
      <c r="AW443" s="436"/>
      <c r="AX443" s="437"/>
      <c r="AY443" s="436"/>
      <c r="AZ443" s="436"/>
      <c r="BA443" s="436"/>
      <c r="BB443" s="436"/>
      <c r="BC443" s="436"/>
      <c r="BD443" s="436"/>
      <c r="BE443" s="436"/>
      <c r="BF443" s="436"/>
      <c r="BG443" s="436"/>
      <c r="BH443" s="436"/>
      <c r="BI443" s="436"/>
      <c r="BJ443" s="436"/>
      <c r="BK443" s="436"/>
      <c r="BL443" s="436"/>
      <c r="BM443" s="436"/>
      <c r="BN443" s="436"/>
      <c r="BO443" s="436"/>
      <c r="BP443" s="436"/>
      <c r="BQ443" s="436"/>
      <c r="BR443" s="436"/>
      <c r="BS443" s="436"/>
      <c r="BT443" s="436"/>
      <c r="BU443" s="436"/>
      <c r="BV443" s="436"/>
      <c r="BW443" s="436"/>
      <c r="BX443" s="436"/>
      <c r="BY443" s="436"/>
      <c r="BZ443" s="436"/>
      <c r="CA443" s="436"/>
      <c r="CB443" s="436"/>
      <c r="CC443" s="436"/>
      <c r="CD443" s="436"/>
      <c r="CE443" s="436"/>
    </row>
    <row r="444" spans="1:83" ht="15.75" customHeight="1">
      <c r="A444" s="436"/>
      <c r="B444" s="436"/>
      <c r="C444" s="436"/>
      <c r="D444" s="436"/>
      <c r="E444" s="436"/>
      <c r="F444" s="436"/>
      <c r="G444" s="436"/>
      <c r="H444" s="436"/>
      <c r="I444" s="436"/>
      <c r="J444" s="436"/>
      <c r="K444" s="436"/>
      <c r="L444" s="436"/>
      <c r="M444" s="436"/>
      <c r="N444" s="436"/>
      <c r="O444" s="436"/>
      <c r="P444" s="436"/>
      <c r="Q444" s="436"/>
      <c r="R444" s="436"/>
      <c r="S444" s="436"/>
      <c r="T444" s="436"/>
      <c r="U444" s="436"/>
      <c r="V444" s="436"/>
      <c r="W444" s="436"/>
      <c r="X444" s="436"/>
      <c r="Y444" s="436"/>
      <c r="Z444" s="436"/>
      <c r="AA444" s="436"/>
      <c r="AB444" s="436"/>
      <c r="AC444" s="436"/>
      <c r="AD444" s="436"/>
      <c r="AE444" s="436"/>
      <c r="AF444" s="436"/>
      <c r="AG444" s="436"/>
      <c r="AH444" s="436"/>
      <c r="AI444" s="436"/>
      <c r="AJ444" s="436"/>
      <c r="AK444" s="436"/>
      <c r="AL444" s="436"/>
      <c r="AM444" s="436"/>
      <c r="AN444" s="436"/>
      <c r="AO444" s="436"/>
      <c r="AP444" s="436"/>
      <c r="AQ444" s="436"/>
      <c r="AR444" s="436"/>
      <c r="AS444" s="436"/>
      <c r="AT444" s="436"/>
      <c r="AU444" s="436"/>
      <c r="AV444" s="436"/>
      <c r="AW444" s="436"/>
      <c r="AX444" s="437"/>
      <c r="AY444" s="436"/>
      <c r="AZ444" s="436"/>
      <c r="BA444" s="436"/>
      <c r="BB444" s="436"/>
      <c r="BC444" s="436"/>
      <c r="BD444" s="436"/>
      <c r="BE444" s="436"/>
      <c r="BF444" s="436"/>
      <c r="BG444" s="436"/>
      <c r="BH444" s="436"/>
      <c r="BI444" s="436"/>
      <c r="BJ444" s="436"/>
      <c r="BK444" s="436"/>
      <c r="BL444" s="436"/>
      <c r="BM444" s="436"/>
      <c r="BN444" s="436"/>
      <c r="BO444" s="436"/>
      <c r="BP444" s="436"/>
      <c r="BQ444" s="436"/>
      <c r="BR444" s="436"/>
      <c r="BS444" s="436"/>
      <c r="BT444" s="436"/>
      <c r="BU444" s="436"/>
      <c r="BV444" s="436"/>
      <c r="BW444" s="436"/>
      <c r="BX444" s="436"/>
      <c r="BY444" s="436"/>
      <c r="BZ444" s="436"/>
      <c r="CA444" s="436"/>
      <c r="CB444" s="436"/>
      <c r="CC444" s="436"/>
      <c r="CD444" s="436"/>
      <c r="CE444" s="436"/>
    </row>
    <row r="445" spans="1:83" ht="15.75" customHeight="1">
      <c r="A445" s="436"/>
      <c r="B445" s="436"/>
      <c r="C445" s="436"/>
      <c r="D445" s="436"/>
      <c r="E445" s="436"/>
      <c r="F445" s="436"/>
      <c r="G445" s="436"/>
      <c r="H445" s="436"/>
      <c r="I445" s="436"/>
      <c r="J445" s="436"/>
      <c r="K445" s="436"/>
      <c r="L445" s="436"/>
      <c r="M445" s="436"/>
      <c r="N445" s="436"/>
      <c r="O445" s="436"/>
      <c r="P445" s="436"/>
      <c r="Q445" s="436"/>
      <c r="R445" s="436"/>
      <c r="S445" s="436"/>
      <c r="T445" s="436"/>
      <c r="U445" s="436"/>
      <c r="V445" s="436"/>
      <c r="W445" s="436"/>
      <c r="X445" s="436"/>
      <c r="Y445" s="436"/>
      <c r="Z445" s="436"/>
      <c r="AA445" s="436"/>
      <c r="AB445" s="436"/>
      <c r="AC445" s="436"/>
      <c r="AD445" s="436"/>
      <c r="AE445" s="436"/>
      <c r="AF445" s="436"/>
      <c r="AG445" s="436"/>
      <c r="AH445" s="436"/>
      <c r="AI445" s="436"/>
      <c r="AJ445" s="436"/>
      <c r="AK445" s="436"/>
      <c r="AL445" s="436"/>
      <c r="AM445" s="436"/>
      <c r="AN445" s="436"/>
      <c r="AO445" s="436"/>
      <c r="AP445" s="436"/>
      <c r="AQ445" s="436"/>
      <c r="AR445" s="436"/>
      <c r="AS445" s="436"/>
      <c r="AT445" s="436"/>
      <c r="AU445" s="436"/>
      <c r="AV445" s="436"/>
      <c r="AW445" s="436"/>
      <c r="AX445" s="437"/>
      <c r="AY445" s="436"/>
      <c r="AZ445" s="436"/>
      <c r="BA445" s="436"/>
      <c r="BB445" s="436"/>
      <c r="BC445" s="436"/>
      <c r="BD445" s="436"/>
      <c r="BE445" s="436"/>
      <c r="BF445" s="436"/>
      <c r="BG445" s="436"/>
      <c r="BH445" s="436"/>
      <c r="BI445" s="436"/>
      <c r="BJ445" s="436"/>
      <c r="BK445" s="436"/>
      <c r="BL445" s="436"/>
      <c r="BM445" s="436"/>
      <c r="BN445" s="436"/>
      <c r="BO445" s="436"/>
      <c r="BP445" s="436"/>
      <c r="BQ445" s="436"/>
      <c r="BR445" s="436"/>
      <c r="BS445" s="436"/>
      <c r="BT445" s="436"/>
      <c r="BU445" s="436"/>
      <c r="BV445" s="436"/>
      <c r="BW445" s="436"/>
      <c r="BX445" s="436"/>
      <c r="BY445" s="436"/>
      <c r="BZ445" s="436"/>
      <c r="CA445" s="436"/>
      <c r="CB445" s="436"/>
      <c r="CC445" s="436"/>
      <c r="CD445" s="436"/>
      <c r="CE445" s="436"/>
    </row>
    <row r="446" spans="1:83" ht="15.75" customHeight="1">
      <c r="A446" s="436"/>
      <c r="B446" s="436"/>
      <c r="C446" s="436"/>
      <c r="D446" s="436"/>
      <c r="E446" s="436"/>
      <c r="F446" s="436"/>
      <c r="G446" s="436"/>
      <c r="H446" s="436"/>
      <c r="I446" s="436"/>
      <c r="J446" s="436"/>
      <c r="K446" s="436"/>
      <c r="L446" s="436"/>
      <c r="M446" s="436"/>
      <c r="N446" s="436"/>
      <c r="O446" s="436"/>
      <c r="P446" s="436"/>
      <c r="Q446" s="436"/>
      <c r="R446" s="436"/>
      <c r="S446" s="436"/>
      <c r="T446" s="436"/>
      <c r="U446" s="436"/>
      <c r="V446" s="436"/>
      <c r="W446" s="436"/>
      <c r="X446" s="436"/>
      <c r="Y446" s="436"/>
      <c r="Z446" s="436"/>
      <c r="AA446" s="436"/>
      <c r="AB446" s="436"/>
      <c r="AC446" s="436"/>
      <c r="AD446" s="436"/>
      <c r="AE446" s="436"/>
      <c r="AF446" s="436"/>
      <c r="AG446" s="436"/>
      <c r="AH446" s="436"/>
      <c r="AI446" s="436"/>
      <c r="AJ446" s="436"/>
      <c r="AK446" s="436"/>
      <c r="AL446" s="436"/>
      <c r="AM446" s="436"/>
      <c r="AN446" s="436"/>
      <c r="AO446" s="436"/>
      <c r="AP446" s="436"/>
      <c r="AQ446" s="436"/>
      <c r="AR446" s="436"/>
      <c r="AS446" s="436"/>
      <c r="AT446" s="436"/>
      <c r="AU446" s="436"/>
      <c r="AV446" s="436"/>
      <c r="AW446" s="436"/>
      <c r="AX446" s="437"/>
      <c r="AY446" s="436"/>
      <c r="AZ446" s="436"/>
      <c r="BA446" s="436"/>
      <c r="BB446" s="436"/>
      <c r="BC446" s="436"/>
      <c r="BD446" s="436"/>
      <c r="BE446" s="436"/>
      <c r="BF446" s="436"/>
      <c r="BG446" s="436"/>
      <c r="BH446" s="436"/>
      <c r="BI446" s="436"/>
      <c r="BJ446" s="436"/>
      <c r="BK446" s="436"/>
      <c r="BL446" s="436"/>
      <c r="BM446" s="436"/>
      <c r="BN446" s="436"/>
      <c r="BO446" s="436"/>
      <c r="BP446" s="436"/>
      <c r="BQ446" s="436"/>
      <c r="BR446" s="436"/>
      <c r="BS446" s="436"/>
      <c r="BT446" s="436"/>
      <c r="BU446" s="436"/>
      <c r="BV446" s="436"/>
      <c r="BW446" s="436"/>
      <c r="BX446" s="436"/>
      <c r="BY446" s="436"/>
      <c r="BZ446" s="436"/>
      <c r="CA446" s="436"/>
      <c r="CB446" s="436"/>
      <c r="CC446" s="436"/>
      <c r="CD446" s="436"/>
      <c r="CE446" s="436"/>
    </row>
    <row r="447" spans="1:83" ht="15.75" customHeight="1">
      <c r="A447" s="436"/>
      <c r="B447" s="436"/>
      <c r="C447" s="436"/>
      <c r="D447" s="436"/>
      <c r="E447" s="436"/>
      <c r="F447" s="436"/>
      <c r="G447" s="436"/>
      <c r="H447" s="436"/>
      <c r="I447" s="436"/>
      <c r="J447" s="436"/>
      <c r="K447" s="436"/>
      <c r="L447" s="436"/>
      <c r="M447" s="436"/>
      <c r="N447" s="436"/>
      <c r="O447" s="436"/>
      <c r="P447" s="436"/>
      <c r="Q447" s="436"/>
      <c r="R447" s="436"/>
      <c r="S447" s="436"/>
      <c r="T447" s="436"/>
      <c r="U447" s="436"/>
      <c r="V447" s="436"/>
      <c r="W447" s="436"/>
      <c r="X447" s="436"/>
      <c r="Y447" s="436"/>
      <c r="Z447" s="436"/>
      <c r="AA447" s="436"/>
      <c r="AB447" s="436"/>
      <c r="AC447" s="436"/>
      <c r="AD447" s="436"/>
      <c r="AE447" s="436"/>
      <c r="AF447" s="436"/>
      <c r="AG447" s="436"/>
      <c r="AH447" s="436"/>
      <c r="AI447" s="436"/>
      <c r="AJ447" s="436"/>
      <c r="AK447" s="436"/>
      <c r="AL447" s="436"/>
      <c r="AM447" s="436"/>
      <c r="AN447" s="436"/>
      <c r="AO447" s="436"/>
      <c r="AP447" s="436"/>
      <c r="AQ447" s="436"/>
      <c r="AR447" s="436"/>
      <c r="AS447" s="436"/>
      <c r="AT447" s="436"/>
      <c r="AU447" s="436"/>
      <c r="AV447" s="436"/>
      <c r="AW447" s="436"/>
      <c r="AX447" s="437"/>
      <c r="AY447" s="436"/>
      <c r="AZ447" s="436"/>
      <c r="BA447" s="436"/>
      <c r="BB447" s="436"/>
      <c r="BC447" s="436"/>
      <c r="BD447" s="436"/>
      <c r="BE447" s="436"/>
      <c r="BF447" s="436"/>
      <c r="BG447" s="436"/>
      <c r="BH447" s="436"/>
      <c r="BI447" s="436"/>
      <c r="BJ447" s="436"/>
      <c r="BK447" s="436"/>
      <c r="BL447" s="436"/>
      <c r="BM447" s="436"/>
      <c r="BN447" s="436"/>
      <c r="BO447" s="436"/>
      <c r="BP447" s="436"/>
      <c r="BQ447" s="436"/>
      <c r="BR447" s="436"/>
      <c r="BS447" s="436"/>
      <c r="BT447" s="436"/>
      <c r="BU447" s="436"/>
      <c r="BV447" s="436"/>
      <c r="BW447" s="436"/>
      <c r="BX447" s="436"/>
      <c r="BY447" s="436"/>
      <c r="BZ447" s="436"/>
      <c r="CA447" s="436"/>
      <c r="CB447" s="436"/>
      <c r="CC447" s="436"/>
      <c r="CD447" s="436"/>
      <c r="CE447" s="436"/>
    </row>
    <row r="448" spans="1:83" ht="15.75" customHeight="1">
      <c r="A448" s="436"/>
      <c r="B448" s="436"/>
      <c r="C448" s="436"/>
      <c r="D448" s="436"/>
      <c r="E448" s="436"/>
      <c r="F448" s="436"/>
      <c r="G448" s="436"/>
      <c r="H448" s="436"/>
      <c r="I448" s="436"/>
      <c r="J448" s="436"/>
      <c r="K448" s="436"/>
      <c r="L448" s="436"/>
      <c r="M448" s="436"/>
      <c r="N448" s="436"/>
      <c r="O448" s="436"/>
      <c r="P448" s="436"/>
      <c r="Q448" s="436"/>
      <c r="R448" s="436"/>
      <c r="S448" s="436"/>
      <c r="T448" s="436"/>
      <c r="U448" s="436"/>
      <c r="V448" s="436"/>
      <c r="W448" s="436"/>
      <c r="X448" s="436"/>
      <c r="Y448" s="436"/>
      <c r="Z448" s="436"/>
      <c r="AA448" s="436"/>
      <c r="AB448" s="436"/>
      <c r="AC448" s="436"/>
      <c r="AD448" s="436"/>
      <c r="AE448" s="436"/>
      <c r="AF448" s="436"/>
      <c r="AG448" s="436"/>
      <c r="AH448" s="436"/>
      <c r="AI448" s="436"/>
      <c r="AJ448" s="436"/>
      <c r="AK448" s="436"/>
      <c r="AL448" s="436"/>
      <c r="AM448" s="436"/>
      <c r="AN448" s="436"/>
      <c r="AO448" s="436"/>
      <c r="AP448" s="436"/>
      <c r="AQ448" s="436"/>
      <c r="AR448" s="436"/>
      <c r="AS448" s="436"/>
      <c r="AT448" s="436"/>
      <c r="AU448" s="436"/>
      <c r="AV448" s="436"/>
      <c r="AW448" s="436"/>
      <c r="AX448" s="437"/>
      <c r="AY448" s="436"/>
      <c r="AZ448" s="436"/>
      <c r="BA448" s="436"/>
      <c r="BB448" s="436"/>
      <c r="BC448" s="436"/>
      <c r="BD448" s="436"/>
      <c r="BE448" s="436"/>
      <c r="BF448" s="436"/>
      <c r="BG448" s="436"/>
      <c r="BH448" s="436"/>
      <c r="BI448" s="436"/>
      <c r="BJ448" s="436"/>
      <c r="BK448" s="436"/>
      <c r="BL448" s="436"/>
      <c r="BM448" s="436"/>
      <c r="BN448" s="436"/>
      <c r="BO448" s="436"/>
      <c r="BP448" s="436"/>
      <c r="BQ448" s="436"/>
      <c r="BR448" s="436"/>
      <c r="BS448" s="436"/>
      <c r="BT448" s="436"/>
      <c r="BU448" s="436"/>
      <c r="BV448" s="436"/>
      <c r="BW448" s="436"/>
      <c r="BX448" s="436"/>
      <c r="BY448" s="436"/>
      <c r="BZ448" s="436"/>
      <c r="CA448" s="436"/>
      <c r="CB448" s="436"/>
      <c r="CC448" s="436"/>
      <c r="CD448" s="436"/>
      <c r="CE448" s="436"/>
    </row>
    <row r="449" spans="1:83" ht="15.75" customHeight="1">
      <c r="A449" s="436"/>
      <c r="B449" s="436"/>
      <c r="C449" s="436"/>
      <c r="D449" s="436"/>
      <c r="E449" s="436"/>
      <c r="F449" s="436"/>
      <c r="G449" s="436"/>
      <c r="H449" s="436"/>
      <c r="I449" s="436"/>
      <c r="J449" s="436"/>
      <c r="K449" s="436"/>
      <c r="L449" s="436"/>
      <c r="M449" s="436"/>
      <c r="N449" s="436"/>
      <c r="O449" s="436"/>
      <c r="P449" s="436"/>
      <c r="Q449" s="436"/>
      <c r="R449" s="436"/>
      <c r="S449" s="436"/>
      <c r="T449" s="436"/>
      <c r="U449" s="436"/>
      <c r="V449" s="436"/>
      <c r="W449" s="436"/>
      <c r="X449" s="436"/>
      <c r="Y449" s="436"/>
      <c r="Z449" s="436"/>
      <c r="AA449" s="436"/>
      <c r="AB449" s="436"/>
      <c r="AC449" s="436"/>
      <c r="AD449" s="436"/>
      <c r="AE449" s="436"/>
      <c r="AF449" s="436"/>
      <c r="AG449" s="436"/>
      <c r="AH449" s="436"/>
      <c r="AI449" s="436"/>
      <c r="AJ449" s="436"/>
      <c r="AK449" s="436"/>
      <c r="AL449" s="436"/>
      <c r="AM449" s="436"/>
      <c r="AN449" s="436"/>
      <c r="AO449" s="436"/>
      <c r="AP449" s="436"/>
      <c r="AQ449" s="436"/>
      <c r="AR449" s="436"/>
      <c r="AS449" s="436"/>
      <c r="AT449" s="436"/>
      <c r="AU449" s="436"/>
      <c r="AV449" s="436"/>
      <c r="AW449" s="436"/>
      <c r="AX449" s="437"/>
      <c r="AY449" s="436"/>
      <c r="AZ449" s="436"/>
      <c r="BA449" s="436"/>
      <c r="BB449" s="436"/>
      <c r="BC449" s="436"/>
      <c r="BD449" s="436"/>
      <c r="BE449" s="436"/>
      <c r="BF449" s="436"/>
      <c r="BG449" s="436"/>
      <c r="BH449" s="436"/>
      <c r="BI449" s="436"/>
      <c r="BJ449" s="436"/>
      <c r="BK449" s="436"/>
      <c r="BL449" s="436"/>
      <c r="BM449" s="436"/>
      <c r="BN449" s="436"/>
      <c r="BO449" s="436"/>
      <c r="BP449" s="436"/>
      <c r="BQ449" s="436"/>
      <c r="BR449" s="436"/>
      <c r="BS449" s="436"/>
      <c r="BT449" s="436"/>
      <c r="BU449" s="436"/>
      <c r="BV449" s="436"/>
      <c r="BW449" s="436"/>
      <c r="BX449" s="436"/>
      <c r="BY449" s="436"/>
      <c r="BZ449" s="436"/>
      <c r="CA449" s="436"/>
      <c r="CB449" s="436"/>
      <c r="CC449" s="436"/>
      <c r="CD449" s="436"/>
      <c r="CE449" s="436"/>
    </row>
    <row r="450" spans="1:83" ht="15.75" customHeight="1">
      <c r="A450" s="436"/>
      <c r="B450" s="436"/>
      <c r="C450" s="436"/>
      <c r="D450" s="436"/>
      <c r="E450" s="436"/>
      <c r="F450" s="436"/>
      <c r="G450" s="436"/>
      <c r="H450" s="436"/>
      <c r="I450" s="436"/>
      <c r="J450" s="436"/>
      <c r="K450" s="436"/>
      <c r="L450" s="436"/>
      <c r="M450" s="436"/>
      <c r="N450" s="436"/>
      <c r="O450" s="436"/>
      <c r="P450" s="436"/>
      <c r="Q450" s="436"/>
      <c r="R450" s="436"/>
      <c r="S450" s="436"/>
      <c r="T450" s="436"/>
      <c r="U450" s="436"/>
      <c r="V450" s="436"/>
      <c r="W450" s="436"/>
      <c r="X450" s="436"/>
      <c r="Y450" s="436"/>
      <c r="Z450" s="436"/>
      <c r="AA450" s="436"/>
      <c r="AB450" s="436"/>
      <c r="AC450" s="436"/>
      <c r="AD450" s="436"/>
      <c r="AE450" s="436"/>
      <c r="AF450" s="436"/>
      <c r="AG450" s="436"/>
      <c r="AH450" s="436"/>
      <c r="AI450" s="436"/>
      <c r="AJ450" s="436"/>
      <c r="AK450" s="436"/>
      <c r="AL450" s="436"/>
      <c r="AM450" s="436"/>
      <c r="AN450" s="436"/>
      <c r="AO450" s="436"/>
      <c r="AP450" s="436"/>
      <c r="AQ450" s="436"/>
      <c r="AR450" s="436"/>
      <c r="AS450" s="436"/>
      <c r="AT450" s="436"/>
      <c r="AU450" s="436"/>
      <c r="AV450" s="436"/>
      <c r="AW450" s="436"/>
      <c r="AX450" s="437"/>
      <c r="AY450" s="436"/>
      <c r="AZ450" s="436"/>
      <c r="BA450" s="436"/>
      <c r="BB450" s="436"/>
      <c r="BC450" s="436"/>
      <c r="BD450" s="436"/>
      <c r="BE450" s="436"/>
      <c r="BF450" s="436"/>
      <c r="BG450" s="436"/>
      <c r="BH450" s="436"/>
      <c r="BI450" s="436"/>
      <c r="BJ450" s="436"/>
      <c r="BK450" s="436"/>
      <c r="BL450" s="436"/>
      <c r="BM450" s="436"/>
      <c r="BN450" s="436"/>
      <c r="BO450" s="436"/>
      <c r="BP450" s="436"/>
      <c r="BQ450" s="436"/>
      <c r="BR450" s="436"/>
      <c r="BS450" s="436"/>
      <c r="BT450" s="436"/>
      <c r="BU450" s="436"/>
      <c r="BV450" s="436"/>
      <c r="BW450" s="436"/>
      <c r="BX450" s="436"/>
      <c r="BY450" s="436"/>
      <c r="BZ450" s="436"/>
      <c r="CA450" s="436"/>
      <c r="CB450" s="436"/>
      <c r="CC450" s="436"/>
      <c r="CD450" s="436"/>
      <c r="CE450" s="436"/>
    </row>
    <row r="451" spans="1:83" ht="15.75" customHeight="1">
      <c r="A451" s="436"/>
      <c r="B451" s="436"/>
      <c r="C451" s="436"/>
      <c r="D451" s="436"/>
      <c r="E451" s="436"/>
      <c r="F451" s="436"/>
      <c r="G451" s="436"/>
      <c r="H451" s="436"/>
      <c r="I451" s="436"/>
      <c r="J451" s="436"/>
      <c r="K451" s="436"/>
      <c r="L451" s="436"/>
      <c r="M451" s="436"/>
      <c r="N451" s="436"/>
      <c r="O451" s="436"/>
      <c r="P451" s="436"/>
      <c r="Q451" s="436"/>
      <c r="R451" s="436"/>
      <c r="S451" s="436"/>
      <c r="T451" s="436"/>
      <c r="U451" s="436"/>
      <c r="V451" s="436"/>
      <c r="W451" s="436"/>
      <c r="X451" s="436"/>
      <c r="Y451" s="436"/>
      <c r="Z451" s="436"/>
      <c r="AA451" s="436"/>
      <c r="AB451" s="436"/>
      <c r="AC451" s="436"/>
      <c r="AD451" s="436"/>
      <c r="AE451" s="436"/>
      <c r="AF451" s="436"/>
      <c r="AG451" s="436"/>
      <c r="AH451" s="436"/>
      <c r="AI451" s="436"/>
      <c r="AJ451" s="436"/>
      <c r="AK451" s="436"/>
      <c r="AL451" s="436"/>
      <c r="AM451" s="436"/>
      <c r="AN451" s="436"/>
      <c r="AO451" s="436"/>
      <c r="AP451" s="436"/>
      <c r="AQ451" s="436"/>
      <c r="AR451" s="436"/>
      <c r="AS451" s="436"/>
      <c r="AT451" s="436"/>
      <c r="AU451" s="436"/>
      <c r="AV451" s="436"/>
      <c r="AW451" s="436"/>
      <c r="AX451" s="437"/>
      <c r="AY451" s="436"/>
      <c r="AZ451" s="436"/>
      <c r="BA451" s="436"/>
      <c r="BB451" s="436"/>
      <c r="BC451" s="436"/>
      <c r="BD451" s="436"/>
      <c r="BE451" s="436"/>
      <c r="BF451" s="436"/>
      <c r="BG451" s="436"/>
      <c r="BH451" s="436"/>
      <c r="BI451" s="436"/>
      <c r="BJ451" s="436"/>
      <c r="BK451" s="436"/>
      <c r="BL451" s="436"/>
      <c r="BM451" s="436"/>
      <c r="BN451" s="436"/>
      <c r="BO451" s="436"/>
      <c r="BP451" s="436"/>
      <c r="BQ451" s="436"/>
      <c r="BR451" s="436"/>
      <c r="BS451" s="436"/>
      <c r="BT451" s="436"/>
      <c r="BU451" s="436"/>
      <c r="BV451" s="436"/>
      <c r="BW451" s="436"/>
      <c r="BX451" s="436"/>
      <c r="BY451" s="436"/>
      <c r="BZ451" s="436"/>
      <c r="CA451" s="436"/>
      <c r="CB451" s="436"/>
      <c r="CC451" s="436"/>
      <c r="CD451" s="436"/>
      <c r="CE451" s="436"/>
    </row>
    <row r="452" spans="1:83" ht="15.75" customHeight="1">
      <c r="A452" s="436"/>
      <c r="B452" s="436"/>
      <c r="C452" s="436"/>
      <c r="D452" s="436"/>
      <c r="E452" s="436"/>
      <c r="F452" s="436"/>
      <c r="G452" s="436"/>
      <c r="H452" s="436"/>
      <c r="I452" s="436"/>
      <c r="J452" s="436"/>
      <c r="K452" s="436"/>
      <c r="L452" s="436"/>
      <c r="M452" s="436"/>
      <c r="N452" s="436"/>
      <c r="O452" s="436"/>
      <c r="P452" s="436"/>
      <c r="Q452" s="436"/>
      <c r="R452" s="436"/>
      <c r="S452" s="436"/>
      <c r="T452" s="436"/>
      <c r="U452" s="436"/>
      <c r="V452" s="436"/>
      <c r="W452" s="436"/>
      <c r="X452" s="436"/>
      <c r="Y452" s="436"/>
      <c r="Z452" s="436"/>
      <c r="AA452" s="436"/>
      <c r="AB452" s="436"/>
      <c r="AC452" s="436"/>
      <c r="AD452" s="436"/>
      <c r="AE452" s="436"/>
      <c r="AF452" s="436"/>
      <c r="AG452" s="436"/>
      <c r="AH452" s="436"/>
      <c r="AI452" s="436"/>
      <c r="AJ452" s="436"/>
      <c r="AK452" s="436"/>
      <c r="AL452" s="436"/>
      <c r="AM452" s="436"/>
      <c r="AN452" s="436"/>
      <c r="AO452" s="436"/>
      <c r="AP452" s="436"/>
      <c r="AQ452" s="436"/>
      <c r="AR452" s="436"/>
      <c r="AS452" s="436"/>
      <c r="AT452" s="436"/>
      <c r="AU452" s="436"/>
      <c r="AV452" s="436"/>
      <c r="AW452" s="436"/>
      <c r="AX452" s="437"/>
      <c r="AY452" s="436"/>
      <c r="AZ452" s="436"/>
      <c r="BA452" s="436"/>
      <c r="BB452" s="436"/>
      <c r="BC452" s="436"/>
      <c r="BD452" s="436"/>
      <c r="BE452" s="436"/>
      <c r="BF452" s="436"/>
      <c r="BG452" s="436"/>
      <c r="BH452" s="436"/>
      <c r="BI452" s="436"/>
      <c r="BJ452" s="436"/>
      <c r="BK452" s="436"/>
      <c r="BL452" s="436"/>
      <c r="BM452" s="436"/>
      <c r="BN452" s="436"/>
      <c r="BO452" s="436"/>
      <c r="BP452" s="436"/>
      <c r="BQ452" s="436"/>
      <c r="BR452" s="436"/>
      <c r="BS452" s="436"/>
      <c r="BT452" s="436"/>
      <c r="BU452" s="436"/>
      <c r="BV452" s="436"/>
      <c r="BW452" s="436"/>
      <c r="BX452" s="436"/>
      <c r="BY452" s="436"/>
      <c r="BZ452" s="436"/>
      <c r="CA452" s="436"/>
      <c r="CB452" s="436"/>
      <c r="CC452" s="436"/>
      <c r="CD452" s="436"/>
      <c r="CE452" s="436"/>
    </row>
    <row r="453" spans="1:83" ht="15.75" customHeight="1">
      <c r="A453" s="436"/>
      <c r="B453" s="436"/>
      <c r="C453" s="436"/>
      <c r="D453" s="436"/>
      <c r="E453" s="436"/>
      <c r="F453" s="436"/>
      <c r="G453" s="436"/>
      <c r="H453" s="436"/>
      <c r="I453" s="436"/>
      <c r="J453" s="436"/>
      <c r="K453" s="436"/>
      <c r="L453" s="436"/>
      <c r="M453" s="436"/>
      <c r="N453" s="436"/>
      <c r="O453" s="436"/>
      <c r="P453" s="436"/>
      <c r="Q453" s="436"/>
      <c r="R453" s="436"/>
      <c r="S453" s="436"/>
      <c r="T453" s="436"/>
      <c r="U453" s="436"/>
      <c r="V453" s="436"/>
      <c r="W453" s="436"/>
      <c r="X453" s="436"/>
      <c r="Y453" s="436"/>
      <c r="Z453" s="436"/>
      <c r="AA453" s="436"/>
      <c r="AB453" s="436"/>
      <c r="AC453" s="436"/>
      <c r="AD453" s="436"/>
      <c r="AE453" s="436"/>
      <c r="AF453" s="436"/>
      <c r="AG453" s="436"/>
      <c r="AH453" s="436"/>
      <c r="AI453" s="436"/>
      <c r="AJ453" s="436"/>
      <c r="AK453" s="436"/>
      <c r="AL453" s="436"/>
      <c r="AM453" s="436"/>
      <c r="AN453" s="436"/>
      <c r="AO453" s="436"/>
      <c r="AP453" s="436"/>
      <c r="AQ453" s="436"/>
      <c r="AR453" s="436"/>
      <c r="AS453" s="436"/>
      <c r="AT453" s="436"/>
      <c r="AU453" s="436"/>
      <c r="AV453" s="436"/>
      <c r="AW453" s="436"/>
      <c r="AX453" s="437"/>
      <c r="AY453" s="436"/>
      <c r="AZ453" s="436"/>
      <c r="BA453" s="436"/>
      <c r="BB453" s="436"/>
      <c r="BC453" s="436"/>
      <c r="BD453" s="436"/>
      <c r="BE453" s="436"/>
      <c r="BF453" s="436"/>
      <c r="BG453" s="436"/>
      <c r="BH453" s="436"/>
      <c r="BI453" s="436"/>
      <c r="BJ453" s="436"/>
      <c r="BK453" s="436"/>
      <c r="BL453" s="436"/>
      <c r="BM453" s="436"/>
      <c r="BN453" s="436"/>
      <c r="BO453" s="436"/>
      <c r="BP453" s="436"/>
      <c r="BQ453" s="436"/>
      <c r="BR453" s="436"/>
      <c r="BS453" s="436"/>
      <c r="BT453" s="436"/>
      <c r="BU453" s="436"/>
      <c r="BV453" s="436"/>
      <c r="BW453" s="436"/>
      <c r="BX453" s="436"/>
      <c r="BY453" s="436"/>
      <c r="BZ453" s="436"/>
      <c r="CA453" s="436"/>
      <c r="CB453" s="436"/>
      <c r="CC453" s="436"/>
      <c r="CD453" s="436"/>
      <c r="CE453" s="436"/>
    </row>
    <row r="454" spans="1:83" ht="15.75" customHeight="1">
      <c r="A454" s="436"/>
      <c r="B454" s="436"/>
      <c r="C454" s="436"/>
      <c r="D454" s="436"/>
      <c r="E454" s="436"/>
      <c r="F454" s="436"/>
      <c r="G454" s="436"/>
      <c r="H454" s="436"/>
      <c r="I454" s="436"/>
      <c r="J454" s="436"/>
      <c r="K454" s="436"/>
      <c r="L454" s="436"/>
      <c r="M454" s="436"/>
      <c r="N454" s="436"/>
      <c r="O454" s="436"/>
      <c r="P454" s="436"/>
      <c r="Q454" s="436"/>
      <c r="R454" s="436"/>
      <c r="S454" s="436"/>
      <c r="T454" s="436"/>
      <c r="U454" s="436"/>
      <c r="V454" s="436"/>
      <c r="W454" s="436"/>
      <c r="X454" s="436"/>
      <c r="Y454" s="436"/>
      <c r="Z454" s="436"/>
      <c r="AA454" s="436"/>
      <c r="AB454" s="436"/>
      <c r="AC454" s="436"/>
      <c r="AD454" s="436"/>
      <c r="AE454" s="436"/>
      <c r="AF454" s="436"/>
      <c r="AG454" s="436"/>
      <c r="AH454" s="436"/>
      <c r="AI454" s="436"/>
      <c r="AJ454" s="436"/>
      <c r="AK454" s="436"/>
      <c r="AL454" s="436"/>
      <c r="AM454" s="436"/>
      <c r="AN454" s="436"/>
      <c r="AO454" s="436"/>
      <c r="AP454" s="436"/>
      <c r="AQ454" s="436"/>
      <c r="AR454" s="436"/>
      <c r="AS454" s="436"/>
      <c r="AT454" s="436"/>
      <c r="AU454" s="436"/>
      <c r="AV454" s="436"/>
      <c r="AW454" s="436"/>
      <c r="AX454" s="437"/>
      <c r="AY454" s="436"/>
      <c r="AZ454" s="436"/>
      <c r="BA454" s="436"/>
      <c r="BB454" s="436"/>
      <c r="BC454" s="436"/>
      <c r="BD454" s="436"/>
      <c r="BE454" s="436"/>
      <c r="BF454" s="436"/>
      <c r="BG454" s="436"/>
      <c r="BH454" s="436"/>
      <c r="BI454" s="436"/>
      <c r="BJ454" s="436"/>
      <c r="BK454" s="436"/>
      <c r="BL454" s="436"/>
      <c r="BM454" s="436"/>
      <c r="BN454" s="436"/>
      <c r="BO454" s="436"/>
      <c r="BP454" s="436"/>
      <c r="BQ454" s="436"/>
      <c r="BR454" s="436"/>
      <c r="BS454" s="436"/>
      <c r="BT454" s="436"/>
      <c r="BU454" s="436"/>
      <c r="BV454" s="436"/>
      <c r="BW454" s="436"/>
      <c r="BX454" s="436"/>
      <c r="BY454" s="436"/>
      <c r="BZ454" s="436"/>
      <c r="CA454" s="436"/>
      <c r="CB454" s="436"/>
      <c r="CC454" s="436"/>
      <c r="CD454" s="436"/>
      <c r="CE454" s="436"/>
    </row>
    <row r="455" spans="1:83" ht="15.75" customHeight="1">
      <c r="A455" s="436"/>
      <c r="B455" s="436"/>
      <c r="C455" s="436"/>
      <c r="D455" s="436"/>
      <c r="E455" s="436"/>
      <c r="F455" s="436"/>
      <c r="G455" s="436"/>
      <c r="H455" s="436"/>
      <c r="I455" s="436"/>
      <c r="J455" s="436"/>
      <c r="K455" s="436"/>
      <c r="L455" s="436"/>
      <c r="M455" s="436"/>
      <c r="N455" s="436"/>
      <c r="O455" s="436"/>
      <c r="P455" s="436"/>
      <c r="Q455" s="436"/>
      <c r="R455" s="436"/>
      <c r="S455" s="436"/>
      <c r="T455" s="436"/>
      <c r="U455" s="436"/>
      <c r="V455" s="436"/>
      <c r="W455" s="436"/>
      <c r="X455" s="436"/>
      <c r="Y455" s="436"/>
      <c r="Z455" s="436"/>
      <c r="AA455" s="436"/>
      <c r="AB455" s="436"/>
      <c r="AC455" s="436"/>
      <c r="AD455" s="436"/>
      <c r="AE455" s="436"/>
      <c r="AF455" s="436"/>
      <c r="AG455" s="436"/>
      <c r="AH455" s="436"/>
      <c r="AI455" s="436"/>
      <c r="AJ455" s="436"/>
      <c r="AK455" s="436"/>
      <c r="AL455" s="436"/>
      <c r="AM455" s="436"/>
      <c r="AN455" s="436"/>
      <c r="AO455" s="436"/>
      <c r="AP455" s="436"/>
      <c r="AQ455" s="436"/>
      <c r="AR455" s="436"/>
      <c r="AS455" s="436"/>
      <c r="AT455" s="436"/>
      <c r="AU455" s="436"/>
      <c r="AV455" s="436"/>
      <c r="AW455" s="436"/>
      <c r="AX455" s="437"/>
      <c r="AY455" s="436"/>
      <c r="AZ455" s="436"/>
      <c r="BA455" s="436"/>
      <c r="BB455" s="436"/>
      <c r="BC455" s="436"/>
      <c r="BD455" s="436"/>
      <c r="BE455" s="436"/>
      <c r="BF455" s="436"/>
      <c r="BG455" s="436"/>
      <c r="BH455" s="436"/>
      <c r="BI455" s="436"/>
      <c r="BJ455" s="436"/>
      <c r="BK455" s="436"/>
      <c r="BL455" s="436"/>
      <c r="BM455" s="436"/>
      <c r="BN455" s="436"/>
      <c r="BO455" s="436"/>
      <c r="BP455" s="436"/>
      <c r="BQ455" s="436"/>
      <c r="BR455" s="436"/>
      <c r="BS455" s="436"/>
      <c r="BT455" s="436"/>
      <c r="BU455" s="436"/>
      <c r="BV455" s="436"/>
      <c r="BW455" s="436"/>
      <c r="BX455" s="436"/>
      <c r="BY455" s="436"/>
      <c r="BZ455" s="436"/>
      <c r="CA455" s="436"/>
      <c r="CB455" s="436"/>
      <c r="CC455" s="436"/>
      <c r="CD455" s="436"/>
      <c r="CE455" s="436"/>
    </row>
    <row r="456" spans="1:83" ht="15.75" customHeight="1">
      <c r="A456" s="436"/>
      <c r="B456" s="436"/>
      <c r="C456" s="436"/>
      <c r="D456" s="436"/>
      <c r="E456" s="436"/>
      <c r="F456" s="436"/>
      <c r="G456" s="436"/>
      <c r="H456" s="436"/>
      <c r="I456" s="436"/>
      <c r="J456" s="436"/>
      <c r="K456" s="436"/>
      <c r="L456" s="436"/>
      <c r="M456" s="436"/>
      <c r="N456" s="436"/>
      <c r="O456" s="436"/>
      <c r="P456" s="436"/>
      <c r="Q456" s="436"/>
      <c r="R456" s="436"/>
      <c r="S456" s="436"/>
      <c r="T456" s="436"/>
      <c r="U456" s="436"/>
      <c r="V456" s="436"/>
      <c r="W456" s="436"/>
      <c r="X456" s="436"/>
      <c r="Y456" s="436"/>
      <c r="Z456" s="436"/>
      <c r="AA456" s="436"/>
      <c r="AB456" s="436"/>
      <c r="AC456" s="436"/>
      <c r="AD456" s="436"/>
      <c r="AE456" s="436"/>
      <c r="AF456" s="436"/>
      <c r="AG456" s="436"/>
      <c r="AH456" s="436"/>
      <c r="AI456" s="436"/>
      <c r="AJ456" s="436"/>
      <c r="AK456" s="436"/>
      <c r="AL456" s="436"/>
      <c r="AM456" s="436"/>
      <c r="AN456" s="436"/>
      <c r="AO456" s="436"/>
      <c r="AP456" s="436"/>
      <c r="AQ456" s="436"/>
      <c r="AR456" s="436"/>
      <c r="AS456" s="436"/>
      <c r="AT456" s="436"/>
      <c r="AU456" s="436"/>
      <c r="AV456" s="436"/>
      <c r="AW456" s="436"/>
      <c r="AX456" s="437"/>
      <c r="AY456" s="436"/>
      <c r="AZ456" s="436"/>
      <c r="BA456" s="436"/>
      <c r="BB456" s="436"/>
      <c r="BC456" s="436"/>
      <c r="BD456" s="436"/>
      <c r="BE456" s="436"/>
      <c r="BF456" s="436"/>
      <c r="BG456" s="436"/>
      <c r="BH456" s="436"/>
      <c r="BI456" s="436"/>
      <c r="BJ456" s="436"/>
      <c r="BK456" s="436"/>
      <c r="BL456" s="436"/>
      <c r="BM456" s="436"/>
      <c r="BN456" s="436"/>
      <c r="BO456" s="436"/>
      <c r="BP456" s="436"/>
      <c r="BQ456" s="436"/>
      <c r="BR456" s="436"/>
      <c r="BS456" s="436"/>
      <c r="BT456" s="436"/>
      <c r="BU456" s="436"/>
      <c r="BV456" s="436"/>
      <c r="BW456" s="436"/>
      <c r="BX456" s="436"/>
      <c r="BY456" s="436"/>
      <c r="BZ456" s="436"/>
      <c r="CA456" s="436"/>
      <c r="CB456" s="436"/>
      <c r="CC456" s="436"/>
      <c r="CD456" s="436"/>
      <c r="CE456" s="436"/>
    </row>
    <row r="457" spans="1:83" ht="15.75" customHeight="1">
      <c r="A457" s="436"/>
      <c r="B457" s="436"/>
      <c r="C457" s="436"/>
      <c r="D457" s="436"/>
      <c r="E457" s="436"/>
      <c r="F457" s="436"/>
      <c r="G457" s="436"/>
      <c r="H457" s="436"/>
      <c r="I457" s="436"/>
      <c r="J457" s="436"/>
      <c r="K457" s="436"/>
      <c r="L457" s="436"/>
      <c r="M457" s="436"/>
      <c r="N457" s="436"/>
      <c r="O457" s="436"/>
      <c r="P457" s="436"/>
      <c r="Q457" s="436"/>
      <c r="R457" s="436"/>
      <c r="S457" s="436"/>
      <c r="T457" s="436"/>
      <c r="U457" s="436"/>
      <c r="V457" s="436"/>
      <c r="W457" s="436"/>
      <c r="X457" s="436"/>
      <c r="Y457" s="436"/>
      <c r="Z457" s="436"/>
      <c r="AA457" s="436"/>
      <c r="AB457" s="436"/>
      <c r="AC457" s="436"/>
      <c r="AD457" s="436"/>
      <c r="AE457" s="436"/>
      <c r="AF457" s="436"/>
      <c r="AG457" s="436"/>
      <c r="AH457" s="436"/>
      <c r="AI457" s="436"/>
      <c r="AJ457" s="436"/>
      <c r="AK457" s="436"/>
      <c r="AL457" s="436"/>
      <c r="AM457" s="436"/>
      <c r="AN457" s="436"/>
      <c r="AO457" s="436"/>
      <c r="AP457" s="436"/>
      <c r="AQ457" s="436"/>
      <c r="AR457" s="436"/>
      <c r="AS457" s="436"/>
      <c r="AT457" s="436"/>
      <c r="AU457" s="436"/>
      <c r="AV457" s="436"/>
      <c r="AW457" s="436"/>
      <c r="AX457" s="437"/>
      <c r="AY457" s="436"/>
      <c r="AZ457" s="436"/>
      <c r="BA457" s="436"/>
      <c r="BB457" s="436"/>
      <c r="BC457" s="436"/>
      <c r="BD457" s="436"/>
      <c r="BE457" s="436"/>
      <c r="BF457" s="436"/>
      <c r="BG457" s="436"/>
      <c r="BH457" s="436"/>
      <c r="BI457" s="436"/>
      <c r="BJ457" s="436"/>
      <c r="BK457" s="436"/>
      <c r="BL457" s="436"/>
      <c r="BM457" s="436"/>
      <c r="BN457" s="436"/>
      <c r="BO457" s="436"/>
      <c r="BP457" s="436"/>
      <c r="BQ457" s="436"/>
      <c r="BR457" s="436"/>
      <c r="BS457" s="436"/>
      <c r="BT457" s="436"/>
      <c r="BU457" s="436"/>
      <c r="BV457" s="436"/>
      <c r="BW457" s="436"/>
      <c r="BX457" s="436"/>
      <c r="BY457" s="436"/>
      <c r="BZ457" s="436"/>
      <c r="CA457" s="436"/>
      <c r="CB457" s="436"/>
      <c r="CC457" s="436"/>
      <c r="CD457" s="436"/>
      <c r="CE457" s="436"/>
    </row>
    <row r="458" spans="1:83" ht="15.75" customHeight="1">
      <c r="A458" s="436"/>
      <c r="B458" s="436"/>
      <c r="C458" s="436"/>
      <c r="D458" s="436"/>
      <c r="E458" s="436"/>
      <c r="F458" s="436"/>
      <c r="G458" s="436"/>
      <c r="H458" s="436"/>
      <c r="I458" s="436"/>
      <c r="J458" s="436"/>
      <c r="K458" s="436"/>
      <c r="L458" s="436"/>
      <c r="M458" s="436"/>
      <c r="N458" s="436"/>
      <c r="O458" s="436"/>
      <c r="P458" s="436"/>
      <c r="Q458" s="436"/>
      <c r="R458" s="436"/>
      <c r="S458" s="436"/>
      <c r="T458" s="436"/>
      <c r="U458" s="436"/>
      <c r="V458" s="436"/>
      <c r="W458" s="436"/>
      <c r="X458" s="436"/>
      <c r="Y458" s="436"/>
      <c r="Z458" s="436"/>
      <c r="AA458" s="436"/>
      <c r="AB458" s="436"/>
      <c r="AC458" s="436"/>
      <c r="AD458" s="436"/>
      <c r="AE458" s="436"/>
      <c r="AF458" s="436"/>
      <c r="AG458" s="436"/>
      <c r="AH458" s="436"/>
      <c r="AI458" s="436"/>
      <c r="AJ458" s="436"/>
      <c r="AK458" s="436"/>
      <c r="AL458" s="436"/>
      <c r="AM458" s="436"/>
      <c r="AN458" s="436"/>
      <c r="AO458" s="436"/>
      <c r="AP458" s="436"/>
      <c r="AQ458" s="436"/>
      <c r="AR458" s="436"/>
      <c r="AS458" s="436"/>
      <c r="AT458" s="436"/>
      <c r="AU458" s="436"/>
      <c r="AV458" s="436"/>
      <c r="AW458" s="436"/>
      <c r="AX458" s="437"/>
      <c r="AY458" s="436"/>
      <c r="AZ458" s="436"/>
      <c r="BA458" s="436"/>
      <c r="BB458" s="436"/>
      <c r="BC458" s="436"/>
      <c r="BD458" s="436"/>
      <c r="BE458" s="436"/>
      <c r="BF458" s="436"/>
      <c r="BG458" s="436"/>
      <c r="BH458" s="436"/>
      <c r="BI458" s="436"/>
      <c r="BJ458" s="436"/>
      <c r="BK458" s="436"/>
      <c r="BL458" s="436"/>
      <c r="BM458" s="436"/>
      <c r="BN458" s="436"/>
      <c r="BO458" s="436"/>
      <c r="BP458" s="436"/>
      <c r="BQ458" s="436"/>
      <c r="BR458" s="436"/>
      <c r="BS458" s="436"/>
      <c r="BT458" s="436"/>
      <c r="BU458" s="436"/>
      <c r="BV458" s="436"/>
      <c r="BW458" s="436"/>
      <c r="BX458" s="436"/>
      <c r="BY458" s="436"/>
      <c r="BZ458" s="436"/>
      <c r="CA458" s="436"/>
      <c r="CB458" s="436"/>
      <c r="CC458" s="436"/>
      <c r="CD458" s="436"/>
      <c r="CE458" s="436"/>
    </row>
    <row r="459" spans="1:83" ht="15.75" customHeight="1">
      <c r="A459" s="436"/>
      <c r="B459" s="436"/>
      <c r="C459" s="436"/>
      <c r="D459" s="436"/>
      <c r="E459" s="436"/>
      <c r="F459" s="436"/>
      <c r="G459" s="436"/>
      <c r="H459" s="436"/>
      <c r="I459" s="436"/>
      <c r="J459" s="436"/>
      <c r="K459" s="436"/>
      <c r="L459" s="436"/>
      <c r="M459" s="436"/>
      <c r="N459" s="436"/>
      <c r="O459" s="436"/>
      <c r="P459" s="436"/>
      <c r="Q459" s="436"/>
      <c r="R459" s="436"/>
      <c r="S459" s="436"/>
      <c r="T459" s="436"/>
      <c r="U459" s="436"/>
      <c r="V459" s="436"/>
      <c r="W459" s="436"/>
      <c r="X459" s="436"/>
      <c r="Y459" s="436"/>
      <c r="Z459" s="436"/>
      <c r="AA459" s="436"/>
      <c r="AB459" s="436"/>
      <c r="AC459" s="436"/>
      <c r="AD459" s="436"/>
      <c r="AE459" s="436"/>
      <c r="AF459" s="436"/>
      <c r="AG459" s="436"/>
      <c r="AH459" s="436"/>
      <c r="AI459" s="436"/>
      <c r="AJ459" s="436"/>
      <c r="AK459" s="436"/>
      <c r="AL459" s="436"/>
      <c r="AM459" s="436"/>
      <c r="AN459" s="436"/>
      <c r="AO459" s="436"/>
      <c r="AP459" s="436"/>
      <c r="AQ459" s="436"/>
      <c r="AR459" s="436"/>
      <c r="AS459" s="436"/>
      <c r="AT459" s="436"/>
      <c r="AU459" s="436"/>
      <c r="AV459" s="436"/>
      <c r="AW459" s="436"/>
      <c r="AX459" s="437"/>
      <c r="AY459" s="436"/>
      <c r="AZ459" s="436"/>
      <c r="BA459" s="436"/>
      <c r="BB459" s="436"/>
      <c r="BC459" s="436"/>
      <c r="BD459" s="436"/>
      <c r="BE459" s="436"/>
      <c r="BF459" s="436"/>
      <c r="BG459" s="436"/>
      <c r="BH459" s="436"/>
      <c r="BI459" s="436"/>
      <c r="BJ459" s="436"/>
      <c r="BK459" s="436"/>
      <c r="BL459" s="436"/>
      <c r="BM459" s="436"/>
      <c r="BN459" s="436"/>
      <c r="BO459" s="436"/>
      <c r="BP459" s="436"/>
      <c r="BQ459" s="436"/>
      <c r="BR459" s="436"/>
      <c r="BS459" s="436"/>
      <c r="BT459" s="436"/>
      <c r="BU459" s="436"/>
      <c r="BV459" s="436"/>
      <c r="BW459" s="436"/>
      <c r="BX459" s="436"/>
      <c r="BY459" s="436"/>
      <c r="BZ459" s="436"/>
      <c r="CA459" s="436"/>
      <c r="CB459" s="436"/>
      <c r="CC459" s="436"/>
      <c r="CD459" s="436"/>
      <c r="CE459" s="436"/>
    </row>
    <row r="460" spans="1:83" ht="15.75" customHeight="1">
      <c r="A460" s="436"/>
      <c r="B460" s="436"/>
      <c r="C460" s="436"/>
      <c r="D460" s="436"/>
      <c r="E460" s="436"/>
      <c r="F460" s="436"/>
      <c r="G460" s="436"/>
      <c r="H460" s="436"/>
      <c r="I460" s="436"/>
      <c r="J460" s="436"/>
      <c r="K460" s="436"/>
      <c r="L460" s="436"/>
      <c r="M460" s="436"/>
      <c r="N460" s="436"/>
      <c r="O460" s="436"/>
      <c r="P460" s="436"/>
      <c r="Q460" s="436"/>
      <c r="R460" s="436"/>
      <c r="S460" s="436"/>
      <c r="T460" s="436"/>
      <c r="U460" s="436"/>
      <c r="V460" s="436"/>
      <c r="W460" s="436"/>
      <c r="X460" s="436"/>
      <c r="Y460" s="436"/>
      <c r="Z460" s="436"/>
      <c r="AA460" s="436"/>
      <c r="AB460" s="436"/>
      <c r="AC460" s="436"/>
      <c r="AD460" s="436"/>
      <c r="AE460" s="436"/>
      <c r="AF460" s="436"/>
      <c r="AG460" s="436"/>
      <c r="AH460" s="436"/>
      <c r="AI460" s="436"/>
      <c r="AJ460" s="436"/>
      <c r="AK460" s="436"/>
      <c r="AL460" s="436"/>
      <c r="AM460" s="436"/>
      <c r="AN460" s="436"/>
      <c r="AO460" s="436"/>
      <c r="AP460" s="436"/>
      <c r="AQ460" s="436"/>
      <c r="AR460" s="436"/>
      <c r="AS460" s="436"/>
      <c r="AT460" s="436"/>
      <c r="AU460" s="436"/>
      <c r="AV460" s="436"/>
      <c r="AW460" s="436"/>
      <c r="AX460" s="437"/>
      <c r="AY460" s="436"/>
      <c r="AZ460" s="436"/>
      <c r="BA460" s="436"/>
      <c r="BB460" s="436"/>
      <c r="BC460" s="436"/>
      <c r="BD460" s="436"/>
      <c r="BE460" s="436"/>
      <c r="BF460" s="436"/>
      <c r="BG460" s="436"/>
      <c r="BH460" s="436"/>
      <c r="BI460" s="436"/>
      <c r="BJ460" s="436"/>
      <c r="BK460" s="436"/>
      <c r="BL460" s="436"/>
      <c r="BM460" s="436"/>
      <c r="BN460" s="436"/>
      <c r="BO460" s="436"/>
      <c r="BP460" s="436"/>
      <c r="BQ460" s="436"/>
      <c r="BR460" s="436"/>
      <c r="BS460" s="436"/>
      <c r="BT460" s="436"/>
      <c r="BU460" s="436"/>
      <c r="BV460" s="436"/>
      <c r="BW460" s="436"/>
      <c r="BX460" s="436"/>
      <c r="BY460" s="436"/>
      <c r="BZ460" s="436"/>
      <c r="CA460" s="436"/>
      <c r="CB460" s="436"/>
      <c r="CC460" s="436"/>
      <c r="CD460" s="436"/>
      <c r="CE460" s="436"/>
    </row>
    <row r="461" spans="1:83" ht="15.75" customHeight="1">
      <c r="A461" s="436"/>
      <c r="B461" s="436"/>
      <c r="C461" s="436"/>
      <c r="D461" s="436"/>
      <c r="E461" s="436"/>
      <c r="F461" s="436"/>
      <c r="G461" s="436"/>
      <c r="H461" s="436"/>
      <c r="I461" s="436"/>
      <c r="J461" s="436"/>
      <c r="K461" s="436"/>
      <c r="L461" s="436"/>
      <c r="M461" s="436"/>
      <c r="N461" s="436"/>
      <c r="O461" s="436"/>
      <c r="P461" s="436"/>
      <c r="Q461" s="436"/>
      <c r="R461" s="436"/>
      <c r="S461" s="436"/>
      <c r="T461" s="436"/>
      <c r="U461" s="436"/>
      <c r="V461" s="436"/>
      <c r="W461" s="436"/>
      <c r="X461" s="436"/>
      <c r="Y461" s="436"/>
      <c r="Z461" s="436"/>
      <c r="AA461" s="436"/>
      <c r="AB461" s="436"/>
      <c r="AC461" s="436"/>
      <c r="AD461" s="436"/>
      <c r="AE461" s="436"/>
      <c r="AF461" s="436"/>
      <c r="AG461" s="436"/>
      <c r="AH461" s="436"/>
      <c r="AI461" s="436"/>
      <c r="AJ461" s="436"/>
      <c r="AK461" s="436"/>
      <c r="AL461" s="436"/>
      <c r="AM461" s="436"/>
      <c r="AN461" s="436"/>
      <c r="AO461" s="436"/>
      <c r="AP461" s="436"/>
      <c r="AQ461" s="436"/>
      <c r="AR461" s="436"/>
      <c r="AS461" s="436"/>
      <c r="AT461" s="436"/>
      <c r="AU461" s="436"/>
      <c r="AV461" s="436"/>
      <c r="AW461" s="436"/>
      <c r="AX461" s="437"/>
      <c r="AY461" s="436"/>
      <c r="AZ461" s="436"/>
      <c r="BA461" s="436"/>
      <c r="BB461" s="436"/>
      <c r="BC461" s="436"/>
      <c r="BD461" s="436"/>
      <c r="BE461" s="436"/>
      <c r="BF461" s="436"/>
      <c r="BG461" s="436"/>
      <c r="BH461" s="436"/>
      <c r="BI461" s="436"/>
      <c r="BJ461" s="436"/>
      <c r="BK461" s="436"/>
      <c r="BL461" s="436"/>
      <c r="BM461" s="436"/>
      <c r="BN461" s="436"/>
      <c r="BO461" s="436"/>
      <c r="BP461" s="436"/>
      <c r="BQ461" s="436"/>
      <c r="BR461" s="436"/>
      <c r="BS461" s="436"/>
      <c r="BT461" s="436"/>
      <c r="BU461" s="436"/>
      <c r="BV461" s="436"/>
      <c r="BW461" s="436"/>
      <c r="BX461" s="436"/>
      <c r="BY461" s="436"/>
      <c r="BZ461" s="436"/>
      <c r="CA461" s="436"/>
      <c r="CB461" s="436"/>
      <c r="CC461" s="436"/>
      <c r="CD461" s="436"/>
      <c r="CE461" s="436"/>
    </row>
    <row r="462" spans="1:83" ht="15.75" customHeight="1">
      <c r="A462" s="436"/>
      <c r="B462" s="436"/>
      <c r="C462" s="436"/>
      <c r="D462" s="436"/>
      <c r="E462" s="436"/>
      <c r="F462" s="436"/>
      <c r="G462" s="436"/>
      <c r="H462" s="436"/>
      <c r="I462" s="436"/>
      <c r="J462" s="436"/>
      <c r="K462" s="436"/>
      <c r="L462" s="436"/>
      <c r="M462" s="436"/>
      <c r="N462" s="436"/>
      <c r="O462" s="436"/>
      <c r="P462" s="436"/>
      <c r="Q462" s="436"/>
      <c r="R462" s="436"/>
      <c r="S462" s="436"/>
      <c r="T462" s="436"/>
      <c r="U462" s="436"/>
      <c r="V462" s="436"/>
      <c r="W462" s="436"/>
      <c r="X462" s="436"/>
      <c r="Y462" s="436"/>
      <c r="Z462" s="436"/>
      <c r="AA462" s="436"/>
      <c r="AB462" s="436"/>
      <c r="AC462" s="436"/>
      <c r="AD462" s="436"/>
      <c r="AE462" s="436"/>
      <c r="AF462" s="436"/>
      <c r="AG462" s="436"/>
      <c r="AH462" s="436"/>
      <c r="AI462" s="436"/>
      <c r="AJ462" s="436"/>
      <c r="AK462" s="436"/>
      <c r="AL462" s="436"/>
      <c r="AM462" s="436"/>
      <c r="AN462" s="436"/>
      <c r="AO462" s="436"/>
      <c r="AP462" s="436"/>
      <c r="AQ462" s="436"/>
      <c r="AR462" s="436"/>
      <c r="AS462" s="436"/>
      <c r="AT462" s="436"/>
      <c r="AU462" s="436"/>
      <c r="AV462" s="436"/>
      <c r="AW462" s="436"/>
      <c r="AX462" s="437"/>
      <c r="AY462" s="436"/>
      <c r="AZ462" s="436"/>
      <c r="BA462" s="436"/>
      <c r="BB462" s="436"/>
      <c r="BC462" s="436"/>
      <c r="BD462" s="436"/>
      <c r="BE462" s="436"/>
      <c r="BF462" s="436"/>
      <c r="BG462" s="436"/>
      <c r="BH462" s="436"/>
      <c r="BI462" s="436"/>
      <c r="BJ462" s="436"/>
      <c r="BK462" s="436"/>
      <c r="BL462" s="436"/>
      <c r="BM462" s="436"/>
      <c r="BN462" s="436"/>
      <c r="BO462" s="436"/>
      <c r="BP462" s="436"/>
      <c r="BQ462" s="436"/>
      <c r="BR462" s="436"/>
      <c r="BS462" s="436"/>
      <c r="BT462" s="436"/>
      <c r="BU462" s="436"/>
      <c r="BV462" s="436"/>
      <c r="BW462" s="436"/>
      <c r="BX462" s="436"/>
      <c r="BY462" s="436"/>
      <c r="BZ462" s="436"/>
      <c r="CA462" s="436"/>
      <c r="CB462" s="436"/>
      <c r="CC462" s="436"/>
      <c r="CD462" s="436"/>
      <c r="CE462" s="436"/>
    </row>
    <row r="463" spans="1:83" ht="15.75" customHeight="1">
      <c r="A463" s="436"/>
      <c r="B463" s="436"/>
      <c r="C463" s="436"/>
      <c r="D463" s="436"/>
      <c r="E463" s="436"/>
      <c r="F463" s="436"/>
      <c r="G463" s="436"/>
      <c r="H463" s="436"/>
      <c r="I463" s="436"/>
      <c r="J463" s="436"/>
      <c r="K463" s="436"/>
      <c r="L463" s="436"/>
      <c r="M463" s="436"/>
      <c r="N463" s="436"/>
      <c r="O463" s="436"/>
      <c r="P463" s="436"/>
      <c r="Q463" s="436"/>
      <c r="R463" s="436"/>
      <c r="S463" s="436"/>
      <c r="T463" s="436"/>
      <c r="U463" s="436"/>
      <c r="V463" s="436"/>
      <c r="W463" s="436"/>
      <c r="X463" s="436"/>
      <c r="Y463" s="436"/>
      <c r="Z463" s="436"/>
      <c r="AA463" s="436"/>
      <c r="AB463" s="436"/>
      <c r="AC463" s="436"/>
      <c r="AD463" s="436"/>
      <c r="AE463" s="436"/>
      <c r="AF463" s="436"/>
      <c r="AG463" s="436"/>
      <c r="AH463" s="436"/>
      <c r="AI463" s="436"/>
      <c r="AJ463" s="436"/>
      <c r="AK463" s="436"/>
      <c r="AL463" s="436"/>
      <c r="AM463" s="436"/>
      <c r="AN463" s="436"/>
      <c r="AO463" s="436"/>
      <c r="AP463" s="436"/>
      <c r="AQ463" s="436"/>
      <c r="AR463" s="436"/>
      <c r="AS463" s="436"/>
      <c r="AT463" s="436"/>
      <c r="AU463" s="436"/>
      <c r="AV463" s="436"/>
      <c r="AW463" s="436"/>
      <c r="AX463" s="437"/>
      <c r="AY463" s="436"/>
      <c r="AZ463" s="436"/>
      <c r="BA463" s="436"/>
      <c r="BB463" s="436"/>
      <c r="BC463" s="436"/>
      <c r="BD463" s="436"/>
      <c r="BE463" s="436"/>
      <c r="BF463" s="436"/>
      <c r="BG463" s="436"/>
      <c r="BH463" s="436"/>
      <c r="BI463" s="436"/>
      <c r="BJ463" s="436"/>
      <c r="BK463" s="436"/>
      <c r="BL463" s="436"/>
      <c r="BM463" s="436"/>
      <c r="BN463" s="436"/>
      <c r="BO463" s="436"/>
      <c r="BP463" s="436"/>
      <c r="BQ463" s="436"/>
      <c r="BR463" s="436"/>
      <c r="BS463" s="436"/>
      <c r="BT463" s="436"/>
      <c r="BU463" s="436"/>
      <c r="BV463" s="436"/>
      <c r="BW463" s="436"/>
      <c r="BX463" s="436"/>
      <c r="BY463" s="436"/>
      <c r="BZ463" s="436"/>
      <c r="CA463" s="436"/>
      <c r="CB463" s="436"/>
      <c r="CC463" s="436"/>
      <c r="CD463" s="436"/>
      <c r="CE463" s="436"/>
    </row>
    <row r="464" spans="1:83" ht="15.75" customHeight="1">
      <c r="A464" s="436"/>
      <c r="B464" s="436"/>
      <c r="C464" s="436"/>
      <c r="D464" s="436"/>
      <c r="E464" s="436"/>
      <c r="F464" s="436"/>
      <c r="G464" s="436"/>
      <c r="H464" s="436"/>
      <c r="I464" s="436"/>
      <c r="J464" s="436"/>
      <c r="K464" s="436"/>
      <c r="L464" s="436"/>
      <c r="M464" s="436"/>
      <c r="N464" s="436"/>
      <c r="O464" s="436"/>
      <c r="P464" s="436"/>
      <c r="Q464" s="436"/>
      <c r="R464" s="436"/>
      <c r="S464" s="436"/>
      <c r="T464" s="436"/>
      <c r="U464" s="436"/>
      <c r="V464" s="436"/>
      <c r="W464" s="436"/>
      <c r="X464" s="436"/>
      <c r="Y464" s="436"/>
      <c r="Z464" s="436"/>
      <c r="AA464" s="436"/>
      <c r="AB464" s="436"/>
      <c r="AC464" s="436"/>
      <c r="AD464" s="436"/>
      <c r="AE464" s="436"/>
      <c r="AF464" s="436"/>
      <c r="AG464" s="436"/>
      <c r="AH464" s="436"/>
      <c r="AI464" s="436"/>
      <c r="AJ464" s="436"/>
      <c r="AK464" s="436"/>
      <c r="AL464" s="436"/>
      <c r="AM464" s="436"/>
      <c r="AN464" s="436"/>
      <c r="AO464" s="436"/>
      <c r="AP464" s="436"/>
      <c r="AQ464" s="436"/>
      <c r="AR464" s="436"/>
      <c r="AS464" s="436"/>
      <c r="AT464" s="436"/>
      <c r="AU464" s="436"/>
      <c r="AV464" s="436"/>
      <c r="AW464" s="436"/>
      <c r="AX464" s="437"/>
      <c r="AY464" s="436"/>
      <c r="AZ464" s="436"/>
      <c r="BA464" s="436"/>
      <c r="BB464" s="436"/>
      <c r="BC464" s="436"/>
      <c r="BD464" s="436"/>
      <c r="BE464" s="436"/>
      <c r="BF464" s="436"/>
      <c r="BG464" s="436"/>
      <c r="BH464" s="436"/>
      <c r="BI464" s="436"/>
      <c r="BJ464" s="436"/>
      <c r="BK464" s="436"/>
      <c r="BL464" s="436"/>
      <c r="BM464" s="436"/>
      <c r="BN464" s="436"/>
      <c r="BO464" s="436"/>
      <c r="BP464" s="436"/>
      <c r="BQ464" s="436"/>
      <c r="BR464" s="436"/>
      <c r="BS464" s="436"/>
      <c r="BT464" s="436"/>
      <c r="BU464" s="436"/>
      <c r="BV464" s="436"/>
      <c r="BW464" s="436"/>
      <c r="BX464" s="436"/>
      <c r="BY464" s="436"/>
      <c r="BZ464" s="436"/>
      <c r="CA464" s="436"/>
      <c r="CB464" s="436"/>
      <c r="CC464" s="436"/>
      <c r="CD464" s="436"/>
      <c r="CE464" s="436"/>
    </row>
    <row r="465" spans="1:83" ht="15.75" customHeight="1">
      <c r="A465" s="436"/>
      <c r="B465" s="436"/>
      <c r="C465" s="436"/>
      <c r="D465" s="436"/>
      <c r="E465" s="436"/>
      <c r="F465" s="436"/>
      <c r="G465" s="436"/>
      <c r="H465" s="436"/>
      <c r="I465" s="436"/>
      <c r="J465" s="436"/>
      <c r="K465" s="436"/>
      <c r="L465" s="436"/>
      <c r="M465" s="436"/>
      <c r="N465" s="436"/>
      <c r="O465" s="436"/>
      <c r="P465" s="436"/>
      <c r="Q465" s="436"/>
      <c r="R465" s="436"/>
      <c r="S465" s="436"/>
      <c r="T465" s="436"/>
      <c r="U465" s="436"/>
      <c r="V465" s="436"/>
      <c r="W465" s="436"/>
      <c r="X465" s="436"/>
      <c r="Y465" s="436"/>
      <c r="Z465" s="436"/>
      <c r="AA465" s="436"/>
      <c r="AB465" s="436"/>
      <c r="AC465" s="436"/>
      <c r="AD465" s="436"/>
      <c r="AE465" s="436"/>
      <c r="AF465" s="436"/>
      <c r="AG465" s="436"/>
      <c r="AH465" s="436"/>
      <c r="AI465" s="436"/>
      <c r="AJ465" s="436"/>
      <c r="AK465" s="436"/>
      <c r="AL465" s="436"/>
      <c r="AM465" s="436"/>
      <c r="AN465" s="436"/>
      <c r="AO465" s="436"/>
      <c r="AP465" s="436"/>
      <c r="AQ465" s="436"/>
      <c r="AR465" s="436"/>
      <c r="AS465" s="436"/>
      <c r="AT465" s="436"/>
      <c r="AU465" s="436"/>
      <c r="AV465" s="436"/>
      <c r="AW465" s="436"/>
      <c r="AX465" s="437"/>
      <c r="AY465" s="436"/>
      <c r="AZ465" s="436"/>
      <c r="BA465" s="436"/>
      <c r="BB465" s="436"/>
      <c r="BC465" s="436"/>
      <c r="BD465" s="436"/>
      <c r="BE465" s="436"/>
      <c r="BF465" s="436"/>
      <c r="BG465" s="436"/>
      <c r="BH465" s="436"/>
      <c r="BI465" s="436"/>
      <c r="BJ465" s="436"/>
      <c r="BK465" s="436"/>
      <c r="BL465" s="436"/>
      <c r="BM465" s="436"/>
      <c r="BN465" s="436"/>
      <c r="BO465" s="436"/>
      <c r="BP465" s="436"/>
      <c r="BQ465" s="436"/>
      <c r="BR465" s="436"/>
      <c r="BS465" s="436"/>
      <c r="BT465" s="436"/>
      <c r="BU465" s="436"/>
      <c r="BV465" s="436"/>
      <c r="BW465" s="436"/>
      <c r="BX465" s="436"/>
      <c r="BY465" s="436"/>
      <c r="BZ465" s="436"/>
      <c r="CA465" s="436"/>
      <c r="CB465" s="436"/>
      <c r="CC465" s="436"/>
      <c r="CD465" s="436"/>
      <c r="CE465" s="436"/>
    </row>
    <row r="466" spans="1:83" ht="15.75" customHeight="1">
      <c r="A466" s="436"/>
      <c r="B466" s="436"/>
      <c r="C466" s="436"/>
      <c r="D466" s="436"/>
      <c r="E466" s="436"/>
      <c r="F466" s="436"/>
      <c r="G466" s="436"/>
      <c r="H466" s="436"/>
      <c r="I466" s="436"/>
      <c r="J466" s="436"/>
      <c r="K466" s="436"/>
      <c r="L466" s="436"/>
      <c r="M466" s="436"/>
      <c r="N466" s="436"/>
      <c r="O466" s="436"/>
      <c r="P466" s="436"/>
      <c r="Q466" s="436"/>
      <c r="R466" s="436"/>
      <c r="S466" s="436"/>
      <c r="T466" s="436"/>
      <c r="U466" s="436"/>
      <c r="V466" s="436"/>
      <c r="W466" s="436"/>
      <c r="X466" s="436"/>
      <c r="Y466" s="436"/>
      <c r="Z466" s="436"/>
      <c r="AA466" s="436"/>
      <c r="AB466" s="436"/>
      <c r="AC466" s="436"/>
      <c r="AD466" s="436"/>
      <c r="AE466" s="436"/>
      <c r="AF466" s="436"/>
      <c r="AG466" s="436"/>
      <c r="AH466" s="436"/>
      <c r="AI466" s="436"/>
      <c r="AJ466" s="436"/>
      <c r="AK466" s="436"/>
      <c r="AL466" s="436"/>
      <c r="AM466" s="436"/>
      <c r="AN466" s="436"/>
      <c r="AO466" s="436"/>
      <c r="AP466" s="436"/>
      <c r="AQ466" s="436"/>
      <c r="AR466" s="436"/>
      <c r="AS466" s="436"/>
      <c r="AT466" s="436"/>
      <c r="AU466" s="436"/>
      <c r="AV466" s="436"/>
      <c r="AW466" s="436"/>
      <c r="AX466" s="437"/>
      <c r="AY466" s="436"/>
      <c r="AZ466" s="436"/>
      <c r="BA466" s="436"/>
      <c r="BB466" s="436"/>
      <c r="BC466" s="436"/>
      <c r="BD466" s="436"/>
      <c r="BE466" s="436"/>
      <c r="BF466" s="436"/>
      <c r="BG466" s="436"/>
      <c r="BH466" s="436"/>
      <c r="BI466" s="436"/>
      <c r="BJ466" s="436"/>
      <c r="BK466" s="436"/>
      <c r="BL466" s="436"/>
      <c r="BM466" s="436"/>
      <c r="BN466" s="436"/>
      <c r="BO466" s="436"/>
      <c r="BP466" s="436"/>
      <c r="BQ466" s="436"/>
      <c r="BR466" s="436"/>
      <c r="BS466" s="436"/>
      <c r="BT466" s="436"/>
      <c r="BU466" s="436"/>
      <c r="BV466" s="436"/>
      <c r="BW466" s="436"/>
      <c r="BX466" s="436"/>
      <c r="BY466" s="436"/>
      <c r="BZ466" s="436"/>
      <c r="CA466" s="436"/>
      <c r="CB466" s="436"/>
      <c r="CC466" s="436"/>
      <c r="CD466" s="436"/>
      <c r="CE466" s="436"/>
    </row>
    <row r="467" spans="1:83" ht="15.75" customHeight="1">
      <c r="A467" s="436"/>
      <c r="B467" s="436"/>
      <c r="C467" s="436"/>
      <c r="D467" s="436"/>
      <c r="E467" s="436"/>
      <c r="F467" s="436"/>
      <c r="G467" s="436"/>
      <c r="H467" s="436"/>
      <c r="I467" s="436"/>
      <c r="J467" s="436"/>
      <c r="K467" s="436"/>
      <c r="L467" s="436"/>
      <c r="M467" s="436"/>
      <c r="N467" s="436"/>
      <c r="O467" s="436"/>
      <c r="P467" s="436"/>
      <c r="Q467" s="436"/>
      <c r="R467" s="436"/>
      <c r="S467" s="436"/>
      <c r="T467" s="436"/>
      <c r="U467" s="436"/>
      <c r="V467" s="436"/>
      <c r="W467" s="436"/>
      <c r="X467" s="436"/>
      <c r="Y467" s="436"/>
      <c r="Z467" s="436"/>
      <c r="AA467" s="436"/>
      <c r="AB467" s="436"/>
      <c r="AC467" s="436"/>
      <c r="AD467" s="436"/>
      <c r="AE467" s="436"/>
      <c r="AF467" s="436"/>
      <c r="AG467" s="436"/>
      <c r="AH467" s="436"/>
      <c r="AI467" s="436"/>
      <c r="AJ467" s="436"/>
      <c r="AK467" s="436"/>
      <c r="AL467" s="436"/>
      <c r="AM467" s="436"/>
      <c r="AN467" s="436"/>
      <c r="AO467" s="436"/>
      <c r="AP467" s="436"/>
      <c r="AQ467" s="436"/>
      <c r="AR467" s="436"/>
      <c r="AS467" s="436"/>
      <c r="AT467" s="436"/>
      <c r="AU467" s="436"/>
      <c r="AV467" s="436"/>
      <c r="AW467" s="436"/>
      <c r="AX467" s="437"/>
      <c r="AY467" s="436"/>
      <c r="AZ467" s="436"/>
      <c r="BA467" s="436"/>
      <c r="BB467" s="436"/>
      <c r="BC467" s="436"/>
      <c r="BD467" s="436"/>
      <c r="BE467" s="436"/>
      <c r="BF467" s="436"/>
      <c r="BG467" s="436"/>
      <c r="BH467" s="436"/>
      <c r="BI467" s="436"/>
      <c r="BJ467" s="436"/>
      <c r="BK467" s="436"/>
      <c r="BL467" s="436"/>
      <c r="BM467" s="436"/>
      <c r="BN467" s="436"/>
      <c r="BO467" s="436"/>
      <c r="BP467" s="436"/>
      <c r="BQ467" s="436"/>
      <c r="BR467" s="436"/>
      <c r="BS467" s="436"/>
      <c r="BT467" s="436"/>
      <c r="BU467" s="436"/>
      <c r="BV467" s="436"/>
      <c r="BW467" s="436"/>
      <c r="BX467" s="436"/>
      <c r="BY467" s="436"/>
      <c r="BZ467" s="436"/>
      <c r="CA467" s="436"/>
      <c r="CB467" s="436"/>
      <c r="CC467" s="436"/>
      <c r="CD467" s="436"/>
      <c r="CE467" s="436"/>
    </row>
    <row r="468" spans="1:83" ht="15.75" customHeight="1">
      <c r="A468" s="436"/>
      <c r="B468" s="436"/>
      <c r="C468" s="436"/>
      <c r="D468" s="436"/>
      <c r="E468" s="436"/>
      <c r="F468" s="436"/>
      <c r="G468" s="436"/>
      <c r="H468" s="436"/>
      <c r="I468" s="436"/>
      <c r="J468" s="436"/>
      <c r="K468" s="436"/>
      <c r="L468" s="436"/>
      <c r="M468" s="436"/>
      <c r="N468" s="436"/>
      <c r="O468" s="436"/>
      <c r="P468" s="436"/>
      <c r="Q468" s="436"/>
      <c r="R468" s="436"/>
      <c r="S468" s="436"/>
      <c r="T468" s="436"/>
      <c r="U468" s="436"/>
      <c r="V468" s="436"/>
      <c r="W468" s="436"/>
      <c r="X468" s="436"/>
      <c r="Y468" s="436"/>
      <c r="Z468" s="436"/>
      <c r="AA468" s="436"/>
      <c r="AB468" s="436"/>
      <c r="AC468" s="436"/>
      <c r="AD468" s="436"/>
      <c r="AE468" s="436"/>
      <c r="AF468" s="436"/>
      <c r="AG468" s="436"/>
      <c r="AH468" s="436"/>
      <c r="AI468" s="436"/>
      <c r="AJ468" s="436"/>
      <c r="AK468" s="436"/>
      <c r="AL468" s="436"/>
      <c r="AM468" s="436"/>
      <c r="AN468" s="436"/>
      <c r="AO468" s="436"/>
      <c r="AP468" s="436"/>
      <c r="AQ468" s="436"/>
      <c r="AR468" s="436"/>
      <c r="AS468" s="436"/>
      <c r="AT468" s="436"/>
      <c r="AU468" s="436"/>
      <c r="AV468" s="436"/>
      <c r="AW468" s="436"/>
      <c r="AX468" s="437"/>
      <c r="AY468" s="436"/>
      <c r="AZ468" s="436"/>
      <c r="BA468" s="436"/>
      <c r="BB468" s="436"/>
      <c r="BC468" s="436"/>
      <c r="BD468" s="436"/>
      <c r="BE468" s="436"/>
      <c r="BF468" s="436"/>
      <c r="BG468" s="436"/>
      <c r="BH468" s="436"/>
      <c r="BI468" s="436"/>
      <c r="BJ468" s="436"/>
      <c r="BK468" s="436"/>
      <c r="BL468" s="436"/>
      <c r="BM468" s="436"/>
      <c r="BN468" s="436"/>
      <c r="BO468" s="436"/>
      <c r="BP468" s="436"/>
      <c r="BQ468" s="436"/>
      <c r="BR468" s="436"/>
      <c r="BS468" s="436"/>
      <c r="BT468" s="436"/>
      <c r="BU468" s="436"/>
      <c r="BV468" s="436"/>
      <c r="BW468" s="436"/>
      <c r="BX468" s="436"/>
      <c r="BY468" s="436"/>
      <c r="BZ468" s="436"/>
      <c r="CA468" s="436"/>
      <c r="CB468" s="436"/>
      <c r="CC468" s="436"/>
      <c r="CD468" s="436"/>
      <c r="CE468" s="436"/>
    </row>
    <row r="469" spans="1:83" ht="15.75" customHeight="1">
      <c r="A469" s="436"/>
      <c r="B469" s="436"/>
      <c r="C469" s="436"/>
      <c r="D469" s="436"/>
      <c r="E469" s="436"/>
      <c r="F469" s="436"/>
      <c r="G469" s="436"/>
      <c r="H469" s="436"/>
      <c r="I469" s="436"/>
      <c r="J469" s="436"/>
      <c r="K469" s="436"/>
      <c r="L469" s="436"/>
      <c r="M469" s="436"/>
      <c r="N469" s="436"/>
      <c r="O469" s="436"/>
      <c r="P469" s="436"/>
      <c r="Q469" s="436"/>
      <c r="R469" s="436"/>
      <c r="S469" s="436"/>
      <c r="T469" s="436"/>
      <c r="U469" s="436"/>
      <c r="V469" s="436"/>
      <c r="W469" s="436"/>
      <c r="X469" s="436"/>
      <c r="Y469" s="436"/>
      <c r="Z469" s="436"/>
      <c r="AA469" s="436"/>
      <c r="AB469" s="436"/>
      <c r="AC469" s="436"/>
      <c r="AD469" s="436"/>
      <c r="AE469" s="436"/>
      <c r="AF469" s="436"/>
      <c r="AG469" s="436"/>
      <c r="AH469" s="436"/>
      <c r="AI469" s="436"/>
      <c r="AJ469" s="436"/>
      <c r="AK469" s="436"/>
      <c r="AL469" s="436"/>
      <c r="AM469" s="436"/>
      <c r="AN469" s="436"/>
      <c r="AO469" s="436"/>
      <c r="AP469" s="436"/>
      <c r="AQ469" s="436"/>
      <c r="AR469" s="436"/>
      <c r="AS469" s="436"/>
      <c r="AT469" s="436"/>
      <c r="AU469" s="436"/>
      <c r="AV469" s="436"/>
      <c r="AW469" s="436"/>
      <c r="AX469" s="437"/>
      <c r="AY469" s="436"/>
      <c r="AZ469" s="436"/>
      <c r="BA469" s="436"/>
      <c r="BB469" s="436"/>
      <c r="BC469" s="436"/>
      <c r="BD469" s="436"/>
      <c r="BE469" s="436"/>
      <c r="BF469" s="436"/>
      <c r="BG469" s="436"/>
      <c r="BH469" s="436"/>
      <c r="BI469" s="436"/>
      <c r="BJ469" s="436"/>
      <c r="BK469" s="436"/>
      <c r="BL469" s="436"/>
      <c r="BM469" s="436"/>
      <c r="BN469" s="436"/>
      <c r="BO469" s="436"/>
      <c r="BP469" s="436"/>
      <c r="BQ469" s="436"/>
      <c r="BR469" s="436"/>
      <c r="BS469" s="436"/>
      <c r="BT469" s="436"/>
      <c r="BU469" s="436"/>
      <c r="BV469" s="436"/>
      <c r="BW469" s="436"/>
      <c r="BX469" s="436"/>
      <c r="BY469" s="436"/>
      <c r="BZ469" s="436"/>
      <c r="CA469" s="436"/>
      <c r="CB469" s="436"/>
      <c r="CC469" s="436"/>
      <c r="CD469" s="436"/>
      <c r="CE469" s="436"/>
    </row>
    <row r="470" spans="1:83" ht="15.75" customHeight="1">
      <c r="A470" s="436"/>
      <c r="B470" s="436"/>
      <c r="C470" s="436"/>
      <c r="D470" s="436"/>
      <c r="E470" s="436"/>
      <c r="F470" s="436"/>
      <c r="G470" s="436"/>
      <c r="H470" s="436"/>
      <c r="I470" s="436"/>
      <c r="J470" s="436"/>
      <c r="K470" s="436"/>
      <c r="L470" s="436"/>
      <c r="M470" s="436"/>
      <c r="N470" s="436"/>
      <c r="O470" s="436"/>
      <c r="P470" s="436"/>
      <c r="Q470" s="436"/>
      <c r="R470" s="436"/>
      <c r="S470" s="436"/>
      <c r="T470" s="436"/>
      <c r="U470" s="436"/>
      <c r="V470" s="436"/>
      <c r="W470" s="436"/>
      <c r="X470" s="436"/>
      <c r="Y470" s="436"/>
      <c r="Z470" s="436"/>
      <c r="AA470" s="436"/>
      <c r="AB470" s="436"/>
      <c r="AC470" s="436"/>
      <c r="AD470" s="436"/>
      <c r="AE470" s="436"/>
      <c r="AF470" s="436"/>
      <c r="AG470" s="436"/>
      <c r="AH470" s="436"/>
      <c r="AI470" s="436"/>
      <c r="AJ470" s="436"/>
      <c r="AK470" s="436"/>
      <c r="AL470" s="436"/>
      <c r="AM470" s="436"/>
      <c r="AN470" s="436"/>
      <c r="AO470" s="436"/>
      <c r="AP470" s="436"/>
      <c r="AQ470" s="436"/>
      <c r="AR470" s="436"/>
      <c r="AS470" s="436"/>
      <c r="AT470" s="436"/>
      <c r="AU470" s="436"/>
      <c r="AV470" s="436"/>
      <c r="AW470" s="436"/>
      <c r="AX470" s="437"/>
      <c r="AY470" s="436"/>
      <c r="AZ470" s="436"/>
      <c r="BA470" s="436"/>
      <c r="BB470" s="436"/>
      <c r="BC470" s="436"/>
      <c r="BD470" s="436"/>
      <c r="BE470" s="436"/>
      <c r="BF470" s="436"/>
      <c r="BG470" s="436"/>
      <c r="BH470" s="436"/>
      <c r="BI470" s="436"/>
      <c r="BJ470" s="436"/>
      <c r="BK470" s="436"/>
      <c r="BL470" s="436"/>
      <c r="BM470" s="436"/>
      <c r="BN470" s="436"/>
      <c r="BO470" s="436"/>
      <c r="BP470" s="436"/>
      <c r="BQ470" s="436"/>
      <c r="BR470" s="436"/>
      <c r="BS470" s="436"/>
      <c r="BT470" s="436"/>
      <c r="BU470" s="436"/>
      <c r="BV470" s="436"/>
      <c r="BW470" s="436"/>
      <c r="BX470" s="436"/>
      <c r="BY470" s="436"/>
      <c r="BZ470" s="436"/>
      <c r="CA470" s="436"/>
      <c r="CB470" s="436"/>
      <c r="CC470" s="436"/>
      <c r="CD470" s="436"/>
      <c r="CE470" s="436"/>
    </row>
    <row r="471" spans="1:83" ht="15.75" customHeight="1">
      <c r="A471" s="436"/>
      <c r="B471" s="436"/>
      <c r="C471" s="436"/>
      <c r="D471" s="436"/>
      <c r="E471" s="436"/>
      <c r="F471" s="436"/>
      <c r="G471" s="436"/>
      <c r="H471" s="436"/>
      <c r="I471" s="436"/>
      <c r="J471" s="436"/>
      <c r="K471" s="436"/>
      <c r="L471" s="436"/>
      <c r="M471" s="436"/>
      <c r="N471" s="436"/>
      <c r="O471" s="436"/>
      <c r="P471" s="436"/>
      <c r="Q471" s="436"/>
      <c r="R471" s="436"/>
      <c r="S471" s="436"/>
      <c r="T471" s="436"/>
      <c r="U471" s="436"/>
      <c r="V471" s="436"/>
      <c r="W471" s="436"/>
      <c r="X471" s="436"/>
      <c r="Y471" s="436"/>
      <c r="Z471" s="436"/>
      <c r="AA471" s="436"/>
      <c r="AB471" s="436"/>
      <c r="AC471" s="436"/>
      <c r="AD471" s="436"/>
      <c r="AE471" s="436"/>
      <c r="AF471" s="436"/>
      <c r="AG471" s="436"/>
      <c r="AH471" s="436"/>
      <c r="AI471" s="436"/>
      <c r="AJ471" s="436"/>
      <c r="AK471" s="436"/>
      <c r="AL471" s="436"/>
      <c r="AM471" s="436"/>
      <c r="AN471" s="436"/>
      <c r="AO471" s="436"/>
      <c r="AP471" s="436"/>
      <c r="AQ471" s="436"/>
      <c r="AR471" s="436"/>
      <c r="AS471" s="436"/>
      <c r="AT471" s="436"/>
      <c r="AU471" s="436"/>
      <c r="AV471" s="436"/>
      <c r="AW471" s="436"/>
      <c r="AX471" s="437"/>
      <c r="AY471" s="436"/>
      <c r="AZ471" s="436"/>
      <c r="BA471" s="436"/>
      <c r="BB471" s="436"/>
      <c r="BC471" s="436"/>
      <c r="BD471" s="436"/>
      <c r="BE471" s="436"/>
      <c r="BF471" s="436"/>
      <c r="BG471" s="436"/>
      <c r="BH471" s="436"/>
      <c r="BI471" s="436"/>
      <c r="BJ471" s="436"/>
      <c r="BK471" s="436"/>
      <c r="BL471" s="436"/>
      <c r="BM471" s="436"/>
      <c r="BN471" s="436"/>
      <c r="BO471" s="436"/>
      <c r="BP471" s="436"/>
      <c r="BQ471" s="436"/>
      <c r="BR471" s="436"/>
      <c r="BS471" s="436"/>
      <c r="BT471" s="436"/>
      <c r="BU471" s="436"/>
      <c r="BV471" s="436"/>
      <c r="BW471" s="436"/>
      <c r="BX471" s="436"/>
      <c r="BY471" s="436"/>
      <c r="BZ471" s="436"/>
      <c r="CA471" s="436"/>
      <c r="CB471" s="436"/>
      <c r="CC471" s="436"/>
      <c r="CD471" s="436"/>
      <c r="CE471" s="436"/>
    </row>
    <row r="472" spans="1:83" ht="15.75" customHeight="1">
      <c r="A472" s="436"/>
      <c r="B472" s="436"/>
      <c r="C472" s="436"/>
      <c r="D472" s="436"/>
      <c r="E472" s="436"/>
      <c r="F472" s="436"/>
      <c r="G472" s="436"/>
      <c r="H472" s="436"/>
      <c r="I472" s="436"/>
      <c r="J472" s="436"/>
      <c r="K472" s="436"/>
      <c r="L472" s="436"/>
      <c r="M472" s="436"/>
      <c r="N472" s="436"/>
      <c r="O472" s="436"/>
      <c r="P472" s="436"/>
      <c r="Q472" s="436"/>
      <c r="R472" s="436"/>
      <c r="S472" s="436"/>
      <c r="T472" s="436"/>
      <c r="U472" s="436"/>
      <c r="V472" s="436"/>
      <c r="W472" s="436"/>
      <c r="X472" s="436"/>
      <c r="Y472" s="436"/>
      <c r="Z472" s="436"/>
      <c r="AA472" s="436"/>
      <c r="AB472" s="436"/>
      <c r="AC472" s="436"/>
      <c r="AD472" s="436"/>
      <c r="AE472" s="436"/>
      <c r="AF472" s="436"/>
      <c r="AG472" s="436"/>
      <c r="AH472" s="436"/>
      <c r="AI472" s="436"/>
      <c r="AJ472" s="436"/>
      <c r="AK472" s="436"/>
      <c r="AL472" s="436"/>
      <c r="AM472" s="436"/>
      <c r="AN472" s="436"/>
      <c r="AO472" s="436"/>
      <c r="AP472" s="436"/>
      <c r="AQ472" s="436"/>
      <c r="AR472" s="436"/>
      <c r="AS472" s="436"/>
      <c r="AT472" s="436"/>
      <c r="AU472" s="436"/>
      <c r="AV472" s="436"/>
      <c r="AW472" s="436"/>
      <c r="AX472" s="437"/>
      <c r="AY472" s="436"/>
      <c r="AZ472" s="436"/>
      <c r="BA472" s="436"/>
      <c r="BB472" s="436"/>
      <c r="BC472" s="436"/>
      <c r="BD472" s="436"/>
      <c r="BE472" s="436"/>
      <c r="BF472" s="436"/>
      <c r="BG472" s="436"/>
      <c r="BH472" s="436"/>
      <c r="BI472" s="436"/>
      <c r="BJ472" s="436"/>
      <c r="BK472" s="436"/>
      <c r="BL472" s="436"/>
      <c r="BM472" s="436"/>
      <c r="BN472" s="436"/>
      <c r="BO472" s="436"/>
      <c r="BP472" s="436"/>
      <c r="BQ472" s="436"/>
      <c r="BR472" s="436"/>
      <c r="BS472" s="436"/>
      <c r="BT472" s="436"/>
      <c r="BU472" s="436"/>
      <c r="BV472" s="436"/>
      <c r="BW472" s="436"/>
      <c r="BX472" s="436"/>
      <c r="BY472" s="436"/>
      <c r="BZ472" s="436"/>
      <c r="CA472" s="436"/>
      <c r="CB472" s="436"/>
      <c r="CC472" s="436"/>
      <c r="CD472" s="436"/>
      <c r="CE472" s="436"/>
    </row>
    <row r="473" spans="1:83" ht="15.75" customHeight="1">
      <c r="A473" s="436"/>
      <c r="B473" s="436"/>
      <c r="C473" s="436"/>
      <c r="D473" s="436"/>
      <c r="E473" s="436"/>
      <c r="F473" s="436"/>
      <c r="G473" s="436"/>
      <c r="H473" s="436"/>
      <c r="I473" s="436"/>
      <c r="J473" s="436"/>
      <c r="K473" s="436"/>
      <c r="L473" s="436"/>
      <c r="M473" s="436"/>
      <c r="N473" s="436"/>
      <c r="O473" s="436"/>
      <c r="P473" s="436"/>
      <c r="Q473" s="436"/>
      <c r="R473" s="436"/>
      <c r="S473" s="436"/>
      <c r="T473" s="436"/>
      <c r="U473" s="436"/>
      <c r="V473" s="436"/>
      <c r="W473" s="436"/>
      <c r="X473" s="436"/>
      <c r="Y473" s="436"/>
      <c r="Z473" s="436"/>
      <c r="AA473" s="436"/>
      <c r="AB473" s="436"/>
      <c r="AC473" s="436"/>
      <c r="AD473" s="436"/>
      <c r="AE473" s="436"/>
      <c r="AF473" s="436"/>
      <c r="AG473" s="436"/>
      <c r="AH473" s="436"/>
      <c r="AI473" s="436"/>
      <c r="AJ473" s="436"/>
      <c r="AK473" s="436"/>
      <c r="AL473" s="436"/>
      <c r="AM473" s="436"/>
      <c r="AN473" s="436"/>
      <c r="AO473" s="436"/>
      <c r="AP473" s="436"/>
      <c r="AQ473" s="436"/>
      <c r="AR473" s="436"/>
      <c r="AS473" s="436"/>
      <c r="AT473" s="436"/>
      <c r="AU473" s="436"/>
      <c r="AV473" s="436"/>
      <c r="AW473" s="436"/>
      <c r="AX473" s="437"/>
      <c r="AY473" s="436"/>
      <c r="AZ473" s="436"/>
      <c r="BA473" s="436"/>
      <c r="BB473" s="436"/>
      <c r="BC473" s="436"/>
      <c r="BD473" s="436"/>
      <c r="BE473" s="436"/>
      <c r="BF473" s="436"/>
      <c r="BG473" s="436"/>
      <c r="BH473" s="436"/>
      <c r="BI473" s="436"/>
      <c r="BJ473" s="436"/>
      <c r="BK473" s="436"/>
      <c r="BL473" s="436"/>
      <c r="BM473" s="436"/>
      <c r="BN473" s="436"/>
      <c r="BO473" s="436"/>
      <c r="BP473" s="436"/>
      <c r="BQ473" s="436"/>
      <c r="BR473" s="436"/>
      <c r="BS473" s="436"/>
      <c r="BT473" s="436"/>
      <c r="BU473" s="436"/>
      <c r="BV473" s="436"/>
      <c r="BW473" s="436"/>
      <c r="BX473" s="436"/>
      <c r="BY473" s="436"/>
      <c r="BZ473" s="436"/>
      <c r="CA473" s="436"/>
      <c r="CB473" s="436"/>
      <c r="CC473" s="436"/>
      <c r="CD473" s="436"/>
      <c r="CE473" s="436"/>
    </row>
    <row r="474" spans="1:83" ht="15.75" customHeight="1">
      <c r="A474" s="436"/>
      <c r="B474" s="436"/>
      <c r="C474" s="436"/>
      <c r="D474" s="436"/>
      <c r="E474" s="436"/>
      <c r="F474" s="436"/>
      <c r="G474" s="436"/>
      <c r="H474" s="436"/>
      <c r="I474" s="436"/>
      <c r="J474" s="436"/>
      <c r="K474" s="436"/>
      <c r="L474" s="436"/>
      <c r="M474" s="436"/>
      <c r="N474" s="436"/>
      <c r="O474" s="436"/>
      <c r="P474" s="436"/>
      <c r="Q474" s="436"/>
      <c r="R474" s="436"/>
      <c r="S474" s="436"/>
      <c r="T474" s="436"/>
      <c r="U474" s="436"/>
      <c r="V474" s="436"/>
      <c r="W474" s="436"/>
      <c r="X474" s="436"/>
      <c r="Y474" s="436"/>
      <c r="Z474" s="436"/>
      <c r="AA474" s="436"/>
      <c r="AB474" s="436"/>
      <c r="AC474" s="436"/>
      <c r="AD474" s="436"/>
      <c r="AE474" s="436"/>
      <c r="AF474" s="436"/>
      <c r="AG474" s="436"/>
      <c r="AH474" s="436"/>
      <c r="AI474" s="436"/>
      <c r="AJ474" s="436"/>
      <c r="AK474" s="436"/>
      <c r="AL474" s="436"/>
      <c r="AM474" s="436"/>
      <c r="AN474" s="436"/>
      <c r="AO474" s="436"/>
      <c r="AP474" s="436"/>
      <c r="AQ474" s="436"/>
      <c r="AR474" s="436"/>
      <c r="AS474" s="436"/>
      <c r="AT474" s="436"/>
      <c r="AU474" s="436"/>
      <c r="AV474" s="436"/>
      <c r="AW474" s="436"/>
      <c r="AX474" s="437"/>
      <c r="AY474" s="436"/>
      <c r="AZ474" s="436"/>
      <c r="BA474" s="436"/>
      <c r="BB474" s="436"/>
      <c r="BC474" s="436"/>
      <c r="BD474" s="436"/>
      <c r="BE474" s="436"/>
      <c r="BF474" s="436"/>
      <c r="BG474" s="436"/>
      <c r="BH474" s="436"/>
      <c r="BI474" s="436"/>
      <c r="BJ474" s="436"/>
      <c r="BK474" s="436"/>
      <c r="BL474" s="436"/>
      <c r="BM474" s="436"/>
      <c r="BN474" s="436"/>
      <c r="BO474" s="436"/>
      <c r="BP474" s="436"/>
      <c r="BQ474" s="436"/>
      <c r="BR474" s="436"/>
      <c r="BS474" s="436"/>
      <c r="BT474" s="436"/>
      <c r="BU474" s="436"/>
      <c r="BV474" s="436"/>
      <c r="BW474" s="436"/>
      <c r="BX474" s="436"/>
      <c r="BY474" s="436"/>
      <c r="BZ474" s="436"/>
      <c r="CA474" s="436"/>
      <c r="CB474" s="436"/>
      <c r="CC474" s="436"/>
      <c r="CD474" s="436"/>
      <c r="CE474" s="436"/>
    </row>
    <row r="475" spans="1:83" ht="15.75" customHeight="1">
      <c r="A475" s="436"/>
      <c r="B475" s="436"/>
      <c r="C475" s="436"/>
      <c r="D475" s="436"/>
      <c r="E475" s="436"/>
      <c r="F475" s="436"/>
      <c r="G475" s="436"/>
      <c r="H475" s="436"/>
      <c r="I475" s="436"/>
      <c r="J475" s="436"/>
      <c r="K475" s="436"/>
      <c r="L475" s="436"/>
      <c r="M475" s="436"/>
      <c r="N475" s="436"/>
      <c r="O475" s="436"/>
      <c r="P475" s="436"/>
      <c r="Q475" s="436"/>
      <c r="R475" s="436"/>
      <c r="S475" s="436"/>
      <c r="T475" s="436"/>
      <c r="U475" s="436"/>
      <c r="V475" s="436"/>
      <c r="W475" s="436"/>
      <c r="X475" s="436"/>
      <c r="Y475" s="436"/>
      <c r="Z475" s="436"/>
      <c r="AA475" s="436"/>
      <c r="AB475" s="436"/>
      <c r="AC475" s="436"/>
      <c r="AD475" s="436"/>
      <c r="AE475" s="436"/>
      <c r="AF475" s="436"/>
      <c r="AG475" s="436"/>
      <c r="AH475" s="436"/>
      <c r="AI475" s="436"/>
      <c r="AJ475" s="436"/>
      <c r="AK475" s="436"/>
      <c r="AL475" s="436"/>
      <c r="AM475" s="436"/>
      <c r="AN475" s="436"/>
      <c r="AO475" s="436"/>
      <c r="AP475" s="436"/>
      <c r="AQ475" s="436"/>
      <c r="AR475" s="436"/>
      <c r="AS475" s="436"/>
      <c r="AT475" s="436"/>
      <c r="AU475" s="436"/>
      <c r="AV475" s="436"/>
      <c r="AW475" s="436"/>
      <c r="AX475" s="437"/>
      <c r="AY475" s="436"/>
      <c r="AZ475" s="436"/>
      <c r="BA475" s="436"/>
      <c r="BB475" s="436"/>
      <c r="BC475" s="436"/>
      <c r="BD475" s="436"/>
      <c r="BE475" s="436"/>
      <c r="BF475" s="436"/>
      <c r="BG475" s="436"/>
      <c r="BH475" s="436"/>
      <c r="BI475" s="436"/>
      <c r="BJ475" s="436"/>
      <c r="BK475" s="436"/>
      <c r="BL475" s="436"/>
      <c r="BM475" s="436"/>
      <c r="BN475" s="436"/>
      <c r="BO475" s="436"/>
      <c r="BP475" s="436"/>
      <c r="BQ475" s="436"/>
      <c r="BR475" s="436"/>
      <c r="BS475" s="436"/>
      <c r="BT475" s="436"/>
      <c r="BU475" s="436"/>
      <c r="BV475" s="436"/>
      <c r="BW475" s="436"/>
      <c r="BX475" s="436"/>
      <c r="BY475" s="436"/>
      <c r="BZ475" s="436"/>
      <c r="CA475" s="436"/>
      <c r="CB475" s="436"/>
      <c r="CC475" s="436"/>
      <c r="CD475" s="436"/>
      <c r="CE475" s="436"/>
    </row>
    <row r="476" spans="1:83" ht="15.75" customHeight="1">
      <c r="A476" s="436"/>
      <c r="B476" s="436"/>
      <c r="C476" s="436"/>
      <c r="D476" s="436"/>
      <c r="E476" s="436"/>
      <c r="F476" s="436"/>
      <c r="G476" s="436"/>
      <c r="H476" s="436"/>
      <c r="I476" s="436"/>
      <c r="J476" s="436"/>
      <c r="K476" s="436"/>
      <c r="L476" s="436"/>
      <c r="M476" s="436"/>
      <c r="N476" s="436"/>
      <c r="O476" s="436"/>
      <c r="P476" s="436"/>
      <c r="Q476" s="436"/>
      <c r="R476" s="436"/>
      <c r="S476" s="436"/>
      <c r="T476" s="436"/>
      <c r="U476" s="436"/>
      <c r="V476" s="436"/>
      <c r="W476" s="436"/>
      <c r="X476" s="436"/>
      <c r="Y476" s="436"/>
      <c r="Z476" s="436"/>
      <c r="AA476" s="436"/>
      <c r="AB476" s="436"/>
      <c r="AC476" s="436"/>
      <c r="AD476" s="436"/>
      <c r="AE476" s="436"/>
      <c r="AF476" s="436"/>
      <c r="AG476" s="436"/>
      <c r="AH476" s="436"/>
      <c r="AI476" s="436"/>
      <c r="AJ476" s="436"/>
      <c r="AK476" s="436"/>
      <c r="AL476" s="436"/>
      <c r="AM476" s="436"/>
      <c r="AN476" s="436"/>
      <c r="AO476" s="436"/>
      <c r="AP476" s="436"/>
      <c r="AQ476" s="436"/>
      <c r="AR476" s="436"/>
      <c r="AS476" s="436"/>
      <c r="AT476" s="436"/>
      <c r="AU476" s="436"/>
      <c r="AV476" s="436"/>
      <c r="AW476" s="436"/>
      <c r="AX476" s="437"/>
      <c r="AY476" s="436"/>
      <c r="AZ476" s="436"/>
      <c r="BA476" s="436"/>
      <c r="BB476" s="436"/>
      <c r="BC476" s="436"/>
      <c r="BD476" s="436"/>
      <c r="BE476" s="436"/>
      <c r="BF476" s="436"/>
      <c r="BG476" s="436"/>
      <c r="BH476" s="436"/>
      <c r="BI476" s="436"/>
      <c r="BJ476" s="436"/>
      <c r="BK476" s="436"/>
      <c r="BL476" s="436"/>
      <c r="BM476" s="436"/>
      <c r="BN476" s="436"/>
      <c r="BO476" s="436"/>
      <c r="BP476" s="436"/>
      <c r="BQ476" s="436"/>
      <c r="BR476" s="436"/>
      <c r="BS476" s="436"/>
      <c r="BT476" s="436"/>
      <c r="BU476" s="436"/>
      <c r="BV476" s="436"/>
      <c r="BW476" s="436"/>
      <c r="BX476" s="436"/>
      <c r="BY476" s="436"/>
      <c r="BZ476" s="436"/>
      <c r="CA476" s="436"/>
      <c r="CB476" s="436"/>
      <c r="CC476" s="436"/>
      <c r="CD476" s="436"/>
      <c r="CE476" s="436"/>
    </row>
    <row r="477" spans="1:83" ht="15.75" customHeight="1">
      <c r="A477" s="436"/>
      <c r="B477" s="436"/>
      <c r="C477" s="436"/>
      <c r="D477" s="436"/>
      <c r="E477" s="436"/>
      <c r="F477" s="436"/>
      <c r="G477" s="436"/>
      <c r="H477" s="436"/>
      <c r="I477" s="436"/>
      <c r="J477" s="436"/>
      <c r="K477" s="436"/>
      <c r="L477" s="436"/>
      <c r="M477" s="436"/>
      <c r="N477" s="436"/>
      <c r="O477" s="436"/>
      <c r="P477" s="436"/>
      <c r="Q477" s="436"/>
      <c r="R477" s="436"/>
      <c r="S477" s="436"/>
      <c r="T477" s="436"/>
      <c r="U477" s="436"/>
      <c r="V477" s="436"/>
      <c r="W477" s="436"/>
      <c r="X477" s="436"/>
      <c r="Y477" s="436"/>
      <c r="Z477" s="436"/>
      <c r="AA477" s="436"/>
      <c r="AB477" s="436"/>
      <c r="AC477" s="436"/>
      <c r="AD477" s="436"/>
      <c r="AE477" s="436"/>
      <c r="AF477" s="436"/>
      <c r="AG477" s="436"/>
      <c r="AH477" s="436"/>
      <c r="AI477" s="436"/>
      <c r="AJ477" s="436"/>
      <c r="AK477" s="436"/>
      <c r="AL477" s="436"/>
      <c r="AM477" s="436"/>
      <c r="AN477" s="436"/>
      <c r="AO477" s="436"/>
      <c r="AP477" s="436"/>
      <c r="AQ477" s="436"/>
      <c r="AR477" s="436"/>
      <c r="AS477" s="436"/>
      <c r="AT477" s="436"/>
      <c r="AU477" s="436"/>
      <c r="AV477" s="436"/>
      <c r="AW477" s="436"/>
      <c r="AX477" s="437"/>
      <c r="AY477" s="436"/>
      <c r="AZ477" s="436"/>
      <c r="BA477" s="436"/>
      <c r="BB477" s="436"/>
      <c r="BC477" s="436"/>
      <c r="BD477" s="436"/>
      <c r="BE477" s="436"/>
      <c r="BF477" s="436"/>
      <c r="BG477" s="436"/>
      <c r="BH477" s="436"/>
      <c r="BI477" s="436"/>
      <c r="BJ477" s="436"/>
      <c r="BK477" s="436"/>
      <c r="BL477" s="436"/>
      <c r="BM477" s="436"/>
      <c r="BN477" s="436"/>
      <c r="BO477" s="436"/>
      <c r="BP477" s="436"/>
      <c r="BQ477" s="436"/>
      <c r="BR477" s="436"/>
      <c r="BS477" s="436"/>
      <c r="BT477" s="436"/>
      <c r="BU477" s="436"/>
      <c r="BV477" s="436"/>
      <c r="BW477" s="436"/>
      <c r="BX477" s="436"/>
      <c r="BY477" s="436"/>
      <c r="BZ477" s="436"/>
      <c r="CA477" s="436"/>
      <c r="CB477" s="436"/>
      <c r="CC477" s="436"/>
      <c r="CD477" s="436"/>
      <c r="CE477" s="436"/>
    </row>
    <row r="478" spans="1:83" ht="15.75" customHeight="1">
      <c r="A478" s="436"/>
      <c r="B478" s="436"/>
      <c r="C478" s="436"/>
      <c r="D478" s="436"/>
      <c r="E478" s="436"/>
      <c r="F478" s="436"/>
      <c r="G478" s="436"/>
      <c r="H478" s="436"/>
      <c r="I478" s="436"/>
      <c r="J478" s="436"/>
      <c r="K478" s="436"/>
      <c r="L478" s="436"/>
      <c r="M478" s="436"/>
      <c r="N478" s="436"/>
      <c r="O478" s="436"/>
      <c r="P478" s="436"/>
      <c r="Q478" s="436"/>
      <c r="R478" s="436"/>
      <c r="S478" s="436"/>
      <c r="T478" s="436"/>
      <c r="U478" s="436"/>
      <c r="V478" s="436"/>
      <c r="W478" s="436"/>
      <c r="X478" s="436"/>
      <c r="Y478" s="436"/>
      <c r="Z478" s="436"/>
      <c r="AA478" s="436"/>
      <c r="AB478" s="436"/>
      <c r="AC478" s="436"/>
      <c r="AD478" s="436"/>
      <c r="AE478" s="436"/>
      <c r="AF478" s="436"/>
      <c r="AG478" s="436"/>
      <c r="AH478" s="436"/>
      <c r="AI478" s="436"/>
      <c r="AJ478" s="436"/>
      <c r="AK478" s="436"/>
      <c r="AL478" s="436"/>
      <c r="AM478" s="436"/>
      <c r="AN478" s="436"/>
      <c r="AO478" s="436"/>
      <c r="AP478" s="436"/>
      <c r="AQ478" s="436"/>
      <c r="AR478" s="436"/>
      <c r="AS478" s="436"/>
      <c r="AT478" s="436"/>
      <c r="AU478" s="436"/>
      <c r="AV478" s="436"/>
      <c r="AW478" s="436"/>
      <c r="AX478" s="437"/>
      <c r="AY478" s="436"/>
      <c r="AZ478" s="436"/>
      <c r="BA478" s="436"/>
      <c r="BB478" s="436"/>
      <c r="BC478" s="436"/>
      <c r="BD478" s="436"/>
      <c r="BE478" s="436"/>
      <c r="BF478" s="436"/>
      <c r="BG478" s="436"/>
      <c r="BH478" s="436"/>
      <c r="BI478" s="436"/>
      <c r="BJ478" s="436"/>
      <c r="BK478" s="436"/>
      <c r="BL478" s="436"/>
      <c r="BM478" s="436"/>
      <c r="BN478" s="436"/>
      <c r="BO478" s="436"/>
      <c r="BP478" s="436"/>
      <c r="BQ478" s="436"/>
      <c r="BR478" s="436"/>
      <c r="BS478" s="436"/>
      <c r="BT478" s="436"/>
      <c r="BU478" s="436"/>
      <c r="BV478" s="436"/>
      <c r="BW478" s="436"/>
      <c r="BX478" s="436"/>
      <c r="BY478" s="436"/>
      <c r="BZ478" s="436"/>
      <c r="CA478" s="436"/>
      <c r="CB478" s="436"/>
      <c r="CC478" s="436"/>
      <c r="CD478" s="436"/>
      <c r="CE478" s="436"/>
    </row>
    <row r="479" spans="1:83" ht="15.75" customHeight="1">
      <c r="A479" s="436"/>
      <c r="B479" s="436"/>
      <c r="C479" s="436"/>
      <c r="D479" s="436"/>
      <c r="E479" s="436"/>
      <c r="F479" s="436"/>
      <c r="G479" s="436"/>
      <c r="H479" s="436"/>
      <c r="I479" s="436"/>
      <c r="J479" s="436"/>
      <c r="K479" s="436"/>
      <c r="L479" s="436"/>
      <c r="M479" s="436"/>
      <c r="N479" s="436"/>
      <c r="O479" s="436"/>
      <c r="P479" s="436"/>
      <c r="Q479" s="436"/>
      <c r="R479" s="436"/>
      <c r="S479" s="436"/>
      <c r="T479" s="436"/>
      <c r="U479" s="436"/>
      <c r="V479" s="436"/>
      <c r="W479" s="436"/>
      <c r="X479" s="436"/>
      <c r="Y479" s="436"/>
      <c r="Z479" s="436"/>
      <c r="AA479" s="436"/>
      <c r="AB479" s="436"/>
      <c r="AC479" s="436"/>
      <c r="AD479" s="436"/>
      <c r="AE479" s="436"/>
      <c r="AF479" s="436"/>
      <c r="AG479" s="436"/>
      <c r="AH479" s="436"/>
      <c r="AI479" s="436"/>
      <c r="AJ479" s="436"/>
      <c r="AK479" s="436"/>
      <c r="AL479" s="436"/>
      <c r="AM479" s="436"/>
      <c r="AN479" s="436"/>
      <c r="AO479" s="436"/>
      <c r="AP479" s="436"/>
      <c r="AQ479" s="436"/>
      <c r="AR479" s="436"/>
      <c r="AS479" s="436"/>
      <c r="AT479" s="436"/>
      <c r="AU479" s="436"/>
      <c r="AV479" s="436"/>
      <c r="AW479" s="436"/>
      <c r="AX479" s="437"/>
      <c r="AY479" s="436"/>
      <c r="AZ479" s="436"/>
      <c r="BA479" s="436"/>
      <c r="BB479" s="436"/>
      <c r="BC479" s="436"/>
      <c r="BD479" s="436"/>
      <c r="BE479" s="436"/>
      <c r="BF479" s="436"/>
      <c r="BG479" s="436"/>
      <c r="BH479" s="436"/>
      <c r="BI479" s="436"/>
      <c r="BJ479" s="436"/>
      <c r="BK479" s="436"/>
      <c r="BL479" s="436"/>
      <c r="BM479" s="436"/>
      <c r="BN479" s="436"/>
      <c r="BO479" s="436"/>
      <c r="BP479" s="436"/>
      <c r="BQ479" s="436"/>
      <c r="BR479" s="436"/>
      <c r="BS479" s="436"/>
      <c r="BT479" s="436"/>
      <c r="BU479" s="436"/>
      <c r="BV479" s="436"/>
      <c r="BW479" s="436"/>
      <c r="BX479" s="436"/>
      <c r="BY479" s="436"/>
      <c r="BZ479" s="436"/>
      <c r="CA479" s="436"/>
      <c r="CB479" s="436"/>
      <c r="CC479" s="436"/>
      <c r="CD479" s="436"/>
      <c r="CE479" s="436"/>
    </row>
    <row r="480" spans="1:83" ht="15.75" customHeight="1">
      <c r="A480" s="436"/>
      <c r="B480" s="436"/>
      <c r="C480" s="436"/>
      <c r="D480" s="436"/>
      <c r="E480" s="436"/>
      <c r="F480" s="436"/>
      <c r="G480" s="436"/>
      <c r="H480" s="436"/>
      <c r="I480" s="436"/>
      <c r="J480" s="436"/>
      <c r="K480" s="436"/>
      <c r="L480" s="436"/>
      <c r="M480" s="436"/>
      <c r="N480" s="436"/>
      <c r="O480" s="436"/>
      <c r="P480" s="436"/>
      <c r="Q480" s="436"/>
      <c r="R480" s="436"/>
      <c r="S480" s="436"/>
      <c r="T480" s="436"/>
      <c r="U480" s="436"/>
      <c r="V480" s="436"/>
      <c r="W480" s="436"/>
      <c r="X480" s="436"/>
      <c r="Y480" s="436"/>
      <c r="Z480" s="436"/>
      <c r="AA480" s="436"/>
      <c r="AB480" s="436"/>
      <c r="AC480" s="436"/>
      <c r="AD480" s="436"/>
      <c r="AE480" s="436"/>
      <c r="AF480" s="436"/>
      <c r="AG480" s="436"/>
      <c r="AH480" s="436"/>
      <c r="AI480" s="436"/>
      <c r="AJ480" s="436"/>
      <c r="AK480" s="436"/>
      <c r="AL480" s="436"/>
      <c r="AM480" s="436"/>
      <c r="AN480" s="436"/>
      <c r="AO480" s="436"/>
      <c r="AP480" s="436"/>
      <c r="AQ480" s="436"/>
      <c r="AR480" s="436"/>
      <c r="AS480" s="436"/>
      <c r="AT480" s="436"/>
      <c r="AU480" s="436"/>
      <c r="AV480" s="436"/>
      <c r="AW480" s="436"/>
      <c r="AX480" s="437"/>
      <c r="AY480" s="436"/>
      <c r="AZ480" s="436"/>
      <c r="BA480" s="436"/>
      <c r="BB480" s="436"/>
      <c r="BC480" s="436"/>
      <c r="BD480" s="436"/>
      <c r="BE480" s="436"/>
      <c r="BF480" s="436"/>
      <c r="BG480" s="436"/>
      <c r="BH480" s="436"/>
      <c r="BI480" s="436"/>
      <c r="BJ480" s="436"/>
      <c r="BK480" s="436"/>
      <c r="BL480" s="436"/>
      <c r="BM480" s="436"/>
      <c r="BN480" s="436"/>
      <c r="BO480" s="436"/>
      <c r="BP480" s="436"/>
      <c r="BQ480" s="436"/>
      <c r="BR480" s="436"/>
      <c r="BS480" s="436"/>
      <c r="BT480" s="436"/>
      <c r="BU480" s="436"/>
      <c r="BV480" s="436"/>
      <c r="BW480" s="436"/>
      <c r="BX480" s="436"/>
      <c r="BY480" s="436"/>
      <c r="BZ480" s="436"/>
      <c r="CA480" s="436"/>
      <c r="CB480" s="436"/>
      <c r="CC480" s="436"/>
      <c r="CD480" s="436"/>
      <c r="CE480" s="436"/>
    </row>
    <row r="481" spans="1:83" ht="15.75" customHeight="1">
      <c r="A481" s="436"/>
      <c r="B481" s="436"/>
      <c r="C481" s="436"/>
      <c r="D481" s="436"/>
      <c r="E481" s="436"/>
      <c r="F481" s="436"/>
      <c r="G481" s="436"/>
      <c r="H481" s="436"/>
      <c r="I481" s="436"/>
      <c r="J481" s="436"/>
      <c r="K481" s="436"/>
      <c r="L481" s="436"/>
      <c r="M481" s="436"/>
      <c r="N481" s="436"/>
      <c r="O481" s="436"/>
      <c r="P481" s="436"/>
      <c r="Q481" s="436"/>
      <c r="R481" s="436"/>
      <c r="S481" s="436"/>
      <c r="T481" s="436"/>
      <c r="U481" s="436"/>
      <c r="V481" s="436"/>
      <c r="W481" s="436"/>
      <c r="X481" s="436"/>
      <c r="Y481" s="436"/>
      <c r="Z481" s="436"/>
      <c r="AA481" s="436"/>
      <c r="AB481" s="436"/>
      <c r="AC481" s="436"/>
      <c r="AD481" s="436"/>
      <c r="AE481" s="436"/>
      <c r="AF481" s="436"/>
      <c r="AG481" s="436"/>
      <c r="AH481" s="436"/>
      <c r="AI481" s="436"/>
      <c r="AJ481" s="436"/>
      <c r="AK481" s="436"/>
      <c r="AL481" s="436"/>
      <c r="AM481" s="436"/>
      <c r="AN481" s="436"/>
      <c r="AO481" s="436"/>
      <c r="AP481" s="436"/>
      <c r="AQ481" s="436"/>
      <c r="AR481" s="436"/>
      <c r="AS481" s="436"/>
      <c r="AT481" s="436"/>
      <c r="AU481" s="436"/>
      <c r="AV481" s="436"/>
      <c r="AW481" s="436"/>
      <c r="AX481" s="437"/>
      <c r="AY481" s="436"/>
      <c r="AZ481" s="436"/>
      <c r="BA481" s="436"/>
      <c r="BB481" s="436"/>
      <c r="BC481" s="436"/>
      <c r="BD481" s="436"/>
      <c r="BE481" s="436"/>
      <c r="BF481" s="436"/>
      <c r="BG481" s="436"/>
      <c r="BH481" s="436"/>
      <c r="BI481" s="436"/>
      <c r="BJ481" s="436"/>
      <c r="BK481" s="436"/>
      <c r="BL481" s="436"/>
      <c r="BM481" s="436"/>
      <c r="BN481" s="436"/>
      <c r="BO481" s="436"/>
      <c r="BP481" s="436"/>
      <c r="BQ481" s="436"/>
      <c r="BR481" s="436"/>
      <c r="BS481" s="436"/>
      <c r="BT481" s="436"/>
      <c r="BU481" s="436"/>
      <c r="BV481" s="436"/>
      <c r="BW481" s="436"/>
      <c r="BX481" s="436"/>
      <c r="BY481" s="436"/>
      <c r="BZ481" s="436"/>
      <c r="CA481" s="436"/>
      <c r="CB481" s="436"/>
      <c r="CC481" s="436"/>
      <c r="CD481" s="436"/>
      <c r="CE481" s="436"/>
    </row>
    <row r="482" spans="1:83" ht="15.75" customHeight="1">
      <c r="A482" s="436"/>
      <c r="B482" s="436"/>
      <c r="C482" s="436"/>
      <c r="D482" s="436"/>
      <c r="E482" s="436"/>
      <c r="F482" s="436"/>
      <c r="G482" s="436"/>
      <c r="H482" s="436"/>
      <c r="I482" s="436"/>
      <c r="J482" s="436"/>
      <c r="K482" s="436"/>
      <c r="L482" s="436"/>
      <c r="M482" s="436"/>
      <c r="N482" s="436"/>
      <c r="O482" s="436"/>
      <c r="P482" s="436"/>
      <c r="Q482" s="436"/>
      <c r="R482" s="436"/>
      <c r="S482" s="436"/>
      <c r="T482" s="436"/>
      <c r="U482" s="436"/>
      <c r="V482" s="436"/>
      <c r="W482" s="436"/>
      <c r="X482" s="436"/>
      <c r="Y482" s="436"/>
      <c r="Z482" s="436"/>
      <c r="AA482" s="436"/>
      <c r="AB482" s="436"/>
      <c r="AC482" s="436"/>
      <c r="AD482" s="436"/>
      <c r="AE482" s="436"/>
      <c r="AF482" s="436"/>
      <c r="AG482" s="436"/>
      <c r="AH482" s="436"/>
      <c r="AI482" s="436"/>
      <c r="AJ482" s="436"/>
      <c r="AK482" s="436"/>
      <c r="AL482" s="436"/>
      <c r="AM482" s="436"/>
      <c r="AN482" s="436"/>
      <c r="AO482" s="436"/>
      <c r="AP482" s="436"/>
      <c r="AQ482" s="436"/>
      <c r="AR482" s="436"/>
      <c r="AS482" s="436"/>
      <c r="AT482" s="436"/>
      <c r="AU482" s="436"/>
      <c r="AV482" s="436"/>
      <c r="AW482" s="436"/>
      <c r="AX482" s="437"/>
      <c r="AY482" s="436"/>
      <c r="AZ482" s="436"/>
      <c r="BA482" s="436"/>
      <c r="BB482" s="436"/>
      <c r="BC482" s="436"/>
      <c r="BD482" s="436"/>
      <c r="BE482" s="436"/>
      <c r="BF482" s="436"/>
      <c r="BG482" s="436"/>
      <c r="BH482" s="436"/>
      <c r="BI482" s="436"/>
      <c r="BJ482" s="436"/>
      <c r="BK482" s="436"/>
      <c r="BL482" s="436"/>
      <c r="BM482" s="436"/>
      <c r="BN482" s="436"/>
      <c r="BO482" s="436"/>
      <c r="BP482" s="436"/>
      <c r="BQ482" s="436"/>
      <c r="BR482" s="436"/>
      <c r="BS482" s="436"/>
      <c r="BT482" s="436"/>
      <c r="BU482" s="436"/>
      <c r="BV482" s="436"/>
      <c r="BW482" s="436"/>
      <c r="BX482" s="436"/>
      <c r="BY482" s="436"/>
      <c r="BZ482" s="436"/>
      <c r="CA482" s="436"/>
      <c r="CB482" s="436"/>
      <c r="CC482" s="436"/>
      <c r="CD482" s="436"/>
      <c r="CE482" s="436"/>
    </row>
    <row r="483" spans="1:83" ht="15.75" customHeight="1">
      <c r="A483" s="436"/>
      <c r="B483" s="436"/>
      <c r="C483" s="436"/>
      <c r="D483" s="436"/>
      <c r="E483" s="436"/>
      <c r="F483" s="436"/>
      <c r="G483" s="436"/>
      <c r="H483" s="436"/>
      <c r="I483" s="436"/>
      <c r="J483" s="436"/>
      <c r="K483" s="436"/>
      <c r="L483" s="436"/>
      <c r="M483" s="436"/>
      <c r="N483" s="436"/>
      <c r="O483" s="436"/>
      <c r="P483" s="436"/>
      <c r="Q483" s="436"/>
      <c r="R483" s="436"/>
      <c r="S483" s="436"/>
      <c r="T483" s="436"/>
      <c r="U483" s="436"/>
      <c r="V483" s="436"/>
      <c r="W483" s="436"/>
      <c r="X483" s="436"/>
      <c r="Y483" s="436"/>
      <c r="Z483" s="436"/>
      <c r="AA483" s="436"/>
      <c r="AB483" s="436"/>
      <c r="AC483" s="436"/>
      <c r="AD483" s="436"/>
      <c r="AE483" s="436"/>
      <c r="AF483" s="436"/>
      <c r="AG483" s="436"/>
      <c r="AH483" s="436"/>
      <c r="AI483" s="436"/>
      <c r="AJ483" s="436"/>
      <c r="AK483" s="436"/>
      <c r="AL483" s="436"/>
      <c r="AM483" s="436"/>
      <c r="AN483" s="436"/>
      <c r="AO483" s="436"/>
      <c r="AP483" s="436"/>
      <c r="AQ483" s="436"/>
      <c r="AR483" s="436"/>
      <c r="AS483" s="436"/>
      <c r="AT483" s="436"/>
      <c r="AU483" s="436"/>
      <c r="AV483" s="436"/>
      <c r="AW483" s="436"/>
      <c r="AX483" s="437"/>
      <c r="AY483" s="436"/>
      <c r="AZ483" s="436"/>
      <c r="BA483" s="436"/>
      <c r="BB483" s="436"/>
      <c r="BC483" s="436"/>
      <c r="BD483" s="436"/>
      <c r="BE483" s="436"/>
      <c r="BF483" s="436"/>
      <c r="BG483" s="436"/>
      <c r="BH483" s="436"/>
      <c r="BI483" s="436"/>
      <c r="BJ483" s="436"/>
      <c r="BK483" s="436"/>
      <c r="BL483" s="436"/>
      <c r="BM483" s="436"/>
      <c r="BN483" s="436"/>
      <c r="BO483" s="436"/>
      <c r="BP483" s="436"/>
      <c r="BQ483" s="436"/>
      <c r="BR483" s="436"/>
      <c r="BS483" s="436"/>
      <c r="BT483" s="436"/>
      <c r="BU483" s="436"/>
      <c r="BV483" s="436"/>
      <c r="BW483" s="436"/>
      <c r="BX483" s="436"/>
      <c r="BY483" s="436"/>
      <c r="BZ483" s="436"/>
      <c r="CA483" s="436"/>
      <c r="CB483" s="436"/>
      <c r="CC483" s="436"/>
      <c r="CD483" s="436"/>
      <c r="CE483" s="436"/>
    </row>
    <row r="484" spans="1:83" ht="15.75" customHeight="1">
      <c r="A484" s="436"/>
      <c r="B484" s="436"/>
      <c r="C484" s="436"/>
      <c r="D484" s="436"/>
      <c r="E484" s="436"/>
      <c r="F484" s="436"/>
      <c r="G484" s="436"/>
      <c r="H484" s="436"/>
      <c r="I484" s="436"/>
      <c r="J484" s="436"/>
      <c r="K484" s="436"/>
      <c r="L484" s="436"/>
      <c r="M484" s="436"/>
      <c r="N484" s="436"/>
      <c r="O484" s="436"/>
      <c r="P484" s="436"/>
      <c r="Q484" s="436"/>
      <c r="R484" s="436"/>
      <c r="S484" s="436"/>
      <c r="T484" s="436"/>
      <c r="U484" s="436"/>
      <c r="V484" s="436"/>
      <c r="W484" s="436"/>
      <c r="X484" s="436"/>
      <c r="Y484" s="436"/>
      <c r="Z484" s="436"/>
      <c r="AA484" s="436"/>
      <c r="AB484" s="436"/>
      <c r="AC484" s="436"/>
      <c r="AD484" s="436"/>
      <c r="AE484" s="436"/>
      <c r="AF484" s="436"/>
      <c r="AG484" s="436"/>
      <c r="AH484" s="436"/>
      <c r="AI484" s="436"/>
      <c r="AJ484" s="436"/>
      <c r="AK484" s="436"/>
      <c r="AL484" s="436"/>
      <c r="AM484" s="436"/>
      <c r="AN484" s="436"/>
      <c r="AO484" s="436"/>
      <c r="AP484" s="436"/>
      <c r="AQ484" s="436"/>
      <c r="AR484" s="436"/>
      <c r="AS484" s="436"/>
      <c r="AT484" s="436"/>
      <c r="AU484" s="436"/>
      <c r="AV484" s="436"/>
      <c r="AW484" s="436"/>
      <c r="AX484" s="437"/>
      <c r="AY484" s="436"/>
      <c r="AZ484" s="436"/>
      <c r="BA484" s="436"/>
      <c r="BB484" s="436"/>
      <c r="BC484" s="436"/>
      <c r="BD484" s="436"/>
      <c r="BE484" s="436"/>
      <c r="BF484" s="436"/>
      <c r="BG484" s="436"/>
      <c r="BH484" s="436"/>
      <c r="BI484" s="436"/>
      <c r="BJ484" s="436"/>
      <c r="BK484" s="436"/>
      <c r="BL484" s="436"/>
      <c r="BM484" s="436"/>
      <c r="BN484" s="436"/>
      <c r="BO484" s="436"/>
      <c r="BP484" s="436"/>
      <c r="BQ484" s="436"/>
      <c r="BR484" s="436"/>
      <c r="BS484" s="436"/>
      <c r="BT484" s="436"/>
      <c r="BU484" s="436"/>
      <c r="BV484" s="436"/>
      <c r="BW484" s="436"/>
      <c r="BX484" s="436"/>
      <c r="BY484" s="436"/>
      <c r="BZ484" s="436"/>
      <c r="CA484" s="436"/>
      <c r="CB484" s="436"/>
      <c r="CC484" s="436"/>
      <c r="CD484" s="436"/>
      <c r="CE484" s="436"/>
    </row>
    <row r="485" spans="1:83" ht="15.75" customHeight="1">
      <c r="A485" s="436"/>
      <c r="B485" s="436"/>
      <c r="C485" s="436"/>
      <c r="D485" s="436"/>
      <c r="E485" s="436"/>
      <c r="F485" s="436"/>
      <c r="G485" s="436"/>
      <c r="H485" s="436"/>
      <c r="I485" s="436"/>
      <c r="J485" s="436"/>
      <c r="K485" s="436"/>
      <c r="L485" s="436"/>
      <c r="M485" s="436"/>
      <c r="N485" s="436"/>
      <c r="O485" s="436"/>
      <c r="P485" s="436"/>
      <c r="Q485" s="436"/>
      <c r="R485" s="436"/>
      <c r="S485" s="436"/>
      <c r="T485" s="436"/>
      <c r="U485" s="436"/>
      <c r="V485" s="436"/>
      <c r="W485" s="436"/>
      <c r="X485" s="436"/>
      <c r="Y485" s="436"/>
      <c r="Z485" s="436"/>
      <c r="AA485" s="436"/>
      <c r="AB485" s="436"/>
      <c r="AC485" s="436"/>
      <c r="AD485" s="436"/>
      <c r="AE485" s="436"/>
      <c r="AF485" s="436"/>
      <c r="AG485" s="436"/>
      <c r="AH485" s="436"/>
      <c r="AI485" s="436"/>
      <c r="AJ485" s="436"/>
      <c r="AK485" s="436"/>
      <c r="AL485" s="436"/>
      <c r="AM485" s="436"/>
      <c r="AN485" s="436"/>
      <c r="AO485" s="436"/>
      <c r="AP485" s="436"/>
      <c r="AQ485" s="436"/>
      <c r="AR485" s="436"/>
      <c r="AS485" s="436"/>
      <c r="AT485" s="436"/>
      <c r="AU485" s="436"/>
      <c r="AV485" s="436"/>
      <c r="AW485" s="436"/>
      <c r="AX485" s="437"/>
      <c r="AY485" s="436"/>
      <c r="AZ485" s="436"/>
      <c r="BA485" s="436"/>
      <c r="BB485" s="436"/>
      <c r="BC485" s="436"/>
      <c r="BD485" s="436"/>
      <c r="BE485" s="436"/>
      <c r="BF485" s="436"/>
      <c r="BG485" s="436"/>
      <c r="BH485" s="436"/>
      <c r="BI485" s="436"/>
      <c r="BJ485" s="436"/>
      <c r="BK485" s="436"/>
      <c r="BL485" s="436"/>
      <c r="BM485" s="436"/>
      <c r="BN485" s="436"/>
      <c r="BO485" s="436"/>
      <c r="BP485" s="436"/>
      <c r="BQ485" s="436"/>
      <c r="BR485" s="436"/>
      <c r="BS485" s="436"/>
      <c r="BT485" s="436"/>
      <c r="BU485" s="436"/>
      <c r="BV485" s="436"/>
      <c r="BW485" s="436"/>
      <c r="BX485" s="436"/>
      <c r="BY485" s="436"/>
      <c r="BZ485" s="436"/>
      <c r="CA485" s="436"/>
      <c r="CB485" s="436"/>
      <c r="CC485" s="436"/>
      <c r="CD485" s="436"/>
      <c r="CE485" s="436"/>
    </row>
    <row r="486" spans="1:83" ht="15.75" customHeight="1">
      <c r="A486" s="436"/>
      <c r="B486" s="436"/>
      <c r="C486" s="436"/>
      <c r="D486" s="436"/>
      <c r="E486" s="436"/>
      <c r="F486" s="436"/>
      <c r="G486" s="436"/>
      <c r="H486" s="436"/>
      <c r="I486" s="436"/>
      <c r="J486" s="436"/>
      <c r="K486" s="436"/>
      <c r="L486" s="436"/>
      <c r="M486" s="436"/>
      <c r="N486" s="436"/>
      <c r="O486" s="436"/>
      <c r="P486" s="436"/>
      <c r="Q486" s="436"/>
      <c r="R486" s="436"/>
      <c r="S486" s="436"/>
      <c r="T486" s="436"/>
      <c r="U486" s="436"/>
      <c r="V486" s="436"/>
      <c r="W486" s="436"/>
      <c r="X486" s="436"/>
      <c r="Y486" s="436"/>
      <c r="Z486" s="436"/>
      <c r="AA486" s="436"/>
      <c r="AB486" s="436"/>
      <c r="AC486" s="436"/>
      <c r="AD486" s="436"/>
      <c r="AE486" s="436"/>
      <c r="AF486" s="436"/>
      <c r="AG486" s="436"/>
      <c r="AH486" s="436"/>
      <c r="AI486" s="436"/>
      <c r="AJ486" s="436"/>
      <c r="AK486" s="436"/>
      <c r="AL486" s="436"/>
      <c r="AM486" s="436"/>
      <c r="AN486" s="436"/>
      <c r="AO486" s="436"/>
      <c r="AP486" s="436"/>
      <c r="AQ486" s="436"/>
      <c r="AR486" s="436"/>
      <c r="AS486" s="436"/>
      <c r="AT486" s="436"/>
      <c r="AU486" s="436"/>
      <c r="AV486" s="436"/>
      <c r="AW486" s="436"/>
      <c r="AX486" s="437"/>
      <c r="AY486" s="436"/>
      <c r="AZ486" s="436"/>
      <c r="BA486" s="436"/>
      <c r="BB486" s="436"/>
      <c r="BC486" s="436"/>
      <c r="BD486" s="436"/>
      <c r="BE486" s="436"/>
      <c r="BF486" s="436"/>
      <c r="BG486" s="436"/>
      <c r="BH486" s="436"/>
      <c r="BI486" s="436"/>
      <c r="BJ486" s="436"/>
      <c r="BK486" s="436"/>
      <c r="BL486" s="436"/>
      <c r="BM486" s="436"/>
      <c r="BN486" s="436"/>
      <c r="BO486" s="436"/>
      <c r="BP486" s="436"/>
      <c r="BQ486" s="436"/>
      <c r="BR486" s="436"/>
      <c r="BS486" s="436"/>
      <c r="BT486" s="436"/>
      <c r="BU486" s="436"/>
      <c r="BV486" s="436"/>
      <c r="BW486" s="436"/>
      <c r="BX486" s="436"/>
      <c r="BY486" s="436"/>
      <c r="BZ486" s="436"/>
      <c r="CA486" s="436"/>
      <c r="CB486" s="436"/>
      <c r="CC486" s="436"/>
      <c r="CD486" s="436"/>
      <c r="CE486" s="436"/>
    </row>
    <row r="487" spans="1:83" ht="15.75" customHeight="1">
      <c r="A487" s="436"/>
      <c r="B487" s="436"/>
      <c r="C487" s="436"/>
      <c r="D487" s="436"/>
      <c r="E487" s="436"/>
      <c r="F487" s="436"/>
      <c r="G487" s="436"/>
      <c r="H487" s="436"/>
      <c r="I487" s="436"/>
      <c r="J487" s="436"/>
      <c r="K487" s="436"/>
      <c r="L487" s="436"/>
      <c r="M487" s="436"/>
      <c r="N487" s="436"/>
      <c r="O487" s="436"/>
      <c r="P487" s="436"/>
      <c r="Q487" s="436"/>
      <c r="R487" s="436"/>
      <c r="S487" s="436"/>
      <c r="T487" s="436"/>
      <c r="U487" s="436"/>
      <c r="V487" s="436"/>
      <c r="W487" s="436"/>
      <c r="X487" s="436"/>
      <c r="Y487" s="436"/>
      <c r="Z487" s="436"/>
      <c r="AA487" s="436"/>
      <c r="AB487" s="436"/>
      <c r="AC487" s="436"/>
      <c r="AD487" s="436"/>
      <c r="AE487" s="436"/>
      <c r="AF487" s="436"/>
      <c r="AG487" s="436"/>
      <c r="AH487" s="436"/>
      <c r="AI487" s="436"/>
      <c r="AJ487" s="436"/>
      <c r="AK487" s="436"/>
      <c r="AL487" s="436"/>
      <c r="AM487" s="436"/>
      <c r="AN487" s="436"/>
      <c r="AO487" s="436"/>
      <c r="AP487" s="436"/>
      <c r="AQ487" s="436"/>
      <c r="AR487" s="436"/>
      <c r="AS487" s="436"/>
      <c r="AT487" s="436"/>
      <c r="AU487" s="436"/>
      <c r="AV487" s="436"/>
      <c r="AW487" s="436"/>
      <c r="AX487" s="437"/>
      <c r="AY487" s="436"/>
      <c r="AZ487" s="436"/>
      <c r="BA487" s="436"/>
      <c r="BB487" s="436"/>
      <c r="BC487" s="436"/>
      <c r="BD487" s="436"/>
      <c r="BE487" s="436"/>
      <c r="BF487" s="436"/>
      <c r="BG487" s="436"/>
      <c r="BH487" s="436"/>
      <c r="BI487" s="436"/>
      <c r="BJ487" s="436"/>
      <c r="BK487" s="436"/>
      <c r="BL487" s="436"/>
      <c r="BM487" s="436"/>
      <c r="BN487" s="436"/>
      <c r="BO487" s="436"/>
      <c r="BP487" s="436"/>
      <c r="BQ487" s="436"/>
      <c r="BR487" s="436"/>
      <c r="BS487" s="436"/>
      <c r="BT487" s="436"/>
      <c r="BU487" s="436"/>
      <c r="BV487" s="436"/>
      <c r="BW487" s="436"/>
      <c r="BX487" s="436"/>
      <c r="BY487" s="436"/>
      <c r="BZ487" s="436"/>
      <c r="CA487" s="436"/>
      <c r="CB487" s="436"/>
      <c r="CC487" s="436"/>
      <c r="CD487" s="436"/>
      <c r="CE487" s="436"/>
    </row>
    <row r="488" spans="1:83" ht="15.75" customHeight="1">
      <c r="A488" s="436"/>
      <c r="B488" s="436"/>
      <c r="C488" s="436"/>
      <c r="D488" s="436"/>
      <c r="E488" s="436"/>
      <c r="F488" s="436"/>
      <c r="G488" s="436"/>
      <c r="H488" s="436"/>
      <c r="I488" s="436"/>
      <c r="J488" s="436"/>
      <c r="K488" s="436"/>
      <c r="L488" s="436"/>
      <c r="M488" s="436"/>
      <c r="N488" s="436"/>
      <c r="O488" s="436"/>
      <c r="P488" s="436"/>
      <c r="Q488" s="436"/>
      <c r="R488" s="436"/>
      <c r="S488" s="436"/>
      <c r="T488" s="436"/>
      <c r="U488" s="436"/>
      <c r="V488" s="436"/>
      <c r="W488" s="436"/>
      <c r="X488" s="436"/>
      <c r="Y488" s="436"/>
      <c r="Z488" s="436"/>
      <c r="AA488" s="436"/>
      <c r="AB488" s="436"/>
      <c r="AC488" s="436"/>
      <c r="AD488" s="436"/>
      <c r="AE488" s="436"/>
      <c r="AF488" s="436"/>
      <c r="AG488" s="436"/>
      <c r="AH488" s="436"/>
      <c r="AI488" s="436"/>
      <c r="AJ488" s="436"/>
      <c r="AK488" s="436"/>
      <c r="AL488" s="436"/>
      <c r="AM488" s="436"/>
      <c r="AN488" s="436"/>
      <c r="AO488" s="436"/>
      <c r="AP488" s="436"/>
      <c r="AQ488" s="436"/>
      <c r="AR488" s="436"/>
      <c r="AS488" s="436"/>
      <c r="AT488" s="436"/>
      <c r="AU488" s="436"/>
      <c r="AV488" s="436"/>
      <c r="AW488" s="436"/>
      <c r="AX488" s="437"/>
      <c r="AY488" s="436"/>
      <c r="AZ488" s="436"/>
      <c r="BA488" s="436"/>
      <c r="BB488" s="436"/>
      <c r="BC488" s="436"/>
      <c r="BD488" s="436"/>
      <c r="BE488" s="436"/>
      <c r="BF488" s="436"/>
      <c r="BG488" s="436"/>
      <c r="BH488" s="436"/>
      <c r="BI488" s="436"/>
      <c r="BJ488" s="436"/>
      <c r="BK488" s="436"/>
      <c r="BL488" s="436"/>
      <c r="BM488" s="436"/>
      <c r="BN488" s="436"/>
      <c r="BO488" s="436"/>
      <c r="BP488" s="436"/>
      <c r="BQ488" s="436"/>
      <c r="BR488" s="436"/>
      <c r="BS488" s="436"/>
      <c r="BT488" s="436"/>
      <c r="BU488" s="436"/>
      <c r="BV488" s="436"/>
      <c r="BW488" s="436"/>
      <c r="BX488" s="436"/>
      <c r="BY488" s="436"/>
      <c r="BZ488" s="436"/>
      <c r="CA488" s="436"/>
      <c r="CB488" s="436"/>
      <c r="CC488" s="436"/>
      <c r="CD488" s="436"/>
      <c r="CE488" s="436"/>
    </row>
    <row r="489" spans="1:83" ht="15.75" customHeight="1">
      <c r="A489" s="436"/>
      <c r="B489" s="436"/>
      <c r="C489" s="436"/>
      <c r="D489" s="436"/>
      <c r="E489" s="436"/>
      <c r="F489" s="436"/>
      <c r="G489" s="436"/>
      <c r="H489" s="436"/>
      <c r="I489" s="436"/>
      <c r="J489" s="436"/>
      <c r="K489" s="436"/>
      <c r="L489" s="436"/>
      <c r="M489" s="436"/>
      <c r="N489" s="436"/>
      <c r="O489" s="436"/>
      <c r="P489" s="436"/>
      <c r="Q489" s="436"/>
      <c r="R489" s="436"/>
      <c r="S489" s="436"/>
      <c r="T489" s="436"/>
      <c r="U489" s="436"/>
      <c r="V489" s="436"/>
      <c r="W489" s="436"/>
      <c r="X489" s="436"/>
      <c r="Y489" s="436"/>
      <c r="Z489" s="436"/>
      <c r="AA489" s="436"/>
      <c r="AB489" s="436"/>
      <c r="AC489" s="436"/>
      <c r="AD489" s="436"/>
      <c r="AE489" s="436"/>
      <c r="AF489" s="436"/>
      <c r="AG489" s="436"/>
      <c r="AH489" s="436"/>
      <c r="AI489" s="436"/>
      <c r="AJ489" s="436"/>
      <c r="AK489" s="436"/>
      <c r="AL489" s="436"/>
      <c r="AM489" s="436"/>
      <c r="AN489" s="436"/>
      <c r="AO489" s="436"/>
      <c r="AP489" s="436"/>
      <c r="AQ489" s="436"/>
      <c r="AR489" s="436"/>
      <c r="AS489" s="436"/>
      <c r="AT489" s="436"/>
      <c r="AU489" s="436"/>
      <c r="AV489" s="436"/>
      <c r="AW489" s="436"/>
      <c r="AX489" s="437"/>
      <c r="AY489" s="436"/>
      <c r="AZ489" s="436"/>
      <c r="BA489" s="436"/>
      <c r="BB489" s="436"/>
      <c r="BC489" s="436"/>
      <c r="BD489" s="436"/>
      <c r="BE489" s="436"/>
      <c r="BF489" s="436"/>
      <c r="BG489" s="436"/>
      <c r="BH489" s="436"/>
      <c r="BI489" s="436"/>
      <c r="BJ489" s="436"/>
      <c r="BK489" s="436"/>
      <c r="BL489" s="436"/>
      <c r="BM489" s="436"/>
      <c r="BN489" s="436"/>
      <c r="BO489" s="436"/>
      <c r="BP489" s="436"/>
      <c r="BQ489" s="436"/>
      <c r="BR489" s="436"/>
      <c r="BS489" s="436"/>
      <c r="BT489" s="436"/>
      <c r="BU489" s="436"/>
      <c r="BV489" s="436"/>
      <c r="BW489" s="436"/>
      <c r="BX489" s="436"/>
      <c r="BY489" s="436"/>
      <c r="BZ489" s="436"/>
      <c r="CA489" s="436"/>
      <c r="CB489" s="436"/>
      <c r="CC489" s="436"/>
      <c r="CD489" s="436"/>
      <c r="CE489" s="436"/>
    </row>
    <row r="490" spans="1:83" ht="15.75" customHeight="1">
      <c r="A490" s="436"/>
      <c r="B490" s="436"/>
      <c r="C490" s="436"/>
      <c r="D490" s="436"/>
      <c r="E490" s="436"/>
      <c r="F490" s="436"/>
      <c r="G490" s="436"/>
      <c r="H490" s="436"/>
      <c r="I490" s="436"/>
      <c r="J490" s="436"/>
      <c r="K490" s="436"/>
      <c r="L490" s="436"/>
      <c r="M490" s="436"/>
      <c r="N490" s="436"/>
      <c r="O490" s="436"/>
      <c r="P490" s="436"/>
      <c r="Q490" s="436"/>
      <c r="R490" s="436"/>
      <c r="S490" s="436"/>
      <c r="T490" s="436"/>
      <c r="U490" s="436"/>
      <c r="V490" s="436"/>
      <c r="W490" s="436"/>
      <c r="X490" s="436"/>
      <c r="Y490" s="436"/>
      <c r="Z490" s="436"/>
      <c r="AA490" s="436"/>
      <c r="AB490" s="436"/>
      <c r="AC490" s="436"/>
      <c r="AD490" s="436"/>
      <c r="AE490" s="436"/>
      <c r="AF490" s="436"/>
      <c r="AG490" s="436"/>
      <c r="AH490" s="436"/>
      <c r="AI490" s="436"/>
      <c r="AJ490" s="436"/>
      <c r="AK490" s="436"/>
      <c r="AL490" s="436"/>
      <c r="AM490" s="436"/>
      <c r="AN490" s="436"/>
      <c r="AO490" s="436"/>
      <c r="AP490" s="436"/>
      <c r="AQ490" s="436"/>
      <c r="AR490" s="436"/>
      <c r="AS490" s="436"/>
      <c r="AT490" s="436"/>
      <c r="AU490" s="436"/>
      <c r="AV490" s="436"/>
      <c r="AW490" s="436"/>
      <c r="AX490" s="437"/>
      <c r="AY490" s="436"/>
      <c r="AZ490" s="436"/>
      <c r="BA490" s="436"/>
      <c r="BB490" s="436"/>
      <c r="BC490" s="436"/>
      <c r="BD490" s="436"/>
      <c r="BE490" s="436"/>
      <c r="BF490" s="436"/>
      <c r="BG490" s="436"/>
      <c r="BH490" s="436"/>
      <c r="BI490" s="436"/>
      <c r="BJ490" s="436"/>
      <c r="BK490" s="436"/>
      <c r="BL490" s="436"/>
      <c r="BM490" s="436"/>
      <c r="BN490" s="436"/>
      <c r="BO490" s="436"/>
      <c r="BP490" s="436"/>
      <c r="BQ490" s="436"/>
      <c r="BR490" s="436"/>
      <c r="BS490" s="436"/>
      <c r="BT490" s="436"/>
      <c r="BU490" s="436"/>
      <c r="BV490" s="436"/>
      <c r="BW490" s="436"/>
      <c r="BX490" s="436"/>
      <c r="BY490" s="436"/>
      <c r="BZ490" s="436"/>
      <c r="CA490" s="436"/>
      <c r="CB490" s="436"/>
      <c r="CC490" s="436"/>
      <c r="CD490" s="436"/>
      <c r="CE490" s="436"/>
    </row>
    <row r="491" spans="1:83" ht="15.75" customHeight="1">
      <c r="A491" s="436"/>
      <c r="B491" s="436"/>
      <c r="C491" s="436"/>
      <c r="D491" s="436"/>
      <c r="E491" s="436"/>
      <c r="F491" s="436"/>
      <c r="G491" s="436"/>
      <c r="H491" s="436"/>
      <c r="I491" s="436"/>
      <c r="J491" s="436"/>
      <c r="K491" s="436"/>
      <c r="L491" s="436"/>
      <c r="M491" s="436"/>
      <c r="N491" s="436"/>
      <c r="O491" s="436"/>
      <c r="P491" s="436"/>
      <c r="Q491" s="436"/>
      <c r="R491" s="436"/>
      <c r="S491" s="436"/>
      <c r="T491" s="436"/>
      <c r="U491" s="436"/>
      <c r="V491" s="436"/>
      <c r="W491" s="436"/>
      <c r="X491" s="436"/>
      <c r="Y491" s="436"/>
      <c r="Z491" s="436"/>
      <c r="AA491" s="436"/>
      <c r="AB491" s="436"/>
      <c r="AC491" s="436"/>
      <c r="AD491" s="436"/>
      <c r="AE491" s="436"/>
      <c r="AF491" s="436"/>
      <c r="AG491" s="436"/>
      <c r="AH491" s="436"/>
      <c r="AI491" s="436"/>
      <c r="AJ491" s="436"/>
      <c r="AK491" s="436"/>
      <c r="AL491" s="436"/>
      <c r="AM491" s="436"/>
      <c r="AN491" s="436"/>
      <c r="AO491" s="436"/>
      <c r="AP491" s="436"/>
      <c r="AQ491" s="436"/>
      <c r="AR491" s="436"/>
      <c r="AS491" s="436"/>
      <c r="AT491" s="436"/>
      <c r="AU491" s="436"/>
      <c r="AV491" s="436"/>
      <c r="AW491" s="436"/>
      <c r="AX491" s="437"/>
      <c r="AY491" s="436"/>
      <c r="AZ491" s="436"/>
      <c r="BA491" s="436"/>
      <c r="BB491" s="436"/>
      <c r="BC491" s="436"/>
      <c r="BD491" s="436"/>
      <c r="BE491" s="436"/>
      <c r="BF491" s="436"/>
      <c r="BG491" s="436"/>
      <c r="BH491" s="436"/>
      <c r="BI491" s="436"/>
      <c r="BJ491" s="436"/>
      <c r="BK491" s="436"/>
      <c r="BL491" s="436"/>
      <c r="BM491" s="436"/>
      <c r="BN491" s="436"/>
      <c r="BO491" s="436"/>
      <c r="BP491" s="436"/>
      <c r="BQ491" s="436"/>
      <c r="BR491" s="436"/>
      <c r="BS491" s="436"/>
      <c r="BT491" s="436"/>
      <c r="BU491" s="436"/>
      <c r="BV491" s="436"/>
      <c r="BW491" s="436"/>
      <c r="BX491" s="436"/>
      <c r="BY491" s="436"/>
      <c r="BZ491" s="436"/>
      <c r="CA491" s="436"/>
      <c r="CB491" s="436"/>
      <c r="CC491" s="436"/>
      <c r="CD491" s="436"/>
      <c r="CE491" s="436"/>
    </row>
    <row r="492" spans="1:83" ht="15.75" customHeight="1">
      <c r="A492" s="436"/>
      <c r="B492" s="436"/>
      <c r="C492" s="436"/>
      <c r="D492" s="436"/>
      <c r="E492" s="436"/>
      <c r="F492" s="436"/>
      <c r="G492" s="436"/>
      <c r="H492" s="436"/>
      <c r="I492" s="436"/>
      <c r="J492" s="436"/>
      <c r="K492" s="436"/>
      <c r="L492" s="436"/>
      <c r="M492" s="436"/>
      <c r="N492" s="436"/>
      <c r="O492" s="436"/>
      <c r="P492" s="436"/>
      <c r="Q492" s="436"/>
      <c r="R492" s="436"/>
      <c r="S492" s="436"/>
      <c r="T492" s="436"/>
      <c r="U492" s="436"/>
      <c r="V492" s="436"/>
      <c r="W492" s="436"/>
      <c r="X492" s="436"/>
      <c r="Y492" s="436"/>
      <c r="Z492" s="436"/>
      <c r="AA492" s="436"/>
      <c r="AB492" s="436"/>
      <c r="AC492" s="436"/>
      <c r="AD492" s="436"/>
      <c r="AE492" s="436"/>
      <c r="AF492" s="436"/>
      <c r="AG492" s="436"/>
      <c r="AH492" s="436"/>
      <c r="AI492" s="436"/>
      <c r="AJ492" s="436"/>
      <c r="AK492" s="436"/>
      <c r="AL492" s="436"/>
      <c r="AM492" s="436"/>
      <c r="AN492" s="436"/>
      <c r="AO492" s="436"/>
      <c r="AP492" s="436"/>
      <c r="AQ492" s="436"/>
      <c r="AR492" s="436"/>
      <c r="AS492" s="436"/>
      <c r="AT492" s="436"/>
      <c r="AU492" s="436"/>
      <c r="AV492" s="436"/>
      <c r="AW492" s="436"/>
      <c r="AX492" s="437"/>
      <c r="AY492" s="436"/>
      <c r="AZ492" s="436"/>
      <c r="BA492" s="436"/>
      <c r="BB492" s="436"/>
      <c r="BC492" s="436"/>
      <c r="BD492" s="436"/>
      <c r="BE492" s="436"/>
      <c r="BF492" s="436"/>
      <c r="BG492" s="436"/>
      <c r="BH492" s="436"/>
      <c r="BI492" s="436"/>
      <c r="BJ492" s="436"/>
      <c r="BK492" s="436"/>
      <c r="BL492" s="436"/>
      <c r="BM492" s="436"/>
      <c r="BN492" s="436"/>
      <c r="BO492" s="436"/>
      <c r="BP492" s="436"/>
      <c r="BQ492" s="436"/>
      <c r="BR492" s="436"/>
      <c r="BS492" s="436"/>
      <c r="BT492" s="436"/>
      <c r="BU492" s="436"/>
      <c r="BV492" s="436"/>
      <c r="BW492" s="436"/>
      <c r="BX492" s="436"/>
      <c r="BY492" s="436"/>
      <c r="BZ492" s="436"/>
      <c r="CA492" s="436"/>
      <c r="CB492" s="436"/>
      <c r="CC492" s="436"/>
      <c r="CD492" s="436"/>
      <c r="CE492" s="436"/>
    </row>
    <row r="493" spans="1:83" ht="15.75" customHeight="1">
      <c r="A493" s="436"/>
      <c r="B493" s="436"/>
      <c r="C493" s="436"/>
      <c r="D493" s="436"/>
      <c r="E493" s="436"/>
      <c r="F493" s="436"/>
      <c r="G493" s="436"/>
      <c r="H493" s="436"/>
      <c r="I493" s="436"/>
      <c r="J493" s="436"/>
      <c r="K493" s="436"/>
      <c r="L493" s="436"/>
      <c r="M493" s="436"/>
      <c r="N493" s="436"/>
      <c r="O493" s="436"/>
      <c r="P493" s="436"/>
      <c r="Q493" s="436"/>
      <c r="R493" s="436"/>
      <c r="S493" s="436"/>
      <c r="T493" s="436"/>
      <c r="U493" s="436"/>
      <c r="V493" s="436"/>
      <c r="W493" s="436"/>
      <c r="X493" s="436"/>
      <c r="Y493" s="436"/>
      <c r="Z493" s="436"/>
      <c r="AA493" s="436"/>
      <c r="AB493" s="436"/>
      <c r="AC493" s="436"/>
      <c r="AD493" s="436"/>
      <c r="AE493" s="436"/>
      <c r="AF493" s="436"/>
      <c r="AG493" s="436"/>
      <c r="AH493" s="436"/>
      <c r="AI493" s="436"/>
      <c r="AJ493" s="436"/>
      <c r="AK493" s="436"/>
      <c r="AL493" s="436"/>
      <c r="AM493" s="436"/>
      <c r="AN493" s="436"/>
      <c r="AO493" s="436"/>
      <c r="AP493" s="436"/>
      <c r="AQ493" s="436"/>
      <c r="AR493" s="436"/>
      <c r="AS493" s="436"/>
      <c r="AT493" s="436"/>
      <c r="AU493" s="436"/>
      <c r="AV493" s="436"/>
      <c r="AW493" s="436"/>
      <c r="AX493" s="437"/>
      <c r="AY493" s="436"/>
      <c r="AZ493" s="436"/>
      <c r="BA493" s="436"/>
      <c r="BB493" s="436"/>
      <c r="BC493" s="436"/>
      <c r="BD493" s="436"/>
      <c r="BE493" s="436"/>
      <c r="BF493" s="436"/>
      <c r="BG493" s="436"/>
      <c r="BH493" s="436"/>
      <c r="BI493" s="436"/>
      <c r="BJ493" s="436"/>
      <c r="BK493" s="436"/>
      <c r="BL493" s="436"/>
      <c r="BM493" s="436"/>
      <c r="BN493" s="436"/>
      <c r="BO493" s="436"/>
      <c r="BP493" s="436"/>
      <c r="BQ493" s="436"/>
      <c r="BR493" s="436"/>
      <c r="BS493" s="436"/>
      <c r="BT493" s="436"/>
      <c r="BU493" s="436"/>
      <c r="BV493" s="436"/>
      <c r="BW493" s="436"/>
      <c r="BX493" s="436"/>
      <c r="BY493" s="436"/>
      <c r="BZ493" s="436"/>
      <c r="CA493" s="436"/>
      <c r="CB493" s="436"/>
      <c r="CC493" s="436"/>
      <c r="CD493" s="436"/>
      <c r="CE493" s="436"/>
    </row>
    <row r="494" spans="1:83" ht="15.75" customHeight="1">
      <c r="A494" s="436"/>
      <c r="B494" s="436"/>
      <c r="C494" s="436"/>
      <c r="D494" s="436"/>
      <c r="E494" s="436"/>
      <c r="F494" s="436"/>
      <c r="G494" s="436"/>
      <c r="H494" s="436"/>
      <c r="I494" s="436"/>
      <c r="J494" s="436"/>
      <c r="K494" s="436"/>
      <c r="L494" s="436"/>
      <c r="M494" s="436"/>
      <c r="N494" s="436"/>
      <c r="O494" s="436"/>
      <c r="P494" s="436"/>
      <c r="Q494" s="436"/>
      <c r="R494" s="436"/>
      <c r="S494" s="436"/>
      <c r="T494" s="436"/>
      <c r="U494" s="436"/>
      <c r="V494" s="436"/>
      <c r="W494" s="436"/>
      <c r="X494" s="436"/>
      <c r="Y494" s="436"/>
      <c r="Z494" s="436"/>
      <c r="AA494" s="436"/>
      <c r="AB494" s="436"/>
      <c r="AC494" s="436"/>
      <c r="AD494" s="436"/>
      <c r="AE494" s="436"/>
      <c r="AF494" s="436"/>
      <c r="AG494" s="436"/>
      <c r="AH494" s="436"/>
      <c r="AI494" s="436"/>
      <c r="AJ494" s="436"/>
      <c r="AK494" s="436"/>
      <c r="AL494" s="436"/>
      <c r="AM494" s="436"/>
      <c r="AN494" s="436"/>
      <c r="AO494" s="436"/>
      <c r="AP494" s="436"/>
      <c r="AQ494" s="436"/>
      <c r="AR494" s="436"/>
      <c r="AS494" s="436"/>
      <c r="AT494" s="436"/>
      <c r="AU494" s="436"/>
      <c r="AV494" s="436"/>
      <c r="AW494" s="436"/>
      <c r="AX494" s="437"/>
      <c r="AY494" s="436"/>
      <c r="AZ494" s="436"/>
      <c r="BA494" s="436"/>
      <c r="BB494" s="436"/>
      <c r="BC494" s="436"/>
      <c r="BD494" s="436"/>
      <c r="BE494" s="436"/>
      <c r="BF494" s="436"/>
      <c r="BG494" s="436"/>
      <c r="BH494" s="436"/>
      <c r="BI494" s="436"/>
      <c r="BJ494" s="436"/>
      <c r="BK494" s="436"/>
      <c r="BL494" s="436"/>
      <c r="BM494" s="436"/>
      <c r="BN494" s="436"/>
      <c r="BO494" s="436"/>
      <c r="BP494" s="436"/>
      <c r="BQ494" s="436"/>
      <c r="BR494" s="436"/>
      <c r="BS494" s="436"/>
      <c r="BT494" s="436"/>
      <c r="BU494" s="436"/>
      <c r="BV494" s="436"/>
      <c r="BW494" s="436"/>
      <c r="BX494" s="436"/>
      <c r="BY494" s="436"/>
      <c r="BZ494" s="436"/>
      <c r="CA494" s="436"/>
      <c r="CB494" s="436"/>
      <c r="CC494" s="436"/>
      <c r="CD494" s="436"/>
      <c r="CE494" s="436"/>
    </row>
    <row r="495" spans="1:83" ht="15.75" customHeight="1">
      <c r="A495" s="436"/>
      <c r="B495" s="436"/>
      <c r="C495" s="436"/>
      <c r="D495" s="436"/>
      <c r="E495" s="436"/>
      <c r="F495" s="436"/>
      <c r="G495" s="436"/>
      <c r="H495" s="436"/>
      <c r="I495" s="436"/>
      <c r="J495" s="436"/>
      <c r="K495" s="436"/>
      <c r="L495" s="436"/>
      <c r="M495" s="436"/>
      <c r="N495" s="436"/>
      <c r="O495" s="436"/>
      <c r="P495" s="436"/>
      <c r="Q495" s="436"/>
      <c r="R495" s="436"/>
      <c r="S495" s="436"/>
      <c r="T495" s="436"/>
      <c r="U495" s="436"/>
      <c r="V495" s="436"/>
      <c r="W495" s="436"/>
      <c r="X495" s="436"/>
      <c r="Y495" s="436"/>
      <c r="Z495" s="436"/>
      <c r="AA495" s="436"/>
      <c r="AB495" s="436"/>
      <c r="AC495" s="436"/>
      <c r="AD495" s="436"/>
      <c r="AE495" s="436"/>
      <c r="AF495" s="436"/>
      <c r="AG495" s="436"/>
      <c r="AH495" s="436"/>
      <c r="AI495" s="436"/>
      <c r="AJ495" s="436"/>
      <c r="AK495" s="436"/>
      <c r="AL495" s="436"/>
      <c r="AM495" s="436"/>
      <c r="AN495" s="436"/>
      <c r="AO495" s="436"/>
      <c r="AP495" s="436"/>
      <c r="AQ495" s="436"/>
      <c r="AR495" s="436"/>
      <c r="AS495" s="436"/>
      <c r="AT495" s="436"/>
      <c r="AU495" s="436"/>
      <c r="AV495" s="436"/>
      <c r="AW495" s="436"/>
      <c r="AX495" s="437"/>
      <c r="AY495" s="436"/>
      <c r="AZ495" s="436"/>
      <c r="BA495" s="436"/>
      <c r="BB495" s="436"/>
      <c r="BC495" s="436"/>
      <c r="BD495" s="436"/>
      <c r="BE495" s="436"/>
      <c r="BF495" s="436"/>
      <c r="BG495" s="436"/>
      <c r="BH495" s="436"/>
      <c r="BI495" s="436"/>
      <c r="BJ495" s="436"/>
      <c r="BK495" s="436"/>
      <c r="BL495" s="436"/>
      <c r="BM495" s="436"/>
      <c r="BN495" s="436"/>
      <c r="BO495" s="436"/>
      <c r="BP495" s="436"/>
      <c r="BQ495" s="436"/>
      <c r="BR495" s="436"/>
      <c r="BS495" s="436"/>
      <c r="BT495" s="436"/>
      <c r="BU495" s="436"/>
      <c r="BV495" s="436"/>
      <c r="BW495" s="436"/>
      <c r="BX495" s="436"/>
      <c r="BY495" s="436"/>
      <c r="BZ495" s="436"/>
      <c r="CA495" s="436"/>
      <c r="CB495" s="436"/>
      <c r="CC495" s="436"/>
      <c r="CD495" s="436"/>
      <c r="CE495" s="436"/>
    </row>
    <row r="496" spans="1:83" ht="15.75" customHeight="1">
      <c r="A496" s="436"/>
      <c r="B496" s="436"/>
      <c r="C496" s="436"/>
      <c r="D496" s="436"/>
      <c r="E496" s="436"/>
      <c r="F496" s="436"/>
      <c r="G496" s="436"/>
      <c r="H496" s="436"/>
      <c r="I496" s="436"/>
      <c r="J496" s="436"/>
      <c r="K496" s="436"/>
      <c r="L496" s="436"/>
      <c r="M496" s="436"/>
      <c r="N496" s="436"/>
      <c r="O496" s="436"/>
      <c r="P496" s="436"/>
      <c r="Q496" s="436"/>
      <c r="R496" s="436"/>
      <c r="S496" s="436"/>
      <c r="T496" s="436"/>
      <c r="U496" s="436"/>
      <c r="V496" s="436"/>
      <c r="W496" s="436"/>
      <c r="X496" s="436"/>
      <c r="Y496" s="436"/>
      <c r="Z496" s="436"/>
      <c r="AA496" s="436"/>
      <c r="AB496" s="436"/>
      <c r="AC496" s="436"/>
      <c r="AD496" s="436"/>
      <c r="AE496" s="436"/>
      <c r="AF496" s="436"/>
      <c r="AG496" s="436"/>
      <c r="AH496" s="436"/>
      <c r="AI496" s="436"/>
      <c r="AJ496" s="436"/>
      <c r="AK496" s="436"/>
      <c r="AL496" s="436"/>
      <c r="AM496" s="436"/>
      <c r="AN496" s="436"/>
      <c r="AO496" s="436"/>
      <c r="AP496" s="436"/>
      <c r="AQ496" s="436"/>
      <c r="AR496" s="436"/>
      <c r="AS496" s="436"/>
      <c r="AT496" s="436"/>
      <c r="AU496" s="436"/>
      <c r="AV496" s="436"/>
      <c r="AW496" s="436"/>
      <c r="AX496" s="437"/>
      <c r="AY496" s="436"/>
      <c r="AZ496" s="436"/>
      <c r="BA496" s="436"/>
      <c r="BB496" s="436"/>
      <c r="BC496" s="436"/>
      <c r="BD496" s="436"/>
      <c r="BE496" s="436"/>
      <c r="BF496" s="436"/>
      <c r="BG496" s="436"/>
      <c r="BH496" s="436"/>
      <c r="BI496" s="436"/>
      <c r="BJ496" s="436"/>
      <c r="BK496" s="436"/>
      <c r="BL496" s="436"/>
      <c r="BM496" s="436"/>
      <c r="BN496" s="436"/>
      <c r="BO496" s="436"/>
      <c r="BP496" s="436"/>
      <c r="BQ496" s="436"/>
      <c r="BR496" s="436"/>
      <c r="BS496" s="436"/>
      <c r="BT496" s="436"/>
      <c r="BU496" s="436"/>
      <c r="BV496" s="436"/>
      <c r="BW496" s="436"/>
      <c r="BX496" s="436"/>
      <c r="BY496" s="436"/>
      <c r="BZ496" s="436"/>
      <c r="CA496" s="436"/>
      <c r="CB496" s="436"/>
      <c r="CC496" s="436"/>
      <c r="CD496" s="436"/>
      <c r="CE496" s="436"/>
    </row>
    <row r="497" spans="1:83" ht="15.75" customHeight="1">
      <c r="A497" s="436"/>
      <c r="B497" s="436"/>
      <c r="C497" s="436"/>
      <c r="D497" s="436"/>
      <c r="E497" s="436"/>
      <c r="F497" s="436"/>
      <c r="G497" s="436"/>
      <c r="H497" s="436"/>
      <c r="I497" s="436"/>
      <c r="J497" s="436"/>
      <c r="K497" s="436"/>
      <c r="L497" s="436"/>
      <c r="M497" s="436"/>
      <c r="N497" s="436"/>
      <c r="O497" s="436"/>
      <c r="P497" s="436"/>
      <c r="Q497" s="436"/>
      <c r="R497" s="436"/>
      <c r="S497" s="436"/>
      <c r="T497" s="436"/>
      <c r="U497" s="436"/>
      <c r="V497" s="436"/>
      <c r="W497" s="436"/>
      <c r="X497" s="436"/>
      <c r="Y497" s="436"/>
      <c r="Z497" s="436"/>
      <c r="AA497" s="436"/>
      <c r="AB497" s="436"/>
      <c r="AC497" s="436"/>
      <c r="AD497" s="436"/>
      <c r="AE497" s="436"/>
      <c r="AF497" s="436"/>
      <c r="AG497" s="436"/>
      <c r="AH497" s="436"/>
      <c r="AI497" s="436"/>
      <c r="AJ497" s="436"/>
      <c r="AK497" s="436"/>
      <c r="AL497" s="436"/>
      <c r="AM497" s="436"/>
      <c r="AN497" s="436"/>
      <c r="AO497" s="436"/>
      <c r="AP497" s="436"/>
      <c r="AQ497" s="436"/>
      <c r="AR497" s="436"/>
      <c r="AS497" s="436"/>
      <c r="AT497" s="436"/>
      <c r="AU497" s="436"/>
      <c r="AV497" s="436"/>
      <c r="AW497" s="436"/>
      <c r="AX497" s="437"/>
      <c r="AY497" s="436"/>
      <c r="AZ497" s="436"/>
      <c r="BA497" s="436"/>
      <c r="BB497" s="436"/>
      <c r="BC497" s="436"/>
      <c r="BD497" s="436"/>
      <c r="BE497" s="436"/>
      <c r="BF497" s="436"/>
      <c r="BG497" s="436"/>
      <c r="BH497" s="436"/>
      <c r="BI497" s="436"/>
      <c r="BJ497" s="436"/>
      <c r="BK497" s="436"/>
      <c r="BL497" s="436"/>
      <c r="BM497" s="436"/>
      <c r="BN497" s="436"/>
      <c r="BO497" s="436"/>
      <c r="BP497" s="436"/>
      <c r="BQ497" s="436"/>
      <c r="BR497" s="436"/>
      <c r="BS497" s="436"/>
      <c r="BT497" s="436"/>
      <c r="BU497" s="436"/>
      <c r="BV497" s="436"/>
      <c r="BW497" s="436"/>
      <c r="BX497" s="436"/>
      <c r="BY497" s="436"/>
      <c r="BZ497" s="436"/>
      <c r="CA497" s="436"/>
      <c r="CB497" s="436"/>
      <c r="CC497" s="436"/>
      <c r="CD497" s="436"/>
      <c r="CE497" s="436"/>
    </row>
    <row r="498" spans="1:83" ht="15.75" customHeight="1">
      <c r="A498" s="436"/>
      <c r="B498" s="436"/>
      <c r="C498" s="436"/>
      <c r="D498" s="436"/>
      <c r="E498" s="436"/>
      <c r="F498" s="436"/>
      <c r="G498" s="436"/>
      <c r="H498" s="436"/>
      <c r="I498" s="436"/>
      <c r="J498" s="436"/>
      <c r="K498" s="436"/>
      <c r="L498" s="436"/>
      <c r="M498" s="436"/>
      <c r="N498" s="436"/>
      <c r="O498" s="436"/>
      <c r="P498" s="436"/>
      <c r="Q498" s="436"/>
      <c r="R498" s="436"/>
      <c r="S498" s="436"/>
      <c r="T498" s="436"/>
      <c r="U498" s="436"/>
      <c r="V498" s="436"/>
      <c r="W498" s="436"/>
      <c r="X498" s="436"/>
      <c r="Y498" s="436"/>
      <c r="Z498" s="436"/>
      <c r="AA498" s="436"/>
      <c r="AB498" s="436"/>
      <c r="AC498" s="436"/>
      <c r="AD498" s="436"/>
      <c r="AE498" s="436"/>
      <c r="AF498" s="436"/>
      <c r="AG498" s="436"/>
      <c r="AH498" s="436"/>
      <c r="AI498" s="436"/>
      <c r="AJ498" s="436"/>
      <c r="AK498" s="436"/>
      <c r="AL498" s="436"/>
      <c r="AM498" s="436"/>
      <c r="AN498" s="436"/>
      <c r="AO498" s="436"/>
      <c r="AP498" s="436"/>
      <c r="AQ498" s="436"/>
      <c r="AR498" s="436"/>
      <c r="AS498" s="436"/>
      <c r="AT498" s="436"/>
      <c r="AU498" s="436"/>
      <c r="AV498" s="436"/>
      <c r="AW498" s="436"/>
      <c r="AX498" s="437"/>
      <c r="AY498" s="436"/>
      <c r="AZ498" s="436"/>
      <c r="BA498" s="436"/>
      <c r="BB498" s="436"/>
      <c r="BC498" s="436"/>
      <c r="BD498" s="436"/>
      <c r="BE498" s="436"/>
      <c r="BF498" s="436"/>
      <c r="BG498" s="436"/>
      <c r="BH498" s="436"/>
      <c r="BI498" s="436"/>
      <c r="BJ498" s="436"/>
      <c r="BK498" s="436"/>
      <c r="BL498" s="436"/>
      <c r="BM498" s="436"/>
      <c r="BN498" s="436"/>
      <c r="BO498" s="436"/>
      <c r="BP498" s="436"/>
      <c r="BQ498" s="436"/>
      <c r="BR498" s="436"/>
      <c r="BS498" s="436"/>
      <c r="BT498" s="436"/>
      <c r="BU498" s="436"/>
      <c r="BV498" s="436"/>
      <c r="BW498" s="436"/>
      <c r="BX498" s="436"/>
      <c r="BY498" s="436"/>
      <c r="BZ498" s="436"/>
      <c r="CA498" s="436"/>
      <c r="CB498" s="436"/>
      <c r="CC498" s="436"/>
      <c r="CD498" s="436"/>
      <c r="CE498" s="436"/>
    </row>
    <row r="499" spans="1:83" ht="15.75" customHeight="1">
      <c r="A499" s="436"/>
      <c r="B499" s="436"/>
      <c r="C499" s="436"/>
      <c r="D499" s="436"/>
      <c r="E499" s="436"/>
      <c r="F499" s="436"/>
      <c r="G499" s="436"/>
      <c r="H499" s="436"/>
      <c r="I499" s="436"/>
      <c r="J499" s="436"/>
      <c r="K499" s="436"/>
      <c r="L499" s="436"/>
      <c r="M499" s="436"/>
      <c r="N499" s="436"/>
      <c r="O499" s="436"/>
      <c r="P499" s="436"/>
      <c r="Q499" s="436"/>
      <c r="R499" s="436"/>
      <c r="S499" s="436"/>
      <c r="T499" s="436"/>
      <c r="U499" s="436"/>
      <c r="V499" s="436"/>
      <c r="W499" s="436"/>
      <c r="X499" s="436"/>
      <c r="Y499" s="436"/>
      <c r="Z499" s="436"/>
      <c r="AA499" s="436"/>
      <c r="AB499" s="436"/>
      <c r="AC499" s="436"/>
      <c r="AD499" s="436"/>
      <c r="AE499" s="436"/>
      <c r="AF499" s="436"/>
      <c r="AG499" s="436"/>
      <c r="AH499" s="436"/>
      <c r="AI499" s="436"/>
      <c r="AJ499" s="436"/>
      <c r="AK499" s="436"/>
      <c r="AL499" s="436"/>
      <c r="AM499" s="436"/>
      <c r="AN499" s="436"/>
      <c r="AO499" s="436"/>
      <c r="AP499" s="436"/>
      <c r="AQ499" s="436"/>
      <c r="AR499" s="436"/>
      <c r="AS499" s="436"/>
      <c r="AT499" s="436"/>
      <c r="AU499" s="436"/>
      <c r="AV499" s="436"/>
      <c r="AW499" s="436"/>
      <c r="AX499" s="437"/>
      <c r="AY499" s="436"/>
      <c r="AZ499" s="436"/>
      <c r="BA499" s="436"/>
      <c r="BB499" s="436"/>
      <c r="BC499" s="436"/>
      <c r="BD499" s="436"/>
      <c r="BE499" s="436"/>
      <c r="BF499" s="436"/>
      <c r="BG499" s="436"/>
      <c r="BH499" s="436"/>
      <c r="BI499" s="436"/>
      <c r="BJ499" s="436"/>
      <c r="BK499" s="436"/>
      <c r="BL499" s="436"/>
      <c r="BM499" s="436"/>
      <c r="BN499" s="436"/>
      <c r="BO499" s="436"/>
      <c r="BP499" s="436"/>
      <c r="BQ499" s="436"/>
      <c r="BR499" s="436"/>
      <c r="BS499" s="436"/>
      <c r="BT499" s="436"/>
      <c r="BU499" s="436"/>
      <c r="BV499" s="436"/>
      <c r="BW499" s="436"/>
      <c r="BX499" s="436"/>
      <c r="BY499" s="436"/>
      <c r="BZ499" s="436"/>
      <c r="CA499" s="436"/>
      <c r="CB499" s="436"/>
      <c r="CC499" s="436"/>
      <c r="CD499" s="436"/>
      <c r="CE499" s="436"/>
    </row>
    <row r="500" spans="1:83" ht="15.75" customHeight="1">
      <c r="A500" s="436"/>
      <c r="B500" s="436"/>
      <c r="C500" s="436"/>
      <c r="D500" s="436"/>
      <c r="E500" s="436"/>
      <c r="F500" s="436"/>
      <c r="G500" s="436"/>
      <c r="H500" s="436"/>
      <c r="I500" s="436"/>
      <c r="J500" s="436"/>
      <c r="K500" s="436"/>
      <c r="L500" s="436"/>
      <c r="M500" s="436"/>
      <c r="N500" s="436"/>
      <c r="O500" s="436"/>
      <c r="P500" s="436"/>
      <c r="Q500" s="436"/>
      <c r="R500" s="436"/>
      <c r="S500" s="436"/>
      <c r="T500" s="436"/>
      <c r="U500" s="436"/>
      <c r="V500" s="436"/>
      <c r="W500" s="436"/>
      <c r="X500" s="436"/>
      <c r="Y500" s="436"/>
      <c r="Z500" s="436"/>
      <c r="AA500" s="436"/>
      <c r="AB500" s="436"/>
      <c r="AC500" s="436"/>
      <c r="AD500" s="436"/>
      <c r="AE500" s="436"/>
      <c r="AF500" s="436"/>
      <c r="AG500" s="436"/>
      <c r="AH500" s="436"/>
      <c r="AI500" s="436"/>
      <c r="AJ500" s="436"/>
      <c r="AK500" s="436"/>
      <c r="AL500" s="436"/>
      <c r="AM500" s="436"/>
      <c r="AN500" s="436"/>
      <c r="AO500" s="436"/>
      <c r="AP500" s="436"/>
      <c r="AQ500" s="436"/>
      <c r="AR500" s="436"/>
      <c r="AS500" s="436"/>
      <c r="AT500" s="436"/>
      <c r="AU500" s="436"/>
      <c r="AV500" s="436"/>
      <c r="AW500" s="436"/>
      <c r="AX500" s="437"/>
      <c r="AY500" s="436"/>
      <c r="AZ500" s="436"/>
      <c r="BA500" s="436"/>
      <c r="BB500" s="436"/>
      <c r="BC500" s="436"/>
      <c r="BD500" s="436"/>
      <c r="BE500" s="436"/>
      <c r="BF500" s="436"/>
      <c r="BG500" s="436"/>
      <c r="BH500" s="436"/>
      <c r="BI500" s="436"/>
      <c r="BJ500" s="436"/>
      <c r="BK500" s="436"/>
      <c r="BL500" s="436"/>
      <c r="BM500" s="436"/>
      <c r="BN500" s="436"/>
      <c r="BO500" s="436"/>
      <c r="BP500" s="436"/>
      <c r="BQ500" s="436"/>
      <c r="BR500" s="436"/>
      <c r="BS500" s="436"/>
      <c r="BT500" s="436"/>
      <c r="BU500" s="436"/>
      <c r="BV500" s="436"/>
      <c r="BW500" s="436"/>
      <c r="BX500" s="436"/>
      <c r="BY500" s="436"/>
      <c r="BZ500" s="436"/>
      <c r="CA500" s="436"/>
      <c r="CB500" s="436"/>
      <c r="CC500" s="436"/>
      <c r="CD500" s="436"/>
      <c r="CE500" s="436"/>
    </row>
    <row r="501" spans="1:83" ht="15.75" customHeight="1">
      <c r="A501" s="436"/>
      <c r="B501" s="436"/>
      <c r="C501" s="436"/>
      <c r="D501" s="436"/>
      <c r="E501" s="436"/>
      <c r="F501" s="436"/>
      <c r="G501" s="436"/>
      <c r="H501" s="436"/>
      <c r="I501" s="436"/>
      <c r="J501" s="436"/>
      <c r="K501" s="436"/>
      <c r="L501" s="436"/>
      <c r="M501" s="436"/>
      <c r="N501" s="436"/>
      <c r="O501" s="436"/>
      <c r="P501" s="436"/>
      <c r="Q501" s="436"/>
      <c r="R501" s="436"/>
      <c r="S501" s="436"/>
      <c r="T501" s="436"/>
      <c r="U501" s="436"/>
      <c r="V501" s="436"/>
      <c r="W501" s="436"/>
      <c r="X501" s="436"/>
      <c r="Y501" s="436"/>
      <c r="Z501" s="436"/>
      <c r="AA501" s="436"/>
      <c r="AB501" s="436"/>
      <c r="AC501" s="436"/>
      <c r="AD501" s="436"/>
      <c r="AE501" s="436"/>
      <c r="AF501" s="436"/>
      <c r="AG501" s="436"/>
      <c r="AH501" s="436"/>
      <c r="AI501" s="436"/>
      <c r="AJ501" s="436"/>
      <c r="AK501" s="436"/>
      <c r="AL501" s="436"/>
      <c r="AM501" s="436"/>
      <c r="AN501" s="436"/>
      <c r="AO501" s="436"/>
      <c r="AP501" s="436"/>
      <c r="AQ501" s="436"/>
      <c r="AR501" s="436"/>
      <c r="AS501" s="436"/>
      <c r="AT501" s="436"/>
      <c r="AU501" s="436"/>
      <c r="AV501" s="436"/>
      <c r="AW501" s="436"/>
      <c r="AX501" s="437"/>
      <c r="AY501" s="436"/>
      <c r="AZ501" s="436"/>
      <c r="BA501" s="436"/>
      <c r="BB501" s="436"/>
      <c r="BC501" s="436"/>
      <c r="BD501" s="436"/>
      <c r="BE501" s="436"/>
      <c r="BF501" s="436"/>
      <c r="BG501" s="436"/>
      <c r="BH501" s="436"/>
      <c r="BI501" s="436"/>
      <c r="BJ501" s="436"/>
      <c r="BK501" s="436"/>
      <c r="BL501" s="436"/>
      <c r="BM501" s="436"/>
      <c r="BN501" s="436"/>
      <c r="BO501" s="436"/>
      <c r="BP501" s="436"/>
      <c r="BQ501" s="436"/>
      <c r="BR501" s="436"/>
      <c r="BS501" s="436"/>
      <c r="BT501" s="436"/>
      <c r="BU501" s="436"/>
      <c r="BV501" s="436"/>
      <c r="BW501" s="436"/>
      <c r="BX501" s="436"/>
      <c r="BY501" s="436"/>
      <c r="BZ501" s="436"/>
      <c r="CA501" s="436"/>
      <c r="CB501" s="436"/>
      <c r="CC501" s="436"/>
      <c r="CD501" s="436"/>
      <c r="CE501" s="436"/>
    </row>
    <row r="502" spans="1:83" ht="15.75" customHeight="1">
      <c r="A502" s="436"/>
      <c r="B502" s="436"/>
      <c r="C502" s="436"/>
      <c r="D502" s="436"/>
      <c r="E502" s="436"/>
      <c r="F502" s="436"/>
      <c r="G502" s="436"/>
      <c r="H502" s="436"/>
      <c r="I502" s="436"/>
      <c r="J502" s="436"/>
      <c r="K502" s="436"/>
      <c r="L502" s="436"/>
      <c r="M502" s="436"/>
      <c r="N502" s="436"/>
      <c r="O502" s="436"/>
      <c r="P502" s="436"/>
      <c r="Q502" s="436"/>
      <c r="R502" s="436"/>
      <c r="S502" s="436"/>
      <c r="T502" s="436"/>
      <c r="U502" s="436"/>
      <c r="V502" s="436"/>
      <c r="W502" s="436"/>
      <c r="X502" s="436"/>
      <c r="Y502" s="436"/>
      <c r="Z502" s="436"/>
      <c r="AA502" s="436"/>
      <c r="AB502" s="436"/>
      <c r="AC502" s="436"/>
      <c r="AD502" s="436"/>
      <c r="AE502" s="436"/>
      <c r="AF502" s="436"/>
      <c r="AG502" s="436"/>
      <c r="AH502" s="436"/>
      <c r="AI502" s="436"/>
      <c r="AJ502" s="436"/>
      <c r="AK502" s="436"/>
      <c r="AL502" s="436"/>
      <c r="AM502" s="436"/>
      <c r="AN502" s="436"/>
      <c r="AO502" s="436"/>
      <c r="AP502" s="436"/>
      <c r="AQ502" s="436"/>
      <c r="AR502" s="436"/>
      <c r="AS502" s="436"/>
      <c r="AT502" s="436"/>
      <c r="AU502" s="436"/>
      <c r="AV502" s="436"/>
      <c r="AW502" s="436"/>
      <c r="AX502" s="437"/>
      <c r="AY502" s="436"/>
      <c r="AZ502" s="436"/>
      <c r="BA502" s="436"/>
      <c r="BB502" s="436"/>
      <c r="BC502" s="436"/>
      <c r="BD502" s="436"/>
      <c r="BE502" s="436"/>
      <c r="BF502" s="436"/>
      <c r="BG502" s="436"/>
      <c r="BH502" s="436"/>
      <c r="BI502" s="436"/>
      <c r="BJ502" s="436"/>
      <c r="BK502" s="436"/>
      <c r="BL502" s="436"/>
      <c r="BM502" s="436"/>
      <c r="BN502" s="436"/>
      <c r="BO502" s="436"/>
      <c r="BP502" s="436"/>
      <c r="BQ502" s="436"/>
      <c r="BR502" s="436"/>
      <c r="BS502" s="436"/>
      <c r="BT502" s="436"/>
      <c r="BU502" s="436"/>
      <c r="BV502" s="436"/>
      <c r="BW502" s="436"/>
      <c r="BX502" s="436"/>
      <c r="BY502" s="436"/>
      <c r="BZ502" s="436"/>
      <c r="CA502" s="436"/>
      <c r="CB502" s="436"/>
      <c r="CC502" s="436"/>
      <c r="CD502" s="436"/>
      <c r="CE502" s="436"/>
    </row>
    <row r="503" spans="1:83" ht="15.75" customHeight="1">
      <c r="A503" s="436"/>
      <c r="B503" s="436"/>
      <c r="C503" s="436"/>
      <c r="D503" s="436"/>
      <c r="E503" s="436"/>
      <c r="F503" s="436"/>
      <c r="G503" s="436"/>
      <c r="H503" s="436"/>
      <c r="I503" s="436"/>
      <c r="J503" s="436"/>
      <c r="K503" s="436"/>
      <c r="L503" s="436"/>
      <c r="M503" s="436"/>
      <c r="N503" s="436"/>
      <c r="O503" s="436"/>
      <c r="P503" s="436"/>
      <c r="Q503" s="436"/>
      <c r="R503" s="436"/>
      <c r="S503" s="436"/>
      <c r="T503" s="436"/>
      <c r="U503" s="436"/>
      <c r="V503" s="436"/>
      <c r="W503" s="436"/>
      <c r="X503" s="436"/>
      <c r="Y503" s="436"/>
      <c r="Z503" s="436"/>
      <c r="AA503" s="436"/>
      <c r="AB503" s="436"/>
      <c r="AC503" s="436"/>
      <c r="AD503" s="436"/>
      <c r="AE503" s="436"/>
      <c r="AF503" s="436"/>
      <c r="AG503" s="436"/>
      <c r="AH503" s="436"/>
      <c r="AI503" s="436"/>
      <c r="AJ503" s="436"/>
      <c r="AK503" s="436"/>
      <c r="AL503" s="436"/>
      <c r="AM503" s="436"/>
      <c r="AN503" s="436"/>
      <c r="AO503" s="436"/>
      <c r="AP503" s="436"/>
      <c r="AQ503" s="436"/>
      <c r="AR503" s="436"/>
      <c r="AS503" s="436"/>
      <c r="AT503" s="436"/>
      <c r="AU503" s="436"/>
      <c r="AV503" s="436"/>
      <c r="AW503" s="436"/>
      <c r="AX503" s="437"/>
      <c r="AY503" s="436"/>
      <c r="AZ503" s="436"/>
      <c r="BA503" s="436"/>
      <c r="BB503" s="436"/>
      <c r="BC503" s="436"/>
      <c r="BD503" s="436"/>
      <c r="BE503" s="436"/>
      <c r="BF503" s="436"/>
      <c r="BG503" s="436"/>
      <c r="BH503" s="436"/>
      <c r="BI503" s="436"/>
      <c r="BJ503" s="436"/>
      <c r="BK503" s="436"/>
      <c r="BL503" s="436"/>
      <c r="BM503" s="436"/>
      <c r="BN503" s="436"/>
      <c r="BO503" s="436"/>
      <c r="BP503" s="436"/>
      <c r="BQ503" s="436"/>
      <c r="BR503" s="436"/>
      <c r="BS503" s="436"/>
      <c r="BT503" s="436"/>
      <c r="BU503" s="436"/>
      <c r="BV503" s="436"/>
      <c r="BW503" s="436"/>
      <c r="BX503" s="436"/>
      <c r="BY503" s="436"/>
      <c r="BZ503" s="436"/>
      <c r="CA503" s="436"/>
      <c r="CB503" s="436"/>
      <c r="CC503" s="436"/>
      <c r="CD503" s="436"/>
      <c r="CE503" s="436"/>
    </row>
    <row r="504" spans="1:83" ht="15.75" customHeight="1">
      <c r="A504" s="436"/>
      <c r="B504" s="436"/>
      <c r="C504" s="436"/>
      <c r="D504" s="436"/>
      <c r="E504" s="436"/>
      <c r="F504" s="436"/>
      <c r="G504" s="436"/>
      <c r="H504" s="436"/>
      <c r="I504" s="436"/>
      <c r="J504" s="436"/>
      <c r="K504" s="436"/>
      <c r="L504" s="436"/>
      <c r="M504" s="436"/>
      <c r="N504" s="436"/>
      <c r="O504" s="436"/>
      <c r="P504" s="436"/>
      <c r="Q504" s="436"/>
      <c r="R504" s="436"/>
      <c r="S504" s="436"/>
      <c r="T504" s="436"/>
      <c r="U504" s="436"/>
      <c r="V504" s="436"/>
      <c r="W504" s="436"/>
      <c r="X504" s="436"/>
      <c r="Y504" s="436"/>
      <c r="Z504" s="436"/>
      <c r="AA504" s="436"/>
      <c r="AB504" s="436"/>
      <c r="AC504" s="436"/>
      <c r="AD504" s="436"/>
      <c r="AE504" s="436"/>
      <c r="AF504" s="436"/>
      <c r="AG504" s="436"/>
      <c r="AH504" s="436"/>
      <c r="AI504" s="436"/>
      <c r="AJ504" s="436"/>
      <c r="AK504" s="436"/>
      <c r="AL504" s="436"/>
      <c r="AM504" s="436"/>
      <c r="AN504" s="436"/>
      <c r="AO504" s="436"/>
      <c r="AP504" s="436"/>
      <c r="AQ504" s="436"/>
      <c r="AR504" s="436"/>
      <c r="AS504" s="436"/>
      <c r="AT504" s="436"/>
      <c r="AU504" s="436"/>
      <c r="AV504" s="436"/>
      <c r="AW504" s="436"/>
      <c r="AX504" s="437"/>
      <c r="AY504" s="436"/>
      <c r="AZ504" s="436"/>
      <c r="BA504" s="436"/>
      <c r="BB504" s="436"/>
      <c r="BC504" s="436"/>
      <c r="BD504" s="436"/>
      <c r="BE504" s="436"/>
      <c r="BF504" s="436"/>
      <c r="BG504" s="436"/>
      <c r="BH504" s="436"/>
      <c r="BI504" s="436"/>
      <c r="BJ504" s="436"/>
      <c r="BK504" s="436"/>
      <c r="BL504" s="436"/>
      <c r="BM504" s="436"/>
      <c r="BN504" s="436"/>
      <c r="BO504" s="436"/>
      <c r="BP504" s="436"/>
      <c r="BQ504" s="436"/>
      <c r="BR504" s="436"/>
      <c r="BS504" s="436"/>
      <c r="BT504" s="436"/>
      <c r="BU504" s="436"/>
      <c r="BV504" s="436"/>
      <c r="BW504" s="436"/>
      <c r="BX504" s="436"/>
      <c r="BY504" s="436"/>
      <c r="BZ504" s="436"/>
      <c r="CA504" s="436"/>
      <c r="CB504" s="436"/>
      <c r="CC504" s="436"/>
      <c r="CD504" s="436"/>
      <c r="CE504" s="436"/>
    </row>
    <row r="505" spans="1:83" ht="15.75" customHeight="1">
      <c r="A505" s="436"/>
      <c r="B505" s="436"/>
      <c r="C505" s="436"/>
      <c r="D505" s="436"/>
      <c r="E505" s="436"/>
      <c r="F505" s="436"/>
      <c r="G505" s="436"/>
      <c r="H505" s="436"/>
      <c r="I505" s="436"/>
      <c r="J505" s="436"/>
      <c r="K505" s="436"/>
      <c r="L505" s="436"/>
      <c r="M505" s="436"/>
      <c r="N505" s="436"/>
      <c r="O505" s="436"/>
      <c r="P505" s="436"/>
      <c r="Q505" s="436"/>
      <c r="R505" s="436"/>
      <c r="S505" s="436"/>
      <c r="T505" s="436"/>
      <c r="U505" s="436"/>
      <c r="V505" s="436"/>
      <c r="W505" s="436"/>
      <c r="X505" s="436"/>
      <c r="Y505" s="436"/>
      <c r="Z505" s="436"/>
      <c r="AA505" s="436"/>
      <c r="AB505" s="436"/>
      <c r="AC505" s="436"/>
      <c r="AD505" s="436"/>
      <c r="AE505" s="436"/>
      <c r="AF505" s="436"/>
      <c r="AG505" s="436"/>
      <c r="AH505" s="436"/>
      <c r="AI505" s="436"/>
      <c r="AJ505" s="436"/>
      <c r="AK505" s="436"/>
      <c r="AL505" s="436"/>
      <c r="AM505" s="436"/>
      <c r="AN505" s="436"/>
      <c r="AO505" s="436"/>
      <c r="AP505" s="436"/>
      <c r="AQ505" s="436"/>
      <c r="AR505" s="436"/>
      <c r="AS505" s="436"/>
      <c r="AT505" s="436"/>
      <c r="AU505" s="436"/>
      <c r="AV505" s="436"/>
      <c r="AW505" s="436"/>
      <c r="AX505" s="437"/>
      <c r="AY505" s="436"/>
      <c r="AZ505" s="436"/>
      <c r="BA505" s="436"/>
      <c r="BB505" s="436"/>
      <c r="BC505" s="436"/>
      <c r="BD505" s="436"/>
      <c r="BE505" s="436"/>
      <c r="BF505" s="436"/>
      <c r="BG505" s="436"/>
      <c r="BH505" s="436"/>
      <c r="BI505" s="436"/>
      <c r="BJ505" s="436"/>
      <c r="BK505" s="436"/>
      <c r="BL505" s="436"/>
      <c r="BM505" s="436"/>
      <c r="BN505" s="436"/>
      <c r="BO505" s="436"/>
      <c r="BP505" s="436"/>
      <c r="BQ505" s="436"/>
      <c r="BR505" s="436"/>
      <c r="BS505" s="436"/>
      <c r="BT505" s="436"/>
      <c r="BU505" s="436"/>
      <c r="BV505" s="436"/>
      <c r="BW505" s="436"/>
      <c r="BX505" s="436"/>
      <c r="BY505" s="436"/>
      <c r="BZ505" s="436"/>
      <c r="CA505" s="436"/>
      <c r="CB505" s="436"/>
      <c r="CC505" s="436"/>
      <c r="CD505" s="436"/>
      <c r="CE505" s="436"/>
    </row>
    <row r="506" spans="1:83" ht="15.75" customHeight="1">
      <c r="A506" s="436"/>
      <c r="B506" s="436"/>
      <c r="C506" s="436"/>
      <c r="D506" s="436"/>
      <c r="E506" s="436"/>
      <c r="F506" s="436"/>
      <c r="G506" s="436"/>
      <c r="H506" s="436"/>
      <c r="I506" s="436"/>
      <c r="J506" s="436"/>
      <c r="K506" s="436"/>
      <c r="L506" s="436"/>
      <c r="M506" s="436"/>
      <c r="N506" s="436"/>
      <c r="O506" s="436"/>
      <c r="P506" s="436"/>
      <c r="Q506" s="436"/>
      <c r="R506" s="436"/>
      <c r="S506" s="436"/>
      <c r="T506" s="436"/>
      <c r="U506" s="436"/>
      <c r="V506" s="436"/>
      <c r="W506" s="436"/>
      <c r="X506" s="436"/>
      <c r="Y506" s="436"/>
      <c r="Z506" s="436"/>
      <c r="AA506" s="436"/>
      <c r="AB506" s="436"/>
      <c r="AC506" s="436"/>
      <c r="AD506" s="436"/>
      <c r="AE506" s="436"/>
      <c r="AF506" s="436"/>
      <c r="AG506" s="436"/>
      <c r="AH506" s="436"/>
      <c r="AI506" s="436"/>
      <c r="AJ506" s="436"/>
      <c r="AK506" s="436"/>
      <c r="AL506" s="436"/>
      <c r="AM506" s="436"/>
      <c r="AN506" s="436"/>
      <c r="AO506" s="436"/>
      <c r="AP506" s="436"/>
      <c r="AQ506" s="436"/>
      <c r="AR506" s="436"/>
      <c r="AS506" s="436"/>
      <c r="AT506" s="436"/>
      <c r="AU506" s="436"/>
      <c r="AV506" s="436"/>
      <c r="AW506" s="436"/>
      <c r="AX506" s="437"/>
      <c r="AY506" s="436"/>
      <c r="AZ506" s="436"/>
      <c r="BA506" s="436"/>
      <c r="BB506" s="436"/>
      <c r="BC506" s="436"/>
      <c r="BD506" s="436"/>
      <c r="BE506" s="436"/>
      <c r="BF506" s="436"/>
      <c r="BG506" s="436"/>
      <c r="BH506" s="436"/>
      <c r="BI506" s="436"/>
      <c r="BJ506" s="436"/>
      <c r="BK506" s="436"/>
      <c r="BL506" s="436"/>
      <c r="BM506" s="436"/>
      <c r="BN506" s="436"/>
      <c r="BO506" s="436"/>
      <c r="BP506" s="436"/>
      <c r="BQ506" s="436"/>
      <c r="BR506" s="436"/>
      <c r="BS506" s="436"/>
      <c r="BT506" s="436"/>
      <c r="BU506" s="436"/>
      <c r="BV506" s="436"/>
      <c r="BW506" s="436"/>
      <c r="BX506" s="436"/>
      <c r="BY506" s="436"/>
      <c r="BZ506" s="436"/>
      <c r="CA506" s="436"/>
      <c r="CB506" s="436"/>
      <c r="CC506" s="436"/>
      <c r="CD506" s="436"/>
      <c r="CE506" s="436"/>
    </row>
    <row r="507" spans="1:83" ht="15.75" customHeight="1">
      <c r="A507" s="436"/>
      <c r="B507" s="436"/>
      <c r="C507" s="436"/>
      <c r="D507" s="436"/>
      <c r="E507" s="436"/>
      <c r="F507" s="436"/>
      <c r="G507" s="436"/>
      <c r="H507" s="436"/>
      <c r="I507" s="436"/>
      <c r="J507" s="436"/>
      <c r="K507" s="436"/>
      <c r="L507" s="436"/>
      <c r="M507" s="436"/>
      <c r="N507" s="436"/>
      <c r="O507" s="436"/>
      <c r="P507" s="436"/>
      <c r="Q507" s="436"/>
      <c r="R507" s="436"/>
      <c r="S507" s="436"/>
      <c r="T507" s="436"/>
      <c r="U507" s="436"/>
      <c r="V507" s="436"/>
      <c r="W507" s="436"/>
      <c r="X507" s="436"/>
      <c r="Y507" s="436"/>
      <c r="Z507" s="436"/>
      <c r="AA507" s="436"/>
      <c r="AB507" s="436"/>
      <c r="AC507" s="436"/>
      <c r="AD507" s="436"/>
      <c r="AE507" s="436"/>
      <c r="AF507" s="436"/>
      <c r="AG507" s="436"/>
      <c r="AH507" s="436"/>
      <c r="AI507" s="436"/>
      <c r="AJ507" s="436"/>
      <c r="AK507" s="436"/>
      <c r="AL507" s="436"/>
      <c r="AM507" s="436"/>
      <c r="AN507" s="436"/>
      <c r="AO507" s="436"/>
      <c r="AP507" s="436"/>
      <c r="AQ507" s="436"/>
      <c r="AR507" s="436"/>
      <c r="AS507" s="436"/>
      <c r="AT507" s="436"/>
      <c r="AU507" s="436"/>
      <c r="AV507" s="436"/>
      <c r="AW507" s="436"/>
      <c r="AX507" s="437"/>
      <c r="AY507" s="436"/>
      <c r="AZ507" s="436"/>
      <c r="BA507" s="436"/>
      <c r="BB507" s="436"/>
      <c r="BC507" s="436"/>
      <c r="BD507" s="436"/>
      <c r="BE507" s="436"/>
      <c r="BF507" s="436"/>
      <c r="BG507" s="436"/>
      <c r="BH507" s="436"/>
      <c r="BI507" s="436"/>
      <c r="BJ507" s="436"/>
      <c r="BK507" s="436"/>
      <c r="BL507" s="436"/>
      <c r="BM507" s="436"/>
      <c r="BN507" s="436"/>
      <c r="BO507" s="436"/>
      <c r="BP507" s="436"/>
      <c r="BQ507" s="436"/>
      <c r="BR507" s="436"/>
      <c r="BS507" s="436"/>
      <c r="BT507" s="436"/>
      <c r="BU507" s="436"/>
      <c r="BV507" s="436"/>
      <c r="BW507" s="436"/>
      <c r="BX507" s="436"/>
      <c r="BY507" s="436"/>
      <c r="BZ507" s="436"/>
      <c r="CA507" s="436"/>
      <c r="CB507" s="436"/>
      <c r="CC507" s="436"/>
      <c r="CD507" s="436"/>
      <c r="CE507" s="436"/>
    </row>
    <row r="508" spans="1:83" ht="15.75" customHeight="1">
      <c r="A508" s="436"/>
      <c r="B508" s="436"/>
      <c r="C508" s="436"/>
      <c r="D508" s="436"/>
      <c r="E508" s="436"/>
      <c r="F508" s="436"/>
      <c r="G508" s="436"/>
      <c r="H508" s="436"/>
      <c r="I508" s="436"/>
      <c r="J508" s="436"/>
      <c r="K508" s="436"/>
      <c r="L508" s="436"/>
      <c r="M508" s="436"/>
      <c r="N508" s="436"/>
      <c r="O508" s="436"/>
      <c r="P508" s="436"/>
      <c r="Q508" s="436"/>
      <c r="R508" s="436"/>
      <c r="S508" s="436"/>
      <c r="T508" s="436"/>
      <c r="U508" s="436"/>
      <c r="V508" s="436"/>
      <c r="W508" s="436"/>
      <c r="X508" s="436"/>
      <c r="Y508" s="436"/>
      <c r="Z508" s="436"/>
      <c r="AA508" s="436"/>
      <c r="AB508" s="436"/>
      <c r="AC508" s="436"/>
      <c r="AD508" s="436"/>
      <c r="AE508" s="436"/>
      <c r="AF508" s="436"/>
      <c r="AG508" s="436"/>
      <c r="AH508" s="436"/>
      <c r="AI508" s="436"/>
      <c r="AJ508" s="436"/>
      <c r="AK508" s="436"/>
      <c r="AL508" s="436"/>
      <c r="AM508" s="436"/>
      <c r="AN508" s="436"/>
      <c r="AO508" s="436"/>
      <c r="AP508" s="436"/>
      <c r="AQ508" s="436"/>
      <c r="AR508" s="436"/>
      <c r="AS508" s="436"/>
      <c r="AT508" s="436"/>
      <c r="AU508" s="436"/>
      <c r="AV508" s="436"/>
      <c r="AW508" s="436"/>
      <c r="AX508" s="437"/>
      <c r="AY508" s="436"/>
      <c r="AZ508" s="436"/>
      <c r="BA508" s="436"/>
      <c r="BB508" s="436"/>
      <c r="BC508" s="436"/>
      <c r="BD508" s="436"/>
      <c r="BE508" s="436"/>
      <c r="BF508" s="436"/>
      <c r="BG508" s="436"/>
      <c r="BH508" s="436"/>
      <c r="BI508" s="436"/>
      <c r="BJ508" s="436"/>
      <c r="BK508" s="436"/>
      <c r="BL508" s="436"/>
      <c r="BM508" s="436"/>
      <c r="BN508" s="436"/>
      <c r="BO508" s="436"/>
      <c r="BP508" s="436"/>
      <c r="BQ508" s="436"/>
      <c r="BR508" s="436"/>
      <c r="BS508" s="436"/>
      <c r="BT508" s="436"/>
      <c r="BU508" s="436"/>
      <c r="BV508" s="436"/>
      <c r="BW508" s="436"/>
      <c r="BX508" s="436"/>
      <c r="BY508" s="436"/>
      <c r="BZ508" s="436"/>
      <c r="CA508" s="436"/>
      <c r="CB508" s="436"/>
      <c r="CC508" s="436"/>
      <c r="CD508" s="436"/>
      <c r="CE508" s="436"/>
    </row>
    <row r="509" spans="1:83" ht="15.75" customHeight="1">
      <c r="A509" s="436"/>
      <c r="B509" s="436"/>
      <c r="C509" s="436"/>
      <c r="D509" s="436"/>
      <c r="E509" s="436"/>
      <c r="F509" s="436"/>
      <c r="G509" s="436"/>
      <c r="H509" s="436"/>
      <c r="I509" s="436"/>
      <c r="J509" s="436"/>
      <c r="K509" s="436"/>
      <c r="L509" s="436"/>
      <c r="M509" s="436"/>
      <c r="N509" s="436"/>
      <c r="O509" s="436"/>
      <c r="P509" s="436"/>
      <c r="Q509" s="436"/>
      <c r="R509" s="436"/>
      <c r="S509" s="436"/>
      <c r="T509" s="436"/>
      <c r="U509" s="436"/>
      <c r="V509" s="436"/>
      <c r="W509" s="436"/>
      <c r="X509" s="436"/>
      <c r="Y509" s="436"/>
      <c r="Z509" s="436"/>
      <c r="AA509" s="436"/>
      <c r="AB509" s="436"/>
      <c r="AC509" s="436"/>
      <c r="AD509" s="436"/>
      <c r="AE509" s="436"/>
      <c r="AF509" s="436"/>
      <c r="AG509" s="436"/>
      <c r="AH509" s="436"/>
      <c r="AI509" s="436"/>
      <c r="AJ509" s="436"/>
      <c r="AK509" s="436"/>
      <c r="AL509" s="436"/>
      <c r="AM509" s="436"/>
      <c r="AN509" s="436"/>
      <c r="AO509" s="436"/>
      <c r="AP509" s="436"/>
      <c r="AQ509" s="436"/>
      <c r="AR509" s="436"/>
      <c r="AS509" s="436"/>
      <c r="AT509" s="436"/>
      <c r="AU509" s="436"/>
      <c r="AV509" s="436"/>
      <c r="AW509" s="436"/>
      <c r="AX509" s="437"/>
      <c r="AY509" s="436"/>
      <c r="AZ509" s="436"/>
      <c r="BA509" s="436"/>
      <c r="BB509" s="436"/>
      <c r="BC509" s="436"/>
      <c r="BD509" s="436"/>
      <c r="BE509" s="436"/>
      <c r="BF509" s="436"/>
      <c r="BG509" s="436"/>
      <c r="BH509" s="436"/>
      <c r="BI509" s="436"/>
      <c r="BJ509" s="436"/>
      <c r="BK509" s="436"/>
      <c r="BL509" s="436"/>
      <c r="BM509" s="436"/>
      <c r="BN509" s="436"/>
      <c r="BO509" s="436"/>
      <c r="BP509" s="436"/>
      <c r="BQ509" s="436"/>
      <c r="BR509" s="436"/>
      <c r="BS509" s="436"/>
      <c r="BT509" s="436"/>
      <c r="BU509" s="436"/>
      <c r="BV509" s="436"/>
      <c r="BW509" s="436"/>
      <c r="BX509" s="436"/>
      <c r="BY509" s="436"/>
      <c r="BZ509" s="436"/>
      <c r="CA509" s="436"/>
      <c r="CB509" s="436"/>
      <c r="CC509" s="436"/>
      <c r="CD509" s="436"/>
      <c r="CE509" s="436"/>
    </row>
    <row r="510" spans="1:83" ht="15.75" customHeight="1">
      <c r="A510" s="436"/>
      <c r="B510" s="436"/>
      <c r="C510" s="436"/>
      <c r="D510" s="436"/>
      <c r="E510" s="436"/>
      <c r="F510" s="436"/>
      <c r="G510" s="436"/>
      <c r="H510" s="436"/>
      <c r="I510" s="436"/>
      <c r="J510" s="436"/>
      <c r="K510" s="436"/>
      <c r="L510" s="436"/>
      <c r="M510" s="436"/>
      <c r="N510" s="436"/>
      <c r="O510" s="436"/>
      <c r="P510" s="436"/>
      <c r="Q510" s="436"/>
      <c r="R510" s="436"/>
      <c r="S510" s="436"/>
      <c r="T510" s="436"/>
      <c r="U510" s="436"/>
      <c r="V510" s="436"/>
      <c r="W510" s="436"/>
      <c r="X510" s="436"/>
      <c r="Y510" s="436"/>
      <c r="Z510" s="436"/>
      <c r="AA510" s="436"/>
      <c r="AB510" s="436"/>
      <c r="AC510" s="436"/>
      <c r="AD510" s="436"/>
      <c r="AE510" s="436"/>
      <c r="AF510" s="436"/>
      <c r="AG510" s="436"/>
      <c r="AH510" s="436"/>
      <c r="AI510" s="436"/>
      <c r="AJ510" s="436"/>
      <c r="AK510" s="436"/>
      <c r="AL510" s="436"/>
      <c r="AM510" s="436"/>
      <c r="AN510" s="436"/>
      <c r="AO510" s="436"/>
      <c r="AP510" s="436"/>
      <c r="AQ510" s="436"/>
      <c r="AR510" s="436"/>
      <c r="AS510" s="436"/>
      <c r="AT510" s="436"/>
      <c r="AU510" s="436"/>
      <c r="AV510" s="436"/>
      <c r="AW510" s="436"/>
      <c r="AX510" s="437"/>
      <c r="AY510" s="436"/>
      <c r="AZ510" s="436"/>
      <c r="BA510" s="436"/>
      <c r="BB510" s="436"/>
      <c r="BC510" s="436"/>
      <c r="BD510" s="436"/>
      <c r="BE510" s="436"/>
      <c r="BF510" s="436"/>
      <c r="BG510" s="436"/>
      <c r="BH510" s="436"/>
      <c r="BI510" s="436"/>
      <c r="BJ510" s="436"/>
      <c r="BK510" s="436"/>
      <c r="BL510" s="436"/>
      <c r="BM510" s="436"/>
      <c r="BN510" s="436"/>
      <c r="BO510" s="436"/>
      <c r="BP510" s="436"/>
      <c r="BQ510" s="436"/>
      <c r="BR510" s="436"/>
      <c r="BS510" s="436"/>
      <c r="BT510" s="436"/>
      <c r="BU510" s="436"/>
      <c r="BV510" s="436"/>
      <c r="BW510" s="436"/>
      <c r="BX510" s="436"/>
      <c r="BY510" s="436"/>
      <c r="BZ510" s="436"/>
      <c r="CA510" s="436"/>
      <c r="CB510" s="436"/>
      <c r="CC510" s="436"/>
      <c r="CD510" s="436"/>
      <c r="CE510" s="436"/>
    </row>
    <row r="511" spans="1:83" ht="15.75" customHeight="1">
      <c r="A511" s="436"/>
      <c r="B511" s="436"/>
      <c r="C511" s="436"/>
      <c r="D511" s="436"/>
      <c r="E511" s="436"/>
      <c r="F511" s="436"/>
      <c r="G511" s="436"/>
      <c r="H511" s="436"/>
      <c r="I511" s="436"/>
      <c r="J511" s="436"/>
      <c r="K511" s="436"/>
      <c r="L511" s="436"/>
      <c r="M511" s="436"/>
      <c r="N511" s="436"/>
      <c r="O511" s="436"/>
      <c r="P511" s="436"/>
      <c r="Q511" s="436"/>
      <c r="R511" s="436"/>
      <c r="S511" s="436"/>
      <c r="T511" s="436"/>
      <c r="U511" s="436"/>
      <c r="V511" s="436"/>
      <c r="W511" s="436"/>
      <c r="X511" s="436"/>
      <c r="Y511" s="436"/>
      <c r="Z511" s="436"/>
      <c r="AA511" s="436"/>
      <c r="AB511" s="436"/>
      <c r="AC511" s="436"/>
      <c r="AD511" s="436"/>
      <c r="AE511" s="436"/>
      <c r="AF511" s="436"/>
      <c r="AG511" s="436"/>
      <c r="AH511" s="436"/>
      <c r="AI511" s="436"/>
      <c r="AJ511" s="436"/>
      <c r="AK511" s="436"/>
      <c r="AL511" s="436"/>
      <c r="AM511" s="436"/>
      <c r="AN511" s="436"/>
      <c r="AO511" s="436"/>
      <c r="AP511" s="436"/>
      <c r="AQ511" s="436"/>
      <c r="AR511" s="436"/>
      <c r="AS511" s="436"/>
      <c r="AT511" s="436"/>
      <c r="AU511" s="436"/>
      <c r="AV511" s="436"/>
      <c r="AW511" s="436"/>
      <c r="AX511" s="437"/>
      <c r="AY511" s="436"/>
      <c r="AZ511" s="436"/>
      <c r="BA511" s="436"/>
      <c r="BB511" s="436"/>
      <c r="BC511" s="436"/>
      <c r="BD511" s="436"/>
      <c r="BE511" s="436"/>
      <c r="BF511" s="436"/>
      <c r="BG511" s="436"/>
      <c r="BH511" s="436"/>
      <c r="BI511" s="436"/>
      <c r="BJ511" s="436"/>
      <c r="BK511" s="436"/>
      <c r="BL511" s="436"/>
      <c r="BM511" s="436"/>
      <c r="BN511" s="436"/>
      <c r="BO511" s="436"/>
      <c r="BP511" s="436"/>
      <c r="BQ511" s="436"/>
      <c r="BR511" s="436"/>
      <c r="BS511" s="436"/>
      <c r="BT511" s="436"/>
      <c r="BU511" s="436"/>
      <c r="BV511" s="436"/>
      <c r="BW511" s="436"/>
      <c r="BX511" s="436"/>
      <c r="BY511" s="436"/>
      <c r="BZ511" s="436"/>
      <c r="CA511" s="436"/>
      <c r="CB511" s="436"/>
      <c r="CC511" s="436"/>
      <c r="CD511" s="436"/>
      <c r="CE511" s="436"/>
    </row>
    <row r="512" spans="1:83" ht="15.75" customHeight="1">
      <c r="A512" s="436"/>
      <c r="B512" s="436"/>
      <c r="C512" s="436"/>
      <c r="D512" s="436"/>
      <c r="E512" s="436"/>
      <c r="F512" s="436"/>
      <c r="G512" s="436"/>
      <c r="H512" s="436"/>
      <c r="I512" s="436"/>
      <c r="J512" s="436"/>
      <c r="K512" s="436"/>
      <c r="L512" s="436"/>
      <c r="M512" s="436"/>
      <c r="N512" s="436"/>
      <c r="O512" s="436"/>
      <c r="P512" s="436"/>
      <c r="Q512" s="436"/>
      <c r="R512" s="436"/>
      <c r="S512" s="436"/>
      <c r="T512" s="436"/>
      <c r="U512" s="436"/>
      <c r="V512" s="436"/>
      <c r="W512" s="436"/>
      <c r="X512" s="436"/>
      <c r="Y512" s="436"/>
      <c r="Z512" s="436"/>
      <c r="AA512" s="436"/>
      <c r="AB512" s="436"/>
      <c r="AC512" s="436"/>
      <c r="AD512" s="436"/>
      <c r="AE512" s="436"/>
      <c r="AF512" s="436"/>
      <c r="AG512" s="436"/>
      <c r="AH512" s="436"/>
      <c r="AI512" s="436"/>
      <c r="AJ512" s="436"/>
      <c r="AK512" s="436"/>
      <c r="AL512" s="436"/>
      <c r="AM512" s="436"/>
      <c r="AN512" s="436"/>
      <c r="AO512" s="436"/>
      <c r="AP512" s="436"/>
      <c r="AQ512" s="436"/>
      <c r="AR512" s="436"/>
      <c r="AS512" s="436"/>
      <c r="AT512" s="436"/>
      <c r="AU512" s="436"/>
      <c r="AV512" s="436"/>
      <c r="AW512" s="436"/>
      <c r="AX512" s="437"/>
      <c r="AY512" s="436"/>
      <c r="AZ512" s="436"/>
      <c r="BA512" s="436"/>
      <c r="BB512" s="436"/>
      <c r="BC512" s="436"/>
      <c r="BD512" s="436"/>
      <c r="BE512" s="436"/>
      <c r="BF512" s="436"/>
      <c r="BG512" s="436"/>
      <c r="BH512" s="436"/>
      <c r="BI512" s="436"/>
      <c r="BJ512" s="436"/>
      <c r="BK512" s="436"/>
      <c r="BL512" s="436"/>
      <c r="BM512" s="436"/>
      <c r="BN512" s="436"/>
      <c r="BO512" s="436"/>
      <c r="BP512" s="436"/>
      <c r="BQ512" s="436"/>
      <c r="BR512" s="436"/>
      <c r="BS512" s="436"/>
      <c r="BT512" s="436"/>
      <c r="BU512" s="436"/>
      <c r="BV512" s="436"/>
      <c r="BW512" s="436"/>
      <c r="BX512" s="436"/>
      <c r="BY512" s="436"/>
      <c r="BZ512" s="436"/>
      <c r="CA512" s="436"/>
      <c r="CB512" s="436"/>
      <c r="CC512" s="436"/>
      <c r="CD512" s="436"/>
      <c r="CE512" s="436"/>
    </row>
    <row r="513" spans="1:83" ht="15.75" customHeight="1">
      <c r="A513" s="436"/>
      <c r="B513" s="436"/>
      <c r="C513" s="436"/>
      <c r="D513" s="436"/>
      <c r="E513" s="436"/>
      <c r="F513" s="436"/>
      <c r="G513" s="436"/>
      <c r="H513" s="436"/>
      <c r="I513" s="436"/>
      <c r="J513" s="436"/>
      <c r="K513" s="436"/>
      <c r="L513" s="436"/>
      <c r="M513" s="436"/>
      <c r="N513" s="436"/>
      <c r="O513" s="436"/>
      <c r="P513" s="436"/>
      <c r="Q513" s="436"/>
      <c r="R513" s="436"/>
      <c r="S513" s="436"/>
      <c r="T513" s="436"/>
      <c r="U513" s="436"/>
      <c r="V513" s="436"/>
      <c r="W513" s="436"/>
      <c r="X513" s="436"/>
      <c r="Y513" s="436"/>
      <c r="Z513" s="436"/>
      <c r="AA513" s="436"/>
      <c r="AB513" s="436"/>
      <c r="AC513" s="436"/>
      <c r="AD513" s="436"/>
      <c r="AE513" s="436"/>
      <c r="AF513" s="436"/>
      <c r="AG513" s="436"/>
      <c r="AH513" s="436"/>
      <c r="AI513" s="436"/>
      <c r="AJ513" s="436"/>
      <c r="AK513" s="436"/>
      <c r="AL513" s="436"/>
      <c r="AM513" s="436"/>
      <c r="AN513" s="436"/>
      <c r="AO513" s="436"/>
      <c r="AP513" s="436"/>
      <c r="AQ513" s="436"/>
      <c r="AR513" s="436"/>
      <c r="AS513" s="436"/>
      <c r="AT513" s="436"/>
      <c r="AU513" s="436"/>
      <c r="AV513" s="436"/>
      <c r="AW513" s="436"/>
      <c r="AX513" s="437"/>
      <c r="AY513" s="436"/>
      <c r="AZ513" s="436"/>
      <c r="BA513" s="436"/>
      <c r="BB513" s="436"/>
      <c r="BC513" s="436"/>
      <c r="BD513" s="436"/>
      <c r="BE513" s="436"/>
      <c r="BF513" s="436"/>
      <c r="BG513" s="436"/>
      <c r="BH513" s="436"/>
      <c r="BI513" s="436"/>
      <c r="BJ513" s="436"/>
      <c r="BK513" s="436"/>
      <c r="BL513" s="436"/>
      <c r="BM513" s="436"/>
      <c r="BN513" s="436"/>
      <c r="BO513" s="436"/>
      <c r="BP513" s="436"/>
      <c r="BQ513" s="436"/>
      <c r="BR513" s="436"/>
      <c r="BS513" s="436"/>
      <c r="BT513" s="436"/>
      <c r="BU513" s="436"/>
      <c r="BV513" s="436"/>
      <c r="BW513" s="436"/>
      <c r="BX513" s="436"/>
      <c r="BY513" s="436"/>
      <c r="BZ513" s="436"/>
      <c r="CA513" s="436"/>
      <c r="CB513" s="436"/>
      <c r="CC513" s="436"/>
      <c r="CD513" s="436"/>
      <c r="CE513" s="436"/>
    </row>
    <row r="514" spans="1:83" ht="15.75" customHeight="1">
      <c r="A514" s="436"/>
      <c r="B514" s="436"/>
      <c r="C514" s="436"/>
      <c r="D514" s="436"/>
      <c r="E514" s="436"/>
      <c r="F514" s="436"/>
      <c r="G514" s="436"/>
      <c r="H514" s="436"/>
      <c r="I514" s="436"/>
      <c r="J514" s="436"/>
      <c r="K514" s="436"/>
      <c r="L514" s="436"/>
      <c r="M514" s="436"/>
      <c r="N514" s="436"/>
      <c r="O514" s="436"/>
      <c r="P514" s="436"/>
      <c r="Q514" s="436"/>
      <c r="R514" s="436"/>
      <c r="S514" s="436"/>
      <c r="T514" s="436"/>
      <c r="U514" s="436"/>
      <c r="V514" s="436"/>
      <c r="W514" s="436"/>
      <c r="X514" s="436"/>
      <c r="Y514" s="436"/>
      <c r="Z514" s="436"/>
      <c r="AA514" s="436"/>
      <c r="AB514" s="436"/>
      <c r="AC514" s="436"/>
      <c r="AD514" s="436"/>
      <c r="AE514" s="436"/>
      <c r="AF514" s="436"/>
      <c r="AG514" s="436"/>
      <c r="AH514" s="436"/>
      <c r="AI514" s="436"/>
      <c r="AJ514" s="436"/>
      <c r="AK514" s="436"/>
      <c r="AL514" s="436"/>
      <c r="AM514" s="436"/>
      <c r="AN514" s="436"/>
      <c r="AO514" s="436"/>
      <c r="AP514" s="436"/>
      <c r="AQ514" s="436"/>
      <c r="AR514" s="436"/>
      <c r="AS514" s="436"/>
      <c r="AT514" s="436"/>
      <c r="AU514" s="436"/>
      <c r="AV514" s="436"/>
      <c r="AW514" s="436"/>
      <c r="AX514" s="437"/>
      <c r="AY514" s="436"/>
      <c r="AZ514" s="436"/>
      <c r="BA514" s="436"/>
      <c r="BB514" s="436"/>
      <c r="BC514" s="436"/>
      <c r="BD514" s="436"/>
      <c r="BE514" s="436"/>
      <c r="BF514" s="436"/>
      <c r="BG514" s="436"/>
      <c r="BH514" s="436"/>
      <c r="BI514" s="436"/>
      <c r="BJ514" s="436"/>
      <c r="BK514" s="436"/>
      <c r="BL514" s="436"/>
      <c r="BM514" s="436"/>
      <c r="BN514" s="436"/>
      <c r="BO514" s="436"/>
      <c r="BP514" s="436"/>
      <c r="BQ514" s="436"/>
      <c r="BR514" s="436"/>
      <c r="BS514" s="436"/>
      <c r="BT514" s="436"/>
      <c r="BU514" s="436"/>
      <c r="BV514" s="436"/>
      <c r="BW514" s="436"/>
      <c r="BX514" s="436"/>
      <c r="BY514" s="436"/>
      <c r="BZ514" s="436"/>
      <c r="CA514" s="436"/>
      <c r="CB514" s="436"/>
      <c r="CC514" s="436"/>
      <c r="CD514" s="436"/>
      <c r="CE514" s="436"/>
    </row>
    <row r="515" spans="1:83" ht="15.75" customHeight="1">
      <c r="A515" s="436"/>
      <c r="B515" s="436"/>
      <c r="C515" s="436"/>
      <c r="D515" s="436"/>
      <c r="E515" s="436"/>
      <c r="F515" s="436"/>
      <c r="G515" s="436"/>
      <c r="H515" s="436"/>
      <c r="I515" s="436"/>
      <c r="J515" s="436"/>
      <c r="K515" s="436"/>
      <c r="L515" s="436"/>
      <c r="M515" s="436"/>
      <c r="N515" s="436"/>
      <c r="O515" s="436"/>
      <c r="P515" s="436"/>
      <c r="Q515" s="436"/>
      <c r="R515" s="436"/>
      <c r="S515" s="436"/>
      <c r="T515" s="436"/>
      <c r="U515" s="436"/>
      <c r="V515" s="436"/>
      <c r="W515" s="436"/>
      <c r="X515" s="436"/>
      <c r="Y515" s="436"/>
      <c r="Z515" s="436"/>
      <c r="AA515" s="436"/>
      <c r="AB515" s="436"/>
      <c r="AC515" s="436"/>
      <c r="AD515" s="436"/>
      <c r="AE515" s="436"/>
      <c r="AF515" s="436"/>
      <c r="AG515" s="436"/>
      <c r="AH515" s="436"/>
      <c r="AI515" s="436"/>
      <c r="AJ515" s="436"/>
      <c r="AK515" s="436"/>
      <c r="AL515" s="436"/>
      <c r="AM515" s="436"/>
      <c r="AN515" s="436"/>
      <c r="AO515" s="436"/>
      <c r="AP515" s="436"/>
      <c r="AQ515" s="436"/>
      <c r="AR515" s="436"/>
      <c r="AS515" s="436"/>
      <c r="AT515" s="436"/>
      <c r="AU515" s="436"/>
      <c r="AV515" s="436"/>
      <c r="AW515" s="436"/>
      <c r="AX515" s="437"/>
      <c r="AY515" s="436"/>
      <c r="AZ515" s="436"/>
      <c r="BA515" s="436"/>
      <c r="BB515" s="436"/>
      <c r="BC515" s="436"/>
      <c r="BD515" s="436"/>
      <c r="BE515" s="436"/>
      <c r="BF515" s="436"/>
      <c r="BG515" s="436"/>
      <c r="BH515" s="436"/>
      <c r="BI515" s="436"/>
      <c r="BJ515" s="436"/>
      <c r="BK515" s="436"/>
      <c r="BL515" s="436"/>
      <c r="BM515" s="436"/>
      <c r="BN515" s="436"/>
      <c r="BO515" s="436"/>
      <c r="BP515" s="436"/>
      <c r="BQ515" s="436"/>
      <c r="BR515" s="436"/>
      <c r="BS515" s="436"/>
      <c r="BT515" s="436"/>
      <c r="BU515" s="436"/>
      <c r="BV515" s="436"/>
      <c r="BW515" s="436"/>
      <c r="BX515" s="436"/>
      <c r="BY515" s="436"/>
      <c r="BZ515" s="436"/>
      <c r="CA515" s="436"/>
      <c r="CB515" s="436"/>
      <c r="CC515" s="436"/>
      <c r="CD515" s="436"/>
      <c r="CE515" s="436"/>
    </row>
    <row r="516" spans="1:83" ht="15.75" customHeight="1">
      <c r="A516" s="436"/>
      <c r="B516" s="436"/>
      <c r="C516" s="436"/>
      <c r="D516" s="436"/>
      <c r="E516" s="436"/>
      <c r="F516" s="436"/>
      <c r="G516" s="436"/>
      <c r="H516" s="436"/>
      <c r="I516" s="436"/>
      <c r="J516" s="436"/>
      <c r="K516" s="436"/>
      <c r="L516" s="436"/>
      <c r="M516" s="436"/>
      <c r="N516" s="436"/>
      <c r="O516" s="436"/>
      <c r="P516" s="436"/>
      <c r="Q516" s="436"/>
      <c r="R516" s="436"/>
      <c r="S516" s="436"/>
      <c r="T516" s="436"/>
      <c r="U516" s="436"/>
      <c r="V516" s="436"/>
      <c r="W516" s="436"/>
      <c r="X516" s="436"/>
      <c r="Y516" s="436"/>
      <c r="Z516" s="436"/>
      <c r="AA516" s="436"/>
      <c r="AB516" s="436"/>
      <c r="AC516" s="436"/>
      <c r="AD516" s="436"/>
      <c r="AE516" s="436"/>
      <c r="AF516" s="436"/>
      <c r="AG516" s="436"/>
      <c r="AH516" s="436"/>
      <c r="AI516" s="436"/>
      <c r="AJ516" s="436"/>
      <c r="AK516" s="436"/>
      <c r="AL516" s="436"/>
      <c r="AM516" s="436"/>
      <c r="AN516" s="436"/>
      <c r="AO516" s="436"/>
      <c r="AP516" s="436"/>
      <c r="AQ516" s="436"/>
      <c r="AR516" s="436"/>
      <c r="AS516" s="436"/>
      <c r="AT516" s="436"/>
      <c r="AU516" s="436"/>
      <c r="AV516" s="436"/>
      <c r="AW516" s="436"/>
      <c r="AX516" s="437"/>
      <c r="AY516" s="436"/>
      <c r="AZ516" s="436"/>
      <c r="BA516" s="436"/>
      <c r="BB516" s="436"/>
      <c r="BC516" s="436"/>
      <c r="BD516" s="436"/>
      <c r="BE516" s="436"/>
      <c r="BF516" s="436"/>
      <c r="BG516" s="436"/>
      <c r="BH516" s="436"/>
      <c r="BI516" s="436"/>
      <c r="BJ516" s="436"/>
      <c r="BK516" s="436"/>
      <c r="BL516" s="436"/>
      <c r="BM516" s="436"/>
      <c r="BN516" s="436"/>
      <c r="BO516" s="436"/>
      <c r="BP516" s="436"/>
      <c r="BQ516" s="436"/>
      <c r="BR516" s="436"/>
      <c r="BS516" s="436"/>
      <c r="BT516" s="436"/>
      <c r="BU516" s="436"/>
      <c r="BV516" s="436"/>
      <c r="BW516" s="436"/>
      <c r="BX516" s="436"/>
      <c r="BY516" s="436"/>
      <c r="BZ516" s="436"/>
      <c r="CA516" s="436"/>
      <c r="CB516" s="436"/>
      <c r="CC516" s="436"/>
      <c r="CD516" s="436"/>
      <c r="CE516" s="436"/>
    </row>
    <row r="517" spans="1:83" ht="15.75" customHeight="1">
      <c r="A517" s="436"/>
      <c r="B517" s="436"/>
      <c r="C517" s="436"/>
      <c r="D517" s="436"/>
      <c r="E517" s="436"/>
      <c r="F517" s="436"/>
      <c r="G517" s="436"/>
      <c r="H517" s="436"/>
      <c r="I517" s="436"/>
      <c r="J517" s="436"/>
      <c r="K517" s="436"/>
      <c r="L517" s="436"/>
      <c r="M517" s="436"/>
      <c r="N517" s="436"/>
      <c r="O517" s="436"/>
      <c r="P517" s="436"/>
      <c r="Q517" s="436"/>
      <c r="R517" s="436"/>
      <c r="S517" s="436"/>
      <c r="T517" s="436"/>
      <c r="U517" s="436"/>
      <c r="V517" s="436"/>
      <c r="W517" s="436"/>
      <c r="X517" s="436"/>
      <c r="Y517" s="436"/>
      <c r="Z517" s="436"/>
      <c r="AA517" s="436"/>
      <c r="AB517" s="436"/>
      <c r="AC517" s="436"/>
      <c r="AD517" s="436"/>
      <c r="AE517" s="436"/>
      <c r="AF517" s="436"/>
      <c r="AG517" s="436"/>
      <c r="AH517" s="436"/>
      <c r="AI517" s="436"/>
      <c r="AJ517" s="436"/>
      <c r="AK517" s="436"/>
      <c r="AL517" s="436"/>
      <c r="AM517" s="436"/>
      <c r="AN517" s="436"/>
      <c r="AO517" s="436"/>
      <c r="AP517" s="436"/>
      <c r="AQ517" s="436"/>
      <c r="AR517" s="436"/>
      <c r="AS517" s="436"/>
      <c r="AT517" s="436"/>
      <c r="AU517" s="436"/>
      <c r="AV517" s="436"/>
      <c r="AW517" s="436"/>
      <c r="AX517" s="437"/>
      <c r="AY517" s="436"/>
      <c r="AZ517" s="436"/>
      <c r="BA517" s="436"/>
      <c r="BB517" s="436"/>
      <c r="BC517" s="436"/>
      <c r="BD517" s="436"/>
      <c r="BE517" s="436"/>
      <c r="BF517" s="436"/>
      <c r="BG517" s="436"/>
      <c r="BH517" s="436"/>
      <c r="BI517" s="436"/>
      <c r="BJ517" s="436"/>
      <c r="BK517" s="436"/>
      <c r="BL517" s="436"/>
      <c r="BM517" s="436"/>
      <c r="BN517" s="436"/>
      <c r="BO517" s="436"/>
      <c r="BP517" s="436"/>
      <c r="BQ517" s="436"/>
      <c r="BR517" s="436"/>
      <c r="BS517" s="436"/>
      <c r="BT517" s="436"/>
      <c r="BU517" s="436"/>
      <c r="BV517" s="436"/>
      <c r="BW517" s="436"/>
      <c r="BX517" s="436"/>
      <c r="BY517" s="436"/>
      <c r="BZ517" s="436"/>
      <c r="CA517" s="436"/>
      <c r="CB517" s="436"/>
      <c r="CC517" s="436"/>
      <c r="CD517" s="436"/>
      <c r="CE517" s="436"/>
    </row>
    <row r="518" spans="1:83" ht="15.75" customHeight="1">
      <c r="A518" s="436"/>
      <c r="B518" s="436"/>
      <c r="C518" s="436"/>
      <c r="D518" s="436"/>
      <c r="E518" s="436"/>
      <c r="F518" s="436"/>
      <c r="G518" s="436"/>
      <c r="H518" s="436"/>
      <c r="I518" s="436"/>
      <c r="J518" s="436"/>
      <c r="K518" s="436"/>
      <c r="L518" s="436"/>
      <c r="M518" s="436"/>
      <c r="N518" s="436"/>
      <c r="O518" s="436"/>
      <c r="P518" s="436"/>
      <c r="Q518" s="436"/>
      <c r="R518" s="436"/>
      <c r="S518" s="436"/>
      <c r="T518" s="436"/>
      <c r="U518" s="436"/>
      <c r="V518" s="436"/>
      <c r="W518" s="436"/>
      <c r="X518" s="436"/>
      <c r="Y518" s="436"/>
      <c r="Z518" s="436"/>
      <c r="AA518" s="436"/>
      <c r="AB518" s="436"/>
      <c r="AC518" s="436"/>
      <c r="AD518" s="436"/>
      <c r="AE518" s="436"/>
      <c r="AF518" s="436"/>
      <c r="AG518" s="436"/>
      <c r="AH518" s="436"/>
      <c r="AI518" s="436"/>
      <c r="AJ518" s="436"/>
      <c r="AK518" s="436"/>
      <c r="AL518" s="436"/>
      <c r="AM518" s="436"/>
      <c r="AN518" s="436"/>
      <c r="AO518" s="436"/>
      <c r="AP518" s="436"/>
      <c r="AQ518" s="436"/>
      <c r="AR518" s="436"/>
      <c r="AS518" s="436"/>
      <c r="AT518" s="436"/>
      <c r="AU518" s="436"/>
      <c r="AV518" s="436"/>
      <c r="AW518" s="436"/>
      <c r="AX518" s="437"/>
      <c r="AY518" s="436"/>
      <c r="AZ518" s="436"/>
      <c r="BA518" s="436"/>
      <c r="BB518" s="436"/>
      <c r="BC518" s="436"/>
      <c r="BD518" s="436"/>
      <c r="BE518" s="436"/>
      <c r="BF518" s="436"/>
      <c r="BG518" s="436"/>
      <c r="BH518" s="436"/>
      <c r="BI518" s="436"/>
      <c r="BJ518" s="436"/>
      <c r="BK518" s="436"/>
      <c r="BL518" s="436"/>
      <c r="BM518" s="436"/>
      <c r="BN518" s="436"/>
      <c r="BO518" s="436"/>
      <c r="BP518" s="436"/>
      <c r="BQ518" s="436"/>
      <c r="BR518" s="436"/>
      <c r="BS518" s="436"/>
      <c r="BT518" s="436"/>
      <c r="BU518" s="436"/>
      <c r="BV518" s="436"/>
      <c r="BW518" s="436"/>
      <c r="BX518" s="436"/>
      <c r="BY518" s="436"/>
      <c r="BZ518" s="436"/>
      <c r="CA518" s="436"/>
      <c r="CB518" s="436"/>
      <c r="CC518" s="436"/>
      <c r="CD518" s="436"/>
      <c r="CE518" s="436"/>
    </row>
    <row r="519" spans="1:83" ht="15.75" customHeight="1">
      <c r="A519" s="436"/>
      <c r="B519" s="436"/>
      <c r="C519" s="436"/>
      <c r="D519" s="436"/>
      <c r="E519" s="436"/>
      <c r="F519" s="436"/>
      <c r="G519" s="436"/>
      <c r="H519" s="436"/>
      <c r="I519" s="436"/>
      <c r="J519" s="436"/>
      <c r="K519" s="436"/>
      <c r="L519" s="436"/>
      <c r="M519" s="436"/>
      <c r="N519" s="436"/>
      <c r="O519" s="436"/>
      <c r="P519" s="436"/>
      <c r="Q519" s="436"/>
      <c r="R519" s="436"/>
      <c r="S519" s="436"/>
      <c r="T519" s="436"/>
      <c r="U519" s="436"/>
      <c r="V519" s="436"/>
      <c r="W519" s="436"/>
      <c r="X519" s="436"/>
      <c r="Y519" s="436"/>
      <c r="Z519" s="436"/>
      <c r="AA519" s="436"/>
      <c r="AB519" s="436"/>
      <c r="AC519" s="436"/>
      <c r="AD519" s="436"/>
      <c r="AE519" s="436"/>
      <c r="AF519" s="436"/>
      <c r="AG519" s="436"/>
      <c r="AH519" s="436"/>
      <c r="AI519" s="436"/>
      <c r="AJ519" s="436"/>
      <c r="AK519" s="436"/>
      <c r="AL519" s="436"/>
      <c r="AM519" s="436"/>
      <c r="AN519" s="436"/>
      <c r="AO519" s="436"/>
      <c r="AP519" s="436"/>
      <c r="AQ519" s="436"/>
      <c r="AR519" s="436"/>
      <c r="AS519" s="436"/>
      <c r="AT519" s="436"/>
      <c r="AU519" s="436"/>
      <c r="AV519" s="436"/>
      <c r="AW519" s="436"/>
      <c r="AX519" s="437"/>
      <c r="AY519" s="436"/>
      <c r="AZ519" s="436"/>
      <c r="BA519" s="436"/>
      <c r="BB519" s="436"/>
      <c r="BC519" s="436"/>
      <c r="BD519" s="436"/>
      <c r="BE519" s="436"/>
      <c r="BF519" s="436"/>
      <c r="BG519" s="436"/>
      <c r="BH519" s="436"/>
      <c r="BI519" s="436"/>
      <c r="BJ519" s="436"/>
      <c r="BK519" s="436"/>
      <c r="BL519" s="436"/>
      <c r="BM519" s="436"/>
      <c r="BN519" s="436"/>
      <c r="BO519" s="436"/>
      <c r="BP519" s="436"/>
      <c r="BQ519" s="436"/>
      <c r="BR519" s="436"/>
      <c r="BS519" s="436"/>
      <c r="BT519" s="436"/>
      <c r="BU519" s="436"/>
      <c r="BV519" s="436"/>
      <c r="BW519" s="436"/>
      <c r="BX519" s="436"/>
      <c r="BY519" s="436"/>
      <c r="BZ519" s="436"/>
      <c r="CA519" s="436"/>
      <c r="CB519" s="436"/>
      <c r="CC519" s="436"/>
      <c r="CD519" s="436"/>
      <c r="CE519" s="436"/>
    </row>
    <row r="520" spans="1:83" ht="15.75" customHeight="1">
      <c r="A520" s="436"/>
      <c r="B520" s="436"/>
      <c r="C520" s="436"/>
      <c r="D520" s="436"/>
      <c r="E520" s="436"/>
      <c r="F520" s="436"/>
      <c r="G520" s="436"/>
      <c r="H520" s="436"/>
      <c r="I520" s="436"/>
      <c r="J520" s="436"/>
      <c r="K520" s="436"/>
      <c r="L520" s="436"/>
      <c r="M520" s="436"/>
      <c r="N520" s="436"/>
      <c r="O520" s="436"/>
      <c r="P520" s="436"/>
      <c r="Q520" s="436"/>
      <c r="R520" s="436"/>
      <c r="S520" s="436"/>
      <c r="T520" s="436"/>
      <c r="U520" s="436"/>
      <c r="V520" s="436"/>
      <c r="W520" s="436"/>
      <c r="X520" s="436"/>
      <c r="Y520" s="436"/>
      <c r="Z520" s="436"/>
      <c r="AA520" s="436"/>
      <c r="AB520" s="436"/>
      <c r="AC520" s="436"/>
      <c r="AD520" s="436"/>
      <c r="AE520" s="436"/>
      <c r="AF520" s="436"/>
      <c r="AG520" s="436"/>
      <c r="AH520" s="436"/>
      <c r="AI520" s="436"/>
      <c r="AJ520" s="436"/>
      <c r="AK520" s="436"/>
      <c r="AL520" s="436"/>
      <c r="AM520" s="436"/>
      <c r="AN520" s="436"/>
      <c r="AO520" s="436"/>
      <c r="AP520" s="436"/>
      <c r="AQ520" s="436"/>
      <c r="AR520" s="436"/>
      <c r="AS520" s="436"/>
      <c r="AT520" s="436"/>
      <c r="AU520" s="436"/>
      <c r="AV520" s="436"/>
      <c r="AW520" s="436"/>
      <c r="AX520" s="437"/>
      <c r="AY520" s="436"/>
      <c r="AZ520" s="436"/>
      <c r="BA520" s="436"/>
      <c r="BB520" s="436"/>
      <c r="BC520" s="436"/>
      <c r="BD520" s="436"/>
      <c r="BE520" s="436"/>
      <c r="BF520" s="436"/>
      <c r="BG520" s="436"/>
      <c r="BH520" s="436"/>
      <c r="BI520" s="436"/>
      <c r="BJ520" s="436"/>
      <c r="BK520" s="436"/>
      <c r="BL520" s="436"/>
      <c r="BM520" s="436"/>
      <c r="BN520" s="436"/>
      <c r="BO520" s="436"/>
      <c r="BP520" s="436"/>
      <c r="BQ520" s="436"/>
      <c r="BR520" s="436"/>
      <c r="BS520" s="436"/>
      <c r="BT520" s="436"/>
      <c r="BU520" s="436"/>
      <c r="BV520" s="436"/>
      <c r="BW520" s="436"/>
      <c r="BX520" s="436"/>
      <c r="BY520" s="436"/>
      <c r="BZ520" s="436"/>
      <c r="CA520" s="436"/>
      <c r="CB520" s="436"/>
      <c r="CC520" s="436"/>
      <c r="CD520" s="436"/>
      <c r="CE520" s="436"/>
    </row>
    <row r="521" spans="1:83" ht="15.75" customHeight="1">
      <c r="A521" s="436"/>
      <c r="B521" s="436"/>
      <c r="C521" s="436"/>
      <c r="D521" s="436"/>
      <c r="E521" s="436"/>
      <c r="F521" s="436"/>
      <c r="G521" s="436"/>
      <c r="H521" s="436"/>
      <c r="I521" s="436"/>
      <c r="J521" s="436"/>
      <c r="K521" s="436"/>
      <c r="L521" s="436"/>
      <c r="M521" s="436"/>
      <c r="N521" s="436"/>
      <c r="O521" s="436"/>
      <c r="P521" s="436"/>
      <c r="Q521" s="436"/>
      <c r="R521" s="436"/>
      <c r="S521" s="436"/>
      <c r="T521" s="436"/>
      <c r="U521" s="436"/>
      <c r="V521" s="436"/>
      <c r="W521" s="436"/>
      <c r="X521" s="436"/>
      <c r="Y521" s="436"/>
      <c r="Z521" s="436"/>
      <c r="AA521" s="436"/>
      <c r="AB521" s="436"/>
      <c r="AC521" s="436"/>
      <c r="AD521" s="436"/>
      <c r="AE521" s="436"/>
      <c r="AF521" s="436"/>
      <c r="AG521" s="436"/>
      <c r="AH521" s="436"/>
      <c r="AI521" s="436"/>
      <c r="AJ521" s="436"/>
      <c r="AK521" s="436"/>
      <c r="AL521" s="436"/>
      <c r="AM521" s="436"/>
      <c r="AN521" s="436"/>
      <c r="AO521" s="436"/>
      <c r="AP521" s="436"/>
      <c r="AQ521" s="436"/>
      <c r="AR521" s="436"/>
      <c r="AS521" s="436"/>
      <c r="AT521" s="436"/>
      <c r="AU521" s="436"/>
      <c r="AV521" s="436"/>
      <c r="AW521" s="436"/>
      <c r="AX521" s="437"/>
      <c r="AY521" s="436"/>
      <c r="AZ521" s="436"/>
      <c r="BA521" s="436"/>
      <c r="BB521" s="436"/>
      <c r="BC521" s="436"/>
      <c r="BD521" s="436"/>
      <c r="BE521" s="436"/>
      <c r="BF521" s="436"/>
      <c r="BG521" s="436"/>
      <c r="BH521" s="436"/>
      <c r="BI521" s="436"/>
      <c r="BJ521" s="436"/>
      <c r="BK521" s="436"/>
      <c r="BL521" s="436"/>
      <c r="BM521" s="436"/>
      <c r="BN521" s="436"/>
      <c r="BO521" s="436"/>
      <c r="BP521" s="436"/>
      <c r="BQ521" s="436"/>
      <c r="BR521" s="436"/>
      <c r="BS521" s="436"/>
      <c r="BT521" s="436"/>
      <c r="BU521" s="436"/>
      <c r="BV521" s="436"/>
      <c r="BW521" s="436"/>
      <c r="BX521" s="436"/>
      <c r="BY521" s="436"/>
      <c r="BZ521" s="436"/>
      <c r="CA521" s="436"/>
      <c r="CB521" s="436"/>
      <c r="CC521" s="436"/>
      <c r="CD521" s="436"/>
      <c r="CE521" s="436"/>
    </row>
    <row r="522" spans="1:83" ht="15.75" customHeight="1">
      <c r="A522" s="436"/>
      <c r="B522" s="436"/>
      <c r="C522" s="436"/>
      <c r="D522" s="436"/>
      <c r="E522" s="436"/>
      <c r="F522" s="436"/>
      <c r="G522" s="436"/>
      <c r="H522" s="436"/>
      <c r="I522" s="436"/>
      <c r="J522" s="436"/>
      <c r="K522" s="436"/>
      <c r="L522" s="436"/>
      <c r="M522" s="436"/>
      <c r="N522" s="436"/>
      <c r="O522" s="436"/>
      <c r="P522" s="436"/>
      <c r="Q522" s="436"/>
      <c r="R522" s="436"/>
      <c r="S522" s="436"/>
      <c r="T522" s="436"/>
      <c r="U522" s="436"/>
      <c r="V522" s="436"/>
      <c r="W522" s="436"/>
      <c r="X522" s="436"/>
      <c r="Y522" s="436"/>
      <c r="Z522" s="436"/>
      <c r="AA522" s="436"/>
      <c r="AB522" s="436"/>
      <c r="AC522" s="436"/>
      <c r="AD522" s="436"/>
      <c r="AE522" s="436"/>
      <c r="AF522" s="436"/>
      <c r="AG522" s="436"/>
      <c r="AH522" s="436"/>
      <c r="AI522" s="436"/>
      <c r="AJ522" s="436"/>
      <c r="AK522" s="436"/>
      <c r="AL522" s="436"/>
      <c r="AM522" s="436"/>
      <c r="AN522" s="436"/>
      <c r="AO522" s="436"/>
      <c r="AP522" s="436"/>
      <c r="AQ522" s="436"/>
      <c r="AR522" s="436"/>
      <c r="AS522" s="436"/>
      <c r="AT522" s="436"/>
      <c r="AU522" s="436"/>
      <c r="AV522" s="436"/>
      <c r="AW522" s="436"/>
      <c r="AX522" s="437"/>
      <c r="AY522" s="436"/>
      <c r="AZ522" s="436"/>
      <c r="BA522" s="436"/>
      <c r="BB522" s="436"/>
      <c r="BC522" s="436"/>
      <c r="BD522" s="436"/>
      <c r="BE522" s="436"/>
      <c r="BF522" s="436"/>
      <c r="BG522" s="436"/>
      <c r="BH522" s="436"/>
      <c r="BI522" s="436"/>
      <c r="BJ522" s="436"/>
      <c r="BK522" s="436"/>
      <c r="BL522" s="436"/>
      <c r="BM522" s="436"/>
      <c r="BN522" s="436"/>
      <c r="BO522" s="436"/>
      <c r="BP522" s="436"/>
      <c r="BQ522" s="436"/>
      <c r="BR522" s="436"/>
      <c r="BS522" s="436"/>
      <c r="BT522" s="436"/>
      <c r="BU522" s="436"/>
      <c r="BV522" s="436"/>
      <c r="BW522" s="436"/>
      <c r="BX522" s="436"/>
      <c r="BY522" s="436"/>
      <c r="BZ522" s="436"/>
      <c r="CA522" s="436"/>
      <c r="CB522" s="436"/>
      <c r="CC522" s="436"/>
      <c r="CD522" s="436"/>
      <c r="CE522" s="436"/>
    </row>
    <row r="523" spans="1:83" ht="15.75" customHeight="1">
      <c r="A523" s="436"/>
      <c r="B523" s="436"/>
      <c r="C523" s="436"/>
      <c r="D523" s="436"/>
      <c r="E523" s="436"/>
      <c r="F523" s="436"/>
      <c r="G523" s="436"/>
      <c r="H523" s="436"/>
      <c r="I523" s="436"/>
      <c r="J523" s="436"/>
      <c r="K523" s="436"/>
      <c r="L523" s="436"/>
      <c r="M523" s="436"/>
      <c r="N523" s="436"/>
      <c r="O523" s="436"/>
      <c r="P523" s="436"/>
      <c r="Q523" s="436"/>
      <c r="R523" s="436"/>
      <c r="S523" s="436"/>
      <c r="T523" s="436"/>
      <c r="U523" s="436"/>
      <c r="V523" s="436"/>
      <c r="W523" s="436"/>
      <c r="X523" s="436"/>
      <c r="Y523" s="436"/>
      <c r="Z523" s="436"/>
      <c r="AA523" s="436"/>
      <c r="AB523" s="436"/>
      <c r="AC523" s="436"/>
      <c r="AD523" s="436"/>
      <c r="AE523" s="436"/>
      <c r="AF523" s="436"/>
      <c r="AG523" s="436"/>
      <c r="AH523" s="436"/>
      <c r="AI523" s="436"/>
      <c r="AJ523" s="436"/>
      <c r="AK523" s="436"/>
      <c r="AL523" s="436"/>
      <c r="AM523" s="436"/>
      <c r="AN523" s="436"/>
      <c r="AO523" s="436"/>
      <c r="AP523" s="436"/>
      <c r="AQ523" s="436"/>
      <c r="AR523" s="436"/>
      <c r="AS523" s="436"/>
      <c r="AT523" s="436"/>
      <c r="AU523" s="436"/>
      <c r="AV523" s="436"/>
      <c r="AW523" s="436"/>
      <c r="AX523" s="437"/>
      <c r="AY523" s="436"/>
      <c r="AZ523" s="436"/>
      <c r="BA523" s="436"/>
      <c r="BB523" s="436"/>
      <c r="BC523" s="436"/>
      <c r="BD523" s="436"/>
      <c r="BE523" s="436"/>
      <c r="BF523" s="436"/>
      <c r="BG523" s="436"/>
      <c r="BH523" s="436"/>
      <c r="BI523" s="436"/>
      <c r="BJ523" s="436"/>
      <c r="BK523" s="436"/>
      <c r="BL523" s="436"/>
      <c r="BM523" s="436"/>
      <c r="BN523" s="436"/>
      <c r="BO523" s="436"/>
      <c r="BP523" s="436"/>
      <c r="BQ523" s="436"/>
      <c r="BR523" s="436"/>
      <c r="BS523" s="436"/>
      <c r="BT523" s="436"/>
      <c r="BU523" s="436"/>
      <c r="BV523" s="436"/>
      <c r="BW523" s="436"/>
      <c r="BX523" s="436"/>
      <c r="BY523" s="436"/>
      <c r="BZ523" s="436"/>
      <c r="CA523" s="436"/>
      <c r="CB523" s="436"/>
      <c r="CC523" s="436"/>
      <c r="CD523" s="436"/>
      <c r="CE523" s="436"/>
    </row>
    <row r="524" spans="1:83" ht="15.75" customHeight="1">
      <c r="A524" s="436"/>
      <c r="B524" s="436"/>
      <c r="C524" s="436"/>
      <c r="D524" s="436"/>
      <c r="E524" s="436"/>
      <c r="F524" s="436"/>
      <c r="G524" s="436"/>
      <c r="H524" s="436"/>
      <c r="I524" s="436"/>
      <c r="J524" s="436"/>
      <c r="K524" s="436"/>
      <c r="L524" s="436"/>
      <c r="M524" s="436"/>
      <c r="N524" s="436"/>
      <c r="O524" s="436"/>
      <c r="P524" s="436"/>
      <c r="Q524" s="436"/>
      <c r="R524" s="436"/>
      <c r="S524" s="436"/>
      <c r="T524" s="436"/>
      <c r="U524" s="436"/>
      <c r="V524" s="436"/>
      <c r="W524" s="436"/>
      <c r="X524" s="436"/>
      <c r="Y524" s="436"/>
      <c r="Z524" s="436"/>
      <c r="AA524" s="436"/>
      <c r="AB524" s="436"/>
      <c r="AC524" s="436"/>
      <c r="AD524" s="436"/>
      <c r="AE524" s="436"/>
      <c r="AF524" s="436"/>
      <c r="AG524" s="436"/>
      <c r="AH524" s="436"/>
      <c r="AI524" s="436"/>
      <c r="AJ524" s="436"/>
      <c r="AK524" s="436"/>
      <c r="AL524" s="436"/>
      <c r="AM524" s="436"/>
      <c r="AN524" s="436"/>
      <c r="AO524" s="436"/>
      <c r="AP524" s="436"/>
      <c r="AQ524" s="436"/>
      <c r="AR524" s="436"/>
      <c r="AS524" s="436"/>
      <c r="AT524" s="436"/>
      <c r="AU524" s="436"/>
      <c r="AV524" s="436"/>
      <c r="AW524" s="436"/>
      <c r="AX524" s="437"/>
      <c r="AY524" s="436"/>
      <c r="AZ524" s="436"/>
      <c r="BA524" s="436"/>
      <c r="BB524" s="436"/>
      <c r="BC524" s="436"/>
      <c r="BD524" s="436"/>
      <c r="BE524" s="436"/>
      <c r="BF524" s="436"/>
      <c r="BG524" s="436"/>
      <c r="BH524" s="436"/>
      <c r="BI524" s="436"/>
      <c r="BJ524" s="436"/>
      <c r="BK524" s="436"/>
      <c r="BL524" s="436"/>
      <c r="BM524" s="436"/>
      <c r="BN524" s="436"/>
      <c r="BO524" s="436"/>
      <c r="BP524" s="436"/>
      <c r="BQ524" s="436"/>
      <c r="BR524" s="436"/>
      <c r="BS524" s="436"/>
      <c r="BT524" s="436"/>
      <c r="BU524" s="436"/>
      <c r="BV524" s="436"/>
      <c r="BW524" s="436"/>
      <c r="BX524" s="436"/>
      <c r="BY524" s="436"/>
      <c r="BZ524" s="436"/>
      <c r="CA524" s="436"/>
      <c r="CB524" s="436"/>
      <c r="CC524" s="436"/>
      <c r="CD524" s="436"/>
      <c r="CE524" s="436"/>
    </row>
    <row r="525" spans="1:83" ht="15.75" customHeight="1">
      <c r="A525" s="436"/>
      <c r="B525" s="436"/>
      <c r="C525" s="436"/>
      <c r="D525" s="436"/>
      <c r="E525" s="436"/>
      <c r="F525" s="436"/>
      <c r="G525" s="436"/>
      <c r="H525" s="436"/>
      <c r="I525" s="436"/>
      <c r="J525" s="436"/>
      <c r="K525" s="436"/>
      <c r="L525" s="436"/>
      <c r="M525" s="436"/>
      <c r="N525" s="436"/>
      <c r="O525" s="436"/>
      <c r="P525" s="436"/>
      <c r="Q525" s="436"/>
      <c r="R525" s="436"/>
      <c r="S525" s="436"/>
      <c r="T525" s="436"/>
      <c r="U525" s="436"/>
      <c r="V525" s="436"/>
      <c r="W525" s="436"/>
      <c r="X525" s="436"/>
      <c r="Y525" s="436"/>
      <c r="Z525" s="436"/>
      <c r="AA525" s="436"/>
      <c r="AB525" s="436"/>
      <c r="AC525" s="436"/>
      <c r="AD525" s="436"/>
      <c r="AE525" s="436"/>
      <c r="AF525" s="436"/>
      <c r="AG525" s="436"/>
      <c r="AH525" s="436"/>
      <c r="AI525" s="436"/>
      <c r="AJ525" s="436"/>
      <c r="AK525" s="436"/>
      <c r="AL525" s="436"/>
      <c r="AM525" s="436"/>
      <c r="AN525" s="436"/>
      <c r="AO525" s="436"/>
      <c r="AP525" s="436"/>
      <c r="AQ525" s="436"/>
      <c r="AR525" s="436"/>
      <c r="AS525" s="436"/>
      <c r="AT525" s="436"/>
      <c r="AU525" s="436"/>
      <c r="AV525" s="436"/>
      <c r="AW525" s="436"/>
      <c r="AX525" s="437"/>
      <c r="AY525" s="436"/>
      <c r="AZ525" s="436"/>
      <c r="BA525" s="436"/>
      <c r="BB525" s="436"/>
      <c r="BC525" s="436"/>
      <c r="BD525" s="436"/>
      <c r="BE525" s="436"/>
      <c r="BF525" s="436"/>
      <c r="BG525" s="436"/>
      <c r="BH525" s="436"/>
      <c r="BI525" s="436"/>
      <c r="BJ525" s="436"/>
      <c r="BK525" s="436"/>
      <c r="BL525" s="436"/>
      <c r="BM525" s="436"/>
      <c r="BN525" s="436"/>
      <c r="BO525" s="436"/>
      <c r="BP525" s="436"/>
      <c r="BQ525" s="436"/>
      <c r="BR525" s="436"/>
      <c r="BS525" s="436"/>
      <c r="BT525" s="436"/>
      <c r="BU525" s="436"/>
      <c r="BV525" s="436"/>
      <c r="BW525" s="436"/>
      <c r="BX525" s="436"/>
      <c r="BY525" s="436"/>
      <c r="BZ525" s="436"/>
      <c r="CA525" s="436"/>
      <c r="CB525" s="436"/>
      <c r="CC525" s="436"/>
      <c r="CD525" s="436"/>
      <c r="CE525" s="436"/>
    </row>
    <row r="526" spans="1:83" ht="15.75" customHeight="1">
      <c r="A526" s="436"/>
      <c r="B526" s="436"/>
      <c r="C526" s="436"/>
      <c r="D526" s="436"/>
      <c r="E526" s="436"/>
      <c r="F526" s="436"/>
      <c r="G526" s="436"/>
      <c r="H526" s="436"/>
      <c r="I526" s="436"/>
      <c r="J526" s="436"/>
      <c r="K526" s="436"/>
      <c r="L526" s="436"/>
      <c r="M526" s="436"/>
      <c r="N526" s="436"/>
      <c r="O526" s="436"/>
      <c r="P526" s="436"/>
      <c r="Q526" s="436"/>
      <c r="R526" s="436"/>
      <c r="S526" s="436"/>
      <c r="T526" s="436"/>
      <c r="U526" s="436"/>
      <c r="V526" s="436"/>
      <c r="W526" s="436"/>
      <c r="X526" s="436"/>
      <c r="Y526" s="436"/>
      <c r="Z526" s="436"/>
      <c r="AA526" s="436"/>
      <c r="AB526" s="436"/>
      <c r="AC526" s="436"/>
      <c r="AD526" s="436"/>
      <c r="AE526" s="436"/>
      <c r="AF526" s="436"/>
      <c r="AG526" s="436"/>
      <c r="AH526" s="436"/>
      <c r="AI526" s="436"/>
      <c r="AJ526" s="436"/>
      <c r="AK526" s="436"/>
      <c r="AL526" s="436"/>
      <c r="AM526" s="436"/>
      <c r="AN526" s="436"/>
      <c r="AO526" s="436"/>
      <c r="AP526" s="436"/>
      <c r="AQ526" s="436"/>
      <c r="AR526" s="436"/>
      <c r="AS526" s="436"/>
      <c r="AT526" s="436"/>
      <c r="AU526" s="436"/>
      <c r="AV526" s="436"/>
      <c r="AW526" s="436"/>
      <c r="AX526" s="437"/>
      <c r="AY526" s="436"/>
      <c r="AZ526" s="436"/>
      <c r="BA526" s="436"/>
      <c r="BB526" s="436"/>
      <c r="BC526" s="436"/>
      <c r="BD526" s="436"/>
      <c r="BE526" s="436"/>
      <c r="BF526" s="436"/>
      <c r="BG526" s="436"/>
      <c r="BH526" s="436"/>
      <c r="BI526" s="436"/>
      <c r="BJ526" s="436"/>
      <c r="BK526" s="436"/>
      <c r="BL526" s="436"/>
      <c r="BM526" s="436"/>
      <c r="BN526" s="436"/>
      <c r="BO526" s="436"/>
      <c r="BP526" s="436"/>
      <c r="BQ526" s="436"/>
      <c r="BR526" s="436"/>
      <c r="BS526" s="436"/>
      <c r="BT526" s="436"/>
      <c r="BU526" s="436"/>
      <c r="BV526" s="436"/>
      <c r="BW526" s="436"/>
      <c r="BX526" s="436"/>
      <c r="BY526" s="436"/>
      <c r="BZ526" s="436"/>
      <c r="CA526" s="436"/>
      <c r="CB526" s="436"/>
      <c r="CC526" s="436"/>
      <c r="CD526" s="436"/>
      <c r="CE526" s="436"/>
    </row>
    <row r="527" spans="1:83" ht="15.75" customHeight="1">
      <c r="A527" s="436"/>
      <c r="B527" s="436"/>
      <c r="C527" s="436"/>
      <c r="D527" s="436"/>
      <c r="E527" s="436"/>
      <c r="F527" s="436"/>
      <c r="G527" s="436"/>
      <c r="H527" s="436"/>
      <c r="I527" s="436"/>
      <c r="J527" s="436"/>
      <c r="K527" s="436"/>
      <c r="L527" s="436"/>
      <c r="M527" s="436"/>
      <c r="N527" s="436"/>
      <c r="O527" s="436"/>
      <c r="P527" s="436"/>
      <c r="Q527" s="436"/>
      <c r="R527" s="436"/>
      <c r="S527" s="436"/>
      <c r="T527" s="436"/>
      <c r="U527" s="436"/>
      <c r="V527" s="436"/>
      <c r="W527" s="436"/>
      <c r="X527" s="436"/>
      <c r="Y527" s="436"/>
      <c r="Z527" s="436"/>
      <c r="AA527" s="436"/>
      <c r="AB527" s="436"/>
      <c r="AC527" s="436"/>
      <c r="AD527" s="436"/>
      <c r="AE527" s="436"/>
      <c r="AF527" s="436"/>
      <c r="AG527" s="436"/>
      <c r="AH527" s="436"/>
      <c r="AI527" s="436"/>
      <c r="AJ527" s="436"/>
      <c r="AK527" s="436"/>
      <c r="AL527" s="436"/>
      <c r="AM527" s="436"/>
      <c r="AN527" s="436"/>
      <c r="AO527" s="436"/>
      <c r="AP527" s="436"/>
      <c r="AQ527" s="436"/>
      <c r="AR527" s="436"/>
      <c r="AS527" s="436"/>
      <c r="AT527" s="436"/>
      <c r="AU527" s="436"/>
      <c r="AV527" s="436"/>
      <c r="AW527" s="436"/>
      <c r="AX527" s="437"/>
      <c r="AY527" s="436"/>
      <c r="AZ527" s="436"/>
      <c r="BA527" s="436"/>
      <c r="BB527" s="436"/>
      <c r="BC527" s="436"/>
      <c r="BD527" s="436"/>
      <c r="BE527" s="436"/>
      <c r="BF527" s="436"/>
      <c r="BG527" s="436"/>
      <c r="BH527" s="436"/>
      <c r="BI527" s="436"/>
      <c r="BJ527" s="436"/>
      <c r="BK527" s="436"/>
      <c r="BL527" s="436"/>
      <c r="BM527" s="436"/>
      <c r="BN527" s="436"/>
      <c r="BO527" s="436"/>
      <c r="BP527" s="436"/>
      <c r="BQ527" s="436"/>
      <c r="BR527" s="436"/>
      <c r="BS527" s="436"/>
      <c r="BT527" s="436"/>
      <c r="BU527" s="436"/>
      <c r="BV527" s="436"/>
      <c r="BW527" s="436"/>
      <c r="BX527" s="436"/>
      <c r="BY527" s="436"/>
      <c r="BZ527" s="436"/>
      <c r="CA527" s="436"/>
      <c r="CB527" s="436"/>
      <c r="CC527" s="436"/>
      <c r="CD527" s="436"/>
      <c r="CE527" s="436"/>
    </row>
    <row r="528" spans="1:83" ht="15.75" customHeight="1">
      <c r="A528" s="436"/>
      <c r="B528" s="436"/>
      <c r="C528" s="436"/>
      <c r="D528" s="436"/>
      <c r="E528" s="436"/>
      <c r="F528" s="436"/>
      <c r="G528" s="436"/>
      <c r="H528" s="436"/>
      <c r="I528" s="436"/>
      <c r="J528" s="436"/>
      <c r="K528" s="436"/>
      <c r="L528" s="436"/>
      <c r="M528" s="436"/>
      <c r="N528" s="436"/>
      <c r="O528" s="436"/>
      <c r="P528" s="436"/>
      <c r="Q528" s="436"/>
      <c r="R528" s="436"/>
      <c r="S528" s="436"/>
      <c r="T528" s="436"/>
      <c r="U528" s="436"/>
      <c r="V528" s="436"/>
      <c r="W528" s="436"/>
      <c r="X528" s="436"/>
      <c r="Y528" s="436"/>
      <c r="Z528" s="436"/>
      <c r="AA528" s="436"/>
      <c r="AB528" s="436"/>
      <c r="AC528" s="436"/>
      <c r="AD528" s="436"/>
      <c r="AE528" s="436"/>
      <c r="AF528" s="436"/>
      <c r="AG528" s="436"/>
      <c r="AH528" s="436"/>
      <c r="AI528" s="436"/>
      <c r="AJ528" s="436"/>
      <c r="AK528" s="436"/>
      <c r="AL528" s="436"/>
      <c r="AM528" s="436"/>
      <c r="AN528" s="436"/>
      <c r="AO528" s="436"/>
      <c r="AP528" s="436"/>
      <c r="AQ528" s="436"/>
      <c r="AR528" s="436"/>
      <c r="AS528" s="436"/>
      <c r="AT528" s="436"/>
      <c r="AU528" s="436"/>
      <c r="AV528" s="436"/>
      <c r="AW528" s="436"/>
      <c r="AX528" s="437"/>
      <c r="AY528" s="436"/>
      <c r="AZ528" s="436"/>
      <c r="BA528" s="436"/>
      <c r="BB528" s="436"/>
      <c r="BC528" s="436"/>
      <c r="BD528" s="436"/>
      <c r="BE528" s="436"/>
      <c r="BF528" s="436"/>
      <c r="BG528" s="436"/>
      <c r="BH528" s="436"/>
      <c r="BI528" s="436"/>
      <c r="BJ528" s="436"/>
      <c r="BK528" s="436"/>
      <c r="BL528" s="436"/>
      <c r="BM528" s="436"/>
      <c r="BN528" s="436"/>
      <c r="BO528" s="436"/>
      <c r="BP528" s="436"/>
      <c r="BQ528" s="436"/>
      <c r="BR528" s="436"/>
      <c r="BS528" s="436"/>
      <c r="BT528" s="436"/>
      <c r="BU528" s="436"/>
      <c r="BV528" s="436"/>
      <c r="BW528" s="436"/>
      <c r="BX528" s="436"/>
      <c r="BY528" s="436"/>
      <c r="BZ528" s="436"/>
      <c r="CA528" s="436"/>
      <c r="CB528" s="436"/>
      <c r="CC528" s="436"/>
      <c r="CD528" s="436"/>
      <c r="CE528" s="436"/>
    </row>
    <row r="529" spans="1:83" ht="15.75" customHeight="1">
      <c r="A529" s="436"/>
      <c r="B529" s="436"/>
      <c r="C529" s="436"/>
      <c r="D529" s="436"/>
      <c r="E529" s="436"/>
      <c r="F529" s="436"/>
      <c r="G529" s="436"/>
      <c r="H529" s="436"/>
      <c r="I529" s="436"/>
      <c r="J529" s="436"/>
      <c r="K529" s="436"/>
      <c r="L529" s="436"/>
      <c r="M529" s="436"/>
      <c r="N529" s="436"/>
      <c r="O529" s="436"/>
      <c r="P529" s="436"/>
      <c r="Q529" s="436"/>
      <c r="R529" s="436"/>
      <c r="S529" s="436"/>
      <c r="T529" s="436"/>
      <c r="U529" s="436"/>
      <c r="V529" s="436"/>
      <c r="W529" s="436"/>
      <c r="X529" s="436"/>
      <c r="Y529" s="436"/>
      <c r="Z529" s="436"/>
      <c r="AA529" s="436"/>
      <c r="AB529" s="436"/>
      <c r="AC529" s="436"/>
      <c r="AD529" s="436"/>
      <c r="AE529" s="436"/>
      <c r="AF529" s="436"/>
      <c r="AG529" s="436"/>
      <c r="AH529" s="436"/>
      <c r="AI529" s="436"/>
      <c r="AJ529" s="436"/>
      <c r="AK529" s="436"/>
      <c r="AL529" s="436"/>
      <c r="AM529" s="436"/>
      <c r="AN529" s="436"/>
      <c r="AO529" s="436"/>
      <c r="AP529" s="436"/>
      <c r="AQ529" s="436"/>
      <c r="AR529" s="436"/>
      <c r="AS529" s="436"/>
      <c r="AT529" s="436"/>
      <c r="AU529" s="436"/>
      <c r="AV529" s="436"/>
      <c r="AW529" s="436"/>
      <c r="AX529" s="437"/>
      <c r="AY529" s="436"/>
      <c r="AZ529" s="436"/>
      <c r="BA529" s="436"/>
      <c r="BB529" s="436"/>
      <c r="BC529" s="436"/>
      <c r="BD529" s="436"/>
      <c r="BE529" s="436"/>
      <c r="BF529" s="436"/>
      <c r="BG529" s="436"/>
      <c r="BH529" s="436"/>
      <c r="BI529" s="436"/>
      <c r="BJ529" s="436"/>
      <c r="BK529" s="436"/>
      <c r="BL529" s="436"/>
      <c r="BM529" s="436"/>
      <c r="BN529" s="436"/>
      <c r="BO529" s="436"/>
      <c r="BP529" s="436"/>
      <c r="BQ529" s="436"/>
      <c r="BR529" s="436"/>
      <c r="BS529" s="436"/>
      <c r="BT529" s="436"/>
      <c r="BU529" s="436"/>
      <c r="BV529" s="436"/>
      <c r="BW529" s="436"/>
      <c r="BX529" s="436"/>
      <c r="BY529" s="436"/>
      <c r="BZ529" s="436"/>
      <c r="CA529" s="436"/>
      <c r="CB529" s="436"/>
      <c r="CC529" s="436"/>
      <c r="CD529" s="436"/>
      <c r="CE529" s="436"/>
    </row>
    <row r="530" spans="1:83" ht="15.75" customHeight="1">
      <c r="A530" s="436"/>
      <c r="B530" s="436"/>
      <c r="C530" s="436"/>
      <c r="D530" s="436"/>
      <c r="E530" s="436"/>
      <c r="F530" s="436"/>
      <c r="G530" s="436"/>
      <c r="H530" s="436"/>
      <c r="I530" s="436"/>
      <c r="J530" s="436"/>
      <c r="K530" s="436"/>
      <c r="L530" s="436"/>
      <c r="M530" s="436"/>
      <c r="N530" s="436"/>
      <c r="O530" s="436"/>
      <c r="P530" s="436"/>
      <c r="Q530" s="436"/>
      <c r="R530" s="436"/>
      <c r="S530" s="436"/>
      <c r="T530" s="436"/>
      <c r="U530" s="436"/>
      <c r="V530" s="436"/>
      <c r="W530" s="436"/>
      <c r="X530" s="436"/>
      <c r="Y530" s="436"/>
      <c r="Z530" s="436"/>
      <c r="AA530" s="436"/>
      <c r="AB530" s="436"/>
      <c r="AC530" s="436"/>
      <c r="AD530" s="436"/>
      <c r="AE530" s="436"/>
      <c r="AF530" s="436"/>
      <c r="AG530" s="436"/>
      <c r="AH530" s="436"/>
      <c r="AI530" s="436"/>
      <c r="AJ530" s="436"/>
      <c r="AK530" s="436"/>
      <c r="AL530" s="436"/>
      <c r="AM530" s="436"/>
      <c r="AN530" s="436"/>
      <c r="AO530" s="436"/>
      <c r="AP530" s="436"/>
      <c r="AQ530" s="436"/>
      <c r="AR530" s="436"/>
      <c r="AS530" s="436"/>
      <c r="AT530" s="436"/>
      <c r="AU530" s="436"/>
      <c r="AV530" s="436"/>
      <c r="AW530" s="436"/>
      <c r="AX530" s="437"/>
      <c r="AY530" s="436"/>
      <c r="AZ530" s="436"/>
      <c r="BA530" s="436"/>
      <c r="BB530" s="436"/>
      <c r="BC530" s="436"/>
      <c r="BD530" s="436"/>
      <c r="BE530" s="436"/>
      <c r="BF530" s="436"/>
      <c r="BG530" s="436"/>
      <c r="BH530" s="436"/>
      <c r="BI530" s="436"/>
      <c r="BJ530" s="436"/>
      <c r="BK530" s="436"/>
      <c r="BL530" s="436"/>
      <c r="BM530" s="436"/>
      <c r="BN530" s="436"/>
      <c r="BO530" s="436"/>
      <c r="BP530" s="436"/>
      <c r="BQ530" s="436"/>
      <c r="BR530" s="436"/>
      <c r="BS530" s="436"/>
      <c r="BT530" s="436"/>
      <c r="BU530" s="436"/>
      <c r="BV530" s="436"/>
      <c r="BW530" s="436"/>
      <c r="BX530" s="436"/>
      <c r="BY530" s="436"/>
      <c r="BZ530" s="436"/>
      <c r="CA530" s="436"/>
      <c r="CB530" s="436"/>
      <c r="CC530" s="436"/>
      <c r="CD530" s="436"/>
      <c r="CE530" s="436"/>
    </row>
    <row r="531" spans="1:83" ht="15.75" customHeight="1">
      <c r="A531" s="436"/>
      <c r="B531" s="436"/>
      <c r="C531" s="436"/>
      <c r="D531" s="436"/>
      <c r="E531" s="436"/>
      <c r="F531" s="436"/>
      <c r="G531" s="436"/>
      <c r="H531" s="436"/>
      <c r="I531" s="436"/>
      <c r="J531" s="436"/>
      <c r="K531" s="436"/>
      <c r="L531" s="436"/>
      <c r="M531" s="436"/>
      <c r="N531" s="436"/>
      <c r="O531" s="436"/>
      <c r="P531" s="436"/>
      <c r="Q531" s="436"/>
      <c r="R531" s="436"/>
      <c r="S531" s="436"/>
      <c r="T531" s="436"/>
      <c r="U531" s="436"/>
      <c r="V531" s="436"/>
      <c r="W531" s="436"/>
      <c r="X531" s="436"/>
      <c r="Y531" s="436"/>
      <c r="Z531" s="436"/>
      <c r="AA531" s="436"/>
      <c r="AB531" s="436"/>
      <c r="AC531" s="436"/>
      <c r="AD531" s="436"/>
      <c r="AE531" s="436"/>
      <c r="AF531" s="436"/>
      <c r="AG531" s="436"/>
      <c r="AH531" s="436"/>
      <c r="AI531" s="436"/>
      <c r="AJ531" s="436"/>
      <c r="AK531" s="436"/>
      <c r="AL531" s="436"/>
      <c r="AM531" s="436"/>
      <c r="AN531" s="436"/>
      <c r="AO531" s="436"/>
      <c r="AP531" s="436"/>
      <c r="AQ531" s="436"/>
      <c r="AR531" s="436"/>
      <c r="AS531" s="436"/>
      <c r="AT531" s="436"/>
      <c r="AU531" s="436"/>
      <c r="AV531" s="436"/>
      <c r="AW531" s="436"/>
      <c r="AX531" s="437"/>
      <c r="AY531" s="436"/>
      <c r="AZ531" s="436"/>
      <c r="BA531" s="436"/>
      <c r="BB531" s="436"/>
      <c r="BC531" s="436"/>
      <c r="BD531" s="436"/>
      <c r="BE531" s="436"/>
      <c r="BF531" s="436"/>
      <c r="BG531" s="436"/>
      <c r="BH531" s="436"/>
      <c r="BI531" s="436"/>
      <c r="BJ531" s="436"/>
      <c r="BK531" s="436"/>
      <c r="BL531" s="436"/>
      <c r="BM531" s="436"/>
      <c r="BN531" s="436"/>
      <c r="BO531" s="436"/>
      <c r="BP531" s="436"/>
      <c r="BQ531" s="436"/>
      <c r="BR531" s="436"/>
      <c r="BS531" s="436"/>
      <c r="BT531" s="436"/>
      <c r="BU531" s="436"/>
      <c r="BV531" s="436"/>
      <c r="BW531" s="436"/>
      <c r="BX531" s="436"/>
      <c r="BY531" s="436"/>
      <c r="BZ531" s="436"/>
      <c r="CA531" s="436"/>
      <c r="CB531" s="436"/>
      <c r="CC531" s="436"/>
      <c r="CD531" s="436"/>
      <c r="CE531" s="436"/>
    </row>
    <row r="532" spans="1:83" ht="15.75" customHeight="1">
      <c r="A532" s="436"/>
      <c r="B532" s="436"/>
      <c r="C532" s="436"/>
      <c r="D532" s="436"/>
      <c r="E532" s="436"/>
      <c r="F532" s="436"/>
      <c r="G532" s="436"/>
      <c r="H532" s="436"/>
      <c r="I532" s="436"/>
      <c r="J532" s="436"/>
      <c r="K532" s="436"/>
      <c r="L532" s="436"/>
      <c r="M532" s="436"/>
      <c r="N532" s="436"/>
      <c r="O532" s="436"/>
      <c r="P532" s="436"/>
      <c r="Q532" s="436"/>
      <c r="R532" s="436"/>
      <c r="S532" s="436"/>
      <c r="T532" s="436"/>
      <c r="U532" s="436"/>
      <c r="V532" s="436"/>
      <c r="W532" s="436"/>
      <c r="X532" s="436"/>
      <c r="Y532" s="436"/>
      <c r="Z532" s="436"/>
      <c r="AA532" s="436"/>
      <c r="AB532" s="436"/>
      <c r="AC532" s="436"/>
      <c r="AD532" s="436"/>
      <c r="AE532" s="436"/>
      <c r="AF532" s="436"/>
      <c r="AG532" s="436"/>
      <c r="AH532" s="436"/>
      <c r="AI532" s="436"/>
      <c r="AJ532" s="436"/>
      <c r="AK532" s="436"/>
      <c r="AL532" s="436"/>
      <c r="AM532" s="436"/>
      <c r="AN532" s="436"/>
      <c r="AO532" s="436"/>
      <c r="AP532" s="436"/>
      <c r="AQ532" s="436"/>
      <c r="AR532" s="436"/>
      <c r="AS532" s="436"/>
      <c r="AT532" s="436"/>
      <c r="AU532" s="436"/>
      <c r="AV532" s="436"/>
      <c r="AW532" s="436"/>
      <c r="AX532" s="437"/>
      <c r="AY532" s="436"/>
      <c r="AZ532" s="436"/>
      <c r="BA532" s="436"/>
      <c r="BB532" s="436"/>
      <c r="BC532" s="436"/>
      <c r="BD532" s="436"/>
      <c r="BE532" s="436"/>
      <c r="BF532" s="436"/>
      <c r="BG532" s="436"/>
      <c r="BH532" s="436"/>
      <c r="BI532" s="436"/>
      <c r="BJ532" s="436"/>
      <c r="BK532" s="436"/>
      <c r="BL532" s="436"/>
      <c r="BM532" s="436"/>
      <c r="BN532" s="436"/>
      <c r="BO532" s="436"/>
      <c r="BP532" s="436"/>
      <c r="BQ532" s="436"/>
      <c r="BR532" s="436"/>
      <c r="BS532" s="436"/>
      <c r="BT532" s="436"/>
      <c r="BU532" s="436"/>
      <c r="BV532" s="436"/>
      <c r="BW532" s="436"/>
      <c r="BX532" s="436"/>
      <c r="BY532" s="436"/>
      <c r="BZ532" s="436"/>
      <c r="CA532" s="436"/>
      <c r="CB532" s="436"/>
      <c r="CC532" s="436"/>
      <c r="CD532" s="436"/>
      <c r="CE532" s="436"/>
    </row>
    <row r="533" spans="1:83" ht="15.75" customHeight="1">
      <c r="A533" s="436"/>
      <c r="B533" s="436"/>
      <c r="C533" s="436"/>
      <c r="D533" s="436"/>
      <c r="E533" s="436"/>
      <c r="F533" s="436"/>
      <c r="G533" s="436"/>
      <c r="H533" s="436"/>
      <c r="I533" s="436"/>
      <c r="J533" s="436"/>
      <c r="K533" s="436"/>
      <c r="L533" s="436"/>
      <c r="M533" s="436"/>
      <c r="N533" s="436"/>
      <c r="O533" s="436"/>
      <c r="P533" s="436"/>
      <c r="Q533" s="436"/>
      <c r="R533" s="436"/>
      <c r="S533" s="436"/>
      <c r="T533" s="436"/>
      <c r="U533" s="436"/>
      <c r="V533" s="436"/>
      <c r="W533" s="436"/>
      <c r="X533" s="436"/>
      <c r="Y533" s="436"/>
      <c r="Z533" s="436"/>
      <c r="AA533" s="436"/>
      <c r="AB533" s="436"/>
      <c r="AC533" s="436"/>
      <c r="AD533" s="436"/>
      <c r="AE533" s="436"/>
      <c r="AF533" s="436"/>
      <c r="AG533" s="436"/>
      <c r="AH533" s="436"/>
      <c r="AI533" s="436"/>
      <c r="AJ533" s="436"/>
      <c r="AK533" s="436"/>
      <c r="AL533" s="436"/>
      <c r="AM533" s="436"/>
      <c r="AN533" s="436"/>
      <c r="AO533" s="436"/>
      <c r="AP533" s="436"/>
      <c r="AQ533" s="436"/>
      <c r="AR533" s="436"/>
      <c r="AS533" s="436"/>
      <c r="AT533" s="436"/>
      <c r="AU533" s="436"/>
      <c r="AV533" s="436"/>
      <c r="AW533" s="436"/>
      <c r="AX533" s="437"/>
      <c r="AY533" s="436"/>
      <c r="AZ533" s="436"/>
      <c r="BA533" s="436"/>
      <c r="BB533" s="436"/>
      <c r="BC533" s="436"/>
      <c r="BD533" s="436"/>
      <c r="BE533" s="436"/>
      <c r="BF533" s="436"/>
      <c r="BG533" s="436"/>
      <c r="BH533" s="436"/>
      <c r="BI533" s="436"/>
      <c r="BJ533" s="436"/>
      <c r="BK533" s="436"/>
      <c r="BL533" s="436"/>
      <c r="BM533" s="436"/>
      <c r="BN533" s="436"/>
      <c r="BO533" s="436"/>
      <c r="BP533" s="436"/>
      <c r="BQ533" s="436"/>
      <c r="BR533" s="436"/>
      <c r="BS533" s="436"/>
      <c r="BT533" s="436"/>
      <c r="BU533" s="436"/>
      <c r="BV533" s="436"/>
      <c r="BW533" s="436"/>
      <c r="BX533" s="436"/>
      <c r="BY533" s="436"/>
      <c r="BZ533" s="436"/>
      <c r="CA533" s="436"/>
      <c r="CB533" s="436"/>
      <c r="CC533" s="436"/>
      <c r="CD533" s="436"/>
      <c r="CE533" s="436"/>
    </row>
    <row r="534" spans="1:83" ht="15.75" customHeight="1">
      <c r="A534" s="436"/>
      <c r="B534" s="436"/>
      <c r="C534" s="436"/>
      <c r="D534" s="436"/>
      <c r="E534" s="436"/>
      <c r="F534" s="436"/>
      <c r="G534" s="436"/>
      <c r="H534" s="436"/>
      <c r="I534" s="436"/>
      <c r="J534" s="436"/>
      <c r="K534" s="436"/>
      <c r="L534" s="436"/>
      <c r="M534" s="436"/>
      <c r="N534" s="436"/>
      <c r="O534" s="436"/>
      <c r="P534" s="436"/>
      <c r="Q534" s="436"/>
      <c r="R534" s="436"/>
      <c r="S534" s="436"/>
      <c r="T534" s="436"/>
      <c r="U534" s="436"/>
      <c r="V534" s="436"/>
      <c r="W534" s="436"/>
      <c r="X534" s="436"/>
      <c r="Y534" s="436"/>
      <c r="Z534" s="436"/>
      <c r="AA534" s="436"/>
      <c r="AB534" s="436"/>
      <c r="AC534" s="436"/>
      <c r="AD534" s="436"/>
      <c r="AE534" s="436"/>
      <c r="AF534" s="436"/>
      <c r="AG534" s="436"/>
      <c r="AH534" s="436"/>
      <c r="AI534" s="436"/>
      <c r="AJ534" s="436"/>
      <c r="AK534" s="436"/>
      <c r="AL534" s="436"/>
      <c r="AM534" s="436"/>
      <c r="AN534" s="436"/>
      <c r="AO534" s="436"/>
      <c r="AP534" s="436"/>
      <c r="AQ534" s="436"/>
      <c r="AR534" s="436"/>
      <c r="AS534" s="436"/>
      <c r="AT534" s="436"/>
      <c r="AU534" s="436"/>
      <c r="AV534" s="436"/>
      <c r="AW534" s="436"/>
      <c r="AX534" s="437"/>
      <c r="AY534" s="436"/>
      <c r="AZ534" s="436"/>
      <c r="BA534" s="436"/>
      <c r="BB534" s="436"/>
      <c r="BC534" s="436"/>
      <c r="BD534" s="436"/>
      <c r="BE534" s="436"/>
      <c r="BF534" s="436"/>
      <c r="BG534" s="436"/>
      <c r="BH534" s="436"/>
      <c r="BI534" s="436"/>
      <c r="BJ534" s="436"/>
      <c r="BK534" s="436"/>
      <c r="BL534" s="436"/>
      <c r="BM534" s="436"/>
      <c r="BN534" s="436"/>
      <c r="BO534" s="436"/>
      <c r="BP534" s="436"/>
      <c r="BQ534" s="436"/>
      <c r="BR534" s="436"/>
      <c r="BS534" s="436"/>
      <c r="BT534" s="436"/>
      <c r="BU534" s="436"/>
      <c r="BV534" s="436"/>
      <c r="BW534" s="436"/>
      <c r="BX534" s="436"/>
      <c r="BY534" s="436"/>
      <c r="BZ534" s="436"/>
      <c r="CA534" s="436"/>
      <c r="CB534" s="436"/>
      <c r="CC534" s="436"/>
      <c r="CD534" s="436"/>
      <c r="CE534" s="436"/>
    </row>
    <row r="535" spans="1:83" ht="15.75" customHeight="1">
      <c r="A535" s="436"/>
      <c r="B535" s="436"/>
      <c r="C535" s="436"/>
      <c r="D535" s="436"/>
      <c r="E535" s="436"/>
      <c r="F535" s="436"/>
      <c r="G535" s="436"/>
      <c r="H535" s="436"/>
      <c r="I535" s="436"/>
      <c r="J535" s="436"/>
      <c r="K535" s="436"/>
      <c r="L535" s="436"/>
      <c r="M535" s="436"/>
      <c r="N535" s="436"/>
      <c r="O535" s="436"/>
      <c r="P535" s="436"/>
      <c r="Q535" s="436"/>
      <c r="R535" s="436"/>
      <c r="S535" s="436"/>
      <c r="T535" s="436"/>
      <c r="U535" s="436"/>
      <c r="V535" s="436"/>
      <c r="W535" s="436"/>
      <c r="X535" s="436"/>
      <c r="Y535" s="436"/>
      <c r="Z535" s="436"/>
      <c r="AA535" s="436"/>
      <c r="AB535" s="436"/>
      <c r="AC535" s="436"/>
      <c r="AD535" s="436"/>
      <c r="AE535" s="436"/>
      <c r="AF535" s="436"/>
      <c r="AG535" s="436"/>
      <c r="AH535" s="436"/>
      <c r="AI535" s="436"/>
      <c r="AJ535" s="436"/>
      <c r="AK535" s="436"/>
      <c r="AL535" s="436"/>
      <c r="AM535" s="436"/>
      <c r="AN535" s="436"/>
      <c r="AO535" s="436"/>
      <c r="AP535" s="436"/>
      <c r="AQ535" s="436"/>
      <c r="AR535" s="436"/>
      <c r="AS535" s="436"/>
      <c r="AT535" s="436"/>
      <c r="AU535" s="436"/>
      <c r="AV535" s="436"/>
      <c r="AW535" s="436"/>
      <c r="AX535" s="437"/>
      <c r="AY535" s="436"/>
      <c r="AZ535" s="436"/>
      <c r="BA535" s="436"/>
      <c r="BB535" s="436"/>
      <c r="BC535" s="436"/>
      <c r="BD535" s="436"/>
      <c r="BE535" s="436"/>
      <c r="BF535" s="436"/>
      <c r="BG535" s="436"/>
      <c r="BH535" s="436"/>
      <c r="BI535" s="436"/>
      <c r="BJ535" s="436"/>
      <c r="BK535" s="436"/>
      <c r="BL535" s="436"/>
      <c r="BM535" s="436"/>
      <c r="BN535" s="436"/>
      <c r="BO535" s="436"/>
      <c r="BP535" s="436"/>
      <c r="BQ535" s="436"/>
      <c r="BR535" s="436"/>
      <c r="BS535" s="436"/>
      <c r="BT535" s="436"/>
      <c r="BU535" s="436"/>
      <c r="BV535" s="436"/>
      <c r="BW535" s="436"/>
      <c r="BX535" s="436"/>
      <c r="BY535" s="436"/>
      <c r="BZ535" s="436"/>
      <c r="CA535" s="436"/>
      <c r="CB535" s="436"/>
      <c r="CC535" s="436"/>
      <c r="CD535" s="436"/>
      <c r="CE535" s="436"/>
    </row>
    <row r="536" spans="1:83" ht="15.75" customHeight="1">
      <c r="A536" s="436"/>
      <c r="B536" s="436"/>
      <c r="C536" s="436"/>
      <c r="D536" s="436"/>
      <c r="E536" s="436"/>
      <c r="F536" s="436"/>
      <c r="G536" s="436"/>
      <c r="H536" s="436"/>
      <c r="I536" s="436"/>
      <c r="J536" s="436"/>
      <c r="K536" s="436"/>
      <c r="L536" s="436"/>
      <c r="M536" s="436"/>
      <c r="N536" s="436"/>
      <c r="O536" s="436"/>
      <c r="P536" s="436"/>
      <c r="Q536" s="436"/>
      <c r="R536" s="436"/>
      <c r="S536" s="436"/>
      <c r="T536" s="436"/>
      <c r="U536" s="436"/>
      <c r="V536" s="436"/>
      <c r="W536" s="436"/>
      <c r="X536" s="436"/>
      <c r="Y536" s="436"/>
      <c r="Z536" s="436"/>
      <c r="AA536" s="436"/>
      <c r="AB536" s="436"/>
      <c r="AC536" s="436"/>
      <c r="AD536" s="436"/>
      <c r="AE536" s="436"/>
      <c r="AF536" s="436"/>
      <c r="AG536" s="436"/>
      <c r="AH536" s="436"/>
      <c r="AI536" s="436"/>
      <c r="AJ536" s="436"/>
      <c r="AK536" s="436"/>
      <c r="AL536" s="436"/>
      <c r="AM536" s="436"/>
      <c r="AN536" s="436"/>
      <c r="AO536" s="436"/>
      <c r="AP536" s="436"/>
      <c r="AQ536" s="436"/>
      <c r="AR536" s="436"/>
      <c r="AS536" s="436"/>
      <c r="AT536" s="436"/>
      <c r="AU536" s="436"/>
      <c r="AV536" s="436"/>
      <c r="AW536" s="436"/>
      <c r="AX536" s="437"/>
      <c r="AY536" s="436"/>
      <c r="AZ536" s="436"/>
      <c r="BA536" s="436"/>
      <c r="BB536" s="436"/>
      <c r="BC536" s="436"/>
      <c r="BD536" s="436"/>
      <c r="BE536" s="436"/>
      <c r="BF536" s="436"/>
      <c r="BG536" s="436"/>
      <c r="BH536" s="436"/>
      <c r="BI536" s="436"/>
      <c r="BJ536" s="436"/>
      <c r="BK536" s="436"/>
      <c r="BL536" s="436"/>
      <c r="BM536" s="436"/>
      <c r="BN536" s="436"/>
      <c r="BO536" s="436"/>
      <c r="BP536" s="436"/>
      <c r="BQ536" s="436"/>
      <c r="BR536" s="436"/>
      <c r="BS536" s="436"/>
      <c r="BT536" s="436"/>
      <c r="BU536" s="436"/>
      <c r="BV536" s="436"/>
      <c r="BW536" s="436"/>
      <c r="BX536" s="436"/>
      <c r="BY536" s="436"/>
      <c r="BZ536" s="436"/>
      <c r="CA536" s="436"/>
      <c r="CB536" s="436"/>
      <c r="CC536" s="436"/>
      <c r="CD536" s="436"/>
      <c r="CE536" s="436"/>
    </row>
    <row r="537" spans="1:83" ht="15.75" customHeight="1">
      <c r="A537" s="436"/>
      <c r="B537" s="436"/>
      <c r="C537" s="436"/>
      <c r="D537" s="436"/>
      <c r="E537" s="436"/>
      <c r="F537" s="436"/>
      <c r="G537" s="436"/>
      <c r="H537" s="436"/>
      <c r="I537" s="436"/>
      <c r="J537" s="436"/>
      <c r="K537" s="436"/>
      <c r="L537" s="436"/>
      <c r="M537" s="436"/>
      <c r="N537" s="436"/>
      <c r="O537" s="436"/>
      <c r="P537" s="436"/>
      <c r="Q537" s="436"/>
      <c r="R537" s="436"/>
      <c r="S537" s="436"/>
      <c r="T537" s="436"/>
      <c r="U537" s="436"/>
      <c r="V537" s="436"/>
      <c r="W537" s="436"/>
      <c r="X537" s="436"/>
      <c r="Y537" s="436"/>
      <c r="Z537" s="436"/>
      <c r="AA537" s="436"/>
      <c r="AB537" s="436"/>
      <c r="AC537" s="436"/>
      <c r="AD537" s="436"/>
      <c r="AE537" s="436"/>
      <c r="AF537" s="436"/>
      <c r="AG537" s="436"/>
      <c r="AH537" s="436"/>
      <c r="AI537" s="436"/>
      <c r="AJ537" s="436"/>
      <c r="AK537" s="436"/>
      <c r="AL537" s="436"/>
      <c r="AM537" s="436"/>
      <c r="AN537" s="436"/>
      <c r="AO537" s="436"/>
      <c r="AP537" s="436"/>
      <c r="AQ537" s="436"/>
      <c r="AR537" s="436"/>
      <c r="AS537" s="436"/>
      <c r="AT537" s="436"/>
      <c r="AU537" s="436"/>
      <c r="AV537" s="436"/>
      <c r="AW537" s="436"/>
      <c r="AX537" s="437"/>
      <c r="AY537" s="436"/>
      <c r="AZ537" s="436"/>
      <c r="BA537" s="436"/>
      <c r="BB537" s="436"/>
      <c r="BC537" s="436"/>
      <c r="BD537" s="436"/>
      <c r="BE537" s="436"/>
      <c r="BF537" s="436"/>
      <c r="BG537" s="436"/>
      <c r="BH537" s="436"/>
      <c r="BI537" s="436"/>
      <c r="BJ537" s="436"/>
      <c r="BK537" s="436"/>
      <c r="BL537" s="436"/>
      <c r="BM537" s="436"/>
      <c r="BN537" s="436"/>
      <c r="BO537" s="436"/>
      <c r="BP537" s="436"/>
      <c r="BQ537" s="436"/>
      <c r="BR537" s="436"/>
      <c r="BS537" s="436"/>
      <c r="BT537" s="436"/>
      <c r="BU537" s="436"/>
      <c r="BV537" s="436"/>
      <c r="BW537" s="436"/>
      <c r="BX537" s="436"/>
      <c r="BY537" s="436"/>
      <c r="BZ537" s="436"/>
      <c r="CA537" s="436"/>
      <c r="CB537" s="436"/>
      <c r="CC537" s="436"/>
      <c r="CD537" s="436"/>
      <c r="CE537" s="436"/>
    </row>
    <row r="538" spans="1:83" ht="15.75" customHeight="1">
      <c r="A538" s="436"/>
      <c r="B538" s="436"/>
      <c r="C538" s="436"/>
      <c r="D538" s="436"/>
      <c r="E538" s="436"/>
      <c r="F538" s="436"/>
      <c r="G538" s="436"/>
      <c r="H538" s="436"/>
      <c r="I538" s="436"/>
      <c r="J538" s="436"/>
      <c r="K538" s="436"/>
      <c r="L538" s="436"/>
      <c r="M538" s="436"/>
      <c r="N538" s="436"/>
      <c r="O538" s="436"/>
      <c r="P538" s="436"/>
      <c r="Q538" s="436"/>
      <c r="R538" s="436"/>
      <c r="S538" s="436"/>
      <c r="T538" s="436"/>
      <c r="U538" s="436"/>
      <c r="V538" s="436"/>
      <c r="W538" s="436"/>
      <c r="X538" s="436"/>
      <c r="Y538" s="436"/>
      <c r="Z538" s="436"/>
      <c r="AA538" s="436"/>
      <c r="AB538" s="436"/>
      <c r="AC538" s="436"/>
      <c r="AD538" s="436"/>
      <c r="AE538" s="436"/>
      <c r="AF538" s="436"/>
      <c r="AG538" s="436"/>
      <c r="AH538" s="436"/>
      <c r="AI538" s="436"/>
      <c r="AJ538" s="436"/>
      <c r="AK538" s="436"/>
      <c r="AL538" s="436"/>
      <c r="AM538" s="436"/>
      <c r="AN538" s="436"/>
      <c r="AO538" s="436"/>
      <c r="AP538" s="436"/>
      <c r="AQ538" s="436"/>
      <c r="AR538" s="436"/>
      <c r="AS538" s="436"/>
      <c r="AT538" s="436"/>
      <c r="AU538" s="436"/>
      <c r="AV538" s="436"/>
      <c r="AW538" s="436"/>
      <c r="AX538" s="437"/>
      <c r="AY538" s="436"/>
      <c r="AZ538" s="436"/>
      <c r="BA538" s="436"/>
      <c r="BB538" s="436"/>
      <c r="BC538" s="436"/>
      <c r="BD538" s="436"/>
      <c r="BE538" s="436"/>
      <c r="BF538" s="436"/>
      <c r="BG538" s="436"/>
      <c r="BH538" s="436"/>
      <c r="BI538" s="436"/>
      <c r="BJ538" s="436"/>
      <c r="BK538" s="436"/>
      <c r="BL538" s="436"/>
      <c r="BM538" s="436"/>
      <c r="BN538" s="436"/>
      <c r="BO538" s="436"/>
      <c r="BP538" s="436"/>
      <c r="BQ538" s="436"/>
      <c r="BR538" s="436"/>
      <c r="BS538" s="436"/>
      <c r="BT538" s="436"/>
      <c r="BU538" s="436"/>
      <c r="BV538" s="436"/>
      <c r="BW538" s="436"/>
      <c r="BX538" s="436"/>
      <c r="BY538" s="436"/>
      <c r="BZ538" s="436"/>
      <c r="CA538" s="436"/>
      <c r="CB538" s="436"/>
      <c r="CC538" s="436"/>
      <c r="CD538" s="436"/>
      <c r="CE538" s="436"/>
    </row>
    <row r="539" spans="1:83" ht="15.75" customHeight="1">
      <c r="A539" s="436"/>
      <c r="B539" s="436"/>
      <c r="C539" s="436"/>
      <c r="D539" s="436"/>
      <c r="E539" s="436"/>
      <c r="F539" s="436"/>
      <c r="G539" s="436"/>
      <c r="H539" s="436"/>
      <c r="I539" s="436"/>
      <c r="J539" s="436"/>
      <c r="K539" s="436"/>
      <c r="L539" s="436"/>
      <c r="M539" s="436"/>
      <c r="N539" s="436"/>
      <c r="O539" s="436"/>
      <c r="P539" s="436"/>
      <c r="Q539" s="436"/>
      <c r="R539" s="436"/>
      <c r="S539" s="436"/>
      <c r="T539" s="436"/>
      <c r="U539" s="436"/>
      <c r="V539" s="436"/>
      <c r="W539" s="436"/>
      <c r="X539" s="436"/>
      <c r="Y539" s="436"/>
      <c r="Z539" s="436"/>
      <c r="AA539" s="436"/>
      <c r="AB539" s="436"/>
      <c r="AC539" s="436"/>
      <c r="AD539" s="436"/>
      <c r="AE539" s="436"/>
      <c r="AF539" s="436"/>
      <c r="AG539" s="436"/>
      <c r="AH539" s="436"/>
      <c r="AI539" s="436"/>
      <c r="AJ539" s="436"/>
      <c r="AK539" s="436"/>
      <c r="AL539" s="436"/>
      <c r="AM539" s="436"/>
      <c r="AN539" s="436"/>
      <c r="AO539" s="436"/>
      <c r="AP539" s="436"/>
      <c r="AQ539" s="436"/>
      <c r="AR539" s="436"/>
      <c r="AS539" s="436"/>
      <c r="AT539" s="436"/>
      <c r="AU539" s="436"/>
      <c r="AV539" s="436"/>
      <c r="AW539" s="436"/>
      <c r="AX539" s="437"/>
      <c r="AY539" s="436"/>
      <c r="AZ539" s="436"/>
      <c r="BA539" s="436"/>
      <c r="BB539" s="436"/>
      <c r="BC539" s="436"/>
      <c r="BD539" s="436"/>
      <c r="BE539" s="436"/>
      <c r="BF539" s="436"/>
      <c r="BG539" s="436"/>
      <c r="BH539" s="436"/>
      <c r="BI539" s="436"/>
      <c r="BJ539" s="436"/>
      <c r="BK539" s="436"/>
      <c r="BL539" s="436"/>
      <c r="BM539" s="436"/>
      <c r="BN539" s="436"/>
      <c r="BO539" s="436"/>
      <c r="BP539" s="436"/>
      <c r="BQ539" s="436"/>
      <c r="BR539" s="436"/>
      <c r="BS539" s="436"/>
      <c r="BT539" s="436"/>
      <c r="BU539" s="436"/>
      <c r="BV539" s="436"/>
      <c r="BW539" s="436"/>
      <c r="BX539" s="436"/>
      <c r="BY539" s="436"/>
      <c r="BZ539" s="436"/>
      <c r="CA539" s="436"/>
      <c r="CB539" s="436"/>
      <c r="CC539" s="436"/>
      <c r="CD539" s="436"/>
      <c r="CE539" s="436"/>
    </row>
    <row r="540" spans="1:83" ht="15.75" customHeight="1">
      <c r="A540" s="436"/>
      <c r="B540" s="436"/>
      <c r="C540" s="436"/>
      <c r="D540" s="436"/>
      <c r="E540" s="436"/>
      <c r="F540" s="436"/>
      <c r="G540" s="436"/>
      <c r="H540" s="436"/>
      <c r="I540" s="436"/>
      <c r="J540" s="436"/>
      <c r="K540" s="436"/>
      <c r="L540" s="436"/>
      <c r="M540" s="436"/>
      <c r="N540" s="436"/>
      <c r="O540" s="436"/>
      <c r="P540" s="436"/>
      <c r="Q540" s="436"/>
      <c r="R540" s="436"/>
      <c r="S540" s="436"/>
      <c r="T540" s="436"/>
      <c r="U540" s="436"/>
      <c r="V540" s="436"/>
      <c r="W540" s="436"/>
      <c r="X540" s="436"/>
      <c r="Y540" s="436"/>
      <c r="Z540" s="436"/>
      <c r="AA540" s="436"/>
      <c r="AB540" s="436"/>
      <c r="AC540" s="436"/>
      <c r="AD540" s="436"/>
      <c r="AE540" s="436"/>
      <c r="AF540" s="436"/>
      <c r="AG540" s="436"/>
      <c r="AH540" s="436"/>
      <c r="AI540" s="436"/>
      <c r="AJ540" s="436"/>
      <c r="AK540" s="436"/>
      <c r="AL540" s="436"/>
      <c r="AM540" s="436"/>
      <c r="AN540" s="436"/>
      <c r="AO540" s="436"/>
      <c r="AP540" s="436"/>
      <c r="AQ540" s="436"/>
      <c r="AR540" s="436"/>
      <c r="AS540" s="436"/>
      <c r="AT540" s="436"/>
      <c r="AU540" s="436"/>
      <c r="AV540" s="436"/>
      <c r="AW540" s="436"/>
      <c r="AX540" s="437"/>
      <c r="AY540" s="436"/>
      <c r="AZ540" s="436"/>
      <c r="BA540" s="436"/>
      <c r="BB540" s="436"/>
      <c r="BC540" s="436"/>
      <c r="BD540" s="436"/>
      <c r="BE540" s="436"/>
      <c r="BF540" s="436"/>
      <c r="BG540" s="436"/>
      <c r="BH540" s="436"/>
      <c r="BI540" s="436"/>
      <c r="BJ540" s="436"/>
      <c r="BK540" s="436"/>
      <c r="BL540" s="436"/>
      <c r="BM540" s="436"/>
      <c r="BN540" s="436"/>
      <c r="BO540" s="436"/>
      <c r="BP540" s="436"/>
      <c r="BQ540" s="436"/>
      <c r="BR540" s="436"/>
      <c r="BS540" s="436"/>
      <c r="BT540" s="436"/>
      <c r="BU540" s="436"/>
      <c r="BV540" s="436"/>
      <c r="BW540" s="436"/>
      <c r="BX540" s="436"/>
      <c r="BY540" s="436"/>
      <c r="BZ540" s="436"/>
      <c r="CA540" s="436"/>
      <c r="CB540" s="436"/>
      <c r="CC540" s="436"/>
      <c r="CD540" s="436"/>
      <c r="CE540" s="436"/>
    </row>
    <row r="541" spans="1:83" ht="15.75" customHeight="1">
      <c r="A541" s="436"/>
      <c r="B541" s="436"/>
      <c r="C541" s="436"/>
      <c r="D541" s="436"/>
      <c r="E541" s="436"/>
      <c r="F541" s="436"/>
      <c r="G541" s="436"/>
      <c r="H541" s="436"/>
      <c r="I541" s="436"/>
      <c r="J541" s="436"/>
      <c r="K541" s="436"/>
      <c r="L541" s="436"/>
      <c r="M541" s="436"/>
      <c r="N541" s="436"/>
      <c r="O541" s="436"/>
      <c r="P541" s="436"/>
      <c r="Q541" s="436"/>
      <c r="R541" s="436"/>
      <c r="S541" s="436"/>
      <c r="T541" s="436"/>
      <c r="U541" s="436"/>
      <c r="V541" s="436"/>
      <c r="W541" s="436"/>
      <c r="X541" s="436"/>
      <c r="Y541" s="436"/>
      <c r="Z541" s="436"/>
      <c r="AA541" s="436"/>
      <c r="AB541" s="436"/>
      <c r="AC541" s="436"/>
      <c r="AD541" s="436"/>
      <c r="AE541" s="436"/>
      <c r="AF541" s="436"/>
      <c r="AG541" s="436"/>
      <c r="AH541" s="436"/>
      <c r="AI541" s="436"/>
      <c r="AJ541" s="436"/>
      <c r="AK541" s="436"/>
      <c r="AL541" s="436"/>
      <c r="AM541" s="436"/>
      <c r="AN541" s="436"/>
      <c r="AO541" s="436"/>
      <c r="AP541" s="436"/>
      <c r="AQ541" s="436"/>
      <c r="AR541" s="436"/>
      <c r="AS541" s="436"/>
      <c r="AT541" s="436"/>
      <c r="AU541" s="436"/>
      <c r="AV541" s="436"/>
      <c r="AW541" s="436"/>
      <c r="AX541" s="437"/>
      <c r="AY541" s="436"/>
      <c r="AZ541" s="436"/>
      <c r="BA541" s="436"/>
      <c r="BB541" s="436"/>
      <c r="BC541" s="436"/>
      <c r="BD541" s="436"/>
      <c r="BE541" s="436"/>
      <c r="BF541" s="436"/>
      <c r="BG541" s="436"/>
      <c r="BH541" s="436"/>
      <c r="BI541" s="436"/>
      <c r="BJ541" s="436"/>
      <c r="BK541" s="436"/>
      <c r="BL541" s="436"/>
      <c r="BM541" s="436"/>
      <c r="BN541" s="436"/>
      <c r="BO541" s="436"/>
      <c r="BP541" s="436"/>
      <c r="BQ541" s="436"/>
      <c r="BR541" s="436"/>
      <c r="BS541" s="436"/>
      <c r="BT541" s="436"/>
      <c r="BU541" s="436"/>
      <c r="BV541" s="436"/>
      <c r="BW541" s="436"/>
      <c r="BX541" s="436"/>
      <c r="BY541" s="436"/>
      <c r="BZ541" s="436"/>
      <c r="CA541" s="436"/>
      <c r="CB541" s="436"/>
      <c r="CC541" s="436"/>
      <c r="CD541" s="436"/>
      <c r="CE541" s="436"/>
    </row>
    <row r="542" spans="1:83" ht="15.75" customHeight="1">
      <c r="A542" s="436"/>
      <c r="B542" s="436"/>
      <c r="C542" s="436"/>
      <c r="D542" s="436"/>
      <c r="E542" s="436"/>
      <c r="F542" s="436"/>
      <c r="G542" s="436"/>
      <c r="H542" s="436"/>
      <c r="I542" s="436"/>
      <c r="J542" s="436"/>
      <c r="K542" s="436"/>
      <c r="L542" s="436"/>
      <c r="M542" s="436"/>
      <c r="N542" s="436"/>
      <c r="O542" s="436"/>
      <c r="P542" s="436"/>
      <c r="Q542" s="436"/>
      <c r="R542" s="436"/>
      <c r="S542" s="436"/>
      <c r="T542" s="436"/>
      <c r="U542" s="436"/>
      <c r="V542" s="436"/>
      <c r="W542" s="436"/>
      <c r="X542" s="436"/>
      <c r="Y542" s="436"/>
      <c r="Z542" s="436"/>
      <c r="AA542" s="436"/>
      <c r="AB542" s="436"/>
      <c r="AC542" s="436"/>
      <c r="AD542" s="436"/>
      <c r="AE542" s="436"/>
      <c r="AF542" s="436"/>
      <c r="AG542" s="436"/>
      <c r="AH542" s="436"/>
      <c r="AI542" s="436"/>
      <c r="AJ542" s="436"/>
      <c r="AK542" s="436"/>
      <c r="AL542" s="436"/>
      <c r="AM542" s="436"/>
      <c r="AN542" s="436"/>
      <c r="AO542" s="436"/>
      <c r="AP542" s="436"/>
      <c r="AQ542" s="436"/>
      <c r="AR542" s="436"/>
      <c r="AS542" s="436"/>
      <c r="AT542" s="436"/>
      <c r="AU542" s="436"/>
      <c r="AV542" s="436"/>
      <c r="AW542" s="436"/>
      <c r="AX542" s="437"/>
      <c r="AY542" s="436"/>
      <c r="AZ542" s="436"/>
      <c r="BA542" s="436"/>
      <c r="BB542" s="436"/>
      <c r="BC542" s="436"/>
      <c r="BD542" s="436"/>
      <c r="BE542" s="436"/>
      <c r="BF542" s="436"/>
      <c r="BG542" s="436"/>
      <c r="BH542" s="436"/>
      <c r="BI542" s="436"/>
      <c r="BJ542" s="436"/>
      <c r="BK542" s="436"/>
      <c r="BL542" s="436"/>
      <c r="BM542" s="436"/>
      <c r="BN542" s="436"/>
      <c r="BO542" s="436"/>
      <c r="BP542" s="436"/>
      <c r="BQ542" s="436"/>
      <c r="BR542" s="436"/>
      <c r="BS542" s="436"/>
      <c r="BT542" s="436"/>
      <c r="BU542" s="436"/>
      <c r="BV542" s="436"/>
      <c r="BW542" s="436"/>
      <c r="BX542" s="436"/>
      <c r="BY542" s="436"/>
      <c r="BZ542" s="436"/>
      <c r="CA542" s="436"/>
      <c r="CB542" s="436"/>
      <c r="CC542" s="436"/>
      <c r="CD542" s="436"/>
      <c r="CE542" s="436"/>
    </row>
    <row r="543" spans="1:83" ht="15.75" customHeight="1">
      <c r="A543" s="436"/>
      <c r="B543" s="436"/>
      <c r="C543" s="436"/>
      <c r="D543" s="436"/>
      <c r="E543" s="436"/>
      <c r="F543" s="436"/>
      <c r="G543" s="436"/>
      <c r="H543" s="436"/>
      <c r="I543" s="436"/>
      <c r="J543" s="436"/>
      <c r="K543" s="436"/>
      <c r="L543" s="436"/>
      <c r="M543" s="436"/>
      <c r="N543" s="436"/>
      <c r="O543" s="436"/>
      <c r="P543" s="436"/>
      <c r="Q543" s="436"/>
      <c r="R543" s="436"/>
      <c r="S543" s="436"/>
      <c r="T543" s="436"/>
      <c r="U543" s="436"/>
      <c r="V543" s="436"/>
      <c r="W543" s="436"/>
      <c r="X543" s="436"/>
      <c r="Y543" s="436"/>
      <c r="Z543" s="436"/>
      <c r="AA543" s="436"/>
      <c r="AB543" s="436"/>
      <c r="AC543" s="436"/>
      <c r="AD543" s="436"/>
      <c r="AE543" s="436"/>
      <c r="AF543" s="436"/>
      <c r="AG543" s="436"/>
      <c r="AH543" s="436"/>
      <c r="AI543" s="436"/>
      <c r="AJ543" s="436"/>
      <c r="AK543" s="436"/>
      <c r="AL543" s="436"/>
      <c r="AM543" s="436"/>
      <c r="AN543" s="436"/>
      <c r="AO543" s="436"/>
      <c r="AP543" s="436"/>
      <c r="AQ543" s="436"/>
      <c r="AR543" s="436"/>
      <c r="AS543" s="436"/>
      <c r="AT543" s="436"/>
      <c r="AU543" s="436"/>
      <c r="AV543" s="436"/>
      <c r="AW543" s="436"/>
      <c r="AX543" s="437"/>
      <c r="AY543" s="436"/>
      <c r="AZ543" s="436"/>
      <c r="BA543" s="436"/>
      <c r="BB543" s="436"/>
      <c r="BC543" s="436"/>
      <c r="BD543" s="436"/>
      <c r="BE543" s="436"/>
      <c r="BF543" s="436"/>
      <c r="BG543" s="436"/>
      <c r="BH543" s="436"/>
      <c r="BI543" s="436"/>
      <c r="BJ543" s="436"/>
      <c r="BK543" s="436"/>
      <c r="BL543" s="436"/>
      <c r="BM543" s="436"/>
      <c r="BN543" s="436"/>
      <c r="BO543" s="436"/>
      <c r="BP543" s="436"/>
      <c r="BQ543" s="436"/>
      <c r="BR543" s="436"/>
      <c r="BS543" s="436"/>
      <c r="BT543" s="436"/>
      <c r="BU543" s="436"/>
      <c r="BV543" s="436"/>
      <c r="BW543" s="436"/>
      <c r="BX543" s="436"/>
      <c r="BY543" s="436"/>
      <c r="BZ543" s="436"/>
      <c r="CA543" s="436"/>
      <c r="CB543" s="436"/>
      <c r="CC543" s="436"/>
      <c r="CD543" s="436"/>
      <c r="CE543" s="436"/>
    </row>
    <row r="544" spans="1:83" ht="15.75" customHeight="1">
      <c r="A544" s="436"/>
      <c r="B544" s="436"/>
      <c r="C544" s="436"/>
      <c r="D544" s="436"/>
      <c r="E544" s="436"/>
      <c r="F544" s="436"/>
      <c r="G544" s="436"/>
      <c r="H544" s="436"/>
      <c r="I544" s="436"/>
      <c r="J544" s="436"/>
      <c r="K544" s="436"/>
      <c r="L544" s="436"/>
      <c r="M544" s="436"/>
      <c r="N544" s="436"/>
      <c r="O544" s="436"/>
      <c r="P544" s="436"/>
      <c r="Q544" s="436"/>
      <c r="R544" s="436"/>
      <c r="S544" s="436"/>
      <c r="T544" s="436"/>
      <c r="U544" s="436"/>
      <c r="V544" s="436"/>
      <c r="W544" s="436"/>
      <c r="X544" s="436"/>
      <c r="Y544" s="436"/>
      <c r="Z544" s="436"/>
      <c r="AA544" s="436"/>
      <c r="AB544" s="436"/>
      <c r="AC544" s="436"/>
      <c r="AD544" s="436"/>
      <c r="AE544" s="436"/>
      <c r="AF544" s="436"/>
      <c r="AG544" s="436"/>
      <c r="AH544" s="436"/>
      <c r="AI544" s="436"/>
      <c r="AJ544" s="436"/>
      <c r="AK544" s="436"/>
      <c r="AL544" s="436"/>
      <c r="AM544" s="436"/>
      <c r="AN544" s="436"/>
      <c r="AO544" s="436"/>
      <c r="AP544" s="436"/>
      <c r="AQ544" s="436"/>
      <c r="AR544" s="436"/>
      <c r="AS544" s="436"/>
      <c r="AT544" s="436"/>
      <c r="AU544" s="436"/>
      <c r="AV544" s="436"/>
      <c r="AW544" s="436"/>
      <c r="AX544" s="437"/>
      <c r="AY544" s="436"/>
      <c r="AZ544" s="436"/>
      <c r="BA544" s="436"/>
      <c r="BB544" s="436"/>
      <c r="BC544" s="436"/>
      <c r="BD544" s="436"/>
      <c r="BE544" s="436"/>
      <c r="BF544" s="436"/>
      <c r="BG544" s="436"/>
      <c r="BH544" s="436"/>
      <c r="BI544" s="436"/>
      <c r="BJ544" s="436"/>
      <c r="BK544" s="436"/>
      <c r="BL544" s="436"/>
      <c r="BM544" s="436"/>
      <c r="BN544" s="436"/>
      <c r="BO544" s="436"/>
      <c r="BP544" s="436"/>
      <c r="BQ544" s="436"/>
      <c r="BR544" s="436"/>
      <c r="BS544" s="436"/>
      <c r="BT544" s="436"/>
      <c r="BU544" s="436"/>
      <c r="BV544" s="436"/>
      <c r="BW544" s="436"/>
      <c r="BX544" s="436"/>
      <c r="BY544" s="436"/>
      <c r="BZ544" s="436"/>
      <c r="CA544" s="436"/>
      <c r="CB544" s="436"/>
      <c r="CC544" s="436"/>
      <c r="CD544" s="436"/>
      <c r="CE544" s="436"/>
    </row>
    <row r="545" spans="1:83" ht="15.75" customHeight="1">
      <c r="A545" s="436"/>
      <c r="B545" s="436"/>
      <c r="C545" s="436"/>
      <c r="D545" s="436"/>
      <c r="E545" s="436"/>
      <c r="F545" s="436"/>
      <c r="G545" s="436"/>
      <c r="H545" s="436"/>
      <c r="I545" s="436"/>
      <c r="J545" s="436"/>
      <c r="K545" s="436"/>
      <c r="L545" s="436"/>
      <c r="M545" s="436"/>
      <c r="N545" s="436"/>
      <c r="O545" s="436"/>
      <c r="P545" s="436"/>
      <c r="Q545" s="436"/>
      <c r="R545" s="436"/>
      <c r="S545" s="436"/>
      <c r="T545" s="436"/>
      <c r="U545" s="436"/>
      <c r="V545" s="436"/>
      <c r="W545" s="436"/>
      <c r="X545" s="436"/>
      <c r="Y545" s="436"/>
      <c r="Z545" s="436"/>
      <c r="AA545" s="436"/>
      <c r="AB545" s="436"/>
      <c r="AC545" s="436"/>
      <c r="AD545" s="436"/>
      <c r="AE545" s="436"/>
      <c r="AF545" s="436"/>
      <c r="AG545" s="436"/>
      <c r="AH545" s="436"/>
      <c r="AI545" s="436"/>
      <c r="AJ545" s="436"/>
      <c r="AK545" s="436"/>
      <c r="AL545" s="436"/>
      <c r="AM545" s="436"/>
      <c r="AN545" s="436"/>
      <c r="AO545" s="436"/>
      <c r="AP545" s="436"/>
      <c r="AQ545" s="436"/>
      <c r="AR545" s="436"/>
      <c r="AS545" s="436"/>
      <c r="AT545" s="436"/>
      <c r="AU545" s="436"/>
      <c r="AV545" s="436"/>
      <c r="AW545" s="436"/>
      <c r="AX545" s="437"/>
      <c r="AY545" s="436"/>
      <c r="AZ545" s="436"/>
      <c r="BA545" s="436"/>
      <c r="BB545" s="436"/>
      <c r="BC545" s="436"/>
      <c r="BD545" s="436"/>
      <c r="BE545" s="436"/>
      <c r="BF545" s="436"/>
      <c r="BG545" s="436"/>
      <c r="BH545" s="436"/>
      <c r="BI545" s="436"/>
      <c r="BJ545" s="436"/>
      <c r="BK545" s="436"/>
      <c r="BL545" s="436"/>
      <c r="BM545" s="436"/>
      <c r="BN545" s="436"/>
      <c r="BO545" s="436"/>
      <c r="BP545" s="436"/>
      <c r="BQ545" s="436"/>
      <c r="BR545" s="436"/>
      <c r="BS545" s="436"/>
      <c r="BT545" s="436"/>
      <c r="BU545" s="436"/>
      <c r="BV545" s="436"/>
      <c r="BW545" s="436"/>
      <c r="BX545" s="436"/>
      <c r="BY545" s="436"/>
      <c r="BZ545" s="436"/>
      <c r="CA545" s="436"/>
      <c r="CB545" s="436"/>
      <c r="CC545" s="436"/>
      <c r="CD545" s="436"/>
      <c r="CE545" s="436"/>
    </row>
    <row r="546" spans="1:83" ht="15.75" customHeight="1">
      <c r="A546" s="436"/>
      <c r="B546" s="436"/>
      <c r="C546" s="436"/>
      <c r="D546" s="436"/>
      <c r="E546" s="436"/>
      <c r="F546" s="436"/>
      <c r="G546" s="436"/>
      <c r="H546" s="436"/>
      <c r="I546" s="436"/>
      <c r="J546" s="436"/>
      <c r="K546" s="436"/>
      <c r="L546" s="436"/>
      <c r="M546" s="436"/>
      <c r="N546" s="436"/>
      <c r="O546" s="436"/>
      <c r="P546" s="436"/>
      <c r="Q546" s="436"/>
      <c r="R546" s="436"/>
      <c r="S546" s="436"/>
      <c r="T546" s="436"/>
      <c r="U546" s="436"/>
      <c r="V546" s="436"/>
      <c r="W546" s="436"/>
      <c r="X546" s="436"/>
      <c r="Y546" s="436"/>
      <c r="Z546" s="436"/>
      <c r="AA546" s="436"/>
      <c r="AB546" s="436"/>
      <c r="AC546" s="436"/>
      <c r="AD546" s="436"/>
      <c r="AE546" s="436"/>
      <c r="AF546" s="436"/>
      <c r="AG546" s="436"/>
      <c r="AH546" s="436"/>
      <c r="AI546" s="436"/>
      <c r="AJ546" s="436"/>
      <c r="AK546" s="436"/>
      <c r="AL546" s="436"/>
      <c r="AM546" s="436"/>
      <c r="AN546" s="436"/>
      <c r="AO546" s="436"/>
      <c r="AP546" s="436"/>
      <c r="AQ546" s="436"/>
      <c r="AR546" s="436"/>
      <c r="AS546" s="436"/>
      <c r="AT546" s="436"/>
      <c r="AU546" s="436"/>
      <c r="AV546" s="436"/>
      <c r="AW546" s="436"/>
      <c r="AX546" s="437"/>
      <c r="AY546" s="436"/>
      <c r="AZ546" s="436"/>
      <c r="BA546" s="436"/>
      <c r="BB546" s="436"/>
      <c r="BC546" s="436"/>
      <c r="BD546" s="436"/>
      <c r="BE546" s="436"/>
      <c r="BF546" s="436"/>
      <c r="BG546" s="436"/>
      <c r="BH546" s="436"/>
      <c r="BI546" s="436"/>
      <c r="BJ546" s="436"/>
      <c r="BK546" s="436"/>
      <c r="BL546" s="436"/>
      <c r="BM546" s="436"/>
      <c r="BN546" s="436"/>
      <c r="BO546" s="436"/>
      <c r="BP546" s="436"/>
      <c r="BQ546" s="436"/>
      <c r="BR546" s="436"/>
      <c r="BS546" s="436"/>
      <c r="BT546" s="436"/>
      <c r="BU546" s="436"/>
      <c r="BV546" s="436"/>
      <c r="BW546" s="436"/>
      <c r="BX546" s="436"/>
      <c r="BY546" s="436"/>
      <c r="BZ546" s="436"/>
      <c r="CA546" s="436"/>
      <c r="CB546" s="436"/>
      <c r="CC546" s="436"/>
      <c r="CD546" s="436"/>
      <c r="CE546" s="436"/>
    </row>
    <row r="547" spans="1:83" ht="15.75" customHeight="1">
      <c r="A547" s="436"/>
      <c r="B547" s="436"/>
      <c r="C547" s="436"/>
      <c r="D547" s="436"/>
      <c r="E547" s="436"/>
      <c r="F547" s="436"/>
      <c r="G547" s="436"/>
      <c r="H547" s="436"/>
      <c r="I547" s="436"/>
      <c r="J547" s="436"/>
      <c r="K547" s="436"/>
      <c r="L547" s="436"/>
      <c r="M547" s="436"/>
      <c r="N547" s="436"/>
      <c r="O547" s="436"/>
      <c r="P547" s="436"/>
      <c r="Q547" s="436"/>
      <c r="R547" s="436"/>
      <c r="S547" s="436"/>
      <c r="T547" s="436"/>
      <c r="U547" s="436"/>
      <c r="V547" s="436"/>
      <c r="W547" s="436"/>
      <c r="X547" s="436"/>
      <c r="Y547" s="436"/>
      <c r="Z547" s="436"/>
      <c r="AA547" s="436"/>
      <c r="AB547" s="436"/>
      <c r="AC547" s="436"/>
      <c r="AD547" s="436"/>
      <c r="AE547" s="436"/>
      <c r="AF547" s="436"/>
      <c r="AG547" s="436"/>
      <c r="AH547" s="436"/>
      <c r="AI547" s="436"/>
      <c r="AJ547" s="436"/>
      <c r="AK547" s="436"/>
      <c r="AL547" s="436"/>
      <c r="AM547" s="436"/>
      <c r="AN547" s="436"/>
      <c r="AO547" s="436"/>
      <c r="AP547" s="436"/>
      <c r="AQ547" s="436"/>
      <c r="AR547" s="436"/>
      <c r="AS547" s="436"/>
      <c r="AT547" s="436"/>
      <c r="AU547" s="436"/>
      <c r="AV547" s="436"/>
      <c r="AW547" s="436"/>
      <c r="AX547" s="437"/>
      <c r="AY547" s="436"/>
      <c r="AZ547" s="436"/>
      <c r="BA547" s="436"/>
      <c r="BB547" s="436"/>
      <c r="BC547" s="436"/>
      <c r="BD547" s="436"/>
      <c r="BE547" s="436"/>
      <c r="BF547" s="436"/>
      <c r="BG547" s="436"/>
      <c r="BH547" s="436"/>
      <c r="BI547" s="436"/>
      <c r="BJ547" s="436"/>
      <c r="BK547" s="436"/>
      <c r="BL547" s="436"/>
      <c r="BM547" s="436"/>
      <c r="BN547" s="436"/>
      <c r="BO547" s="436"/>
      <c r="BP547" s="436"/>
      <c r="BQ547" s="436"/>
      <c r="BR547" s="436"/>
      <c r="BS547" s="436"/>
      <c r="BT547" s="436"/>
      <c r="BU547" s="436"/>
      <c r="BV547" s="436"/>
      <c r="BW547" s="436"/>
      <c r="BX547" s="436"/>
      <c r="BY547" s="436"/>
      <c r="BZ547" s="436"/>
      <c r="CA547" s="436"/>
      <c r="CB547" s="436"/>
      <c r="CC547" s="436"/>
      <c r="CD547" s="436"/>
      <c r="CE547" s="436"/>
    </row>
    <row r="548" spans="1:83" ht="15.75" customHeight="1">
      <c r="A548" s="436"/>
      <c r="B548" s="436"/>
      <c r="C548" s="436"/>
      <c r="D548" s="436"/>
      <c r="E548" s="436"/>
      <c r="F548" s="436"/>
      <c r="G548" s="436"/>
      <c r="H548" s="436"/>
      <c r="I548" s="436"/>
      <c r="J548" s="436"/>
      <c r="K548" s="436"/>
      <c r="L548" s="436"/>
      <c r="M548" s="436"/>
      <c r="N548" s="436"/>
      <c r="O548" s="436"/>
      <c r="P548" s="436"/>
      <c r="Q548" s="436"/>
      <c r="R548" s="436"/>
      <c r="S548" s="436"/>
      <c r="T548" s="436"/>
      <c r="U548" s="436"/>
      <c r="V548" s="436"/>
      <c r="W548" s="436"/>
      <c r="X548" s="436"/>
      <c r="Y548" s="436"/>
      <c r="Z548" s="436"/>
      <c r="AA548" s="436"/>
      <c r="AB548" s="436"/>
      <c r="AC548" s="436"/>
      <c r="AD548" s="436"/>
      <c r="AE548" s="436"/>
      <c r="AF548" s="436"/>
      <c r="AG548" s="436"/>
      <c r="AH548" s="436"/>
      <c r="AI548" s="436"/>
      <c r="AJ548" s="436"/>
      <c r="AK548" s="436"/>
      <c r="AL548" s="436"/>
      <c r="AM548" s="436"/>
      <c r="AN548" s="436"/>
      <c r="AO548" s="436"/>
      <c r="AP548" s="436"/>
      <c r="AQ548" s="436"/>
      <c r="AR548" s="436"/>
      <c r="AS548" s="436"/>
      <c r="AT548" s="436"/>
      <c r="AU548" s="436"/>
      <c r="AV548" s="436"/>
      <c r="AW548" s="436"/>
      <c r="AX548" s="437"/>
      <c r="AY548" s="436"/>
      <c r="AZ548" s="436"/>
      <c r="BA548" s="436"/>
      <c r="BB548" s="436"/>
      <c r="BC548" s="436"/>
      <c r="BD548" s="436"/>
      <c r="BE548" s="436"/>
      <c r="BF548" s="436"/>
      <c r="BG548" s="436"/>
      <c r="BH548" s="436"/>
      <c r="BI548" s="436"/>
      <c r="BJ548" s="436"/>
      <c r="BK548" s="436"/>
      <c r="BL548" s="436"/>
      <c r="BM548" s="436"/>
      <c r="BN548" s="436"/>
      <c r="BO548" s="436"/>
      <c r="BP548" s="436"/>
      <c r="BQ548" s="436"/>
      <c r="BR548" s="436"/>
      <c r="BS548" s="436"/>
      <c r="BT548" s="436"/>
      <c r="BU548" s="436"/>
      <c r="BV548" s="436"/>
      <c r="BW548" s="436"/>
      <c r="BX548" s="436"/>
      <c r="BY548" s="436"/>
      <c r="BZ548" s="436"/>
      <c r="CA548" s="436"/>
      <c r="CB548" s="436"/>
      <c r="CC548" s="436"/>
      <c r="CD548" s="436"/>
      <c r="CE548" s="436"/>
    </row>
    <row r="549" spans="1:83" ht="15.75" customHeight="1">
      <c r="A549" s="436"/>
      <c r="B549" s="436"/>
      <c r="C549" s="436"/>
      <c r="D549" s="436"/>
      <c r="E549" s="436"/>
      <c r="F549" s="436"/>
      <c r="G549" s="436"/>
      <c r="H549" s="436"/>
      <c r="I549" s="436"/>
      <c r="J549" s="436"/>
      <c r="K549" s="436"/>
      <c r="L549" s="436"/>
      <c r="M549" s="436"/>
      <c r="N549" s="436"/>
      <c r="O549" s="436"/>
      <c r="P549" s="436"/>
      <c r="Q549" s="436"/>
      <c r="R549" s="436"/>
      <c r="S549" s="436"/>
      <c r="T549" s="436"/>
      <c r="U549" s="436"/>
      <c r="V549" s="436"/>
      <c r="W549" s="436"/>
      <c r="X549" s="436"/>
      <c r="Y549" s="436"/>
      <c r="Z549" s="436"/>
      <c r="AA549" s="436"/>
      <c r="AB549" s="436"/>
      <c r="AC549" s="436"/>
      <c r="AD549" s="436"/>
      <c r="AE549" s="436"/>
      <c r="AF549" s="436"/>
      <c r="AG549" s="436"/>
      <c r="AH549" s="436"/>
      <c r="AI549" s="436"/>
      <c r="AJ549" s="436"/>
      <c r="AK549" s="436"/>
      <c r="AL549" s="436"/>
      <c r="AM549" s="436"/>
      <c r="AN549" s="436"/>
      <c r="AO549" s="436"/>
      <c r="AP549" s="436"/>
      <c r="AQ549" s="436"/>
      <c r="AR549" s="436"/>
      <c r="AS549" s="436"/>
      <c r="AT549" s="436"/>
      <c r="AU549" s="436"/>
      <c r="AV549" s="436"/>
      <c r="AW549" s="436"/>
      <c r="AX549" s="437"/>
      <c r="AY549" s="436"/>
      <c r="AZ549" s="436"/>
      <c r="BA549" s="436"/>
      <c r="BB549" s="436"/>
      <c r="BC549" s="436"/>
      <c r="BD549" s="436"/>
      <c r="BE549" s="436"/>
      <c r="BF549" s="436"/>
      <c r="BG549" s="436"/>
      <c r="BH549" s="436"/>
      <c r="BI549" s="436"/>
      <c r="BJ549" s="436"/>
      <c r="BK549" s="436"/>
      <c r="BL549" s="436"/>
      <c r="BM549" s="436"/>
      <c r="BN549" s="436"/>
      <c r="BO549" s="436"/>
      <c r="BP549" s="436"/>
      <c r="BQ549" s="436"/>
      <c r="BR549" s="436"/>
      <c r="BS549" s="436"/>
      <c r="BT549" s="436"/>
      <c r="BU549" s="436"/>
      <c r="BV549" s="436"/>
      <c r="BW549" s="436"/>
      <c r="BX549" s="436"/>
      <c r="BY549" s="436"/>
      <c r="BZ549" s="436"/>
      <c r="CA549" s="436"/>
      <c r="CB549" s="436"/>
      <c r="CC549" s="436"/>
      <c r="CD549" s="436"/>
      <c r="CE549" s="436"/>
    </row>
    <row r="550" spans="1:83" ht="15.75" customHeight="1">
      <c r="A550" s="436"/>
      <c r="B550" s="436"/>
      <c r="C550" s="436"/>
      <c r="D550" s="436"/>
      <c r="E550" s="436"/>
      <c r="F550" s="436"/>
      <c r="G550" s="436"/>
      <c r="H550" s="436"/>
      <c r="I550" s="436"/>
      <c r="J550" s="436"/>
      <c r="K550" s="436"/>
      <c r="L550" s="436"/>
      <c r="M550" s="436"/>
      <c r="N550" s="436"/>
      <c r="O550" s="436"/>
      <c r="P550" s="436"/>
      <c r="Q550" s="436"/>
      <c r="R550" s="436"/>
      <c r="S550" s="436"/>
      <c r="T550" s="436"/>
      <c r="U550" s="436"/>
      <c r="V550" s="436"/>
      <c r="W550" s="436"/>
      <c r="X550" s="436"/>
      <c r="Y550" s="436"/>
      <c r="Z550" s="436"/>
      <c r="AA550" s="436"/>
      <c r="AB550" s="436"/>
      <c r="AC550" s="436"/>
      <c r="AD550" s="436"/>
      <c r="AE550" s="436"/>
      <c r="AF550" s="436"/>
      <c r="AG550" s="436"/>
      <c r="AH550" s="436"/>
      <c r="AI550" s="436"/>
      <c r="AJ550" s="436"/>
      <c r="AK550" s="436"/>
      <c r="AL550" s="436"/>
      <c r="AM550" s="436"/>
      <c r="AN550" s="436"/>
      <c r="AO550" s="436"/>
      <c r="AP550" s="436"/>
      <c r="AQ550" s="436"/>
      <c r="AR550" s="436"/>
      <c r="AS550" s="436"/>
      <c r="AT550" s="436"/>
      <c r="AU550" s="436"/>
      <c r="AV550" s="436"/>
      <c r="AW550" s="436"/>
      <c r="AX550" s="437"/>
      <c r="AY550" s="436"/>
      <c r="AZ550" s="436"/>
      <c r="BA550" s="436"/>
      <c r="BB550" s="436"/>
      <c r="BC550" s="436"/>
      <c r="BD550" s="436"/>
      <c r="BE550" s="436"/>
      <c r="BF550" s="436"/>
      <c r="BG550" s="436"/>
      <c r="BH550" s="436"/>
      <c r="BI550" s="436"/>
      <c r="BJ550" s="436"/>
      <c r="BK550" s="436"/>
      <c r="BL550" s="436"/>
      <c r="BM550" s="436"/>
      <c r="BN550" s="436"/>
      <c r="BO550" s="436"/>
      <c r="BP550" s="436"/>
      <c r="BQ550" s="436"/>
      <c r="BR550" s="436"/>
      <c r="BS550" s="436"/>
      <c r="BT550" s="436"/>
      <c r="BU550" s="436"/>
      <c r="BV550" s="436"/>
      <c r="BW550" s="436"/>
      <c r="BX550" s="436"/>
      <c r="BY550" s="436"/>
      <c r="BZ550" s="436"/>
      <c r="CA550" s="436"/>
      <c r="CB550" s="436"/>
      <c r="CC550" s="436"/>
      <c r="CD550" s="436"/>
      <c r="CE550" s="436"/>
    </row>
    <row r="551" spans="1:83" ht="15.75" customHeight="1">
      <c r="A551" s="436"/>
      <c r="B551" s="436"/>
      <c r="C551" s="436"/>
      <c r="D551" s="436"/>
      <c r="E551" s="436"/>
      <c r="F551" s="436"/>
      <c r="G551" s="436"/>
      <c r="H551" s="436"/>
      <c r="I551" s="436"/>
      <c r="J551" s="436"/>
      <c r="K551" s="436"/>
      <c r="L551" s="436"/>
      <c r="M551" s="436"/>
      <c r="N551" s="436"/>
      <c r="O551" s="436"/>
      <c r="P551" s="436"/>
      <c r="Q551" s="436"/>
      <c r="R551" s="436"/>
      <c r="S551" s="436"/>
      <c r="T551" s="436"/>
      <c r="U551" s="436"/>
      <c r="V551" s="436"/>
      <c r="W551" s="436"/>
      <c r="X551" s="436"/>
      <c r="Y551" s="436"/>
      <c r="Z551" s="436"/>
      <c r="AA551" s="436"/>
      <c r="AB551" s="436"/>
      <c r="AC551" s="436"/>
      <c r="AD551" s="436"/>
      <c r="AE551" s="436"/>
      <c r="AF551" s="436"/>
      <c r="AG551" s="436"/>
      <c r="AH551" s="436"/>
      <c r="AI551" s="436"/>
      <c r="AJ551" s="436"/>
      <c r="AK551" s="436"/>
      <c r="AL551" s="436"/>
      <c r="AM551" s="436"/>
      <c r="AN551" s="436"/>
      <c r="AO551" s="436"/>
      <c r="AP551" s="436"/>
      <c r="AQ551" s="436"/>
      <c r="AR551" s="436"/>
      <c r="AS551" s="436"/>
      <c r="AT551" s="436"/>
      <c r="AU551" s="436"/>
      <c r="AV551" s="436"/>
      <c r="AW551" s="436"/>
      <c r="AX551" s="437"/>
      <c r="AY551" s="436"/>
      <c r="AZ551" s="436"/>
      <c r="BA551" s="436"/>
      <c r="BB551" s="436"/>
      <c r="BC551" s="436"/>
      <c r="BD551" s="436"/>
      <c r="BE551" s="436"/>
      <c r="BF551" s="436"/>
      <c r="BG551" s="436"/>
      <c r="BH551" s="436"/>
      <c r="BI551" s="436"/>
      <c r="BJ551" s="436"/>
      <c r="BK551" s="436"/>
      <c r="BL551" s="436"/>
      <c r="BM551" s="436"/>
      <c r="BN551" s="436"/>
      <c r="BO551" s="436"/>
      <c r="BP551" s="436"/>
      <c r="BQ551" s="436"/>
      <c r="BR551" s="436"/>
      <c r="BS551" s="436"/>
      <c r="BT551" s="436"/>
      <c r="BU551" s="436"/>
      <c r="BV551" s="436"/>
      <c r="BW551" s="436"/>
      <c r="BX551" s="436"/>
      <c r="BY551" s="436"/>
      <c r="BZ551" s="436"/>
      <c r="CA551" s="436"/>
      <c r="CB551" s="436"/>
      <c r="CC551" s="436"/>
      <c r="CD551" s="436"/>
      <c r="CE551" s="436"/>
    </row>
    <row r="552" spans="1:83" ht="15.75" customHeight="1">
      <c r="A552" s="436"/>
      <c r="B552" s="436"/>
      <c r="C552" s="436"/>
      <c r="D552" s="436"/>
      <c r="E552" s="436"/>
      <c r="F552" s="436"/>
      <c r="G552" s="436"/>
      <c r="H552" s="436"/>
      <c r="I552" s="436"/>
      <c r="J552" s="436"/>
      <c r="K552" s="436"/>
      <c r="L552" s="436"/>
      <c r="M552" s="436"/>
      <c r="N552" s="436"/>
      <c r="O552" s="436"/>
      <c r="P552" s="436"/>
      <c r="Q552" s="436"/>
      <c r="R552" s="436"/>
      <c r="S552" s="436"/>
      <c r="T552" s="436"/>
      <c r="U552" s="436"/>
      <c r="V552" s="436"/>
      <c r="W552" s="436"/>
      <c r="X552" s="436"/>
      <c r="Y552" s="436"/>
      <c r="Z552" s="436"/>
      <c r="AA552" s="436"/>
      <c r="AB552" s="436"/>
      <c r="AC552" s="436"/>
      <c r="AD552" s="436"/>
      <c r="AE552" s="436"/>
      <c r="AF552" s="436"/>
      <c r="AG552" s="436"/>
      <c r="AH552" s="436"/>
      <c r="AI552" s="436"/>
      <c r="AJ552" s="436"/>
      <c r="AK552" s="436"/>
      <c r="AL552" s="436"/>
      <c r="AM552" s="436"/>
      <c r="AN552" s="436"/>
      <c r="AO552" s="436"/>
      <c r="AP552" s="436"/>
      <c r="AQ552" s="436"/>
      <c r="AR552" s="436"/>
      <c r="AS552" s="436"/>
      <c r="AT552" s="436"/>
      <c r="AU552" s="436"/>
      <c r="AV552" s="436"/>
      <c r="AW552" s="436"/>
      <c r="AX552" s="437"/>
      <c r="AY552" s="436"/>
      <c r="AZ552" s="436"/>
      <c r="BA552" s="436"/>
      <c r="BB552" s="436"/>
      <c r="BC552" s="436"/>
      <c r="BD552" s="436"/>
      <c r="BE552" s="436"/>
      <c r="BF552" s="436"/>
      <c r="BG552" s="436"/>
      <c r="BH552" s="436"/>
      <c r="BI552" s="436"/>
      <c r="BJ552" s="436"/>
      <c r="BK552" s="436"/>
      <c r="BL552" s="436"/>
      <c r="BM552" s="436"/>
      <c r="BN552" s="436"/>
      <c r="BO552" s="436"/>
      <c r="BP552" s="436"/>
      <c r="BQ552" s="436"/>
      <c r="BR552" s="436"/>
      <c r="BS552" s="436"/>
      <c r="BT552" s="436"/>
      <c r="BU552" s="436"/>
      <c r="BV552" s="436"/>
      <c r="BW552" s="436"/>
      <c r="BX552" s="436"/>
      <c r="BY552" s="436"/>
      <c r="BZ552" s="436"/>
      <c r="CA552" s="436"/>
      <c r="CB552" s="436"/>
      <c r="CC552" s="436"/>
      <c r="CD552" s="436"/>
      <c r="CE552" s="436"/>
    </row>
    <row r="553" spans="1:83" ht="15.75" customHeight="1">
      <c r="A553" s="436"/>
      <c r="B553" s="436"/>
      <c r="C553" s="436"/>
      <c r="D553" s="436"/>
      <c r="E553" s="436"/>
      <c r="F553" s="436"/>
      <c r="G553" s="436"/>
      <c r="H553" s="436"/>
      <c r="I553" s="436"/>
      <c r="J553" s="436"/>
      <c r="K553" s="436"/>
      <c r="L553" s="436"/>
      <c r="M553" s="436"/>
      <c r="N553" s="436"/>
      <c r="O553" s="436"/>
      <c r="P553" s="436"/>
      <c r="Q553" s="436"/>
      <c r="R553" s="436"/>
      <c r="S553" s="436"/>
      <c r="T553" s="436"/>
      <c r="U553" s="436"/>
      <c r="V553" s="436"/>
      <c r="W553" s="436"/>
      <c r="X553" s="436"/>
      <c r="Y553" s="436"/>
      <c r="Z553" s="436"/>
      <c r="AA553" s="436"/>
      <c r="AB553" s="436"/>
      <c r="AC553" s="436"/>
      <c r="AD553" s="436"/>
      <c r="AE553" s="436"/>
      <c r="AF553" s="436"/>
      <c r="AG553" s="436"/>
      <c r="AH553" s="436"/>
      <c r="AI553" s="436"/>
      <c r="AJ553" s="436"/>
      <c r="AK553" s="436"/>
      <c r="AL553" s="436"/>
      <c r="AM553" s="436"/>
      <c r="AN553" s="436"/>
      <c r="AO553" s="436"/>
      <c r="AP553" s="436"/>
      <c r="AQ553" s="436"/>
      <c r="AR553" s="436"/>
      <c r="AS553" s="436"/>
      <c r="AT553" s="436"/>
      <c r="AU553" s="436"/>
      <c r="AV553" s="436"/>
      <c r="AW553" s="436"/>
      <c r="AX553" s="437"/>
      <c r="AY553" s="436"/>
      <c r="AZ553" s="436"/>
      <c r="BA553" s="436"/>
      <c r="BB553" s="436"/>
      <c r="BC553" s="436"/>
      <c r="BD553" s="436"/>
      <c r="BE553" s="436"/>
      <c r="BF553" s="436"/>
      <c r="BG553" s="436"/>
      <c r="BH553" s="436"/>
      <c r="BI553" s="436"/>
      <c r="BJ553" s="436"/>
      <c r="BK553" s="436"/>
      <c r="BL553" s="436"/>
      <c r="BM553" s="436"/>
      <c r="BN553" s="436"/>
      <c r="BO553" s="436"/>
      <c r="BP553" s="436"/>
      <c r="BQ553" s="436"/>
      <c r="BR553" s="436"/>
      <c r="BS553" s="436"/>
      <c r="BT553" s="436"/>
      <c r="BU553" s="436"/>
      <c r="BV553" s="436"/>
      <c r="BW553" s="436"/>
      <c r="BX553" s="436"/>
      <c r="BY553" s="436"/>
      <c r="BZ553" s="436"/>
      <c r="CA553" s="436"/>
      <c r="CB553" s="436"/>
      <c r="CC553" s="436"/>
      <c r="CD553" s="436"/>
      <c r="CE553" s="436"/>
    </row>
    <row r="554" spans="1:83" ht="15.75" customHeight="1">
      <c r="A554" s="436"/>
      <c r="B554" s="436"/>
      <c r="C554" s="436"/>
      <c r="D554" s="436"/>
      <c r="E554" s="436"/>
      <c r="F554" s="436"/>
      <c r="G554" s="436"/>
      <c r="H554" s="436"/>
      <c r="I554" s="436"/>
      <c r="J554" s="436"/>
      <c r="K554" s="436"/>
      <c r="L554" s="436"/>
      <c r="M554" s="436"/>
      <c r="N554" s="436"/>
      <c r="O554" s="436"/>
      <c r="P554" s="436"/>
      <c r="Q554" s="436"/>
      <c r="R554" s="436"/>
      <c r="S554" s="436"/>
      <c r="T554" s="436"/>
      <c r="U554" s="436"/>
      <c r="V554" s="436"/>
      <c r="W554" s="436"/>
      <c r="X554" s="436"/>
      <c r="Y554" s="436"/>
      <c r="Z554" s="436"/>
      <c r="AA554" s="436"/>
      <c r="AB554" s="436"/>
      <c r="AC554" s="436"/>
      <c r="AD554" s="436"/>
      <c r="AE554" s="436"/>
      <c r="AF554" s="436"/>
      <c r="AG554" s="436"/>
      <c r="AH554" s="436"/>
      <c r="AI554" s="436"/>
      <c r="AJ554" s="436"/>
      <c r="AK554" s="436"/>
      <c r="AL554" s="436"/>
      <c r="AM554" s="436"/>
      <c r="AN554" s="436"/>
      <c r="AO554" s="436"/>
      <c r="AP554" s="436"/>
      <c r="AQ554" s="436"/>
      <c r="AR554" s="436"/>
      <c r="AS554" s="436"/>
      <c r="AT554" s="436"/>
      <c r="AU554" s="436"/>
      <c r="AV554" s="436"/>
      <c r="AW554" s="436"/>
      <c r="AX554" s="437"/>
      <c r="AY554" s="436"/>
      <c r="AZ554" s="436"/>
      <c r="BA554" s="436"/>
      <c r="BB554" s="436"/>
      <c r="BC554" s="436"/>
      <c r="BD554" s="436"/>
      <c r="BE554" s="436"/>
      <c r="BF554" s="436"/>
      <c r="BG554" s="436"/>
      <c r="BH554" s="436"/>
      <c r="BI554" s="436"/>
      <c r="BJ554" s="436"/>
      <c r="BK554" s="436"/>
      <c r="BL554" s="436"/>
      <c r="BM554" s="436"/>
      <c r="BN554" s="436"/>
      <c r="BO554" s="436"/>
      <c r="BP554" s="436"/>
      <c r="BQ554" s="436"/>
      <c r="BR554" s="436"/>
      <c r="BS554" s="436"/>
      <c r="BT554" s="436"/>
      <c r="BU554" s="436"/>
      <c r="BV554" s="436"/>
      <c r="BW554" s="436"/>
      <c r="BX554" s="436"/>
      <c r="BY554" s="436"/>
      <c r="BZ554" s="436"/>
      <c r="CA554" s="436"/>
      <c r="CB554" s="436"/>
      <c r="CC554" s="436"/>
      <c r="CD554" s="436"/>
      <c r="CE554" s="436"/>
    </row>
    <row r="555" spans="1:83" ht="15.75" customHeight="1">
      <c r="A555" s="436"/>
      <c r="B555" s="436"/>
      <c r="C555" s="436"/>
      <c r="D555" s="436"/>
      <c r="E555" s="436"/>
      <c r="F555" s="436"/>
      <c r="G555" s="436"/>
      <c r="H555" s="436"/>
      <c r="I555" s="436"/>
      <c r="J555" s="436"/>
      <c r="K555" s="436"/>
      <c r="L555" s="436"/>
      <c r="M555" s="436"/>
      <c r="N555" s="436"/>
      <c r="O555" s="436"/>
      <c r="P555" s="436"/>
      <c r="Q555" s="436"/>
      <c r="R555" s="436"/>
      <c r="S555" s="436"/>
      <c r="T555" s="436"/>
      <c r="U555" s="436"/>
      <c r="V555" s="436"/>
      <c r="W555" s="436"/>
      <c r="X555" s="436"/>
      <c r="Y555" s="436"/>
      <c r="Z555" s="436"/>
      <c r="AA555" s="436"/>
      <c r="AB555" s="436"/>
      <c r="AC555" s="436"/>
      <c r="AD555" s="436"/>
      <c r="AE555" s="436"/>
      <c r="AF555" s="436"/>
      <c r="AG555" s="436"/>
      <c r="AH555" s="436"/>
      <c r="AI555" s="436"/>
      <c r="AJ555" s="436"/>
      <c r="AK555" s="436"/>
      <c r="AL555" s="436"/>
      <c r="AM555" s="436"/>
      <c r="AN555" s="436"/>
      <c r="AO555" s="436"/>
      <c r="AP555" s="436"/>
      <c r="AQ555" s="436"/>
      <c r="AR555" s="436"/>
      <c r="AS555" s="436"/>
      <c r="AT555" s="436"/>
      <c r="AU555" s="436"/>
      <c r="AV555" s="436"/>
      <c r="AW555" s="436"/>
      <c r="AX555" s="437"/>
      <c r="AY555" s="436"/>
      <c r="AZ555" s="436"/>
      <c r="BA555" s="436"/>
      <c r="BB555" s="436"/>
      <c r="BC555" s="436"/>
      <c r="BD555" s="436"/>
      <c r="BE555" s="436"/>
      <c r="BF555" s="436"/>
      <c r="BG555" s="436"/>
      <c r="BH555" s="436"/>
      <c r="BI555" s="436"/>
      <c r="BJ555" s="436"/>
      <c r="BK555" s="436"/>
      <c r="BL555" s="436"/>
      <c r="BM555" s="436"/>
      <c r="BN555" s="436"/>
      <c r="BO555" s="436"/>
      <c r="BP555" s="436"/>
      <c r="BQ555" s="436"/>
      <c r="BR555" s="436"/>
      <c r="BS555" s="436"/>
      <c r="BT555" s="436"/>
      <c r="BU555" s="436"/>
      <c r="BV555" s="436"/>
      <c r="BW555" s="436"/>
      <c r="BX555" s="436"/>
      <c r="BY555" s="436"/>
      <c r="BZ555" s="436"/>
      <c r="CA555" s="436"/>
      <c r="CB555" s="436"/>
      <c r="CC555" s="436"/>
      <c r="CD555" s="436"/>
      <c r="CE555" s="436"/>
    </row>
    <row r="556" spans="1:83" ht="15.75" customHeight="1">
      <c r="A556" s="436"/>
      <c r="B556" s="436"/>
      <c r="C556" s="436"/>
      <c r="D556" s="436"/>
      <c r="E556" s="436"/>
      <c r="F556" s="436"/>
      <c r="G556" s="436"/>
      <c r="H556" s="436"/>
      <c r="I556" s="436"/>
      <c r="J556" s="436"/>
      <c r="K556" s="436"/>
      <c r="L556" s="436"/>
      <c r="M556" s="436"/>
      <c r="N556" s="436"/>
      <c r="O556" s="436"/>
      <c r="P556" s="436"/>
      <c r="Q556" s="436"/>
      <c r="R556" s="436"/>
      <c r="S556" s="436"/>
      <c r="T556" s="436"/>
      <c r="U556" s="436"/>
      <c r="V556" s="436"/>
      <c r="W556" s="436"/>
      <c r="X556" s="436"/>
      <c r="Y556" s="436"/>
      <c r="Z556" s="436"/>
      <c r="AA556" s="436"/>
      <c r="AB556" s="436"/>
      <c r="AC556" s="436"/>
      <c r="AD556" s="436"/>
      <c r="AE556" s="436"/>
      <c r="AF556" s="436"/>
      <c r="AG556" s="436"/>
      <c r="AH556" s="436"/>
      <c r="AI556" s="436"/>
      <c r="AJ556" s="436"/>
      <c r="AK556" s="436"/>
      <c r="AL556" s="436"/>
      <c r="AM556" s="436"/>
      <c r="AN556" s="436"/>
      <c r="AO556" s="436"/>
      <c r="AP556" s="436"/>
      <c r="AQ556" s="436"/>
      <c r="AR556" s="436"/>
      <c r="AS556" s="436"/>
      <c r="AT556" s="436"/>
      <c r="AU556" s="436"/>
      <c r="AV556" s="436"/>
      <c r="AW556" s="436"/>
      <c r="AX556" s="437"/>
      <c r="AY556" s="436"/>
      <c r="AZ556" s="436"/>
      <c r="BA556" s="436"/>
      <c r="BB556" s="436"/>
      <c r="BC556" s="436"/>
      <c r="BD556" s="436"/>
      <c r="BE556" s="436"/>
      <c r="BF556" s="436"/>
      <c r="BG556" s="436"/>
      <c r="BH556" s="436"/>
      <c r="BI556" s="436"/>
      <c r="BJ556" s="436"/>
      <c r="BK556" s="436"/>
      <c r="BL556" s="436"/>
      <c r="BM556" s="436"/>
      <c r="BN556" s="436"/>
      <c r="BO556" s="436"/>
      <c r="BP556" s="436"/>
      <c r="BQ556" s="436"/>
      <c r="BR556" s="436"/>
      <c r="BS556" s="436"/>
      <c r="BT556" s="436"/>
      <c r="BU556" s="436"/>
      <c r="BV556" s="436"/>
      <c r="BW556" s="436"/>
      <c r="BX556" s="436"/>
      <c r="BY556" s="436"/>
      <c r="BZ556" s="436"/>
      <c r="CA556" s="436"/>
      <c r="CB556" s="436"/>
      <c r="CC556" s="436"/>
      <c r="CD556" s="436"/>
      <c r="CE556" s="436"/>
    </row>
    <row r="557" spans="1:83" ht="15.75" customHeight="1">
      <c r="A557" s="436"/>
      <c r="B557" s="436"/>
      <c r="C557" s="436"/>
      <c r="D557" s="436"/>
      <c r="E557" s="436"/>
      <c r="F557" s="436"/>
      <c r="G557" s="436"/>
      <c r="H557" s="436"/>
      <c r="I557" s="436"/>
      <c r="J557" s="436"/>
      <c r="K557" s="436"/>
      <c r="L557" s="436"/>
      <c r="M557" s="436"/>
      <c r="N557" s="436"/>
      <c r="O557" s="436"/>
      <c r="P557" s="436"/>
      <c r="Q557" s="436"/>
      <c r="R557" s="436"/>
      <c r="S557" s="436"/>
      <c r="T557" s="436"/>
      <c r="U557" s="436"/>
      <c r="V557" s="436"/>
      <c r="W557" s="436"/>
      <c r="X557" s="436"/>
      <c r="Y557" s="436"/>
      <c r="Z557" s="436"/>
      <c r="AA557" s="436"/>
      <c r="AB557" s="436"/>
      <c r="AC557" s="436"/>
      <c r="AD557" s="436"/>
      <c r="AE557" s="436"/>
      <c r="AF557" s="436"/>
      <c r="AG557" s="436"/>
      <c r="AH557" s="436"/>
      <c r="AI557" s="436"/>
      <c r="AJ557" s="436"/>
      <c r="AK557" s="436"/>
      <c r="AL557" s="436"/>
      <c r="AM557" s="436"/>
      <c r="AN557" s="436"/>
      <c r="AO557" s="436"/>
      <c r="AP557" s="436"/>
      <c r="AQ557" s="436"/>
      <c r="AR557" s="436"/>
      <c r="AS557" s="436"/>
      <c r="AT557" s="436"/>
      <c r="AU557" s="436"/>
      <c r="AV557" s="436"/>
      <c r="AW557" s="436"/>
      <c r="AX557" s="437"/>
      <c r="AY557" s="436"/>
      <c r="AZ557" s="436"/>
      <c r="BA557" s="436"/>
      <c r="BB557" s="436"/>
      <c r="BC557" s="436"/>
      <c r="BD557" s="436"/>
      <c r="BE557" s="436"/>
      <c r="BF557" s="436"/>
      <c r="BG557" s="436"/>
      <c r="BH557" s="436"/>
      <c r="BI557" s="436"/>
      <c r="BJ557" s="436"/>
      <c r="BK557" s="436"/>
      <c r="BL557" s="436"/>
      <c r="BM557" s="436"/>
      <c r="BN557" s="436"/>
      <c r="BO557" s="436"/>
      <c r="BP557" s="436"/>
      <c r="BQ557" s="436"/>
      <c r="BR557" s="436"/>
      <c r="BS557" s="436"/>
      <c r="BT557" s="436"/>
      <c r="BU557" s="436"/>
      <c r="BV557" s="436"/>
      <c r="BW557" s="436"/>
      <c r="BX557" s="436"/>
      <c r="BY557" s="436"/>
      <c r="BZ557" s="436"/>
      <c r="CA557" s="436"/>
      <c r="CB557" s="436"/>
      <c r="CC557" s="436"/>
      <c r="CD557" s="436"/>
      <c r="CE557" s="436"/>
    </row>
    <row r="558" spans="1:83" ht="15.75" customHeight="1">
      <c r="A558" s="436"/>
      <c r="B558" s="436"/>
      <c r="C558" s="436"/>
      <c r="D558" s="436"/>
      <c r="E558" s="436"/>
      <c r="F558" s="436"/>
      <c r="G558" s="436"/>
      <c r="H558" s="436"/>
      <c r="I558" s="436"/>
      <c r="J558" s="436"/>
      <c r="K558" s="436"/>
      <c r="L558" s="436"/>
      <c r="M558" s="436"/>
      <c r="N558" s="436"/>
      <c r="O558" s="436"/>
      <c r="P558" s="436"/>
      <c r="Q558" s="436"/>
      <c r="R558" s="436"/>
      <c r="S558" s="436"/>
      <c r="T558" s="436"/>
      <c r="U558" s="436"/>
      <c r="V558" s="436"/>
      <c r="W558" s="436"/>
      <c r="X558" s="436"/>
      <c r="Y558" s="436"/>
      <c r="Z558" s="436"/>
      <c r="AA558" s="436"/>
      <c r="AB558" s="436"/>
      <c r="AC558" s="436"/>
      <c r="AD558" s="436"/>
      <c r="AE558" s="436"/>
      <c r="AF558" s="436"/>
      <c r="AG558" s="436"/>
      <c r="AH558" s="436"/>
      <c r="AI558" s="436"/>
      <c r="AJ558" s="436"/>
      <c r="AK558" s="436"/>
      <c r="AL558" s="436"/>
      <c r="AM558" s="436"/>
      <c r="AN558" s="436"/>
      <c r="AO558" s="436"/>
      <c r="AP558" s="436"/>
      <c r="AQ558" s="436"/>
      <c r="AR558" s="436"/>
      <c r="AS558" s="436"/>
      <c r="AT558" s="436"/>
      <c r="AU558" s="436"/>
      <c r="AV558" s="436"/>
      <c r="AW558" s="436"/>
      <c r="AX558" s="437"/>
      <c r="AY558" s="436"/>
      <c r="AZ558" s="436"/>
      <c r="BA558" s="436"/>
      <c r="BB558" s="436"/>
      <c r="BC558" s="436"/>
      <c r="BD558" s="436"/>
      <c r="BE558" s="436"/>
      <c r="BF558" s="436"/>
      <c r="BG558" s="436"/>
      <c r="BH558" s="436"/>
      <c r="BI558" s="436"/>
      <c r="BJ558" s="436"/>
      <c r="BK558" s="436"/>
      <c r="BL558" s="436"/>
      <c r="BM558" s="436"/>
      <c r="BN558" s="436"/>
      <c r="BO558" s="436"/>
      <c r="BP558" s="436"/>
      <c r="BQ558" s="436"/>
      <c r="BR558" s="436"/>
      <c r="BS558" s="436"/>
      <c r="BT558" s="436"/>
      <c r="BU558" s="436"/>
      <c r="BV558" s="436"/>
      <c r="BW558" s="436"/>
      <c r="BX558" s="436"/>
      <c r="BY558" s="436"/>
      <c r="BZ558" s="436"/>
      <c r="CA558" s="436"/>
      <c r="CB558" s="436"/>
      <c r="CC558" s="436"/>
      <c r="CD558" s="436"/>
      <c r="CE558" s="436"/>
    </row>
    <row r="559" spans="1:83" ht="15.75" customHeight="1">
      <c r="A559" s="436"/>
      <c r="B559" s="436"/>
      <c r="C559" s="436"/>
      <c r="D559" s="436"/>
      <c r="E559" s="436"/>
      <c r="F559" s="436"/>
      <c r="G559" s="436"/>
      <c r="H559" s="436"/>
      <c r="I559" s="436"/>
      <c r="J559" s="436"/>
      <c r="K559" s="436"/>
      <c r="L559" s="436"/>
      <c r="M559" s="436"/>
      <c r="N559" s="436"/>
      <c r="O559" s="436"/>
      <c r="P559" s="436"/>
      <c r="Q559" s="436"/>
      <c r="R559" s="436"/>
      <c r="S559" s="436"/>
      <c r="T559" s="436"/>
      <c r="U559" s="436"/>
      <c r="V559" s="436"/>
      <c r="W559" s="436"/>
      <c r="X559" s="436"/>
      <c r="Y559" s="436"/>
      <c r="Z559" s="436"/>
      <c r="AA559" s="436"/>
      <c r="AB559" s="436"/>
      <c r="AC559" s="436"/>
      <c r="AD559" s="436"/>
      <c r="AE559" s="436"/>
      <c r="AF559" s="436"/>
      <c r="AG559" s="436"/>
      <c r="AH559" s="436"/>
      <c r="AI559" s="436"/>
      <c r="AJ559" s="436"/>
      <c r="AK559" s="436"/>
      <c r="AL559" s="436"/>
      <c r="AM559" s="436"/>
      <c r="AN559" s="436"/>
      <c r="AO559" s="436"/>
      <c r="AP559" s="436"/>
      <c r="AQ559" s="436"/>
      <c r="AR559" s="436"/>
      <c r="AS559" s="436"/>
      <c r="AT559" s="436"/>
      <c r="AU559" s="436"/>
      <c r="AV559" s="436"/>
      <c r="AW559" s="436"/>
      <c r="AX559" s="437"/>
      <c r="AY559" s="436"/>
      <c r="AZ559" s="436"/>
      <c r="BA559" s="436"/>
      <c r="BB559" s="436"/>
      <c r="BC559" s="436"/>
      <c r="BD559" s="436"/>
      <c r="BE559" s="436"/>
      <c r="BF559" s="436"/>
      <c r="BG559" s="436"/>
      <c r="BH559" s="436"/>
      <c r="BI559" s="436"/>
      <c r="BJ559" s="436"/>
      <c r="BK559" s="436"/>
      <c r="BL559" s="436"/>
      <c r="BM559" s="436"/>
      <c r="BN559" s="436"/>
      <c r="BO559" s="436"/>
      <c r="BP559" s="436"/>
      <c r="BQ559" s="436"/>
      <c r="BR559" s="436"/>
      <c r="BS559" s="436"/>
      <c r="BT559" s="436"/>
      <c r="BU559" s="436"/>
      <c r="BV559" s="436"/>
      <c r="BW559" s="436"/>
      <c r="BX559" s="436"/>
      <c r="BY559" s="436"/>
      <c r="BZ559" s="436"/>
      <c r="CA559" s="436"/>
      <c r="CB559" s="436"/>
      <c r="CC559" s="436"/>
      <c r="CD559" s="436"/>
      <c r="CE559" s="436"/>
    </row>
    <row r="560" spans="1:83" ht="15.75" customHeight="1">
      <c r="A560" s="436"/>
      <c r="B560" s="436"/>
      <c r="C560" s="436"/>
      <c r="D560" s="436"/>
      <c r="E560" s="436"/>
      <c r="F560" s="436"/>
      <c r="G560" s="436"/>
      <c r="H560" s="436"/>
      <c r="I560" s="436"/>
      <c r="J560" s="436"/>
      <c r="K560" s="436"/>
      <c r="L560" s="436"/>
      <c r="M560" s="436"/>
      <c r="N560" s="436"/>
      <c r="O560" s="436"/>
      <c r="P560" s="436"/>
      <c r="Q560" s="436"/>
      <c r="R560" s="436"/>
      <c r="S560" s="436"/>
      <c r="T560" s="436"/>
      <c r="U560" s="436"/>
      <c r="V560" s="436"/>
      <c r="W560" s="436"/>
      <c r="X560" s="436"/>
      <c r="Y560" s="436"/>
      <c r="Z560" s="436"/>
      <c r="AA560" s="436"/>
      <c r="AB560" s="436"/>
      <c r="AC560" s="436"/>
      <c r="AD560" s="436"/>
      <c r="AE560" s="436"/>
      <c r="AF560" s="436"/>
      <c r="AG560" s="436"/>
      <c r="AH560" s="436"/>
      <c r="AI560" s="436"/>
      <c r="AJ560" s="436"/>
      <c r="AK560" s="436"/>
      <c r="AL560" s="436"/>
      <c r="AM560" s="436"/>
      <c r="AN560" s="436"/>
      <c r="AO560" s="436"/>
      <c r="AP560" s="436"/>
      <c r="AQ560" s="436"/>
      <c r="AR560" s="436"/>
      <c r="AS560" s="436"/>
      <c r="AT560" s="436"/>
      <c r="AU560" s="436"/>
      <c r="AV560" s="436"/>
      <c r="AW560" s="436"/>
      <c r="AX560" s="437"/>
      <c r="AY560" s="436"/>
      <c r="AZ560" s="436"/>
      <c r="BA560" s="436"/>
      <c r="BB560" s="436"/>
      <c r="BC560" s="436"/>
      <c r="BD560" s="436"/>
      <c r="BE560" s="436"/>
      <c r="BF560" s="436"/>
      <c r="BG560" s="436"/>
      <c r="BH560" s="436"/>
      <c r="BI560" s="436"/>
      <c r="BJ560" s="436"/>
      <c r="BK560" s="436"/>
      <c r="BL560" s="436"/>
      <c r="BM560" s="436"/>
      <c r="BN560" s="436"/>
      <c r="BO560" s="436"/>
      <c r="BP560" s="436"/>
      <c r="BQ560" s="436"/>
      <c r="BR560" s="436"/>
      <c r="BS560" s="436"/>
      <c r="BT560" s="436"/>
      <c r="BU560" s="436"/>
      <c r="BV560" s="436"/>
      <c r="BW560" s="436"/>
      <c r="BX560" s="436"/>
      <c r="BY560" s="436"/>
      <c r="BZ560" s="436"/>
      <c r="CA560" s="436"/>
      <c r="CB560" s="436"/>
      <c r="CC560" s="436"/>
      <c r="CD560" s="436"/>
      <c r="CE560" s="436"/>
    </row>
    <row r="561" spans="1:83" ht="15.75" customHeight="1">
      <c r="A561" s="436"/>
      <c r="B561" s="436"/>
      <c r="C561" s="436"/>
      <c r="D561" s="436"/>
      <c r="E561" s="436"/>
      <c r="F561" s="436"/>
      <c r="G561" s="436"/>
      <c r="H561" s="436"/>
      <c r="I561" s="436"/>
      <c r="J561" s="436"/>
      <c r="K561" s="436"/>
      <c r="L561" s="436"/>
      <c r="M561" s="436"/>
      <c r="N561" s="436"/>
      <c r="O561" s="436"/>
      <c r="P561" s="436"/>
      <c r="Q561" s="436"/>
      <c r="R561" s="436"/>
      <c r="S561" s="436"/>
      <c r="T561" s="436"/>
      <c r="U561" s="436"/>
      <c r="V561" s="436"/>
      <c r="W561" s="436"/>
      <c r="X561" s="436"/>
      <c r="Y561" s="436"/>
      <c r="Z561" s="436"/>
      <c r="AA561" s="436"/>
      <c r="AB561" s="436"/>
      <c r="AC561" s="436"/>
      <c r="AD561" s="436"/>
      <c r="AE561" s="436"/>
      <c r="AF561" s="436"/>
      <c r="AG561" s="436"/>
      <c r="AH561" s="436"/>
      <c r="AI561" s="436"/>
      <c r="AJ561" s="436"/>
      <c r="AK561" s="436"/>
      <c r="AL561" s="436"/>
      <c r="AM561" s="436"/>
      <c r="AN561" s="436"/>
      <c r="AO561" s="436"/>
      <c r="AP561" s="436"/>
      <c r="AQ561" s="436"/>
      <c r="AR561" s="436"/>
      <c r="AS561" s="436"/>
      <c r="AT561" s="436"/>
      <c r="AU561" s="436"/>
      <c r="AV561" s="436"/>
      <c r="AW561" s="436"/>
      <c r="AX561" s="437"/>
      <c r="AY561" s="436"/>
      <c r="AZ561" s="436"/>
      <c r="BA561" s="436"/>
      <c r="BB561" s="436"/>
      <c r="BC561" s="436"/>
      <c r="BD561" s="436"/>
      <c r="BE561" s="436"/>
      <c r="BF561" s="436"/>
      <c r="BG561" s="436"/>
      <c r="BH561" s="436"/>
      <c r="BI561" s="436"/>
      <c r="BJ561" s="436"/>
      <c r="BK561" s="436"/>
      <c r="BL561" s="436"/>
      <c r="BM561" s="436"/>
      <c r="BN561" s="436"/>
      <c r="BO561" s="436"/>
      <c r="BP561" s="436"/>
      <c r="BQ561" s="436"/>
      <c r="BR561" s="436"/>
      <c r="BS561" s="436"/>
      <c r="BT561" s="436"/>
      <c r="BU561" s="436"/>
      <c r="BV561" s="436"/>
      <c r="BW561" s="436"/>
      <c r="BX561" s="436"/>
      <c r="BY561" s="436"/>
      <c r="BZ561" s="436"/>
      <c r="CA561" s="436"/>
      <c r="CB561" s="436"/>
      <c r="CC561" s="436"/>
      <c r="CD561" s="436"/>
      <c r="CE561" s="436"/>
    </row>
    <row r="562" spans="1:83" ht="15.75" customHeight="1">
      <c r="A562" s="436"/>
      <c r="B562" s="436"/>
      <c r="C562" s="436"/>
      <c r="D562" s="436"/>
      <c r="E562" s="436"/>
      <c r="F562" s="436"/>
      <c r="G562" s="436"/>
      <c r="H562" s="436"/>
      <c r="I562" s="436"/>
      <c r="J562" s="436"/>
      <c r="K562" s="436"/>
      <c r="L562" s="436"/>
      <c r="M562" s="436"/>
      <c r="N562" s="436"/>
      <c r="O562" s="436"/>
      <c r="P562" s="436"/>
      <c r="Q562" s="436"/>
      <c r="R562" s="436"/>
      <c r="S562" s="436"/>
      <c r="T562" s="436"/>
      <c r="U562" s="436"/>
      <c r="V562" s="436"/>
      <c r="W562" s="436"/>
      <c r="X562" s="436"/>
      <c r="Y562" s="436"/>
      <c r="Z562" s="436"/>
      <c r="AA562" s="436"/>
      <c r="AB562" s="436"/>
      <c r="AC562" s="436"/>
      <c r="AD562" s="436"/>
      <c r="AE562" s="436"/>
      <c r="AF562" s="436"/>
      <c r="AG562" s="436"/>
      <c r="AH562" s="436"/>
      <c r="AI562" s="436"/>
      <c r="AJ562" s="436"/>
      <c r="AK562" s="436"/>
      <c r="AL562" s="436"/>
      <c r="AM562" s="436"/>
      <c r="AN562" s="436"/>
      <c r="AO562" s="436"/>
      <c r="AP562" s="436"/>
      <c r="AQ562" s="436"/>
      <c r="AR562" s="436"/>
      <c r="AS562" s="436"/>
      <c r="AT562" s="436"/>
      <c r="AU562" s="436"/>
      <c r="AV562" s="436"/>
      <c r="AW562" s="436"/>
      <c r="AX562" s="437"/>
      <c r="AY562" s="436"/>
      <c r="AZ562" s="436"/>
      <c r="BA562" s="436"/>
      <c r="BB562" s="436"/>
      <c r="BC562" s="436"/>
      <c r="BD562" s="436"/>
      <c r="BE562" s="436"/>
      <c r="BF562" s="436"/>
      <c r="BG562" s="436"/>
      <c r="BH562" s="436"/>
      <c r="BI562" s="436"/>
      <c r="BJ562" s="436"/>
      <c r="BK562" s="436"/>
      <c r="BL562" s="436"/>
      <c r="BM562" s="436"/>
      <c r="BN562" s="436"/>
      <c r="BO562" s="436"/>
      <c r="BP562" s="436"/>
      <c r="BQ562" s="436"/>
      <c r="BR562" s="436"/>
      <c r="BS562" s="436"/>
      <c r="BT562" s="436"/>
      <c r="BU562" s="436"/>
      <c r="BV562" s="436"/>
      <c r="BW562" s="436"/>
      <c r="BX562" s="436"/>
      <c r="BY562" s="436"/>
      <c r="BZ562" s="436"/>
      <c r="CA562" s="436"/>
      <c r="CB562" s="436"/>
      <c r="CC562" s="436"/>
      <c r="CD562" s="436"/>
      <c r="CE562" s="436"/>
    </row>
    <row r="563" spans="1:83" ht="15.75" customHeight="1">
      <c r="A563" s="436"/>
      <c r="B563" s="436"/>
      <c r="C563" s="436"/>
      <c r="D563" s="436"/>
      <c r="E563" s="436"/>
      <c r="F563" s="436"/>
      <c r="G563" s="436"/>
      <c r="H563" s="436"/>
      <c r="I563" s="436"/>
      <c r="J563" s="436"/>
      <c r="K563" s="436"/>
      <c r="L563" s="436"/>
      <c r="M563" s="436"/>
      <c r="N563" s="436"/>
      <c r="O563" s="436"/>
      <c r="P563" s="436"/>
      <c r="Q563" s="436"/>
      <c r="R563" s="436"/>
      <c r="S563" s="436"/>
      <c r="T563" s="436"/>
      <c r="U563" s="436"/>
      <c r="V563" s="436"/>
      <c r="W563" s="436"/>
      <c r="X563" s="436"/>
      <c r="Y563" s="436"/>
      <c r="Z563" s="436"/>
      <c r="AA563" s="436"/>
      <c r="AB563" s="436"/>
      <c r="AC563" s="436"/>
      <c r="AD563" s="436"/>
      <c r="AE563" s="436"/>
      <c r="AF563" s="436"/>
      <c r="AG563" s="436"/>
      <c r="AH563" s="436"/>
      <c r="AI563" s="436"/>
      <c r="AJ563" s="436"/>
      <c r="AK563" s="436"/>
      <c r="AL563" s="436"/>
      <c r="AM563" s="436"/>
      <c r="AN563" s="436"/>
      <c r="AO563" s="436"/>
      <c r="AP563" s="436"/>
      <c r="AQ563" s="436"/>
      <c r="AR563" s="436"/>
      <c r="AS563" s="436"/>
      <c r="AT563" s="436"/>
      <c r="AU563" s="436"/>
      <c r="AV563" s="436"/>
      <c r="AW563" s="436"/>
      <c r="AX563" s="437"/>
      <c r="AY563" s="436"/>
      <c r="AZ563" s="436"/>
      <c r="BA563" s="436"/>
      <c r="BB563" s="436"/>
      <c r="BC563" s="436"/>
      <c r="BD563" s="436"/>
      <c r="BE563" s="436"/>
      <c r="BF563" s="436"/>
      <c r="BG563" s="436"/>
      <c r="BH563" s="436"/>
      <c r="BI563" s="436"/>
      <c r="BJ563" s="436"/>
      <c r="BK563" s="436"/>
      <c r="BL563" s="436"/>
      <c r="BM563" s="436"/>
      <c r="BN563" s="436"/>
      <c r="BO563" s="436"/>
      <c r="BP563" s="436"/>
      <c r="BQ563" s="436"/>
      <c r="BR563" s="436"/>
      <c r="BS563" s="436"/>
      <c r="BT563" s="436"/>
      <c r="BU563" s="436"/>
      <c r="BV563" s="436"/>
      <c r="BW563" s="436"/>
      <c r="BX563" s="436"/>
      <c r="BY563" s="436"/>
      <c r="BZ563" s="436"/>
      <c r="CA563" s="436"/>
      <c r="CB563" s="436"/>
      <c r="CC563" s="436"/>
      <c r="CD563" s="436"/>
      <c r="CE563" s="436"/>
    </row>
    <row r="564" spans="1:83" ht="15.75" customHeight="1">
      <c r="A564" s="436"/>
      <c r="B564" s="436"/>
      <c r="C564" s="436"/>
      <c r="D564" s="436"/>
      <c r="E564" s="436"/>
      <c r="F564" s="436"/>
      <c r="G564" s="436"/>
      <c r="H564" s="436"/>
      <c r="I564" s="436"/>
      <c r="J564" s="436"/>
      <c r="K564" s="436"/>
      <c r="L564" s="436"/>
      <c r="M564" s="436"/>
      <c r="N564" s="436"/>
      <c r="O564" s="436"/>
      <c r="P564" s="436"/>
      <c r="Q564" s="436"/>
      <c r="R564" s="436"/>
      <c r="S564" s="436"/>
      <c r="T564" s="436"/>
      <c r="U564" s="436"/>
      <c r="V564" s="436"/>
      <c r="W564" s="436"/>
      <c r="X564" s="436"/>
      <c r="Y564" s="436"/>
      <c r="Z564" s="436"/>
      <c r="AA564" s="436"/>
      <c r="AB564" s="436"/>
      <c r="AC564" s="436"/>
      <c r="AD564" s="436"/>
      <c r="AE564" s="436"/>
      <c r="AF564" s="436"/>
      <c r="AG564" s="436"/>
      <c r="AH564" s="436"/>
      <c r="AI564" s="436"/>
      <c r="AJ564" s="436"/>
      <c r="AK564" s="436"/>
      <c r="AL564" s="436"/>
      <c r="AM564" s="436"/>
      <c r="AN564" s="436"/>
      <c r="AO564" s="436"/>
      <c r="AP564" s="436"/>
      <c r="AQ564" s="436"/>
      <c r="AR564" s="436"/>
      <c r="AS564" s="436"/>
      <c r="AT564" s="436"/>
      <c r="AU564" s="436"/>
      <c r="AV564" s="436"/>
      <c r="AW564" s="436"/>
      <c r="AX564" s="437"/>
      <c r="AY564" s="436"/>
      <c r="AZ564" s="436"/>
      <c r="BA564" s="436"/>
      <c r="BB564" s="436"/>
      <c r="BC564" s="436"/>
      <c r="BD564" s="436"/>
      <c r="BE564" s="436"/>
      <c r="BF564" s="436"/>
      <c r="BG564" s="436"/>
      <c r="BH564" s="436"/>
      <c r="BI564" s="436"/>
      <c r="BJ564" s="436"/>
      <c r="BK564" s="436"/>
      <c r="BL564" s="436"/>
      <c r="BM564" s="436"/>
      <c r="BN564" s="436"/>
      <c r="BO564" s="436"/>
      <c r="BP564" s="436"/>
      <c r="BQ564" s="436"/>
      <c r="BR564" s="436"/>
      <c r="BS564" s="436"/>
      <c r="BT564" s="436"/>
      <c r="BU564" s="436"/>
      <c r="BV564" s="436"/>
      <c r="BW564" s="436"/>
      <c r="BX564" s="436"/>
      <c r="BY564" s="436"/>
      <c r="BZ564" s="436"/>
      <c r="CA564" s="436"/>
      <c r="CB564" s="436"/>
      <c r="CC564" s="436"/>
      <c r="CD564" s="436"/>
      <c r="CE564" s="436"/>
    </row>
    <row r="565" spans="1:83" ht="15.75" customHeight="1">
      <c r="A565" s="436"/>
      <c r="B565" s="436"/>
      <c r="C565" s="436"/>
      <c r="D565" s="436"/>
      <c r="E565" s="436"/>
      <c r="F565" s="436"/>
      <c r="G565" s="436"/>
      <c r="H565" s="436"/>
      <c r="I565" s="436"/>
      <c r="J565" s="436"/>
      <c r="K565" s="436"/>
      <c r="L565" s="436"/>
      <c r="M565" s="436"/>
      <c r="N565" s="436"/>
      <c r="O565" s="436"/>
      <c r="P565" s="436"/>
      <c r="Q565" s="436"/>
      <c r="R565" s="436"/>
      <c r="S565" s="436"/>
      <c r="T565" s="436"/>
      <c r="U565" s="436"/>
      <c r="V565" s="436"/>
      <c r="W565" s="436"/>
      <c r="X565" s="436"/>
      <c r="Y565" s="436"/>
      <c r="Z565" s="436"/>
      <c r="AA565" s="436"/>
      <c r="AB565" s="436"/>
      <c r="AC565" s="436"/>
      <c r="AD565" s="436"/>
      <c r="AE565" s="436"/>
      <c r="AF565" s="436"/>
      <c r="AG565" s="436"/>
      <c r="AH565" s="436"/>
      <c r="AI565" s="436"/>
      <c r="AJ565" s="436"/>
      <c r="AK565" s="436"/>
      <c r="AL565" s="436"/>
      <c r="AM565" s="436"/>
      <c r="AN565" s="436"/>
      <c r="AO565" s="436"/>
      <c r="AP565" s="436"/>
      <c r="AQ565" s="436"/>
      <c r="AR565" s="436"/>
      <c r="AS565" s="436"/>
      <c r="AT565" s="436"/>
      <c r="AU565" s="436"/>
      <c r="AV565" s="436"/>
      <c r="AW565" s="436"/>
      <c r="AX565" s="437"/>
      <c r="AY565" s="436"/>
      <c r="AZ565" s="436"/>
      <c r="BA565" s="436"/>
      <c r="BB565" s="436"/>
      <c r="BC565" s="436"/>
      <c r="BD565" s="436"/>
      <c r="BE565" s="436"/>
      <c r="BF565" s="436"/>
      <c r="BG565" s="436"/>
      <c r="BH565" s="436"/>
      <c r="BI565" s="436"/>
      <c r="BJ565" s="436"/>
      <c r="BK565" s="436"/>
      <c r="BL565" s="436"/>
      <c r="BM565" s="436"/>
      <c r="BN565" s="436"/>
      <c r="BO565" s="436"/>
      <c r="BP565" s="436"/>
      <c r="BQ565" s="436"/>
      <c r="BR565" s="436"/>
      <c r="BS565" s="436"/>
      <c r="BT565" s="436"/>
      <c r="BU565" s="436"/>
      <c r="BV565" s="436"/>
      <c r="BW565" s="436"/>
      <c r="BX565" s="436"/>
      <c r="BY565" s="436"/>
      <c r="BZ565" s="436"/>
      <c r="CA565" s="436"/>
      <c r="CB565" s="436"/>
      <c r="CC565" s="436"/>
      <c r="CD565" s="436"/>
      <c r="CE565" s="436"/>
    </row>
    <row r="566" spans="1:83" ht="15.75" customHeight="1">
      <c r="A566" s="436"/>
      <c r="B566" s="436"/>
      <c r="C566" s="436"/>
      <c r="D566" s="436"/>
      <c r="E566" s="436"/>
      <c r="F566" s="436"/>
      <c r="G566" s="436"/>
      <c r="H566" s="436"/>
      <c r="I566" s="436"/>
      <c r="J566" s="436"/>
      <c r="K566" s="436"/>
      <c r="L566" s="436"/>
      <c r="M566" s="436"/>
      <c r="N566" s="436"/>
      <c r="O566" s="436"/>
      <c r="P566" s="436"/>
      <c r="Q566" s="436"/>
      <c r="R566" s="436"/>
      <c r="S566" s="436"/>
      <c r="T566" s="436"/>
      <c r="U566" s="436"/>
      <c r="V566" s="436"/>
      <c r="W566" s="436"/>
      <c r="X566" s="436"/>
      <c r="Y566" s="436"/>
      <c r="Z566" s="436"/>
      <c r="AA566" s="436"/>
      <c r="AB566" s="436"/>
      <c r="AC566" s="436"/>
      <c r="AD566" s="436"/>
      <c r="AE566" s="436"/>
      <c r="AF566" s="436"/>
      <c r="AG566" s="436"/>
      <c r="AH566" s="436"/>
      <c r="AI566" s="436"/>
      <c r="AJ566" s="436"/>
      <c r="AK566" s="436"/>
      <c r="AL566" s="436"/>
      <c r="AM566" s="436"/>
      <c r="AN566" s="436"/>
      <c r="AO566" s="436"/>
      <c r="AP566" s="436"/>
      <c r="AQ566" s="436"/>
      <c r="AR566" s="436"/>
      <c r="AS566" s="436"/>
      <c r="AT566" s="436"/>
      <c r="AU566" s="436"/>
      <c r="AV566" s="436"/>
      <c r="AW566" s="436"/>
      <c r="AX566" s="437"/>
      <c r="AY566" s="436"/>
      <c r="AZ566" s="436"/>
      <c r="BA566" s="436"/>
      <c r="BB566" s="436"/>
      <c r="BC566" s="436"/>
      <c r="BD566" s="436"/>
      <c r="BE566" s="436"/>
      <c r="BF566" s="436"/>
      <c r="BG566" s="436"/>
      <c r="BH566" s="436"/>
      <c r="BI566" s="436"/>
      <c r="BJ566" s="436"/>
      <c r="BK566" s="436"/>
      <c r="BL566" s="436"/>
      <c r="BM566" s="436"/>
      <c r="BN566" s="436"/>
      <c r="BO566" s="436"/>
      <c r="BP566" s="436"/>
      <c r="BQ566" s="436"/>
      <c r="BR566" s="436"/>
      <c r="BS566" s="436"/>
      <c r="BT566" s="436"/>
      <c r="BU566" s="436"/>
      <c r="BV566" s="436"/>
      <c r="BW566" s="436"/>
      <c r="BX566" s="436"/>
      <c r="BY566" s="436"/>
      <c r="BZ566" s="436"/>
      <c r="CA566" s="436"/>
      <c r="CB566" s="436"/>
      <c r="CC566" s="436"/>
      <c r="CD566" s="436"/>
      <c r="CE566" s="436"/>
    </row>
    <row r="567" spans="1:83" ht="15.75" customHeight="1">
      <c r="A567" s="436"/>
      <c r="B567" s="436"/>
      <c r="C567" s="436"/>
      <c r="D567" s="436"/>
      <c r="E567" s="436"/>
      <c r="F567" s="436"/>
      <c r="G567" s="436"/>
      <c r="H567" s="436"/>
      <c r="I567" s="436"/>
      <c r="J567" s="436"/>
      <c r="K567" s="436"/>
      <c r="L567" s="436"/>
      <c r="M567" s="436"/>
      <c r="N567" s="436"/>
      <c r="O567" s="436"/>
      <c r="P567" s="436"/>
      <c r="Q567" s="436"/>
      <c r="R567" s="436"/>
      <c r="S567" s="436"/>
      <c r="T567" s="436"/>
      <c r="U567" s="436"/>
      <c r="V567" s="436"/>
      <c r="W567" s="436"/>
      <c r="X567" s="436"/>
      <c r="Y567" s="436"/>
      <c r="Z567" s="436"/>
      <c r="AA567" s="436"/>
      <c r="AB567" s="436"/>
      <c r="AC567" s="436"/>
      <c r="AD567" s="436"/>
      <c r="AE567" s="436"/>
      <c r="AF567" s="436"/>
      <c r="AG567" s="436"/>
      <c r="AH567" s="436"/>
      <c r="AI567" s="436"/>
      <c r="AJ567" s="436"/>
      <c r="AK567" s="436"/>
      <c r="AL567" s="436"/>
      <c r="AM567" s="436"/>
      <c r="AN567" s="436"/>
      <c r="AO567" s="436"/>
      <c r="AP567" s="436"/>
      <c r="AQ567" s="436"/>
      <c r="AR567" s="436"/>
      <c r="AS567" s="436"/>
      <c r="AT567" s="436"/>
      <c r="AU567" s="436"/>
      <c r="AV567" s="436"/>
      <c r="AW567" s="436"/>
      <c r="AX567" s="437"/>
      <c r="AY567" s="436"/>
      <c r="AZ567" s="436"/>
      <c r="BA567" s="436"/>
      <c r="BB567" s="436"/>
      <c r="BC567" s="436"/>
      <c r="BD567" s="436"/>
      <c r="BE567" s="436"/>
      <c r="BF567" s="436"/>
      <c r="BG567" s="436"/>
      <c r="BH567" s="436"/>
      <c r="BI567" s="436"/>
      <c r="BJ567" s="436"/>
      <c r="BK567" s="436"/>
      <c r="BL567" s="436"/>
      <c r="BM567" s="436"/>
      <c r="BN567" s="436"/>
      <c r="BO567" s="436"/>
      <c r="BP567" s="436"/>
      <c r="BQ567" s="436"/>
      <c r="BR567" s="436"/>
      <c r="BS567" s="436"/>
      <c r="BT567" s="436"/>
      <c r="BU567" s="436"/>
      <c r="BV567" s="436"/>
      <c r="BW567" s="436"/>
      <c r="BX567" s="436"/>
      <c r="BY567" s="436"/>
      <c r="BZ567" s="436"/>
      <c r="CA567" s="436"/>
      <c r="CB567" s="436"/>
      <c r="CC567" s="436"/>
      <c r="CD567" s="436"/>
      <c r="CE567" s="436"/>
    </row>
    <row r="568" spans="1:83" ht="15.75" customHeight="1">
      <c r="A568" s="436"/>
      <c r="B568" s="436"/>
      <c r="C568" s="436"/>
      <c r="D568" s="436"/>
      <c r="E568" s="436"/>
      <c r="F568" s="436"/>
      <c r="G568" s="436"/>
      <c r="H568" s="436"/>
      <c r="I568" s="436"/>
      <c r="J568" s="436"/>
      <c r="K568" s="436"/>
      <c r="L568" s="436"/>
      <c r="M568" s="436"/>
      <c r="N568" s="436"/>
      <c r="O568" s="436"/>
      <c r="P568" s="436"/>
      <c r="Q568" s="436"/>
      <c r="R568" s="436"/>
      <c r="S568" s="436"/>
      <c r="T568" s="436"/>
      <c r="U568" s="436"/>
      <c r="V568" s="436"/>
      <c r="W568" s="436"/>
      <c r="X568" s="436"/>
      <c r="Y568" s="436"/>
      <c r="Z568" s="436"/>
      <c r="AA568" s="436"/>
      <c r="AB568" s="436"/>
      <c r="AC568" s="436"/>
      <c r="AD568" s="436"/>
      <c r="AE568" s="436"/>
      <c r="AF568" s="436"/>
      <c r="AG568" s="436"/>
      <c r="AH568" s="436"/>
      <c r="AI568" s="436"/>
      <c r="AJ568" s="436"/>
      <c r="AK568" s="436"/>
      <c r="AL568" s="436"/>
      <c r="AM568" s="436"/>
      <c r="AN568" s="436"/>
      <c r="AO568" s="436"/>
      <c r="AP568" s="436"/>
      <c r="AQ568" s="436"/>
      <c r="AR568" s="436"/>
      <c r="AS568" s="436"/>
      <c r="AT568" s="436"/>
      <c r="AU568" s="436"/>
      <c r="AV568" s="436"/>
      <c r="AW568" s="436"/>
      <c r="AX568" s="437"/>
      <c r="AY568" s="436"/>
      <c r="AZ568" s="436"/>
      <c r="BA568" s="436"/>
      <c r="BB568" s="436"/>
      <c r="BC568" s="436"/>
      <c r="BD568" s="436"/>
      <c r="BE568" s="436"/>
      <c r="BF568" s="436"/>
      <c r="BG568" s="436"/>
      <c r="BH568" s="436"/>
      <c r="BI568" s="436"/>
      <c r="BJ568" s="436"/>
      <c r="BK568" s="436"/>
      <c r="BL568" s="436"/>
      <c r="BM568" s="436"/>
      <c r="BN568" s="436"/>
      <c r="BO568" s="436"/>
      <c r="BP568" s="436"/>
      <c r="BQ568" s="436"/>
      <c r="BR568" s="436"/>
      <c r="BS568" s="436"/>
      <c r="BT568" s="436"/>
      <c r="BU568" s="436"/>
      <c r="BV568" s="436"/>
      <c r="BW568" s="436"/>
      <c r="BX568" s="436"/>
      <c r="BY568" s="436"/>
      <c r="BZ568" s="436"/>
      <c r="CA568" s="436"/>
      <c r="CB568" s="436"/>
      <c r="CC568" s="436"/>
      <c r="CD568" s="436"/>
      <c r="CE568" s="436"/>
    </row>
    <row r="569" spans="1:83" ht="15.75" customHeight="1">
      <c r="A569" s="436"/>
      <c r="B569" s="436"/>
      <c r="C569" s="436"/>
      <c r="D569" s="436"/>
      <c r="E569" s="436"/>
      <c r="F569" s="436"/>
      <c r="G569" s="436"/>
      <c r="H569" s="436"/>
      <c r="I569" s="436"/>
      <c r="J569" s="436"/>
      <c r="K569" s="436"/>
      <c r="L569" s="436"/>
      <c r="M569" s="436"/>
      <c r="N569" s="436"/>
      <c r="O569" s="436"/>
      <c r="P569" s="436"/>
      <c r="Q569" s="436"/>
      <c r="R569" s="436"/>
      <c r="S569" s="436"/>
      <c r="T569" s="436"/>
      <c r="U569" s="436"/>
      <c r="V569" s="436"/>
      <c r="W569" s="436"/>
      <c r="X569" s="436"/>
      <c r="Y569" s="436"/>
      <c r="Z569" s="436"/>
      <c r="AA569" s="436"/>
      <c r="AB569" s="436"/>
      <c r="AC569" s="436"/>
      <c r="AD569" s="436"/>
      <c r="AE569" s="436"/>
      <c r="AF569" s="436"/>
      <c r="AG569" s="436"/>
      <c r="AH569" s="436"/>
      <c r="AI569" s="436"/>
      <c r="AJ569" s="436"/>
      <c r="AK569" s="436"/>
      <c r="AL569" s="436"/>
      <c r="AM569" s="436"/>
      <c r="AN569" s="436"/>
      <c r="AO569" s="436"/>
      <c r="AP569" s="436"/>
      <c r="AQ569" s="436"/>
      <c r="AR569" s="436"/>
      <c r="AS569" s="436"/>
      <c r="AT569" s="436"/>
      <c r="AU569" s="436"/>
      <c r="AV569" s="436"/>
      <c r="AW569" s="436"/>
      <c r="AX569" s="437"/>
      <c r="AY569" s="436"/>
      <c r="AZ569" s="436"/>
      <c r="BA569" s="436"/>
      <c r="BB569" s="436"/>
      <c r="BC569" s="436"/>
      <c r="BD569" s="436"/>
      <c r="BE569" s="436"/>
      <c r="BF569" s="436"/>
      <c r="BG569" s="436"/>
      <c r="BH569" s="436"/>
      <c r="BI569" s="436"/>
      <c r="BJ569" s="436"/>
      <c r="BK569" s="436"/>
      <c r="BL569" s="436"/>
      <c r="BM569" s="436"/>
      <c r="BN569" s="436"/>
      <c r="BO569" s="436"/>
      <c r="BP569" s="436"/>
      <c r="BQ569" s="436"/>
      <c r="BR569" s="436"/>
      <c r="BS569" s="436"/>
      <c r="BT569" s="436"/>
      <c r="BU569" s="436"/>
      <c r="BV569" s="436"/>
      <c r="BW569" s="436"/>
      <c r="BX569" s="436"/>
      <c r="BY569" s="436"/>
      <c r="BZ569" s="436"/>
      <c r="CA569" s="436"/>
      <c r="CB569" s="436"/>
      <c r="CC569" s="436"/>
      <c r="CD569" s="436"/>
      <c r="CE569" s="436"/>
    </row>
    <row r="570" spans="1:83" ht="15.75" customHeight="1">
      <c r="A570" s="436"/>
      <c r="B570" s="436"/>
      <c r="C570" s="436"/>
      <c r="D570" s="436"/>
      <c r="E570" s="436"/>
      <c r="F570" s="436"/>
      <c r="G570" s="436"/>
      <c r="H570" s="436"/>
      <c r="I570" s="436"/>
      <c r="J570" s="436"/>
      <c r="K570" s="436"/>
      <c r="L570" s="436"/>
      <c r="M570" s="436"/>
      <c r="N570" s="436"/>
      <c r="O570" s="436"/>
      <c r="P570" s="436"/>
      <c r="Q570" s="436"/>
      <c r="R570" s="436"/>
      <c r="S570" s="436"/>
      <c r="T570" s="436"/>
      <c r="U570" s="436"/>
      <c r="V570" s="436"/>
      <c r="W570" s="436"/>
      <c r="X570" s="436"/>
      <c r="Y570" s="436"/>
      <c r="Z570" s="436"/>
      <c r="AA570" s="436"/>
      <c r="AB570" s="436"/>
      <c r="AC570" s="436"/>
      <c r="AD570" s="436"/>
      <c r="AE570" s="436"/>
      <c r="AF570" s="436"/>
      <c r="AG570" s="436"/>
      <c r="AH570" s="436"/>
      <c r="AI570" s="436"/>
      <c r="AJ570" s="436"/>
      <c r="AK570" s="436"/>
      <c r="AL570" s="436"/>
      <c r="AM570" s="436"/>
      <c r="AN570" s="436"/>
      <c r="AO570" s="436"/>
      <c r="AP570" s="436"/>
      <c r="AQ570" s="436"/>
      <c r="AR570" s="436"/>
      <c r="AS570" s="436"/>
      <c r="AT570" s="436"/>
      <c r="AU570" s="436"/>
      <c r="AV570" s="436"/>
      <c r="AW570" s="436"/>
      <c r="AX570" s="437"/>
      <c r="AY570" s="436"/>
      <c r="AZ570" s="436"/>
      <c r="BA570" s="436"/>
      <c r="BB570" s="436"/>
      <c r="BC570" s="436"/>
      <c r="BD570" s="436"/>
      <c r="BE570" s="436"/>
      <c r="BF570" s="436"/>
      <c r="BG570" s="436"/>
      <c r="BH570" s="436"/>
      <c r="BI570" s="436"/>
      <c r="BJ570" s="436"/>
      <c r="BK570" s="436"/>
      <c r="BL570" s="436"/>
      <c r="BM570" s="436"/>
      <c r="BN570" s="436"/>
      <c r="BO570" s="436"/>
      <c r="BP570" s="436"/>
      <c r="BQ570" s="436"/>
      <c r="BR570" s="436"/>
      <c r="BS570" s="436"/>
      <c r="BT570" s="436"/>
      <c r="BU570" s="436"/>
      <c r="BV570" s="436"/>
      <c r="BW570" s="436"/>
      <c r="BX570" s="436"/>
      <c r="BY570" s="436"/>
      <c r="BZ570" s="436"/>
      <c r="CA570" s="436"/>
      <c r="CB570" s="436"/>
      <c r="CC570" s="436"/>
      <c r="CD570" s="436"/>
      <c r="CE570" s="436"/>
    </row>
    <row r="571" spans="1:83" ht="15.75" customHeight="1">
      <c r="A571" s="436"/>
      <c r="B571" s="436"/>
      <c r="C571" s="436"/>
      <c r="D571" s="436"/>
      <c r="E571" s="436"/>
      <c r="F571" s="436"/>
      <c r="G571" s="436"/>
      <c r="H571" s="436"/>
      <c r="I571" s="436"/>
      <c r="J571" s="436"/>
      <c r="K571" s="436"/>
      <c r="L571" s="436"/>
      <c r="M571" s="436"/>
      <c r="N571" s="436"/>
      <c r="O571" s="436"/>
      <c r="P571" s="436"/>
      <c r="Q571" s="436"/>
      <c r="R571" s="436"/>
      <c r="S571" s="436"/>
      <c r="T571" s="436"/>
      <c r="U571" s="436"/>
      <c r="V571" s="436"/>
      <c r="W571" s="436"/>
      <c r="X571" s="436"/>
      <c r="Y571" s="436"/>
      <c r="Z571" s="436"/>
      <c r="AA571" s="436"/>
      <c r="AB571" s="436"/>
      <c r="AC571" s="436"/>
      <c r="AD571" s="436"/>
      <c r="AE571" s="436"/>
      <c r="AF571" s="436"/>
      <c r="AG571" s="436"/>
      <c r="AH571" s="436"/>
      <c r="AI571" s="436"/>
      <c r="AJ571" s="436"/>
      <c r="AK571" s="436"/>
      <c r="AL571" s="436"/>
      <c r="AM571" s="436"/>
      <c r="AN571" s="436"/>
      <c r="AO571" s="436"/>
      <c r="AP571" s="436"/>
      <c r="AQ571" s="436"/>
      <c r="AR571" s="436"/>
      <c r="AS571" s="436"/>
      <c r="AT571" s="436"/>
      <c r="AU571" s="436"/>
      <c r="AV571" s="436"/>
      <c r="AW571" s="436"/>
      <c r="AX571" s="437"/>
      <c r="AY571" s="436"/>
      <c r="AZ571" s="436"/>
      <c r="BA571" s="436"/>
      <c r="BB571" s="436"/>
      <c r="BC571" s="436"/>
      <c r="BD571" s="436"/>
      <c r="BE571" s="436"/>
      <c r="BF571" s="436"/>
      <c r="BG571" s="436"/>
      <c r="BH571" s="436"/>
      <c r="BI571" s="436"/>
      <c r="BJ571" s="436"/>
      <c r="BK571" s="436"/>
      <c r="BL571" s="436"/>
      <c r="BM571" s="436"/>
      <c r="BN571" s="436"/>
      <c r="BO571" s="436"/>
      <c r="BP571" s="436"/>
      <c r="BQ571" s="436"/>
      <c r="BR571" s="436"/>
      <c r="BS571" s="436"/>
      <c r="BT571" s="436"/>
      <c r="BU571" s="436"/>
      <c r="BV571" s="436"/>
      <c r="BW571" s="436"/>
      <c r="BX571" s="436"/>
      <c r="BY571" s="436"/>
      <c r="BZ571" s="436"/>
      <c r="CA571" s="436"/>
      <c r="CB571" s="436"/>
      <c r="CC571" s="436"/>
      <c r="CD571" s="436"/>
      <c r="CE571" s="436"/>
    </row>
    <row r="572" spans="1:83" ht="15.75" customHeight="1">
      <c r="A572" s="436"/>
      <c r="B572" s="436"/>
      <c r="C572" s="436"/>
      <c r="D572" s="436"/>
      <c r="E572" s="436"/>
      <c r="F572" s="436"/>
      <c r="G572" s="436"/>
      <c r="H572" s="436"/>
      <c r="I572" s="436"/>
      <c r="J572" s="436"/>
      <c r="K572" s="436"/>
      <c r="L572" s="436"/>
      <c r="M572" s="436"/>
      <c r="N572" s="436"/>
      <c r="O572" s="436"/>
      <c r="P572" s="436"/>
      <c r="Q572" s="436"/>
      <c r="R572" s="436"/>
      <c r="S572" s="436"/>
      <c r="T572" s="436"/>
      <c r="U572" s="436"/>
      <c r="V572" s="436"/>
      <c r="W572" s="436"/>
      <c r="X572" s="436"/>
      <c r="Y572" s="436"/>
      <c r="Z572" s="436"/>
      <c r="AA572" s="436"/>
      <c r="AB572" s="436"/>
      <c r="AC572" s="436"/>
      <c r="AD572" s="436"/>
      <c r="AE572" s="436"/>
      <c r="AF572" s="436"/>
      <c r="AG572" s="436"/>
      <c r="AH572" s="436"/>
      <c r="AI572" s="436"/>
      <c r="AJ572" s="436"/>
      <c r="AK572" s="436"/>
      <c r="AL572" s="436"/>
      <c r="AM572" s="436"/>
      <c r="AN572" s="436"/>
      <c r="AO572" s="436"/>
      <c r="AP572" s="436"/>
      <c r="AQ572" s="436"/>
      <c r="AR572" s="436"/>
      <c r="AS572" s="436"/>
      <c r="AT572" s="436"/>
      <c r="AU572" s="436"/>
      <c r="AV572" s="436"/>
      <c r="AW572" s="436"/>
      <c r="AX572" s="437"/>
      <c r="AY572" s="436"/>
      <c r="AZ572" s="436"/>
      <c r="BA572" s="436"/>
      <c r="BB572" s="436"/>
      <c r="BC572" s="436"/>
      <c r="BD572" s="436"/>
      <c r="BE572" s="436"/>
      <c r="BF572" s="436"/>
      <c r="BG572" s="436"/>
      <c r="BH572" s="436"/>
      <c r="BI572" s="436"/>
      <c r="BJ572" s="436"/>
      <c r="BK572" s="436"/>
      <c r="BL572" s="436"/>
      <c r="BM572" s="436"/>
      <c r="BN572" s="436"/>
      <c r="BO572" s="436"/>
      <c r="BP572" s="436"/>
      <c r="BQ572" s="436"/>
      <c r="BR572" s="436"/>
      <c r="BS572" s="436"/>
      <c r="BT572" s="436"/>
      <c r="BU572" s="436"/>
      <c r="BV572" s="436"/>
      <c r="BW572" s="436"/>
      <c r="BX572" s="436"/>
      <c r="BY572" s="436"/>
      <c r="BZ572" s="436"/>
      <c r="CA572" s="436"/>
      <c r="CB572" s="436"/>
      <c r="CC572" s="436"/>
      <c r="CD572" s="436"/>
      <c r="CE572" s="436"/>
    </row>
    <row r="573" spans="1:83" ht="15.75" customHeight="1">
      <c r="A573" s="436"/>
      <c r="B573" s="436"/>
      <c r="C573" s="436"/>
      <c r="D573" s="436"/>
      <c r="E573" s="436"/>
      <c r="F573" s="436"/>
      <c r="G573" s="436"/>
      <c r="H573" s="436"/>
      <c r="I573" s="436"/>
      <c r="J573" s="436"/>
      <c r="K573" s="436"/>
      <c r="L573" s="436"/>
      <c r="M573" s="436"/>
      <c r="N573" s="436"/>
      <c r="O573" s="436"/>
      <c r="P573" s="436"/>
      <c r="Q573" s="436"/>
      <c r="R573" s="436"/>
      <c r="S573" s="436"/>
      <c r="T573" s="436"/>
      <c r="U573" s="436"/>
      <c r="V573" s="436"/>
      <c r="W573" s="436"/>
      <c r="X573" s="436"/>
      <c r="Y573" s="436"/>
      <c r="Z573" s="436"/>
      <c r="AA573" s="436"/>
      <c r="AB573" s="436"/>
      <c r="AC573" s="436"/>
      <c r="AD573" s="436"/>
      <c r="AE573" s="436"/>
      <c r="AF573" s="436"/>
      <c r="AG573" s="436"/>
      <c r="AH573" s="436"/>
      <c r="AI573" s="436"/>
      <c r="AJ573" s="436"/>
      <c r="AK573" s="436"/>
      <c r="AL573" s="436"/>
      <c r="AM573" s="436"/>
      <c r="AN573" s="436"/>
      <c r="AO573" s="436"/>
      <c r="AP573" s="436"/>
      <c r="AQ573" s="436"/>
      <c r="AR573" s="436"/>
      <c r="AS573" s="436"/>
      <c r="AT573" s="436"/>
      <c r="AU573" s="436"/>
      <c r="AV573" s="436"/>
      <c r="AW573" s="436"/>
      <c r="AX573" s="437"/>
      <c r="AY573" s="436"/>
      <c r="AZ573" s="436"/>
      <c r="BA573" s="436"/>
      <c r="BB573" s="436"/>
      <c r="BC573" s="436"/>
      <c r="BD573" s="436"/>
      <c r="BE573" s="436"/>
      <c r="BF573" s="436"/>
      <c r="BG573" s="436"/>
      <c r="BH573" s="436"/>
      <c r="BI573" s="436"/>
      <c r="BJ573" s="436"/>
      <c r="BK573" s="436"/>
      <c r="BL573" s="436"/>
      <c r="BM573" s="436"/>
      <c r="BN573" s="436"/>
      <c r="BO573" s="436"/>
      <c r="BP573" s="436"/>
      <c r="BQ573" s="436"/>
      <c r="BR573" s="436"/>
      <c r="BS573" s="436"/>
      <c r="BT573" s="436"/>
      <c r="BU573" s="436"/>
      <c r="BV573" s="436"/>
      <c r="BW573" s="436"/>
      <c r="BX573" s="436"/>
      <c r="BY573" s="436"/>
      <c r="BZ573" s="436"/>
      <c r="CA573" s="436"/>
      <c r="CB573" s="436"/>
      <c r="CC573" s="436"/>
      <c r="CD573" s="436"/>
      <c r="CE573" s="436"/>
    </row>
    <row r="574" spans="1:83" ht="15.75" customHeight="1">
      <c r="A574" s="436"/>
      <c r="B574" s="436"/>
      <c r="C574" s="436"/>
      <c r="D574" s="436"/>
      <c r="E574" s="436"/>
      <c r="F574" s="436"/>
      <c r="G574" s="436"/>
      <c r="H574" s="436"/>
      <c r="I574" s="436"/>
      <c r="J574" s="436"/>
      <c r="K574" s="436"/>
      <c r="L574" s="436"/>
      <c r="M574" s="436"/>
      <c r="N574" s="436"/>
      <c r="O574" s="436"/>
      <c r="P574" s="436"/>
      <c r="Q574" s="436"/>
      <c r="R574" s="436"/>
      <c r="S574" s="436"/>
      <c r="T574" s="436"/>
      <c r="U574" s="436"/>
      <c r="V574" s="436"/>
      <c r="W574" s="436"/>
      <c r="X574" s="436"/>
      <c r="Y574" s="436"/>
      <c r="Z574" s="436"/>
      <c r="AA574" s="436"/>
      <c r="AB574" s="436"/>
      <c r="AC574" s="436"/>
      <c r="AD574" s="436"/>
      <c r="AE574" s="436"/>
      <c r="AF574" s="436"/>
      <c r="AG574" s="436"/>
      <c r="AH574" s="436"/>
      <c r="AI574" s="436"/>
      <c r="AJ574" s="436"/>
      <c r="AK574" s="436"/>
      <c r="AL574" s="436"/>
      <c r="AM574" s="436"/>
      <c r="AN574" s="436"/>
      <c r="AO574" s="436"/>
      <c r="AP574" s="436"/>
      <c r="AQ574" s="436"/>
      <c r="AR574" s="436"/>
      <c r="AS574" s="436"/>
      <c r="AT574" s="436"/>
      <c r="AU574" s="436"/>
      <c r="AV574" s="436"/>
      <c r="AW574" s="436"/>
      <c r="AX574" s="437"/>
      <c r="AY574" s="436"/>
      <c r="AZ574" s="436"/>
      <c r="BA574" s="436"/>
      <c r="BB574" s="436"/>
      <c r="BC574" s="436"/>
      <c r="BD574" s="436"/>
      <c r="BE574" s="436"/>
      <c r="BF574" s="436"/>
      <c r="BG574" s="436"/>
      <c r="BH574" s="436"/>
      <c r="BI574" s="436"/>
      <c r="BJ574" s="436"/>
      <c r="BK574" s="436"/>
      <c r="BL574" s="436"/>
      <c r="BM574" s="436"/>
      <c r="BN574" s="436"/>
      <c r="BO574" s="436"/>
      <c r="BP574" s="436"/>
      <c r="BQ574" s="436"/>
      <c r="BR574" s="436"/>
      <c r="BS574" s="436"/>
      <c r="BT574" s="436"/>
      <c r="BU574" s="436"/>
      <c r="BV574" s="436"/>
      <c r="BW574" s="436"/>
      <c r="BX574" s="436"/>
      <c r="BY574" s="436"/>
      <c r="BZ574" s="436"/>
      <c r="CA574" s="436"/>
      <c r="CB574" s="436"/>
      <c r="CC574" s="436"/>
      <c r="CD574" s="436"/>
      <c r="CE574" s="436"/>
    </row>
    <row r="575" spans="1:83" ht="15.75" customHeight="1">
      <c r="A575" s="436"/>
      <c r="B575" s="436"/>
      <c r="C575" s="436"/>
      <c r="D575" s="436"/>
      <c r="E575" s="436"/>
      <c r="F575" s="436"/>
      <c r="G575" s="436"/>
      <c r="H575" s="436"/>
      <c r="I575" s="436"/>
      <c r="J575" s="436"/>
      <c r="K575" s="436"/>
      <c r="L575" s="436"/>
      <c r="M575" s="436"/>
      <c r="N575" s="436"/>
      <c r="O575" s="436"/>
      <c r="P575" s="436"/>
      <c r="Q575" s="436"/>
      <c r="R575" s="436"/>
      <c r="S575" s="436"/>
      <c r="T575" s="436"/>
      <c r="U575" s="436"/>
      <c r="V575" s="436"/>
      <c r="W575" s="436"/>
      <c r="X575" s="436"/>
      <c r="Y575" s="436"/>
      <c r="Z575" s="436"/>
      <c r="AA575" s="436"/>
      <c r="AB575" s="436"/>
      <c r="AC575" s="436"/>
      <c r="AD575" s="436"/>
      <c r="AE575" s="436"/>
      <c r="AF575" s="436"/>
      <c r="AG575" s="436"/>
      <c r="AH575" s="436"/>
      <c r="AI575" s="436"/>
      <c r="AJ575" s="436"/>
      <c r="AK575" s="436"/>
      <c r="AL575" s="436"/>
      <c r="AM575" s="436"/>
      <c r="AN575" s="436"/>
      <c r="AO575" s="436"/>
      <c r="AP575" s="436"/>
      <c r="AQ575" s="436"/>
      <c r="AR575" s="436"/>
      <c r="AS575" s="436"/>
      <c r="AT575" s="436"/>
      <c r="AU575" s="436"/>
      <c r="AV575" s="436"/>
      <c r="AW575" s="436"/>
      <c r="AX575" s="437"/>
      <c r="AY575" s="436"/>
      <c r="AZ575" s="436"/>
      <c r="BA575" s="436"/>
      <c r="BB575" s="436"/>
      <c r="BC575" s="436"/>
      <c r="BD575" s="436"/>
      <c r="BE575" s="436"/>
      <c r="BF575" s="436"/>
      <c r="BG575" s="436"/>
      <c r="BH575" s="436"/>
      <c r="BI575" s="436"/>
      <c r="BJ575" s="436"/>
      <c r="BK575" s="436"/>
      <c r="BL575" s="436"/>
      <c r="BM575" s="436"/>
      <c r="BN575" s="436"/>
      <c r="BO575" s="436"/>
      <c r="BP575" s="436"/>
      <c r="BQ575" s="436"/>
      <c r="BR575" s="436"/>
      <c r="BS575" s="436"/>
      <c r="BT575" s="436"/>
      <c r="BU575" s="436"/>
      <c r="BV575" s="436"/>
      <c r="BW575" s="436"/>
      <c r="BX575" s="436"/>
      <c r="BY575" s="436"/>
      <c r="BZ575" s="436"/>
      <c r="CA575" s="436"/>
      <c r="CB575" s="436"/>
      <c r="CC575" s="436"/>
      <c r="CD575" s="436"/>
      <c r="CE575" s="436"/>
    </row>
    <row r="576" spans="1:83" ht="15.75" customHeight="1">
      <c r="A576" s="436"/>
      <c r="B576" s="436"/>
      <c r="C576" s="436"/>
      <c r="D576" s="436"/>
      <c r="E576" s="436"/>
      <c r="F576" s="436"/>
      <c r="G576" s="436"/>
      <c r="H576" s="436"/>
      <c r="I576" s="436"/>
      <c r="J576" s="436"/>
      <c r="K576" s="436"/>
      <c r="L576" s="436"/>
      <c r="M576" s="436"/>
      <c r="N576" s="436"/>
      <c r="O576" s="436"/>
      <c r="P576" s="436"/>
      <c r="Q576" s="436"/>
      <c r="R576" s="436"/>
      <c r="S576" s="436"/>
      <c r="T576" s="436"/>
      <c r="U576" s="436"/>
      <c r="V576" s="436"/>
      <c r="W576" s="436"/>
      <c r="X576" s="436"/>
      <c r="Y576" s="436"/>
      <c r="Z576" s="436"/>
      <c r="AA576" s="436"/>
      <c r="AB576" s="436"/>
      <c r="AC576" s="436"/>
      <c r="AD576" s="436"/>
      <c r="AE576" s="436"/>
      <c r="AF576" s="436"/>
      <c r="AG576" s="436"/>
      <c r="AH576" s="436"/>
      <c r="AI576" s="436"/>
      <c r="AJ576" s="436"/>
      <c r="AK576" s="436"/>
      <c r="AL576" s="436"/>
      <c r="AM576" s="436"/>
      <c r="AN576" s="436"/>
      <c r="AO576" s="436"/>
      <c r="AP576" s="436"/>
      <c r="AQ576" s="436"/>
      <c r="AR576" s="436"/>
      <c r="AS576" s="436"/>
      <c r="AT576" s="436"/>
      <c r="AU576" s="436"/>
      <c r="AV576" s="436"/>
      <c r="AW576" s="436"/>
      <c r="AX576" s="437"/>
      <c r="AY576" s="436"/>
      <c r="AZ576" s="436"/>
      <c r="BA576" s="436"/>
      <c r="BB576" s="436"/>
      <c r="BC576" s="436"/>
      <c r="BD576" s="436"/>
      <c r="BE576" s="436"/>
      <c r="BF576" s="436"/>
      <c r="BG576" s="436"/>
      <c r="BH576" s="436"/>
      <c r="BI576" s="436"/>
      <c r="BJ576" s="436"/>
      <c r="BK576" s="436"/>
      <c r="BL576" s="436"/>
      <c r="BM576" s="436"/>
      <c r="BN576" s="436"/>
      <c r="BO576" s="436"/>
      <c r="BP576" s="436"/>
      <c r="BQ576" s="436"/>
      <c r="BR576" s="436"/>
      <c r="BS576" s="436"/>
      <c r="BT576" s="436"/>
      <c r="BU576" s="436"/>
      <c r="BV576" s="436"/>
      <c r="BW576" s="436"/>
      <c r="BX576" s="436"/>
      <c r="BY576" s="436"/>
      <c r="BZ576" s="436"/>
      <c r="CA576" s="436"/>
      <c r="CB576" s="436"/>
      <c r="CC576" s="436"/>
      <c r="CD576" s="436"/>
      <c r="CE576" s="436"/>
    </row>
    <row r="577" spans="1:83" ht="15.75" customHeight="1">
      <c r="A577" s="436"/>
      <c r="B577" s="436"/>
      <c r="C577" s="436"/>
      <c r="D577" s="436"/>
      <c r="E577" s="436"/>
      <c r="F577" s="436"/>
      <c r="G577" s="436"/>
      <c r="H577" s="436"/>
      <c r="I577" s="436"/>
      <c r="J577" s="436"/>
      <c r="K577" s="436"/>
      <c r="L577" s="436"/>
      <c r="M577" s="436"/>
      <c r="N577" s="436"/>
      <c r="O577" s="436"/>
      <c r="P577" s="436"/>
      <c r="Q577" s="436"/>
      <c r="R577" s="436"/>
      <c r="S577" s="436"/>
      <c r="T577" s="436"/>
      <c r="U577" s="436"/>
      <c r="V577" s="436"/>
      <c r="W577" s="436"/>
      <c r="X577" s="436"/>
      <c r="Y577" s="436"/>
      <c r="Z577" s="436"/>
      <c r="AA577" s="436"/>
      <c r="AB577" s="436"/>
      <c r="AC577" s="436"/>
      <c r="AD577" s="436"/>
      <c r="AE577" s="436"/>
      <c r="AF577" s="436"/>
      <c r="AG577" s="436"/>
      <c r="AH577" s="436"/>
      <c r="AI577" s="436"/>
      <c r="AJ577" s="436"/>
      <c r="AK577" s="436"/>
      <c r="AL577" s="436"/>
      <c r="AM577" s="436"/>
      <c r="AN577" s="436"/>
      <c r="AO577" s="436"/>
      <c r="AP577" s="436"/>
      <c r="AQ577" s="436"/>
      <c r="AR577" s="436"/>
      <c r="AS577" s="436"/>
      <c r="AT577" s="436"/>
      <c r="AU577" s="436"/>
      <c r="AV577" s="436"/>
      <c r="AW577" s="436"/>
      <c r="AX577" s="437"/>
      <c r="AY577" s="436"/>
      <c r="AZ577" s="436"/>
      <c r="BA577" s="436"/>
      <c r="BB577" s="436"/>
      <c r="BC577" s="436"/>
      <c r="BD577" s="436"/>
      <c r="BE577" s="436"/>
      <c r="BF577" s="436"/>
      <c r="BG577" s="436"/>
      <c r="BH577" s="436"/>
      <c r="BI577" s="436"/>
      <c r="BJ577" s="436"/>
      <c r="BK577" s="436"/>
      <c r="BL577" s="436"/>
      <c r="BM577" s="436"/>
      <c r="BN577" s="436"/>
      <c r="BO577" s="436"/>
      <c r="BP577" s="436"/>
      <c r="BQ577" s="436"/>
      <c r="BR577" s="436"/>
      <c r="BS577" s="436"/>
      <c r="BT577" s="436"/>
      <c r="BU577" s="436"/>
      <c r="BV577" s="436"/>
      <c r="BW577" s="436"/>
      <c r="BX577" s="436"/>
      <c r="BY577" s="436"/>
      <c r="BZ577" s="436"/>
      <c r="CA577" s="436"/>
      <c r="CB577" s="436"/>
      <c r="CC577" s="436"/>
      <c r="CD577" s="436"/>
      <c r="CE577" s="436"/>
    </row>
    <row r="578" spans="1:83" ht="15.75" customHeight="1">
      <c r="A578" s="436"/>
      <c r="B578" s="436"/>
      <c r="C578" s="436"/>
      <c r="D578" s="436"/>
      <c r="E578" s="436"/>
      <c r="F578" s="436"/>
      <c r="G578" s="436"/>
      <c r="H578" s="436"/>
      <c r="I578" s="436"/>
      <c r="J578" s="436"/>
      <c r="K578" s="436"/>
      <c r="L578" s="436"/>
      <c r="M578" s="436"/>
      <c r="N578" s="436"/>
      <c r="O578" s="436"/>
      <c r="P578" s="436"/>
      <c r="Q578" s="436"/>
      <c r="R578" s="436"/>
      <c r="S578" s="436"/>
      <c r="T578" s="436"/>
      <c r="U578" s="436"/>
      <c r="V578" s="436"/>
      <c r="W578" s="436"/>
      <c r="X578" s="436"/>
      <c r="Y578" s="436"/>
      <c r="Z578" s="436"/>
      <c r="AA578" s="436"/>
      <c r="AB578" s="436"/>
      <c r="AC578" s="436"/>
      <c r="AD578" s="436"/>
      <c r="AE578" s="436"/>
      <c r="AF578" s="436"/>
      <c r="AG578" s="436"/>
      <c r="AH578" s="436"/>
      <c r="AI578" s="436"/>
      <c r="AJ578" s="436"/>
      <c r="AK578" s="436"/>
      <c r="AL578" s="436"/>
      <c r="AM578" s="436"/>
      <c r="AN578" s="436"/>
      <c r="AO578" s="436"/>
      <c r="AP578" s="436"/>
      <c r="AQ578" s="436"/>
      <c r="AR578" s="436"/>
      <c r="AS578" s="436"/>
      <c r="AT578" s="436"/>
      <c r="AU578" s="436"/>
      <c r="AV578" s="436"/>
      <c r="AW578" s="436"/>
      <c r="AX578" s="437"/>
      <c r="AY578" s="436"/>
      <c r="AZ578" s="436"/>
      <c r="BA578" s="436"/>
      <c r="BB578" s="436"/>
      <c r="BC578" s="436"/>
      <c r="BD578" s="436"/>
      <c r="BE578" s="436"/>
      <c r="BF578" s="436"/>
      <c r="BG578" s="436"/>
      <c r="BH578" s="436"/>
      <c r="BI578" s="436"/>
      <c r="BJ578" s="436"/>
      <c r="BK578" s="436"/>
      <c r="BL578" s="436"/>
      <c r="BM578" s="436"/>
      <c r="BN578" s="436"/>
      <c r="BO578" s="436"/>
      <c r="BP578" s="436"/>
      <c r="BQ578" s="436"/>
      <c r="BR578" s="436"/>
      <c r="BS578" s="436"/>
      <c r="BT578" s="436"/>
      <c r="BU578" s="436"/>
      <c r="BV578" s="436"/>
      <c r="BW578" s="436"/>
      <c r="BX578" s="436"/>
      <c r="BY578" s="436"/>
      <c r="BZ578" s="436"/>
      <c r="CA578" s="436"/>
      <c r="CB578" s="436"/>
      <c r="CC578" s="436"/>
      <c r="CD578" s="436"/>
      <c r="CE578" s="436"/>
    </row>
    <row r="579" spans="1:83" ht="15.75" customHeight="1">
      <c r="A579" s="436"/>
      <c r="B579" s="436"/>
      <c r="C579" s="436"/>
      <c r="D579" s="436"/>
      <c r="E579" s="436"/>
      <c r="F579" s="436"/>
      <c r="G579" s="436"/>
      <c r="H579" s="436"/>
      <c r="I579" s="436"/>
      <c r="J579" s="436"/>
      <c r="K579" s="436"/>
      <c r="L579" s="436"/>
      <c r="M579" s="436"/>
      <c r="N579" s="436"/>
      <c r="O579" s="436"/>
      <c r="P579" s="436"/>
      <c r="Q579" s="436"/>
      <c r="R579" s="436"/>
      <c r="S579" s="436"/>
      <c r="T579" s="436"/>
      <c r="U579" s="436"/>
      <c r="V579" s="436"/>
      <c r="W579" s="436"/>
      <c r="X579" s="436"/>
      <c r="Y579" s="436"/>
      <c r="Z579" s="436"/>
      <c r="AA579" s="436"/>
      <c r="AB579" s="436"/>
      <c r="AC579" s="436"/>
      <c r="AD579" s="436"/>
      <c r="AE579" s="436"/>
      <c r="AF579" s="436"/>
      <c r="AG579" s="436"/>
      <c r="AH579" s="436"/>
      <c r="AI579" s="436"/>
      <c r="AJ579" s="436"/>
      <c r="AK579" s="436"/>
      <c r="AL579" s="436"/>
      <c r="AM579" s="436"/>
      <c r="AN579" s="436"/>
      <c r="AO579" s="436"/>
      <c r="AP579" s="436"/>
      <c r="AQ579" s="436"/>
      <c r="AR579" s="436"/>
      <c r="AS579" s="436"/>
      <c r="AT579" s="436"/>
      <c r="AU579" s="436"/>
      <c r="AV579" s="436"/>
      <c r="AW579" s="436"/>
      <c r="AX579" s="437"/>
      <c r="AY579" s="436"/>
      <c r="AZ579" s="436"/>
      <c r="BA579" s="436"/>
      <c r="BB579" s="436"/>
      <c r="BC579" s="436"/>
      <c r="BD579" s="436"/>
      <c r="BE579" s="436"/>
      <c r="BF579" s="436"/>
      <c r="BG579" s="436"/>
      <c r="BH579" s="436"/>
      <c r="BI579" s="436"/>
      <c r="BJ579" s="436"/>
      <c r="BK579" s="436"/>
      <c r="BL579" s="436"/>
      <c r="BM579" s="436"/>
      <c r="BN579" s="436"/>
      <c r="BO579" s="436"/>
      <c r="BP579" s="436"/>
      <c r="BQ579" s="436"/>
      <c r="BR579" s="436"/>
      <c r="BS579" s="436"/>
      <c r="BT579" s="436"/>
      <c r="BU579" s="436"/>
      <c r="BV579" s="436"/>
      <c r="BW579" s="436"/>
      <c r="BX579" s="436"/>
      <c r="BY579" s="436"/>
      <c r="BZ579" s="436"/>
      <c r="CA579" s="436"/>
      <c r="CB579" s="436"/>
      <c r="CC579" s="436"/>
      <c r="CD579" s="436"/>
      <c r="CE579" s="436"/>
    </row>
    <row r="580" spans="1:83" ht="15.75" customHeight="1">
      <c r="A580" s="436"/>
      <c r="B580" s="436"/>
      <c r="C580" s="436"/>
      <c r="D580" s="436"/>
      <c r="E580" s="436"/>
      <c r="F580" s="436"/>
      <c r="G580" s="436"/>
      <c r="H580" s="436"/>
      <c r="I580" s="436"/>
      <c r="J580" s="436"/>
      <c r="K580" s="436"/>
      <c r="L580" s="436"/>
      <c r="M580" s="436"/>
      <c r="N580" s="436"/>
      <c r="O580" s="436"/>
      <c r="P580" s="436"/>
      <c r="Q580" s="436"/>
      <c r="R580" s="436"/>
      <c r="S580" s="436"/>
      <c r="T580" s="436"/>
      <c r="U580" s="436"/>
      <c r="V580" s="436"/>
      <c r="W580" s="436"/>
      <c r="X580" s="436"/>
      <c r="Y580" s="436"/>
      <c r="Z580" s="436"/>
      <c r="AA580" s="436"/>
      <c r="AB580" s="436"/>
      <c r="AC580" s="436"/>
      <c r="AD580" s="436"/>
      <c r="AE580" s="436"/>
      <c r="AF580" s="436"/>
      <c r="AG580" s="436"/>
      <c r="AH580" s="436"/>
      <c r="AI580" s="436"/>
      <c r="AJ580" s="436"/>
      <c r="AK580" s="436"/>
      <c r="AL580" s="436"/>
      <c r="AM580" s="436"/>
      <c r="AN580" s="436"/>
      <c r="AO580" s="436"/>
      <c r="AP580" s="436"/>
      <c r="AQ580" s="436"/>
      <c r="AR580" s="436"/>
      <c r="AS580" s="436"/>
      <c r="AT580" s="436"/>
      <c r="AU580" s="436"/>
      <c r="AV580" s="436"/>
      <c r="AW580" s="436"/>
      <c r="AX580" s="437"/>
      <c r="AY580" s="436"/>
      <c r="AZ580" s="436"/>
      <c r="BA580" s="436"/>
      <c r="BB580" s="436"/>
      <c r="BC580" s="436"/>
      <c r="BD580" s="436"/>
      <c r="BE580" s="436"/>
      <c r="BF580" s="436"/>
      <c r="BG580" s="436"/>
      <c r="BH580" s="436"/>
      <c r="BI580" s="436"/>
      <c r="BJ580" s="436"/>
      <c r="BK580" s="436"/>
      <c r="BL580" s="436"/>
      <c r="BM580" s="436"/>
      <c r="BN580" s="436"/>
      <c r="BO580" s="436"/>
      <c r="BP580" s="436"/>
      <c r="BQ580" s="436"/>
      <c r="BR580" s="436"/>
      <c r="BS580" s="436"/>
      <c r="BT580" s="436"/>
      <c r="BU580" s="436"/>
      <c r="BV580" s="436"/>
      <c r="BW580" s="436"/>
      <c r="BX580" s="436"/>
      <c r="BY580" s="436"/>
      <c r="BZ580" s="436"/>
      <c r="CA580" s="436"/>
      <c r="CB580" s="436"/>
      <c r="CC580" s="436"/>
      <c r="CD580" s="436"/>
      <c r="CE580" s="436"/>
    </row>
    <row r="581" spans="1:83" ht="15.75" customHeight="1">
      <c r="A581" s="436"/>
      <c r="B581" s="436"/>
      <c r="C581" s="436"/>
      <c r="D581" s="436"/>
      <c r="E581" s="436"/>
      <c r="F581" s="436"/>
      <c r="G581" s="436"/>
      <c r="H581" s="436"/>
      <c r="I581" s="436"/>
      <c r="J581" s="436"/>
      <c r="K581" s="436"/>
      <c r="L581" s="436"/>
      <c r="M581" s="436"/>
      <c r="N581" s="436"/>
      <c r="O581" s="436"/>
      <c r="P581" s="436"/>
      <c r="Q581" s="436"/>
      <c r="R581" s="436"/>
      <c r="S581" s="436"/>
      <c r="T581" s="436"/>
      <c r="U581" s="436"/>
      <c r="V581" s="436"/>
      <c r="W581" s="436"/>
      <c r="X581" s="436"/>
      <c r="Y581" s="436"/>
      <c r="Z581" s="436"/>
      <c r="AA581" s="436"/>
      <c r="AB581" s="436"/>
      <c r="AC581" s="436"/>
      <c r="AD581" s="436"/>
      <c r="AE581" s="436"/>
      <c r="AF581" s="436"/>
      <c r="AG581" s="436"/>
      <c r="AH581" s="436"/>
      <c r="AI581" s="436"/>
      <c r="AJ581" s="436"/>
      <c r="AK581" s="436"/>
      <c r="AL581" s="436"/>
      <c r="AM581" s="436"/>
      <c r="AN581" s="436"/>
      <c r="AO581" s="436"/>
      <c r="AP581" s="436"/>
      <c r="AQ581" s="436"/>
      <c r="AR581" s="436"/>
      <c r="AS581" s="436"/>
      <c r="AT581" s="436"/>
      <c r="AU581" s="436"/>
      <c r="AV581" s="436"/>
      <c r="AW581" s="436"/>
      <c r="AX581" s="437"/>
      <c r="AY581" s="436"/>
      <c r="AZ581" s="436"/>
      <c r="BA581" s="436"/>
      <c r="BB581" s="436"/>
      <c r="BC581" s="436"/>
      <c r="BD581" s="436"/>
      <c r="BE581" s="436"/>
      <c r="BF581" s="436"/>
      <c r="BG581" s="436"/>
      <c r="BH581" s="436"/>
      <c r="BI581" s="436"/>
      <c r="BJ581" s="436"/>
      <c r="BK581" s="436"/>
      <c r="BL581" s="436"/>
      <c r="BM581" s="436"/>
      <c r="BN581" s="436"/>
      <c r="BO581" s="436"/>
      <c r="BP581" s="436"/>
      <c r="BQ581" s="436"/>
      <c r="BR581" s="436"/>
      <c r="BS581" s="436"/>
      <c r="BT581" s="436"/>
      <c r="BU581" s="436"/>
      <c r="BV581" s="436"/>
      <c r="BW581" s="436"/>
      <c r="BX581" s="436"/>
      <c r="BY581" s="436"/>
      <c r="BZ581" s="436"/>
      <c r="CA581" s="436"/>
      <c r="CB581" s="436"/>
      <c r="CC581" s="436"/>
      <c r="CD581" s="436"/>
      <c r="CE581" s="436"/>
    </row>
    <row r="582" spans="1:83" ht="15.75" customHeight="1">
      <c r="A582" s="436"/>
      <c r="B582" s="436"/>
      <c r="C582" s="436"/>
      <c r="D582" s="436"/>
      <c r="E582" s="436"/>
      <c r="F582" s="436"/>
      <c r="G582" s="436"/>
      <c r="H582" s="436"/>
      <c r="I582" s="436"/>
      <c r="J582" s="436"/>
      <c r="K582" s="436"/>
      <c r="L582" s="436"/>
      <c r="M582" s="436"/>
      <c r="N582" s="436"/>
      <c r="O582" s="436"/>
      <c r="P582" s="436"/>
      <c r="Q582" s="436"/>
      <c r="R582" s="436"/>
      <c r="S582" s="436"/>
      <c r="T582" s="436"/>
      <c r="U582" s="436"/>
      <c r="V582" s="436"/>
      <c r="W582" s="436"/>
      <c r="X582" s="436"/>
      <c r="Y582" s="436"/>
      <c r="Z582" s="436"/>
      <c r="AA582" s="436"/>
      <c r="AB582" s="436"/>
      <c r="AC582" s="436"/>
      <c r="AD582" s="436"/>
      <c r="AE582" s="436"/>
      <c r="AF582" s="436"/>
      <c r="AG582" s="436"/>
      <c r="AH582" s="436"/>
      <c r="AI582" s="436"/>
      <c r="AJ582" s="436"/>
      <c r="AK582" s="436"/>
      <c r="AL582" s="436"/>
      <c r="AM582" s="436"/>
      <c r="AN582" s="436"/>
      <c r="AO582" s="436"/>
      <c r="AP582" s="436"/>
      <c r="AQ582" s="436"/>
      <c r="AR582" s="436"/>
      <c r="AS582" s="436"/>
      <c r="AT582" s="436"/>
      <c r="AU582" s="436"/>
      <c r="AV582" s="436"/>
      <c r="AW582" s="436"/>
      <c r="AX582" s="437"/>
      <c r="AY582" s="436"/>
      <c r="AZ582" s="436"/>
      <c r="BA582" s="436"/>
      <c r="BB582" s="436"/>
      <c r="BC582" s="436"/>
      <c r="BD582" s="436"/>
      <c r="BE582" s="436"/>
      <c r="BF582" s="436"/>
      <c r="BG582" s="436"/>
      <c r="BH582" s="436"/>
      <c r="BI582" s="436"/>
      <c r="BJ582" s="436"/>
      <c r="BK582" s="436"/>
      <c r="BL582" s="436"/>
      <c r="BM582" s="436"/>
      <c r="BN582" s="436"/>
      <c r="BO582" s="436"/>
      <c r="BP582" s="436"/>
      <c r="BQ582" s="436"/>
      <c r="BR582" s="436"/>
      <c r="BS582" s="436"/>
      <c r="BT582" s="436"/>
      <c r="BU582" s="436"/>
      <c r="BV582" s="436"/>
      <c r="BW582" s="436"/>
      <c r="BX582" s="436"/>
      <c r="BY582" s="436"/>
      <c r="BZ582" s="436"/>
      <c r="CA582" s="436"/>
      <c r="CB582" s="436"/>
      <c r="CC582" s="436"/>
      <c r="CD582" s="436"/>
      <c r="CE582" s="436"/>
    </row>
    <row r="583" spans="1:83" ht="15.75" customHeight="1">
      <c r="A583" s="436"/>
      <c r="B583" s="436"/>
      <c r="C583" s="436"/>
      <c r="D583" s="436"/>
      <c r="E583" s="436"/>
      <c r="F583" s="436"/>
      <c r="G583" s="436"/>
      <c r="H583" s="436"/>
      <c r="I583" s="436"/>
      <c r="J583" s="436"/>
      <c r="K583" s="436"/>
      <c r="L583" s="436"/>
      <c r="M583" s="436"/>
      <c r="N583" s="436"/>
      <c r="O583" s="436"/>
      <c r="P583" s="436"/>
      <c r="Q583" s="436"/>
      <c r="R583" s="436"/>
      <c r="S583" s="436"/>
      <c r="T583" s="436"/>
      <c r="U583" s="436"/>
      <c r="V583" s="436"/>
      <c r="W583" s="436"/>
      <c r="X583" s="436"/>
      <c r="Y583" s="436"/>
      <c r="Z583" s="436"/>
      <c r="AA583" s="436"/>
      <c r="AB583" s="436"/>
      <c r="AC583" s="436"/>
      <c r="AD583" s="436"/>
      <c r="AE583" s="436"/>
      <c r="AF583" s="436"/>
      <c r="AG583" s="436"/>
      <c r="AH583" s="436"/>
      <c r="AI583" s="436"/>
      <c r="AJ583" s="436"/>
      <c r="AK583" s="436"/>
      <c r="AL583" s="436"/>
      <c r="AM583" s="436"/>
      <c r="AN583" s="436"/>
      <c r="AO583" s="436"/>
      <c r="AP583" s="436"/>
      <c r="AQ583" s="436"/>
      <c r="AR583" s="436"/>
      <c r="AS583" s="436"/>
      <c r="AT583" s="436"/>
      <c r="AU583" s="436"/>
      <c r="AV583" s="436"/>
      <c r="AW583" s="436"/>
      <c r="AX583" s="437"/>
      <c r="AY583" s="436"/>
      <c r="AZ583" s="436"/>
      <c r="BA583" s="436"/>
      <c r="BB583" s="436"/>
      <c r="BC583" s="436"/>
      <c r="BD583" s="436"/>
      <c r="BE583" s="436"/>
      <c r="BF583" s="436"/>
      <c r="BG583" s="436"/>
      <c r="BH583" s="436"/>
      <c r="BI583" s="436"/>
      <c r="BJ583" s="436"/>
      <c r="BK583" s="436"/>
      <c r="BL583" s="436"/>
      <c r="BM583" s="436"/>
      <c r="BN583" s="436"/>
      <c r="BO583" s="436"/>
      <c r="BP583" s="436"/>
      <c r="BQ583" s="436"/>
      <c r="BR583" s="436"/>
      <c r="BS583" s="436"/>
      <c r="BT583" s="436"/>
      <c r="BU583" s="436"/>
      <c r="BV583" s="436"/>
      <c r="BW583" s="436"/>
      <c r="BX583" s="436"/>
      <c r="BY583" s="436"/>
      <c r="BZ583" s="436"/>
      <c r="CA583" s="436"/>
      <c r="CB583" s="436"/>
      <c r="CC583" s="436"/>
      <c r="CD583" s="436"/>
      <c r="CE583" s="436"/>
    </row>
    <row r="584" spans="1:83" ht="15.75" customHeight="1">
      <c r="A584" s="436"/>
      <c r="B584" s="436"/>
      <c r="C584" s="436"/>
      <c r="D584" s="436"/>
      <c r="E584" s="436"/>
      <c r="F584" s="436"/>
      <c r="G584" s="436"/>
      <c r="H584" s="436"/>
      <c r="I584" s="436"/>
      <c r="J584" s="436"/>
      <c r="K584" s="436"/>
      <c r="L584" s="436"/>
      <c r="M584" s="436"/>
      <c r="N584" s="436"/>
      <c r="O584" s="436"/>
      <c r="P584" s="436"/>
      <c r="Q584" s="436"/>
      <c r="R584" s="436"/>
      <c r="S584" s="436"/>
      <c r="T584" s="436"/>
      <c r="U584" s="436"/>
      <c r="V584" s="436"/>
      <c r="W584" s="436"/>
      <c r="X584" s="436"/>
      <c r="Y584" s="436"/>
      <c r="Z584" s="436"/>
      <c r="AA584" s="436"/>
      <c r="AB584" s="436"/>
      <c r="AC584" s="436"/>
      <c r="AD584" s="436"/>
      <c r="AE584" s="436"/>
      <c r="AF584" s="436"/>
      <c r="AG584" s="436"/>
      <c r="AH584" s="436"/>
      <c r="AI584" s="436"/>
      <c r="AJ584" s="436"/>
      <c r="AK584" s="436"/>
      <c r="AL584" s="436"/>
      <c r="AM584" s="436"/>
      <c r="AN584" s="436"/>
      <c r="AO584" s="436"/>
      <c r="AP584" s="436"/>
      <c r="AQ584" s="436"/>
      <c r="AR584" s="436"/>
      <c r="AS584" s="436"/>
      <c r="AT584" s="436"/>
      <c r="AU584" s="436"/>
      <c r="AV584" s="436"/>
      <c r="AW584" s="436"/>
      <c r="AX584" s="437"/>
      <c r="AY584" s="436"/>
      <c r="AZ584" s="436"/>
      <c r="BA584" s="436"/>
      <c r="BB584" s="436"/>
      <c r="BC584" s="436"/>
      <c r="BD584" s="436"/>
      <c r="BE584" s="436"/>
      <c r="BF584" s="436"/>
      <c r="BG584" s="436"/>
      <c r="BH584" s="436"/>
      <c r="BI584" s="436"/>
      <c r="BJ584" s="436"/>
      <c r="BK584" s="436"/>
      <c r="BL584" s="436"/>
      <c r="BM584" s="436"/>
      <c r="BN584" s="436"/>
      <c r="BO584" s="436"/>
      <c r="BP584" s="436"/>
      <c r="BQ584" s="436"/>
      <c r="BR584" s="436"/>
      <c r="BS584" s="436"/>
      <c r="BT584" s="436"/>
      <c r="BU584" s="436"/>
      <c r="BV584" s="436"/>
      <c r="BW584" s="436"/>
      <c r="BX584" s="436"/>
      <c r="BY584" s="436"/>
      <c r="BZ584" s="436"/>
      <c r="CA584" s="436"/>
      <c r="CB584" s="436"/>
      <c r="CC584" s="436"/>
      <c r="CD584" s="436"/>
      <c r="CE584" s="436"/>
    </row>
    <row r="585" spans="1:83" ht="15.75" customHeight="1">
      <c r="A585" s="436"/>
      <c r="B585" s="436"/>
      <c r="C585" s="436"/>
      <c r="D585" s="436"/>
      <c r="E585" s="436"/>
      <c r="F585" s="436"/>
      <c r="G585" s="436"/>
      <c r="H585" s="436"/>
      <c r="I585" s="436"/>
      <c r="J585" s="436"/>
      <c r="K585" s="436"/>
      <c r="L585" s="436"/>
      <c r="M585" s="436"/>
      <c r="N585" s="436"/>
      <c r="O585" s="436"/>
      <c r="P585" s="436"/>
      <c r="Q585" s="436"/>
      <c r="R585" s="436"/>
      <c r="S585" s="436"/>
      <c r="T585" s="436"/>
      <c r="U585" s="436"/>
      <c r="V585" s="436"/>
      <c r="W585" s="436"/>
      <c r="X585" s="436"/>
      <c r="Y585" s="436"/>
      <c r="Z585" s="436"/>
      <c r="AA585" s="436"/>
      <c r="AB585" s="436"/>
      <c r="AC585" s="436"/>
      <c r="AD585" s="436"/>
      <c r="AE585" s="436"/>
      <c r="AF585" s="436"/>
      <c r="AG585" s="436"/>
      <c r="AH585" s="436"/>
      <c r="AI585" s="436"/>
      <c r="AJ585" s="436"/>
      <c r="AK585" s="436"/>
      <c r="AL585" s="436"/>
      <c r="AM585" s="436"/>
      <c r="AN585" s="436"/>
      <c r="AO585" s="436"/>
      <c r="AP585" s="436"/>
      <c r="AQ585" s="436"/>
      <c r="AR585" s="436"/>
      <c r="AS585" s="436"/>
      <c r="AT585" s="436"/>
      <c r="AU585" s="436"/>
      <c r="AV585" s="436"/>
      <c r="AW585" s="436"/>
      <c r="AX585" s="437"/>
      <c r="AY585" s="436"/>
      <c r="AZ585" s="436"/>
      <c r="BA585" s="436"/>
      <c r="BB585" s="436"/>
      <c r="BC585" s="436"/>
      <c r="BD585" s="436"/>
      <c r="BE585" s="436"/>
      <c r="BF585" s="436"/>
      <c r="BG585" s="436"/>
      <c r="BH585" s="436"/>
      <c r="BI585" s="436"/>
      <c r="BJ585" s="436"/>
      <c r="BK585" s="436"/>
      <c r="BL585" s="436"/>
      <c r="BM585" s="436"/>
      <c r="BN585" s="436"/>
      <c r="BO585" s="436"/>
      <c r="BP585" s="436"/>
      <c r="BQ585" s="436"/>
      <c r="BR585" s="436"/>
      <c r="BS585" s="436"/>
      <c r="BT585" s="436"/>
      <c r="BU585" s="436"/>
      <c r="BV585" s="436"/>
      <c r="BW585" s="436"/>
      <c r="BX585" s="436"/>
      <c r="BY585" s="436"/>
      <c r="BZ585" s="436"/>
      <c r="CA585" s="436"/>
      <c r="CB585" s="436"/>
      <c r="CC585" s="436"/>
      <c r="CD585" s="436"/>
      <c r="CE585" s="436"/>
    </row>
    <row r="586" spans="1:83" ht="15.75" customHeight="1">
      <c r="A586" s="436"/>
      <c r="B586" s="436"/>
      <c r="C586" s="436"/>
      <c r="D586" s="436"/>
      <c r="E586" s="436"/>
      <c r="F586" s="436"/>
      <c r="G586" s="436"/>
      <c r="H586" s="436"/>
      <c r="I586" s="436"/>
      <c r="J586" s="436"/>
      <c r="K586" s="436"/>
      <c r="L586" s="436"/>
      <c r="M586" s="436"/>
      <c r="N586" s="436"/>
      <c r="O586" s="436"/>
      <c r="P586" s="436"/>
      <c r="Q586" s="436"/>
      <c r="R586" s="436"/>
      <c r="S586" s="436"/>
      <c r="T586" s="436"/>
      <c r="U586" s="436"/>
      <c r="V586" s="436"/>
      <c r="W586" s="436"/>
      <c r="X586" s="436"/>
      <c r="Y586" s="436"/>
      <c r="Z586" s="436"/>
      <c r="AA586" s="436"/>
      <c r="AB586" s="436"/>
      <c r="AC586" s="436"/>
      <c r="AD586" s="436"/>
      <c r="AE586" s="436"/>
      <c r="AF586" s="436"/>
      <c r="AG586" s="436"/>
      <c r="AH586" s="436"/>
      <c r="AI586" s="436"/>
      <c r="AJ586" s="436"/>
      <c r="AK586" s="436"/>
      <c r="AL586" s="436"/>
      <c r="AM586" s="436"/>
      <c r="AN586" s="436"/>
      <c r="AO586" s="436"/>
      <c r="AP586" s="436"/>
      <c r="AQ586" s="436"/>
      <c r="AR586" s="436"/>
      <c r="AS586" s="436"/>
      <c r="AT586" s="436"/>
      <c r="AU586" s="436"/>
      <c r="AV586" s="436"/>
      <c r="AW586" s="436"/>
      <c r="AX586" s="437"/>
      <c r="AY586" s="436"/>
      <c r="AZ586" s="436"/>
      <c r="BA586" s="436"/>
      <c r="BB586" s="436"/>
      <c r="BC586" s="436"/>
      <c r="BD586" s="436"/>
      <c r="BE586" s="436"/>
      <c r="BF586" s="436"/>
      <c r="BG586" s="436"/>
      <c r="BH586" s="436"/>
      <c r="BI586" s="436"/>
      <c r="BJ586" s="436"/>
      <c r="BK586" s="436"/>
      <c r="BL586" s="436"/>
      <c r="BM586" s="436"/>
      <c r="BN586" s="436"/>
      <c r="BO586" s="436"/>
      <c r="BP586" s="436"/>
      <c r="BQ586" s="436"/>
      <c r="BR586" s="436"/>
      <c r="BS586" s="436"/>
      <c r="BT586" s="436"/>
      <c r="BU586" s="436"/>
      <c r="BV586" s="436"/>
      <c r="BW586" s="436"/>
      <c r="BX586" s="436"/>
      <c r="BY586" s="436"/>
      <c r="BZ586" s="436"/>
      <c r="CA586" s="436"/>
      <c r="CB586" s="436"/>
      <c r="CC586" s="436"/>
      <c r="CD586" s="436"/>
      <c r="CE586" s="436"/>
    </row>
    <row r="587" spans="1:83" ht="15.75" customHeight="1">
      <c r="A587" s="436"/>
      <c r="B587" s="436"/>
      <c r="C587" s="436"/>
      <c r="D587" s="436"/>
      <c r="E587" s="436"/>
      <c r="F587" s="436"/>
      <c r="G587" s="436"/>
      <c r="H587" s="436"/>
      <c r="I587" s="436"/>
      <c r="J587" s="436"/>
      <c r="K587" s="436"/>
      <c r="L587" s="436"/>
      <c r="M587" s="436"/>
      <c r="N587" s="436"/>
      <c r="O587" s="436"/>
      <c r="P587" s="436"/>
      <c r="Q587" s="436"/>
      <c r="R587" s="436"/>
      <c r="S587" s="436"/>
      <c r="T587" s="436"/>
      <c r="U587" s="436"/>
      <c r="V587" s="436"/>
      <c r="W587" s="436"/>
      <c r="X587" s="436"/>
      <c r="Y587" s="436"/>
      <c r="Z587" s="436"/>
      <c r="AA587" s="436"/>
      <c r="AB587" s="436"/>
      <c r="AC587" s="436"/>
      <c r="AD587" s="436"/>
      <c r="AE587" s="436"/>
      <c r="AF587" s="436"/>
      <c r="AG587" s="436"/>
      <c r="AH587" s="436"/>
      <c r="AI587" s="436"/>
      <c r="AJ587" s="436"/>
      <c r="AK587" s="436"/>
      <c r="AL587" s="436"/>
      <c r="AM587" s="436"/>
      <c r="AN587" s="436"/>
      <c r="AO587" s="436"/>
      <c r="AP587" s="436"/>
      <c r="AQ587" s="436"/>
      <c r="AR587" s="436"/>
      <c r="AS587" s="436"/>
      <c r="AT587" s="436"/>
      <c r="AU587" s="436"/>
      <c r="AV587" s="436"/>
      <c r="AW587" s="436"/>
      <c r="AX587" s="437"/>
      <c r="AY587" s="436"/>
      <c r="AZ587" s="436"/>
      <c r="BA587" s="436"/>
      <c r="BB587" s="436"/>
      <c r="BC587" s="436"/>
      <c r="BD587" s="436"/>
      <c r="BE587" s="436"/>
      <c r="BF587" s="436"/>
      <c r="BG587" s="436"/>
      <c r="BH587" s="436"/>
      <c r="BI587" s="436"/>
      <c r="BJ587" s="436"/>
      <c r="BK587" s="436"/>
      <c r="BL587" s="436"/>
      <c r="BM587" s="436"/>
      <c r="BN587" s="436"/>
      <c r="BO587" s="436"/>
      <c r="BP587" s="436"/>
      <c r="BQ587" s="436"/>
      <c r="BR587" s="436"/>
      <c r="BS587" s="436"/>
      <c r="BT587" s="436"/>
      <c r="BU587" s="436"/>
      <c r="BV587" s="436"/>
      <c r="BW587" s="436"/>
      <c r="BX587" s="436"/>
      <c r="BY587" s="436"/>
      <c r="BZ587" s="436"/>
      <c r="CA587" s="436"/>
      <c r="CB587" s="436"/>
      <c r="CC587" s="436"/>
      <c r="CD587" s="436"/>
      <c r="CE587" s="436"/>
    </row>
    <row r="588" spans="1:83" ht="15.75" customHeight="1">
      <c r="A588" s="436"/>
      <c r="B588" s="436"/>
      <c r="C588" s="436"/>
      <c r="D588" s="436"/>
      <c r="E588" s="436"/>
      <c r="F588" s="436"/>
      <c r="G588" s="436"/>
      <c r="H588" s="436"/>
      <c r="I588" s="436"/>
      <c r="J588" s="436"/>
      <c r="K588" s="436"/>
      <c r="L588" s="436"/>
      <c r="M588" s="436"/>
      <c r="N588" s="436"/>
      <c r="O588" s="436"/>
      <c r="P588" s="436"/>
      <c r="Q588" s="436"/>
      <c r="R588" s="436"/>
      <c r="S588" s="436"/>
      <c r="T588" s="436"/>
      <c r="U588" s="436"/>
      <c r="V588" s="436"/>
      <c r="W588" s="436"/>
      <c r="X588" s="436"/>
      <c r="Y588" s="436"/>
      <c r="Z588" s="436"/>
      <c r="AA588" s="436"/>
      <c r="AB588" s="436"/>
      <c r="AC588" s="436"/>
      <c r="AD588" s="436"/>
      <c r="AE588" s="436"/>
      <c r="AF588" s="436"/>
      <c r="AG588" s="436"/>
      <c r="AH588" s="436"/>
      <c r="AI588" s="436"/>
      <c r="AJ588" s="436"/>
      <c r="AK588" s="436"/>
      <c r="AL588" s="436"/>
      <c r="AM588" s="436"/>
      <c r="AN588" s="436"/>
      <c r="AO588" s="436"/>
      <c r="AP588" s="436"/>
      <c r="AQ588" s="436"/>
      <c r="AR588" s="436"/>
      <c r="AS588" s="436"/>
      <c r="AT588" s="436"/>
      <c r="AU588" s="436"/>
      <c r="AV588" s="436"/>
      <c r="AW588" s="436"/>
      <c r="AX588" s="437"/>
      <c r="AY588" s="436"/>
      <c r="AZ588" s="436"/>
      <c r="BA588" s="436"/>
      <c r="BB588" s="436"/>
      <c r="BC588" s="436"/>
      <c r="BD588" s="436"/>
      <c r="BE588" s="436"/>
      <c r="BF588" s="436"/>
      <c r="BG588" s="436"/>
      <c r="BH588" s="436"/>
      <c r="BI588" s="436"/>
      <c r="BJ588" s="436"/>
      <c r="BK588" s="436"/>
      <c r="BL588" s="436"/>
      <c r="BM588" s="436"/>
      <c r="BN588" s="436"/>
      <c r="BO588" s="436"/>
      <c r="BP588" s="436"/>
      <c r="BQ588" s="436"/>
      <c r="BR588" s="436"/>
      <c r="BS588" s="436"/>
      <c r="BT588" s="436"/>
      <c r="BU588" s="436"/>
      <c r="BV588" s="436"/>
      <c r="BW588" s="436"/>
      <c r="BX588" s="436"/>
      <c r="BY588" s="436"/>
      <c r="BZ588" s="436"/>
      <c r="CA588" s="436"/>
      <c r="CB588" s="436"/>
      <c r="CC588" s="436"/>
      <c r="CD588" s="436"/>
      <c r="CE588" s="436"/>
    </row>
    <row r="589" spans="1:83" ht="15.75" customHeight="1">
      <c r="A589" s="436"/>
      <c r="B589" s="436"/>
      <c r="C589" s="436"/>
      <c r="D589" s="436"/>
      <c r="E589" s="436"/>
      <c r="F589" s="436"/>
      <c r="G589" s="436"/>
      <c r="H589" s="436"/>
      <c r="I589" s="436"/>
      <c r="J589" s="436"/>
      <c r="K589" s="436"/>
      <c r="L589" s="436"/>
      <c r="M589" s="436"/>
      <c r="N589" s="436"/>
      <c r="O589" s="436"/>
      <c r="P589" s="436"/>
      <c r="Q589" s="436"/>
      <c r="R589" s="436"/>
      <c r="S589" s="436"/>
      <c r="T589" s="436"/>
      <c r="U589" s="436"/>
      <c r="V589" s="436"/>
      <c r="W589" s="436"/>
      <c r="X589" s="436"/>
      <c r="Y589" s="436"/>
      <c r="Z589" s="436"/>
      <c r="AA589" s="436"/>
      <c r="AB589" s="436"/>
      <c r="AC589" s="436"/>
      <c r="AD589" s="436"/>
      <c r="AE589" s="436"/>
      <c r="AF589" s="436"/>
      <c r="AG589" s="436"/>
      <c r="AH589" s="436"/>
      <c r="AI589" s="436"/>
      <c r="AJ589" s="436"/>
      <c r="AK589" s="436"/>
      <c r="AL589" s="436"/>
      <c r="AM589" s="436"/>
      <c r="AN589" s="436"/>
      <c r="AO589" s="436"/>
      <c r="AP589" s="436"/>
      <c r="AQ589" s="436"/>
      <c r="AR589" s="436"/>
      <c r="AS589" s="436"/>
      <c r="AT589" s="436"/>
      <c r="AU589" s="436"/>
      <c r="AV589" s="436"/>
      <c r="AW589" s="436"/>
      <c r="AX589" s="437"/>
      <c r="AY589" s="436"/>
      <c r="AZ589" s="436"/>
      <c r="BA589" s="436"/>
      <c r="BB589" s="436"/>
      <c r="BC589" s="436"/>
      <c r="BD589" s="436"/>
      <c r="BE589" s="436"/>
      <c r="BF589" s="436"/>
      <c r="BG589" s="436"/>
      <c r="BH589" s="436"/>
      <c r="BI589" s="436"/>
      <c r="BJ589" s="436"/>
      <c r="BK589" s="436"/>
      <c r="BL589" s="436"/>
      <c r="BM589" s="436"/>
      <c r="BN589" s="436"/>
      <c r="BO589" s="436"/>
      <c r="BP589" s="436"/>
      <c r="BQ589" s="436"/>
      <c r="BR589" s="436"/>
      <c r="BS589" s="436"/>
      <c r="BT589" s="436"/>
      <c r="BU589" s="436"/>
      <c r="BV589" s="436"/>
      <c r="BW589" s="436"/>
      <c r="BX589" s="436"/>
      <c r="BY589" s="436"/>
      <c r="BZ589" s="436"/>
      <c r="CA589" s="436"/>
      <c r="CB589" s="436"/>
      <c r="CC589" s="436"/>
      <c r="CD589" s="436"/>
      <c r="CE589" s="436"/>
    </row>
    <row r="590" spans="1:83" ht="15.75" customHeight="1">
      <c r="A590" s="436"/>
      <c r="B590" s="436"/>
      <c r="C590" s="436"/>
      <c r="D590" s="436"/>
      <c r="E590" s="436"/>
      <c r="F590" s="436"/>
      <c r="G590" s="436"/>
      <c r="H590" s="436"/>
      <c r="I590" s="436"/>
      <c r="J590" s="436"/>
      <c r="K590" s="436"/>
      <c r="L590" s="436"/>
      <c r="M590" s="436"/>
      <c r="N590" s="436"/>
      <c r="O590" s="436"/>
      <c r="P590" s="436"/>
      <c r="Q590" s="436"/>
      <c r="R590" s="436"/>
      <c r="S590" s="436"/>
      <c r="T590" s="436"/>
      <c r="U590" s="436"/>
      <c r="V590" s="436"/>
      <c r="W590" s="436"/>
      <c r="X590" s="436"/>
      <c r="Y590" s="436"/>
      <c r="Z590" s="436"/>
      <c r="AA590" s="436"/>
      <c r="AB590" s="436"/>
      <c r="AC590" s="436"/>
      <c r="AD590" s="436"/>
      <c r="AE590" s="436"/>
      <c r="AF590" s="436"/>
      <c r="AG590" s="436"/>
      <c r="AH590" s="436"/>
      <c r="AI590" s="436"/>
      <c r="AJ590" s="436"/>
      <c r="AK590" s="436"/>
      <c r="AL590" s="436"/>
      <c r="AM590" s="436"/>
      <c r="AN590" s="436"/>
      <c r="AO590" s="436"/>
      <c r="AP590" s="436"/>
      <c r="AQ590" s="436"/>
      <c r="AR590" s="436"/>
      <c r="AS590" s="436"/>
      <c r="AT590" s="436"/>
      <c r="AU590" s="436"/>
      <c r="AV590" s="436"/>
      <c r="AW590" s="436"/>
      <c r="AX590" s="437"/>
      <c r="AY590" s="436"/>
      <c r="AZ590" s="436"/>
      <c r="BA590" s="436"/>
      <c r="BB590" s="436"/>
      <c r="BC590" s="436"/>
      <c r="BD590" s="436"/>
      <c r="BE590" s="436"/>
      <c r="BF590" s="436"/>
      <c r="BG590" s="436"/>
      <c r="BH590" s="436"/>
      <c r="BI590" s="436"/>
      <c r="BJ590" s="436"/>
      <c r="BK590" s="436"/>
      <c r="BL590" s="436"/>
      <c r="BM590" s="436"/>
      <c r="BN590" s="436"/>
      <c r="BO590" s="436"/>
      <c r="BP590" s="436"/>
      <c r="BQ590" s="436"/>
      <c r="BR590" s="436"/>
      <c r="BS590" s="436"/>
      <c r="BT590" s="436"/>
      <c r="BU590" s="436"/>
      <c r="BV590" s="436"/>
      <c r="BW590" s="436"/>
      <c r="BX590" s="436"/>
      <c r="BY590" s="436"/>
      <c r="BZ590" s="436"/>
      <c r="CA590" s="436"/>
      <c r="CB590" s="436"/>
      <c r="CC590" s="436"/>
      <c r="CD590" s="436"/>
      <c r="CE590" s="436"/>
    </row>
    <row r="591" spans="1:83" ht="15.75" customHeight="1">
      <c r="A591" s="436"/>
      <c r="B591" s="436"/>
      <c r="C591" s="436"/>
      <c r="D591" s="436"/>
      <c r="E591" s="436"/>
      <c r="F591" s="436"/>
      <c r="G591" s="436"/>
      <c r="H591" s="436"/>
      <c r="I591" s="436"/>
      <c r="J591" s="436"/>
      <c r="K591" s="436"/>
      <c r="L591" s="436"/>
      <c r="M591" s="436"/>
      <c r="N591" s="436"/>
      <c r="O591" s="436"/>
      <c r="P591" s="436"/>
      <c r="Q591" s="436"/>
      <c r="R591" s="436"/>
      <c r="S591" s="436"/>
      <c r="T591" s="436"/>
      <c r="U591" s="436"/>
      <c r="V591" s="436"/>
      <c r="W591" s="436"/>
      <c r="X591" s="436"/>
      <c r="Y591" s="436"/>
      <c r="Z591" s="436"/>
      <c r="AA591" s="436"/>
      <c r="AB591" s="436"/>
      <c r="AC591" s="436"/>
      <c r="AD591" s="436"/>
      <c r="AE591" s="436"/>
      <c r="AF591" s="436"/>
      <c r="AG591" s="436"/>
      <c r="AH591" s="436"/>
      <c r="AI591" s="436"/>
      <c r="AJ591" s="436"/>
      <c r="AK591" s="436"/>
      <c r="AL591" s="436"/>
      <c r="AM591" s="436"/>
      <c r="AN591" s="436"/>
      <c r="AO591" s="436"/>
      <c r="AP591" s="436"/>
      <c r="AQ591" s="436"/>
      <c r="AR591" s="436"/>
      <c r="AS591" s="436"/>
      <c r="AT591" s="436"/>
      <c r="AU591" s="436"/>
      <c r="AV591" s="436"/>
      <c r="AW591" s="436"/>
      <c r="AX591" s="437"/>
      <c r="AY591" s="436"/>
      <c r="AZ591" s="436"/>
      <c r="BA591" s="436"/>
      <c r="BB591" s="436"/>
      <c r="BC591" s="436"/>
      <c r="BD591" s="436"/>
      <c r="BE591" s="436"/>
      <c r="BF591" s="436"/>
      <c r="BG591" s="436"/>
      <c r="BH591" s="436"/>
      <c r="BI591" s="436"/>
      <c r="BJ591" s="436"/>
      <c r="BK591" s="436"/>
      <c r="BL591" s="436"/>
      <c r="BM591" s="436"/>
      <c r="BN591" s="436"/>
      <c r="BO591" s="436"/>
      <c r="BP591" s="436"/>
      <c r="BQ591" s="436"/>
      <c r="BR591" s="436"/>
      <c r="BS591" s="436"/>
      <c r="BT591" s="436"/>
      <c r="BU591" s="436"/>
      <c r="BV591" s="436"/>
      <c r="BW591" s="436"/>
      <c r="BX591" s="436"/>
      <c r="BY591" s="436"/>
      <c r="BZ591" s="436"/>
      <c r="CA591" s="436"/>
      <c r="CB591" s="436"/>
      <c r="CC591" s="436"/>
      <c r="CD591" s="436"/>
      <c r="CE591" s="436"/>
    </row>
    <row r="592" spans="1:83" ht="15.75" customHeight="1">
      <c r="A592" s="436"/>
      <c r="B592" s="436"/>
      <c r="C592" s="436"/>
      <c r="D592" s="436"/>
      <c r="E592" s="436"/>
      <c r="F592" s="436"/>
      <c r="G592" s="436"/>
      <c r="H592" s="436"/>
      <c r="I592" s="436"/>
      <c r="J592" s="436"/>
      <c r="K592" s="436"/>
      <c r="L592" s="436"/>
      <c r="M592" s="436"/>
      <c r="N592" s="436"/>
      <c r="O592" s="436"/>
      <c r="P592" s="436"/>
      <c r="Q592" s="436"/>
      <c r="R592" s="436"/>
      <c r="S592" s="436"/>
      <c r="T592" s="436"/>
      <c r="U592" s="436"/>
      <c r="V592" s="436"/>
      <c r="W592" s="436"/>
      <c r="X592" s="436"/>
      <c r="Y592" s="436"/>
      <c r="Z592" s="436"/>
      <c r="AA592" s="436"/>
      <c r="AB592" s="436"/>
      <c r="AC592" s="436"/>
      <c r="AD592" s="436"/>
      <c r="AE592" s="436"/>
      <c r="AF592" s="436"/>
      <c r="AG592" s="436"/>
      <c r="AH592" s="436"/>
      <c r="AI592" s="436"/>
      <c r="AJ592" s="436"/>
      <c r="AK592" s="436"/>
      <c r="AL592" s="436"/>
      <c r="AM592" s="436"/>
      <c r="AN592" s="436"/>
      <c r="AO592" s="436"/>
      <c r="AP592" s="436"/>
      <c r="AQ592" s="436"/>
      <c r="AR592" s="436"/>
      <c r="AS592" s="436"/>
      <c r="AT592" s="436"/>
      <c r="AU592" s="436"/>
      <c r="AV592" s="436"/>
      <c r="AW592" s="436"/>
      <c r="AX592" s="437"/>
      <c r="AY592" s="436"/>
      <c r="AZ592" s="436"/>
      <c r="BA592" s="436"/>
      <c r="BB592" s="436"/>
      <c r="BC592" s="436"/>
      <c r="BD592" s="436"/>
      <c r="BE592" s="436"/>
      <c r="BF592" s="436"/>
      <c r="BG592" s="436"/>
      <c r="BH592" s="436"/>
      <c r="BI592" s="436"/>
      <c r="BJ592" s="436"/>
      <c r="BK592" s="436"/>
      <c r="BL592" s="436"/>
      <c r="BM592" s="436"/>
      <c r="BN592" s="436"/>
      <c r="BO592" s="436"/>
      <c r="BP592" s="436"/>
      <c r="BQ592" s="436"/>
      <c r="BR592" s="436"/>
      <c r="BS592" s="436"/>
      <c r="BT592" s="436"/>
      <c r="BU592" s="436"/>
      <c r="BV592" s="436"/>
      <c r="BW592" s="436"/>
      <c r="BX592" s="436"/>
      <c r="BY592" s="436"/>
      <c r="BZ592" s="436"/>
      <c r="CA592" s="436"/>
      <c r="CB592" s="436"/>
      <c r="CC592" s="436"/>
      <c r="CD592" s="436"/>
      <c r="CE592" s="436"/>
    </row>
    <row r="593" spans="1:83" ht="15.75" customHeight="1">
      <c r="A593" s="436"/>
      <c r="B593" s="436"/>
      <c r="C593" s="436"/>
      <c r="D593" s="436"/>
      <c r="E593" s="436"/>
      <c r="F593" s="436"/>
      <c r="G593" s="436"/>
      <c r="H593" s="436"/>
      <c r="I593" s="436"/>
      <c r="J593" s="436"/>
      <c r="K593" s="436"/>
      <c r="L593" s="436"/>
      <c r="M593" s="436"/>
      <c r="N593" s="436"/>
      <c r="O593" s="436"/>
      <c r="P593" s="436"/>
      <c r="Q593" s="436"/>
      <c r="R593" s="436"/>
      <c r="S593" s="436"/>
      <c r="T593" s="436"/>
      <c r="U593" s="436"/>
      <c r="V593" s="436"/>
      <c r="W593" s="436"/>
      <c r="X593" s="436"/>
      <c r="Y593" s="436"/>
      <c r="Z593" s="436"/>
      <c r="AA593" s="436"/>
      <c r="AB593" s="436"/>
      <c r="AC593" s="436"/>
      <c r="AD593" s="436"/>
      <c r="AE593" s="436"/>
      <c r="AF593" s="436"/>
      <c r="AG593" s="436"/>
      <c r="AH593" s="436"/>
      <c r="AI593" s="436"/>
      <c r="AJ593" s="436"/>
      <c r="AK593" s="436"/>
      <c r="AL593" s="436"/>
      <c r="AM593" s="436"/>
      <c r="AN593" s="436"/>
      <c r="AO593" s="436"/>
      <c r="AP593" s="436"/>
      <c r="AQ593" s="436"/>
      <c r="AR593" s="436"/>
      <c r="AS593" s="436"/>
      <c r="AT593" s="436"/>
      <c r="AU593" s="436"/>
      <c r="AV593" s="436"/>
      <c r="AW593" s="436"/>
      <c r="AX593" s="437"/>
      <c r="AY593" s="436"/>
      <c r="AZ593" s="436"/>
      <c r="BA593" s="436"/>
      <c r="BB593" s="436"/>
      <c r="BC593" s="436"/>
      <c r="BD593" s="436"/>
      <c r="BE593" s="436"/>
      <c r="BF593" s="436"/>
      <c r="BG593" s="436"/>
      <c r="BH593" s="436"/>
      <c r="BI593" s="436"/>
      <c r="BJ593" s="436"/>
      <c r="BK593" s="436"/>
      <c r="BL593" s="436"/>
      <c r="BM593" s="436"/>
      <c r="BN593" s="436"/>
      <c r="BO593" s="436"/>
      <c r="BP593" s="436"/>
      <c r="BQ593" s="436"/>
      <c r="BR593" s="436"/>
      <c r="BS593" s="436"/>
      <c r="BT593" s="436"/>
      <c r="BU593" s="436"/>
      <c r="BV593" s="436"/>
      <c r="BW593" s="436"/>
      <c r="BX593" s="436"/>
      <c r="BY593" s="436"/>
      <c r="BZ593" s="436"/>
      <c r="CA593" s="436"/>
      <c r="CB593" s="436"/>
      <c r="CC593" s="436"/>
      <c r="CD593" s="436"/>
      <c r="CE593" s="436"/>
    </row>
    <row r="594" spans="1:83" ht="15.75" customHeight="1">
      <c r="A594" s="436"/>
      <c r="B594" s="436"/>
      <c r="C594" s="436"/>
      <c r="D594" s="436"/>
      <c r="E594" s="436"/>
      <c r="F594" s="436"/>
      <c r="G594" s="436"/>
      <c r="H594" s="436"/>
      <c r="I594" s="436"/>
      <c r="J594" s="436"/>
      <c r="K594" s="436"/>
      <c r="L594" s="436"/>
      <c r="M594" s="436"/>
      <c r="N594" s="436"/>
      <c r="O594" s="436"/>
      <c r="P594" s="436"/>
      <c r="Q594" s="436"/>
      <c r="R594" s="436"/>
      <c r="S594" s="436"/>
      <c r="T594" s="436"/>
      <c r="U594" s="436"/>
      <c r="V594" s="436"/>
      <c r="W594" s="436"/>
      <c r="X594" s="436"/>
      <c r="Y594" s="436"/>
      <c r="Z594" s="436"/>
      <c r="AA594" s="436"/>
      <c r="AB594" s="436"/>
      <c r="AC594" s="436"/>
      <c r="AD594" s="436"/>
      <c r="AE594" s="436"/>
      <c r="AF594" s="436"/>
      <c r="AG594" s="436"/>
      <c r="AH594" s="436"/>
      <c r="AI594" s="436"/>
      <c r="AJ594" s="436"/>
      <c r="AK594" s="436"/>
      <c r="AL594" s="436"/>
      <c r="AM594" s="436"/>
      <c r="AN594" s="436"/>
      <c r="AO594" s="436"/>
      <c r="AP594" s="436"/>
      <c r="AQ594" s="436"/>
      <c r="AR594" s="436"/>
      <c r="AS594" s="436"/>
      <c r="AT594" s="436"/>
      <c r="AU594" s="436"/>
      <c r="AV594" s="436"/>
      <c r="AW594" s="436"/>
      <c r="AX594" s="437"/>
      <c r="AY594" s="436"/>
      <c r="AZ594" s="436"/>
      <c r="BA594" s="436"/>
      <c r="BB594" s="436"/>
      <c r="BC594" s="436"/>
      <c r="BD594" s="436"/>
      <c r="BE594" s="436"/>
      <c r="BF594" s="436"/>
      <c r="BG594" s="436"/>
      <c r="BH594" s="436"/>
      <c r="BI594" s="436"/>
      <c r="BJ594" s="436"/>
      <c r="BK594" s="436"/>
      <c r="BL594" s="436"/>
      <c r="BM594" s="436"/>
      <c r="BN594" s="436"/>
      <c r="BO594" s="436"/>
      <c r="BP594" s="436"/>
      <c r="BQ594" s="436"/>
      <c r="BR594" s="436"/>
      <c r="BS594" s="436"/>
      <c r="BT594" s="436"/>
      <c r="BU594" s="436"/>
      <c r="BV594" s="436"/>
      <c r="BW594" s="436"/>
      <c r="BX594" s="436"/>
      <c r="BY594" s="436"/>
      <c r="BZ594" s="436"/>
      <c r="CA594" s="436"/>
      <c r="CB594" s="436"/>
      <c r="CC594" s="436"/>
      <c r="CD594" s="436"/>
      <c r="CE594" s="436"/>
    </row>
    <row r="595" spans="1:83" ht="15.75" customHeight="1">
      <c r="A595" s="436"/>
      <c r="B595" s="436"/>
      <c r="C595" s="436"/>
      <c r="D595" s="436"/>
      <c r="E595" s="436"/>
      <c r="F595" s="436"/>
      <c r="G595" s="436"/>
      <c r="H595" s="436"/>
      <c r="I595" s="436"/>
      <c r="J595" s="436"/>
      <c r="K595" s="436"/>
      <c r="L595" s="436"/>
      <c r="M595" s="436"/>
      <c r="N595" s="436"/>
      <c r="O595" s="436"/>
      <c r="P595" s="436"/>
      <c r="Q595" s="436"/>
      <c r="R595" s="436"/>
      <c r="S595" s="436"/>
      <c r="T595" s="436"/>
      <c r="U595" s="436"/>
      <c r="V595" s="436"/>
      <c r="W595" s="436"/>
      <c r="X595" s="436"/>
      <c r="Y595" s="436"/>
      <c r="Z595" s="436"/>
      <c r="AA595" s="436"/>
      <c r="AB595" s="436"/>
      <c r="AC595" s="436"/>
      <c r="AD595" s="436"/>
      <c r="AE595" s="436"/>
      <c r="AF595" s="436"/>
      <c r="AG595" s="436"/>
      <c r="AH595" s="436"/>
      <c r="AI595" s="436"/>
      <c r="AJ595" s="436"/>
      <c r="AK595" s="436"/>
      <c r="AL595" s="436"/>
      <c r="AM595" s="436"/>
      <c r="AN595" s="436"/>
      <c r="AO595" s="436"/>
      <c r="AP595" s="436"/>
      <c r="AQ595" s="436"/>
      <c r="AR595" s="436"/>
      <c r="AS595" s="436"/>
      <c r="AT595" s="436"/>
      <c r="AU595" s="436"/>
      <c r="AV595" s="436"/>
      <c r="AW595" s="436"/>
      <c r="AX595" s="437"/>
      <c r="AY595" s="436"/>
      <c r="AZ595" s="436"/>
      <c r="BA595" s="436"/>
      <c r="BB595" s="436"/>
      <c r="BC595" s="436"/>
      <c r="BD595" s="436"/>
      <c r="BE595" s="436"/>
      <c r="BF595" s="436"/>
      <c r="BG595" s="436"/>
      <c r="BH595" s="436"/>
      <c r="BI595" s="436"/>
      <c r="BJ595" s="436"/>
      <c r="BK595" s="436"/>
      <c r="BL595" s="436"/>
      <c r="BM595" s="436"/>
      <c r="BN595" s="436"/>
      <c r="BO595" s="436"/>
      <c r="BP595" s="436"/>
      <c r="BQ595" s="436"/>
      <c r="BR595" s="436"/>
      <c r="BS595" s="436"/>
      <c r="BT595" s="436"/>
      <c r="BU595" s="436"/>
      <c r="BV595" s="436"/>
      <c r="BW595" s="436"/>
      <c r="BX595" s="436"/>
      <c r="BY595" s="436"/>
      <c r="BZ595" s="436"/>
      <c r="CA595" s="436"/>
      <c r="CB595" s="436"/>
      <c r="CC595" s="436"/>
      <c r="CD595" s="436"/>
      <c r="CE595" s="436"/>
    </row>
    <row r="596" spans="1:83" ht="15.75" customHeight="1">
      <c r="A596" s="436"/>
      <c r="B596" s="436"/>
      <c r="C596" s="436"/>
      <c r="D596" s="436"/>
      <c r="E596" s="436"/>
      <c r="F596" s="436"/>
      <c r="G596" s="436"/>
      <c r="H596" s="436"/>
      <c r="I596" s="436"/>
      <c r="J596" s="436"/>
      <c r="K596" s="436"/>
      <c r="L596" s="436"/>
      <c r="M596" s="436"/>
      <c r="N596" s="436"/>
      <c r="O596" s="436"/>
      <c r="P596" s="436"/>
      <c r="Q596" s="436"/>
      <c r="R596" s="436"/>
      <c r="S596" s="436"/>
      <c r="T596" s="436"/>
      <c r="U596" s="436"/>
      <c r="V596" s="436"/>
      <c r="W596" s="436"/>
      <c r="X596" s="436"/>
      <c r="Y596" s="436"/>
      <c r="Z596" s="436"/>
      <c r="AA596" s="436"/>
      <c r="AB596" s="436"/>
      <c r="AC596" s="436"/>
      <c r="AD596" s="436"/>
      <c r="AE596" s="436"/>
      <c r="AF596" s="436"/>
      <c r="AG596" s="436"/>
      <c r="AH596" s="436"/>
      <c r="AI596" s="436"/>
      <c r="AJ596" s="436"/>
      <c r="AK596" s="436"/>
      <c r="AL596" s="436"/>
      <c r="AM596" s="436"/>
      <c r="AN596" s="436"/>
      <c r="AO596" s="436"/>
      <c r="AP596" s="436"/>
      <c r="AQ596" s="436"/>
      <c r="AR596" s="436"/>
      <c r="AS596" s="436"/>
      <c r="AT596" s="436"/>
      <c r="AU596" s="436"/>
      <c r="AV596" s="436"/>
      <c r="AW596" s="436"/>
      <c r="AX596" s="437"/>
      <c r="AY596" s="436"/>
      <c r="AZ596" s="436"/>
      <c r="BA596" s="436"/>
      <c r="BB596" s="436"/>
      <c r="BC596" s="436"/>
      <c r="BD596" s="436"/>
      <c r="BE596" s="436"/>
      <c r="BF596" s="436"/>
      <c r="BG596" s="436"/>
      <c r="BH596" s="436"/>
      <c r="BI596" s="436"/>
      <c r="BJ596" s="436"/>
      <c r="BK596" s="436"/>
      <c r="BL596" s="436"/>
      <c r="BM596" s="436"/>
      <c r="BN596" s="436"/>
      <c r="BO596" s="436"/>
      <c r="BP596" s="436"/>
      <c r="BQ596" s="436"/>
      <c r="BR596" s="436"/>
      <c r="BS596" s="436"/>
      <c r="BT596" s="436"/>
      <c r="BU596" s="436"/>
      <c r="BV596" s="436"/>
      <c r="BW596" s="436"/>
      <c r="BX596" s="436"/>
      <c r="BY596" s="436"/>
      <c r="BZ596" s="436"/>
      <c r="CA596" s="436"/>
      <c r="CB596" s="436"/>
      <c r="CC596" s="436"/>
      <c r="CD596" s="436"/>
      <c r="CE596" s="436"/>
    </row>
    <row r="597" spans="1:83" ht="15.75" customHeight="1">
      <c r="A597" s="436"/>
      <c r="B597" s="436"/>
      <c r="C597" s="436"/>
      <c r="D597" s="436"/>
      <c r="E597" s="436"/>
      <c r="F597" s="436"/>
      <c r="G597" s="436"/>
      <c r="H597" s="436"/>
      <c r="I597" s="436"/>
      <c r="J597" s="436"/>
      <c r="K597" s="436"/>
      <c r="L597" s="436"/>
      <c r="M597" s="436"/>
      <c r="N597" s="436"/>
      <c r="O597" s="436"/>
      <c r="P597" s="436"/>
      <c r="Q597" s="436"/>
      <c r="R597" s="436"/>
      <c r="S597" s="436"/>
      <c r="T597" s="436"/>
      <c r="U597" s="436"/>
      <c r="V597" s="436"/>
      <c r="W597" s="436"/>
      <c r="X597" s="436"/>
      <c r="Y597" s="436"/>
      <c r="Z597" s="436"/>
      <c r="AA597" s="436"/>
      <c r="AB597" s="436"/>
      <c r="AC597" s="436"/>
      <c r="AD597" s="436"/>
      <c r="AE597" s="436"/>
      <c r="AF597" s="436"/>
      <c r="AG597" s="436"/>
      <c r="AH597" s="436"/>
      <c r="AI597" s="436"/>
      <c r="AJ597" s="436"/>
      <c r="AK597" s="436"/>
      <c r="AL597" s="436"/>
      <c r="AM597" s="436"/>
      <c r="AN597" s="436"/>
      <c r="AO597" s="436"/>
      <c r="AP597" s="436"/>
      <c r="AQ597" s="436"/>
      <c r="AR597" s="436"/>
      <c r="AS597" s="436"/>
      <c r="AT597" s="436"/>
      <c r="AU597" s="436"/>
      <c r="AV597" s="436"/>
      <c r="AW597" s="436"/>
      <c r="AX597" s="437"/>
      <c r="AY597" s="436"/>
      <c r="AZ597" s="436"/>
      <c r="BA597" s="436"/>
      <c r="BB597" s="436"/>
      <c r="BC597" s="436"/>
      <c r="BD597" s="436"/>
      <c r="BE597" s="436"/>
      <c r="BF597" s="436"/>
      <c r="BG597" s="436"/>
      <c r="BH597" s="436"/>
      <c r="BI597" s="436"/>
      <c r="BJ597" s="436"/>
      <c r="BK597" s="436"/>
      <c r="BL597" s="436"/>
      <c r="BM597" s="436"/>
      <c r="BN597" s="436"/>
      <c r="BO597" s="436"/>
      <c r="BP597" s="436"/>
      <c r="BQ597" s="436"/>
      <c r="BR597" s="436"/>
      <c r="BS597" s="436"/>
      <c r="BT597" s="436"/>
      <c r="BU597" s="436"/>
      <c r="BV597" s="436"/>
      <c r="BW597" s="436"/>
      <c r="BX597" s="436"/>
      <c r="BY597" s="436"/>
      <c r="BZ597" s="436"/>
      <c r="CA597" s="436"/>
      <c r="CB597" s="436"/>
      <c r="CC597" s="436"/>
      <c r="CD597" s="436"/>
      <c r="CE597" s="436"/>
    </row>
    <row r="598" spans="1:83" ht="15.75" customHeight="1">
      <c r="A598" s="436"/>
      <c r="B598" s="436"/>
      <c r="C598" s="436"/>
      <c r="D598" s="436"/>
      <c r="E598" s="436"/>
      <c r="F598" s="436"/>
      <c r="G598" s="436"/>
      <c r="H598" s="436"/>
      <c r="I598" s="436"/>
      <c r="J598" s="436"/>
      <c r="K598" s="436"/>
      <c r="L598" s="436"/>
      <c r="M598" s="436"/>
      <c r="N598" s="436"/>
      <c r="O598" s="436"/>
      <c r="P598" s="436"/>
      <c r="Q598" s="436"/>
      <c r="R598" s="436"/>
      <c r="S598" s="436"/>
      <c r="T598" s="436"/>
      <c r="U598" s="436"/>
      <c r="V598" s="436"/>
      <c r="W598" s="436"/>
      <c r="X598" s="436"/>
      <c r="Y598" s="436"/>
      <c r="Z598" s="436"/>
      <c r="AA598" s="436"/>
      <c r="AB598" s="436"/>
      <c r="AC598" s="436"/>
      <c r="AD598" s="436"/>
      <c r="AE598" s="436"/>
      <c r="AF598" s="436"/>
      <c r="AG598" s="436"/>
      <c r="AH598" s="436"/>
      <c r="AI598" s="436"/>
      <c r="AJ598" s="436"/>
      <c r="AK598" s="436"/>
      <c r="AL598" s="436"/>
      <c r="AM598" s="436"/>
      <c r="AN598" s="436"/>
      <c r="AO598" s="436"/>
      <c r="AP598" s="436"/>
      <c r="AQ598" s="436"/>
      <c r="AR598" s="436"/>
      <c r="AS598" s="436"/>
      <c r="AT598" s="436"/>
      <c r="AU598" s="436"/>
      <c r="AV598" s="436"/>
      <c r="AW598" s="436"/>
      <c r="AX598" s="437"/>
      <c r="AY598" s="436"/>
      <c r="AZ598" s="436"/>
      <c r="BA598" s="436"/>
      <c r="BB598" s="436"/>
      <c r="BC598" s="436"/>
      <c r="BD598" s="436"/>
      <c r="BE598" s="436"/>
      <c r="BF598" s="436"/>
      <c r="BG598" s="436"/>
      <c r="BH598" s="436"/>
      <c r="BI598" s="436"/>
      <c r="BJ598" s="436"/>
      <c r="BK598" s="436"/>
      <c r="BL598" s="436"/>
      <c r="BM598" s="436"/>
      <c r="BN598" s="436"/>
      <c r="BO598" s="436"/>
      <c r="BP598" s="436"/>
      <c r="BQ598" s="436"/>
      <c r="BR598" s="436"/>
      <c r="BS598" s="436"/>
      <c r="BT598" s="436"/>
      <c r="BU598" s="436"/>
      <c r="BV598" s="436"/>
      <c r="BW598" s="436"/>
      <c r="BX598" s="436"/>
      <c r="BY598" s="436"/>
      <c r="BZ598" s="436"/>
      <c r="CA598" s="436"/>
      <c r="CB598" s="436"/>
      <c r="CC598" s="436"/>
      <c r="CD598" s="436"/>
      <c r="CE598" s="436"/>
    </row>
    <row r="599" spans="1:83" ht="15.75" customHeight="1">
      <c r="A599" s="436"/>
      <c r="B599" s="436"/>
      <c r="C599" s="436"/>
      <c r="D599" s="436"/>
      <c r="E599" s="436"/>
      <c r="F599" s="436"/>
      <c r="G599" s="436"/>
      <c r="H599" s="436"/>
      <c r="I599" s="436"/>
      <c r="J599" s="436"/>
      <c r="K599" s="436"/>
      <c r="L599" s="436"/>
      <c r="M599" s="436"/>
      <c r="N599" s="436"/>
      <c r="O599" s="436"/>
      <c r="P599" s="436"/>
      <c r="Q599" s="436"/>
      <c r="R599" s="436"/>
      <c r="S599" s="436"/>
      <c r="T599" s="436"/>
      <c r="U599" s="436"/>
      <c r="V599" s="436"/>
      <c r="W599" s="436"/>
      <c r="X599" s="436"/>
      <c r="Y599" s="436"/>
      <c r="Z599" s="436"/>
      <c r="AA599" s="436"/>
      <c r="AB599" s="436"/>
      <c r="AC599" s="436"/>
      <c r="AD599" s="436"/>
      <c r="AE599" s="436"/>
      <c r="AF599" s="436"/>
      <c r="AG599" s="436"/>
      <c r="AH599" s="436"/>
      <c r="AI599" s="436"/>
      <c r="AJ599" s="436"/>
      <c r="AK599" s="436"/>
      <c r="AL599" s="436"/>
      <c r="AM599" s="436"/>
      <c r="AN599" s="436"/>
      <c r="AO599" s="436"/>
      <c r="AP599" s="436"/>
      <c r="AQ599" s="436"/>
      <c r="AR599" s="436"/>
      <c r="AS599" s="436"/>
      <c r="AT599" s="436"/>
      <c r="AU599" s="436"/>
      <c r="AV599" s="436"/>
      <c r="AW599" s="436"/>
      <c r="AX599" s="437"/>
      <c r="AY599" s="436"/>
      <c r="AZ599" s="436"/>
      <c r="BA599" s="436"/>
      <c r="BB599" s="436"/>
      <c r="BC599" s="436"/>
      <c r="BD599" s="436"/>
      <c r="BE599" s="436"/>
      <c r="BF599" s="436"/>
      <c r="BG599" s="436"/>
      <c r="BH599" s="436"/>
      <c r="BI599" s="436"/>
      <c r="BJ599" s="436"/>
      <c r="BK599" s="436"/>
      <c r="BL599" s="436"/>
      <c r="BM599" s="436"/>
      <c r="BN599" s="436"/>
      <c r="BO599" s="436"/>
      <c r="BP599" s="436"/>
      <c r="BQ599" s="436"/>
      <c r="BR599" s="436"/>
      <c r="BS599" s="436"/>
      <c r="BT599" s="436"/>
      <c r="BU599" s="436"/>
      <c r="BV599" s="436"/>
      <c r="BW599" s="436"/>
      <c r="BX599" s="436"/>
      <c r="BY599" s="436"/>
      <c r="BZ599" s="436"/>
      <c r="CA599" s="436"/>
      <c r="CB599" s="436"/>
      <c r="CC599" s="436"/>
      <c r="CD599" s="436"/>
      <c r="CE599" s="436"/>
    </row>
    <row r="600" spans="1:83" ht="15.75" customHeight="1">
      <c r="A600" s="436"/>
      <c r="B600" s="436"/>
      <c r="C600" s="436"/>
      <c r="D600" s="436"/>
      <c r="E600" s="436"/>
      <c r="F600" s="436"/>
      <c r="G600" s="436"/>
      <c r="H600" s="436"/>
      <c r="I600" s="436"/>
      <c r="J600" s="436"/>
      <c r="K600" s="436"/>
      <c r="L600" s="436"/>
      <c r="M600" s="436"/>
      <c r="N600" s="436"/>
      <c r="O600" s="436"/>
      <c r="P600" s="436"/>
      <c r="Q600" s="436"/>
      <c r="R600" s="436"/>
      <c r="S600" s="436"/>
      <c r="T600" s="436"/>
      <c r="U600" s="436"/>
      <c r="V600" s="436"/>
      <c r="W600" s="436"/>
      <c r="X600" s="436"/>
      <c r="Y600" s="436"/>
      <c r="Z600" s="436"/>
      <c r="AA600" s="436"/>
      <c r="AB600" s="436"/>
      <c r="AC600" s="436"/>
      <c r="AD600" s="436"/>
      <c r="AE600" s="436"/>
      <c r="AF600" s="436"/>
      <c r="AG600" s="436"/>
      <c r="AH600" s="436"/>
      <c r="AI600" s="436"/>
      <c r="AJ600" s="436"/>
      <c r="AK600" s="436"/>
      <c r="AL600" s="436"/>
      <c r="AM600" s="436"/>
      <c r="AN600" s="436"/>
      <c r="AO600" s="436"/>
      <c r="AP600" s="436"/>
      <c r="AQ600" s="436"/>
      <c r="AR600" s="436"/>
      <c r="AS600" s="436"/>
      <c r="AT600" s="436"/>
      <c r="AU600" s="436"/>
      <c r="AV600" s="436"/>
      <c r="AW600" s="436"/>
      <c r="AX600" s="437"/>
      <c r="AY600" s="436"/>
      <c r="AZ600" s="436"/>
      <c r="BA600" s="436"/>
      <c r="BB600" s="436"/>
      <c r="BC600" s="436"/>
      <c r="BD600" s="436"/>
      <c r="BE600" s="436"/>
      <c r="BF600" s="436"/>
      <c r="BG600" s="436"/>
      <c r="BH600" s="436"/>
      <c r="BI600" s="436"/>
      <c r="BJ600" s="436"/>
      <c r="BK600" s="436"/>
      <c r="BL600" s="436"/>
      <c r="BM600" s="436"/>
      <c r="BN600" s="436"/>
      <c r="BO600" s="436"/>
      <c r="BP600" s="436"/>
      <c r="BQ600" s="436"/>
      <c r="BR600" s="436"/>
      <c r="BS600" s="436"/>
      <c r="BT600" s="436"/>
      <c r="BU600" s="436"/>
      <c r="BV600" s="436"/>
      <c r="BW600" s="436"/>
      <c r="BX600" s="436"/>
      <c r="BY600" s="436"/>
      <c r="BZ600" s="436"/>
      <c r="CA600" s="436"/>
      <c r="CB600" s="436"/>
      <c r="CC600" s="436"/>
      <c r="CD600" s="436"/>
      <c r="CE600" s="436"/>
    </row>
    <row r="601" spans="1:83" ht="15.75" customHeight="1">
      <c r="A601" s="436"/>
      <c r="B601" s="436"/>
      <c r="C601" s="436"/>
      <c r="D601" s="436"/>
      <c r="E601" s="436"/>
      <c r="F601" s="436"/>
      <c r="G601" s="436"/>
      <c r="H601" s="436"/>
      <c r="I601" s="436"/>
      <c r="J601" s="436"/>
      <c r="K601" s="436"/>
      <c r="L601" s="436"/>
      <c r="M601" s="436"/>
      <c r="N601" s="436"/>
      <c r="O601" s="436"/>
      <c r="P601" s="436"/>
      <c r="Q601" s="436"/>
      <c r="R601" s="436"/>
      <c r="S601" s="436"/>
      <c r="T601" s="436"/>
      <c r="U601" s="436"/>
      <c r="V601" s="436"/>
      <c r="W601" s="436"/>
      <c r="X601" s="436"/>
      <c r="Y601" s="436"/>
      <c r="Z601" s="436"/>
      <c r="AA601" s="436"/>
      <c r="AB601" s="436"/>
      <c r="AC601" s="436"/>
      <c r="AD601" s="436"/>
      <c r="AE601" s="436"/>
      <c r="AF601" s="436"/>
      <c r="AG601" s="436"/>
      <c r="AH601" s="436"/>
      <c r="AI601" s="436"/>
      <c r="AJ601" s="436"/>
      <c r="AK601" s="436"/>
      <c r="AL601" s="436"/>
      <c r="AM601" s="436"/>
      <c r="AN601" s="436"/>
      <c r="AO601" s="436"/>
      <c r="AP601" s="436"/>
      <c r="AQ601" s="436"/>
      <c r="AR601" s="436"/>
      <c r="AS601" s="436"/>
      <c r="AT601" s="436"/>
      <c r="AU601" s="436"/>
      <c r="AV601" s="436"/>
      <c r="AW601" s="436"/>
      <c r="AX601" s="437"/>
      <c r="AY601" s="436"/>
      <c r="AZ601" s="436"/>
      <c r="BA601" s="436"/>
      <c r="BB601" s="436"/>
      <c r="BC601" s="436"/>
      <c r="BD601" s="436"/>
      <c r="BE601" s="436"/>
      <c r="BF601" s="436"/>
      <c r="BG601" s="436"/>
      <c r="BH601" s="436"/>
      <c r="BI601" s="436"/>
      <c r="BJ601" s="436"/>
      <c r="BK601" s="436"/>
      <c r="BL601" s="436"/>
      <c r="BM601" s="436"/>
      <c r="BN601" s="436"/>
      <c r="BO601" s="436"/>
      <c r="BP601" s="436"/>
      <c r="BQ601" s="436"/>
      <c r="BR601" s="436"/>
      <c r="BS601" s="436"/>
      <c r="BT601" s="436"/>
      <c r="BU601" s="436"/>
      <c r="BV601" s="436"/>
      <c r="BW601" s="436"/>
      <c r="BX601" s="436"/>
      <c r="BY601" s="436"/>
      <c r="BZ601" s="436"/>
      <c r="CA601" s="436"/>
      <c r="CB601" s="436"/>
      <c r="CC601" s="436"/>
      <c r="CD601" s="436"/>
      <c r="CE601" s="436"/>
    </row>
    <row r="602" spans="1:83" ht="15.75" customHeight="1">
      <c r="A602" s="436"/>
      <c r="B602" s="436"/>
      <c r="C602" s="436"/>
      <c r="D602" s="436"/>
      <c r="E602" s="436"/>
      <c r="F602" s="436"/>
      <c r="G602" s="436"/>
      <c r="H602" s="436"/>
      <c r="I602" s="436"/>
      <c r="J602" s="436"/>
      <c r="K602" s="436"/>
      <c r="L602" s="436"/>
      <c r="M602" s="436"/>
      <c r="N602" s="436"/>
      <c r="O602" s="436"/>
      <c r="P602" s="436"/>
      <c r="Q602" s="436"/>
      <c r="R602" s="436"/>
      <c r="S602" s="436"/>
      <c r="T602" s="436"/>
      <c r="U602" s="436"/>
      <c r="V602" s="436"/>
      <c r="W602" s="436"/>
      <c r="X602" s="436"/>
      <c r="Y602" s="436"/>
      <c r="Z602" s="436"/>
      <c r="AA602" s="436"/>
      <c r="AB602" s="436"/>
      <c r="AC602" s="436"/>
      <c r="AD602" s="436"/>
      <c r="AE602" s="436"/>
      <c r="AF602" s="436"/>
      <c r="AG602" s="436"/>
      <c r="AH602" s="436"/>
      <c r="AI602" s="436"/>
      <c r="AJ602" s="436"/>
      <c r="AK602" s="436"/>
      <c r="AL602" s="436"/>
      <c r="AM602" s="436"/>
      <c r="AN602" s="436"/>
      <c r="AO602" s="436"/>
      <c r="AP602" s="436"/>
      <c r="AQ602" s="436"/>
      <c r="AR602" s="436"/>
      <c r="AS602" s="436"/>
      <c r="AT602" s="436"/>
      <c r="AU602" s="436"/>
      <c r="AV602" s="436"/>
      <c r="AW602" s="436"/>
      <c r="AX602" s="437"/>
      <c r="AY602" s="436"/>
      <c r="AZ602" s="436"/>
      <c r="BA602" s="436"/>
      <c r="BB602" s="436"/>
      <c r="BC602" s="436"/>
      <c r="BD602" s="436"/>
      <c r="BE602" s="436"/>
      <c r="BF602" s="436"/>
      <c r="BG602" s="436"/>
      <c r="BH602" s="436"/>
      <c r="BI602" s="436"/>
      <c r="BJ602" s="436"/>
      <c r="BK602" s="436"/>
      <c r="BL602" s="436"/>
      <c r="BM602" s="436"/>
      <c r="BN602" s="436"/>
      <c r="BO602" s="436"/>
      <c r="BP602" s="436"/>
      <c r="BQ602" s="436"/>
      <c r="BR602" s="436"/>
      <c r="BS602" s="436"/>
      <c r="BT602" s="436"/>
      <c r="BU602" s="436"/>
      <c r="BV602" s="436"/>
      <c r="BW602" s="436"/>
      <c r="BX602" s="436"/>
      <c r="BY602" s="436"/>
      <c r="BZ602" s="436"/>
      <c r="CA602" s="436"/>
      <c r="CB602" s="436"/>
      <c r="CC602" s="436"/>
      <c r="CD602" s="436"/>
      <c r="CE602" s="436"/>
    </row>
    <row r="603" spans="1:83" ht="15.75" customHeight="1">
      <c r="A603" s="436"/>
      <c r="B603" s="436"/>
      <c r="C603" s="436"/>
      <c r="D603" s="436"/>
      <c r="E603" s="436"/>
      <c r="F603" s="436"/>
      <c r="G603" s="436"/>
      <c r="H603" s="436"/>
      <c r="I603" s="436"/>
      <c r="J603" s="436"/>
      <c r="K603" s="436"/>
      <c r="L603" s="436"/>
      <c r="M603" s="436"/>
      <c r="N603" s="436"/>
      <c r="O603" s="436"/>
      <c r="P603" s="436"/>
      <c r="Q603" s="436"/>
      <c r="R603" s="436"/>
      <c r="S603" s="436"/>
      <c r="T603" s="436"/>
      <c r="U603" s="436"/>
      <c r="V603" s="436"/>
      <c r="W603" s="436"/>
      <c r="X603" s="436"/>
      <c r="Y603" s="436"/>
      <c r="Z603" s="436"/>
      <c r="AA603" s="436"/>
      <c r="AB603" s="436"/>
      <c r="AC603" s="436"/>
      <c r="AD603" s="436"/>
      <c r="AE603" s="436"/>
      <c r="AF603" s="436"/>
      <c r="AG603" s="436"/>
      <c r="AH603" s="436"/>
      <c r="AI603" s="436"/>
      <c r="AJ603" s="436"/>
      <c r="AK603" s="436"/>
      <c r="AL603" s="436"/>
      <c r="AM603" s="436"/>
      <c r="AN603" s="436"/>
      <c r="AO603" s="436"/>
      <c r="AP603" s="436"/>
      <c r="AQ603" s="436"/>
      <c r="AR603" s="436"/>
      <c r="AS603" s="436"/>
      <c r="AT603" s="436"/>
      <c r="AU603" s="436"/>
      <c r="AV603" s="436"/>
      <c r="AW603" s="436"/>
      <c r="AX603" s="437"/>
      <c r="AY603" s="436"/>
      <c r="AZ603" s="436"/>
      <c r="BA603" s="436"/>
      <c r="BB603" s="436"/>
      <c r="BC603" s="436"/>
      <c r="BD603" s="436"/>
      <c r="BE603" s="436"/>
      <c r="BF603" s="436"/>
      <c r="BG603" s="436"/>
      <c r="BH603" s="436"/>
      <c r="BI603" s="436"/>
      <c r="BJ603" s="436"/>
      <c r="BK603" s="436"/>
      <c r="BL603" s="436"/>
      <c r="BM603" s="436"/>
      <c r="BN603" s="436"/>
      <c r="BO603" s="436"/>
      <c r="BP603" s="436"/>
      <c r="BQ603" s="436"/>
      <c r="BR603" s="436"/>
      <c r="BS603" s="436"/>
      <c r="BT603" s="436"/>
      <c r="BU603" s="436"/>
      <c r="BV603" s="436"/>
      <c r="BW603" s="436"/>
      <c r="BX603" s="436"/>
      <c r="BY603" s="436"/>
      <c r="BZ603" s="436"/>
      <c r="CA603" s="436"/>
      <c r="CB603" s="436"/>
      <c r="CC603" s="436"/>
      <c r="CD603" s="436"/>
      <c r="CE603" s="436"/>
    </row>
    <row r="604" spans="1:83" ht="15.75" customHeight="1">
      <c r="A604" s="436"/>
      <c r="B604" s="436"/>
      <c r="C604" s="436"/>
      <c r="D604" s="436"/>
      <c r="E604" s="436"/>
      <c r="F604" s="436"/>
      <c r="G604" s="436"/>
      <c r="H604" s="436"/>
      <c r="I604" s="436"/>
      <c r="J604" s="436"/>
      <c r="K604" s="436"/>
      <c r="L604" s="436"/>
      <c r="M604" s="436"/>
      <c r="N604" s="436"/>
      <c r="O604" s="436"/>
      <c r="P604" s="436"/>
      <c r="Q604" s="436"/>
      <c r="R604" s="436"/>
      <c r="S604" s="436"/>
      <c r="T604" s="436"/>
      <c r="U604" s="436"/>
      <c r="V604" s="436"/>
      <c r="W604" s="436"/>
      <c r="X604" s="436"/>
      <c r="Y604" s="436"/>
      <c r="Z604" s="436"/>
      <c r="AA604" s="436"/>
      <c r="AB604" s="436"/>
      <c r="AC604" s="436"/>
      <c r="AD604" s="436"/>
      <c r="AE604" s="436"/>
      <c r="AF604" s="436"/>
      <c r="AG604" s="436"/>
      <c r="AH604" s="436"/>
      <c r="AI604" s="436"/>
      <c r="AJ604" s="436"/>
      <c r="AK604" s="436"/>
      <c r="AL604" s="436"/>
      <c r="AM604" s="436"/>
      <c r="AN604" s="436"/>
      <c r="AO604" s="436"/>
      <c r="AP604" s="436"/>
      <c r="AQ604" s="436"/>
      <c r="AR604" s="436"/>
      <c r="AS604" s="436"/>
      <c r="AT604" s="436"/>
      <c r="AU604" s="436"/>
      <c r="AV604" s="436"/>
      <c r="AW604" s="436"/>
      <c r="AX604" s="437"/>
      <c r="AY604" s="436"/>
      <c r="AZ604" s="436"/>
      <c r="BA604" s="436"/>
      <c r="BB604" s="436"/>
      <c r="BC604" s="436"/>
      <c r="BD604" s="436"/>
      <c r="BE604" s="436"/>
      <c r="BF604" s="436"/>
      <c r="BG604" s="436"/>
      <c r="BH604" s="436"/>
      <c r="BI604" s="436"/>
      <c r="BJ604" s="436"/>
      <c r="BK604" s="436"/>
      <c r="BL604" s="436"/>
      <c r="BM604" s="436"/>
      <c r="BN604" s="436"/>
      <c r="BO604" s="436"/>
      <c r="BP604" s="436"/>
      <c r="BQ604" s="436"/>
      <c r="BR604" s="436"/>
      <c r="BS604" s="436"/>
      <c r="BT604" s="436"/>
      <c r="BU604" s="436"/>
      <c r="BV604" s="436"/>
      <c r="BW604" s="436"/>
      <c r="BX604" s="436"/>
      <c r="BY604" s="436"/>
      <c r="BZ604" s="436"/>
      <c r="CA604" s="436"/>
      <c r="CB604" s="436"/>
      <c r="CC604" s="436"/>
      <c r="CD604" s="436"/>
      <c r="CE604" s="436"/>
    </row>
    <row r="605" spans="1:83" ht="15.75" customHeight="1">
      <c r="A605" s="436"/>
      <c r="B605" s="436"/>
      <c r="C605" s="436"/>
      <c r="D605" s="436"/>
      <c r="E605" s="436"/>
      <c r="F605" s="436"/>
      <c r="G605" s="436"/>
      <c r="H605" s="436"/>
      <c r="I605" s="436"/>
      <c r="J605" s="436"/>
      <c r="K605" s="436"/>
      <c r="L605" s="436"/>
      <c r="M605" s="436"/>
      <c r="N605" s="436"/>
      <c r="O605" s="436"/>
      <c r="P605" s="436"/>
      <c r="Q605" s="436"/>
      <c r="R605" s="436"/>
      <c r="S605" s="436"/>
      <c r="T605" s="436"/>
      <c r="U605" s="436"/>
      <c r="V605" s="436"/>
      <c r="W605" s="436"/>
      <c r="X605" s="436"/>
      <c r="Y605" s="436"/>
      <c r="Z605" s="436"/>
      <c r="AA605" s="436"/>
      <c r="AB605" s="436"/>
      <c r="AC605" s="436"/>
      <c r="AD605" s="436"/>
      <c r="AE605" s="436"/>
      <c r="AF605" s="436"/>
      <c r="AG605" s="436"/>
      <c r="AH605" s="436"/>
      <c r="AI605" s="436"/>
      <c r="AJ605" s="436"/>
      <c r="AK605" s="436"/>
      <c r="AL605" s="436"/>
      <c r="AM605" s="436"/>
      <c r="AN605" s="436"/>
      <c r="AO605" s="436"/>
      <c r="AP605" s="436"/>
      <c r="AQ605" s="436"/>
      <c r="AR605" s="436"/>
      <c r="AS605" s="436"/>
      <c r="AT605" s="436"/>
      <c r="AU605" s="436"/>
      <c r="AV605" s="436"/>
      <c r="AW605" s="436"/>
      <c r="AX605" s="437"/>
      <c r="AY605" s="436"/>
      <c r="AZ605" s="436"/>
      <c r="BA605" s="436"/>
      <c r="BB605" s="436"/>
      <c r="BC605" s="436"/>
      <c r="BD605" s="436"/>
      <c r="BE605" s="436"/>
      <c r="BF605" s="436"/>
      <c r="BG605" s="436"/>
      <c r="BH605" s="436"/>
      <c r="BI605" s="436"/>
      <c r="BJ605" s="436"/>
      <c r="BK605" s="436"/>
      <c r="BL605" s="436"/>
      <c r="BM605" s="436"/>
      <c r="BN605" s="436"/>
      <c r="BO605" s="436"/>
      <c r="BP605" s="436"/>
      <c r="BQ605" s="436"/>
      <c r="BR605" s="436"/>
      <c r="BS605" s="436"/>
      <c r="BT605" s="436"/>
      <c r="BU605" s="436"/>
      <c r="BV605" s="436"/>
      <c r="BW605" s="436"/>
      <c r="BX605" s="436"/>
      <c r="BY605" s="436"/>
      <c r="BZ605" s="436"/>
      <c r="CA605" s="436"/>
      <c r="CB605" s="436"/>
      <c r="CC605" s="436"/>
      <c r="CD605" s="436"/>
      <c r="CE605" s="436"/>
    </row>
    <row r="606" spans="1:83" ht="15.75" customHeight="1">
      <c r="A606" s="436"/>
      <c r="B606" s="436"/>
      <c r="C606" s="436"/>
      <c r="D606" s="436"/>
      <c r="E606" s="436"/>
      <c r="F606" s="436"/>
      <c r="G606" s="436"/>
      <c r="H606" s="436"/>
      <c r="I606" s="436"/>
      <c r="J606" s="436"/>
      <c r="K606" s="436"/>
      <c r="L606" s="436"/>
      <c r="M606" s="436"/>
      <c r="N606" s="436"/>
      <c r="O606" s="436"/>
      <c r="P606" s="436"/>
      <c r="Q606" s="436"/>
      <c r="R606" s="436"/>
      <c r="S606" s="436"/>
      <c r="T606" s="436"/>
      <c r="U606" s="436"/>
      <c r="V606" s="436"/>
      <c r="W606" s="436"/>
      <c r="X606" s="436"/>
      <c r="Y606" s="436"/>
      <c r="Z606" s="436"/>
      <c r="AA606" s="436"/>
      <c r="AB606" s="436"/>
      <c r="AC606" s="436"/>
      <c r="AD606" s="436"/>
      <c r="AE606" s="436"/>
      <c r="AF606" s="436"/>
      <c r="AG606" s="436"/>
      <c r="AH606" s="436"/>
      <c r="AI606" s="436"/>
      <c r="AJ606" s="436"/>
      <c r="AK606" s="436"/>
      <c r="AL606" s="436"/>
      <c r="AM606" s="436"/>
      <c r="AN606" s="436"/>
      <c r="AO606" s="436"/>
      <c r="AP606" s="436"/>
      <c r="AQ606" s="436"/>
      <c r="AR606" s="436"/>
      <c r="AS606" s="436"/>
      <c r="AT606" s="436"/>
      <c r="AU606" s="436"/>
      <c r="AV606" s="436"/>
      <c r="AW606" s="436"/>
      <c r="AX606" s="437"/>
      <c r="AY606" s="436"/>
      <c r="AZ606" s="436"/>
      <c r="BA606" s="436"/>
      <c r="BB606" s="436"/>
      <c r="BC606" s="436"/>
      <c r="BD606" s="436"/>
      <c r="BE606" s="436"/>
      <c r="BF606" s="436"/>
      <c r="BG606" s="436"/>
      <c r="BH606" s="436"/>
      <c r="BI606" s="436"/>
      <c r="BJ606" s="436"/>
      <c r="BK606" s="436"/>
      <c r="BL606" s="436"/>
      <c r="BM606" s="436"/>
      <c r="BN606" s="436"/>
      <c r="BO606" s="436"/>
      <c r="BP606" s="436"/>
      <c r="BQ606" s="436"/>
      <c r="BR606" s="436"/>
      <c r="BS606" s="436"/>
      <c r="BT606" s="436"/>
      <c r="BU606" s="436"/>
      <c r="BV606" s="436"/>
      <c r="BW606" s="436"/>
      <c r="BX606" s="436"/>
      <c r="BY606" s="436"/>
      <c r="BZ606" s="436"/>
      <c r="CA606" s="436"/>
      <c r="CB606" s="436"/>
      <c r="CC606" s="436"/>
      <c r="CD606" s="436"/>
      <c r="CE606" s="436"/>
    </row>
    <row r="607" spans="1:83" ht="15.75" customHeight="1">
      <c r="A607" s="436"/>
      <c r="B607" s="436"/>
      <c r="C607" s="436"/>
      <c r="D607" s="436"/>
      <c r="E607" s="436"/>
      <c r="F607" s="436"/>
      <c r="G607" s="436"/>
      <c r="H607" s="436"/>
      <c r="I607" s="436"/>
      <c r="J607" s="436"/>
      <c r="K607" s="436"/>
      <c r="L607" s="436"/>
      <c r="M607" s="436"/>
      <c r="N607" s="436"/>
      <c r="O607" s="436"/>
      <c r="P607" s="436"/>
      <c r="Q607" s="436"/>
      <c r="R607" s="436"/>
      <c r="S607" s="436"/>
      <c r="T607" s="436"/>
      <c r="U607" s="436"/>
      <c r="V607" s="436"/>
      <c r="W607" s="436"/>
      <c r="X607" s="436"/>
      <c r="Y607" s="436"/>
      <c r="Z607" s="436"/>
      <c r="AA607" s="436"/>
      <c r="AB607" s="436"/>
      <c r="AC607" s="436"/>
      <c r="AD607" s="436"/>
      <c r="AE607" s="436"/>
      <c r="AF607" s="436"/>
      <c r="AG607" s="436"/>
      <c r="AH607" s="436"/>
      <c r="AI607" s="436"/>
      <c r="AJ607" s="436"/>
      <c r="AK607" s="436"/>
      <c r="AL607" s="436"/>
      <c r="AM607" s="436"/>
      <c r="AN607" s="436"/>
      <c r="AO607" s="436"/>
      <c r="AP607" s="436"/>
      <c r="AQ607" s="436"/>
      <c r="AR607" s="436"/>
      <c r="AS607" s="436"/>
      <c r="AT607" s="436"/>
      <c r="AU607" s="436"/>
      <c r="AV607" s="436"/>
      <c r="AW607" s="436"/>
      <c r="AX607" s="437"/>
      <c r="AY607" s="436"/>
      <c r="AZ607" s="436"/>
      <c r="BA607" s="436"/>
      <c r="BB607" s="436"/>
      <c r="BC607" s="436"/>
      <c r="BD607" s="436"/>
      <c r="BE607" s="436"/>
      <c r="BF607" s="436"/>
      <c r="BG607" s="436"/>
      <c r="BH607" s="436"/>
      <c r="BI607" s="436"/>
      <c r="BJ607" s="436"/>
      <c r="BK607" s="436"/>
      <c r="BL607" s="436"/>
      <c r="BM607" s="436"/>
      <c r="BN607" s="436"/>
      <c r="BO607" s="436"/>
      <c r="BP607" s="436"/>
      <c r="BQ607" s="436"/>
      <c r="BR607" s="436"/>
      <c r="BS607" s="436"/>
      <c r="BT607" s="436"/>
      <c r="BU607" s="436"/>
      <c r="BV607" s="436"/>
      <c r="BW607" s="436"/>
      <c r="BX607" s="436"/>
      <c r="BY607" s="436"/>
      <c r="BZ607" s="436"/>
      <c r="CA607" s="436"/>
      <c r="CB607" s="436"/>
      <c r="CC607" s="436"/>
      <c r="CD607" s="436"/>
      <c r="CE607" s="436"/>
    </row>
    <row r="608" spans="1:83" ht="15.75" customHeight="1">
      <c r="A608" s="436"/>
      <c r="B608" s="436"/>
      <c r="C608" s="436"/>
      <c r="D608" s="436"/>
      <c r="E608" s="436"/>
      <c r="F608" s="436"/>
      <c r="G608" s="436"/>
      <c r="H608" s="436"/>
      <c r="I608" s="436"/>
      <c r="J608" s="436"/>
      <c r="K608" s="436"/>
      <c r="L608" s="436"/>
      <c r="M608" s="436"/>
      <c r="N608" s="436"/>
      <c r="O608" s="436"/>
      <c r="P608" s="436"/>
      <c r="Q608" s="436"/>
      <c r="R608" s="436"/>
      <c r="S608" s="436"/>
      <c r="T608" s="436"/>
      <c r="U608" s="436"/>
      <c r="V608" s="436"/>
      <c r="W608" s="436"/>
      <c r="X608" s="436"/>
      <c r="Y608" s="436"/>
      <c r="Z608" s="436"/>
      <c r="AA608" s="436"/>
      <c r="AB608" s="436"/>
      <c r="AC608" s="436"/>
      <c r="AD608" s="436"/>
      <c r="AE608" s="436"/>
      <c r="AF608" s="436"/>
      <c r="AG608" s="436"/>
      <c r="AH608" s="436"/>
      <c r="AI608" s="436"/>
      <c r="AJ608" s="436"/>
      <c r="AK608" s="436"/>
      <c r="AL608" s="436"/>
      <c r="AM608" s="436"/>
      <c r="AN608" s="436"/>
      <c r="AO608" s="436"/>
      <c r="AP608" s="436"/>
      <c r="AQ608" s="436"/>
      <c r="AR608" s="436"/>
      <c r="AS608" s="436"/>
      <c r="AT608" s="436"/>
      <c r="AU608" s="436"/>
      <c r="AV608" s="436"/>
      <c r="AW608" s="436"/>
      <c r="AX608" s="437"/>
      <c r="AY608" s="436"/>
      <c r="AZ608" s="436"/>
      <c r="BA608" s="436"/>
      <c r="BB608" s="436"/>
      <c r="BC608" s="436"/>
      <c r="BD608" s="436"/>
      <c r="BE608" s="436"/>
      <c r="BF608" s="436"/>
      <c r="BG608" s="436"/>
      <c r="BH608" s="436"/>
      <c r="BI608" s="436"/>
      <c r="BJ608" s="436"/>
      <c r="BK608" s="436"/>
      <c r="BL608" s="436"/>
      <c r="BM608" s="436"/>
      <c r="BN608" s="436"/>
      <c r="BO608" s="436"/>
      <c r="BP608" s="436"/>
      <c r="BQ608" s="436"/>
      <c r="BR608" s="436"/>
      <c r="BS608" s="436"/>
      <c r="BT608" s="436"/>
      <c r="BU608" s="436"/>
      <c r="BV608" s="436"/>
      <c r="BW608" s="436"/>
      <c r="BX608" s="436"/>
      <c r="BY608" s="436"/>
      <c r="BZ608" s="436"/>
      <c r="CA608" s="436"/>
      <c r="CB608" s="436"/>
      <c r="CC608" s="436"/>
      <c r="CD608" s="436"/>
      <c r="CE608" s="436"/>
    </row>
    <row r="609" spans="1:83" ht="15.75" customHeight="1">
      <c r="A609" s="436"/>
      <c r="B609" s="436"/>
      <c r="C609" s="436"/>
      <c r="D609" s="436"/>
      <c r="E609" s="436"/>
      <c r="F609" s="436"/>
      <c r="G609" s="436"/>
      <c r="H609" s="436"/>
      <c r="I609" s="436"/>
      <c r="J609" s="436"/>
      <c r="K609" s="436"/>
      <c r="L609" s="436"/>
      <c r="M609" s="436"/>
      <c r="N609" s="436"/>
      <c r="O609" s="436"/>
      <c r="P609" s="436"/>
      <c r="Q609" s="436"/>
      <c r="R609" s="436"/>
      <c r="S609" s="436"/>
      <c r="T609" s="436"/>
      <c r="U609" s="436"/>
      <c r="V609" s="436"/>
      <c r="W609" s="436"/>
      <c r="X609" s="436"/>
      <c r="Y609" s="436"/>
      <c r="Z609" s="436"/>
      <c r="AA609" s="436"/>
      <c r="AB609" s="436"/>
      <c r="AC609" s="436"/>
      <c r="AD609" s="436"/>
      <c r="AE609" s="436"/>
      <c r="AF609" s="436"/>
      <c r="AG609" s="436"/>
      <c r="AH609" s="436"/>
      <c r="AI609" s="436"/>
      <c r="AJ609" s="436"/>
      <c r="AK609" s="436"/>
      <c r="AL609" s="436"/>
      <c r="AM609" s="436"/>
      <c r="AN609" s="436"/>
      <c r="AO609" s="436"/>
      <c r="AP609" s="436"/>
      <c r="AQ609" s="436"/>
      <c r="AR609" s="436"/>
      <c r="AS609" s="436"/>
      <c r="AT609" s="436"/>
      <c r="AU609" s="436"/>
      <c r="AV609" s="436"/>
      <c r="AW609" s="436"/>
      <c r="AX609" s="437"/>
      <c r="AY609" s="436"/>
      <c r="AZ609" s="436"/>
      <c r="BA609" s="436"/>
      <c r="BB609" s="436"/>
      <c r="BC609" s="436"/>
      <c r="BD609" s="436"/>
      <c r="BE609" s="436"/>
      <c r="BF609" s="436"/>
      <c r="BG609" s="436"/>
      <c r="BH609" s="436"/>
      <c r="BI609" s="436"/>
      <c r="BJ609" s="436"/>
      <c r="BK609" s="436"/>
      <c r="BL609" s="436"/>
      <c r="BM609" s="436"/>
      <c r="BN609" s="436"/>
      <c r="BO609" s="436"/>
      <c r="BP609" s="436"/>
      <c r="BQ609" s="436"/>
      <c r="BR609" s="436"/>
      <c r="BS609" s="436"/>
      <c r="BT609" s="436"/>
      <c r="BU609" s="436"/>
      <c r="BV609" s="436"/>
      <c r="BW609" s="436"/>
      <c r="BX609" s="436"/>
      <c r="BY609" s="436"/>
      <c r="BZ609" s="436"/>
      <c r="CA609" s="436"/>
      <c r="CB609" s="436"/>
      <c r="CC609" s="436"/>
      <c r="CD609" s="436"/>
      <c r="CE609" s="436"/>
    </row>
    <row r="610" spans="1:83" ht="15.75" customHeight="1">
      <c r="A610" s="436"/>
      <c r="B610" s="436"/>
      <c r="C610" s="436"/>
      <c r="D610" s="436"/>
      <c r="E610" s="436"/>
      <c r="F610" s="436"/>
      <c r="G610" s="436"/>
      <c r="H610" s="436"/>
      <c r="I610" s="436"/>
      <c r="J610" s="436"/>
      <c r="K610" s="436"/>
      <c r="L610" s="436"/>
      <c r="M610" s="436"/>
      <c r="N610" s="436"/>
      <c r="O610" s="436"/>
      <c r="P610" s="436"/>
      <c r="Q610" s="436"/>
      <c r="R610" s="436"/>
      <c r="S610" s="436"/>
      <c r="T610" s="436"/>
      <c r="U610" s="436"/>
      <c r="V610" s="436"/>
      <c r="W610" s="436"/>
      <c r="X610" s="436"/>
      <c r="Y610" s="436"/>
      <c r="Z610" s="436"/>
      <c r="AA610" s="436"/>
      <c r="AB610" s="436"/>
      <c r="AC610" s="436"/>
      <c r="AD610" s="436"/>
      <c r="AE610" s="436"/>
      <c r="AF610" s="436"/>
      <c r="AG610" s="436"/>
      <c r="AH610" s="436"/>
      <c r="AI610" s="436"/>
      <c r="AJ610" s="436"/>
      <c r="AK610" s="436"/>
      <c r="AL610" s="436"/>
      <c r="AM610" s="436"/>
      <c r="AN610" s="436"/>
      <c r="AO610" s="436"/>
      <c r="AP610" s="436"/>
      <c r="AQ610" s="436"/>
      <c r="AR610" s="436"/>
      <c r="AS610" s="436"/>
      <c r="AT610" s="436"/>
      <c r="AU610" s="436"/>
      <c r="AV610" s="436"/>
      <c r="AW610" s="436"/>
      <c r="AX610" s="437"/>
      <c r="AY610" s="436"/>
      <c r="AZ610" s="436"/>
      <c r="BA610" s="436"/>
      <c r="BB610" s="436"/>
      <c r="BC610" s="436"/>
      <c r="BD610" s="436"/>
      <c r="BE610" s="436"/>
      <c r="BF610" s="436"/>
      <c r="BG610" s="436"/>
      <c r="BH610" s="436"/>
      <c r="BI610" s="436"/>
      <c r="BJ610" s="436"/>
      <c r="BK610" s="436"/>
      <c r="BL610" s="436"/>
      <c r="BM610" s="436"/>
      <c r="BN610" s="436"/>
      <c r="BO610" s="436"/>
      <c r="BP610" s="436"/>
      <c r="BQ610" s="436"/>
      <c r="BR610" s="436"/>
      <c r="BS610" s="436"/>
      <c r="BT610" s="436"/>
      <c r="BU610" s="436"/>
      <c r="BV610" s="436"/>
      <c r="BW610" s="436"/>
      <c r="BX610" s="436"/>
      <c r="BY610" s="436"/>
      <c r="BZ610" s="436"/>
      <c r="CA610" s="436"/>
      <c r="CB610" s="436"/>
      <c r="CC610" s="436"/>
      <c r="CD610" s="436"/>
      <c r="CE610" s="436"/>
    </row>
    <row r="611" spans="1:83" ht="15.75" customHeight="1">
      <c r="A611" s="436"/>
      <c r="B611" s="436"/>
      <c r="C611" s="436"/>
      <c r="D611" s="436"/>
      <c r="E611" s="436"/>
      <c r="F611" s="436"/>
      <c r="G611" s="436"/>
      <c r="H611" s="436"/>
      <c r="I611" s="436"/>
      <c r="J611" s="436"/>
      <c r="K611" s="436"/>
      <c r="L611" s="436"/>
      <c r="M611" s="436"/>
      <c r="N611" s="436"/>
      <c r="O611" s="436"/>
      <c r="P611" s="436"/>
      <c r="Q611" s="436"/>
      <c r="R611" s="436"/>
      <c r="S611" s="436"/>
      <c r="T611" s="436"/>
      <c r="U611" s="436"/>
      <c r="V611" s="436"/>
      <c r="W611" s="436"/>
      <c r="X611" s="436"/>
      <c r="Y611" s="436"/>
      <c r="Z611" s="436"/>
      <c r="AA611" s="436"/>
      <c r="AB611" s="436"/>
      <c r="AC611" s="436"/>
      <c r="AD611" s="436"/>
      <c r="AE611" s="436"/>
      <c r="AF611" s="436"/>
      <c r="AG611" s="436"/>
      <c r="AH611" s="436"/>
      <c r="AI611" s="436"/>
      <c r="AJ611" s="436"/>
      <c r="AK611" s="436"/>
      <c r="AL611" s="436"/>
      <c r="AM611" s="436"/>
      <c r="AN611" s="436"/>
      <c r="AO611" s="436"/>
      <c r="AP611" s="436"/>
      <c r="AQ611" s="436"/>
      <c r="AR611" s="436"/>
      <c r="AS611" s="436"/>
      <c r="AT611" s="436"/>
      <c r="AU611" s="436"/>
      <c r="AV611" s="436"/>
      <c r="AW611" s="436"/>
      <c r="AX611" s="437"/>
      <c r="AY611" s="436"/>
      <c r="AZ611" s="436"/>
      <c r="BA611" s="436"/>
      <c r="BB611" s="436"/>
      <c r="BC611" s="436"/>
      <c r="BD611" s="436"/>
      <c r="BE611" s="436"/>
      <c r="BF611" s="436"/>
      <c r="BG611" s="436"/>
      <c r="BH611" s="436"/>
      <c r="BI611" s="436"/>
      <c r="BJ611" s="436"/>
      <c r="BK611" s="436"/>
      <c r="BL611" s="436"/>
      <c r="BM611" s="436"/>
      <c r="BN611" s="436"/>
      <c r="BO611" s="436"/>
      <c r="BP611" s="436"/>
      <c r="BQ611" s="436"/>
      <c r="BR611" s="436"/>
      <c r="BS611" s="436"/>
      <c r="BT611" s="436"/>
      <c r="BU611" s="436"/>
      <c r="BV611" s="436"/>
      <c r="BW611" s="436"/>
      <c r="BX611" s="436"/>
      <c r="BY611" s="436"/>
      <c r="BZ611" s="436"/>
      <c r="CA611" s="436"/>
      <c r="CB611" s="436"/>
      <c r="CC611" s="436"/>
      <c r="CD611" s="436"/>
      <c r="CE611" s="436"/>
    </row>
    <row r="612" spans="1:83" ht="15.75" customHeight="1">
      <c r="A612" s="436"/>
      <c r="B612" s="436"/>
      <c r="C612" s="436"/>
      <c r="D612" s="436"/>
      <c r="E612" s="436"/>
      <c r="F612" s="436"/>
      <c r="G612" s="436"/>
      <c r="H612" s="436"/>
      <c r="I612" s="436"/>
      <c r="J612" s="436"/>
      <c r="K612" s="436"/>
      <c r="L612" s="436"/>
      <c r="M612" s="436"/>
      <c r="N612" s="436"/>
      <c r="O612" s="436"/>
      <c r="P612" s="436"/>
      <c r="Q612" s="436"/>
      <c r="R612" s="436"/>
      <c r="S612" s="436"/>
      <c r="T612" s="436"/>
      <c r="U612" s="436"/>
      <c r="V612" s="436"/>
      <c r="W612" s="436"/>
      <c r="X612" s="436"/>
      <c r="Y612" s="436"/>
      <c r="Z612" s="436"/>
      <c r="AA612" s="436"/>
      <c r="AB612" s="436"/>
      <c r="AC612" s="436"/>
      <c r="AD612" s="436"/>
      <c r="AE612" s="436"/>
      <c r="AF612" s="436"/>
      <c r="AG612" s="436"/>
      <c r="AH612" s="436"/>
      <c r="AI612" s="436"/>
      <c r="AJ612" s="436"/>
      <c r="AK612" s="436"/>
      <c r="AL612" s="436"/>
      <c r="AM612" s="436"/>
      <c r="AN612" s="436"/>
      <c r="AO612" s="436"/>
      <c r="AP612" s="436"/>
      <c r="AQ612" s="436"/>
      <c r="AR612" s="436"/>
      <c r="AS612" s="436"/>
      <c r="AT612" s="436"/>
      <c r="AU612" s="436"/>
      <c r="AV612" s="436"/>
      <c r="AW612" s="436"/>
      <c r="AX612" s="437"/>
      <c r="AY612" s="436"/>
      <c r="AZ612" s="436"/>
      <c r="BA612" s="436"/>
      <c r="BB612" s="436"/>
      <c r="BC612" s="436"/>
      <c r="BD612" s="436"/>
      <c r="BE612" s="436"/>
      <c r="BF612" s="436"/>
      <c r="BG612" s="436"/>
      <c r="BH612" s="436"/>
      <c r="BI612" s="436"/>
      <c r="BJ612" s="436"/>
      <c r="BK612" s="436"/>
      <c r="BL612" s="436"/>
      <c r="BM612" s="436"/>
      <c r="BN612" s="436"/>
      <c r="BO612" s="436"/>
      <c r="BP612" s="436"/>
      <c r="BQ612" s="436"/>
      <c r="BR612" s="436"/>
      <c r="BS612" s="436"/>
      <c r="BT612" s="436"/>
      <c r="BU612" s="436"/>
      <c r="BV612" s="436"/>
      <c r="BW612" s="436"/>
      <c r="BX612" s="436"/>
      <c r="BY612" s="436"/>
      <c r="BZ612" s="436"/>
      <c r="CA612" s="436"/>
      <c r="CB612" s="436"/>
      <c r="CC612" s="436"/>
      <c r="CD612" s="436"/>
      <c r="CE612" s="436"/>
    </row>
    <row r="613" spans="1:83" ht="15.75" customHeight="1">
      <c r="A613" s="436"/>
      <c r="B613" s="436"/>
      <c r="C613" s="436"/>
      <c r="D613" s="436"/>
      <c r="E613" s="436"/>
      <c r="F613" s="436"/>
      <c r="G613" s="436"/>
      <c r="H613" s="436"/>
      <c r="I613" s="436"/>
      <c r="J613" s="436"/>
      <c r="K613" s="436"/>
      <c r="L613" s="436"/>
      <c r="M613" s="436"/>
      <c r="N613" s="436"/>
      <c r="O613" s="436"/>
      <c r="P613" s="436"/>
      <c r="Q613" s="436"/>
      <c r="R613" s="436"/>
      <c r="S613" s="436"/>
      <c r="T613" s="436"/>
      <c r="U613" s="436"/>
      <c r="V613" s="436"/>
      <c r="W613" s="436"/>
      <c r="X613" s="436"/>
      <c r="Y613" s="436"/>
      <c r="Z613" s="436"/>
      <c r="AA613" s="436"/>
      <c r="AB613" s="436"/>
      <c r="AC613" s="436"/>
      <c r="AD613" s="436"/>
      <c r="AE613" s="436"/>
      <c r="AF613" s="436"/>
      <c r="AG613" s="436"/>
      <c r="AH613" s="436"/>
      <c r="AI613" s="436"/>
      <c r="AJ613" s="436"/>
      <c r="AK613" s="436"/>
      <c r="AL613" s="436"/>
      <c r="AM613" s="436"/>
      <c r="AN613" s="436"/>
      <c r="AO613" s="436"/>
      <c r="AP613" s="436"/>
      <c r="AQ613" s="436"/>
      <c r="AR613" s="436"/>
      <c r="AS613" s="436"/>
      <c r="AT613" s="436"/>
      <c r="AU613" s="436"/>
      <c r="AV613" s="436"/>
      <c r="AW613" s="436"/>
      <c r="AX613" s="437"/>
      <c r="AY613" s="436"/>
      <c r="AZ613" s="436"/>
      <c r="BA613" s="436"/>
      <c r="BB613" s="436"/>
      <c r="BC613" s="436"/>
      <c r="BD613" s="436"/>
      <c r="BE613" s="436"/>
      <c r="BF613" s="436"/>
      <c r="BG613" s="436"/>
      <c r="BH613" s="436"/>
      <c r="BI613" s="436"/>
      <c r="BJ613" s="436"/>
      <c r="BK613" s="436"/>
      <c r="BL613" s="436"/>
      <c r="BM613" s="436"/>
      <c r="BN613" s="436"/>
      <c r="BO613" s="436"/>
      <c r="BP613" s="436"/>
      <c r="BQ613" s="436"/>
      <c r="BR613" s="436"/>
      <c r="BS613" s="436"/>
      <c r="BT613" s="436"/>
      <c r="BU613" s="436"/>
      <c r="BV613" s="436"/>
      <c r="BW613" s="436"/>
      <c r="BX613" s="436"/>
      <c r="BY613" s="436"/>
      <c r="BZ613" s="436"/>
      <c r="CA613" s="436"/>
      <c r="CB613" s="436"/>
      <c r="CC613" s="436"/>
      <c r="CD613" s="436"/>
      <c r="CE613" s="436"/>
    </row>
    <row r="614" spans="1:83" ht="15.75" customHeight="1">
      <c r="A614" s="436"/>
      <c r="B614" s="436"/>
      <c r="C614" s="436"/>
      <c r="D614" s="436"/>
      <c r="E614" s="436"/>
      <c r="F614" s="436"/>
      <c r="G614" s="436"/>
      <c r="H614" s="436"/>
      <c r="I614" s="436"/>
      <c r="J614" s="436"/>
      <c r="K614" s="436"/>
      <c r="L614" s="436"/>
      <c r="M614" s="436"/>
      <c r="N614" s="436"/>
      <c r="O614" s="436"/>
      <c r="P614" s="436"/>
      <c r="Q614" s="436"/>
      <c r="R614" s="436"/>
      <c r="S614" s="436"/>
      <c r="T614" s="436"/>
      <c r="U614" s="436"/>
      <c r="V614" s="436"/>
      <c r="W614" s="436"/>
      <c r="X614" s="436"/>
      <c r="Y614" s="436"/>
      <c r="Z614" s="436"/>
      <c r="AA614" s="436"/>
      <c r="AB614" s="436"/>
      <c r="AC614" s="436"/>
      <c r="AD614" s="436"/>
      <c r="AE614" s="436"/>
      <c r="AF614" s="436"/>
      <c r="AG614" s="436"/>
      <c r="AH614" s="436"/>
      <c r="AI614" s="436"/>
      <c r="AJ614" s="436"/>
      <c r="AK614" s="436"/>
      <c r="AL614" s="436"/>
      <c r="AM614" s="436"/>
      <c r="AN614" s="436"/>
      <c r="AO614" s="436"/>
      <c r="AP614" s="436"/>
      <c r="AQ614" s="436"/>
      <c r="AR614" s="436"/>
      <c r="AS614" s="436"/>
      <c r="AT614" s="436"/>
      <c r="AU614" s="436"/>
      <c r="AV614" s="436"/>
      <c r="AW614" s="436"/>
      <c r="AX614" s="437"/>
      <c r="AY614" s="436"/>
      <c r="AZ614" s="436"/>
      <c r="BA614" s="436"/>
      <c r="BB614" s="436"/>
      <c r="BC614" s="436"/>
      <c r="BD614" s="436"/>
      <c r="BE614" s="436"/>
      <c r="BF614" s="436"/>
      <c r="BG614" s="436"/>
      <c r="BH614" s="436"/>
      <c r="BI614" s="436"/>
      <c r="BJ614" s="436"/>
      <c r="BK614" s="436"/>
      <c r="BL614" s="436"/>
      <c r="BM614" s="436"/>
      <c r="BN614" s="436"/>
      <c r="BO614" s="436"/>
      <c r="BP614" s="436"/>
      <c r="BQ614" s="436"/>
      <c r="BR614" s="436"/>
      <c r="BS614" s="436"/>
      <c r="BT614" s="436"/>
      <c r="BU614" s="436"/>
      <c r="BV614" s="436"/>
      <c r="BW614" s="436"/>
      <c r="BX614" s="436"/>
      <c r="BY614" s="436"/>
      <c r="BZ614" s="436"/>
      <c r="CA614" s="436"/>
      <c r="CB614" s="436"/>
      <c r="CC614" s="436"/>
      <c r="CD614" s="436"/>
      <c r="CE614" s="436"/>
    </row>
    <row r="615" spans="1:83" ht="15.75" customHeight="1">
      <c r="A615" s="436"/>
      <c r="B615" s="436"/>
      <c r="C615" s="436"/>
      <c r="D615" s="436"/>
      <c r="E615" s="436"/>
      <c r="F615" s="436"/>
      <c r="G615" s="436"/>
      <c r="H615" s="436"/>
      <c r="I615" s="436"/>
      <c r="J615" s="436"/>
      <c r="K615" s="436"/>
      <c r="L615" s="436"/>
      <c r="M615" s="436"/>
      <c r="N615" s="436"/>
      <c r="O615" s="436"/>
      <c r="P615" s="436"/>
      <c r="Q615" s="436"/>
      <c r="R615" s="436"/>
      <c r="S615" s="436"/>
      <c r="T615" s="436"/>
      <c r="U615" s="436"/>
      <c r="V615" s="436"/>
      <c r="W615" s="436"/>
      <c r="X615" s="436"/>
      <c r="Y615" s="436"/>
      <c r="Z615" s="436"/>
      <c r="AA615" s="436"/>
      <c r="AB615" s="436"/>
      <c r="AC615" s="436"/>
      <c r="AD615" s="436"/>
      <c r="AE615" s="436"/>
      <c r="AF615" s="436"/>
      <c r="AG615" s="436"/>
      <c r="AH615" s="436"/>
      <c r="AI615" s="436"/>
      <c r="AJ615" s="436"/>
      <c r="AK615" s="436"/>
      <c r="AL615" s="436"/>
      <c r="AM615" s="436"/>
      <c r="AN615" s="436"/>
      <c r="AO615" s="436"/>
      <c r="AP615" s="436"/>
      <c r="AQ615" s="436"/>
      <c r="AR615" s="436"/>
      <c r="AS615" s="436"/>
      <c r="AT615" s="436"/>
      <c r="AU615" s="436"/>
      <c r="AV615" s="436"/>
      <c r="AW615" s="436"/>
      <c r="AX615" s="437"/>
      <c r="AY615" s="436"/>
      <c r="AZ615" s="436"/>
      <c r="BA615" s="436"/>
      <c r="BB615" s="436"/>
      <c r="BC615" s="436"/>
      <c r="BD615" s="436"/>
      <c r="BE615" s="436"/>
      <c r="BF615" s="436"/>
      <c r="BG615" s="436"/>
      <c r="BH615" s="436"/>
      <c r="BI615" s="436"/>
      <c r="BJ615" s="436"/>
      <c r="BK615" s="436"/>
      <c r="BL615" s="436"/>
      <c r="BM615" s="436"/>
      <c r="BN615" s="436"/>
      <c r="BO615" s="436"/>
      <c r="BP615" s="436"/>
      <c r="BQ615" s="436"/>
      <c r="BR615" s="436"/>
      <c r="BS615" s="436"/>
      <c r="BT615" s="436"/>
      <c r="BU615" s="436"/>
      <c r="BV615" s="436"/>
      <c r="BW615" s="436"/>
      <c r="BX615" s="436"/>
      <c r="BY615" s="436"/>
      <c r="BZ615" s="436"/>
      <c r="CA615" s="436"/>
      <c r="CB615" s="436"/>
      <c r="CC615" s="436"/>
      <c r="CD615" s="436"/>
      <c r="CE615" s="436"/>
    </row>
    <row r="616" spans="1:83" ht="15.75" customHeight="1">
      <c r="A616" s="436"/>
      <c r="B616" s="436"/>
      <c r="C616" s="436"/>
      <c r="D616" s="436"/>
      <c r="E616" s="436"/>
      <c r="F616" s="436"/>
      <c r="G616" s="436"/>
      <c r="H616" s="436"/>
      <c r="I616" s="436"/>
      <c r="J616" s="436"/>
      <c r="K616" s="436"/>
      <c r="L616" s="436"/>
      <c r="M616" s="436"/>
      <c r="N616" s="436"/>
      <c r="O616" s="436"/>
      <c r="P616" s="436"/>
      <c r="Q616" s="436"/>
      <c r="R616" s="436"/>
      <c r="S616" s="436"/>
      <c r="T616" s="436"/>
      <c r="U616" s="436"/>
      <c r="V616" s="436"/>
      <c r="W616" s="436"/>
      <c r="X616" s="436"/>
      <c r="Y616" s="436"/>
      <c r="Z616" s="436"/>
      <c r="AA616" s="436"/>
      <c r="AB616" s="436"/>
      <c r="AC616" s="436"/>
      <c r="AD616" s="436"/>
      <c r="AE616" s="436"/>
      <c r="AF616" s="436"/>
      <c r="AG616" s="436"/>
      <c r="AH616" s="436"/>
      <c r="AI616" s="436"/>
      <c r="AJ616" s="436"/>
      <c r="AK616" s="436"/>
      <c r="AL616" s="436"/>
      <c r="AM616" s="436"/>
      <c r="AN616" s="436"/>
      <c r="AO616" s="436"/>
      <c r="AP616" s="436"/>
      <c r="AQ616" s="436"/>
      <c r="AR616" s="436"/>
      <c r="AS616" s="436"/>
      <c r="AT616" s="436"/>
      <c r="AU616" s="436"/>
      <c r="AV616" s="436"/>
      <c r="AW616" s="436"/>
      <c r="AX616" s="437"/>
      <c r="AY616" s="436"/>
      <c r="AZ616" s="436"/>
      <c r="BA616" s="436"/>
      <c r="BB616" s="436"/>
      <c r="BC616" s="436"/>
      <c r="BD616" s="436"/>
      <c r="BE616" s="436"/>
      <c r="BF616" s="436"/>
      <c r="BG616" s="436"/>
      <c r="BH616" s="436"/>
      <c r="BI616" s="436"/>
      <c r="BJ616" s="436"/>
      <c r="BK616" s="436"/>
      <c r="BL616" s="436"/>
      <c r="BM616" s="436"/>
      <c r="BN616" s="436"/>
      <c r="BO616" s="436"/>
      <c r="BP616" s="436"/>
      <c r="BQ616" s="436"/>
      <c r="BR616" s="436"/>
      <c r="BS616" s="436"/>
      <c r="BT616" s="436"/>
      <c r="BU616" s="436"/>
      <c r="BV616" s="436"/>
      <c r="BW616" s="436"/>
      <c r="BX616" s="436"/>
      <c r="BY616" s="436"/>
      <c r="BZ616" s="436"/>
      <c r="CA616" s="436"/>
      <c r="CB616" s="436"/>
      <c r="CC616" s="436"/>
      <c r="CD616" s="436"/>
      <c r="CE616" s="436"/>
    </row>
    <row r="617" spans="1:83" ht="15.75" customHeight="1">
      <c r="A617" s="436"/>
      <c r="B617" s="436"/>
      <c r="C617" s="436"/>
      <c r="D617" s="436"/>
      <c r="E617" s="436"/>
      <c r="F617" s="436"/>
      <c r="G617" s="436"/>
      <c r="H617" s="436"/>
      <c r="I617" s="436"/>
      <c r="J617" s="436"/>
      <c r="K617" s="436"/>
      <c r="L617" s="436"/>
      <c r="M617" s="436"/>
      <c r="N617" s="436"/>
      <c r="O617" s="436"/>
      <c r="P617" s="436"/>
      <c r="Q617" s="436"/>
      <c r="R617" s="436"/>
      <c r="S617" s="436"/>
      <c r="T617" s="436"/>
      <c r="U617" s="436"/>
      <c r="V617" s="436"/>
      <c r="W617" s="436"/>
      <c r="X617" s="436"/>
      <c r="Y617" s="436"/>
      <c r="Z617" s="436"/>
      <c r="AA617" s="436"/>
      <c r="AB617" s="436"/>
      <c r="AC617" s="436"/>
      <c r="AD617" s="436"/>
      <c r="AE617" s="436"/>
      <c r="AF617" s="436"/>
      <c r="AG617" s="436"/>
      <c r="AH617" s="436"/>
      <c r="AI617" s="436"/>
      <c r="AJ617" s="436"/>
      <c r="AK617" s="436"/>
      <c r="AL617" s="436"/>
      <c r="AM617" s="436"/>
      <c r="AN617" s="436"/>
      <c r="AO617" s="436"/>
      <c r="AP617" s="436"/>
      <c r="AQ617" s="436"/>
      <c r="AR617" s="436"/>
      <c r="AS617" s="436"/>
      <c r="AT617" s="436"/>
      <c r="AU617" s="436"/>
      <c r="AV617" s="436"/>
      <c r="AW617" s="436"/>
      <c r="AX617" s="437"/>
      <c r="AY617" s="436"/>
      <c r="AZ617" s="436"/>
      <c r="BA617" s="436"/>
      <c r="BB617" s="436"/>
      <c r="BC617" s="436"/>
      <c r="BD617" s="436"/>
      <c r="BE617" s="436"/>
      <c r="BF617" s="436"/>
      <c r="BG617" s="436"/>
      <c r="BH617" s="436"/>
      <c r="BI617" s="436"/>
      <c r="BJ617" s="436"/>
      <c r="BK617" s="436"/>
      <c r="BL617" s="436"/>
      <c r="BM617" s="436"/>
      <c r="BN617" s="436"/>
      <c r="BO617" s="436"/>
      <c r="BP617" s="436"/>
      <c r="BQ617" s="436"/>
      <c r="BR617" s="436"/>
      <c r="BS617" s="436"/>
      <c r="BT617" s="436"/>
      <c r="BU617" s="436"/>
      <c r="BV617" s="436"/>
      <c r="BW617" s="436"/>
      <c r="BX617" s="436"/>
      <c r="BY617" s="436"/>
      <c r="BZ617" s="436"/>
      <c r="CA617" s="436"/>
      <c r="CB617" s="436"/>
      <c r="CC617" s="436"/>
      <c r="CD617" s="436"/>
      <c r="CE617" s="436"/>
    </row>
    <row r="618" spans="1:83" ht="15.75" customHeight="1">
      <c r="A618" s="436"/>
      <c r="B618" s="436"/>
      <c r="C618" s="436"/>
      <c r="D618" s="436"/>
      <c r="E618" s="436"/>
      <c r="F618" s="436"/>
      <c r="G618" s="436"/>
      <c r="H618" s="436"/>
      <c r="I618" s="436"/>
      <c r="J618" s="436"/>
      <c r="K618" s="436"/>
      <c r="L618" s="436"/>
      <c r="M618" s="436"/>
      <c r="N618" s="436"/>
      <c r="O618" s="436"/>
      <c r="P618" s="436"/>
      <c r="Q618" s="436"/>
      <c r="R618" s="436"/>
      <c r="S618" s="436"/>
      <c r="T618" s="436"/>
      <c r="U618" s="436"/>
      <c r="V618" s="436"/>
      <c r="W618" s="436"/>
      <c r="X618" s="436"/>
      <c r="Y618" s="436"/>
      <c r="Z618" s="436"/>
      <c r="AA618" s="436"/>
      <c r="AB618" s="436"/>
      <c r="AC618" s="436"/>
      <c r="AD618" s="436"/>
      <c r="AE618" s="436"/>
      <c r="AF618" s="436"/>
      <c r="AG618" s="436"/>
      <c r="AH618" s="436"/>
      <c r="AI618" s="436"/>
      <c r="AJ618" s="436"/>
      <c r="AK618" s="436"/>
      <c r="AL618" s="436"/>
      <c r="AM618" s="436"/>
      <c r="AN618" s="436"/>
      <c r="AO618" s="436"/>
      <c r="AP618" s="436"/>
      <c r="AQ618" s="436"/>
      <c r="AR618" s="436"/>
      <c r="AS618" s="436"/>
      <c r="AT618" s="436"/>
      <c r="AU618" s="436"/>
      <c r="AV618" s="436"/>
      <c r="AW618" s="436"/>
      <c r="AX618" s="437"/>
      <c r="AY618" s="436"/>
      <c r="AZ618" s="436"/>
      <c r="BA618" s="436"/>
      <c r="BB618" s="436"/>
      <c r="BC618" s="436"/>
      <c r="BD618" s="436"/>
      <c r="BE618" s="436"/>
      <c r="BF618" s="436"/>
      <c r="BG618" s="436"/>
      <c r="BH618" s="436"/>
      <c r="BI618" s="436"/>
      <c r="BJ618" s="436"/>
      <c r="BK618" s="436"/>
      <c r="BL618" s="436"/>
      <c r="BM618" s="436"/>
      <c r="BN618" s="436"/>
      <c r="BO618" s="436"/>
      <c r="BP618" s="436"/>
      <c r="BQ618" s="436"/>
      <c r="BR618" s="436"/>
      <c r="BS618" s="436"/>
      <c r="BT618" s="436"/>
      <c r="BU618" s="436"/>
      <c r="BV618" s="436"/>
      <c r="BW618" s="436"/>
      <c r="BX618" s="436"/>
      <c r="BY618" s="436"/>
      <c r="BZ618" s="436"/>
      <c r="CA618" s="436"/>
      <c r="CB618" s="436"/>
      <c r="CC618" s="436"/>
      <c r="CD618" s="436"/>
      <c r="CE618" s="436"/>
    </row>
    <row r="619" spans="1:83" ht="15.75" customHeight="1">
      <c r="A619" s="436"/>
      <c r="B619" s="436"/>
      <c r="C619" s="436"/>
      <c r="D619" s="436"/>
      <c r="E619" s="436"/>
      <c r="F619" s="436"/>
      <c r="G619" s="436"/>
      <c r="H619" s="436"/>
      <c r="I619" s="436"/>
      <c r="J619" s="436"/>
      <c r="K619" s="436"/>
      <c r="L619" s="436"/>
      <c r="M619" s="436"/>
      <c r="N619" s="436"/>
      <c r="O619" s="436"/>
      <c r="P619" s="436"/>
      <c r="Q619" s="436"/>
      <c r="R619" s="436"/>
      <c r="S619" s="436"/>
      <c r="T619" s="436"/>
      <c r="U619" s="436"/>
      <c r="V619" s="436"/>
      <c r="W619" s="436"/>
      <c r="X619" s="436"/>
      <c r="Y619" s="436"/>
      <c r="Z619" s="436"/>
      <c r="AA619" s="436"/>
      <c r="AB619" s="436"/>
      <c r="AC619" s="436"/>
      <c r="AD619" s="436"/>
      <c r="AE619" s="436"/>
      <c r="AF619" s="436"/>
      <c r="AG619" s="436"/>
      <c r="AH619" s="436"/>
      <c r="AI619" s="436"/>
      <c r="AJ619" s="436"/>
      <c r="AK619" s="436"/>
      <c r="AL619" s="436"/>
      <c r="AM619" s="436"/>
      <c r="AN619" s="436"/>
      <c r="AO619" s="436"/>
      <c r="AP619" s="436"/>
      <c r="AQ619" s="436"/>
      <c r="AR619" s="436"/>
      <c r="AS619" s="436"/>
      <c r="AT619" s="436"/>
      <c r="AU619" s="436"/>
      <c r="AV619" s="436"/>
      <c r="AW619" s="436"/>
      <c r="AX619" s="437"/>
      <c r="AY619" s="436"/>
      <c r="AZ619" s="436"/>
      <c r="BA619" s="436"/>
      <c r="BB619" s="436"/>
      <c r="BC619" s="436"/>
      <c r="BD619" s="436"/>
      <c r="BE619" s="436"/>
      <c r="BF619" s="436"/>
      <c r="BG619" s="436"/>
      <c r="BH619" s="436"/>
      <c r="BI619" s="436"/>
      <c r="BJ619" s="436"/>
      <c r="BK619" s="436"/>
      <c r="BL619" s="436"/>
      <c r="BM619" s="436"/>
      <c r="BN619" s="436"/>
      <c r="BO619" s="436"/>
      <c r="BP619" s="436"/>
      <c r="BQ619" s="436"/>
      <c r="BR619" s="436"/>
      <c r="BS619" s="436"/>
      <c r="BT619" s="436"/>
      <c r="BU619" s="436"/>
      <c r="BV619" s="436"/>
      <c r="BW619" s="436"/>
      <c r="BX619" s="436"/>
      <c r="BY619" s="436"/>
      <c r="BZ619" s="436"/>
      <c r="CA619" s="436"/>
      <c r="CB619" s="436"/>
      <c r="CC619" s="436"/>
      <c r="CD619" s="436"/>
      <c r="CE619" s="436"/>
    </row>
    <row r="620" spans="1:83" ht="15.75" customHeight="1">
      <c r="A620" s="436"/>
      <c r="B620" s="436"/>
      <c r="C620" s="436"/>
      <c r="D620" s="436"/>
      <c r="E620" s="436"/>
      <c r="F620" s="436"/>
      <c r="G620" s="436"/>
      <c r="H620" s="436"/>
      <c r="I620" s="436"/>
      <c r="J620" s="436"/>
      <c r="K620" s="436"/>
      <c r="L620" s="436"/>
      <c r="M620" s="436"/>
      <c r="N620" s="436"/>
      <c r="O620" s="436"/>
      <c r="P620" s="436"/>
      <c r="Q620" s="436"/>
      <c r="R620" s="436"/>
      <c r="S620" s="436"/>
      <c r="T620" s="436"/>
      <c r="U620" s="436"/>
      <c r="V620" s="436"/>
      <c r="W620" s="436"/>
      <c r="X620" s="436"/>
      <c r="Y620" s="436"/>
      <c r="Z620" s="436"/>
      <c r="AA620" s="436"/>
      <c r="AB620" s="436"/>
      <c r="AC620" s="436"/>
      <c r="AD620" s="436"/>
      <c r="AE620" s="436"/>
      <c r="AF620" s="436"/>
      <c r="AG620" s="436"/>
      <c r="AH620" s="436"/>
      <c r="AI620" s="436"/>
      <c r="AJ620" s="436"/>
      <c r="AK620" s="436"/>
      <c r="AL620" s="436"/>
      <c r="AM620" s="436"/>
      <c r="AN620" s="436"/>
      <c r="AO620" s="436"/>
      <c r="AP620" s="436"/>
      <c r="AQ620" s="436"/>
      <c r="AR620" s="436"/>
      <c r="AS620" s="436"/>
      <c r="AT620" s="436"/>
      <c r="AU620" s="436"/>
      <c r="AV620" s="436"/>
      <c r="AW620" s="436"/>
      <c r="AX620" s="437"/>
      <c r="AY620" s="436"/>
      <c r="AZ620" s="436"/>
      <c r="BA620" s="436"/>
      <c r="BB620" s="436"/>
      <c r="BC620" s="436"/>
      <c r="BD620" s="436"/>
      <c r="BE620" s="436"/>
      <c r="BF620" s="436"/>
      <c r="BG620" s="436"/>
      <c r="BH620" s="436"/>
      <c r="BI620" s="436"/>
      <c r="BJ620" s="436"/>
      <c r="BK620" s="436"/>
      <c r="BL620" s="436"/>
      <c r="BM620" s="436"/>
      <c r="BN620" s="436"/>
      <c r="BO620" s="436"/>
      <c r="BP620" s="436"/>
      <c r="BQ620" s="436"/>
      <c r="BR620" s="436"/>
      <c r="BS620" s="436"/>
      <c r="BT620" s="436"/>
      <c r="BU620" s="436"/>
      <c r="BV620" s="436"/>
      <c r="BW620" s="436"/>
      <c r="BX620" s="436"/>
      <c r="BY620" s="436"/>
      <c r="BZ620" s="436"/>
      <c r="CA620" s="436"/>
      <c r="CB620" s="436"/>
      <c r="CC620" s="436"/>
      <c r="CD620" s="436"/>
      <c r="CE620" s="436"/>
    </row>
    <row r="621" spans="1:83" ht="15.75" customHeight="1">
      <c r="A621" s="436"/>
      <c r="B621" s="436"/>
      <c r="C621" s="436"/>
      <c r="D621" s="436"/>
      <c r="E621" s="436"/>
      <c r="F621" s="436"/>
      <c r="G621" s="436"/>
      <c r="H621" s="436"/>
      <c r="I621" s="436"/>
      <c r="J621" s="436"/>
      <c r="K621" s="436"/>
      <c r="L621" s="436"/>
      <c r="M621" s="436"/>
      <c r="N621" s="436"/>
      <c r="O621" s="436"/>
      <c r="P621" s="436"/>
      <c r="Q621" s="436"/>
      <c r="R621" s="436"/>
      <c r="S621" s="436"/>
      <c r="T621" s="436"/>
      <c r="U621" s="436"/>
      <c r="V621" s="436"/>
      <c r="W621" s="436"/>
      <c r="X621" s="436"/>
      <c r="Y621" s="436"/>
      <c r="Z621" s="436"/>
      <c r="AA621" s="436"/>
      <c r="AB621" s="436"/>
      <c r="AC621" s="436"/>
      <c r="AD621" s="436"/>
      <c r="AE621" s="436"/>
      <c r="AF621" s="436"/>
      <c r="AG621" s="436"/>
      <c r="AH621" s="436"/>
      <c r="AI621" s="436"/>
      <c r="AJ621" s="436"/>
      <c r="AK621" s="436"/>
      <c r="AL621" s="436"/>
      <c r="AM621" s="436"/>
      <c r="AN621" s="436"/>
      <c r="AO621" s="436"/>
      <c r="AP621" s="436"/>
      <c r="AQ621" s="436"/>
      <c r="AR621" s="436"/>
      <c r="AS621" s="436"/>
      <c r="AT621" s="436"/>
      <c r="AU621" s="436"/>
      <c r="AV621" s="436"/>
      <c r="AW621" s="436"/>
      <c r="AX621" s="437"/>
      <c r="AY621" s="436"/>
      <c r="AZ621" s="436"/>
      <c r="BA621" s="436"/>
      <c r="BB621" s="436"/>
      <c r="BC621" s="436"/>
      <c r="BD621" s="436"/>
      <c r="BE621" s="436"/>
      <c r="BF621" s="436"/>
      <c r="BG621" s="436"/>
      <c r="BH621" s="436"/>
      <c r="BI621" s="436"/>
      <c r="BJ621" s="436"/>
      <c r="BK621" s="436"/>
      <c r="BL621" s="436"/>
      <c r="BM621" s="436"/>
      <c r="BN621" s="436"/>
      <c r="BO621" s="436"/>
      <c r="BP621" s="436"/>
      <c r="BQ621" s="436"/>
      <c r="BR621" s="436"/>
      <c r="BS621" s="436"/>
      <c r="BT621" s="436"/>
      <c r="BU621" s="436"/>
      <c r="BV621" s="436"/>
      <c r="BW621" s="436"/>
      <c r="BX621" s="436"/>
      <c r="BY621" s="436"/>
      <c r="BZ621" s="436"/>
      <c r="CA621" s="436"/>
      <c r="CB621" s="436"/>
      <c r="CC621" s="436"/>
      <c r="CD621" s="436"/>
      <c r="CE621" s="436"/>
    </row>
    <row r="622" spans="1:83" ht="15.75" customHeight="1">
      <c r="A622" s="436"/>
      <c r="B622" s="436"/>
      <c r="C622" s="436"/>
      <c r="D622" s="436"/>
      <c r="E622" s="436"/>
      <c r="F622" s="436"/>
      <c r="G622" s="436"/>
      <c r="H622" s="436"/>
      <c r="I622" s="436"/>
      <c r="J622" s="436"/>
      <c r="K622" s="436"/>
      <c r="L622" s="436"/>
      <c r="M622" s="436"/>
      <c r="N622" s="436"/>
      <c r="O622" s="436"/>
      <c r="P622" s="436"/>
      <c r="Q622" s="436"/>
      <c r="R622" s="436"/>
      <c r="S622" s="436"/>
      <c r="T622" s="436"/>
      <c r="U622" s="436"/>
      <c r="V622" s="436"/>
      <c r="W622" s="436"/>
      <c r="X622" s="436"/>
      <c r="Y622" s="436"/>
      <c r="Z622" s="436"/>
      <c r="AA622" s="436"/>
      <c r="AB622" s="436"/>
      <c r="AC622" s="436"/>
      <c r="AD622" s="436"/>
      <c r="AE622" s="436"/>
      <c r="AF622" s="436"/>
      <c r="AG622" s="436"/>
      <c r="AH622" s="436"/>
      <c r="AI622" s="436"/>
      <c r="AJ622" s="436"/>
      <c r="AK622" s="436"/>
      <c r="AL622" s="436"/>
      <c r="AM622" s="436"/>
      <c r="AN622" s="436"/>
      <c r="AO622" s="436"/>
      <c r="AP622" s="436"/>
      <c r="AQ622" s="436"/>
      <c r="AR622" s="436"/>
      <c r="AS622" s="436"/>
      <c r="AT622" s="436"/>
      <c r="AU622" s="436"/>
      <c r="AV622" s="436"/>
      <c r="AW622" s="436"/>
      <c r="AX622" s="437"/>
      <c r="AY622" s="436"/>
      <c r="AZ622" s="436"/>
      <c r="BA622" s="436"/>
      <c r="BB622" s="436"/>
      <c r="BC622" s="436"/>
      <c r="BD622" s="436"/>
      <c r="BE622" s="436"/>
      <c r="BF622" s="436"/>
      <c r="BG622" s="436"/>
      <c r="BH622" s="436"/>
      <c r="BI622" s="436"/>
      <c r="BJ622" s="436"/>
      <c r="BK622" s="436"/>
      <c r="BL622" s="436"/>
      <c r="BM622" s="436"/>
      <c r="BN622" s="436"/>
      <c r="BO622" s="436"/>
      <c r="BP622" s="436"/>
      <c r="BQ622" s="436"/>
      <c r="BR622" s="436"/>
      <c r="BS622" s="436"/>
      <c r="BT622" s="436"/>
      <c r="BU622" s="436"/>
      <c r="BV622" s="436"/>
      <c r="BW622" s="436"/>
      <c r="BX622" s="436"/>
      <c r="BY622" s="436"/>
      <c r="BZ622" s="436"/>
      <c r="CA622" s="436"/>
      <c r="CB622" s="436"/>
      <c r="CC622" s="436"/>
      <c r="CD622" s="436"/>
      <c r="CE622" s="436"/>
    </row>
    <row r="623" spans="1:83" ht="15.75" customHeight="1">
      <c r="A623" s="436"/>
      <c r="B623" s="436"/>
      <c r="C623" s="436"/>
      <c r="D623" s="436"/>
      <c r="E623" s="436"/>
      <c r="F623" s="436"/>
      <c r="G623" s="436"/>
      <c r="H623" s="436"/>
      <c r="I623" s="436"/>
      <c r="J623" s="436"/>
      <c r="K623" s="436"/>
      <c r="L623" s="436"/>
      <c r="M623" s="436"/>
      <c r="N623" s="436"/>
      <c r="O623" s="436"/>
      <c r="P623" s="436"/>
      <c r="Q623" s="436"/>
      <c r="R623" s="436"/>
      <c r="S623" s="436"/>
      <c r="T623" s="436"/>
      <c r="U623" s="436"/>
      <c r="V623" s="436"/>
      <c r="W623" s="436"/>
      <c r="X623" s="436"/>
      <c r="Y623" s="436"/>
      <c r="Z623" s="436"/>
      <c r="AA623" s="436"/>
      <c r="AB623" s="436"/>
      <c r="AC623" s="436"/>
      <c r="AD623" s="436"/>
      <c r="AE623" s="436"/>
      <c r="AF623" s="436"/>
      <c r="AG623" s="436"/>
      <c r="AH623" s="436"/>
      <c r="AI623" s="436"/>
      <c r="AJ623" s="436"/>
      <c r="AK623" s="436"/>
      <c r="AL623" s="436"/>
      <c r="AM623" s="436"/>
      <c r="AN623" s="436"/>
      <c r="AO623" s="436"/>
      <c r="AP623" s="436"/>
      <c r="AQ623" s="436"/>
      <c r="AR623" s="436"/>
      <c r="AS623" s="436"/>
      <c r="AT623" s="436"/>
      <c r="AU623" s="436"/>
      <c r="AV623" s="436"/>
      <c r="AW623" s="436"/>
      <c r="AX623" s="437"/>
      <c r="AY623" s="436"/>
      <c r="AZ623" s="436"/>
      <c r="BA623" s="436"/>
      <c r="BB623" s="436"/>
      <c r="BC623" s="436"/>
      <c r="BD623" s="436"/>
      <c r="BE623" s="436"/>
      <c r="BF623" s="436"/>
      <c r="BG623" s="436"/>
      <c r="BH623" s="436"/>
      <c r="BI623" s="436"/>
      <c r="BJ623" s="436"/>
      <c r="BK623" s="436"/>
      <c r="BL623" s="436"/>
      <c r="BM623" s="436"/>
      <c r="BN623" s="436"/>
      <c r="BO623" s="436"/>
      <c r="BP623" s="436"/>
      <c r="BQ623" s="436"/>
      <c r="BR623" s="436"/>
      <c r="BS623" s="436"/>
      <c r="BT623" s="436"/>
      <c r="BU623" s="436"/>
      <c r="BV623" s="436"/>
      <c r="BW623" s="436"/>
      <c r="BX623" s="436"/>
      <c r="BY623" s="436"/>
      <c r="BZ623" s="436"/>
      <c r="CA623" s="436"/>
      <c r="CB623" s="436"/>
      <c r="CC623" s="436"/>
      <c r="CD623" s="436"/>
      <c r="CE623" s="436"/>
    </row>
    <row r="624" spans="1:83" ht="15.75" customHeight="1">
      <c r="A624" s="436"/>
      <c r="B624" s="436"/>
      <c r="C624" s="436"/>
      <c r="D624" s="436"/>
      <c r="E624" s="436"/>
      <c r="F624" s="436"/>
      <c r="G624" s="436"/>
      <c r="H624" s="436"/>
      <c r="I624" s="436"/>
      <c r="J624" s="436"/>
      <c r="K624" s="436"/>
      <c r="L624" s="436"/>
      <c r="M624" s="436"/>
      <c r="N624" s="436"/>
      <c r="O624" s="436"/>
      <c r="P624" s="436"/>
      <c r="Q624" s="436"/>
      <c r="R624" s="436"/>
      <c r="S624" s="436"/>
      <c r="T624" s="436"/>
      <c r="U624" s="436"/>
      <c r="V624" s="436"/>
      <c r="W624" s="436"/>
      <c r="X624" s="436"/>
      <c r="Y624" s="436"/>
      <c r="Z624" s="436"/>
      <c r="AA624" s="436"/>
      <c r="AB624" s="436"/>
      <c r="AC624" s="436"/>
      <c r="AD624" s="436"/>
      <c r="AE624" s="436"/>
      <c r="AF624" s="436"/>
      <c r="AG624" s="436"/>
      <c r="AH624" s="436"/>
      <c r="AI624" s="436"/>
      <c r="AJ624" s="436"/>
      <c r="AK624" s="436"/>
      <c r="AL624" s="436"/>
      <c r="AM624" s="436"/>
      <c r="AN624" s="436"/>
      <c r="AO624" s="436"/>
      <c r="AP624" s="436"/>
      <c r="AQ624" s="436"/>
      <c r="AR624" s="436"/>
      <c r="AS624" s="436"/>
      <c r="AT624" s="436"/>
      <c r="AU624" s="436"/>
      <c r="AV624" s="436"/>
      <c r="AW624" s="436"/>
      <c r="AX624" s="437"/>
      <c r="AY624" s="436"/>
      <c r="AZ624" s="436"/>
      <c r="BA624" s="436"/>
      <c r="BB624" s="436"/>
      <c r="BC624" s="436"/>
      <c r="BD624" s="436"/>
      <c r="BE624" s="436"/>
      <c r="BF624" s="436"/>
      <c r="BG624" s="436"/>
      <c r="BH624" s="436"/>
      <c r="BI624" s="436"/>
      <c r="BJ624" s="436"/>
      <c r="BK624" s="436"/>
      <c r="BL624" s="436"/>
      <c r="BM624" s="436"/>
      <c r="BN624" s="436"/>
      <c r="BO624" s="436"/>
      <c r="BP624" s="436"/>
      <c r="BQ624" s="436"/>
      <c r="BR624" s="436"/>
      <c r="BS624" s="436"/>
      <c r="BT624" s="436"/>
      <c r="BU624" s="436"/>
      <c r="BV624" s="436"/>
      <c r="BW624" s="436"/>
      <c r="BX624" s="436"/>
      <c r="BY624" s="436"/>
      <c r="BZ624" s="436"/>
      <c r="CA624" s="436"/>
      <c r="CB624" s="436"/>
      <c r="CC624" s="436"/>
      <c r="CD624" s="436"/>
      <c r="CE624" s="436"/>
    </row>
    <row r="625" spans="1:83" ht="15.75" customHeight="1">
      <c r="A625" s="436"/>
      <c r="B625" s="436"/>
      <c r="C625" s="436"/>
      <c r="D625" s="436"/>
      <c r="E625" s="436"/>
      <c r="F625" s="436"/>
      <c r="G625" s="436"/>
      <c r="H625" s="436"/>
      <c r="I625" s="436"/>
      <c r="J625" s="436"/>
      <c r="K625" s="436"/>
      <c r="L625" s="436"/>
      <c r="M625" s="436"/>
      <c r="N625" s="436"/>
      <c r="O625" s="436"/>
      <c r="P625" s="436"/>
      <c r="Q625" s="436"/>
      <c r="R625" s="436"/>
      <c r="S625" s="436"/>
      <c r="T625" s="436"/>
      <c r="U625" s="436"/>
      <c r="V625" s="436"/>
      <c r="W625" s="436"/>
      <c r="X625" s="436"/>
      <c r="Y625" s="436"/>
      <c r="Z625" s="436"/>
      <c r="AA625" s="436"/>
      <c r="AB625" s="436"/>
      <c r="AC625" s="436"/>
      <c r="AD625" s="436"/>
      <c r="AE625" s="436"/>
      <c r="AF625" s="436"/>
      <c r="AG625" s="436"/>
      <c r="AH625" s="436"/>
      <c r="AI625" s="436"/>
      <c r="AJ625" s="436"/>
      <c r="AK625" s="436"/>
      <c r="AL625" s="436"/>
      <c r="AM625" s="436"/>
      <c r="AN625" s="436"/>
      <c r="AO625" s="436"/>
      <c r="AP625" s="436"/>
      <c r="AQ625" s="436"/>
      <c r="AR625" s="436"/>
      <c r="AS625" s="436"/>
      <c r="AT625" s="436"/>
      <c r="AU625" s="436"/>
      <c r="AV625" s="436"/>
      <c r="AW625" s="436"/>
      <c r="AX625" s="437"/>
      <c r="AY625" s="436"/>
      <c r="AZ625" s="436"/>
      <c r="BA625" s="436"/>
      <c r="BB625" s="436"/>
      <c r="BC625" s="436"/>
      <c r="BD625" s="436"/>
      <c r="BE625" s="436"/>
      <c r="BF625" s="436"/>
      <c r="BG625" s="436"/>
      <c r="BH625" s="436"/>
      <c r="BI625" s="436"/>
      <c r="BJ625" s="436"/>
      <c r="BK625" s="436"/>
      <c r="BL625" s="436"/>
      <c r="BM625" s="436"/>
      <c r="BN625" s="436"/>
      <c r="BO625" s="436"/>
      <c r="BP625" s="436"/>
      <c r="BQ625" s="436"/>
      <c r="BR625" s="436"/>
      <c r="BS625" s="436"/>
      <c r="BT625" s="436"/>
      <c r="BU625" s="436"/>
      <c r="BV625" s="436"/>
      <c r="BW625" s="436"/>
      <c r="BX625" s="436"/>
      <c r="BY625" s="436"/>
      <c r="BZ625" s="436"/>
      <c r="CA625" s="436"/>
      <c r="CB625" s="436"/>
      <c r="CC625" s="436"/>
      <c r="CD625" s="436"/>
      <c r="CE625" s="436"/>
    </row>
    <row r="626" spans="1:83" ht="15.75" customHeight="1">
      <c r="A626" s="436"/>
      <c r="B626" s="436"/>
      <c r="C626" s="436"/>
      <c r="D626" s="436"/>
      <c r="E626" s="436"/>
      <c r="F626" s="436"/>
      <c r="G626" s="436"/>
      <c r="H626" s="436"/>
      <c r="I626" s="436"/>
      <c r="J626" s="436"/>
      <c r="K626" s="436"/>
      <c r="L626" s="436"/>
      <c r="M626" s="436"/>
      <c r="N626" s="436"/>
      <c r="O626" s="436"/>
      <c r="P626" s="436"/>
      <c r="Q626" s="436"/>
      <c r="R626" s="436"/>
      <c r="S626" s="436"/>
      <c r="T626" s="436"/>
      <c r="U626" s="436"/>
      <c r="V626" s="436"/>
      <c r="W626" s="436"/>
      <c r="X626" s="436"/>
      <c r="Y626" s="436"/>
      <c r="Z626" s="436"/>
      <c r="AA626" s="436"/>
      <c r="AB626" s="436"/>
      <c r="AC626" s="436"/>
      <c r="AD626" s="436"/>
      <c r="AE626" s="436"/>
      <c r="AF626" s="436"/>
      <c r="AG626" s="436"/>
      <c r="AH626" s="436"/>
      <c r="AI626" s="436"/>
      <c r="AJ626" s="436"/>
      <c r="AK626" s="436"/>
      <c r="AL626" s="436"/>
      <c r="AM626" s="436"/>
      <c r="AN626" s="436"/>
      <c r="AO626" s="436"/>
      <c r="AP626" s="436"/>
      <c r="AQ626" s="436"/>
      <c r="AR626" s="436"/>
      <c r="AS626" s="436"/>
      <c r="AT626" s="436"/>
      <c r="AU626" s="436"/>
      <c r="AV626" s="436"/>
      <c r="AW626" s="436"/>
      <c r="AX626" s="437"/>
      <c r="AY626" s="436"/>
      <c r="AZ626" s="436"/>
      <c r="BA626" s="436"/>
      <c r="BB626" s="436"/>
      <c r="BC626" s="436"/>
      <c r="BD626" s="436"/>
      <c r="BE626" s="436"/>
      <c r="BF626" s="436"/>
      <c r="BG626" s="436"/>
      <c r="BH626" s="436"/>
      <c r="BI626" s="436"/>
      <c r="BJ626" s="436"/>
      <c r="BK626" s="436"/>
      <c r="BL626" s="436"/>
      <c r="BM626" s="436"/>
      <c r="BN626" s="436"/>
      <c r="BO626" s="436"/>
      <c r="BP626" s="436"/>
      <c r="BQ626" s="436"/>
      <c r="BR626" s="436"/>
      <c r="BS626" s="436"/>
      <c r="BT626" s="436"/>
      <c r="BU626" s="436"/>
      <c r="BV626" s="436"/>
      <c r="BW626" s="436"/>
      <c r="BX626" s="436"/>
      <c r="BY626" s="436"/>
      <c r="BZ626" s="436"/>
      <c r="CA626" s="436"/>
      <c r="CB626" s="436"/>
      <c r="CC626" s="436"/>
      <c r="CD626" s="436"/>
      <c r="CE626" s="436"/>
    </row>
    <row r="627" spans="1:83" ht="15.75" customHeight="1">
      <c r="A627" s="436"/>
      <c r="B627" s="436"/>
      <c r="C627" s="436"/>
      <c r="D627" s="436"/>
      <c r="E627" s="436"/>
      <c r="F627" s="436"/>
      <c r="G627" s="436"/>
      <c r="H627" s="436"/>
      <c r="I627" s="436"/>
      <c r="J627" s="436"/>
      <c r="K627" s="436"/>
      <c r="L627" s="436"/>
      <c r="M627" s="436"/>
      <c r="N627" s="436"/>
      <c r="O627" s="436"/>
      <c r="P627" s="436"/>
      <c r="Q627" s="436"/>
      <c r="R627" s="436"/>
      <c r="S627" s="436"/>
      <c r="T627" s="436"/>
      <c r="U627" s="436"/>
      <c r="V627" s="436"/>
      <c r="W627" s="436"/>
      <c r="X627" s="436"/>
      <c r="Y627" s="436"/>
      <c r="Z627" s="436"/>
      <c r="AA627" s="436"/>
      <c r="AB627" s="436"/>
      <c r="AC627" s="436"/>
      <c r="AD627" s="436"/>
      <c r="AE627" s="436"/>
      <c r="AF627" s="436"/>
      <c r="AG627" s="436"/>
      <c r="AH627" s="436"/>
      <c r="AI627" s="436"/>
      <c r="AJ627" s="436"/>
      <c r="AK627" s="436"/>
      <c r="AL627" s="436"/>
      <c r="AM627" s="436"/>
      <c r="AN627" s="436"/>
      <c r="AO627" s="436"/>
      <c r="AP627" s="436"/>
      <c r="AQ627" s="436"/>
      <c r="AR627" s="436"/>
      <c r="AS627" s="436"/>
      <c r="AT627" s="436"/>
      <c r="AU627" s="436"/>
      <c r="AV627" s="436"/>
      <c r="AW627" s="436"/>
      <c r="AX627" s="437"/>
      <c r="AY627" s="436"/>
      <c r="AZ627" s="436"/>
      <c r="BA627" s="436"/>
      <c r="BB627" s="436"/>
      <c r="BC627" s="436"/>
      <c r="BD627" s="436"/>
      <c r="BE627" s="436"/>
      <c r="BF627" s="436"/>
      <c r="BG627" s="436"/>
      <c r="BH627" s="436"/>
      <c r="BI627" s="436"/>
      <c r="BJ627" s="436"/>
      <c r="BK627" s="436"/>
      <c r="BL627" s="436"/>
      <c r="BM627" s="436"/>
      <c r="BN627" s="436"/>
      <c r="BO627" s="436"/>
      <c r="BP627" s="436"/>
      <c r="BQ627" s="436"/>
      <c r="BR627" s="436"/>
      <c r="BS627" s="436"/>
      <c r="BT627" s="436"/>
      <c r="BU627" s="436"/>
      <c r="BV627" s="436"/>
      <c r="BW627" s="436"/>
      <c r="BX627" s="436"/>
      <c r="BY627" s="436"/>
      <c r="BZ627" s="436"/>
      <c r="CA627" s="436"/>
      <c r="CB627" s="436"/>
      <c r="CC627" s="436"/>
      <c r="CD627" s="436"/>
      <c r="CE627" s="436"/>
    </row>
    <row r="628" spans="1:83" ht="15.75" customHeight="1">
      <c r="A628" s="436"/>
      <c r="B628" s="436"/>
      <c r="C628" s="436"/>
      <c r="D628" s="436"/>
      <c r="E628" s="436"/>
      <c r="F628" s="436"/>
      <c r="G628" s="436"/>
      <c r="H628" s="436"/>
      <c r="I628" s="436"/>
      <c r="J628" s="436"/>
      <c r="K628" s="436"/>
      <c r="L628" s="436"/>
      <c r="M628" s="436"/>
      <c r="N628" s="436"/>
      <c r="O628" s="436"/>
      <c r="P628" s="436"/>
      <c r="Q628" s="436"/>
      <c r="R628" s="436"/>
      <c r="S628" s="436"/>
      <c r="T628" s="436"/>
      <c r="U628" s="436"/>
      <c r="V628" s="436"/>
      <c r="W628" s="436"/>
      <c r="X628" s="436"/>
      <c r="Y628" s="436"/>
      <c r="Z628" s="436"/>
      <c r="AA628" s="436"/>
      <c r="AB628" s="436"/>
      <c r="AC628" s="436"/>
      <c r="AD628" s="436"/>
      <c r="AE628" s="436"/>
      <c r="AF628" s="436"/>
      <c r="AG628" s="436"/>
      <c r="AH628" s="436"/>
      <c r="AI628" s="436"/>
      <c r="AJ628" s="436"/>
      <c r="AK628" s="436"/>
      <c r="AL628" s="436"/>
      <c r="AM628" s="436"/>
      <c r="AN628" s="436"/>
      <c r="AO628" s="436"/>
      <c r="AP628" s="436"/>
      <c r="AQ628" s="436"/>
      <c r="AR628" s="436"/>
      <c r="AS628" s="436"/>
      <c r="AT628" s="436"/>
      <c r="AU628" s="436"/>
      <c r="AV628" s="436"/>
      <c r="AW628" s="436"/>
      <c r="AX628" s="437"/>
      <c r="AY628" s="436"/>
      <c r="AZ628" s="436"/>
      <c r="BA628" s="436"/>
      <c r="BB628" s="436"/>
      <c r="BC628" s="436"/>
      <c r="BD628" s="436"/>
      <c r="BE628" s="436"/>
      <c r="BF628" s="436"/>
      <c r="BG628" s="436"/>
      <c r="BH628" s="436"/>
      <c r="BI628" s="436"/>
      <c r="BJ628" s="436"/>
      <c r="BK628" s="436"/>
      <c r="BL628" s="436"/>
      <c r="BM628" s="436"/>
      <c r="BN628" s="436"/>
      <c r="BO628" s="436"/>
      <c r="BP628" s="436"/>
      <c r="BQ628" s="436"/>
      <c r="BR628" s="436"/>
      <c r="BS628" s="436"/>
      <c r="BT628" s="436"/>
      <c r="BU628" s="436"/>
      <c r="BV628" s="436"/>
      <c r="BW628" s="436"/>
      <c r="BX628" s="436"/>
      <c r="BY628" s="436"/>
      <c r="BZ628" s="436"/>
      <c r="CA628" s="436"/>
      <c r="CB628" s="436"/>
      <c r="CC628" s="436"/>
      <c r="CD628" s="436"/>
      <c r="CE628" s="436"/>
    </row>
    <row r="629" spans="1:83" ht="15.75" customHeight="1">
      <c r="A629" s="436"/>
      <c r="B629" s="436"/>
      <c r="C629" s="436"/>
      <c r="D629" s="436"/>
      <c r="E629" s="436"/>
      <c r="F629" s="436"/>
      <c r="G629" s="436"/>
      <c r="H629" s="436"/>
      <c r="I629" s="436"/>
      <c r="J629" s="436"/>
      <c r="K629" s="436"/>
      <c r="L629" s="436"/>
      <c r="M629" s="436"/>
      <c r="N629" s="436"/>
      <c r="O629" s="436"/>
      <c r="P629" s="436"/>
      <c r="Q629" s="436"/>
      <c r="R629" s="436"/>
      <c r="S629" s="436"/>
      <c r="T629" s="436"/>
      <c r="U629" s="436"/>
      <c r="V629" s="436"/>
      <c r="W629" s="436"/>
      <c r="X629" s="436"/>
      <c r="Y629" s="436"/>
      <c r="Z629" s="436"/>
      <c r="AA629" s="436"/>
      <c r="AB629" s="436"/>
      <c r="AC629" s="436"/>
      <c r="AD629" s="436"/>
      <c r="AE629" s="436"/>
      <c r="AF629" s="436"/>
      <c r="AG629" s="436"/>
      <c r="AH629" s="436"/>
      <c r="AI629" s="436"/>
      <c r="AJ629" s="436"/>
      <c r="AK629" s="436"/>
      <c r="AL629" s="436"/>
      <c r="AM629" s="436"/>
      <c r="AN629" s="436"/>
      <c r="AO629" s="436"/>
      <c r="AP629" s="436"/>
      <c r="AQ629" s="436"/>
      <c r="AR629" s="436"/>
      <c r="AS629" s="436"/>
      <c r="AT629" s="436"/>
      <c r="AU629" s="436"/>
      <c r="AV629" s="436"/>
      <c r="AW629" s="436"/>
      <c r="AX629" s="437"/>
      <c r="AY629" s="436"/>
      <c r="AZ629" s="436"/>
      <c r="BA629" s="436"/>
      <c r="BB629" s="436"/>
      <c r="BC629" s="436"/>
      <c r="BD629" s="436"/>
      <c r="BE629" s="436"/>
      <c r="BF629" s="436"/>
      <c r="BG629" s="436"/>
      <c r="BH629" s="436"/>
      <c r="BI629" s="436"/>
      <c r="BJ629" s="436"/>
      <c r="BK629" s="436"/>
      <c r="BL629" s="436"/>
      <c r="BM629" s="436"/>
      <c r="BN629" s="436"/>
      <c r="BO629" s="436"/>
      <c r="BP629" s="436"/>
      <c r="BQ629" s="436"/>
      <c r="BR629" s="436"/>
      <c r="BS629" s="436"/>
      <c r="BT629" s="436"/>
      <c r="BU629" s="436"/>
      <c r="BV629" s="436"/>
      <c r="BW629" s="436"/>
      <c r="BX629" s="436"/>
      <c r="BY629" s="436"/>
      <c r="BZ629" s="436"/>
      <c r="CA629" s="436"/>
      <c r="CB629" s="436"/>
      <c r="CC629" s="436"/>
      <c r="CD629" s="436"/>
      <c r="CE629" s="436"/>
    </row>
    <row r="630" spans="1:83" ht="15.75" customHeight="1">
      <c r="A630" s="436"/>
      <c r="B630" s="436"/>
      <c r="C630" s="436"/>
      <c r="D630" s="436"/>
      <c r="E630" s="436"/>
      <c r="F630" s="436"/>
      <c r="G630" s="436"/>
      <c r="H630" s="436"/>
      <c r="I630" s="436"/>
      <c r="J630" s="436"/>
      <c r="K630" s="436"/>
      <c r="L630" s="436"/>
      <c r="M630" s="436"/>
      <c r="N630" s="436"/>
      <c r="O630" s="436"/>
      <c r="P630" s="436"/>
      <c r="Q630" s="436"/>
      <c r="R630" s="436"/>
      <c r="S630" s="436"/>
      <c r="T630" s="436"/>
      <c r="U630" s="436"/>
      <c r="V630" s="436"/>
      <c r="W630" s="436"/>
      <c r="X630" s="436"/>
      <c r="Y630" s="436"/>
      <c r="Z630" s="436"/>
      <c r="AA630" s="436"/>
      <c r="AB630" s="436"/>
      <c r="AC630" s="436"/>
      <c r="AD630" s="436"/>
      <c r="AE630" s="436"/>
      <c r="AF630" s="436"/>
      <c r="AG630" s="436"/>
      <c r="AH630" s="436"/>
      <c r="AI630" s="436"/>
      <c r="AJ630" s="436"/>
      <c r="AK630" s="436"/>
      <c r="AL630" s="436"/>
      <c r="AM630" s="436"/>
      <c r="AN630" s="436"/>
      <c r="AO630" s="436"/>
      <c r="AP630" s="436"/>
      <c r="AQ630" s="436"/>
      <c r="AR630" s="436"/>
      <c r="AS630" s="436"/>
      <c r="AT630" s="436"/>
      <c r="AU630" s="436"/>
      <c r="AV630" s="436"/>
      <c r="AW630" s="436"/>
      <c r="AX630" s="437"/>
      <c r="AY630" s="436"/>
      <c r="AZ630" s="436"/>
      <c r="BA630" s="436"/>
      <c r="BB630" s="436"/>
      <c r="BC630" s="436"/>
      <c r="BD630" s="436"/>
      <c r="BE630" s="436"/>
      <c r="BF630" s="436"/>
      <c r="BG630" s="436"/>
      <c r="BH630" s="436"/>
      <c r="BI630" s="436"/>
      <c r="BJ630" s="436"/>
      <c r="BK630" s="436"/>
      <c r="BL630" s="436"/>
      <c r="BM630" s="436"/>
      <c r="BN630" s="436"/>
      <c r="BO630" s="436"/>
      <c r="BP630" s="436"/>
      <c r="BQ630" s="436"/>
      <c r="BR630" s="436"/>
      <c r="BS630" s="436"/>
      <c r="BT630" s="436"/>
      <c r="BU630" s="436"/>
      <c r="BV630" s="436"/>
      <c r="BW630" s="436"/>
      <c r="BX630" s="436"/>
      <c r="BY630" s="436"/>
      <c r="BZ630" s="436"/>
      <c r="CA630" s="436"/>
      <c r="CB630" s="436"/>
      <c r="CC630" s="436"/>
      <c r="CD630" s="436"/>
      <c r="CE630" s="436"/>
    </row>
    <row r="631" spans="1:83" ht="15.75" customHeight="1">
      <c r="A631" s="436"/>
      <c r="B631" s="436"/>
      <c r="C631" s="436"/>
      <c r="D631" s="436"/>
      <c r="E631" s="436"/>
      <c r="F631" s="436"/>
      <c r="G631" s="436"/>
      <c r="H631" s="436"/>
      <c r="I631" s="436"/>
      <c r="J631" s="436"/>
      <c r="K631" s="436"/>
      <c r="L631" s="436"/>
      <c r="M631" s="436"/>
      <c r="N631" s="436"/>
      <c r="O631" s="436"/>
      <c r="P631" s="436"/>
      <c r="Q631" s="436"/>
      <c r="R631" s="436"/>
      <c r="S631" s="436"/>
      <c r="T631" s="436"/>
      <c r="U631" s="436"/>
      <c r="V631" s="436"/>
      <c r="W631" s="436"/>
      <c r="X631" s="436"/>
      <c r="Y631" s="436"/>
      <c r="Z631" s="436"/>
      <c r="AA631" s="436"/>
      <c r="AB631" s="436"/>
      <c r="AC631" s="436"/>
      <c r="AD631" s="436"/>
      <c r="AE631" s="436"/>
      <c r="AF631" s="436"/>
      <c r="AG631" s="436"/>
      <c r="AH631" s="436"/>
      <c r="AI631" s="436"/>
      <c r="AJ631" s="436"/>
      <c r="AK631" s="436"/>
      <c r="AL631" s="436"/>
      <c r="AM631" s="436"/>
      <c r="AN631" s="436"/>
      <c r="AO631" s="436"/>
      <c r="AP631" s="436"/>
      <c r="AQ631" s="436"/>
      <c r="AR631" s="436"/>
      <c r="AS631" s="436"/>
      <c r="AT631" s="436"/>
      <c r="AU631" s="436"/>
      <c r="AV631" s="436"/>
      <c r="AW631" s="436"/>
      <c r="AX631" s="437"/>
      <c r="AY631" s="436"/>
      <c r="AZ631" s="436"/>
      <c r="BA631" s="436"/>
      <c r="BB631" s="436"/>
      <c r="BC631" s="436"/>
      <c r="BD631" s="436"/>
      <c r="BE631" s="436"/>
      <c r="BF631" s="436"/>
      <c r="BG631" s="436"/>
      <c r="BH631" s="436"/>
      <c r="BI631" s="436"/>
      <c r="BJ631" s="436"/>
      <c r="BK631" s="436"/>
      <c r="BL631" s="436"/>
      <c r="BM631" s="436"/>
      <c r="BN631" s="436"/>
      <c r="BO631" s="436"/>
      <c r="BP631" s="436"/>
      <c r="BQ631" s="436"/>
      <c r="BR631" s="436"/>
      <c r="BS631" s="436"/>
      <c r="BT631" s="436"/>
      <c r="BU631" s="436"/>
      <c r="BV631" s="436"/>
      <c r="BW631" s="436"/>
      <c r="BX631" s="436"/>
      <c r="BY631" s="436"/>
      <c r="BZ631" s="436"/>
      <c r="CA631" s="436"/>
      <c r="CB631" s="436"/>
      <c r="CC631" s="436"/>
      <c r="CD631" s="436"/>
      <c r="CE631" s="436"/>
    </row>
    <row r="632" spans="1:83" ht="15.75" customHeight="1">
      <c r="A632" s="436"/>
      <c r="B632" s="436"/>
      <c r="C632" s="436"/>
      <c r="D632" s="436"/>
      <c r="E632" s="436"/>
      <c r="F632" s="436"/>
      <c r="G632" s="436"/>
      <c r="H632" s="436"/>
      <c r="I632" s="436"/>
      <c r="J632" s="436"/>
      <c r="K632" s="436"/>
      <c r="L632" s="436"/>
      <c r="M632" s="436"/>
      <c r="N632" s="436"/>
      <c r="O632" s="436"/>
      <c r="P632" s="436"/>
      <c r="Q632" s="436"/>
      <c r="R632" s="436"/>
      <c r="S632" s="436"/>
      <c r="T632" s="436"/>
      <c r="U632" s="436"/>
      <c r="V632" s="436"/>
      <c r="W632" s="436"/>
      <c r="X632" s="436"/>
      <c r="Y632" s="436"/>
      <c r="Z632" s="436"/>
      <c r="AA632" s="436"/>
      <c r="AB632" s="436"/>
      <c r="AC632" s="436"/>
      <c r="AD632" s="436"/>
      <c r="AE632" s="436"/>
      <c r="AF632" s="436"/>
      <c r="AG632" s="436"/>
      <c r="AH632" s="436"/>
      <c r="AI632" s="436"/>
      <c r="AJ632" s="436"/>
      <c r="AK632" s="436"/>
      <c r="AL632" s="436"/>
      <c r="AM632" s="436"/>
      <c r="AN632" s="436"/>
      <c r="AO632" s="436"/>
      <c r="AP632" s="436"/>
      <c r="AQ632" s="436"/>
      <c r="AR632" s="436"/>
      <c r="AS632" s="436"/>
      <c r="AT632" s="436"/>
      <c r="AU632" s="436"/>
      <c r="AV632" s="436"/>
      <c r="AW632" s="436"/>
      <c r="AX632" s="437"/>
      <c r="AY632" s="436"/>
      <c r="AZ632" s="436"/>
      <c r="BA632" s="436"/>
      <c r="BB632" s="436"/>
      <c r="BC632" s="436"/>
      <c r="BD632" s="436"/>
      <c r="BE632" s="436"/>
      <c r="BF632" s="436"/>
      <c r="BG632" s="436"/>
      <c r="BH632" s="436"/>
      <c r="BI632" s="436"/>
      <c r="BJ632" s="436"/>
      <c r="BK632" s="436"/>
      <c r="BL632" s="436"/>
      <c r="BM632" s="436"/>
      <c r="BN632" s="436"/>
      <c r="BO632" s="436"/>
      <c r="BP632" s="436"/>
      <c r="BQ632" s="436"/>
      <c r="BR632" s="436"/>
      <c r="BS632" s="436"/>
      <c r="BT632" s="436"/>
      <c r="BU632" s="436"/>
      <c r="BV632" s="436"/>
      <c r="BW632" s="436"/>
      <c r="BX632" s="436"/>
      <c r="BY632" s="436"/>
      <c r="BZ632" s="436"/>
      <c r="CA632" s="436"/>
      <c r="CB632" s="436"/>
      <c r="CC632" s="436"/>
      <c r="CD632" s="436"/>
      <c r="CE632" s="436"/>
    </row>
    <row r="633" spans="1:83" ht="15.75" customHeight="1">
      <c r="A633" s="436"/>
      <c r="B633" s="436"/>
      <c r="C633" s="436"/>
      <c r="D633" s="436"/>
      <c r="E633" s="436"/>
      <c r="F633" s="436"/>
      <c r="G633" s="436"/>
      <c r="H633" s="436"/>
      <c r="I633" s="436"/>
      <c r="J633" s="436"/>
      <c r="K633" s="436"/>
      <c r="L633" s="436"/>
      <c r="M633" s="436"/>
      <c r="N633" s="436"/>
      <c r="O633" s="436"/>
      <c r="P633" s="436"/>
      <c r="Q633" s="436"/>
      <c r="R633" s="436"/>
      <c r="S633" s="436"/>
      <c r="T633" s="436"/>
      <c r="U633" s="436"/>
      <c r="V633" s="436"/>
      <c r="W633" s="436"/>
      <c r="X633" s="436"/>
      <c r="Y633" s="436"/>
      <c r="Z633" s="436"/>
      <c r="AA633" s="436"/>
      <c r="AB633" s="436"/>
      <c r="AC633" s="436"/>
      <c r="AD633" s="436"/>
      <c r="AE633" s="436"/>
      <c r="AF633" s="436"/>
      <c r="AG633" s="436"/>
      <c r="AH633" s="436"/>
      <c r="AI633" s="436"/>
      <c r="AJ633" s="436"/>
      <c r="AK633" s="436"/>
      <c r="AL633" s="436"/>
      <c r="AM633" s="436"/>
      <c r="AN633" s="436"/>
      <c r="AO633" s="436"/>
      <c r="AP633" s="436"/>
      <c r="AQ633" s="436"/>
      <c r="AR633" s="436"/>
      <c r="AS633" s="436"/>
      <c r="AT633" s="436"/>
      <c r="AU633" s="436"/>
      <c r="AV633" s="436"/>
      <c r="AW633" s="436"/>
      <c r="AX633" s="437"/>
      <c r="AY633" s="436"/>
      <c r="AZ633" s="436"/>
      <c r="BA633" s="436"/>
      <c r="BB633" s="436"/>
      <c r="BC633" s="436"/>
      <c r="BD633" s="436"/>
      <c r="BE633" s="436"/>
      <c r="BF633" s="436"/>
      <c r="BG633" s="436"/>
      <c r="BH633" s="436"/>
      <c r="BI633" s="436"/>
      <c r="BJ633" s="436"/>
      <c r="BK633" s="436"/>
      <c r="BL633" s="436"/>
      <c r="BM633" s="436"/>
      <c r="BN633" s="436"/>
      <c r="BO633" s="436"/>
      <c r="BP633" s="436"/>
      <c r="BQ633" s="436"/>
      <c r="BR633" s="436"/>
      <c r="BS633" s="436"/>
      <c r="BT633" s="436"/>
      <c r="BU633" s="436"/>
      <c r="BV633" s="436"/>
      <c r="BW633" s="436"/>
      <c r="BX633" s="436"/>
      <c r="BY633" s="436"/>
      <c r="BZ633" s="436"/>
      <c r="CA633" s="436"/>
      <c r="CB633" s="436"/>
      <c r="CC633" s="436"/>
      <c r="CD633" s="436"/>
      <c r="CE633" s="436"/>
    </row>
    <row r="634" spans="1:83" ht="15.75" customHeight="1">
      <c r="A634" s="436"/>
      <c r="B634" s="436"/>
      <c r="C634" s="436"/>
      <c r="D634" s="436"/>
      <c r="E634" s="436"/>
      <c r="F634" s="436"/>
      <c r="G634" s="436"/>
      <c r="H634" s="436"/>
      <c r="I634" s="436"/>
      <c r="J634" s="436"/>
      <c r="K634" s="436"/>
      <c r="L634" s="436"/>
      <c r="M634" s="436"/>
      <c r="N634" s="436"/>
      <c r="O634" s="436"/>
      <c r="P634" s="436"/>
      <c r="Q634" s="436"/>
      <c r="R634" s="436"/>
      <c r="S634" s="436"/>
      <c r="T634" s="436"/>
      <c r="U634" s="436"/>
      <c r="V634" s="436"/>
      <c r="W634" s="436"/>
      <c r="X634" s="436"/>
      <c r="Y634" s="436"/>
      <c r="Z634" s="436"/>
      <c r="AA634" s="436"/>
      <c r="AB634" s="436"/>
      <c r="AC634" s="436"/>
      <c r="AD634" s="436"/>
      <c r="AE634" s="436"/>
      <c r="AF634" s="436"/>
      <c r="AG634" s="436"/>
      <c r="AH634" s="436"/>
      <c r="AI634" s="436"/>
      <c r="AJ634" s="436"/>
      <c r="AK634" s="436"/>
      <c r="AL634" s="436"/>
      <c r="AM634" s="436"/>
      <c r="AN634" s="436"/>
      <c r="AO634" s="436"/>
      <c r="AP634" s="436"/>
      <c r="AQ634" s="436"/>
      <c r="AR634" s="436"/>
      <c r="AS634" s="436"/>
      <c r="AT634" s="436"/>
      <c r="AU634" s="436"/>
      <c r="AV634" s="436"/>
      <c r="AW634" s="436"/>
      <c r="AX634" s="437"/>
      <c r="AY634" s="436"/>
      <c r="AZ634" s="436"/>
      <c r="BA634" s="436"/>
      <c r="BB634" s="436"/>
      <c r="BC634" s="436"/>
      <c r="BD634" s="436"/>
      <c r="BE634" s="436"/>
      <c r="BF634" s="436"/>
      <c r="BG634" s="436"/>
      <c r="BH634" s="436"/>
      <c r="BI634" s="436"/>
      <c r="BJ634" s="436"/>
      <c r="BK634" s="436"/>
      <c r="BL634" s="436"/>
      <c r="BM634" s="436"/>
      <c r="BN634" s="436"/>
      <c r="BO634" s="436"/>
      <c r="BP634" s="436"/>
      <c r="BQ634" s="436"/>
      <c r="BR634" s="436"/>
      <c r="BS634" s="436"/>
      <c r="BT634" s="436"/>
      <c r="BU634" s="436"/>
      <c r="BV634" s="436"/>
      <c r="BW634" s="436"/>
      <c r="BX634" s="436"/>
      <c r="BY634" s="436"/>
      <c r="BZ634" s="436"/>
      <c r="CA634" s="436"/>
      <c r="CB634" s="436"/>
      <c r="CC634" s="436"/>
      <c r="CD634" s="436"/>
      <c r="CE634" s="436"/>
    </row>
    <row r="635" spans="1:83" ht="15.75" customHeight="1">
      <c r="A635" s="436"/>
      <c r="B635" s="436"/>
      <c r="C635" s="436"/>
      <c r="D635" s="436"/>
      <c r="E635" s="436"/>
      <c r="F635" s="436"/>
      <c r="G635" s="436"/>
      <c r="H635" s="436"/>
      <c r="I635" s="436"/>
      <c r="J635" s="436"/>
      <c r="K635" s="436"/>
      <c r="L635" s="436"/>
      <c r="M635" s="436"/>
      <c r="N635" s="436"/>
      <c r="O635" s="436"/>
      <c r="P635" s="436"/>
      <c r="Q635" s="436"/>
      <c r="R635" s="436"/>
      <c r="S635" s="436"/>
      <c r="T635" s="436"/>
      <c r="U635" s="436"/>
      <c r="V635" s="436"/>
      <c r="W635" s="436"/>
      <c r="X635" s="436"/>
      <c r="Y635" s="436"/>
      <c r="Z635" s="436"/>
      <c r="AA635" s="436"/>
      <c r="AB635" s="436"/>
      <c r="AC635" s="436"/>
      <c r="AD635" s="436"/>
      <c r="AE635" s="436"/>
      <c r="AF635" s="436"/>
      <c r="AG635" s="436"/>
      <c r="AH635" s="436"/>
      <c r="AI635" s="436"/>
      <c r="AJ635" s="436"/>
      <c r="AK635" s="436"/>
      <c r="AL635" s="436"/>
      <c r="AM635" s="436"/>
      <c r="AN635" s="436"/>
      <c r="AO635" s="436"/>
      <c r="AP635" s="436"/>
      <c r="AQ635" s="436"/>
      <c r="AR635" s="436"/>
      <c r="AS635" s="436"/>
      <c r="AT635" s="436"/>
      <c r="AU635" s="436"/>
      <c r="AV635" s="436"/>
      <c r="AW635" s="436"/>
      <c r="AX635" s="437"/>
      <c r="AY635" s="436"/>
      <c r="AZ635" s="436"/>
      <c r="BA635" s="436"/>
      <c r="BB635" s="436"/>
      <c r="BC635" s="436"/>
      <c r="BD635" s="436"/>
      <c r="BE635" s="436"/>
      <c r="BF635" s="436"/>
      <c r="BG635" s="436"/>
      <c r="BH635" s="436"/>
      <c r="BI635" s="436"/>
      <c r="BJ635" s="436"/>
      <c r="BK635" s="436"/>
      <c r="BL635" s="436"/>
      <c r="BM635" s="436"/>
      <c r="BN635" s="436"/>
      <c r="BO635" s="436"/>
      <c r="BP635" s="436"/>
      <c r="BQ635" s="436"/>
      <c r="BR635" s="436"/>
      <c r="BS635" s="436"/>
      <c r="BT635" s="436"/>
      <c r="BU635" s="436"/>
      <c r="BV635" s="436"/>
      <c r="BW635" s="436"/>
      <c r="BX635" s="436"/>
      <c r="BY635" s="436"/>
      <c r="BZ635" s="436"/>
      <c r="CA635" s="436"/>
      <c r="CB635" s="436"/>
      <c r="CC635" s="436"/>
      <c r="CD635" s="436"/>
      <c r="CE635" s="436"/>
    </row>
    <row r="636" spans="1:83" ht="15.75" customHeight="1">
      <c r="A636" s="436"/>
      <c r="B636" s="436"/>
      <c r="C636" s="436"/>
      <c r="D636" s="436"/>
      <c r="E636" s="436"/>
      <c r="F636" s="436"/>
      <c r="G636" s="436"/>
      <c r="H636" s="436"/>
      <c r="I636" s="436"/>
      <c r="J636" s="436"/>
      <c r="K636" s="436"/>
      <c r="L636" s="436"/>
      <c r="M636" s="436"/>
      <c r="N636" s="436"/>
      <c r="O636" s="436"/>
      <c r="P636" s="436"/>
      <c r="Q636" s="436"/>
      <c r="R636" s="436"/>
      <c r="S636" s="436"/>
      <c r="T636" s="436"/>
      <c r="U636" s="436"/>
      <c r="V636" s="436"/>
      <c r="W636" s="436"/>
      <c r="X636" s="436"/>
      <c r="Y636" s="436"/>
      <c r="Z636" s="436"/>
      <c r="AA636" s="436"/>
      <c r="AB636" s="436"/>
      <c r="AC636" s="436"/>
      <c r="AD636" s="436"/>
      <c r="AE636" s="436"/>
      <c r="AF636" s="436"/>
      <c r="AG636" s="436"/>
      <c r="AH636" s="436"/>
      <c r="AI636" s="436"/>
      <c r="AJ636" s="436"/>
      <c r="AK636" s="436"/>
      <c r="AL636" s="436"/>
      <c r="AM636" s="436"/>
      <c r="AN636" s="436"/>
      <c r="AO636" s="436"/>
      <c r="AP636" s="436"/>
      <c r="AQ636" s="436"/>
      <c r="AR636" s="436"/>
      <c r="AS636" s="436"/>
      <c r="AT636" s="436"/>
      <c r="AU636" s="436"/>
      <c r="AV636" s="436"/>
      <c r="AW636" s="436"/>
      <c r="AX636" s="437"/>
      <c r="AY636" s="436"/>
      <c r="AZ636" s="436"/>
      <c r="BA636" s="436"/>
      <c r="BB636" s="436"/>
      <c r="BC636" s="436"/>
      <c r="BD636" s="436"/>
      <c r="BE636" s="436"/>
      <c r="BF636" s="436"/>
      <c r="BG636" s="436"/>
      <c r="BH636" s="436"/>
      <c r="BI636" s="436"/>
      <c r="BJ636" s="436"/>
      <c r="BK636" s="436"/>
      <c r="BL636" s="436"/>
      <c r="BM636" s="436"/>
      <c r="BN636" s="436"/>
      <c r="BO636" s="436"/>
      <c r="BP636" s="436"/>
      <c r="BQ636" s="436"/>
      <c r="BR636" s="436"/>
      <c r="BS636" s="436"/>
      <c r="BT636" s="436"/>
      <c r="BU636" s="436"/>
      <c r="BV636" s="436"/>
      <c r="BW636" s="436"/>
      <c r="BX636" s="436"/>
      <c r="BY636" s="436"/>
      <c r="BZ636" s="436"/>
      <c r="CA636" s="436"/>
      <c r="CB636" s="436"/>
      <c r="CC636" s="436"/>
      <c r="CD636" s="436"/>
      <c r="CE636" s="436"/>
    </row>
    <row r="637" spans="1:83" ht="15.75" customHeight="1">
      <c r="A637" s="436"/>
      <c r="B637" s="436"/>
      <c r="C637" s="436"/>
      <c r="D637" s="436"/>
      <c r="E637" s="436"/>
      <c r="F637" s="436"/>
      <c r="G637" s="436"/>
      <c r="H637" s="436"/>
      <c r="I637" s="436"/>
      <c r="J637" s="436"/>
      <c r="K637" s="436"/>
      <c r="L637" s="436"/>
      <c r="M637" s="436"/>
      <c r="N637" s="436"/>
      <c r="O637" s="436"/>
      <c r="P637" s="436"/>
      <c r="Q637" s="436"/>
      <c r="R637" s="436"/>
      <c r="S637" s="436"/>
      <c r="T637" s="436"/>
      <c r="U637" s="436"/>
      <c r="V637" s="436"/>
      <c r="W637" s="436"/>
      <c r="X637" s="436"/>
      <c r="Y637" s="436"/>
      <c r="Z637" s="436"/>
      <c r="AA637" s="436"/>
      <c r="AB637" s="436"/>
      <c r="AC637" s="436"/>
      <c r="AD637" s="436"/>
      <c r="AE637" s="436"/>
      <c r="AF637" s="436"/>
      <c r="AG637" s="436"/>
      <c r="AH637" s="436"/>
      <c r="AI637" s="436"/>
      <c r="AJ637" s="436"/>
      <c r="AK637" s="436"/>
      <c r="AL637" s="436"/>
      <c r="AM637" s="436"/>
      <c r="AN637" s="436"/>
      <c r="AO637" s="436"/>
      <c r="AP637" s="436"/>
      <c r="AQ637" s="436"/>
      <c r="AR637" s="436"/>
      <c r="AS637" s="436"/>
      <c r="AT637" s="436"/>
      <c r="AU637" s="436"/>
      <c r="AV637" s="436"/>
      <c r="AW637" s="436"/>
      <c r="AX637" s="437"/>
      <c r="AY637" s="436"/>
      <c r="AZ637" s="436"/>
      <c r="BA637" s="436"/>
      <c r="BB637" s="436"/>
      <c r="BC637" s="436"/>
      <c r="BD637" s="436"/>
      <c r="BE637" s="436"/>
      <c r="BF637" s="436"/>
      <c r="BG637" s="436"/>
      <c r="BH637" s="436"/>
      <c r="BI637" s="436"/>
      <c r="BJ637" s="436"/>
      <c r="BK637" s="436"/>
      <c r="BL637" s="436"/>
      <c r="BM637" s="436"/>
      <c r="BN637" s="436"/>
      <c r="BO637" s="436"/>
      <c r="BP637" s="436"/>
      <c r="BQ637" s="436"/>
      <c r="BR637" s="436"/>
      <c r="BS637" s="436"/>
      <c r="BT637" s="436"/>
      <c r="BU637" s="436"/>
      <c r="BV637" s="436"/>
      <c r="BW637" s="436"/>
      <c r="BX637" s="436"/>
      <c r="BY637" s="436"/>
      <c r="BZ637" s="436"/>
      <c r="CA637" s="436"/>
      <c r="CB637" s="436"/>
      <c r="CC637" s="436"/>
      <c r="CD637" s="436"/>
      <c r="CE637" s="436"/>
    </row>
    <row r="638" spans="1:83" ht="15.75" customHeight="1">
      <c r="A638" s="436"/>
      <c r="B638" s="436"/>
      <c r="C638" s="436"/>
      <c r="D638" s="436"/>
      <c r="E638" s="436"/>
      <c r="F638" s="436"/>
      <c r="G638" s="436"/>
      <c r="H638" s="436"/>
      <c r="I638" s="436"/>
      <c r="J638" s="436"/>
      <c r="K638" s="436"/>
      <c r="L638" s="436"/>
      <c r="M638" s="436"/>
      <c r="N638" s="436"/>
      <c r="O638" s="436"/>
      <c r="P638" s="436"/>
      <c r="Q638" s="436"/>
      <c r="R638" s="436"/>
      <c r="S638" s="436"/>
      <c r="T638" s="436"/>
      <c r="U638" s="436"/>
      <c r="V638" s="436"/>
      <c r="W638" s="436"/>
      <c r="X638" s="436"/>
      <c r="Y638" s="436"/>
      <c r="Z638" s="436"/>
      <c r="AA638" s="436"/>
      <c r="AB638" s="436"/>
      <c r="AC638" s="436"/>
      <c r="AD638" s="436"/>
      <c r="AE638" s="436"/>
      <c r="AF638" s="436"/>
      <c r="AG638" s="436"/>
      <c r="AH638" s="436"/>
      <c r="AI638" s="436"/>
      <c r="AJ638" s="436"/>
      <c r="AK638" s="436"/>
      <c r="AL638" s="436"/>
      <c r="AM638" s="436"/>
      <c r="AN638" s="436"/>
      <c r="AO638" s="436"/>
      <c r="AP638" s="436"/>
      <c r="AQ638" s="436"/>
      <c r="AR638" s="436"/>
      <c r="AS638" s="436"/>
      <c r="AT638" s="436"/>
      <c r="AU638" s="436"/>
      <c r="AV638" s="436"/>
      <c r="AW638" s="436"/>
      <c r="AX638" s="437"/>
      <c r="AY638" s="436"/>
      <c r="AZ638" s="436"/>
      <c r="BA638" s="436"/>
      <c r="BB638" s="436"/>
      <c r="BC638" s="436"/>
      <c r="BD638" s="436"/>
      <c r="BE638" s="436"/>
      <c r="BF638" s="436"/>
      <c r="BG638" s="436"/>
      <c r="BH638" s="436"/>
      <c r="BI638" s="436"/>
      <c r="BJ638" s="436"/>
      <c r="BK638" s="436"/>
      <c r="BL638" s="436"/>
      <c r="BM638" s="436"/>
      <c r="BN638" s="436"/>
      <c r="BO638" s="436"/>
      <c r="BP638" s="436"/>
      <c r="BQ638" s="436"/>
      <c r="BR638" s="436"/>
      <c r="BS638" s="436"/>
      <c r="BT638" s="436"/>
      <c r="BU638" s="436"/>
      <c r="BV638" s="436"/>
      <c r="BW638" s="436"/>
      <c r="BX638" s="436"/>
      <c r="BY638" s="436"/>
      <c r="BZ638" s="436"/>
      <c r="CA638" s="436"/>
      <c r="CB638" s="436"/>
      <c r="CC638" s="436"/>
      <c r="CD638" s="436"/>
      <c r="CE638" s="436"/>
    </row>
    <row r="639" spans="1:83" ht="15.75" customHeight="1">
      <c r="A639" s="436"/>
      <c r="B639" s="436"/>
      <c r="C639" s="436"/>
      <c r="D639" s="436"/>
      <c r="E639" s="436"/>
      <c r="F639" s="436"/>
      <c r="G639" s="436"/>
      <c r="H639" s="436"/>
      <c r="I639" s="436"/>
      <c r="J639" s="436"/>
      <c r="K639" s="436"/>
      <c r="L639" s="436"/>
      <c r="M639" s="436"/>
      <c r="N639" s="436"/>
      <c r="O639" s="436"/>
      <c r="P639" s="436"/>
      <c r="Q639" s="436"/>
      <c r="R639" s="436"/>
      <c r="S639" s="436"/>
      <c r="T639" s="436"/>
      <c r="U639" s="436"/>
      <c r="V639" s="436"/>
      <c r="W639" s="436"/>
      <c r="X639" s="436"/>
      <c r="Y639" s="436"/>
      <c r="Z639" s="436"/>
      <c r="AA639" s="436"/>
      <c r="AB639" s="436"/>
      <c r="AC639" s="436"/>
      <c r="AD639" s="436"/>
      <c r="AE639" s="436"/>
      <c r="AF639" s="436"/>
      <c r="AG639" s="436"/>
      <c r="AH639" s="436"/>
      <c r="AI639" s="436"/>
      <c r="AJ639" s="436"/>
      <c r="AK639" s="436"/>
      <c r="AL639" s="436"/>
      <c r="AM639" s="436"/>
      <c r="AN639" s="436"/>
      <c r="AO639" s="436"/>
      <c r="AP639" s="436"/>
      <c r="AQ639" s="436"/>
      <c r="AR639" s="436"/>
      <c r="AS639" s="436"/>
      <c r="AT639" s="436"/>
      <c r="AU639" s="436"/>
      <c r="AV639" s="436"/>
      <c r="AW639" s="436"/>
      <c r="AX639" s="437"/>
      <c r="AY639" s="436"/>
      <c r="AZ639" s="436"/>
      <c r="BA639" s="436"/>
      <c r="BB639" s="436"/>
      <c r="BC639" s="436"/>
      <c r="BD639" s="436"/>
      <c r="BE639" s="436"/>
      <c r="BF639" s="436"/>
      <c r="BG639" s="436"/>
      <c r="BH639" s="436"/>
      <c r="BI639" s="436"/>
      <c r="BJ639" s="436"/>
      <c r="BK639" s="436"/>
      <c r="BL639" s="436"/>
      <c r="BM639" s="436"/>
      <c r="BN639" s="436"/>
      <c r="BO639" s="436"/>
      <c r="BP639" s="436"/>
      <c r="BQ639" s="436"/>
      <c r="BR639" s="436"/>
      <c r="BS639" s="436"/>
      <c r="BT639" s="436"/>
      <c r="BU639" s="436"/>
      <c r="BV639" s="436"/>
      <c r="BW639" s="436"/>
      <c r="BX639" s="436"/>
      <c r="BY639" s="436"/>
      <c r="BZ639" s="436"/>
      <c r="CA639" s="436"/>
      <c r="CB639" s="436"/>
      <c r="CC639" s="436"/>
      <c r="CD639" s="436"/>
      <c r="CE639" s="436"/>
    </row>
    <row r="640" spans="1:83" ht="15.75" customHeight="1">
      <c r="A640" s="436"/>
      <c r="B640" s="436"/>
      <c r="C640" s="436"/>
      <c r="D640" s="436"/>
      <c r="E640" s="436"/>
      <c r="F640" s="436"/>
      <c r="G640" s="436"/>
      <c r="H640" s="436"/>
      <c r="I640" s="436"/>
      <c r="J640" s="436"/>
      <c r="K640" s="436"/>
      <c r="L640" s="436"/>
      <c r="M640" s="436"/>
      <c r="N640" s="436"/>
      <c r="O640" s="436"/>
      <c r="P640" s="436"/>
      <c r="Q640" s="436"/>
      <c r="R640" s="436"/>
      <c r="S640" s="436"/>
      <c r="T640" s="436"/>
      <c r="U640" s="436"/>
      <c r="V640" s="436"/>
      <c r="W640" s="436"/>
      <c r="X640" s="436"/>
      <c r="Y640" s="436"/>
      <c r="Z640" s="436"/>
      <c r="AA640" s="436"/>
      <c r="AB640" s="436"/>
      <c r="AC640" s="436"/>
      <c r="AD640" s="436"/>
      <c r="AE640" s="436"/>
      <c r="AF640" s="436"/>
      <c r="AG640" s="436"/>
      <c r="AH640" s="436"/>
      <c r="AI640" s="436"/>
      <c r="AJ640" s="436"/>
      <c r="AK640" s="436"/>
      <c r="AL640" s="436"/>
      <c r="AM640" s="436"/>
      <c r="AN640" s="436"/>
      <c r="AO640" s="436"/>
      <c r="AP640" s="436"/>
      <c r="AQ640" s="436"/>
      <c r="AR640" s="436"/>
      <c r="AS640" s="436"/>
      <c r="AT640" s="436"/>
      <c r="AU640" s="436"/>
      <c r="AV640" s="436"/>
      <c r="AW640" s="436"/>
      <c r="AX640" s="437"/>
      <c r="AY640" s="436"/>
      <c r="AZ640" s="436"/>
      <c r="BA640" s="436"/>
      <c r="BB640" s="436"/>
      <c r="BC640" s="436"/>
      <c r="BD640" s="436"/>
      <c r="BE640" s="436"/>
      <c r="BF640" s="436"/>
      <c r="BG640" s="436"/>
      <c r="BH640" s="436"/>
      <c r="BI640" s="436"/>
      <c r="BJ640" s="436"/>
      <c r="BK640" s="436"/>
      <c r="BL640" s="436"/>
      <c r="BM640" s="436"/>
      <c r="BN640" s="436"/>
      <c r="BO640" s="436"/>
      <c r="BP640" s="436"/>
      <c r="BQ640" s="436"/>
      <c r="BR640" s="436"/>
      <c r="BS640" s="436"/>
      <c r="BT640" s="436"/>
      <c r="BU640" s="436"/>
      <c r="BV640" s="436"/>
      <c r="BW640" s="436"/>
      <c r="BX640" s="436"/>
      <c r="BY640" s="436"/>
      <c r="BZ640" s="436"/>
      <c r="CA640" s="436"/>
      <c r="CB640" s="436"/>
      <c r="CC640" s="436"/>
      <c r="CD640" s="436"/>
      <c r="CE640" s="436"/>
    </row>
    <row r="641" spans="1:83" ht="15.75" customHeight="1">
      <c r="A641" s="436"/>
      <c r="B641" s="436"/>
      <c r="C641" s="436"/>
      <c r="D641" s="436"/>
      <c r="E641" s="436"/>
      <c r="F641" s="436"/>
      <c r="G641" s="436"/>
      <c r="H641" s="436"/>
      <c r="I641" s="436"/>
      <c r="J641" s="436"/>
      <c r="K641" s="436"/>
      <c r="L641" s="436"/>
      <c r="M641" s="436"/>
      <c r="N641" s="436"/>
      <c r="O641" s="436"/>
      <c r="P641" s="436"/>
      <c r="Q641" s="436"/>
      <c r="R641" s="436"/>
      <c r="S641" s="436"/>
      <c r="T641" s="436"/>
      <c r="U641" s="436"/>
      <c r="V641" s="436"/>
      <c r="W641" s="436"/>
      <c r="X641" s="436"/>
      <c r="Y641" s="436"/>
      <c r="Z641" s="436"/>
      <c r="AA641" s="436"/>
      <c r="AB641" s="436"/>
      <c r="AC641" s="436"/>
      <c r="AD641" s="436"/>
      <c r="AE641" s="436"/>
      <c r="AF641" s="436"/>
      <c r="AG641" s="436"/>
      <c r="AH641" s="436"/>
      <c r="AI641" s="436"/>
      <c r="AJ641" s="436"/>
      <c r="AK641" s="436"/>
      <c r="AL641" s="436"/>
      <c r="AM641" s="436"/>
      <c r="AN641" s="436"/>
      <c r="AO641" s="436"/>
      <c r="AP641" s="436"/>
      <c r="AQ641" s="436"/>
      <c r="AR641" s="436"/>
      <c r="AS641" s="436"/>
      <c r="AT641" s="436"/>
      <c r="AU641" s="436"/>
      <c r="AV641" s="436"/>
      <c r="AW641" s="436"/>
      <c r="AX641" s="437"/>
      <c r="AY641" s="436"/>
      <c r="AZ641" s="436"/>
      <c r="BA641" s="436"/>
      <c r="BB641" s="436"/>
      <c r="BC641" s="436"/>
      <c r="BD641" s="436"/>
      <c r="BE641" s="436"/>
      <c r="BF641" s="436"/>
      <c r="BG641" s="436"/>
      <c r="BH641" s="436"/>
      <c r="BI641" s="436"/>
      <c r="BJ641" s="436"/>
      <c r="BK641" s="436"/>
      <c r="BL641" s="436"/>
      <c r="BM641" s="436"/>
      <c r="BN641" s="436"/>
      <c r="BO641" s="436"/>
      <c r="BP641" s="436"/>
      <c r="BQ641" s="436"/>
      <c r="BR641" s="436"/>
      <c r="BS641" s="436"/>
      <c r="BT641" s="436"/>
      <c r="BU641" s="436"/>
      <c r="BV641" s="436"/>
      <c r="BW641" s="436"/>
      <c r="BX641" s="436"/>
      <c r="BY641" s="436"/>
      <c r="BZ641" s="436"/>
      <c r="CA641" s="436"/>
      <c r="CB641" s="436"/>
      <c r="CC641" s="436"/>
      <c r="CD641" s="436"/>
      <c r="CE641" s="436"/>
    </row>
    <row r="642" spans="1:83" ht="15.75" customHeight="1">
      <c r="A642" s="436"/>
      <c r="B642" s="436"/>
      <c r="C642" s="436"/>
      <c r="D642" s="436"/>
      <c r="E642" s="436"/>
      <c r="F642" s="436"/>
      <c r="G642" s="436"/>
      <c r="H642" s="436"/>
      <c r="I642" s="436"/>
      <c r="J642" s="436"/>
      <c r="K642" s="436"/>
      <c r="L642" s="436"/>
      <c r="M642" s="436"/>
      <c r="N642" s="436"/>
      <c r="O642" s="436"/>
      <c r="P642" s="436"/>
      <c r="Q642" s="436"/>
      <c r="R642" s="436"/>
      <c r="S642" s="436"/>
      <c r="T642" s="436"/>
      <c r="U642" s="436"/>
      <c r="V642" s="436"/>
      <c r="W642" s="436"/>
      <c r="X642" s="436"/>
      <c r="Y642" s="436"/>
      <c r="Z642" s="436"/>
      <c r="AA642" s="436"/>
      <c r="AB642" s="436"/>
      <c r="AC642" s="436"/>
      <c r="AD642" s="436"/>
      <c r="AE642" s="436"/>
      <c r="AF642" s="436"/>
      <c r="AG642" s="436"/>
      <c r="AH642" s="436"/>
      <c r="AI642" s="436"/>
      <c r="AJ642" s="436"/>
      <c r="AK642" s="436"/>
      <c r="AL642" s="436"/>
      <c r="AM642" s="436"/>
      <c r="AN642" s="436"/>
      <c r="AO642" s="436"/>
      <c r="AP642" s="436"/>
      <c r="AQ642" s="436"/>
      <c r="AR642" s="436"/>
      <c r="AS642" s="436"/>
      <c r="AT642" s="436"/>
      <c r="AU642" s="436"/>
      <c r="AV642" s="436"/>
      <c r="AW642" s="436"/>
      <c r="AX642" s="437"/>
      <c r="AY642" s="436"/>
      <c r="AZ642" s="436"/>
      <c r="BA642" s="436"/>
      <c r="BB642" s="436"/>
      <c r="BC642" s="436"/>
      <c r="BD642" s="436"/>
      <c r="BE642" s="436"/>
      <c r="BF642" s="436"/>
      <c r="BG642" s="436"/>
      <c r="BH642" s="436"/>
      <c r="BI642" s="436"/>
      <c r="BJ642" s="436"/>
      <c r="BK642" s="436"/>
      <c r="BL642" s="436"/>
      <c r="BM642" s="436"/>
      <c r="BN642" s="436"/>
      <c r="BO642" s="436"/>
      <c r="BP642" s="436"/>
      <c r="BQ642" s="436"/>
      <c r="BR642" s="436"/>
      <c r="BS642" s="436"/>
      <c r="BT642" s="436"/>
      <c r="BU642" s="436"/>
      <c r="BV642" s="436"/>
      <c r="BW642" s="436"/>
      <c r="BX642" s="436"/>
      <c r="BY642" s="436"/>
      <c r="BZ642" s="436"/>
      <c r="CA642" s="436"/>
      <c r="CB642" s="436"/>
      <c r="CC642" s="436"/>
      <c r="CD642" s="436"/>
      <c r="CE642" s="436"/>
    </row>
    <row r="643" spans="1:83" ht="15.75" customHeight="1">
      <c r="A643" s="436"/>
      <c r="B643" s="436"/>
      <c r="C643" s="436"/>
      <c r="D643" s="436"/>
      <c r="E643" s="436"/>
      <c r="F643" s="436"/>
      <c r="G643" s="436"/>
      <c r="H643" s="436"/>
      <c r="I643" s="436"/>
      <c r="J643" s="436"/>
      <c r="K643" s="436"/>
      <c r="L643" s="436"/>
      <c r="M643" s="436"/>
      <c r="N643" s="436"/>
      <c r="O643" s="436"/>
      <c r="P643" s="436"/>
      <c r="Q643" s="436"/>
      <c r="R643" s="436"/>
      <c r="S643" s="436"/>
      <c r="T643" s="436"/>
      <c r="U643" s="436"/>
      <c r="V643" s="436"/>
      <c r="W643" s="436"/>
      <c r="X643" s="436"/>
      <c r="Y643" s="436"/>
      <c r="Z643" s="436"/>
      <c r="AA643" s="436"/>
      <c r="AB643" s="436"/>
      <c r="AC643" s="436"/>
      <c r="AD643" s="436"/>
      <c r="AE643" s="436"/>
      <c r="AF643" s="436"/>
      <c r="AG643" s="436"/>
      <c r="AH643" s="436"/>
      <c r="AI643" s="436"/>
      <c r="AJ643" s="436"/>
      <c r="AK643" s="436"/>
      <c r="AL643" s="436"/>
      <c r="AM643" s="436"/>
      <c r="AN643" s="436"/>
      <c r="AO643" s="436"/>
      <c r="AP643" s="436"/>
      <c r="AQ643" s="436"/>
      <c r="AR643" s="436"/>
      <c r="AS643" s="436"/>
      <c r="AT643" s="436"/>
      <c r="AU643" s="436"/>
      <c r="AV643" s="436"/>
      <c r="AW643" s="436"/>
      <c r="AX643" s="437"/>
      <c r="AY643" s="436"/>
      <c r="AZ643" s="436"/>
      <c r="BA643" s="436"/>
      <c r="BB643" s="436"/>
      <c r="BC643" s="436"/>
      <c r="BD643" s="436"/>
      <c r="BE643" s="436"/>
      <c r="BF643" s="436"/>
      <c r="BG643" s="436"/>
      <c r="BH643" s="436"/>
      <c r="BI643" s="436"/>
      <c r="BJ643" s="436"/>
      <c r="BK643" s="436"/>
      <c r="BL643" s="436"/>
      <c r="BM643" s="436"/>
      <c r="BN643" s="436"/>
      <c r="BO643" s="436"/>
      <c r="BP643" s="436"/>
      <c r="BQ643" s="436"/>
      <c r="BR643" s="436"/>
      <c r="BS643" s="436"/>
      <c r="BT643" s="436"/>
      <c r="BU643" s="436"/>
      <c r="BV643" s="436"/>
      <c r="BW643" s="436"/>
      <c r="BX643" s="436"/>
      <c r="BY643" s="436"/>
      <c r="BZ643" s="436"/>
      <c r="CA643" s="436"/>
      <c r="CB643" s="436"/>
      <c r="CC643" s="436"/>
      <c r="CD643" s="436"/>
      <c r="CE643" s="436"/>
    </row>
    <row r="644" spans="1:83" ht="15.75" customHeight="1">
      <c r="A644" s="436"/>
      <c r="B644" s="436"/>
      <c r="C644" s="436"/>
      <c r="D644" s="436"/>
      <c r="E644" s="436"/>
      <c r="F644" s="436"/>
      <c r="G644" s="436"/>
      <c r="H644" s="436"/>
      <c r="I644" s="436"/>
      <c r="J644" s="436"/>
      <c r="K644" s="436"/>
      <c r="L644" s="436"/>
      <c r="M644" s="436"/>
      <c r="N644" s="436"/>
      <c r="O644" s="436"/>
      <c r="P644" s="436"/>
      <c r="Q644" s="436"/>
      <c r="R644" s="436"/>
      <c r="S644" s="436"/>
      <c r="T644" s="436"/>
      <c r="U644" s="436"/>
      <c r="V644" s="436"/>
      <c r="W644" s="436"/>
      <c r="X644" s="436"/>
      <c r="Y644" s="436"/>
      <c r="Z644" s="436"/>
      <c r="AA644" s="436"/>
      <c r="AB644" s="436"/>
      <c r="AC644" s="436"/>
      <c r="AD644" s="436"/>
      <c r="AE644" s="436"/>
      <c r="AF644" s="436"/>
      <c r="AG644" s="436"/>
      <c r="AH644" s="436"/>
      <c r="AI644" s="436"/>
      <c r="AJ644" s="436"/>
      <c r="AK644" s="436"/>
      <c r="AL644" s="436"/>
      <c r="AM644" s="436"/>
      <c r="AN644" s="436"/>
      <c r="AO644" s="436"/>
      <c r="AP644" s="436"/>
      <c r="AQ644" s="436"/>
      <c r="AR644" s="436"/>
      <c r="AS644" s="436"/>
      <c r="AT644" s="436"/>
      <c r="AU644" s="436"/>
      <c r="AV644" s="436"/>
      <c r="AW644" s="436"/>
      <c r="AX644" s="437"/>
      <c r="AY644" s="436"/>
      <c r="AZ644" s="436"/>
      <c r="BA644" s="436"/>
      <c r="BB644" s="436"/>
      <c r="BC644" s="436"/>
      <c r="BD644" s="436"/>
      <c r="BE644" s="436"/>
      <c r="BF644" s="436"/>
      <c r="BG644" s="436"/>
      <c r="BH644" s="436"/>
      <c r="BI644" s="436"/>
      <c r="BJ644" s="436"/>
      <c r="BK644" s="436"/>
      <c r="BL644" s="436"/>
      <c r="BM644" s="436"/>
      <c r="BN644" s="436"/>
      <c r="BO644" s="436"/>
      <c r="BP644" s="436"/>
      <c r="BQ644" s="436"/>
      <c r="BR644" s="436"/>
      <c r="BS644" s="436"/>
      <c r="BT644" s="436"/>
      <c r="BU644" s="436"/>
      <c r="BV644" s="436"/>
      <c r="BW644" s="436"/>
      <c r="BX644" s="436"/>
      <c r="BY644" s="436"/>
      <c r="BZ644" s="436"/>
      <c r="CA644" s="436"/>
      <c r="CB644" s="436"/>
      <c r="CC644" s="436"/>
      <c r="CD644" s="436"/>
      <c r="CE644" s="436"/>
    </row>
    <row r="645" spans="1:83" ht="15.75" customHeight="1">
      <c r="A645" s="436"/>
      <c r="B645" s="436"/>
      <c r="C645" s="436"/>
      <c r="D645" s="436"/>
      <c r="E645" s="436"/>
      <c r="F645" s="436"/>
      <c r="G645" s="436"/>
      <c r="H645" s="436"/>
      <c r="I645" s="436"/>
      <c r="J645" s="436"/>
      <c r="K645" s="436"/>
      <c r="L645" s="436"/>
      <c r="M645" s="436"/>
      <c r="N645" s="436"/>
      <c r="O645" s="436"/>
      <c r="P645" s="436"/>
      <c r="Q645" s="436"/>
      <c r="R645" s="436"/>
      <c r="S645" s="436"/>
      <c r="T645" s="436"/>
      <c r="U645" s="436"/>
      <c r="V645" s="436"/>
      <c r="W645" s="436"/>
      <c r="X645" s="436"/>
      <c r="Y645" s="436"/>
      <c r="Z645" s="436"/>
      <c r="AA645" s="436"/>
      <c r="AB645" s="436"/>
      <c r="AC645" s="436"/>
      <c r="AD645" s="436"/>
      <c r="AE645" s="436"/>
      <c r="AF645" s="436"/>
      <c r="AG645" s="436"/>
      <c r="AH645" s="436"/>
      <c r="AI645" s="436"/>
      <c r="AJ645" s="436"/>
      <c r="AK645" s="436"/>
      <c r="AL645" s="436"/>
      <c r="AM645" s="436"/>
      <c r="AN645" s="436"/>
      <c r="AO645" s="436"/>
      <c r="AP645" s="436"/>
      <c r="AQ645" s="436"/>
      <c r="AR645" s="436"/>
      <c r="AS645" s="436"/>
      <c r="AT645" s="436"/>
      <c r="AU645" s="436"/>
      <c r="AV645" s="436"/>
      <c r="AW645" s="436"/>
      <c r="AX645" s="437"/>
      <c r="AY645" s="436"/>
      <c r="AZ645" s="436"/>
      <c r="BA645" s="436"/>
      <c r="BB645" s="436"/>
      <c r="BC645" s="436"/>
      <c r="BD645" s="436"/>
      <c r="BE645" s="436"/>
      <c r="BF645" s="436"/>
      <c r="BG645" s="436"/>
      <c r="BH645" s="436"/>
      <c r="BI645" s="436"/>
      <c r="BJ645" s="436"/>
      <c r="BK645" s="436"/>
      <c r="BL645" s="436"/>
      <c r="BM645" s="436"/>
      <c r="BN645" s="436"/>
      <c r="BO645" s="436"/>
      <c r="BP645" s="436"/>
      <c r="BQ645" s="436"/>
      <c r="BR645" s="436"/>
      <c r="BS645" s="436"/>
      <c r="BT645" s="436"/>
      <c r="BU645" s="436"/>
      <c r="BV645" s="436"/>
      <c r="BW645" s="436"/>
      <c r="BX645" s="436"/>
      <c r="BY645" s="436"/>
      <c r="BZ645" s="436"/>
      <c r="CA645" s="436"/>
      <c r="CB645" s="436"/>
      <c r="CC645" s="436"/>
      <c r="CD645" s="436"/>
      <c r="CE645" s="436"/>
    </row>
    <row r="646" spans="1:83" ht="15.75" customHeight="1">
      <c r="A646" s="436"/>
      <c r="B646" s="436"/>
      <c r="C646" s="436"/>
      <c r="D646" s="436"/>
      <c r="E646" s="436"/>
      <c r="F646" s="436"/>
      <c r="G646" s="436"/>
      <c r="H646" s="436"/>
      <c r="I646" s="436"/>
      <c r="J646" s="436"/>
      <c r="K646" s="436"/>
      <c r="L646" s="436"/>
      <c r="M646" s="436"/>
      <c r="N646" s="436"/>
      <c r="O646" s="436"/>
      <c r="P646" s="436"/>
      <c r="Q646" s="436"/>
      <c r="R646" s="436"/>
      <c r="S646" s="436"/>
      <c r="T646" s="436"/>
      <c r="U646" s="436"/>
      <c r="V646" s="436"/>
      <c r="W646" s="436"/>
      <c r="X646" s="436"/>
      <c r="Y646" s="436"/>
      <c r="Z646" s="436"/>
      <c r="AA646" s="436"/>
      <c r="AB646" s="436"/>
      <c r="AC646" s="436"/>
      <c r="AD646" s="436"/>
      <c r="AE646" s="436"/>
      <c r="AF646" s="436"/>
      <c r="AG646" s="436"/>
      <c r="AH646" s="436"/>
      <c r="AI646" s="436"/>
      <c r="AJ646" s="436"/>
      <c r="AK646" s="436"/>
      <c r="AL646" s="436"/>
      <c r="AM646" s="436"/>
      <c r="AN646" s="436"/>
      <c r="AO646" s="436"/>
      <c r="AP646" s="436"/>
      <c r="AQ646" s="436"/>
      <c r="AR646" s="436"/>
      <c r="AS646" s="436"/>
      <c r="AT646" s="436"/>
      <c r="AU646" s="436"/>
      <c r="AV646" s="436"/>
      <c r="AW646" s="436"/>
      <c r="AX646" s="437"/>
      <c r="AY646" s="436"/>
      <c r="AZ646" s="436"/>
      <c r="BA646" s="436"/>
      <c r="BB646" s="436"/>
      <c r="BC646" s="436"/>
      <c r="BD646" s="436"/>
      <c r="BE646" s="436"/>
      <c r="BF646" s="436"/>
      <c r="BG646" s="436"/>
      <c r="BH646" s="436"/>
      <c r="BI646" s="436"/>
      <c r="BJ646" s="436"/>
      <c r="BK646" s="436"/>
      <c r="BL646" s="436"/>
      <c r="BM646" s="436"/>
      <c r="BN646" s="436"/>
      <c r="BO646" s="436"/>
      <c r="BP646" s="436"/>
      <c r="BQ646" s="436"/>
      <c r="BR646" s="436"/>
      <c r="BS646" s="436"/>
      <c r="BT646" s="436"/>
      <c r="BU646" s="436"/>
      <c r="BV646" s="436"/>
      <c r="BW646" s="436"/>
      <c r="BX646" s="436"/>
      <c r="BY646" s="436"/>
      <c r="BZ646" s="436"/>
      <c r="CA646" s="436"/>
      <c r="CB646" s="436"/>
      <c r="CC646" s="436"/>
      <c r="CD646" s="436"/>
      <c r="CE646" s="436"/>
    </row>
    <row r="647" spans="1:83" ht="15.75" customHeight="1">
      <c r="A647" s="436"/>
      <c r="B647" s="436"/>
      <c r="C647" s="436"/>
      <c r="D647" s="436"/>
      <c r="E647" s="436"/>
      <c r="F647" s="436"/>
      <c r="G647" s="436"/>
      <c r="H647" s="436"/>
      <c r="I647" s="436"/>
      <c r="J647" s="436"/>
      <c r="K647" s="436"/>
      <c r="L647" s="436"/>
      <c r="M647" s="436"/>
      <c r="N647" s="436"/>
      <c r="O647" s="436"/>
      <c r="P647" s="436"/>
      <c r="Q647" s="436"/>
      <c r="R647" s="436"/>
      <c r="S647" s="436"/>
      <c r="T647" s="436"/>
      <c r="U647" s="436"/>
      <c r="V647" s="436"/>
      <c r="W647" s="436"/>
      <c r="X647" s="436"/>
      <c r="Y647" s="436"/>
      <c r="Z647" s="436"/>
      <c r="AA647" s="436"/>
      <c r="AB647" s="436"/>
      <c r="AC647" s="436"/>
      <c r="AD647" s="436"/>
      <c r="AE647" s="436"/>
      <c r="AF647" s="436"/>
      <c r="AG647" s="436"/>
      <c r="AH647" s="436"/>
      <c r="AI647" s="436"/>
      <c r="AJ647" s="436"/>
      <c r="AK647" s="436"/>
      <c r="AL647" s="436"/>
      <c r="AM647" s="436"/>
      <c r="AN647" s="436"/>
      <c r="AO647" s="436"/>
      <c r="AP647" s="436"/>
      <c r="AQ647" s="436"/>
      <c r="AR647" s="436"/>
      <c r="AS647" s="436"/>
      <c r="AT647" s="436"/>
      <c r="AU647" s="436"/>
      <c r="AV647" s="436"/>
      <c r="AW647" s="436"/>
      <c r="AX647" s="437"/>
      <c r="AY647" s="436"/>
      <c r="AZ647" s="436"/>
      <c r="BA647" s="436"/>
      <c r="BB647" s="436"/>
      <c r="BC647" s="436"/>
      <c r="BD647" s="436"/>
      <c r="BE647" s="436"/>
      <c r="BF647" s="436"/>
      <c r="BG647" s="436"/>
      <c r="BH647" s="436"/>
      <c r="BI647" s="436"/>
      <c r="BJ647" s="436"/>
      <c r="BK647" s="436"/>
      <c r="BL647" s="436"/>
      <c r="BM647" s="436"/>
      <c r="BN647" s="436"/>
      <c r="BO647" s="436"/>
      <c r="BP647" s="436"/>
      <c r="BQ647" s="436"/>
      <c r="BR647" s="436"/>
      <c r="BS647" s="436"/>
      <c r="BT647" s="436"/>
      <c r="BU647" s="436"/>
      <c r="BV647" s="436"/>
      <c r="BW647" s="436"/>
      <c r="BX647" s="436"/>
      <c r="BY647" s="436"/>
      <c r="BZ647" s="436"/>
      <c r="CA647" s="436"/>
      <c r="CB647" s="436"/>
      <c r="CC647" s="436"/>
      <c r="CD647" s="436"/>
      <c r="CE647" s="436"/>
    </row>
    <row r="648" spans="1:83" ht="15.75" customHeight="1">
      <c r="A648" s="436"/>
      <c r="B648" s="436"/>
      <c r="C648" s="436"/>
      <c r="D648" s="436"/>
      <c r="E648" s="436"/>
      <c r="F648" s="436"/>
      <c r="G648" s="436"/>
      <c r="H648" s="436"/>
      <c r="I648" s="436"/>
      <c r="J648" s="436"/>
      <c r="K648" s="436"/>
      <c r="L648" s="436"/>
      <c r="M648" s="436"/>
      <c r="N648" s="436"/>
      <c r="O648" s="436"/>
      <c r="P648" s="436"/>
      <c r="Q648" s="436"/>
      <c r="R648" s="436"/>
      <c r="S648" s="436"/>
      <c r="T648" s="436"/>
      <c r="U648" s="436"/>
      <c r="V648" s="436"/>
      <c r="W648" s="436"/>
      <c r="X648" s="436"/>
      <c r="Y648" s="436"/>
      <c r="Z648" s="436"/>
      <c r="AA648" s="436"/>
      <c r="AB648" s="436"/>
      <c r="AC648" s="436"/>
      <c r="AD648" s="436"/>
      <c r="AE648" s="436"/>
      <c r="AF648" s="436"/>
      <c r="AG648" s="436"/>
      <c r="AH648" s="436"/>
      <c r="AI648" s="436"/>
      <c r="AJ648" s="436"/>
      <c r="AK648" s="436"/>
      <c r="AL648" s="436"/>
      <c r="AM648" s="436"/>
      <c r="AN648" s="436"/>
      <c r="AO648" s="436"/>
      <c r="AP648" s="436"/>
      <c r="AQ648" s="436"/>
      <c r="AR648" s="436"/>
      <c r="AS648" s="436"/>
      <c r="AT648" s="436"/>
      <c r="AU648" s="436"/>
      <c r="AV648" s="436"/>
      <c r="AW648" s="436"/>
      <c r="AX648" s="437"/>
      <c r="AY648" s="436"/>
      <c r="AZ648" s="436"/>
      <c r="BA648" s="436"/>
      <c r="BB648" s="436"/>
      <c r="BC648" s="436"/>
      <c r="BD648" s="436"/>
      <c r="BE648" s="436"/>
      <c r="BF648" s="436"/>
      <c r="BG648" s="436"/>
      <c r="BH648" s="436"/>
      <c r="BI648" s="436"/>
      <c r="BJ648" s="436"/>
      <c r="BK648" s="436"/>
      <c r="BL648" s="436"/>
      <c r="BM648" s="436"/>
      <c r="BN648" s="436"/>
      <c r="BO648" s="436"/>
      <c r="BP648" s="436"/>
      <c r="BQ648" s="436"/>
      <c r="BR648" s="436"/>
      <c r="BS648" s="436"/>
      <c r="BT648" s="436"/>
      <c r="BU648" s="436"/>
      <c r="BV648" s="436"/>
      <c r="BW648" s="436"/>
      <c r="BX648" s="436"/>
      <c r="BY648" s="436"/>
      <c r="BZ648" s="436"/>
      <c r="CA648" s="436"/>
      <c r="CB648" s="436"/>
      <c r="CC648" s="436"/>
      <c r="CD648" s="436"/>
      <c r="CE648" s="436"/>
    </row>
    <row r="649" spans="1:83" ht="15.75" customHeight="1">
      <c r="A649" s="436"/>
      <c r="B649" s="436"/>
      <c r="C649" s="436"/>
      <c r="D649" s="436"/>
      <c r="E649" s="436"/>
      <c r="F649" s="436"/>
      <c r="G649" s="436"/>
      <c r="H649" s="436"/>
      <c r="I649" s="436"/>
      <c r="J649" s="436"/>
      <c r="K649" s="436"/>
      <c r="L649" s="436"/>
      <c r="M649" s="436"/>
      <c r="N649" s="436"/>
      <c r="O649" s="436"/>
      <c r="P649" s="436"/>
      <c r="Q649" s="436"/>
      <c r="R649" s="436"/>
      <c r="S649" s="436"/>
      <c r="T649" s="436"/>
      <c r="U649" s="436"/>
      <c r="V649" s="436"/>
      <c r="W649" s="436"/>
      <c r="X649" s="436"/>
      <c r="Y649" s="436"/>
      <c r="Z649" s="436"/>
      <c r="AA649" s="436"/>
      <c r="AB649" s="436"/>
      <c r="AC649" s="436"/>
      <c r="AD649" s="436"/>
      <c r="AE649" s="436"/>
      <c r="AF649" s="436"/>
      <c r="AG649" s="436"/>
      <c r="AH649" s="436"/>
      <c r="AI649" s="436"/>
      <c r="AJ649" s="436"/>
      <c r="AK649" s="436"/>
      <c r="AL649" s="436"/>
      <c r="AM649" s="436"/>
      <c r="AN649" s="436"/>
      <c r="AO649" s="436"/>
      <c r="AP649" s="436"/>
      <c r="AQ649" s="436"/>
      <c r="AR649" s="436"/>
      <c r="AS649" s="436"/>
      <c r="AT649" s="436"/>
      <c r="AU649" s="436"/>
      <c r="AV649" s="436"/>
      <c r="AW649" s="436"/>
      <c r="AX649" s="437"/>
      <c r="AY649" s="436"/>
      <c r="AZ649" s="436"/>
      <c r="BA649" s="436"/>
      <c r="BB649" s="436"/>
      <c r="BC649" s="436"/>
      <c r="BD649" s="436"/>
      <c r="BE649" s="436"/>
      <c r="BF649" s="436"/>
      <c r="BG649" s="436"/>
      <c r="BH649" s="436"/>
      <c r="BI649" s="436"/>
      <c r="BJ649" s="436"/>
      <c r="BK649" s="436"/>
      <c r="BL649" s="436"/>
      <c r="BM649" s="436"/>
      <c r="BN649" s="436"/>
      <c r="BO649" s="436"/>
      <c r="BP649" s="436"/>
      <c r="BQ649" s="436"/>
      <c r="BR649" s="436"/>
      <c r="BS649" s="436"/>
      <c r="BT649" s="436"/>
      <c r="BU649" s="436"/>
      <c r="BV649" s="436"/>
      <c r="BW649" s="436"/>
      <c r="BX649" s="436"/>
      <c r="BY649" s="436"/>
      <c r="BZ649" s="436"/>
      <c r="CA649" s="436"/>
      <c r="CB649" s="436"/>
      <c r="CC649" s="436"/>
      <c r="CD649" s="436"/>
      <c r="CE649" s="436"/>
    </row>
    <row r="650" spans="1:83" ht="15.75" customHeight="1">
      <c r="A650" s="436"/>
      <c r="B650" s="436"/>
      <c r="C650" s="436"/>
      <c r="D650" s="436"/>
      <c r="E650" s="436"/>
      <c r="F650" s="436"/>
      <c r="G650" s="436"/>
      <c r="H650" s="436"/>
      <c r="I650" s="436"/>
      <c r="J650" s="436"/>
      <c r="K650" s="436"/>
      <c r="L650" s="436"/>
      <c r="M650" s="436"/>
      <c r="N650" s="436"/>
      <c r="O650" s="436"/>
      <c r="P650" s="436"/>
      <c r="Q650" s="436"/>
      <c r="R650" s="436"/>
      <c r="S650" s="436"/>
      <c r="T650" s="436"/>
      <c r="U650" s="436"/>
      <c r="V650" s="436"/>
      <c r="W650" s="436"/>
      <c r="X650" s="436"/>
      <c r="Y650" s="436"/>
      <c r="Z650" s="436"/>
      <c r="AA650" s="436"/>
      <c r="AB650" s="436"/>
      <c r="AC650" s="436"/>
      <c r="AD650" s="436"/>
      <c r="AE650" s="436"/>
      <c r="AF650" s="436"/>
      <c r="AG650" s="436"/>
      <c r="AH650" s="436"/>
      <c r="AI650" s="436"/>
      <c r="AJ650" s="436"/>
      <c r="AK650" s="436"/>
      <c r="AL650" s="436"/>
      <c r="AM650" s="436"/>
      <c r="AN650" s="436"/>
      <c r="AO650" s="436"/>
      <c r="AP650" s="436"/>
      <c r="AQ650" s="436"/>
      <c r="AR650" s="436"/>
      <c r="AS650" s="436"/>
      <c r="AT650" s="436"/>
      <c r="AU650" s="436"/>
      <c r="AV650" s="436"/>
      <c r="AW650" s="436"/>
      <c r="AX650" s="437"/>
      <c r="AY650" s="436"/>
      <c r="AZ650" s="436"/>
      <c r="BA650" s="436"/>
      <c r="BB650" s="436"/>
      <c r="BC650" s="436"/>
      <c r="BD650" s="436"/>
      <c r="BE650" s="436"/>
      <c r="BF650" s="436"/>
      <c r="BG650" s="436"/>
      <c r="BH650" s="436"/>
      <c r="BI650" s="436"/>
      <c r="BJ650" s="436"/>
      <c r="BK650" s="436"/>
      <c r="BL650" s="436"/>
      <c r="BM650" s="436"/>
      <c r="BN650" s="436"/>
      <c r="BO650" s="436"/>
      <c r="BP650" s="436"/>
      <c r="BQ650" s="436"/>
      <c r="BR650" s="436"/>
      <c r="BS650" s="436"/>
      <c r="BT650" s="436"/>
      <c r="BU650" s="436"/>
      <c r="BV650" s="436"/>
      <c r="BW650" s="436"/>
      <c r="BX650" s="436"/>
      <c r="BY650" s="436"/>
      <c r="BZ650" s="436"/>
      <c r="CA650" s="436"/>
      <c r="CB650" s="436"/>
      <c r="CC650" s="436"/>
      <c r="CD650" s="436"/>
      <c r="CE650" s="436"/>
    </row>
    <row r="651" spans="1:83" ht="15.75" customHeight="1">
      <c r="A651" s="436"/>
      <c r="B651" s="436"/>
      <c r="C651" s="436"/>
      <c r="D651" s="436"/>
      <c r="E651" s="436"/>
      <c r="F651" s="436"/>
      <c r="G651" s="436"/>
      <c r="H651" s="436"/>
      <c r="I651" s="436"/>
      <c r="J651" s="436"/>
      <c r="K651" s="436"/>
      <c r="L651" s="436"/>
      <c r="M651" s="436"/>
      <c r="N651" s="436"/>
      <c r="O651" s="436"/>
      <c r="P651" s="436"/>
      <c r="Q651" s="436"/>
      <c r="R651" s="436"/>
      <c r="S651" s="436"/>
      <c r="T651" s="436"/>
      <c r="U651" s="436"/>
      <c r="V651" s="436"/>
      <c r="W651" s="436"/>
      <c r="X651" s="436"/>
      <c r="Y651" s="436"/>
      <c r="Z651" s="436"/>
      <c r="AA651" s="436"/>
      <c r="AB651" s="436"/>
      <c r="AC651" s="436"/>
      <c r="AD651" s="436"/>
      <c r="AE651" s="436"/>
      <c r="AF651" s="436"/>
      <c r="AG651" s="436"/>
      <c r="AH651" s="436"/>
      <c r="AI651" s="436"/>
      <c r="AJ651" s="436"/>
      <c r="AK651" s="436"/>
      <c r="AL651" s="436"/>
      <c r="AM651" s="436"/>
      <c r="AN651" s="436"/>
      <c r="AO651" s="436"/>
      <c r="AP651" s="436"/>
      <c r="AQ651" s="436"/>
      <c r="AR651" s="436"/>
      <c r="AS651" s="436"/>
      <c r="AT651" s="436"/>
      <c r="AU651" s="436"/>
      <c r="AV651" s="436"/>
      <c r="AW651" s="436"/>
      <c r="AX651" s="437"/>
      <c r="AY651" s="436"/>
      <c r="AZ651" s="436"/>
      <c r="BA651" s="436"/>
      <c r="BB651" s="436"/>
      <c r="BC651" s="436"/>
      <c r="BD651" s="436"/>
      <c r="BE651" s="436"/>
      <c r="BF651" s="436"/>
      <c r="BG651" s="436"/>
      <c r="BH651" s="436"/>
      <c r="BI651" s="436"/>
      <c r="BJ651" s="436"/>
      <c r="BK651" s="436"/>
      <c r="BL651" s="436"/>
      <c r="BM651" s="436"/>
      <c r="BN651" s="436"/>
      <c r="BO651" s="436"/>
      <c r="BP651" s="436"/>
      <c r="BQ651" s="436"/>
      <c r="BR651" s="436"/>
      <c r="BS651" s="436"/>
      <c r="BT651" s="436"/>
      <c r="BU651" s="436"/>
      <c r="BV651" s="436"/>
      <c r="BW651" s="436"/>
      <c r="BX651" s="436"/>
      <c r="BY651" s="436"/>
      <c r="BZ651" s="436"/>
      <c r="CA651" s="436"/>
      <c r="CB651" s="436"/>
      <c r="CC651" s="436"/>
      <c r="CD651" s="436"/>
      <c r="CE651" s="436"/>
    </row>
    <row r="652" spans="1:83" ht="15.75" customHeight="1">
      <c r="A652" s="436"/>
      <c r="B652" s="436"/>
      <c r="C652" s="436"/>
      <c r="D652" s="436"/>
      <c r="E652" s="436"/>
      <c r="F652" s="436"/>
      <c r="G652" s="436"/>
      <c r="H652" s="436"/>
      <c r="I652" s="436"/>
      <c r="J652" s="436"/>
      <c r="K652" s="436"/>
      <c r="L652" s="436"/>
      <c r="M652" s="436"/>
      <c r="N652" s="436"/>
      <c r="O652" s="436"/>
      <c r="P652" s="436"/>
      <c r="Q652" s="436"/>
      <c r="R652" s="436"/>
      <c r="S652" s="436"/>
      <c r="T652" s="436"/>
      <c r="U652" s="436"/>
      <c r="V652" s="436"/>
      <c r="W652" s="436"/>
      <c r="X652" s="436"/>
      <c r="Y652" s="436"/>
      <c r="Z652" s="436"/>
      <c r="AA652" s="436"/>
      <c r="AB652" s="436"/>
      <c r="AC652" s="436"/>
      <c r="AD652" s="436"/>
      <c r="AE652" s="436"/>
      <c r="AF652" s="436"/>
      <c r="AG652" s="436"/>
      <c r="AH652" s="436"/>
      <c r="AI652" s="436"/>
      <c r="AJ652" s="436"/>
      <c r="AK652" s="436"/>
      <c r="AL652" s="436"/>
      <c r="AM652" s="436"/>
      <c r="AN652" s="436"/>
      <c r="AO652" s="436"/>
      <c r="AP652" s="436"/>
      <c r="AQ652" s="436"/>
      <c r="AR652" s="436"/>
      <c r="AS652" s="436"/>
      <c r="AT652" s="436"/>
      <c r="AU652" s="436"/>
      <c r="AV652" s="436"/>
      <c r="AW652" s="436"/>
      <c r="AX652" s="437"/>
      <c r="AY652" s="436"/>
      <c r="AZ652" s="436"/>
      <c r="BA652" s="436"/>
      <c r="BB652" s="436"/>
      <c r="BC652" s="436"/>
      <c r="BD652" s="436"/>
      <c r="BE652" s="436"/>
      <c r="BF652" s="436"/>
      <c r="BG652" s="436"/>
      <c r="BH652" s="436"/>
      <c r="BI652" s="436"/>
      <c r="BJ652" s="436"/>
      <c r="BK652" s="436"/>
      <c r="BL652" s="436"/>
      <c r="BM652" s="436"/>
      <c r="BN652" s="436"/>
      <c r="BO652" s="436"/>
      <c r="BP652" s="436"/>
      <c r="BQ652" s="436"/>
      <c r="BR652" s="436"/>
      <c r="BS652" s="436"/>
      <c r="BT652" s="436"/>
      <c r="BU652" s="436"/>
      <c r="BV652" s="436"/>
      <c r="BW652" s="436"/>
      <c r="BX652" s="436"/>
      <c r="BY652" s="436"/>
      <c r="BZ652" s="436"/>
      <c r="CA652" s="436"/>
      <c r="CB652" s="436"/>
      <c r="CC652" s="436"/>
      <c r="CD652" s="436"/>
      <c r="CE652" s="436"/>
    </row>
    <row r="653" spans="1:83" ht="15.75" customHeight="1">
      <c r="A653" s="436"/>
      <c r="B653" s="436"/>
      <c r="C653" s="436"/>
      <c r="D653" s="436"/>
      <c r="E653" s="436"/>
      <c r="F653" s="436"/>
      <c r="G653" s="436"/>
      <c r="H653" s="436"/>
      <c r="I653" s="436"/>
      <c r="J653" s="436"/>
      <c r="K653" s="436"/>
      <c r="L653" s="436"/>
      <c r="M653" s="436"/>
      <c r="N653" s="436"/>
      <c r="O653" s="436"/>
      <c r="P653" s="436"/>
      <c r="Q653" s="436"/>
      <c r="R653" s="436"/>
      <c r="S653" s="436"/>
      <c r="T653" s="436"/>
      <c r="U653" s="436"/>
      <c r="V653" s="436"/>
      <c r="W653" s="436"/>
      <c r="X653" s="436"/>
      <c r="Y653" s="436"/>
      <c r="Z653" s="436"/>
      <c r="AA653" s="436"/>
      <c r="AB653" s="436"/>
      <c r="AC653" s="436"/>
      <c r="AD653" s="436"/>
      <c r="AE653" s="436"/>
      <c r="AF653" s="436"/>
      <c r="AG653" s="436"/>
      <c r="AH653" s="436"/>
      <c r="AI653" s="436"/>
      <c r="AJ653" s="436"/>
      <c r="AK653" s="436"/>
      <c r="AL653" s="436"/>
      <c r="AM653" s="436"/>
      <c r="AN653" s="436"/>
      <c r="AO653" s="436"/>
      <c r="AP653" s="436"/>
      <c r="AQ653" s="436"/>
      <c r="AR653" s="436"/>
      <c r="AS653" s="436"/>
      <c r="AT653" s="436"/>
      <c r="AU653" s="436"/>
      <c r="AV653" s="436"/>
      <c r="AW653" s="436"/>
      <c r="AX653" s="437"/>
      <c r="AY653" s="436"/>
      <c r="AZ653" s="436"/>
      <c r="BA653" s="436"/>
      <c r="BB653" s="436"/>
      <c r="BC653" s="436"/>
      <c r="BD653" s="436"/>
      <c r="BE653" s="436"/>
      <c r="BF653" s="436"/>
      <c r="BG653" s="436"/>
      <c r="BH653" s="436"/>
      <c r="BI653" s="436"/>
      <c r="BJ653" s="436"/>
      <c r="BK653" s="436"/>
      <c r="BL653" s="436"/>
      <c r="BM653" s="436"/>
      <c r="BN653" s="436"/>
      <c r="BO653" s="436"/>
      <c r="BP653" s="436"/>
      <c r="BQ653" s="436"/>
      <c r="BR653" s="436"/>
      <c r="BS653" s="436"/>
      <c r="BT653" s="436"/>
      <c r="BU653" s="436"/>
      <c r="BV653" s="436"/>
      <c r="BW653" s="436"/>
      <c r="BX653" s="436"/>
      <c r="BY653" s="436"/>
      <c r="BZ653" s="436"/>
      <c r="CA653" s="436"/>
      <c r="CB653" s="436"/>
      <c r="CC653" s="436"/>
      <c r="CD653" s="436"/>
      <c r="CE653" s="436"/>
    </row>
    <row r="654" spans="1:83" ht="15.75" customHeight="1">
      <c r="A654" s="436"/>
      <c r="B654" s="436"/>
      <c r="C654" s="436"/>
      <c r="D654" s="436"/>
      <c r="E654" s="436"/>
      <c r="F654" s="436"/>
      <c r="G654" s="436"/>
      <c r="H654" s="436"/>
      <c r="I654" s="436"/>
      <c r="J654" s="436"/>
      <c r="K654" s="436"/>
      <c r="L654" s="436"/>
      <c r="M654" s="436"/>
      <c r="N654" s="436"/>
      <c r="O654" s="436"/>
      <c r="P654" s="436"/>
      <c r="Q654" s="436"/>
      <c r="R654" s="436"/>
      <c r="S654" s="436"/>
      <c r="T654" s="436"/>
      <c r="U654" s="436"/>
      <c r="V654" s="436"/>
      <c r="W654" s="436"/>
      <c r="X654" s="436"/>
      <c r="Y654" s="436"/>
      <c r="Z654" s="436"/>
      <c r="AA654" s="436"/>
      <c r="AB654" s="436"/>
      <c r="AC654" s="436"/>
      <c r="AD654" s="436"/>
      <c r="AE654" s="436"/>
      <c r="AF654" s="436"/>
      <c r="AG654" s="436"/>
      <c r="AH654" s="436"/>
      <c r="AI654" s="436"/>
      <c r="AJ654" s="436"/>
      <c r="AK654" s="436"/>
      <c r="AL654" s="436"/>
      <c r="AM654" s="436"/>
      <c r="AN654" s="436"/>
      <c r="AO654" s="436"/>
      <c r="AP654" s="436"/>
      <c r="AQ654" s="436"/>
      <c r="AR654" s="436"/>
      <c r="AS654" s="436"/>
      <c r="AT654" s="436"/>
      <c r="AU654" s="436"/>
      <c r="AV654" s="436"/>
      <c r="AW654" s="436"/>
      <c r="AX654" s="437"/>
      <c r="AY654" s="436"/>
      <c r="AZ654" s="436"/>
      <c r="BA654" s="436"/>
      <c r="BB654" s="436"/>
      <c r="BC654" s="436"/>
      <c r="BD654" s="436"/>
      <c r="BE654" s="436"/>
      <c r="BF654" s="436"/>
      <c r="BG654" s="436"/>
      <c r="BH654" s="436"/>
      <c r="BI654" s="436"/>
      <c r="BJ654" s="436"/>
      <c r="BK654" s="436"/>
      <c r="BL654" s="436"/>
      <c r="BM654" s="436"/>
      <c r="BN654" s="436"/>
      <c r="BO654" s="436"/>
      <c r="BP654" s="436"/>
      <c r="BQ654" s="436"/>
      <c r="BR654" s="436"/>
      <c r="BS654" s="436"/>
      <c r="BT654" s="436"/>
      <c r="BU654" s="436"/>
      <c r="BV654" s="436"/>
      <c r="BW654" s="436"/>
      <c r="BX654" s="436"/>
      <c r="BY654" s="436"/>
      <c r="BZ654" s="436"/>
      <c r="CA654" s="436"/>
      <c r="CB654" s="436"/>
      <c r="CC654" s="436"/>
      <c r="CD654" s="436"/>
      <c r="CE654" s="436"/>
    </row>
    <row r="655" spans="1:83" ht="15.75" customHeight="1">
      <c r="A655" s="436"/>
      <c r="B655" s="436"/>
      <c r="C655" s="436"/>
      <c r="D655" s="436"/>
      <c r="E655" s="436"/>
      <c r="F655" s="436"/>
      <c r="G655" s="436"/>
      <c r="H655" s="436"/>
      <c r="I655" s="436"/>
      <c r="J655" s="436"/>
      <c r="K655" s="436"/>
      <c r="L655" s="436"/>
      <c r="M655" s="436"/>
      <c r="N655" s="436"/>
      <c r="O655" s="436"/>
      <c r="P655" s="436"/>
      <c r="Q655" s="436"/>
      <c r="R655" s="436"/>
      <c r="S655" s="436"/>
      <c r="T655" s="436"/>
      <c r="U655" s="436"/>
      <c r="V655" s="436"/>
      <c r="W655" s="436"/>
      <c r="X655" s="436"/>
      <c r="Y655" s="436"/>
      <c r="Z655" s="436"/>
      <c r="AA655" s="436"/>
      <c r="AB655" s="436"/>
      <c r="AC655" s="436"/>
      <c r="AD655" s="436"/>
      <c r="AE655" s="436"/>
      <c r="AF655" s="436"/>
      <c r="AG655" s="436"/>
      <c r="AH655" s="436"/>
      <c r="AI655" s="436"/>
      <c r="AJ655" s="436"/>
      <c r="AK655" s="436"/>
      <c r="AL655" s="436"/>
      <c r="AM655" s="436"/>
      <c r="AN655" s="436"/>
      <c r="AO655" s="436"/>
      <c r="AP655" s="436"/>
      <c r="AQ655" s="436"/>
      <c r="AR655" s="436"/>
      <c r="AS655" s="436"/>
      <c r="AT655" s="436"/>
      <c r="AU655" s="436"/>
      <c r="AV655" s="436"/>
      <c r="AW655" s="436"/>
      <c r="AX655" s="437"/>
      <c r="AY655" s="436"/>
      <c r="AZ655" s="436"/>
      <c r="BA655" s="436"/>
      <c r="BB655" s="436"/>
      <c r="BC655" s="436"/>
      <c r="BD655" s="436"/>
      <c r="BE655" s="436"/>
      <c r="BF655" s="436"/>
      <c r="BG655" s="436"/>
      <c r="BH655" s="436"/>
      <c r="BI655" s="436"/>
      <c r="BJ655" s="436"/>
      <c r="BK655" s="436"/>
      <c r="BL655" s="436"/>
      <c r="BM655" s="436"/>
      <c r="BN655" s="436"/>
      <c r="BO655" s="436"/>
      <c r="BP655" s="436"/>
      <c r="BQ655" s="436"/>
      <c r="BR655" s="436"/>
      <c r="BS655" s="436"/>
      <c r="BT655" s="436"/>
      <c r="BU655" s="436"/>
      <c r="BV655" s="436"/>
      <c r="BW655" s="436"/>
      <c r="BX655" s="436"/>
      <c r="BY655" s="436"/>
      <c r="BZ655" s="436"/>
      <c r="CA655" s="436"/>
      <c r="CB655" s="436"/>
      <c r="CC655" s="436"/>
      <c r="CD655" s="436"/>
      <c r="CE655" s="436"/>
    </row>
    <row r="656" spans="1:83" ht="15.75" customHeight="1">
      <c r="A656" s="436"/>
      <c r="B656" s="436"/>
      <c r="C656" s="436"/>
      <c r="D656" s="436"/>
      <c r="E656" s="436"/>
      <c r="F656" s="436"/>
      <c r="G656" s="436"/>
      <c r="H656" s="436"/>
      <c r="I656" s="436"/>
      <c r="J656" s="436"/>
      <c r="K656" s="436"/>
      <c r="L656" s="436"/>
      <c r="M656" s="436"/>
      <c r="N656" s="436"/>
      <c r="O656" s="436"/>
      <c r="P656" s="436"/>
      <c r="Q656" s="436"/>
      <c r="R656" s="436"/>
      <c r="S656" s="436"/>
      <c r="T656" s="436"/>
      <c r="U656" s="436"/>
      <c r="V656" s="436"/>
      <c r="W656" s="436"/>
      <c r="X656" s="436"/>
      <c r="Y656" s="436"/>
      <c r="Z656" s="436"/>
      <c r="AA656" s="436"/>
      <c r="AB656" s="436"/>
      <c r="AC656" s="436"/>
      <c r="AD656" s="436"/>
      <c r="AE656" s="436"/>
      <c r="AF656" s="436"/>
      <c r="AG656" s="436"/>
      <c r="AH656" s="436"/>
      <c r="AI656" s="436"/>
      <c r="AJ656" s="436"/>
      <c r="AK656" s="436"/>
      <c r="AL656" s="436"/>
      <c r="AM656" s="436"/>
      <c r="AN656" s="436"/>
      <c r="AO656" s="436"/>
      <c r="AP656" s="436"/>
      <c r="AQ656" s="436"/>
      <c r="AR656" s="436"/>
      <c r="AS656" s="436"/>
      <c r="AT656" s="436"/>
      <c r="AU656" s="436"/>
      <c r="AV656" s="436"/>
      <c r="AW656" s="436"/>
      <c r="AX656" s="437"/>
      <c r="AY656" s="436"/>
      <c r="AZ656" s="436"/>
      <c r="BA656" s="436"/>
      <c r="BB656" s="436"/>
      <c r="BC656" s="436"/>
      <c r="BD656" s="436"/>
      <c r="BE656" s="436"/>
      <c r="BF656" s="436"/>
      <c r="BG656" s="436"/>
      <c r="BH656" s="436"/>
      <c r="BI656" s="436"/>
      <c r="BJ656" s="436"/>
      <c r="BK656" s="436"/>
      <c r="BL656" s="436"/>
      <c r="BM656" s="436"/>
      <c r="BN656" s="436"/>
      <c r="BO656" s="436"/>
      <c r="BP656" s="436"/>
      <c r="BQ656" s="436"/>
      <c r="BR656" s="436"/>
      <c r="BS656" s="436"/>
      <c r="BT656" s="436"/>
      <c r="BU656" s="436"/>
      <c r="BV656" s="436"/>
      <c r="BW656" s="436"/>
      <c r="BX656" s="436"/>
      <c r="BY656" s="436"/>
      <c r="BZ656" s="436"/>
      <c r="CA656" s="436"/>
      <c r="CB656" s="436"/>
      <c r="CC656" s="436"/>
      <c r="CD656" s="436"/>
      <c r="CE656" s="436"/>
    </row>
    <row r="657" spans="1:83" ht="15.75" customHeight="1">
      <c r="A657" s="436"/>
      <c r="B657" s="436"/>
      <c r="C657" s="436"/>
      <c r="D657" s="436"/>
      <c r="E657" s="436"/>
      <c r="F657" s="436"/>
      <c r="G657" s="436"/>
      <c r="H657" s="436"/>
      <c r="I657" s="436"/>
      <c r="J657" s="436"/>
      <c r="K657" s="436"/>
      <c r="L657" s="436"/>
      <c r="M657" s="436"/>
      <c r="N657" s="436"/>
      <c r="O657" s="436"/>
      <c r="P657" s="436"/>
      <c r="Q657" s="436"/>
      <c r="R657" s="436"/>
      <c r="S657" s="436"/>
      <c r="T657" s="436"/>
      <c r="U657" s="436"/>
      <c r="V657" s="436"/>
      <c r="W657" s="436"/>
      <c r="X657" s="436"/>
      <c r="Y657" s="436"/>
      <c r="Z657" s="436"/>
      <c r="AA657" s="436"/>
      <c r="AB657" s="436"/>
      <c r="AC657" s="436"/>
      <c r="AD657" s="436"/>
      <c r="AE657" s="436"/>
      <c r="AF657" s="436"/>
      <c r="AG657" s="436"/>
      <c r="AH657" s="436"/>
      <c r="AI657" s="436"/>
      <c r="AJ657" s="436"/>
      <c r="AK657" s="436"/>
      <c r="AL657" s="436"/>
      <c r="AM657" s="436"/>
      <c r="AN657" s="436"/>
      <c r="AO657" s="436"/>
      <c r="AP657" s="436"/>
      <c r="AQ657" s="436"/>
      <c r="AR657" s="436"/>
      <c r="AS657" s="436"/>
      <c r="AT657" s="436"/>
      <c r="AU657" s="436"/>
      <c r="AV657" s="436"/>
      <c r="AW657" s="436"/>
      <c r="AX657" s="437"/>
      <c r="AY657" s="436"/>
      <c r="AZ657" s="436"/>
      <c r="BA657" s="436"/>
      <c r="BB657" s="436"/>
      <c r="BC657" s="436"/>
      <c r="BD657" s="436"/>
      <c r="BE657" s="436"/>
      <c r="BF657" s="436"/>
      <c r="BG657" s="436"/>
      <c r="BH657" s="436"/>
      <c r="BI657" s="436"/>
      <c r="BJ657" s="436"/>
      <c r="BK657" s="436"/>
      <c r="BL657" s="436"/>
      <c r="BM657" s="436"/>
      <c r="BN657" s="436"/>
      <c r="BO657" s="436"/>
      <c r="BP657" s="436"/>
      <c r="BQ657" s="436"/>
      <c r="BR657" s="436"/>
      <c r="BS657" s="436"/>
      <c r="BT657" s="436"/>
      <c r="BU657" s="436"/>
      <c r="BV657" s="436"/>
      <c r="BW657" s="436"/>
      <c r="BX657" s="436"/>
      <c r="BY657" s="436"/>
      <c r="BZ657" s="436"/>
      <c r="CA657" s="436"/>
      <c r="CB657" s="436"/>
      <c r="CC657" s="436"/>
      <c r="CD657" s="436"/>
      <c r="CE657" s="436"/>
    </row>
    <row r="658" spans="1:83" ht="15.75" customHeight="1">
      <c r="A658" s="436"/>
      <c r="B658" s="436"/>
      <c r="C658" s="436"/>
      <c r="D658" s="436"/>
      <c r="E658" s="436"/>
      <c r="F658" s="436"/>
      <c r="G658" s="436"/>
      <c r="H658" s="436"/>
      <c r="I658" s="436"/>
      <c r="J658" s="436"/>
      <c r="K658" s="436"/>
      <c r="L658" s="436"/>
      <c r="M658" s="436"/>
      <c r="N658" s="436"/>
      <c r="O658" s="436"/>
      <c r="P658" s="436"/>
      <c r="Q658" s="436"/>
      <c r="R658" s="436"/>
      <c r="S658" s="436"/>
      <c r="T658" s="436"/>
      <c r="U658" s="436"/>
      <c r="V658" s="436"/>
      <c r="W658" s="436"/>
      <c r="X658" s="436"/>
      <c r="Y658" s="436"/>
      <c r="Z658" s="436"/>
      <c r="AA658" s="436"/>
      <c r="AB658" s="436"/>
      <c r="AC658" s="436"/>
      <c r="AD658" s="436"/>
      <c r="AE658" s="436"/>
      <c r="AF658" s="436"/>
      <c r="AG658" s="436"/>
      <c r="AH658" s="436"/>
      <c r="AI658" s="436"/>
      <c r="AJ658" s="436"/>
      <c r="AK658" s="436"/>
      <c r="AL658" s="436"/>
      <c r="AM658" s="436"/>
      <c r="AN658" s="436"/>
      <c r="AO658" s="436"/>
      <c r="AP658" s="436"/>
      <c r="AQ658" s="436"/>
      <c r="AR658" s="436"/>
      <c r="AS658" s="436"/>
      <c r="AT658" s="436"/>
      <c r="AU658" s="436"/>
      <c r="AV658" s="436"/>
      <c r="AW658" s="436"/>
      <c r="AX658" s="437"/>
      <c r="AY658" s="436"/>
      <c r="AZ658" s="436"/>
      <c r="BA658" s="436"/>
      <c r="BB658" s="436"/>
      <c r="BC658" s="436"/>
      <c r="BD658" s="436"/>
      <c r="BE658" s="436"/>
      <c r="BF658" s="436"/>
      <c r="BG658" s="436"/>
      <c r="BH658" s="436"/>
      <c r="BI658" s="436"/>
      <c r="BJ658" s="436"/>
      <c r="BK658" s="436"/>
      <c r="BL658" s="436"/>
      <c r="BM658" s="436"/>
      <c r="BN658" s="436"/>
      <c r="BO658" s="436"/>
      <c r="BP658" s="436"/>
      <c r="BQ658" s="436"/>
      <c r="BR658" s="436"/>
      <c r="BS658" s="436"/>
      <c r="BT658" s="436"/>
      <c r="BU658" s="436"/>
      <c r="BV658" s="436"/>
      <c r="BW658" s="436"/>
      <c r="BX658" s="436"/>
      <c r="BY658" s="436"/>
      <c r="BZ658" s="436"/>
      <c r="CA658" s="436"/>
      <c r="CB658" s="436"/>
      <c r="CC658" s="436"/>
      <c r="CD658" s="436"/>
      <c r="CE658" s="436"/>
    </row>
    <row r="659" spans="1:83" ht="15.75" customHeight="1">
      <c r="A659" s="436"/>
      <c r="B659" s="436"/>
      <c r="C659" s="436"/>
      <c r="D659" s="436"/>
      <c r="E659" s="436"/>
      <c r="F659" s="436"/>
      <c r="G659" s="436"/>
      <c r="H659" s="436"/>
      <c r="I659" s="436"/>
      <c r="J659" s="436"/>
      <c r="K659" s="436"/>
      <c r="L659" s="436"/>
      <c r="M659" s="436"/>
      <c r="N659" s="436"/>
      <c r="O659" s="436"/>
      <c r="P659" s="436"/>
      <c r="Q659" s="436"/>
      <c r="R659" s="436"/>
      <c r="S659" s="436"/>
      <c r="T659" s="436"/>
      <c r="U659" s="436"/>
      <c r="V659" s="436"/>
      <c r="W659" s="436"/>
      <c r="X659" s="436"/>
      <c r="Y659" s="436"/>
      <c r="Z659" s="436"/>
      <c r="AA659" s="436"/>
      <c r="AB659" s="436"/>
      <c r="AC659" s="436"/>
      <c r="AD659" s="436"/>
      <c r="AE659" s="436"/>
      <c r="AF659" s="436"/>
      <c r="AG659" s="436"/>
      <c r="AH659" s="436"/>
      <c r="AI659" s="436"/>
      <c r="AJ659" s="436"/>
      <c r="AK659" s="436"/>
      <c r="AL659" s="436"/>
      <c r="AM659" s="436"/>
      <c r="AN659" s="436"/>
      <c r="AO659" s="436"/>
      <c r="AP659" s="436"/>
      <c r="AQ659" s="436"/>
      <c r="AR659" s="436"/>
      <c r="AS659" s="436"/>
      <c r="AT659" s="436"/>
      <c r="AU659" s="436"/>
      <c r="AV659" s="436"/>
      <c r="AW659" s="436"/>
      <c r="AX659" s="437"/>
      <c r="AY659" s="436"/>
      <c r="AZ659" s="436"/>
      <c r="BA659" s="436"/>
      <c r="BB659" s="436"/>
      <c r="BC659" s="436"/>
      <c r="BD659" s="436"/>
      <c r="BE659" s="436"/>
      <c r="BF659" s="436"/>
      <c r="BG659" s="436"/>
      <c r="BH659" s="436"/>
      <c r="BI659" s="436"/>
      <c r="BJ659" s="436"/>
      <c r="BK659" s="436"/>
      <c r="BL659" s="436"/>
      <c r="BM659" s="436"/>
      <c r="BN659" s="436"/>
      <c r="BO659" s="436"/>
      <c r="BP659" s="436"/>
      <c r="BQ659" s="436"/>
      <c r="BR659" s="436"/>
      <c r="BS659" s="436"/>
      <c r="BT659" s="436"/>
      <c r="BU659" s="436"/>
      <c r="BV659" s="436"/>
      <c r="BW659" s="436"/>
      <c r="BX659" s="436"/>
      <c r="BY659" s="436"/>
      <c r="BZ659" s="436"/>
      <c r="CA659" s="436"/>
      <c r="CB659" s="436"/>
      <c r="CC659" s="436"/>
      <c r="CD659" s="436"/>
      <c r="CE659" s="436"/>
    </row>
    <row r="660" spans="1:83" ht="15.75" customHeight="1">
      <c r="A660" s="436"/>
      <c r="B660" s="436"/>
      <c r="C660" s="436"/>
      <c r="D660" s="436"/>
      <c r="E660" s="436"/>
      <c r="F660" s="436"/>
      <c r="G660" s="436"/>
      <c r="H660" s="436"/>
      <c r="I660" s="436"/>
      <c r="J660" s="436"/>
      <c r="K660" s="436"/>
      <c r="L660" s="436"/>
      <c r="M660" s="436"/>
      <c r="N660" s="436"/>
      <c r="O660" s="436"/>
      <c r="P660" s="436"/>
      <c r="Q660" s="436"/>
      <c r="R660" s="436"/>
      <c r="S660" s="436"/>
      <c r="T660" s="436"/>
      <c r="U660" s="436"/>
      <c r="V660" s="436"/>
      <c r="W660" s="436"/>
      <c r="X660" s="436"/>
      <c r="Y660" s="436"/>
      <c r="Z660" s="436"/>
      <c r="AA660" s="436"/>
      <c r="AB660" s="436"/>
      <c r="AC660" s="436"/>
      <c r="AD660" s="436"/>
      <c r="AE660" s="436"/>
      <c r="AF660" s="436"/>
      <c r="AG660" s="436"/>
      <c r="AH660" s="436"/>
      <c r="AI660" s="436"/>
      <c r="AJ660" s="436"/>
      <c r="AK660" s="436"/>
      <c r="AL660" s="436"/>
      <c r="AM660" s="436"/>
      <c r="AN660" s="436"/>
      <c r="AO660" s="436"/>
      <c r="AP660" s="436"/>
      <c r="AQ660" s="436"/>
      <c r="AR660" s="436"/>
      <c r="AS660" s="436"/>
      <c r="AT660" s="436"/>
      <c r="AU660" s="436"/>
      <c r="AV660" s="436"/>
      <c r="AW660" s="436"/>
      <c r="AX660" s="437"/>
      <c r="AY660" s="436"/>
      <c r="AZ660" s="436"/>
      <c r="BA660" s="436"/>
      <c r="BB660" s="436"/>
      <c r="BC660" s="436"/>
      <c r="BD660" s="436"/>
      <c r="BE660" s="436"/>
      <c r="BF660" s="436"/>
      <c r="BG660" s="436"/>
      <c r="BH660" s="436"/>
      <c r="BI660" s="436"/>
      <c r="BJ660" s="436"/>
      <c r="BK660" s="436"/>
      <c r="BL660" s="436"/>
      <c r="BM660" s="436"/>
      <c r="BN660" s="436"/>
      <c r="BO660" s="436"/>
      <c r="BP660" s="436"/>
      <c r="BQ660" s="436"/>
      <c r="BR660" s="436"/>
      <c r="BS660" s="436"/>
      <c r="BT660" s="436"/>
      <c r="BU660" s="436"/>
      <c r="BV660" s="436"/>
      <c r="BW660" s="436"/>
      <c r="BX660" s="436"/>
      <c r="BY660" s="436"/>
      <c r="BZ660" s="436"/>
      <c r="CA660" s="436"/>
      <c r="CB660" s="436"/>
      <c r="CC660" s="436"/>
      <c r="CD660" s="436"/>
      <c r="CE660" s="436"/>
    </row>
    <row r="661" spans="1:83" ht="15.75" customHeight="1">
      <c r="A661" s="436"/>
      <c r="B661" s="436"/>
      <c r="C661" s="436"/>
      <c r="D661" s="436"/>
      <c r="E661" s="436"/>
      <c r="F661" s="436"/>
      <c r="G661" s="436"/>
      <c r="H661" s="436"/>
      <c r="I661" s="436"/>
      <c r="J661" s="436"/>
      <c r="K661" s="436"/>
      <c r="L661" s="436"/>
      <c r="M661" s="436"/>
      <c r="N661" s="436"/>
      <c r="O661" s="436"/>
      <c r="P661" s="436"/>
      <c r="Q661" s="436"/>
      <c r="R661" s="436"/>
      <c r="S661" s="436"/>
      <c r="T661" s="436"/>
      <c r="U661" s="436"/>
      <c r="V661" s="436"/>
      <c r="W661" s="436"/>
      <c r="X661" s="436"/>
      <c r="Y661" s="436"/>
      <c r="Z661" s="436"/>
      <c r="AA661" s="436"/>
      <c r="AB661" s="436"/>
      <c r="AC661" s="436"/>
      <c r="AD661" s="436"/>
      <c r="AE661" s="436"/>
      <c r="AF661" s="436"/>
      <c r="AG661" s="436"/>
      <c r="AH661" s="436"/>
      <c r="AI661" s="436"/>
      <c r="AJ661" s="436"/>
      <c r="AK661" s="436"/>
      <c r="AL661" s="436"/>
      <c r="AM661" s="436"/>
      <c r="AN661" s="436"/>
      <c r="AO661" s="436"/>
      <c r="AP661" s="436"/>
      <c r="AQ661" s="436"/>
      <c r="AR661" s="436"/>
      <c r="AS661" s="436"/>
      <c r="AT661" s="436"/>
      <c r="AU661" s="436"/>
      <c r="AV661" s="436"/>
      <c r="AW661" s="436"/>
      <c r="AX661" s="437"/>
      <c r="AY661" s="436"/>
      <c r="AZ661" s="436"/>
      <c r="BA661" s="436"/>
      <c r="BB661" s="436"/>
      <c r="BC661" s="436"/>
      <c r="BD661" s="436"/>
      <c r="BE661" s="436"/>
      <c r="BF661" s="436"/>
      <c r="BG661" s="436"/>
      <c r="BH661" s="436"/>
      <c r="BI661" s="436"/>
      <c r="BJ661" s="436"/>
      <c r="BK661" s="436"/>
      <c r="BL661" s="436"/>
      <c r="BM661" s="436"/>
      <c r="BN661" s="436"/>
      <c r="BO661" s="436"/>
      <c r="BP661" s="436"/>
      <c r="BQ661" s="436"/>
      <c r="BR661" s="436"/>
      <c r="BS661" s="436"/>
      <c r="BT661" s="436"/>
      <c r="BU661" s="436"/>
      <c r="BV661" s="436"/>
      <c r="BW661" s="436"/>
      <c r="BX661" s="436"/>
      <c r="BY661" s="436"/>
      <c r="BZ661" s="436"/>
      <c r="CA661" s="436"/>
      <c r="CB661" s="436"/>
      <c r="CC661" s="436"/>
      <c r="CD661" s="436"/>
      <c r="CE661" s="436"/>
    </row>
    <row r="662" spans="1:83" ht="15.75" customHeight="1">
      <c r="A662" s="436"/>
      <c r="B662" s="436"/>
      <c r="C662" s="436"/>
      <c r="D662" s="436"/>
      <c r="E662" s="436"/>
      <c r="F662" s="436"/>
      <c r="G662" s="436"/>
      <c r="H662" s="436"/>
      <c r="I662" s="436"/>
      <c r="J662" s="436"/>
      <c r="K662" s="436"/>
      <c r="L662" s="436"/>
      <c r="M662" s="436"/>
      <c r="N662" s="436"/>
      <c r="O662" s="436"/>
      <c r="P662" s="436"/>
      <c r="Q662" s="436"/>
      <c r="R662" s="436"/>
      <c r="S662" s="436"/>
      <c r="T662" s="436"/>
      <c r="U662" s="436"/>
      <c r="V662" s="436"/>
      <c r="W662" s="436"/>
      <c r="X662" s="436"/>
      <c r="Y662" s="436"/>
      <c r="Z662" s="436"/>
      <c r="AA662" s="436"/>
      <c r="AB662" s="436"/>
      <c r="AC662" s="436"/>
      <c r="AD662" s="436"/>
      <c r="AE662" s="436"/>
      <c r="AF662" s="436"/>
      <c r="AG662" s="436"/>
      <c r="AH662" s="436"/>
      <c r="AI662" s="436"/>
      <c r="AJ662" s="436"/>
      <c r="AK662" s="436"/>
      <c r="AL662" s="436"/>
      <c r="AM662" s="436"/>
      <c r="AN662" s="436"/>
      <c r="AO662" s="436"/>
      <c r="AP662" s="436"/>
      <c r="AQ662" s="436"/>
      <c r="AR662" s="436"/>
      <c r="AS662" s="436"/>
      <c r="AT662" s="436"/>
      <c r="AU662" s="436"/>
      <c r="AV662" s="436"/>
      <c r="AW662" s="436"/>
      <c r="AX662" s="437"/>
      <c r="AY662" s="436"/>
      <c r="AZ662" s="436"/>
      <c r="BA662" s="436"/>
      <c r="BB662" s="436"/>
      <c r="BC662" s="436"/>
      <c r="BD662" s="436"/>
      <c r="BE662" s="436"/>
      <c r="BF662" s="436"/>
      <c r="BG662" s="436"/>
      <c r="BH662" s="436"/>
      <c r="BI662" s="436"/>
      <c r="BJ662" s="436"/>
      <c r="BK662" s="436"/>
      <c r="BL662" s="436"/>
      <c r="BM662" s="436"/>
      <c r="BN662" s="436"/>
      <c r="BO662" s="436"/>
      <c r="BP662" s="436"/>
      <c r="BQ662" s="436"/>
      <c r="BR662" s="436"/>
      <c r="BS662" s="436"/>
      <c r="BT662" s="436"/>
      <c r="BU662" s="436"/>
      <c r="BV662" s="436"/>
      <c r="BW662" s="436"/>
      <c r="BX662" s="436"/>
      <c r="BY662" s="436"/>
      <c r="BZ662" s="436"/>
      <c r="CA662" s="436"/>
      <c r="CB662" s="436"/>
      <c r="CC662" s="436"/>
      <c r="CD662" s="436"/>
      <c r="CE662" s="436"/>
    </row>
    <row r="663" spans="1:83" ht="15.75" customHeight="1">
      <c r="A663" s="436"/>
      <c r="B663" s="436"/>
      <c r="C663" s="436"/>
      <c r="D663" s="436"/>
      <c r="E663" s="436"/>
      <c r="F663" s="436"/>
      <c r="G663" s="436"/>
      <c r="H663" s="436"/>
      <c r="I663" s="436"/>
      <c r="J663" s="436"/>
      <c r="K663" s="436"/>
      <c r="L663" s="436"/>
      <c r="M663" s="436"/>
      <c r="N663" s="436"/>
      <c r="O663" s="436"/>
      <c r="P663" s="436"/>
      <c r="Q663" s="436"/>
      <c r="R663" s="436"/>
      <c r="S663" s="436"/>
      <c r="T663" s="436"/>
      <c r="U663" s="436"/>
      <c r="V663" s="436"/>
      <c r="W663" s="436"/>
      <c r="X663" s="436"/>
      <c r="Y663" s="436"/>
      <c r="Z663" s="436"/>
      <c r="AA663" s="436"/>
      <c r="AB663" s="436"/>
      <c r="AC663" s="436"/>
      <c r="AD663" s="436"/>
      <c r="AE663" s="436"/>
      <c r="AF663" s="436"/>
      <c r="AG663" s="436"/>
      <c r="AH663" s="436"/>
      <c r="AI663" s="436"/>
      <c r="AJ663" s="436"/>
      <c r="AK663" s="436"/>
      <c r="AL663" s="436"/>
      <c r="AM663" s="436"/>
      <c r="AN663" s="436"/>
      <c r="AO663" s="436"/>
      <c r="AP663" s="436"/>
      <c r="AQ663" s="436"/>
      <c r="AR663" s="436"/>
      <c r="AS663" s="436"/>
      <c r="AT663" s="436"/>
      <c r="AU663" s="436"/>
      <c r="AV663" s="436"/>
      <c r="AW663" s="436"/>
      <c r="AX663" s="437"/>
      <c r="AY663" s="436"/>
      <c r="AZ663" s="436"/>
      <c r="BA663" s="436"/>
      <c r="BB663" s="436"/>
      <c r="BC663" s="436"/>
      <c r="BD663" s="436"/>
      <c r="BE663" s="436"/>
      <c r="BF663" s="436"/>
      <c r="BG663" s="436"/>
      <c r="BH663" s="436"/>
      <c r="BI663" s="436"/>
      <c r="BJ663" s="436"/>
      <c r="BK663" s="436"/>
      <c r="BL663" s="436"/>
      <c r="BM663" s="436"/>
      <c r="BN663" s="436"/>
      <c r="BO663" s="436"/>
      <c r="BP663" s="436"/>
      <c r="BQ663" s="436"/>
      <c r="BR663" s="436"/>
      <c r="BS663" s="436"/>
      <c r="BT663" s="436"/>
      <c r="BU663" s="436"/>
      <c r="BV663" s="436"/>
      <c r="BW663" s="436"/>
      <c r="BX663" s="436"/>
      <c r="BY663" s="436"/>
      <c r="BZ663" s="436"/>
      <c r="CA663" s="436"/>
      <c r="CB663" s="436"/>
      <c r="CC663" s="436"/>
      <c r="CD663" s="436"/>
      <c r="CE663" s="436"/>
    </row>
    <row r="664" spans="1:83" ht="15.75" customHeight="1">
      <c r="A664" s="436"/>
      <c r="B664" s="436"/>
      <c r="C664" s="436"/>
      <c r="D664" s="436"/>
      <c r="E664" s="436"/>
      <c r="F664" s="436"/>
      <c r="G664" s="436"/>
      <c r="H664" s="436"/>
      <c r="I664" s="436"/>
      <c r="J664" s="436"/>
      <c r="K664" s="436"/>
      <c r="L664" s="436"/>
      <c r="M664" s="436"/>
      <c r="N664" s="436"/>
      <c r="O664" s="436"/>
      <c r="P664" s="436"/>
      <c r="Q664" s="436"/>
      <c r="R664" s="436"/>
      <c r="S664" s="436"/>
      <c r="T664" s="436"/>
      <c r="U664" s="436"/>
      <c r="V664" s="436"/>
      <c r="W664" s="436"/>
      <c r="X664" s="436"/>
      <c r="Y664" s="436"/>
      <c r="Z664" s="436"/>
      <c r="AA664" s="436"/>
      <c r="AB664" s="436"/>
      <c r="AC664" s="436"/>
      <c r="AD664" s="436"/>
      <c r="AE664" s="436"/>
      <c r="AF664" s="436"/>
      <c r="AG664" s="436"/>
      <c r="AH664" s="436"/>
      <c r="AI664" s="436"/>
      <c r="AJ664" s="436"/>
      <c r="AK664" s="436"/>
      <c r="AL664" s="436"/>
      <c r="AM664" s="436"/>
      <c r="AN664" s="436"/>
      <c r="AO664" s="436"/>
      <c r="AP664" s="436"/>
      <c r="AQ664" s="436"/>
      <c r="AR664" s="436"/>
      <c r="AS664" s="436"/>
      <c r="AT664" s="436"/>
      <c r="AU664" s="436"/>
      <c r="AV664" s="436"/>
      <c r="AW664" s="436"/>
      <c r="AX664" s="437"/>
      <c r="AY664" s="436"/>
      <c r="AZ664" s="436"/>
      <c r="BA664" s="436"/>
      <c r="BB664" s="436"/>
      <c r="BC664" s="436"/>
      <c r="BD664" s="436"/>
      <c r="BE664" s="436"/>
      <c r="BF664" s="436"/>
      <c r="BG664" s="436"/>
      <c r="BH664" s="436"/>
      <c r="BI664" s="436"/>
      <c r="BJ664" s="436"/>
      <c r="BK664" s="436"/>
      <c r="BL664" s="436"/>
      <c r="BM664" s="436"/>
      <c r="BN664" s="436"/>
      <c r="BO664" s="436"/>
      <c r="BP664" s="436"/>
      <c r="BQ664" s="436"/>
      <c r="BR664" s="436"/>
      <c r="BS664" s="436"/>
      <c r="BT664" s="436"/>
      <c r="BU664" s="436"/>
      <c r="BV664" s="436"/>
      <c r="BW664" s="436"/>
      <c r="BX664" s="436"/>
      <c r="BY664" s="436"/>
      <c r="BZ664" s="436"/>
      <c r="CA664" s="436"/>
      <c r="CB664" s="436"/>
      <c r="CC664" s="436"/>
      <c r="CD664" s="436"/>
      <c r="CE664" s="436"/>
    </row>
    <row r="665" spans="1:83" ht="15.75" customHeight="1">
      <c r="A665" s="436"/>
      <c r="B665" s="436"/>
      <c r="C665" s="436"/>
      <c r="D665" s="436"/>
      <c r="E665" s="436"/>
      <c r="F665" s="436"/>
      <c r="G665" s="436"/>
      <c r="H665" s="436"/>
      <c r="I665" s="436"/>
      <c r="J665" s="436"/>
      <c r="K665" s="436"/>
      <c r="L665" s="436"/>
      <c r="M665" s="436"/>
      <c r="N665" s="436"/>
      <c r="O665" s="436"/>
      <c r="P665" s="436"/>
      <c r="Q665" s="436"/>
      <c r="R665" s="436"/>
      <c r="S665" s="436"/>
      <c r="T665" s="436"/>
      <c r="U665" s="436"/>
      <c r="V665" s="436"/>
      <c r="W665" s="436"/>
      <c r="X665" s="436"/>
      <c r="Y665" s="436"/>
      <c r="Z665" s="436"/>
      <c r="AA665" s="436"/>
      <c r="AB665" s="436"/>
      <c r="AC665" s="436"/>
      <c r="AD665" s="436"/>
      <c r="AE665" s="436"/>
      <c r="AF665" s="436"/>
      <c r="AG665" s="436"/>
      <c r="AH665" s="436"/>
      <c r="AI665" s="436"/>
      <c r="AJ665" s="436"/>
      <c r="AK665" s="436"/>
      <c r="AL665" s="436"/>
      <c r="AM665" s="436"/>
      <c r="AN665" s="436"/>
      <c r="AO665" s="436"/>
      <c r="AP665" s="436"/>
      <c r="AQ665" s="436"/>
      <c r="AR665" s="436"/>
      <c r="AS665" s="436"/>
      <c r="AT665" s="436"/>
      <c r="AU665" s="436"/>
      <c r="AV665" s="436"/>
      <c r="AW665" s="436"/>
      <c r="AX665" s="437"/>
      <c r="AY665" s="436"/>
      <c r="AZ665" s="436"/>
      <c r="BA665" s="436"/>
      <c r="BB665" s="436"/>
      <c r="BC665" s="436"/>
      <c r="BD665" s="436"/>
      <c r="BE665" s="436"/>
      <c r="BF665" s="436"/>
      <c r="BG665" s="436"/>
      <c r="BH665" s="436"/>
      <c r="BI665" s="436"/>
      <c r="BJ665" s="436"/>
      <c r="BK665" s="436"/>
      <c r="BL665" s="436"/>
      <c r="BM665" s="436"/>
      <c r="BN665" s="436"/>
      <c r="BO665" s="436"/>
      <c r="BP665" s="436"/>
      <c r="BQ665" s="436"/>
      <c r="BR665" s="436"/>
      <c r="BS665" s="436"/>
      <c r="BT665" s="436"/>
      <c r="BU665" s="436"/>
      <c r="BV665" s="436"/>
      <c r="BW665" s="436"/>
      <c r="BX665" s="436"/>
      <c r="BY665" s="436"/>
      <c r="BZ665" s="436"/>
      <c r="CA665" s="436"/>
      <c r="CB665" s="436"/>
      <c r="CC665" s="436"/>
      <c r="CD665" s="436"/>
      <c r="CE665" s="436"/>
    </row>
    <row r="666" spans="1:83" ht="15.75" customHeight="1">
      <c r="A666" s="436"/>
      <c r="B666" s="436"/>
      <c r="C666" s="436"/>
      <c r="D666" s="436"/>
      <c r="E666" s="436"/>
      <c r="F666" s="436"/>
      <c r="G666" s="436"/>
      <c r="H666" s="436"/>
      <c r="I666" s="436"/>
      <c r="J666" s="436"/>
      <c r="K666" s="436"/>
      <c r="L666" s="436"/>
      <c r="M666" s="436"/>
      <c r="N666" s="436"/>
      <c r="O666" s="436"/>
      <c r="P666" s="436"/>
      <c r="Q666" s="436"/>
      <c r="R666" s="436"/>
      <c r="S666" s="436"/>
      <c r="T666" s="436"/>
      <c r="U666" s="436"/>
      <c r="V666" s="436"/>
      <c r="W666" s="436"/>
      <c r="X666" s="436"/>
      <c r="Y666" s="436"/>
      <c r="Z666" s="436"/>
      <c r="AA666" s="436"/>
      <c r="AB666" s="436"/>
      <c r="AC666" s="436"/>
      <c r="AD666" s="436"/>
      <c r="AE666" s="436"/>
      <c r="AF666" s="436"/>
      <c r="AG666" s="436"/>
      <c r="AH666" s="436"/>
      <c r="AI666" s="436"/>
      <c r="AJ666" s="436"/>
      <c r="AK666" s="436"/>
      <c r="AL666" s="436"/>
      <c r="AM666" s="436"/>
      <c r="AN666" s="436"/>
      <c r="AO666" s="436"/>
      <c r="AP666" s="436"/>
      <c r="AQ666" s="436"/>
      <c r="AR666" s="436"/>
      <c r="AS666" s="436"/>
      <c r="AT666" s="436"/>
      <c r="AU666" s="436"/>
      <c r="AV666" s="436"/>
      <c r="AW666" s="436"/>
      <c r="AX666" s="437"/>
      <c r="AY666" s="436"/>
      <c r="AZ666" s="436"/>
      <c r="BA666" s="436"/>
      <c r="BB666" s="436"/>
      <c r="BC666" s="436"/>
      <c r="BD666" s="436"/>
      <c r="BE666" s="436"/>
      <c r="BF666" s="436"/>
      <c r="BG666" s="436"/>
      <c r="BH666" s="436"/>
      <c r="BI666" s="436"/>
      <c r="BJ666" s="436"/>
      <c r="BK666" s="436"/>
      <c r="BL666" s="436"/>
      <c r="BM666" s="436"/>
      <c r="BN666" s="436"/>
      <c r="BO666" s="436"/>
      <c r="BP666" s="436"/>
      <c r="BQ666" s="436"/>
      <c r="BR666" s="436"/>
      <c r="BS666" s="436"/>
      <c r="BT666" s="436"/>
      <c r="BU666" s="436"/>
      <c r="BV666" s="436"/>
      <c r="BW666" s="436"/>
      <c r="BX666" s="436"/>
      <c r="BY666" s="436"/>
      <c r="BZ666" s="436"/>
      <c r="CA666" s="436"/>
      <c r="CB666" s="436"/>
      <c r="CC666" s="436"/>
      <c r="CD666" s="436"/>
      <c r="CE666" s="436"/>
    </row>
    <row r="667" spans="1:83" ht="15.75" customHeight="1">
      <c r="A667" s="436"/>
      <c r="B667" s="436"/>
      <c r="C667" s="436"/>
      <c r="D667" s="436"/>
      <c r="E667" s="436"/>
      <c r="F667" s="436"/>
      <c r="G667" s="436"/>
      <c r="H667" s="436"/>
      <c r="I667" s="436"/>
      <c r="J667" s="436"/>
      <c r="K667" s="436"/>
      <c r="L667" s="436"/>
      <c r="M667" s="436"/>
      <c r="N667" s="436"/>
      <c r="O667" s="436"/>
      <c r="P667" s="436"/>
      <c r="Q667" s="436"/>
      <c r="R667" s="436"/>
      <c r="S667" s="436"/>
      <c r="T667" s="436"/>
      <c r="U667" s="436"/>
      <c r="V667" s="436"/>
      <c r="W667" s="436"/>
      <c r="X667" s="436"/>
      <c r="Y667" s="436"/>
      <c r="Z667" s="436"/>
      <c r="AA667" s="436"/>
      <c r="AB667" s="436"/>
      <c r="AC667" s="436"/>
      <c r="AD667" s="436"/>
      <c r="AE667" s="436"/>
      <c r="AF667" s="436"/>
      <c r="AG667" s="436"/>
      <c r="AH667" s="436"/>
      <c r="AI667" s="436"/>
      <c r="AJ667" s="436"/>
      <c r="AK667" s="436"/>
      <c r="AL667" s="436"/>
      <c r="AM667" s="436"/>
      <c r="AN667" s="436"/>
      <c r="AO667" s="436"/>
      <c r="AP667" s="436"/>
      <c r="AQ667" s="436"/>
      <c r="AR667" s="436"/>
      <c r="AS667" s="436"/>
      <c r="AT667" s="436"/>
      <c r="AU667" s="436"/>
      <c r="AV667" s="436"/>
      <c r="AW667" s="436"/>
      <c r="AX667" s="437"/>
      <c r="AY667" s="436"/>
      <c r="AZ667" s="436"/>
      <c r="BA667" s="436"/>
      <c r="BB667" s="436"/>
      <c r="BC667" s="436"/>
      <c r="BD667" s="436"/>
      <c r="BE667" s="436"/>
      <c r="BF667" s="436"/>
      <c r="BG667" s="436"/>
      <c r="BH667" s="436"/>
      <c r="BI667" s="436"/>
      <c r="BJ667" s="436"/>
      <c r="BK667" s="436"/>
      <c r="BL667" s="436"/>
      <c r="BM667" s="436"/>
      <c r="BN667" s="436"/>
      <c r="BO667" s="436"/>
      <c r="BP667" s="436"/>
      <c r="BQ667" s="436"/>
      <c r="BR667" s="436"/>
      <c r="BS667" s="436"/>
      <c r="BT667" s="436"/>
      <c r="BU667" s="436"/>
      <c r="BV667" s="436"/>
      <c r="BW667" s="436"/>
      <c r="BX667" s="436"/>
      <c r="BY667" s="436"/>
      <c r="BZ667" s="436"/>
      <c r="CA667" s="436"/>
      <c r="CB667" s="436"/>
      <c r="CC667" s="436"/>
      <c r="CD667" s="436"/>
      <c r="CE667" s="436"/>
    </row>
    <row r="668" spans="1:83" ht="15.75" customHeight="1">
      <c r="A668" s="436"/>
      <c r="B668" s="436"/>
      <c r="C668" s="436"/>
      <c r="D668" s="436"/>
      <c r="E668" s="436"/>
      <c r="F668" s="436"/>
      <c r="G668" s="436"/>
      <c r="H668" s="436"/>
      <c r="I668" s="436"/>
      <c r="J668" s="436"/>
      <c r="K668" s="436"/>
      <c r="L668" s="436"/>
      <c r="M668" s="436"/>
      <c r="N668" s="436"/>
      <c r="O668" s="436"/>
      <c r="P668" s="436"/>
      <c r="Q668" s="436"/>
      <c r="R668" s="436"/>
      <c r="S668" s="436"/>
      <c r="T668" s="436"/>
      <c r="U668" s="436"/>
      <c r="V668" s="436"/>
      <c r="W668" s="436"/>
      <c r="X668" s="436"/>
      <c r="Y668" s="436"/>
      <c r="Z668" s="436"/>
      <c r="AA668" s="436"/>
      <c r="AB668" s="436"/>
      <c r="AC668" s="436"/>
      <c r="AD668" s="436"/>
      <c r="AE668" s="436"/>
      <c r="AF668" s="436"/>
      <c r="AG668" s="436"/>
      <c r="AH668" s="436"/>
      <c r="AI668" s="436"/>
      <c r="AJ668" s="436"/>
      <c r="AK668" s="436"/>
      <c r="AL668" s="436"/>
      <c r="AM668" s="436"/>
      <c r="AN668" s="436"/>
      <c r="AO668" s="436"/>
      <c r="AP668" s="436"/>
      <c r="AQ668" s="436"/>
      <c r="AR668" s="436"/>
      <c r="AS668" s="436"/>
      <c r="AT668" s="436"/>
      <c r="AU668" s="436"/>
      <c r="AV668" s="436"/>
      <c r="AW668" s="436"/>
      <c r="AX668" s="437"/>
      <c r="AY668" s="436"/>
      <c r="AZ668" s="436"/>
      <c r="BA668" s="436"/>
      <c r="BB668" s="436"/>
      <c r="BC668" s="436"/>
      <c r="BD668" s="436"/>
      <c r="BE668" s="436"/>
      <c r="BF668" s="436"/>
      <c r="BG668" s="436"/>
      <c r="BH668" s="436"/>
      <c r="BI668" s="436"/>
      <c r="BJ668" s="436"/>
      <c r="BK668" s="436"/>
      <c r="BL668" s="436"/>
      <c r="BM668" s="436"/>
      <c r="BN668" s="436"/>
      <c r="BO668" s="436"/>
      <c r="BP668" s="436"/>
      <c r="BQ668" s="436"/>
      <c r="BR668" s="436"/>
      <c r="BS668" s="436"/>
      <c r="BT668" s="436"/>
      <c r="BU668" s="436"/>
      <c r="BV668" s="436"/>
      <c r="BW668" s="436"/>
      <c r="BX668" s="436"/>
      <c r="BY668" s="436"/>
      <c r="BZ668" s="436"/>
      <c r="CA668" s="436"/>
      <c r="CB668" s="436"/>
      <c r="CC668" s="436"/>
      <c r="CD668" s="436"/>
      <c r="CE668" s="436"/>
    </row>
    <row r="669" spans="1:83" ht="15.75" customHeight="1">
      <c r="A669" s="436"/>
      <c r="B669" s="436"/>
      <c r="C669" s="436"/>
      <c r="D669" s="436"/>
      <c r="E669" s="436"/>
      <c r="F669" s="436"/>
      <c r="G669" s="436"/>
      <c r="H669" s="436"/>
      <c r="I669" s="436"/>
      <c r="J669" s="436"/>
      <c r="K669" s="436"/>
      <c r="L669" s="436"/>
      <c r="M669" s="436"/>
      <c r="N669" s="436"/>
      <c r="O669" s="436"/>
      <c r="P669" s="436"/>
      <c r="Q669" s="436"/>
      <c r="R669" s="436"/>
      <c r="S669" s="436"/>
      <c r="T669" s="436"/>
      <c r="U669" s="436"/>
      <c r="V669" s="436"/>
      <c r="W669" s="436"/>
      <c r="X669" s="436"/>
      <c r="Y669" s="436"/>
      <c r="Z669" s="436"/>
      <c r="AA669" s="436"/>
      <c r="AB669" s="436"/>
      <c r="AC669" s="436"/>
      <c r="AD669" s="436"/>
      <c r="AE669" s="436"/>
      <c r="AF669" s="436"/>
      <c r="AG669" s="436"/>
      <c r="AH669" s="436"/>
      <c r="AI669" s="436"/>
      <c r="AJ669" s="436"/>
      <c r="AK669" s="436"/>
      <c r="AL669" s="436"/>
      <c r="AM669" s="436"/>
      <c r="AN669" s="436"/>
      <c r="AO669" s="436"/>
      <c r="AP669" s="436"/>
      <c r="AQ669" s="436"/>
      <c r="AR669" s="436"/>
      <c r="AS669" s="436"/>
      <c r="AT669" s="436"/>
      <c r="AU669" s="436"/>
      <c r="AV669" s="436"/>
      <c r="AW669" s="436"/>
      <c r="AX669" s="437"/>
      <c r="AY669" s="436"/>
      <c r="AZ669" s="436"/>
      <c r="BA669" s="436"/>
      <c r="BB669" s="436"/>
      <c r="BC669" s="436"/>
      <c r="BD669" s="436"/>
      <c r="BE669" s="436"/>
      <c r="BF669" s="436"/>
      <c r="BG669" s="436"/>
      <c r="BH669" s="436"/>
      <c r="BI669" s="436"/>
      <c r="BJ669" s="436"/>
      <c r="BK669" s="436"/>
      <c r="BL669" s="436"/>
      <c r="BM669" s="436"/>
      <c r="BN669" s="436"/>
      <c r="BO669" s="436"/>
      <c r="BP669" s="436"/>
      <c r="BQ669" s="436"/>
      <c r="BR669" s="436"/>
      <c r="BS669" s="436"/>
      <c r="BT669" s="436"/>
      <c r="BU669" s="436"/>
      <c r="BV669" s="436"/>
      <c r="BW669" s="436"/>
      <c r="BX669" s="436"/>
      <c r="BY669" s="436"/>
      <c r="BZ669" s="436"/>
      <c r="CA669" s="436"/>
      <c r="CB669" s="436"/>
      <c r="CC669" s="436"/>
      <c r="CD669" s="436"/>
      <c r="CE669" s="436"/>
    </row>
    <row r="670" spans="1:83" ht="15.75" customHeight="1">
      <c r="A670" s="436"/>
      <c r="B670" s="436"/>
      <c r="C670" s="436"/>
      <c r="D670" s="436"/>
      <c r="E670" s="436"/>
      <c r="F670" s="436"/>
      <c r="G670" s="436"/>
      <c r="H670" s="436"/>
      <c r="I670" s="436"/>
      <c r="J670" s="436"/>
      <c r="K670" s="436"/>
      <c r="L670" s="436"/>
      <c r="M670" s="436"/>
      <c r="N670" s="436"/>
      <c r="O670" s="436"/>
      <c r="P670" s="436"/>
      <c r="Q670" s="436"/>
      <c r="R670" s="436"/>
      <c r="S670" s="436"/>
      <c r="T670" s="436"/>
      <c r="U670" s="436"/>
      <c r="V670" s="436"/>
      <c r="W670" s="436"/>
      <c r="X670" s="436"/>
      <c r="Y670" s="436"/>
      <c r="Z670" s="436"/>
      <c r="AA670" s="436"/>
      <c r="AB670" s="436"/>
      <c r="AC670" s="436"/>
      <c r="AD670" s="436"/>
      <c r="AE670" s="436"/>
      <c r="AF670" s="436"/>
      <c r="AG670" s="436"/>
      <c r="AH670" s="436"/>
      <c r="AI670" s="436"/>
      <c r="AJ670" s="436"/>
      <c r="AK670" s="436"/>
      <c r="AL670" s="436"/>
      <c r="AM670" s="436"/>
      <c r="AN670" s="436"/>
      <c r="AO670" s="436"/>
      <c r="AP670" s="436"/>
      <c r="AQ670" s="436"/>
      <c r="AR670" s="436"/>
      <c r="AS670" s="436"/>
      <c r="AT670" s="436"/>
      <c r="AU670" s="436"/>
      <c r="AV670" s="436"/>
      <c r="AW670" s="436"/>
      <c r="AX670" s="437"/>
      <c r="AY670" s="436"/>
      <c r="AZ670" s="436"/>
      <c r="BA670" s="436"/>
      <c r="BB670" s="436"/>
      <c r="BC670" s="436"/>
      <c r="BD670" s="436"/>
      <c r="BE670" s="436"/>
      <c r="BF670" s="436"/>
      <c r="BG670" s="436"/>
      <c r="BH670" s="436"/>
      <c r="BI670" s="436"/>
      <c r="BJ670" s="436"/>
      <c r="BK670" s="436"/>
      <c r="BL670" s="436"/>
      <c r="BM670" s="436"/>
      <c r="BN670" s="436"/>
      <c r="BO670" s="436"/>
      <c r="BP670" s="436"/>
      <c r="BQ670" s="436"/>
      <c r="BR670" s="436"/>
      <c r="BS670" s="436"/>
      <c r="BT670" s="436"/>
      <c r="BU670" s="436"/>
      <c r="BV670" s="436"/>
      <c r="BW670" s="436"/>
      <c r="BX670" s="436"/>
      <c r="BY670" s="436"/>
      <c r="BZ670" s="436"/>
      <c r="CA670" s="436"/>
      <c r="CB670" s="436"/>
      <c r="CC670" s="436"/>
      <c r="CD670" s="436"/>
      <c r="CE670" s="436"/>
    </row>
    <row r="671" spans="1:83" ht="15.75" customHeight="1">
      <c r="A671" s="436"/>
      <c r="B671" s="436"/>
      <c r="C671" s="436"/>
      <c r="D671" s="436"/>
      <c r="E671" s="436"/>
      <c r="F671" s="436"/>
      <c r="G671" s="436"/>
      <c r="H671" s="436"/>
      <c r="I671" s="436"/>
      <c r="J671" s="436"/>
      <c r="K671" s="436"/>
      <c r="L671" s="436"/>
      <c r="M671" s="436"/>
      <c r="N671" s="436"/>
      <c r="O671" s="436"/>
      <c r="P671" s="436"/>
      <c r="Q671" s="436"/>
      <c r="R671" s="436"/>
      <c r="S671" s="436"/>
      <c r="T671" s="436"/>
      <c r="U671" s="436"/>
      <c r="V671" s="436"/>
      <c r="W671" s="436"/>
      <c r="X671" s="436"/>
      <c r="Y671" s="436"/>
      <c r="Z671" s="436"/>
      <c r="AA671" s="436"/>
      <c r="AB671" s="436"/>
      <c r="AC671" s="436"/>
      <c r="AD671" s="436"/>
      <c r="AE671" s="436"/>
      <c r="AF671" s="436"/>
      <c r="AG671" s="436"/>
      <c r="AH671" s="436"/>
      <c r="AI671" s="436"/>
      <c r="AJ671" s="436"/>
      <c r="AK671" s="436"/>
      <c r="AL671" s="436"/>
      <c r="AM671" s="436"/>
      <c r="AN671" s="436"/>
      <c r="AO671" s="436"/>
      <c r="AP671" s="436"/>
      <c r="AQ671" s="436"/>
      <c r="AR671" s="436"/>
      <c r="AS671" s="436"/>
      <c r="AT671" s="436"/>
      <c r="AU671" s="436"/>
      <c r="AV671" s="436"/>
      <c r="AW671" s="436"/>
      <c r="AX671" s="437"/>
      <c r="AY671" s="436"/>
      <c r="AZ671" s="436"/>
      <c r="BA671" s="436"/>
      <c r="BB671" s="436"/>
      <c r="BC671" s="436"/>
      <c r="BD671" s="436"/>
      <c r="BE671" s="436"/>
      <c r="BF671" s="436"/>
      <c r="BG671" s="436"/>
      <c r="BH671" s="436"/>
      <c r="BI671" s="436"/>
      <c r="BJ671" s="436"/>
      <c r="BK671" s="436"/>
      <c r="BL671" s="436"/>
      <c r="BM671" s="436"/>
      <c r="BN671" s="436"/>
      <c r="BO671" s="436"/>
      <c r="BP671" s="436"/>
      <c r="BQ671" s="436"/>
      <c r="BR671" s="436"/>
      <c r="BS671" s="436"/>
      <c r="BT671" s="436"/>
      <c r="BU671" s="436"/>
      <c r="BV671" s="436"/>
      <c r="BW671" s="436"/>
      <c r="BX671" s="436"/>
      <c r="BY671" s="436"/>
      <c r="BZ671" s="436"/>
      <c r="CA671" s="436"/>
      <c r="CB671" s="436"/>
      <c r="CC671" s="436"/>
      <c r="CD671" s="436"/>
      <c r="CE671" s="436"/>
    </row>
    <row r="672" spans="1:83" ht="15.75" customHeight="1">
      <c r="A672" s="436"/>
      <c r="B672" s="436"/>
      <c r="C672" s="436"/>
      <c r="D672" s="436"/>
      <c r="E672" s="436"/>
      <c r="F672" s="436"/>
      <c r="G672" s="436"/>
      <c r="H672" s="436"/>
      <c r="I672" s="436"/>
      <c r="J672" s="436"/>
      <c r="K672" s="436"/>
      <c r="L672" s="436"/>
      <c r="M672" s="436"/>
      <c r="N672" s="436"/>
      <c r="O672" s="436"/>
      <c r="P672" s="436"/>
      <c r="Q672" s="436"/>
      <c r="R672" s="436"/>
      <c r="S672" s="436"/>
      <c r="T672" s="436"/>
      <c r="U672" s="436"/>
      <c r="V672" s="436"/>
      <c r="W672" s="436"/>
      <c r="X672" s="436"/>
      <c r="Y672" s="436"/>
      <c r="Z672" s="436"/>
      <c r="AA672" s="436"/>
      <c r="AB672" s="436"/>
      <c r="AC672" s="436"/>
      <c r="AD672" s="436"/>
      <c r="AE672" s="436"/>
      <c r="AF672" s="436"/>
      <c r="AG672" s="436"/>
      <c r="AH672" s="436"/>
      <c r="AI672" s="436"/>
      <c r="AJ672" s="436"/>
      <c r="AK672" s="436"/>
      <c r="AL672" s="436"/>
      <c r="AM672" s="436"/>
      <c r="AN672" s="436"/>
      <c r="AO672" s="436"/>
      <c r="AP672" s="436"/>
      <c r="AQ672" s="436"/>
      <c r="AR672" s="436"/>
      <c r="AS672" s="436"/>
      <c r="AT672" s="436"/>
      <c r="AU672" s="436"/>
      <c r="AV672" s="436"/>
      <c r="AW672" s="436"/>
      <c r="AX672" s="437"/>
      <c r="AY672" s="436"/>
      <c r="AZ672" s="436"/>
      <c r="BA672" s="436"/>
      <c r="BB672" s="436"/>
      <c r="BC672" s="436"/>
      <c r="BD672" s="436"/>
      <c r="BE672" s="436"/>
      <c r="BF672" s="436"/>
      <c r="BG672" s="436"/>
      <c r="BH672" s="436"/>
      <c r="BI672" s="436"/>
      <c r="BJ672" s="436"/>
      <c r="BK672" s="436"/>
      <c r="BL672" s="436"/>
      <c r="BM672" s="436"/>
      <c r="BN672" s="436"/>
      <c r="BO672" s="436"/>
      <c r="BP672" s="436"/>
      <c r="BQ672" s="436"/>
      <c r="BR672" s="436"/>
      <c r="BS672" s="436"/>
      <c r="BT672" s="436"/>
      <c r="BU672" s="436"/>
      <c r="BV672" s="436"/>
      <c r="BW672" s="436"/>
      <c r="BX672" s="436"/>
      <c r="BY672" s="436"/>
      <c r="BZ672" s="436"/>
      <c r="CA672" s="436"/>
      <c r="CB672" s="436"/>
      <c r="CC672" s="436"/>
      <c r="CD672" s="436"/>
      <c r="CE672" s="436"/>
    </row>
    <row r="673" spans="1:83" ht="15.75" customHeight="1">
      <c r="A673" s="436"/>
      <c r="B673" s="436"/>
      <c r="C673" s="436"/>
      <c r="D673" s="436"/>
      <c r="E673" s="436"/>
      <c r="F673" s="436"/>
      <c r="G673" s="436"/>
      <c r="H673" s="436"/>
      <c r="I673" s="436"/>
      <c r="J673" s="436"/>
      <c r="K673" s="436"/>
      <c r="L673" s="436"/>
      <c r="M673" s="436"/>
      <c r="N673" s="436"/>
      <c r="O673" s="436"/>
      <c r="P673" s="436"/>
      <c r="Q673" s="436"/>
      <c r="R673" s="436"/>
      <c r="S673" s="436"/>
      <c r="T673" s="436"/>
      <c r="U673" s="436"/>
      <c r="V673" s="436"/>
      <c r="W673" s="436"/>
      <c r="X673" s="436"/>
      <c r="Y673" s="436"/>
      <c r="Z673" s="436"/>
      <c r="AA673" s="436"/>
      <c r="AB673" s="436"/>
      <c r="AC673" s="436"/>
      <c r="AD673" s="436"/>
      <c r="AE673" s="436"/>
      <c r="AF673" s="436"/>
      <c r="AG673" s="436"/>
      <c r="AH673" s="436"/>
      <c r="AI673" s="436"/>
      <c r="AJ673" s="436"/>
      <c r="AK673" s="436"/>
      <c r="AL673" s="436"/>
      <c r="AM673" s="436"/>
      <c r="AN673" s="436"/>
      <c r="AO673" s="436"/>
      <c r="AP673" s="436"/>
      <c r="AQ673" s="436"/>
      <c r="AR673" s="436"/>
      <c r="AS673" s="436"/>
      <c r="AT673" s="436"/>
      <c r="AU673" s="436"/>
      <c r="AV673" s="436"/>
      <c r="AW673" s="436"/>
      <c r="AX673" s="437"/>
      <c r="AY673" s="436"/>
      <c r="AZ673" s="436"/>
      <c r="BA673" s="436"/>
      <c r="BB673" s="436"/>
      <c r="BC673" s="436"/>
      <c r="BD673" s="436"/>
      <c r="BE673" s="436"/>
      <c r="BF673" s="436"/>
      <c r="BG673" s="436"/>
      <c r="BH673" s="436"/>
      <c r="BI673" s="436"/>
      <c r="BJ673" s="436"/>
      <c r="BK673" s="436"/>
      <c r="BL673" s="436"/>
      <c r="BM673" s="436"/>
      <c r="BN673" s="436"/>
      <c r="BO673" s="436"/>
      <c r="BP673" s="436"/>
      <c r="BQ673" s="436"/>
      <c r="BR673" s="436"/>
      <c r="BS673" s="436"/>
      <c r="BT673" s="436"/>
      <c r="BU673" s="436"/>
      <c r="BV673" s="436"/>
      <c r="BW673" s="436"/>
      <c r="BX673" s="436"/>
      <c r="BY673" s="436"/>
      <c r="BZ673" s="436"/>
      <c r="CA673" s="436"/>
      <c r="CB673" s="436"/>
      <c r="CC673" s="436"/>
      <c r="CD673" s="436"/>
      <c r="CE673" s="436"/>
    </row>
    <row r="674" spans="1:83" ht="15.75" customHeight="1">
      <c r="A674" s="436"/>
      <c r="B674" s="436"/>
      <c r="C674" s="436"/>
      <c r="D674" s="436"/>
      <c r="E674" s="436"/>
      <c r="F674" s="436"/>
      <c r="G674" s="436"/>
      <c r="H674" s="436"/>
      <c r="I674" s="436"/>
      <c r="J674" s="436"/>
      <c r="K674" s="436"/>
      <c r="L674" s="436"/>
      <c r="M674" s="436"/>
      <c r="N674" s="436"/>
      <c r="O674" s="436"/>
      <c r="P674" s="436"/>
      <c r="Q674" s="436"/>
      <c r="R674" s="436"/>
      <c r="S674" s="436"/>
      <c r="T674" s="436"/>
      <c r="U674" s="436"/>
      <c r="V674" s="436"/>
      <c r="W674" s="436"/>
      <c r="X674" s="436"/>
      <c r="Y674" s="436"/>
      <c r="Z674" s="436"/>
      <c r="AA674" s="436"/>
      <c r="AB674" s="436"/>
      <c r="AC674" s="436"/>
      <c r="AD674" s="436"/>
      <c r="AE674" s="436"/>
      <c r="AF674" s="436"/>
      <c r="AG674" s="436"/>
      <c r="AH674" s="436"/>
      <c r="AI674" s="436"/>
      <c r="AJ674" s="436"/>
      <c r="AK674" s="436"/>
      <c r="AL674" s="436"/>
      <c r="AM674" s="436"/>
      <c r="AN674" s="436"/>
      <c r="AO674" s="436"/>
      <c r="AP674" s="436"/>
      <c r="AQ674" s="436"/>
      <c r="AR674" s="436"/>
      <c r="AS674" s="436"/>
      <c r="AT674" s="436"/>
      <c r="AU674" s="436"/>
      <c r="AV674" s="436"/>
      <c r="AW674" s="436"/>
      <c r="AX674" s="437"/>
      <c r="AY674" s="436"/>
      <c r="AZ674" s="436"/>
      <c r="BA674" s="436"/>
      <c r="BB674" s="436"/>
      <c r="BC674" s="436"/>
      <c r="BD674" s="436"/>
      <c r="BE674" s="436"/>
      <c r="BF674" s="436"/>
      <c r="BG674" s="436"/>
      <c r="BH674" s="436"/>
      <c r="BI674" s="436"/>
      <c r="BJ674" s="436"/>
      <c r="BK674" s="436"/>
      <c r="BL674" s="436"/>
      <c r="BM674" s="436"/>
      <c r="BN674" s="436"/>
      <c r="BO674" s="436"/>
      <c r="BP674" s="436"/>
      <c r="BQ674" s="436"/>
      <c r="BR674" s="436"/>
      <c r="BS674" s="436"/>
      <c r="BT674" s="436"/>
      <c r="BU674" s="436"/>
      <c r="BV674" s="436"/>
      <c r="BW674" s="436"/>
      <c r="BX674" s="436"/>
      <c r="BY674" s="436"/>
      <c r="BZ674" s="436"/>
      <c r="CA674" s="436"/>
      <c r="CB674" s="436"/>
      <c r="CC674" s="436"/>
      <c r="CD674" s="436"/>
      <c r="CE674" s="436"/>
    </row>
    <row r="675" spans="1:83" ht="15.75" customHeight="1">
      <c r="A675" s="436"/>
      <c r="B675" s="436"/>
      <c r="C675" s="436"/>
      <c r="D675" s="436"/>
      <c r="E675" s="436"/>
      <c r="F675" s="436"/>
      <c r="G675" s="436"/>
      <c r="H675" s="436"/>
      <c r="I675" s="436"/>
      <c r="J675" s="436"/>
      <c r="K675" s="436"/>
      <c r="L675" s="436"/>
      <c r="M675" s="436"/>
      <c r="N675" s="436"/>
      <c r="O675" s="436"/>
      <c r="P675" s="436"/>
      <c r="Q675" s="436"/>
      <c r="R675" s="436"/>
      <c r="S675" s="436"/>
      <c r="T675" s="436"/>
      <c r="U675" s="436"/>
      <c r="V675" s="436"/>
      <c r="W675" s="436"/>
      <c r="X675" s="436"/>
      <c r="Y675" s="436"/>
      <c r="Z675" s="436"/>
      <c r="AA675" s="436"/>
      <c r="AB675" s="436"/>
      <c r="AC675" s="436"/>
      <c r="AD675" s="436"/>
      <c r="AE675" s="436"/>
      <c r="AF675" s="436"/>
      <c r="AG675" s="436"/>
      <c r="AH675" s="436"/>
      <c r="AI675" s="436"/>
      <c r="AJ675" s="436"/>
      <c r="AK675" s="436"/>
      <c r="AL675" s="436"/>
      <c r="AM675" s="436"/>
      <c r="AN675" s="436"/>
      <c r="AO675" s="436"/>
      <c r="AP675" s="436"/>
      <c r="AQ675" s="436"/>
      <c r="AR675" s="436"/>
      <c r="AS675" s="436"/>
      <c r="AT675" s="436"/>
      <c r="AU675" s="436"/>
      <c r="AV675" s="436"/>
      <c r="AW675" s="436"/>
      <c r="AX675" s="437"/>
      <c r="AY675" s="436"/>
      <c r="AZ675" s="436"/>
      <c r="BA675" s="436"/>
      <c r="BB675" s="436"/>
      <c r="BC675" s="436"/>
      <c r="BD675" s="436"/>
      <c r="BE675" s="436"/>
      <c r="BF675" s="436"/>
      <c r="BG675" s="436"/>
      <c r="BH675" s="436"/>
      <c r="BI675" s="436"/>
      <c r="BJ675" s="436"/>
      <c r="BK675" s="436"/>
      <c r="BL675" s="436"/>
      <c r="BM675" s="436"/>
      <c r="BN675" s="436"/>
      <c r="BO675" s="436"/>
      <c r="BP675" s="436"/>
      <c r="BQ675" s="436"/>
      <c r="BR675" s="436"/>
      <c r="BS675" s="436"/>
      <c r="BT675" s="436"/>
      <c r="BU675" s="436"/>
      <c r="BV675" s="436"/>
      <c r="BW675" s="436"/>
      <c r="BX675" s="436"/>
      <c r="BY675" s="436"/>
      <c r="BZ675" s="436"/>
      <c r="CA675" s="436"/>
      <c r="CB675" s="436"/>
      <c r="CC675" s="436"/>
      <c r="CD675" s="436"/>
      <c r="CE675" s="436"/>
    </row>
    <row r="676" spans="1:83" ht="15.75" customHeight="1">
      <c r="A676" s="436"/>
      <c r="B676" s="436"/>
      <c r="C676" s="436"/>
      <c r="D676" s="436"/>
      <c r="E676" s="436"/>
      <c r="F676" s="436"/>
      <c r="G676" s="436"/>
      <c r="H676" s="436"/>
      <c r="I676" s="436"/>
      <c r="J676" s="436"/>
      <c r="K676" s="436"/>
      <c r="L676" s="436"/>
      <c r="M676" s="436"/>
      <c r="N676" s="436"/>
      <c r="O676" s="436"/>
      <c r="P676" s="436"/>
      <c r="Q676" s="436"/>
      <c r="R676" s="436"/>
      <c r="S676" s="436"/>
      <c r="T676" s="436"/>
      <c r="U676" s="436"/>
      <c r="V676" s="436"/>
      <c r="W676" s="436"/>
      <c r="X676" s="436"/>
      <c r="Y676" s="436"/>
      <c r="Z676" s="436"/>
      <c r="AA676" s="436"/>
      <c r="AB676" s="436"/>
      <c r="AC676" s="436"/>
      <c r="AD676" s="436"/>
      <c r="AE676" s="436"/>
      <c r="AF676" s="436"/>
      <c r="AG676" s="436"/>
      <c r="AH676" s="436"/>
      <c r="AI676" s="436"/>
      <c r="AJ676" s="436"/>
      <c r="AK676" s="436"/>
      <c r="AL676" s="436"/>
      <c r="AM676" s="436"/>
      <c r="AN676" s="436"/>
      <c r="AO676" s="436"/>
      <c r="AP676" s="436"/>
      <c r="AQ676" s="436"/>
      <c r="AR676" s="436"/>
      <c r="AS676" s="436"/>
      <c r="AT676" s="436"/>
      <c r="AU676" s="436"/>
      <c r="AV676" s="436"/>
      <c r="AW676" s="436"/>
      <c r="AX676" s="437"/>
      <c r="AY676" s="436"/>
      <c r="AZ676" s="436"/>
      <c r="BA676" s="436"/>
      <c r="BB676" s="436"/>
      <c r="BC676" s="436"/>
      <c r="BD676" s="436"/>
      <c r="BE676" s="436"/>
      <c r="BF676" s="436"/>
      <c r="BG676" s="436"/>
      <c r="BH676" s="436"/>
      <c r="BI676" s="436"/>
      <c r="BJ676" s="436"/>
      <c r="BK676" s="436"/>
      <c r="BL676" s="436"/>
      <c r="BM676" s="436"/>
      <c r="BN676" s="436"/>
      <c r="BO676" s="436"/>
      <c r="BP676" s="436"/>
      <c r="BQ676" s="436"/>
      <c r="BR676" s="436"/>
      <c r="BS676" s="436"/>
      <c r="BT676" s="436"/>
      <c r="BU676" s="436"/>
      <c r="BV676" s="436"/>
      <c r="BW676" s="436"/>
      <c r="BX676" s="436"/>
      <c r="BY676" s="436"/>
      <c r="BZ676" s="436"/>
      <c r="CA676" s="436"/>
      <c r="CB676" s="436"/>
      <c r="CC676" s="436"/>
      <c r="CD676" s="436"/>
      <c r="CE676" s="436"/>
    </row>
    <row r="677" spans="1:83" ht="15.75" customHeight="1">
      <c r="A677" s="436"/>
      <c r="B677" s="436"/>
      <c r="C677" s="436"/>
      <c r="D677" s="436"/>
      <c r="E677" s="436"/>
      <c r="F677" s="436"/>
      <c r="G677" s="436"/>
      <c r="H677" s="436"/>
      <c r="I677" s="436"/>
      <c r="J677" s="436"/>
      <c r="K677" s="436"/>
      <c r="L677" s="436"/>
      <c r="M677" s="436"/>
      <c r="N677" s="436"/>
      <c r="O677" s="436"/>
      <c r="P677" s="436"/>
      <c r="Q677" s="436"/>
      <c r="R677" s="436"/>
      <c r="S677" s="436"/>
      <c r="T677" s="436"/>
      <c r="U677" s="436"/>
      <c r="V677" s="436"/>
      <c r="W677" s="436"/>
      <c r="X677" s="436"/>
      <c r="Y677" s="436"/>
      <c r="Z677" s="436"/>
      <c r="AA677" s="436"/>
      <c r="AB677" s="436"/>
      <c r="AC677" s="436"/>
      <c r="AD677" s="436"/>
      <c r="AE677" s="436"/>
      <c r="AF677" s="436"/>
      <c r="AG677" s="436"/>
      <c r="AH677" s="436"/>
      <c r="AI677" s="436"/>
      <c r="AJ677" s="436"/>
      <c r="AK677" s="436"/>
      <c r="AL677" s="436"/>
      <c r="AM677" s="436"/>
      <c r="AN677" s="436"/>
      <c r="AO677" s="436"/>
      <c r="AP677" s="436"/>
      <c r="AQ677" s="436"/>
      <c r="AR677" s="436"/>
      <c r="AS677" s="436"/>
      <c r="AT677" s="436"/>
      <c r="AU677" s="436"/>
      <c r="AV677" s="436"/>
      <c r="AW677" s="436"/>
      <c r="AX677" s="437"/>
      <c r="AY677" s="436"/>
      <c r="AZ677" s="436"/>
      <c r="BA677" s="436"/>
      <c r="BB677" s="436"/>
      <c r="BC677" s="436"/>
      <c r="BD677" s="436"/>
      <c r="BE677" s="436"/>
      <c r="BF677" s="436"/>
      <c r="BG677" s="436"/>
      <c r="BH677" s="436"/>
      <c r="BI677" s="436"/>
      <c r="BJ677" s="436"/>
      <c r="BK677" s="436"/>
      <c r="BL677" s="436"/>
      <c r="BM677" s="436"/>
      <c r="BN677" s="436"/>
      <c r="BO677" s="436"/>
      <c r="BP677" s="436"/>
      <c r="BQ677" s="436"/>
      <c r="BR677" s="436"/>
      <c r="BS677" s="436"/>
      <c r="BT677" s="436"/>
      <c r="BU677" s="436"/>
      <c r="BV677" s="436"/>
      <c r="BW677" s="436"/>
      <c r="BX677" s="436"/>
      <c r="BY677" s="436"/>
      <c r="BZ677" s="436"/>
      <c r="CA677" s="436"/>
      <c r="CB677" s="436"/>
      <c r="CC677" s="436"/>
      <c r="CD677" s="436"/>
      <c r="CE677" s="436"/>
    </row>
    <row r="678" spans="1:83" ht="15.75" customHeight="1">
      <c r="A678" s="436"/>
      <c r="B678" s="436"/>
      <c r="C678" s="436"/>
      <c r="D678" s="436"/>
      <c r="E678" s="436"/>
      <c r="F678" s="436"/>
      <c r="G678" s="436"/>
      <c r="H678" s="436"/>
      <c r="I678" s="436"/>
      <c r="J678" s="436"/>
      <c r="K678" s="436"/>
      <c r="L678" s="436"/>
      <c r="M678" s="436"/>
      <c r="N678" s="436"/>
      <c r="O678" s="436"/>
      <c r="P678" s="436"/>
      <c r="Q678" s="436"/>
      <c r="R678" s="436"/>
      <c r="S678" s="436"/>
      <c r="T678" s="436"/>
      <c r="U678" s="436"/>
      <c r="V678" s="436"/>
      <c r="W678" s="436"/>
      <c r="X678" s="436"/>
      <c r="Y678" s="436"/>
      <c r="Z678" s="436"/>
      <c r="AA678" s="436"/>
      <c r="AB678" s="436"/>
      <c r="AC678" s="436"/>
      <c r="AD678" s="436"/>
      <c r="AE678" s="436"/>
      <c r="AF678" s="436"/>
      <c r="AG678" s="436"/>
      <c r="AH678" s="436"/>
      <c r="AI678" s="436"/>
      <c r="AJ678" s="436"/>
      <c r="AK678" s="436"/>
      <c r="AL678" s="436"/>
      <c r="AM678" s="436"/>
      <c r="AN678" s="436"/>
      <c r="AO678" s="436"/>
      <c r="AP678" s="436"/>
      <c r="AQ678" s="436"/>
      <c r="AR678" s="436"/>
      <c r="AS678" s="436"/>
      <c r="AT678" s="436"/>
      <c r="AU678" s="436"/>
      <c r="AV678" s="436"/>
      <c r="AW678" s="436"/>
      <c r="AX678" s="437"/>
      <c r="AY678" s="436"/>
      <c r="AZ678" s="436"/>
      <c r="BA678" s="436"/>
      <c r="BB678" s="436"/>
      <c r="BC678" s="436"/>
      <c r="BD678" s="436"/>
      <c r="BE678" s="436"/>
      <c r="BF678" s="436"/>
      <c r="BG678" s="436"/>
      <c r="BH678" s="436"/>
      <c r="BI678" s="436"/>
      <c r="BJ678" s="436"/>
      <c r="BK678" s="436"/>
      <c r="BL678" s="436"/>
      <c r="BM678" s="436"/>
      <c r="BN678" s="436"/>
      <c r="BO678" s="436"/>
      <c r="BP678" s="436"/>
      <c r="BQ678" s="436"/>
      <c r="BR678" s="436"/>
      <c r="BS678" s="436"/>
      <c r="BT678" s="436"/>
      <c r="BU678" s="436"/>
      <c r="BV678" s="436"/>
      <c r="BW678" s="436"/>
      <c r="BX678" s="436"/>
      <c r="BY678" s="436"/>
      <c r="BZ678" s="436"/>
      <c r="CA678" s="436"/>
      <c r="CB678" s="436"/>
      <c r="CC678" s="436"/>
      <c r="CD678" s="436"/>
      <c r="CE678" s="436"/>
    </row>
    <row r="679" spans="1:83" ht="15.75" customHeight="1">
      <c r="A679" s="436"/>
      <c r="B679" s="436"/>
      <c r="C679" s="436"/>
      <c r="D679" s="436"/>
      <c r="E679" s="436"/>
      <c r="F679" s="436"/>
      <c r="G679" s="436"/>
      <c r="H679" s="436"/>
      <c r="I679" s="436"/>
      <c r="J679" s="436"/>
      <c r="K679" s="436"/>
      <c r="L679" s="436"/>
      <c r="M679" s="436"/>
      <c r="N679" s="436"/>
      <c r="O679" s="436"/>
      <c r="P679" s="436"/>
      <c r="Q679" s="436"/>
      <c r="R679" s="436"/>
      <c r="S679" s="436"/>
      <c r="T679" s="436"/>
      <c r="U679" s="436"/>
      <c r="V679" s="436"/>
      <c r="W679" s="436"/>
      <c r="X679" s="436"/>
      <c r="Y679" s="436"/>
      <c r="Z679" s="436"/>
      <c r="AA679" s="436"/>
      <c r="AB679" s="436"/>
      <c r="AC679" s="436"/>
      <c r="AD679" s="436"/>
      <c r="AE679" s="436"/>
      <c r="AF679" s="436"/>
      <c r="AG679" s="436"/>
      <c r="AH679" s="436"/>
      <c r="AI679" s="436"/>
      <c r="AJ679" s="436"/>
      <c r="AK679" s="436"/>
      <c r="AL679" s="436"/>
      <c r="AM679" s="436"/>
      <c r="AN679" s="436"/>
      <c r="AO679" s="436"/>
      <c r="AP679" s="436"/>
      <c r="AQ679" s="436"/>
      <c r="AR679" s="436"/>
      <c r="AS679" s="436"/>
      <c r="AT679" s="436"/>
      <c r="AU679" s="436"/>
      <c r="AV679" s="436"/>
      <c r="AW679" s="436"/>
      <c r="AX679" s="437"/>
      <c r="AY679" s="436"/>
      <c r="AZ679" s="436"/>
      <c r="BA679" s="436"/>
      <c r="BB679" s="436"/>
      <c r="BC679" s="436"/>
      <c r="BD679" s="436"/>
      <c r="BE679" s="436"/>
      <c r="BF679" s="436"/>
      <c r="BG679" s="436"/>
      <c r="BH679" s="436"/>
      <c r="BI679" s="436"/>
      <c r="BJ679" s="436"/>
      <c r="BK679" s="436"/>
      <c r="BL679" s="436"/>
      <c r="BM679" s="436"/>
      <c r="BN679" s="436"/>
      <c r="BO679" s="436"/>
      <c r="BP679" s="436"/>
      <c r="BQ679" s="436"/>
      <c r="BR679" s="436"/>
      <c r="BS679" s="436"/>
      <c r="BT679" s="436"/>
      <c r="BU679" s="436"/>
      <c r="BV679" s="436"/>
      <c r="BW679" s="436"/>
      <c r="BX679" s="436"/>
      <c r="BY679" s="436"/>
      <c r="BZ679" s="436"/>
      <c r="CA679" s="436"/>
      <c r="CB679" s="436"/>
      <c r="CC679" s="436"/>
      <c r="CD679" s="436"/>
      <c r="CE679" s="436"/>
    </row>
    <row r="680" spans="1:83" ht="15.75" customHeight="1">
      <c r="A680" s="436"/>
      <c r="B680" s="436"/>
      <c r="C680" s="436"/>
      <c r="D680" s="436"/>
      <c r="E680" s="436"/>
      <c r="F680" s="436"/>
      <c r="G680" s="436"/>
      <c r="H680" s="436"/>
      <c r="I680" s="436"/>
      <c r="J680" s="436"/>
      <c r="K680" s="436"/>
      <c r="L680" s="436"/>
      <c r="M680" s="436"/>
      <c r="N680" s="436"/>
      <c r="O680" s="436"/>
      <c r="P680" s="436"/>
      <c r="Q680" s="436"/>
      <c r="R680" s="436"/>
      <c r="S680" s="436"/>
      <c r="T680" s="436"/>
      <c r="U680" s="436"/>
      <c r="V680" s="436"/>
      <c r="W680" s="436"/>
      <c r="X680" s="436"/>
      <c r="Y680" s="436"/>
      <c r="Z680" s="436"/>
      <c r="AA680" s="436"/>
      <c r="AB680" s="436"/>
      <c r="AC680" s="436"/>
      <c r="AD680" s="436"/>
      <c r="AE680" s="436"/>
      <c r="AF680" s="436"/>
      <c r="AG680" s="436"/>
      <c r="AH680" s="436"/>
      <c r="AI680" s="436"/>
      <c r="AJ680" s="436"/>
      <c r="AK680" s="436"/>
      <c r="AL680" s="436"/>
      <c r="AM680" s="436"/>
      <c r="AN680" s="436"/>
      <c r="AO680" s="436"/>
      <c r="AP680" s="436"/>
      <c r="AQ680" s="436"/>
      <c r="AR680" s="436"/>
      <c r="AS680" s="436"/>
      <c r="AT680" s="436"/>
      <c r="AU680" s="436"/>
      <c r="AV680" s="436"/>
      <c r="AW680" s="436"/>
      <c r="AX680" s="437"/>
      <c r="AY680" s="436"/>
      <c r="AZ680" s="436"/>
      <c r="BA680" s="436"/>
      <c r="BB680" s="436"/>
      <c r="BC680" s="436"/>
      <c r="BD680" s="436"/>
      <c r="BE680" s="436"/>
      <c r="BF680" s="436"/>
      <c r="BG680" s="436"/>
      <c r="BH680" s="436"/>
      <c r="BI680" s="436"/>
      <c r="BJ680" s="436"/>
      <c r="BK680" s="436"/>
      <c r="BL680" s="436"/>
      <c r="BM680" s="436"/>
      <c r="BN680" s="436"/>
      <c r="BO680" s="436"/>
      <c r="BP680" s="436"/>
      <c r="BQ680" s="436"/>
      <c r="BR680" s="436"/>
      <c r="BS680" s="436"/>
      <c r="BT680" s="436"/>
      <c r="BU680" s="436"/>
      <c r="BV680" s="436"/>
      <c r="BW680" s="436"/>
      <c r="BX680" s="436"/>
      <c r="BY680" s="436"/>
      <c r="BZ680" s="436"/>
      <c r="CA680" s="436"/>
      <c r="CB680" s="436"/>
      <c r="CC680" s="436"/>
      <c r="CD680" s="436"/>
      <c r="CE680" s="436"/>
    </row>
    <row r="681" spans="1:83" ht="15.75" customHeight="1">
      <c r="A681" s="436"/>
      <c r="B681" s="436"/>
      <c r="C681" s="436"/>
      <c r="D681" s="436"/>
      <c r="E681" s="436"/>
      <c r="F681" s="436"/>
      <c r="G681" s="436"/>
      <c r="H681" s="436"/>
      <c r="I681" s="436"/>
      <c r="J681" s="436"/>
      <c r="K681" s="436"/>
      <c r="L681" s="436"/>
      <c r="M681" s="436"/>
      <c r="N681" s="436"/>
      <c r="O681" s="436"/>
      <c r="P681" s="436"/>
      <c r="Q681" s="436"/>
      <c r="R681" s="436"/>
      <c r="S681" s="436"/>
      <c r="T681" s="436"/>
      <c r="U681" s="436"/>
      <c r="V681" s="436"/>
      <c r="W681" s="436"/>
      <c r="X681" s="436"/>
      <c r="Y681" s="436"/>
      <c r="Z681" s="436"/>
      <c r="AA681" s="436"/>
      <c r="AB681" s="436"/>
      <c r="AC681" s="436"/>
      <c r="AD681" s="436"/>
      <c r="AE681" s="436"/>
      <c r="AF681" s="436"/>
      <c r="AG681" s="436"/>
      <c r="AH681" s="436"/>
      <c r="AI681" s="436"/>
      <c r="AJ681" s="436"/>
      <c r="AK681" s="436"/>
      <c r="AL681" s="436"/>
      <c r="AM681" s="436"/>
      <c r="AN681" s="436"/>
      <c r="AO681" s="436"/>
      <c r="AP681" s="436"/>
      <c r="AQ681" s="436"/>
      <c r="AR681" s="436"/>
      <c r="AS681" s="436"/>
      <c r="AT681" s="436"/>
      <c r="AU681" s="436"/>
      <c r="AV681" s="436"/>
      <c r="AW681" s="436"/>
      <c r="AX681" s="437"/>
      <c r="AY681" s="436"/>
      <c r="AZ681" s="436"/>
      <c r="BA681" s="436"/>
      <c r="BB681" s="436"/>
      <c r="BC681" s="436"/>
      <c r="BD681" s="436"/>
      <c r="BE681" s="436"/>
      <c r="BF681" s="436"/>
      <c r="BG681" s="436"/>
      <c r="BH681" s="436"/>
      <c r="BI681" s="436"/>
      <c r="BJ681" s="436"/>
      <c r="BK681" s="436"/>
      <c r="BL681" s="436"/>
      <c r="BM681" s="436"/>
      <c r="BN681" s="436"/>
      <c r="BO681" s="436"/>
      <c r="BP681" s="436"/>
      <c r="BQ681" s="436"/>
      <c r="BR681" s="436"/>
      <c r="BS681" s="436"/>
      <c r="BT681" s="436"/>
      <c r="BU681" s="436"/>
      <c r="BV681" s="436"/>
      <c r="BW681" s="436"/>
      <c r="BX681" s="436"/>
      <c r="BY681" s="436"/>
      <c r="BZ681" s="436"/>
      <c r="CA681" s="436"/>
      <c r="CB681" s="436"/>
      <c r="CC681" s="436"/>
      <c r="CD681" s="436"/>
      <c r="CE681" s="436"/>
    </row>
    <row r="682" spans="1:83" ht="15.75" customHeight="1">
      <c r="A682" s="436"/>
      <c r="B682" s="436"/>
      <c r="C682" s="436"/>
      <c r="D682" s="436"/>
      <c r="E682" s="436"/>
      <c r="F682" s="436"/>
      <c r="G682" s="436"/>
      <c r="H682" s="436"/>
      <c r="I682" s="436"/>
      <c r="J682" s="436"/>
      <c r="K682" s="436"/>
      <c r="L682" s="436"/>
      <c r="M682" s="436"/>
      <c r="N682" s="436"/>
      <c r="O682" s="436"/>
      <c r="P682" s="436"/>
      <c r="Q682" s="436"/>
      <c r="R682" s="436"/>
      <c r="S682" s="436"/>
      <c r="T682" s="436"/>
      <c r="U682" s="436"/>
      <c r="V682" s="436"/>
      <c r="W682" s="436"/>
      <c r="X682" s="436"/>
      <c r="Y682" s="436"/>
      <c r="Z682" s="436"/>
      <c r="AA682" s="436"/>
      <c r="AB682" s="436"/>
      <c r="AC682" s="436"/>
      <c r="AD682" s="436"/>
      <c r="AE682" s="436"/>
      <c r="AF682" s="436"/>
      <c r="AG682" s="436"/>
      <c r="AH682" s="436"/>
      <c r="AI682" s="436"/>
      <c r="AJ682" s="436"/>
      <c r="AK682" s="436"/>
      <c r="AL682" s="436"/>
      <c r="AM682" s="436"/>
      <c r="AN682" s="436"/>
      <c r="AO682" s="436"/>
      <c r="AP682" s="436"/>
      <c r="AQ682" s="436"/>
      <c r="AR682" s="436"/>
      <c r="AS682" s="436"/>
      <c r="AT682" s="436"/>
      <c r="AU682" s="436"/>
      <c r="AV682" s="436"/>
      <c r="AW682" s="436"/>
      <c r="AX682" s="437"/>
      <c r="AY682" s="436"/>
      <c r="AZ682" s="436"/>
      <c r="BA682" s="436"/>
      <c r="BB682" s="436"/>
      <c r="BC682" s="436"/>
      <c r="BD682" s="436"/>
      <c r="BE682" s="436"/>
      <c r="BF682" s="436"/>
      <c r="BG682" s="436"/>
      <c r="BH682" s="436"/>
      <c r="BI682" s="436"/>
      <c r="BJ682" s="436"/>
      <c r="BK682" s="436"/>
      <c r="BL682" s="436"/>
      <c r="BM682" s="436"/>
      <c r="BN682" s="436"/>
      <c r="BO682" s="436"/>
      <c r="BP682" s="436"/>
      <c r="BQ682" s="436"/>
      <c r="BR682" s="436"/>
      <c r="BS682" s="436"/>
      <c r="BT682" s="436"/>
      <c r="BU682" s="436"/>
      <c r="BV682" s="436"/>
      <c r="BW682" s="436"/>
      <c r="BX682" s="436"/>
      <c r="BY682" s="436"/>
      <c r="BZ682" s="436"/>
      <c r="CA682" s="436"/>
      <c r="CB682" s="436"/>
      <c r="CC682" s="436"/>
      <c r="CD682" s="436"/>
      <c r="CE682" s="436"/>
    </row>
    <row r="683" spans="1:83" ht="15.75" customHeight="1">
      <c r="A683" s="436"/>
      <c r="B683" s="436"/>
      <c r="C683" s="436"/>
      <c r="D683" s="436"/>
      <c r="E683" s="436"/>
      <c r="F683" s="436"/>
      <c r="G683" s="436"/>
      <c r="H683" s="436"/>
      <c r="I683" s="436"/>
      <c r="J683" s="436"/>
      <c r="K683" s="436"/>
      <c r="L683" s="436"/>
      <c r="M683" s="436"/>
      <c r="N683" s="436"/>
      <c r="O683" s="436"/>
      <c r="P683" s="436"/>
      <c r="Q683" s="436"/>
      <c r="R683" s="436"/>
      <c r="S683" s="436"/>
      <c r="T683" s="436"/>
      <c r="U683" s="436"/>
      <c r="V683" s="436"/>
      <c r="W683" s="436"/>
      <c r="X683" s="436"/>
      <c r="Y683" s="436"/>
      <c r="Z683" s="436"/>
      <c r="AA683" s="436"/>
      <c r="AB683" s="436"/>
      <c r="AC683" s="436"/>
      <c r="AD683" s="436"/>
      <c r="AE683" s="436"/>
      <c r="AF683" s="436"/>
      <c r="AG683" s="436"/>
      <c r="AH683" s="436"/>
      <c r="AI683" s="436"/>
      <c r="AJ683" s="436"/>
      <c r="AK683" s="436"/>
      <c r="AL683" s="436"/>
      <c r="AM683" s="436"/>
      <c r="AN683" s="436"/>
      <c r="AO683" s="436"/>
      <c r="AP683" s="436"/>
      <c r="AQ683" s="436"/>
      <c r="AR683" s="436"/>
      <c r="AS683" s="436"/>
      <c r="AT683" s="436"/>
      <c r="AU683" s="436"/>
      <c r="AV683" s="436"/>
      <c r="AW683" s="436"/>
      <c r="AX683" s="437"/>
      <c r="AY683" s="436"/>
      <c r="AZ683" s="436"/>
      <c r="BA683" s="436"/>
      <c r="BB683" s="436"/>
      <c r="BC683" s="436"/>
      <c r="BD683" s="436"/>
      <c r="BE683" s="436"/>
      <c r="BF683" s="436"/>
      <c r="BG683" s="436"/>
      <c r="BH683" s="436"/>
      <c r="BI683" s="436"/>
      <c r="BJ683" s="436"/>
      <c r="BK683" s="436"/>
      <c r="BL683" s="436"/>
      <c r="BM683" s="436"/>
      <c r="BN683" s="436"/>
      <c r="BO683" s="436"/>
      <c r="BP683" s="436"/>
      <c r="BQ683" s="436"/>
      <c r="BR683" s="436"/>
      <c r="BS683" s="436"/>
      <c r="BT683" s="436"/>
      <c r="BU683" s="436"/>
      <c r="BV683" s="436"/>
      <c r="BW683" s="436"/>
      <c r="BX683" s="436"/>
      <c r="BY683" s="436"/>
      <c r="BZ683" s="436"/>
      <c r="CA683" s="436"/>
      <c r="CB683" s="436"/>
      <c r="CC683" s="436"/>
      <c r="CD683" s="436"/>
      <c r="CE683" s="436"/>
    </row>
    <row r="684" spans="1:83" ht="15.75" customHeight="1">
      <c r="A684" s="436"/>
      <c r="B684" s="436"/>
      <c r="C684" s="436"/>
      <c r="D684" s="436"/>
      <c r="E684" s="436"/>
      <c r="F684" s="436"/>
      <c r="G684" s="436"/>
      <c r="H684" s="436"/>
      <c r="I684" s="436"/>
      <c r="J684" s="436"/>
      <c r="K684" s="436"/>
      <c r="L684" s="436"/>
      <c r="M684" s="436"/>
      <c r="N684" s="436"/>
      <c r="O684" s="436"/>
      <c r="P684" s="436"/>
      <c r="Q684" s="436"/>
      <c r="R684" s="436"/>
      <c r="S684" s="436"/>
      <c r="T684" s="436"/>
      <c r="U684" s="436"/>
      <c r="V684" s="436"/>
      <c r="W684" s="436"/>
      <c r="X684" s="436"/>
      <c r="Y684" s="436"/>
      <c r="Z684" s="436"/>
      <c r="AA684" s="436"/>
      <c r="AB684" s="436"/>
      <c r="AC684" s="436"/>
      <c r="AD684" s="436"/>
      <c r="AE684" s="436"/>
      <c r="AF684" s="436"/>
      <c r="AG684" s="436"/>
      <c r="AH684" s="436"/>
      <c r="AI684" s="436"/>
      <c r="AJ684" s="436"/>
      <c r="AK684" s="436"/>
      <c r="AL684" s="436"/>
      <c r="AM684" s="436"/>
      <c r="AN684" s="436"/>
      <c r="AO684" s="436"/>
      <c r="AP684" s="436"/>
      <c r="AQ684" s="436"/>
      <c r="AR684" s="436"/>
      <c r="AS684" s="436"/>
      <c r="AT684" s="436"/>
      <c r="AU684" s="436"/>
      <c r="AV684" s="436"/>
      <c r="AW684" s="436"/>
      <c r="AX684" s="437"/>
      <c r="AY684" s="436"/>
      <c r="AZ684" s="436"/>
      <c r="BA684" s="436"/>
      <c r="BB684" s="436"/>
      <c r="BC684" s="436"/>
      <c r="BD684" s="436"/>
      <c r="BE684" s="436"/>
      <c r="BF684" s="436"/>
      <c r="BG684" s="436"/>
      <c r="BH684" s="436"/>
      <c r="BI684" s="436"/>
      <c r="BJ684" s="436"/>
      <c r="BK684" s="436"/>
      <c r="BL684" s="436"/>
      <c r="BM684" s="436"/>
      <c r="BN684" s="436"/>
      <c r="BO684" s="436"/>
      <c r="BP684" s="436"/>
      <c r="BQ684" s="436"/>
      <c r="BR684" s="436"/>
      <c r="BS684" s="436"/>
      <c r="BT684" s="436"/>
      <c r="BU684" s="436"/>
      <c r="BV684" s="436"/>
      <c r="BW684" s="436"/>
      <c r="BX684" s="436"/>
      <c r="BY684" s="436"/>
      <c r="BZ684" s="436"/>
      <c r="CA684" s="436"/>
      <c r="CB684" s="436"/>
      <c r="CC684" s="436"/>
      <c r="CD684" s="436"/>
      <c r="CE684" s="436"/>
    </row>
    <row r="685" spans="1:83" ht="15.75" customHeight="1">
      <c r="A685" s="436"/>
      <c r="B685" s="436"/>
      <c r="C685" s="436"/>
      <c r="D685" s="436"/>
      <c r="E685" s="436"/>
      <c r="F685" s="436"/>
      <c r="G685" s="436"/>
      <c r="H685" s="436"/>
      <c r="I685" s="436"/>
      <c r="J685" s="436"/>
      <c r="K685" s="436"/>
      <c r="L685" s="436"/>
      <c r="M685" s="436"/>
      <c r="N685" s="436"/>
      <c r="O685" s="436"/>
      <c r="P685" s="436"/>
      <c r="Q685" s="436"/>
      <c r="R685" s="436"/>
      <c r="S685" s="436"/>
      <c r="T685" s="436"/>
      <c r="U685" s="436"/>
      <c r="V685" s="436"/>
      <c r="W685" s="436"/>
      <c r="X685" s="436"/>
      <c r="Y685" s="436"/>
      <c r="Z685" s="436"/>
      <c r="AA685" s="436"/>
      <c r="AB685" s="436"/>
      <c r="AC685" s="436"/>
      <c r="AD685" s="436"/>
      <c r="AE685" s="436"/>
      <c r="AF685" s="436"/>
      <c r="AG685" s="436"/>
      <c r="AH685" s="436"/>
      <c r="AI685" s="436"/>
      <c r="AJ685" s="436"/>
      <c r="AK685" s="436"/>
      <c r="AL685" s="436"/>
      <c r="AM685" s="436"/>
      <c r="AN685" s="436"/>
      <c r="AO685" s="436"/>
      <c r="AP685" s="436"/>
      <c r="AQ685" s="436"/>
      <c r="AR685" s="436"/>
      <c r="AS685" s="436"/>
      <c r="AT685" s="436"/>
      <c r="AU685" s="436"/>
      <c r="AV685" s="436"/>
      <c r="AW685" s="436"/>
      <c r="AX685" s="437"/>
      <c r="AY685" s="436"/>
      <c r="AZ685" s="436"/>
      <c r="BA685" s="436"/>
      <c r="BB685" s="436"/>
      <c r="BC685" s="436"/>
      <c r="BD685" s="436"/>
      <c r="BE685" s="436"/>
      <c r="BF685" s="436"/>
      <c r="BG685" s="436"/>
      <c r="BH685" s="436"/>
      <c r="BI685" s="436"/>
      <c r="BJ685" s="436"/>
      <c r="BK685" s="436"/>
      <c r="BL685" s="436"/>
      <c r="BM685" s="436"/>
      <c r="BN685" s="436"/>
      <c r="BO685" s="436"/>
      <c r="BP685" s="436"/>
      <c r="BQ685" s="436"/>
      <c r="BR685" s="436"/>
      <c r="BS685" s="436"/>
      <c r="BT685" s="436"/>
      <c r="BU685" s="436"/>
      <c r="BV685" s="436"/>
      <c r="BW685" s="436"/>
      <c r="BX685" s="436"/>
      <c r="BY685" s="436"/>
      <c r="BZ685" s="436"/>
      <c r="CA685" s="436"/>
      <c r="CB685" s="436"/>
      <c r="CC685" s="436"/>
      <c r="CD685" s="436"/>
      <c r="CE685" s="436"/>
    </row>
    <row r="686" spans="1:83" ht="15.75" customHeight="1">
      <c r="A686" s="436"/>
      <c r="B686" s="436"/>
      <c r="C686" s="436"/>
      <c r="D686" s="436"/>
      <c r="E686" s="436"/>
      <c r="F686" s="436"/>
      <c r="G686" s="436"/>
      <c r="H686" s="436"/>
      <c r="I686" s="436"/>
      <c r="J686" s="436"/>
      <c r="K686" s="436"/>
      <c r="L686" s="436"/>
      <c r="M686" s="436"/>
      <c r="N686" s="436"/>
      <c r="O686" s="436"/>
      <c r="P686" s="436"/>
      <c r="Q686" s="436"/>
      <c r="R686" s="436"/>
      <c r="S686" s="436"/>
      <c r="T686" s="436"/>
      <c r="U686" s="436"/>
      <c r="V686" s="436"/>
      <c r="W686" s="436"/>
      <c r="X686" s="436"/>
      <c r="Y686" s="436"/>
      <c r="Z686" s="436"/>
      <c r="AA686" s="436"/>
      <c r="AB686" s="436"/>
      <c r="AC686" s="436"/>
      <c r="AD686" s="436"/>
      <c r="AE686" s="436"/>
      <c r="AF686" s="436"/>
      <c r="AG686" s="436"/>
      <c r="AH686" s="436"/>
      <c r="AI686" s="436"/>
      <c r="AJ686" s="436"/>
      <c r="AK686" s="436"/>
      <c r="AL686" s="436"/>
      <c r="AM686" s="436"/>
      <c r="AN686" s="436"/>
      <c r="AO686" s="436"/>
      <c r="AP686" s="436"/>
      <c r="AQ686" s="436"/>
      <c r="AR686" s="436"/>
      <c r="AS686" s="436"/>
      <c r="AT686" s="436"/>
      <c r="AU686" s="436"/>
      <c r="AV686" s="436"/>
      <c r="AW686" s="436"/>
      <c r="AX686" s="437"/>
      <c r="AY686" s="436"/>
      <c r="AZ686" s="436"/>
      <c r="BA686" s="436"/>
      <c r="BB686" s="436"/>
      <c r="BC686" s="436"/>
      <c r="BD686" s="436"/>
      <c r="BE686" s="436"/>
      <c r="BF686" s="436"/>
      <c r="BG686" s="436"/>
      <c r="BH686" s="436"/>
      <c r="BI686" s="436"/>
      <c r="BJ686" s="436"/>
      <c r="BK686" s="436"/>
      <c r="BL686" s="436"/>
      <c r="BM686" s="436"/>
      <c r="BN686" s="436"/>
      <c r="BO686" s="436"/>
      <c r="BP686" s="436"/>
      <c r="BQ686" s="436"/>
      <c r="BR686" s="436"/>
      <c r="BS686" s="436"/>
      <c r="BT686" s="436"/>
      <c r="BU686" s="436"/>
      <c r="BV686" s="436"/>
      <c r="BW686" s="436"/>
      <c r="BX686" s="436"/>
      <c r="BY686" s="436"/>
      <c r="BZ686" s="436"/>
      <c r="CA686" s="436"/>
      <c r="CB686" s="436"/>
      <c r="CC686" s="436"/>
      <c r="CD686" s="436"/>
      <c r="CE686" s="436"/>
    </row>
    <row r="687" spans="1:83" ht="15.75" customHeight="1">
      <c r="A687" s="436"/>
      <c r="B687" s="436"/>
      <c r="C687" s="436"/>
      <c r="D687" s="436"/>
      <c r="E687" s="436"/>
      <c r="F687" s="436"/>
      <c r="G687" s="436"/>
      <c r="H687" s="436"/>
      <c r="I687" s="436"/>
      <c r="J687" s="436"/>
      <c r="K687" s="436"/>
      <c r="L687" s="436"/>
      <c r="M687" s="436"/>
      <c r="N687" s="436"/>
      <c r="O687" s="436"/>
      <c r="P687" s="436"/>
      <c r="Q687" s="436"/>
      <c r="R687" s="436"/>
      <c r="S687" s="436"/>
      <c r="T687" s="436"/>
      <c r="U687" s="436"/>
      <c r="V687" s="436"/>
      <c r="W687" s="436"/>
      <c r="X687" s="436"/>
      <c r="Y687" s="436"/>
      <c r="Z687" s="436"/>
      <c r="AA687" s="436"/>
      <c r="AB687" s="436"/>
      <c r="AC687" s="436"/>
      <c r="AD687" s="436"/>
      <c r="AE687" s="436"/>
      <c r="AF687" s="436"/>
      <c r="AG687" s="436"/>
      <c r="AH687" s="436"/>
      <c r="AI687" s="436"/>
      <c r="AJ687" s="436"/>
      <c r="AK687" s="436"/>
      <c r="AL687" s="436"/>
      <c r="AM687" s="436"/>
      <c r="AN687" s="436"/>
      <c r="AO687" s="436"/>
      <c r="AP687" s="436"/>
      <c r="AQ687" s="436"/>
      <c r="AR687" s="436"/>
      <c r="AS687" s="436"/>
      <c r="AT687" s="436"/>
      <c r="AU687" s="436"/>
      <c r="AV687" s="436"/>
      <c r="AW687" s="436"/>
      <c r="AX687" s="437"/>
      <c r="AY687" s="436"/>
      <c r="AZ687" s="436"/>
      <c r="BA687" s="436"/>
      <c r="BB687" s="436"/>
      <c r="BC687" s="436"/>
      <c r="BD687" s="436"/>
      <c r="BE687" s="436"/>
      <c r="BF687" s="436"/>
      <c r="BG687" s="436"/>
      <c r="BH687" s="436"/>
      <c r="BI687" s="436"/>
      <c r="BJ687" s="436"/>
      <c r="BK687" s="436"/>
      <c r="BL687" s="436"/>
      <c r="BM687" s="436"/>
      <c r="BN687" s="436"/>
      <c r="BO687" s="436"/>
      <c r="BP687" s="436"/>
      <c r="BQ687" s="436"/>
      <c r="BR687" s="436"/>
      <c r="BS687" s="436"/>
      <c r="BT687" s="436"/>
      <c r="BU687" s="436"/>
      <c r="BV687" s="436"/>
      <c r="BW687" s="436"/>
      <c r="BX687" s="436"/>
      <c r="BY687" s="436"/>
      <c r="BZ687" s="436"/>
      <c r="CA687" s="436"/>
      <c r="CB687" s="436"/>
      <c r="CC687" s="436"/>
      <c r="CD687" s="436"/>
      <c r="CE687" s="436"/>
    </row>
    <row r="688" spans="1:83" ht="15.75" customHeight="1">
      <c r="A688" s="436"/>
      <c r="B688" s="436"/>
      <c r="C688" s="436"/>
      <c r="D688" s="436"/>
      <c r="E688" s="436"/>
      <c r="F688" s="436"/>
      <c r="G688" s="436"/>
      <c r="H688" s="436"/>
      <c r="I688" s="436"/>
      <c r="J688" s="436"/>
      <c r="K688" s="436"/>
      <c r="L688" s="436"/>
      <c r="M688" s="436"/>
      <c r="N688" s="436"/>
      <c r="O688" s="436"/>
      <c r="P688" s="436"/>
      <c r="Q688" s="436"/>
      <c r="R688" s="436"/>
      <c r="S688" s="436"/>
      <c r="T688" s="436"/>
      <c r="U688" s="436"/>
      <c r="V688" s="436"/>
      <c r="W688" s="436"/>
      <c r="X688" s="436"/>
      <c r="Y688" s="436"/>
      <c r="Z688" s="436"/>
      <c r="AA688" s="436"/>
      <c r="AB688" s="436"/>
      <c r="AC688" s="436"/>
      <c r="AD688" s="436"/>
      <c r="AE688" s="436"/>
      <c r="AF688" s="436"/>
      <c r="AG688" s="436"/>
      <c r="AH688" s="436"/>
      <c r="AI688" s="436"/>
      <c r="AJ688" s="436"/>
      <c r="AK688" s="436"/>
      <c r="AL688" s="436"/>
      <c r="AM688" s="436"/>
      <c r="AN688" s="436"/>
      <c r="AO688" s="436"/>
      <c r="AP688" s="436"/>
      <c r="AQ688" s="436"/>
      <c r="AR688" s="436"/>
      <c r="AS688" s="436"/>
      <c r="AT688" s="436"/>
      <c r="AU688" s="436"/>
      <c r="AV688" s="436"/>
      <c r="AW688" s="436"/>
      <c r="AX688" s="437"/>
      <c r="AY688" s="436"/>
      <c r="AZ688" s="436"/>
      <c r="BA688" s="436"/>
      <c r="BB688" s="436"/>
      <c r="BC688" s="436"/>
      <c r="BD688" s="436"/>
      <c r="BE688" s="436"/>
      <c r="BF688" s="436"/>
      <c r="BG688" s="436"/>
      <c r="BH688" s="436"/>
      <c r="BI688" s="436"/>
      <c r="BJ688" s="436"/>
      <c r="BK688" s="436"/>
      <c r="BL688" s="436"/>
      <c r="BM688" s="436"/>
      <c r="BN688" s="436"/>
      <c r="BO688" s="436"/>
      <c r="BP688" s="436"/>
      <c r="BQ688" s="436"/>
      <c r="BR688" s="436"/>
      <c r="BS688" s="436"/>
      <c r="BT688" s="436"/>
      <c r="BU688" s="436"/>
      <c r="BV688" s="436"/>
      <c r="BW688" s="436"/>
      <c r="BX688" s="436"/>
      <c r="BY688" s="436"/>
      <c r="BZ688" s="436"/>
      <c r="CA688" s="436"/>
      <c r="CB688" s="436"/>
      <c r="CC688" s="436"/>
      <c r="CD688" s="436"/>
      <c r="CE688" s="436"/>
    </row>
    <row r="689" spans="1:83" ht="15.75" customHeight="1">
      <c r="A689" s="436"/>
      <c r="B689" s="436"/>
      <c r="C689" s="436"/>
      <c r="D689" s="436"/>
      <c r="E689" s="436"/>
      <c r="F689" s="436"/>
      <c r="G689" s="436"/>
      <c r="H689" s="436"/>
      <c r="I689" s="436"/>
      <c r="J689" s="436"/>
      <c r="K689" s="436"/>
      <c r="L689" s="436"/>
      <c r="M689" s="436"/>
      <c r="N689" s="436"/>
      <c r="O689" s="436"/>
      <c r="P689" s="436"/>
      <c r="Q689" s="436"/>
      <c r="R689" s="436"/>
      <c r="S689" s="436"/>
      <c r="T689" s="436"/>
      <c r="U689" s="436"/>
      <c r="V689" s="436"/>
      <c r="W689" s="436"/>
      <c r="X689" s="436"/>
      <c r="Y689" s="436"/>
      <c r="Z689" s="436"/>
      <c r="AA689" s="436"/>
      <c r="AB689" s="436"/>
      <c r="AC689" s="436"/>
      <c r="AD689" s="436"/>
      <c r="AE689" s="436"/>
      <c r="AF689" s="436"/>
      <c r="AG689" s="436"/>
      <c r="AH689" s="436"/>
      <c r="AI689" s="436"/>
      <c r="AJ689" s="436"/>
      <c r="AK689" s="436"/>
      <c r="AL689" s="436"/>
      <c r="AM689" s="436"/>
      <c r="AN689" s="436"/>
      <c r="AO689" s="436"/>
      <c r="AP689" s="436"/>
      <c r="AQ689" s="436"/>
      <c r="AR689" s="436"/>
      <c r="AS689" s="436"/>
      <c r="AT689" s="436"/>
      <c r="AU689" s="436"/>
      <c r="AV689" s="436"/>
      <c r="AW689" s="436"/>
      <c r="AX689" s="437"/>
      <c r="AY689" s="436"/>
      <c r="AZ689" s="436"/>
      <c r="BA689" s="436"/>
      <c r="BB689" s="436"/>
      <c r="BC689" s="436"/>
      <c r="BD689" s="436"/>
      <c r="BE689" s="436"/>
      <c r="BF689" s="436"/>
      <c r="BG689" s="436"/>
      <c r="BH689" s="436"/>
      <c r="BI689" s="436"/>
      <c r="BJ689" s="436"/>
      <c r="BK689" s="436"/>
      <c r="BL689" s="436"/>
      <c r="BM689" s="436"/>
      <c r="BN689" s="436"/>
      <c r="BO689" s="436"/>
      <c r="BP689" s="436"/>
      <c r="BQ689" s="436"/>
      <c r="BR689" s="436"/>
      <c r="BS689" s="436"/>
      <c r="BT689" s="436"/>
      <c r="BU689" s="436"/>
      <c r="BV689" s="436"/>
      <c r="BW689" s="436"/>
      <c r="BX689" s="436"/>
      <c r="BY689" s="436"/>
      <c r="BZ689" s="436"/>
      <c r="CA689" s="436"/>
      <c r="CB689" s="436"/>
      <c r="CC689" s="436"/>
      <c r="CD689" s="436"/>
      <c r="CE689" s="436"/>
    </row>
    <row r="690" spans="1:83" ht="15.75" customHeight="1">
      <c r="A690" s="436"/>
      <c r="B690" s="436"/>
      <c r="C690" s="436"/>
      <c r="D690" s="436"/>
      <c r="E690" s="436"/>
      <c r="F690" s="436"/>
      <c r="G690" s="436"/>
      <c r="H690" s="436"/>
      <c r="I690" s="436"/>
      <c r="J690" s="436"/>
      <c r="K690" s="436"/>
      <c r="L690" s="436"/>
      <c r="M690" s="436"/>
      <c r="N690" s="436"/>
      <c r="O690" s="436"/>
      <c r="P690" s="436"/>
      <c r="Q690" s="436"/>
      <c r="R690" s="436"/>
      <c r="S690" s="436"/>
      <c r="T690" s="436"/>
      <c r="U690" s="436"/>
      <c r="V690" s="436"/>
      <c r="W690" s="436"/>
      <c r="X690" s="436"/>
      <c r="Y690" s="436"/>
      <c r="Z690" s="436"/>
      <c r="AA690" s="436"/>
      <c r="AB690" s="436"/>
      <c r="AC690" s="436"/>
      <c r="AD690" s="436"/>
      <c r="AE690" s="436"/>
      <c r="AF690" s="436"/>
      <c r="AG690" s="436"/>
      <c r="AH690" s="436"/>
      <c r="AI690" s="436"/>
      <c r="AJ690" s="436"/>
      <c r="AK690" s="436"/>
      <c r="AL690" s="436"/>
      <c r="AM690" s="436"/>
      <c r="AN690" s="436"/>
      <c r="AO690" s="436"/>
      <c r="AP690" s="436"/>
      <c r="AQ690" s="436"/>
      <c r="AR690" s="436"/>
      <c r="AS690" s="436"/>
      <c r="AT690" s="436"/>
      <c r="AU690" s="436"/>
      <c r="AV690" s="436"/>
      <c r="AW690" s="436"/>
      <c r="AX690" s="437"/>
      <c r="AY690" s="436"/>
      <c r="AZ690" s="436"/>
      <c r="BA690" s="436"/>
      <c r="BB690" s="436"/>
      <c r="BC690" s="436"/>
      <c r="BD690" s="436"/>
      <c r="BE690" s="436"/>
      <c r="BF690" s="436"/>
      <c r="BG690" s="436"/>
      <c r="BH690" s="436"/>
      <c r="BI690" s="436"/>
      <c r="BJ690" s="436"/>
      <c r="BK690" s="436"/>
      <c r="BL690" s="436"/>
      <c r="BM690" s="436"/>
      <c r="BN690" s="436"/>
      <c r="BO690" s="436"/>
      <c r="BP690" s="436"/>
      <c r="BQ690" s="436"/>
      <c r="BR690" s="436"/>
      <c r="BS690" s="436"/>
      <c r="BT690" s="436"/>
      <c r="BU690" s="436"/>
      <c r="BV690" s="436"/>
      <c r="BW690" s="436"/>
      <c r="BX690" s="436"/>
      <c r="BY690" s="436"/>
      <c r="BZ690" s="436"/>
      <c r="CA690" s="436"/>
      <c r="CB690" s="436"/>
      <c r="CC690" s="436"/>
      <c r="CD690" s="436"/>
      <c r="CE690" s="436"/>
    </row>
    <row r="691" spans="1:83" ht="15.75" customHeight="1">
      <c r="A691" s="436"/>
      <c r="B691" s="436"/>
      <c r="C691" s="436"/>
      <c r="D691" s="436"/>
      <c r="E691" s="436"/>
      <c r="F691" s="436"/>
      <c r="G691" s="436"/>
      <c r="H691" s="436"/>
      <c r="I691" s="436"/>
      <c r="J691" s="436"/>
      <c r="K691" s="436"/>
      <c r="L691" s="436"/>
      <c r="M691" s="436"/>
      <c r="N691" s="436"/>
      <c r="O691" s="436"/>
      <c r="P691" s="436"/>
      <c r="Q691" s="436"/>
      <c r="R691" s="436"/>
      <c r="S691" s="436"/>
      <c r="T691" s="436"/>
      <c r="U691" s="436"/>
      <c r="V691" s="436"/>
      <c r="W691" s="436"/>
      <c r="X691" s="436"/>
      <c r="Y691" s="436"/>
      <c r="Z691" s="436"/>
      <c r="AA691" s="436"/>
      <c r="AB691" s="436"/>
      <c r="AC691" s="436"/>
      <c r="AD691" s="436"/>
      <c r="AE691" s="436"/>
      <c r="AF691" s="436"/>
      <c r="AG691" s="436"/>
      <c r="AH691" s="436"/>
      <c r="AI691" s="436"/>
      <c r="AJ691" s="436"/>
      <c r="AK691" s="436"/>
      <c r="AL691" s="436"/>
      <c r="AM691" s="436"/>
      <c r="AN691" s="436"/>
      <c r="AO691" s="436"/>
      <c r="AP691" s="436"/>
      <c r="AQ691" s="436"/>
      <c r="AR691" s="436"/>
      <c r="AS691" s="436"/>
      <c r="AT691" s="436"/>
      <c r="AU691" s="436"/>
      <c r="AV691" s="436"/>
      <c r="AW691" s="436"/>
      <c r="AX691" s="437"/>
      <c r="AY691" s="436"/>
      <c r="AZ691" s="436"/>
      <c r="BA691" s="436"/>
      <c r="BB691" s="436"/>
      <c r="BC691" s="436"/>
      <c r="BD691" s="436"/>
      <c r="BE691" s="436"/>
      <c r="BF691" s="436"/>
      <c r="BG691" s="436"/>
      <c r="BH691" s="436"/>
      <c r="BI691" s="436"/>
      <c r="BJ691" s="436"/>
      <c r="BK691" s="436"/>
      <c r="BL691" s="436"/>
      <c r="BM691" s="436"/>
      <c r="BN691" s="436"/>
      <c r="BO691" s="436"/>
      <c r="BP691" s="436"/>
      <c r="BQ691" s="436"/>
      <c r="BR691" s="436"/>
      <c r="BS691" s="436"/>
      <c r="BT691" s="436"/>
      <c r="BU691" s="436"/>
      <c r="BV691" s="436"/>
      <c r="BW691" s="436"/>
      <c r="BX691" s="436"/>
      <c r="BY691" s="436"/>
      <c r="BZ691" s="436"/>
      <c r="CA691" s="436"/>
      <c r="CB691" s="436"/>
      <c r="CC691" s="436"/>
      <c r="CD691" s="436"/>
      <c r="CE691" s="436"/>
    </row>
    <row r="692" spans="1:83" ht="15.75" customHeight="1">
      <c r="A692" s="436"/>
      <c r="B692" s="436"/>
      <c r="C692" s="436"/>
      <c r="D692" s="436"/>
      <c r="E692" s="436"/>
      <c r="F692" s="436"/>
      <c r="G692" s="436"/>
      <c r="H692" s="436"/>
      <c r="I692" s="436"/>
      <c r="J692" s="436"/>
      <c r="K692" s="436"/>
      <c r="L692" s="436"/>
      <c r="M692" s="436"/>
      <c r="N692" s="436"/>
      <c r="O692" s="436"/>
      <c r="P692" s="436"/>
      <c r="Q692" s="436"/>
      <c r="R692" s="436"/>
      <c r="S692" s="436"/>
      <c r="T692" s="436"/>
      <c r="U692" s="436"/>
      <c r="V692" s="436"/>
      <c r="W692" s="436"/>
      <c r="X692" s="436"/>
      <c r="Y692" s="436"/>
      <c r="Z692" s="436"/>
      <c r="AA692" s="436"/>
      <c r="AB692" s="436"/>
      <c r="AC692" s="436"/>
      <c r="AD692" s="436"/>
      <c r="AE692" s="436"/>
      <c r="AF692" s="436"/>
      <c r="AG692" s="436"/>
      <c r="AH692" s="436"/>
      <c r="AI692" s="436"/>
      <c r="AJ692" s="436"/>
      <c r="AK692" s="436"/>
      <c r="AL692" s="436"/>
      <c r="AM692" s="436"/>
      <c r="AN692" s="436"/>
      <c r="AO692" s="436"/>
      <c r="AP692" s="436"/>
      <c r="AQ692" s="436"/>
      <c r="AR692" s="436"/>
      <c r="AS692" s="436"/>
      <c r="AT692" s="436"/>
      <c r="AU692" s="436"/>
      <c r="AV692" s="436"/>
      <c r="AW692" s="436"/>
      <c r="AX692" s="437"/>
      <c r="AY692" s="436"/>
      <c r="AZ692" s="436"/>
      <c r="BA692" s="436"/>
      <c r="BB692" s="436"/>
      <c r="BC692" s="436"/>
      <c r="BD692" s="436"/>
      <c r="BE692" s="436"/>
      <c r="BF692" s="436"/>
      <c r="BG692" s="436"/>
      <c r="BH692" s="436"/>
      <c r="BI692" s="436"/>
      <c r="BJ692" s="436"/>
      <c r="BK692" s="436"/>
      <c r="BL692" s="436"/>
      <c r="BM692" s="436"/>
      <c r="BN692" s="436"/>
      <c r="BO692" s="436"/>
      <c r="BP692" s="436"/>
      <c r="BQ692" s="436"/>
      <c r="BR692" s="436"/>
      <c r="BS692" s="436"/>
      <c r="BT692" s="436"/>
      <c r="BU692" s="436"/>
      <c r="BV692" s="436"/>
      <c r="BW692" s="436"/>
      <c r="BX692" s="436"/>
      <c r="BY692" s="436"/>
      <c r="BZ692" s="436"/>
      <c r="CA692" s="436"/>
      <c r="CB692" s="436"/>
      <c r="CC692" s="436"/>
      <c r="CD692" s="436"/>
      <c r="CE692" s="436"/>
    </row>
    <row r="693" spans="1:83" ht="15.75" customHeight="1">
      <c r="A693" s="436"/>
      <c r="B693" s="436"/>
      <c r="C693" s="436"/>
      <c r="D693" s="436"/>
      <c r="E693" s="436"/>
      <c r="F693" s="436"/>
      <c r="G693" s="436"/>
      <c r="H693" s="436"/>
      <c r="I693" s="436"/>
      <c r="J693" s="436"/>
      <c r="K693" s="436"/>
      <c r="L693" s="436"/>
      <c r="M693" s="436"/>
      <c r="N693" s="436"/>
      <c r="O693" s="436"/>
      <c r="P693" s="436"/>
      <c r="Q693" s="436"/>
      <c r="R693" s="436"/>
      <c r="S693" s="436"/>
      <c r="T693" s="436"/>
      <c r="U693" s="436"/>
      <c r="V693" s="436"/>
      <c r="W693" s="436"/>
      <c r="X693" s="436"/>
      <c r="Y693" s="436"/>
      <c r="Z693" s="436"/>
      <c r="AA693" s="436"/>
      <c r="AB693" s="436"/>
      <c r="AC693" s="436"/>
      <c r="AD693" s="436"/>
      <c r="AE693" s="436"/>
      <c r="AF693" s="436"/>
      <c r="AG693" s="436"/>
      <c r="AH693" s="436"/>
      <c r="AI693" s="436"/>
      <c r="AJ693" s="436"/>
      <c r="AK693" s="436"/>
      <c r="AL693" s="436"/>
      <c r="AM693" s="436"/>
      <c r="AN693" s="436"/>
      <c r="AO693" s="436"/>
      <c r="AP693" s="436"/>
      <c r="AQ693" s="436"/>
      <c r="AR693" s="436"/>
      <c r="AS693" s="436"/>
      <c r="AT693" s="436"/>
      <c r="AU693" s="436"/>
      <c r="AV693" s="436"/>
      <c r="AW693" s="436"/>
      <c r="AX693" s="437"/>
      <c r="AY693" s="436"/>
      <c r="AZ693" s="436"/>
      <c r="BA693" s="436"/>
      <c r="BB693" s="436"/>
      <c r="BC693" s="436"/>
      <c r="BD693" s="436"/>
      <c r="BE693" s="436"/>
      <c r="BF693" s="436"/>
      <c r="BG693" s="436"/>
      <c r="BH693" s="436"/>
      <c r="BI693" s="436"/>
      <c r="BJ693" s="436"/>
      <c r="BK693" s="436"/>
      <c r="BL693" s="436"/>
      <c r="BM693" s="436"/>
      <c r="BN693" s="436"/>
      <c r="BO693" s="436"/>
      <c r="BP693" s="436"/>
      <c r="BQ693" s="436"/>
      <c r="BR693" s="436"/>
      <c r="BS693" s="436"/>
      <c r="BT693" s="436"/>
      <c r="BU693" s="436"/>
      <c r="BV693" s="436"/>
      <c r="BW693" s="436"/>
      <c r="BX693" s="436"/>
      <c r="BY693" s="436"/>
      <c r="BZ693" s="436"/>
      <c r="CA693" s="436"/>
      <c r="CB693" s="436"/>
      <c r="CC693" s="436"/>
      <c r="CD693" s="436"/>
      <c r="CE693" s="436"/>
    </row>
    <row r="694" spans="1:83" ht="15.75" customHeight="1">
      <c r="A694" s="436"/>
      <c r="B694" s="436"/>
      <c r="C694" s="436"/>
      <c r="D694" s="436"/>
      <c r="E694" s="436"/>
      <c r="F694" s="436"/>
      <c r="G694" s="436"/>
      <c r="H694" s="436"/>
      <c r="I694" s="436"/>
      <c r="J694" s="436"/>
      <c r="K694" s="436"/>
      <c r="L694" s="436"/>
      <c r="M694" s="436"/>
      <c r="N694" s="436"/>
      <c r="O694" s="436"/>
      <c r="P694" s="436"/>
      <c r="Q694" s="436"/>
      <c r="R694" s="436"/>
      <c r="S694" s="436"/>
      <c r="T694" s="436"/>
      <c r="U694" s="436"/>
      <c r="V694" s="436"/>
      <c r="W694" s="436"/>
      <c r="X694" s="436"/>
      <c r="Y694" s="436"/>
      <c r="Z694" s="436"/>
      <c r="AA694" s="436"/>
      <c r="AB694" s="436"/>
      <c r="AC694" s="436"/>
      <c r="AD694" s="436"/>
      <c r="AE694" s="436"/>
      <c r="AF694" s="436"/>
      <c r="AG694" s="436"/>
      <c r="AH694" s="436"/>
      <c r="AI694" s="436"/>
      <c r="AJ694" s="436"/>
      <c r="AK694" s="436"/>
      <c r="AL694" s="436"/>
      <c r="AM694" s="436"/>
      <c r="AN694" s="436"/>
      <c r="AO694" s="436"/>
      <c r="AP694" s="436"/>
      <c r="AQ694" s="436"/>
      <c r="AR694" s="436"/>
      <c r="AS694" s="436"/>
      <c r="AT694" s="436"/>
      <c r="AU694" s="436"/>
      <c r="AV694" s="436"/>
      <c r="AW694" s="436"/>
      <c r="AX694" s="437"/>
      <c r="AY694" s="436"/>
      <c r="AZ694" s="436"/>
      <c r="BA694" s="436"/>
      <c r="BB694" s="436"/>
      <c r="BC694" s="436"/>
      <c r="BD694" s="436"/>
      <c r="BE694" s="436"/>
      <c r="BF694" s="436"/>
      <c r="BG694" s="436"/>
      <c r="BH694" s="436"/>
      <c r="BI694" s="436"/>
      <c r="BJ694" s="436"/>
      <c r="BK694" s="436"/>
      <c r="BL694" s="436"/>
      <c r="BM694" s="436"/>
      <c r="BN694" s="436"/>
      <c r="BO694" s="436"/>
      <c r="BP694" s="436"/>
      <c r="BQ694" s="436"/>
      <c r="BR694" s="436"/>
      <c r="BS694" s="436"/>
      <c r="BT694" s="436"/>
      <c r="BU694" s="436"/>
      <c r="BV694" s="436"/>
      <c r="BW694" s="436"/>
      <c r="BX694" s="436"/>
      <c r="BY694" s="436"/>
      <c r="BZ694" s="436"/>
      <c r="CA694" s="436"/>
      <c r="CB694" s="436"/>
      <c r="CC694" s="436"/>
      <c r="CD694" s="436"/>
      <c r="CE694" s="436"/>
    </row>
    <row r="695" spans="1:83" ht="15.75" customHeight="1">
      <c r="A695" s="436"/>
      <c r="B695" s="436"/>
      <c r="C695" s="436"/>
      <c r="D695" s="436"/>
      <c r="E695" s="436"/>
      <c r="F695" s="436"/>
      <c r="G695" s="436"/>
      <c r="H695" s="436"/>
      <c r="I695" s="436"/>
      <c r="J695" s="436"/>
      <c r="K695" s="436"/>
      <c r="L695" s="436"/>
      <c r="M695" s="436"/>
      <c r="N695" s="436"/>
      <c r="O695" s="436"/>
      <c r="P695" s="436"/>
      <c r="Q695" s="436"/>
      <c r="R695" s="436"/>
      <c r="S695" s="436"/>
      <c r="T695" s="436"/>
      <c r="U695" s="436"/>
      <c r="V695" s="436"/>
      <c r="W695" s="436"/>
      <c r="X695" s="436"/>
      <c r="Y695" s="436"/>
      <c r="Z695" s="436"/>
      <c r="AA695" s="436"/>
      <c r="AB695" s="436"/>
      <c r="AC695" s="436"/>
      <c r="AD695" s="436"/>
      <c r="AE695" s="436"/>
      <c r="AF695" s="436"/>
      <c r="AG695" s="436"/>
      <c r="AH695" s="436"/>
      <c r="AI695" s="436"/>
      <c r="AJ695" s="436"/>
      <c r="AK695" s="436"/>
      <c r="AL695" s="436"/>
      <c r="AM695" s="436"/>
      <c r="AN695" s="436"/>
      <c r="AO695" s="436"/>
      <c r="AP695" s="436"/>
      <c r="AQ695" s="436"/>
      <c r="AR695" s="436"/>
      <c r="AS695" s="436"/>
      <c r="AT695" s="436"/>
      <c r="AU695" s="436"/>
      <c r="AV695" s="436"/>
      <c r="AW695" s="436"/>
      <c r="AX695" s="437"/>
      <c r="AY695" s="436"/>
      <c r="AZ695" s="436"/>
      <c r="BA695" s="436"/>
      <c r="BB695" s="436"/>
      <c r="BC695" s="436"/>
      <c r="BD695" s="436"/>
      <c r="BE695" s="436"/>
      <c r="BF695" s="436"/>
      <c r="BG695" s="436"/>
      <c r="BH695" s="436"/>
      <c r="BI695" s="436"/>
      <c r="BJ695" s="436"/>
      <c r="BK695" s="436"/>
      <c r="BL695" s="436"/>
      <c r="BM695" s="436"/>
      <c r="BN695" s="436"/>
      <c r="BO695" s="436"/>
      <c r="BP695" s="436"/>
      <c r="BQ695" s="436"/>
      <c r="BR695" s="436"/>
      <c r="BS695" s="436"/>
      <c r="BT695" s="436"/>
      <c r="BU695" s="436"/>
      <c r="BV695" s="436"/>
      <c r="BW695" s="436"/>
      <c r="BX695" s="436"/>
      <c r="BY695" s="436"/>
      <c r="BZ695" s="436"/>
      <c r="CA695" s="436"/>
      <c r="CB695" s="436"/>
      <c r="CC695" s="436"/>
      <c r="CD695" s="436"/>
      <c r="CE695" s="436"/>
    </row>
    <row r="696" spans="1:83" ht="15.75" customHeight="1">
      <c r="A696" s="436"/>
      <c r="B696" s="436"/>
      <c r="C696" s="436"/>
      <c r="D696" s="436"/>
      <c r="E696" s="436"/>
      <c r="F696" s="436"/>
      <c r="G696" s="436"/>
      <c r="H696" s="436"/>
      <c r="I696" s="436"/>
      <c r="J696" s="436"/>
      <c r="K696" s="436"/>
      <c r="L696" s="436"/>
      <c r="M696" s="436"/>
      <c r="N696" s="436"/>
      <c r="O696" s="436"/>
      <c r="P696" s="436"/>
      <c r="Q696" s="436"/>
      <c r="R696" s="436"/>
      <c r="S696" s="436"/>
      <c r="T696" s="436"/>
      <c r="U696" s="436"/>
      <c r="V696" s="436"/>
      <c r="W696" s="436"/>
      <c r="X696" s="436"/>
      <c r="Y696" s="436"/>
      <c r="Z696" s="436"/>
      <c r="AA696" s="436"/>
      <c r="AB696" s="436"/>
      <c r="AC696" s="436"/>
      <c r="AD696" s="436"/>
      <c r="AE696" s="436"/>
      <c r="AF696" s="436"/>
      <c r="AG696" s="436"/>
      <c r="AH696" s="436"/>
      <c r="AI696" s="436"/>
      <c r="AJ696" s="436"/>
      <c r="AK696" s="436"/>
      <c r="AL696" s="436"/>
      <c r="AM696" s="436"/>
      <c r="AN696" s="436"/>
      <c r="AO696" s="436"/>
      <c r="AP696" s="436"/>
      <c r="AQ696" s="436"/>
      <c r="AR696" s="436"/>
      <c r="AS696" s="436"/>
      <c r="AT696" s="436"/>
      <c r="AU696" s="436"/>
      <c r="AV696" s="436"/>
      <c r="AW696" s="436"/>
      <c r="AX696" s="437"/>
      <c r="AY696" s="436"/>
      <c r="AZ696" s="436"/>
      <c r="BA696" s="436"/>
      <c r="BB696" s="436"/>
      <c r="BC696" s="436"/>
      <c r="BD696" s="436"/>
      <c r="BE696" s="436"/>
      <c r="BF696" s="436"/>
      <c r="BG696" s="436"/>
      <c r="BH696" s="436"/>
      <c r="BI696" s="436"/>
      <c r="BJ696" s="436"/>
      <c r="BK696" s="436"/>
      <c r="BL696" s="436"/>
      <c r="BM696" s="436"/>
      <c r="BN696" s="436"/>
      <c r="BO696" s="436"/>
      <c r="BP696" s="436"/>
      <c r="BQ696" s="436"/>
      <c r="BR696" s="436"/>
      <c r="BS696" s="436"/>
      <c r="BT696" s="436"/>
      <c r="BU696" s="436"/>
      <c r="BV696" s="436"/>
      <c r="BW696" s="436"/>
      <c r="BX696" s="436"/>
      <c r="BY696" s="436"/>
      <c r="BZ696" s="436"/>
      <c r="CA696" s="436"/>
      <c r="CB696" s="436"/>
      <c r="CC696" s="436"/>
      <c r="CD696" s="436"/>
      <c r="CE696" s="436"/>
    </row>
    <row r="697" spans="1:83" ht="15.75" customHeight="1">
      <c r="A697" s="436"/>
      <c r="B697" s="436"/>
      <c r="C697" s="436"/>
      <c r="D697" s="436"/>
      <c r="E697" s="436"/>
      <c r="F697" s="436"/>
      <c r="G697" s="436"/>
      <c r="H697" s="436"/>
      <c r="I697" s="436"/>
      <c r="J697" s="436"/>
      <c r="K697" s="436"/>
      <c r="L697" s="436"/>
      <c r="M697" s="436"/>
      <c r="N697" s="436"/>
      <c r="O697" s="436"/>
      <c r="P697" s="436"/>
      <c r="Q697" s="436"/>
      <c r="R697" s="436"/>
      <c r="S697" s="436"/>
      <c r="T697" s="436"/>
      <c r="U697" s="436"/>
      <c r="V697" s="436"/>
      <c r="W697" s="436"/>
      <c r="X697" s="436"/>
      <c r="Y697" s="436"/>
      <c r="Z697" s="436"/>
      <c r="AA697" s="436"/>
      <c r="AB697" s="436"/>
      <c r="AC697" s="436"/>
      <c r="AD697" s="436"/>
      <c r="AE697" s="436"/>
      <c r="AF697" s="436"/>
      <c r="AG697" s="436"/>
      <c r="AH697" s="436"/>
      <c r="AI697" s="436"/>
      <c r="AJ697" s="436"/>
      <c r="AK697" s="436"/>
      <c r="AL697" s="436"/>
      <c r="AM697" s="436"/>
      <c r="AN697" s="436"/>
      <c r="AO697" s="436"/>
      <c r="AP697" s="436"/>
      <c r="AQ697" s="436"/>
      <c r="AR697" s="436"/>
      <c r="AS697" s="436"/>
      <c r="AT697" s="436"/>
      <c r="AU697" s="436"/>
      <c r="AV697" s="436"/>
      <c r="AW697" s="436"/>
      <c r="AX697" s="437"/>
      <c r="AY697" s="436"/>
      <c r="AZ697" s="436"/>
      <c r="BA697" s="436"/>
      <c r="BB697" s="436"/>
      <c r="BC697" s="436"/>
      <c r="BD697" s="436"/>
      <c r="BE697" s="436"/>
      <c r="BF697" s="436"/>
      <c r="BG697" s="436"/>
      <c r="BH697" s="436"/>
      <c r="BI697" s="436"/>
      <c r="BJ697" s="436"/>
      <c r="BK697" s="436"/>
      <c r="BL697" s="436"/>
      <c r="BM697" s="436"/>
      <c r="BN697" s="436"/>
      <c r="BO697" s="436"/>
      <c r="BP697" s="436"/>
      <c r="BQ697" s="436"/>
      <c r="BR697" s="436"/>
      <c r="BS697" s="436"/>
      <c r="BT697" s="436"/>
      <c r="BU697" s="436"/>
      <c r="BV697" s="436"/>
      <c r="BW697" s="436"/>
      <c r="BX697" s="436"/>
      <c r="BY697" s="436"/>
      <c r="BZ697" s="436"/>
      <c r="CA697" s="436"/>
      <c r="CB697" s="436"/>
      <c r="CC697" s="436"/>
      <c r="CD697" s="436"/>
      <c r="CE697" s="436"/>
    </row>
    <row r="698" spans="1:83" ht="15.75" customHeight="1">
      <c r="A698" s="436"/>
      <c r="B698" s="436"/>
      <c r="C698" s="436"/>
      <c r="D698" s="436"/>
      <c r="E698" s="436"/>
      <c r="F698" s="436"/>
      <c r="G698" s="436"/>
      <c r="H698" s="436"/>
      <c r="I698" s="436"/>
      <c r="J698" s="436"/>
      <c r="K698" s="436"/>
      <c r="L698" s="436"/>
      <c r="M698" s="436"/>
      <c r="N698" s="436"/>
      <c r="O698" s="436"/>
      <c r="P698" s="436"/>
      <c r="Q698" s="436"/>
      <c r="R698" s="436"/>
      <c r="S698" s="436"/>
      <c r="T698" s="436"/>
      <c r="U698" s="436"/>
      <c r="V698" s="436"/>
      <c r="W698" s="436"/>
      <c r="X698" s="436"/>
      <c r="Y698" s="436"/>
      <c r="Z698" s="436"/>
      <c r="AA698" s="436"/>
      <c r="AB698" s="436"/>
      <c r="AC698" s="436"/>
      <c r="AD698" s="436"/>
      <c r="AE698" s="436"/>
      <c r="AF698" s="436"/>
      <c r="AG698" s="436"/>
      <c r="AH698" s="436"/>
      <c r="AI698" s="436"/>
      <c r="AJ698" s="436"/>
      <c r="AK698" s="436"/>
      <c r="AL698" s="436"/>
      <c r="AM698" s="436"/>
      <c r="AN698" s="436"/>
      <c r="AO698" s="436"/>
      <c r="AP698" s="436"/>
      <c r="AQ698" s="436"/>
      <c r="AR698" s="436"/>
      <c r="AS698" s="436"/>
      <c r="AT698" s="436"/>
      <c r="AU698" s="436"/>
      <c r="AV698" s="436"/>
      <c r="AW698" s="436"/>
      <c r="AX698" s="437"/>
      <c r="AY698" s="436"/>
      <c r="AZ698" s="436"/>
      <c r="BA698" s="436"/>
      <c r="BB698" s="436"/>
      <c r="BC698" s="436"/>
      <c r="BD698" s="436"/>
      <c r="BE698" s="436"/>
      <c r="BF698" s="436"/>
      <c r="BG698" s="436"/>
      <c r="BH698" s="436"/>
      <c r="BI698" s="436"/>
      <c r="BJ698" s="436"/>
      <c r="BK698" s="436"/>
      <c r="BL698" s="436"/>
      <c r="BM698" s="436"/>
      <c r="BN698" s="436"/>
      <c r="BO698" s="436"/>
      <c r="BP698" s="436"/>
      <c r="BQ698" s="436"/>
      <c r="BR698" s="436"/>
      <c r="BS698" s="436"/>
      <c r="BT698" s="436"/>
      <c r="BU698" s="436"/>
      <c r="BV698" s="436"/>
      <c r="BW698" s="436"/>
      <c r="BX698" s="436"/>
      <c r="BY698" s="436"/>
      <c r="BZ698" s="436"/>
      <c r="CA698" s="436"/>
      <c r="CB698" s="436"/>
      <c r="CC698" s="436"/>
      <c r="CD698" s="436"/>
      <c r="CE698" s="436"/>
    </row>
    <row r="699" spans="1:83" ht="15.75" customHeight="1">
      <c r="A699" s="436"/>
      <c r="B699" s="436"/>
      <c r="C699" s="436"/>
      <c r="D699" s="436"/>
      <c r="E699" s="436"/>
      <c r="F699" s="436"/>
      <c r="G699" s="436"/>
      <c r="H699" s="436"/>
      <c r="I699" s="436"/>
      <c r="J699" s="436"/>
      <c r="K699" s="436"/>
      <c r="L699" s="436"/>
      <c r="M699" s="436"/>
      <c r="N699" s="436"/>
      <c r="O699" s="436"/>
      <c r="P699" s="436"/>
      <c r="Q699" s="436"/>
      <c r="R699" s="436"/>
      <c r="S699" s="436"/>
      <c r="T699" s="436"/>
      <c r="U699" s="436"/>
      <c r="V699" s="436"/>
      <c r="W699" s="436"/>
      <c r="X699" s="436"/>
      <c r="Y699" s="436"/>
      <c r="Z699" s="436"/>
      <c r="AA699" s="436"/>
      <c r="AB699" s="436"/>
      <c r="AC699" s="436"/>
      <c r="AD699" s="436"/>
      <c r="AE699" s="436"/>
      <c r="AF699" s="436"/>
      <c r="AG699" s="436"/>
      <c r="AH699" s="436"/>
      <c r="AI699" s="436"/>
      <c r="AJ699" s="436"/>
      <c r="AK699" s="436"/>
      <c r="AL699" s="436"/>
      <c r="AM699" s="436"/>
      <c r="AN699" s="436"/>
      <c r="AO699" s="436"/>
      <c r="AP699" s="436"/>
      <c r="AQ699" s="436"/>
      <c r="AR699" s="436"/>
      <c r="AS699" s="436"/>
      <c r="AT699" s="436"/>
      <c r="AU699" s="436"/>
      <c r="AV699" s="436"/>
      <c r="AW699" s="436"/>
      <c r="AX699" s="437"/>
      <c r="AY699" s="436"/>
      <c r="AZ699" s="436"/>
      <c r="BA699" s="436"/>
      <c r="BB699" s="436"/>
      <c r="BC699" s="436"/>
      <c r="BD699" s="436"/>
      <c r="BE699" s="436"/>
      <c r="BF699" s="436"/>
      <c r="BG699" s="436"/>
      <c r="BH699" s="436"/>
      <c r="BI699" s="436"/>
      <c r="BJ699" s="436"/>
      <c r="BK699" s="436"/>
      <c r="BL699" s="436"/>
      <c r="BM699" s="436"/>
      <c r="BN699" s="436"/>
      <c r="BO699" s="436"/>
      <c r="BP699" s="436"/>
      <c r="BQ699" s="436"/>
      <c r="BR699" s="436"/>
      <c r="BS699" s="436"/>
      <c r="BT699" s="436"/>
      <c r="BU699" s="436"/>
      <c r="BV699" s="436"/>
      <c r="BW699" s="436"/>
      <c r="BX699" s="436"/>
      <c r="BY699" s="436"/>
      <c r="BZ699" s="436"/>
      <c r="CA699" s="436"/>
      <c r="CB699" s="436"/>
      <c r="CC699" s="436"/>
      <c r="CD699" s="436"/>
      <c r="CE699" s="436"/>
    </row>
    <row r="700" spans="1:83" ht="15.75" customHeight="1">
      <c r="A700" s="436"/>
      <c r="B700" s="436"/>
      <c r="C700" s="436"/>
      <c r="D700" s="436"/>
      <c r="E700" s="436"/>
      <c r="F700" s="436"/>
      <c r="G700" s="436"/>
      <c r="H700" s="436"/>
      <c r="I700" s="436"/>
      <c r="J700" s="436"/>
      <c r="K700" s="436"/>
      <c r="L700" s="436"/>
      <c r="M700" s="436"/>
      <c r="N700" s="436"/>
      <c r="O700" s="436"/>
      <c r="P700" s="436"/>
      <c r="Q700" s="436"/>
      <c r="R700" s="436"/>
      <c r="S700" s="436"/>
      <c r="T700" s="436"/>
      <c r="U700" s="436"/>
      <c r="V700" s="436"/>
      <c r="W700" s="436"/>
      <c r="X700" s="436"/>
      <c r="Y700" s="436"/>
      <c r="Z700" s="436"/>
      <c r="AA700" s="436"/>
      <c r="AB700" s="436"/>
      <c r="AC700" s="436"/>
      <c r="AD700" s="436"/>
      <c r="AE700" s="436"/>
      <c r="AF700" s="436"/>
      <c r="AG700" s="436"/>
      <c r="AH700" s="436"/>
      <c r="AI700" s="436"/>
      <c r="AJ700" s="436"/>
      <c r="AK700" s="436"/>
      <c r="AL700" s="436"/>
      <c r="AM700" s="436"/>
      <c r="AN700" s="436"/>
      <c r="AO700" s="436"/>
      <c r="AP700" s="436"/>
      <c r="AQ700" s="436"/>
      <c r="AR700" s="436"/>
      <c r="AS700" s="436"/>
      <c r="AT700" s="436"/>
      <c r="AU700" s="436"/>
      <c r="AV700" s="436"/>
      <c r="AW700" s="436"/>
      <c r="AX700" s="437"/>
      <c r="AY700" s="436"/>
      <c r="AZ700" s="436"/>
      <c r="BA700" s="436"/>
      <c r="BB700" s="436"/>
      <c r="BC700" s="436"/>
      <c r="BD700" s="436"/>
      <c r="BE700" s="436"/>
      <c r="BF700" s="436"/>
      <c r="BG700" s="436"/>
      <c r="BH700" s="436"/>
      <c r="BI700" s="436"/>
      <c r="BJ700" s="436"/>
      <c r="BK700" s="436"/>
      <c r="BL700" s="436"/>
      <c r="BM700" s="436"/>
      <c r="BN700" s="436"/>
      <c r="BO700" s="436"/>
      <c r="BP700" s="436"/>
      <c r="BQ700" s="436"/>
      <c r="BR700" s="436"/>
      <c r="BS700" s="436"/>
      <c r="BT700" s="436"/>
      <c r="BU700" s="436"/>
      <c r="BV700" s="436"/>
      <c r="BW700" s="436"/>
      <c r="BX700" s="436"/>
      <c r="BY700" s="436"/>
      <c r="BZ700" s="436"/>
      <c r="CA700" s="436"/>
      <c r="CB700" s="436"/>
      <c r="CC700" s="436"/>
      <c r="CD700" s="436"/>
      <c r="CE700" s="436"/>
    </row>
    <row r="701" spans="1:83" ht="15.75" customHeight="1">
      <c r="A701" s="436"/>
      <c r="B701" s="436"/>
      <c r="C701" s="436"/>
      <c r="D701" s="436"/>
      <c r="E701" s="436"/>
      <c r="F701" s="436"/>
      <c r="G701" s="436"/>
      <c r="H701" s="436"/>
      <c r="I701" s="436"/>
      <c r="J701" s="436"/>
      <c r="K701" s="436"/>
      <c r="L701" s="436"/>
      <c r="M701" s="436"/>
      <c r="N701" s="436"/>
      <c r="O701" s="436"/>
      <c r="P701" s="436"/>
      <c r="Q701" s="436"/>
      <c r="R701" s="436"/>
      <c r="S701" s="436"/>
      <c r="T701" s="436"/>
      <c r="U701" s="436"/>
      <c r="V701" s="436"/>
      <c r="W701" s="436"/>
      <c r="X701" s="436"/>
      <c r="Y701" s="436"/>
      <c r="Z701" s="436"/>
      <c r="AA701" s="436"/>
      <c r="AB701" s="436"/>
      <c r="AC701" s="436"/>
      <c r="AD701" s="436"/>
      <c r="AE701" s="436"/>
      <c r="AF701" s="436"/>
      <c r="AG701" s="436"/>
      <c r="AH701" s="436"/>
      <c r="AI701" s="436"/>
      <c r="AJ701" s="436"/>
      <c r="AK701" s="436"/>
      <c r="AL701" s="436"/>
      <c r="AM701" s="436"/>
      <c r="AN701" s="436"/>
      <c r="AO701" s="436"/>
      <c r="AP701" s="436"/>
      <c r="AQ701" s="436"/>
      <c r="AR701" s="436"/>
      <c r="AS701" s="436"/>
      <c r="AT701" s="436"/>
      <c r="AU701" s="436"/>
      <c r="AV701" s="436"/>
      <c r="AW701" s="436"/>
      <c r="AX701" s="437"/>
      <c r="AY701" s="436"/>
      <c r="AZ701" s="436"/>
      <c r="BA701" s="436"/>
      <c r="BB701" s="436"/>
      <c r="BC701" s="436"/>
      <c r="BD701" s="436"/>
      <c r="BE701" s="436"/>
      <c r="BF701" s="436"/>
      <c r="BG701" s="436"/>
      <c r="BH701" s="436"/>
      <c r="BI701" s="436"/>
      <c r="BJ701" s="436"/>
      <c r="BK701" s="436"/>
      <c r="BL701" s="436"/>
      <c r="BM701" s="436"/>
      <c r="BN701" s="436"/>
      <c r="BO701" s="436"/>
      <c r="BP701" s="436"/>
      <c r="BQ701" s="436"/>
      <c r="BR701" s="436"/>
      <c r="BS701" s="436"/>
      <c r="BT701" s="436"/>
      <c r="BU701" s="436"/>
      <c r="BV701" s="436"/>
      <c r="BW701" s="436"/>
      <c r="BX701" s="436"/>
      <c r="BY701" s="436"/>
      <c r="BZ701" s="436"/>
      <c r="CA701" s="436"/>
      <c r="CB701" s="436"/>
      <c r="CC701" s="436"/>
      <c r="CD701" s="436"/>
      <c r="CE701" s="436"/>
    </row>
    <row r="702" spans="1:83" ht="15.75" customHeight="1">
      <c r="A702" s="436"/>
      <c r="B702" s="436"/>
      <c r="C702" s="436"/>
      <c r="D702" s="436"/>
      <c r="E702" s="436"/>
      <c r="F702" s="436"/>
      <c r="G702" s="436"/>
      <c r="H702" s="436"/>
      <c r="I702" s="436"/>
      <c r="J702" s="436"/>
      <c r="K702" s="436"/>
      <c r="L702" s="436"/>
      <c r="M702" s="436"/>
      <c r="N702" s="436"/>
      <c r="O702" s="436"/>
      <c r="P702" s="436"/>
      <c r="Q702" s="436"/>
      <c r="R702" s="436"/>
      <c r="S702" s="436"/>
      <c r="T702" s="436"/>
      <c r="U702" s="436"/>
      <c r="V702" s="436"/>
      <c r="W702" s="436"/>
      <c r="X702" s="436"/>
      <c r="Y702" s="436"/>
      <c r="Z702" s="436"/>
      <c r="AA702" s="436"/>
      <c r="AB702" s="436"/>
      <c r="AC702" s="436"/>
      <c r="AD702" s="436"/>
      <c r="AE702" s="436"/>
      <c r="AF702" s="436"/>
      <c r="AG702" s="436"/>
      <c r="AH702" s="436"/>
      <c r="AI702" s="436"/>
      <c r="AJ702" s="436"/>
      <c r="AK702" s="436"/>
      <c r="AL702" s="436"/>
      <c r="AM702" s="436"/>
      <c r="AN702" s="436"/>
      <c r="AO702" s="436"/>
      <c r="AP702" s="436"/>
      <c r="AQ702" s="436"/>
      <c r="AR702" s="436"/>
      <c r="AS702" s="436"/>
      <c r="AT702" s="436"/>
      <c r="AU702" s="436"/>
      <c r="AV702" s="436"/>
      <c r="AW702" s="436"/>
      <c r="AX702" s="437"/>
      <c r="AY702" s="436"/>
      <c r="AZ702" s="436"/>
      <c r="BA702" s="436"/>
      <c r="BB702" s="436"/>
      <c r="BC702" s="436"/>
      <c r="BD702" s="436"/>
      <c r="BE702" s="436"/>
      <c r="BF702" s="436"/>
      <c r="BG702" s="436"/>
      <c r="BH702" s="436"/>
      <c r="BI702" s="436"/>
      <c r="BJ702" s="436"/>
      <c r="BK702" s="436"/>
      <c r="BL702" s="436"/>
      <c r="BM702" s="436"/>
      <c r="BN702" s="436"/>
      <c r="BO702" s="436"/>
      <c r="BP702" s="436"/>
      <c r="BQ702" s="436"/>
      <c r="BR702" s="436"/>
      <c r="BS702" s="436"/>
      <c r="BT702" s="436"/>
      <c r="BU702" s="436"/>
      <c r="BV702" s="436"/>
      <c r="BW702" s="436"/>
      <c r="BX702" s="436"/>
      <c r="BY702" s="436"/>
      <c r="BZ702" s="436"/>
      <c r="CA702" s="436"/>
      <c r="CB702" s="436"/>
      <c r="CC702" s="436"/>
      <c r="CD702" s="436"/>
      <c r="CE702" s="436"/>
    </row>
    <row r="703" spans="1:83" ht="15.75" customHeight="1">
      <c r="A703" s="436"/>
      <c r="B703" s="436"/>
      <c r="C703" s="436"/>
      <c r="D703" s="436"/>
      <c r="E703" s="436"/>
      <c r="F703" s="436"/>
      <c r="G703" s="436"/>
      <c r="H703" s="436"/>
      <c r="I703" s="436"/>
      <c r="J703" s="436"/>
      <c r="K703" s="436"/>
      <c r="L703" s="436"/>
      <c r="M703" s="436"/>
      <c r="N703" s="436"/>
      <c r="O703" s="436"/>
      <c r="P703" s="436"/>
      <c r="Q703" s="436"/>
      <c r="R703" s="436"/>
      <c r="S703" s="436"/>
      <c r="T703" s="436"/>
      <c r="U703" s="436"/>
      <c r="V703" s="436"/>
      <c r="W703" s="436"/>
      <c r="X703" s="436"/>
      <c r="Y703" s="436"/>
      <c r="Z703" s="436"/>
      <c r="AA703" s="436"/>
      <c r="AB703" s="436"/>
      <c r="AC703" s="436"/>
      <c r="AD703" s="436"/>
      <c r="AE703" s="436"/>
      <c r="AF703" s="436"/>
      <c r="AG703" s="436"/>
      <c r="AH703" s="436"/>
      <c r="AI703" s="436"/>
      <c r="AJ703" s="436"/>
      <c r="AK703" s="436"/>
      <c r="AL703" s="436"/>
      <c r="AM703" s="436"/>
      <c r="AN703" s="436"/>
      <c r="AO703" s="436"/>
      <c r="AP703" s="436"/>
      <c r="AQ703" s="436"/>
      <c r="AR703" s="436"/>
      <c r="AS703" s="436"/>
      <c r="AT703" s="436"/>
      <c r="AU703" s="436"/>
      <c r="AV703" s="436"/>
      <c r="AW703" s="436"/>
      <c r="AX703" s="437"/>
      <c r="AY703" s="436"/>
      <c r="AZ703" s="436"/>
      <c r="BA703" s="436"/>
      <c r="BB703" s="436"/>
      <c r="BC703" s="436"/>
      <c r="BD703" s="436"/>
      <c r="BE703" s="436"/>
      <c r="BF703" s="436"/>
      <c r="BG703" s="436"/>
      <c r="BH703" s="436"/>
      <c r="BI703" s="436"/>
      <c r="BJ703" s="436"/>
      <c r="BK703" s="436"/>
      <c r="BL703" s="436"/>
      <c r="BM703" s="436"/>
      <c r="BN703" s="436"/>
      <c r="BO703" s="436"/>
      <c r="BP703" s="436"/>
      <c r="BQ703" s="436"/>
      <c r="BR703" s="436"/>
      <c r="BS703" s="436"/>
      <c r="BT703" s="436"/>
      <c r="BU703" s="436"/>
      <c r="BV703" s="436"/>
      <c r="BW703" s="436"/>
      <c r="BX703" s="436"/>
      <c r="BY703" s="436"/>
      <c r="BZ703" s="436"/>
      <c r="CA703" s="436"/>
      <c r="CB703" s="436"/>
      <c r="CC703" s="436"/>
      <c r="CD703" s="436"/>
      <c r="CE703" s="436"/>
    </row>
    <row r="704" spans="1:83" ht="15.75" customHeight="1">
      <c r="A704" s="436"/>
      <c r="B704" s="436"/>
      <c r="C704" s="436"/>
      <c r="D704" s="436"/>
      <c r="E704" s="436"/>
      <c r="F704" s="436"/>
      <c r="G704" s="436"/>
      <c r="H704" s="436"/>
      <c r="I704" s="436"/>
      <c r="J704" s="436"/>
      <c r="K704" s="436"/>
      <c r="L704" s="436"/>
      <c r="M704" s="436"/>
      <c r="N704" s="436"/>
      <c r="O704" s="436"/>
      <c r="P704" s="436"/>
      <c r="Q704" s="436"/>
      <c r="R704" s="436"/>
      <c r="S704" s="436"/>
      <c r="T704" s="436"/>
      <c r="U704" s="436"/>
      <c r="V704" s="436"/>
      <c r="W704" s="436"/>
      <c r="X704" s="436"/>
      <c r="Y704" s="436"/>
      <c r="Z704" s="436"/>
      <c r="AA704" s="436"/>
      <c r="AB704" s="436"/>
      <c r="AC704" s="436"/>
      <c r="AD704" s="436"/>
      <c r="AE704" s="436"/>
      <c r="AF704" s="436"/>
      <c r="AG704" s="436"/>
      <c r="AH704" s="436"/>
      <c r="AI704" s="436"/>
      <c r="AJ704" s="436"/>
      <c r="AK704" s="436"/>
      <c r="AL704" s="436"/>
      <c r="AM704" s="436"/>
      <c r="AN704" s="436"/>
      <c r="AO704" s="436"/>
      <c r="AP704" s="436"/>
      <c r="AQ704" s="436"/>
      <c r="AR704" s="436"/>
      <c r="AS704" s="436"/>
      <c r="AT704" s="436"/>
      <c r="AU704" s="436"/>
      <c r="AV704" s="436"/>
      <c r="AW704" s="436"/>
      <c r="AX704" s="437"/>
      <c r="AY704" s="436"/>
      <c r="AZ704" s="436"/>
      <c r="BA704" s="436"/>
      <c r="BB704" s="436"/>
      <c r="BC704" s="436"/>
      <c r="BD704" s="436"/>
      <c r="BE704" s="436"/>
      <c r="BF704" s="436"/>
      <c r="BG704" s="436"/>
      <c r="BH704" s="436"/>
      <c r="BI704" s="436"/>
      <c r="BJ704" s="436"/>
      <c r="BK704" s="436"/>
      <c r="BL704" s="436"/>
      <c r="BM704" s="436"/>
      <c r="BN704" s="436"/>
      <c r="BO704" s="436"/>
      <c r="BP704" s="436"/>
      <c r="BQ704" s="436"/>
      <c r="BR704" s="436"/>
      <c r="BS704" s="436"/>
      <c r="BT704" s="436"/>
      <c r="BU704" s="436"/>
      <c r="BV704" s="436"/>
      <c r="BW704" s="436"/>
      <c r="BX704" s="436"/>
      <c r="BY704" s="436"/>
      <c r="BZ704" s="436"/>
      <c r="CA704" s="436"/>
      <c r="CB704" s="436"/>
      <c r="CC704" s="436"/>
      <c r="CD704" s="436"/>
      <c r="CE704" s="436"/>
    </row>
    <row r="705" spans="1:83" ht="15.75" customHeight="1">
      <c r="A705" s="436"/>
      <c r="B705" s="436"/>
      <c r="C705" s="436"/>
      <c r="D705" s="436"/>
      <c r="E705" s="436"/>
      <c r="F705" s="436"/>
      <c r="G705" s="436"/>
      <c r="H705" s="436"/>
      <c r="I705" s="436"/>
      <c r="J705" s="436"/>
      <c r="K705" s="436"/>
      <c r="L705" s="436"/>
      <c r="M705" s="436"/>
      <c r="N705" s="436"/>
      <c r="O705" s="436"/>
      <c r="P705" s="436"/>
      <c r="Q705" s="436"/>
      <c r="R705" s="436"/>
      <c r="S705" s="436"/>
      <c r="T705" s="436"/>
      <c r="U705" s="436"/>
      <c r="V705" s="436"/>
      <c r="W705" s="436"/>
      <c r="X705" s="436"/>
      <c r="Y705" s="436"/>
      <c r="Z705" s="436"/>
      <c r="AA705" s="436"/>
      <c r="AB705" s="436"/>
      <c r="AC705" s="436"/>
      <c r="AD705" s="436"/>
      <c r="AE705" s="436"/>
      <c r="AF705" s="436"/>
      <c r="AG705" s="436"/>
      <c r="AH705" s="436"/>
      <c r="AI705" s="436"/>
      <c r="AJ705" s="436"/>
      <c r="AK705" s="436"/>
      <c r="AL705" s="436"/>
      <c r="AM705" s="436"/>
      <c r="AN705" s="436"/>
      <c r="AO705" s="436"/>
      <c r="AP705" s="436"/>
      <c r="AQ705" s="436"/>
      <c r="AR705" s="436"/>
      <c r="AS705" s="436"/>
      <c r="AT705" s="436"/>
      <c r="AU705" s="436"/>
      <c r="AV705" s="436"/>
      <c r="AW705" s="436"/>
      <c r="AX705" s="437"/>
      <c r="AY705" s="436"/>
      <c r="AZ705" s="436"/>
      <c r="BA705" s="436"/>
      <c r="BB705" s="436"/>
      <c r="BC705" s="436"/>
      <c r="BD705" s="436"/>
      <c r="BE705" s="436"/>
      <c r="BF705" s="436"/>
      <c r="BG705" s="436"/>
      <c r="BH705" s="436"/>
      <c r="BI705" s="436"/>
      <c r="BJ705" s="436"/>
      <c r="BK705" s="436"/>
      <c r="BL705" s="436"/>
      <c r="BM705" s="436"/>
      <c r="BN705" s="436"/>
      <c r="BO705" s="436"/>
      <c r="BP705" s="436"/>
      <c r="BQ705" s="436"/>
      <c r="BR705" s="436"/>
      <c r="BS705" s="436"/>
      <c r="BT705" s="436"/>
      <c r="BU705" s="436"/>
      <c r="BV705" s="436"/>
      <c r="BW705" s="436"/>
      <c r="BX705" s="436"/>
      <c r="BY705" s="436"/>
      <c r="BZ705" s="436"/>
      <c r="CA705" s="436"/>
      <c r="CB705" s="436"/>
      <c r="CC705" s="436"/>
      <c r="CD705" s="436"/>
      <c r="CE705" s="436"/>
    </row>
    <row r="706" spans="1:83" ht="15.75" customHeight="1">
      <c r="A706" s="436"/>
      <c r="B706" s="436"/>
      <c r="C706" s="436"/>
      <c r="D706" s="436"/>
      <c r="E706" s="436"/>
      <c r="F706" s="436"/>
      <c r="G706" s="436"/>
      <c r="H706" s="436"/>
      <c r="I706" s="436"/>
      <c r="J706" s="436"/>
      <c r="K706" s="436"/>
      <c r="L706" s="436"/>
      <c r="M706" s="436"/>
      <c r="N706" s="436"/>
      <c r="O706" s="436"/>
      <c r="P706" s="436"/>
      <c r="Q706" s="436"/>
      <c r="R706" s="436"/>
      <c r="S706" s="436"/>
      <c r="T706" s="436"/>
      <c r="U706" s="436"/>
      <c r="V706" s="436"/>
      <c r="W706" s="436"/>
      <c r="X706" s="436"/>
      <c r="Y706" s="436"/>
      <c r="Z706" s="436"/>
      <c r="AA706" s="436"/>
      <c r="AB706" s="436"/>
      <c r="AC706" s="436"/>
      <c r="AD706" s="436"/>
      <c r="AE706" s="436"/>
      <c r="AF706" s="436"/>
      <c r="AG706" s="436"/>
      <c r="AH706" s="436"/>
      <c r="AI706" s="436"/>
      <c r="AJ706" s="436"/>
      <c r="AK706" s="436"/>
      <c r="AL706" s="436"/>
      <c r="AM706" s="436"/>
      <c r="AN706" s="436"/>
      <c r="AO706" s="436"/>
      <c r="AP706" s="436"/>
      <c r="AQ706" s="436"/>
      <c r="AR706" s="436"/>
      <c r="AS706" s="436"/>
      <c r="AT706" s="436"/>
      <c r="AU706" s="436"/>
      <c r="AV706" s="436"/>
      <c r="AW706" s="436"/>
      <c r="AX706" s="437"/>
      <c r="AY706" s="436"/>
      <c r="AZ706" s="436"/>
      <c r="BA706" s="436"/>
      <c r="BB706" s="436"/>
      <c r="BC706" s="436"/>
      <c r="BD706" s="436"/>
      <c r="BE706" s="436"/>
      <c r="BF706" s="436"/>
      <c r="BG706" s="436"/>
      <c r="BH706" s="436"/>
      <c r="BI706" s="436"/>
      <c r="BJ706" s="436"/>
      <c r="BK706" s="436"/>
      <c r="BL706" s="436"/>
      <c r="BM706" s="436"/>
      <c r="BN706" s="436"/>
      <c r="BO706" s="436"/>
      <c r="BP706" s="436"/>
      <c r="BQ706" s="436"/>
      <c r="BR706" s="436"/>
      <c r="BS706" s="436"/>
      <c r="BT706" s="436"/>
      <c r="BU706" s="436"/>
      <c r="BV706" s="436"/>
      <c r="BW706" s="436"/>
      <c r="BX706" s="436"/>
      <c r="BY706" s="436"/>
      <c r="BZ706" s="436"/>
      <c r="CA706" s="436"/>
      <c r="CB706" s="436"/>
      <c r="CC706" s="436"/>
      <c r="CD706" s="436"/>
      <c r="CE706" s="436"/>
    </row>
    <row r="707" spans="1:83" ht="15.75" customHeight="1">
      <c r="A707" s="436"/>
      <c r="B707" s="436"/>
      <c r="C707" s="436"/>
      <c r="D707" s="436"/>
      <c r="E707" s="436"/>
      <c r="F707" s="436"/>
      <c r="G707" s="436"/>
      <c r="H707" s="436"/>
      <c r="I707" s="436"/>
      <c r="J707" s="436"/>
      <c r="K707" s="436"/>
      <c r="L707" s="436"/>
      <c r="M707" s="436"/>
      <c r="N707" s="436"/>
      <c r="O707" s="436"/>
      <c r="P707" s="436"/>
      <c r="Q707" s="436"/>
      <c r="R707" s="436"/>
      <c r="S707" s="436"/>
      <c r="T707" s="436"/>
      <c r="U707" s="436"/>
      <c r="V707" s="436"/>
      <c r="W707" s="436"/>
      <c r="X707" s="436"/>
      <c r="Y707" s="436"/>
      <c r="Z707" s="436"/>
      <c r="AA707" s="436"/>
      <c r="AB707" s="436"/>
      <c r="AC707" s="436"/>
      <c r="AD707" s="436"/>
      <c r="AE707" s="436"/>
      <c r="AF707" s="436"/>
      <c r="AG707" s="436"/>
      <c r="AH707" s="436"/>
      <c r="AI707" s="436"/>
      <c r="AJ707" s="436"/>
      <c r="AK707" s="436"/>
      <c r="AL707" s="436"/>
      <c r="AM707" s="436"/>
      <c r="AN707" s="436"/>
      <c r="AO707" s="436"/>
      <c r="AP707" s="436"/>
      <c r="AQ707" s="436"/>
      <c r="AR707" s="436"/>
      <c r="AS707" s="436"/>
      <c r="AT707" s="436"/>
      <c r="AU707" s="436"/>
      <c r="AV707" s="436"/>
      <c r="AW707" s="436"/>
      <c r="AX707" s="437"/>
      <c r="AY707" s="436"/>
      <c r="AZ707" s="436"/>
      <c r="BA707" s="436"/>
      <c r="BB707" s="436"/>
      <c r="BC707" s="436"/>
      <c r="BD707" s="436"/>
      <c r="BE707" s="436"/>
      <c r="BF707" s="436"/>
      <c r="BG707" s="436"/>
      <c r="BH707" s="436"/>
      <c r="BI707" s="436"/>
      <c r="BJ707" s="436"/>
      <c r="BK707" s="436"/>
      <c r="BL707" s="436"/>
      <c r="BM707" s="436"/>
      <c r="BN707" s="436"/>
      <c r="BO707" s="436"/>
      <c r="BP707" s="436"/>
      <c r="BQ707" s="436"/>
      <c r="BR707" s="436"/>
      <c r="BS707" s="436"/>
      <c r="BT707" s="436"/>
      <c r="BU707" s="436"/>
      <c r="BV707" s="436"/>
      <c r="BW707" s="436"/>
      <c r="BX707" s="436"/>
      <c r="BY707" s="436"/>
      <c r="BZ707" s="436"/>
      <c r="CA707" s="436"/>
      <c r="CB707" s="436"/>
      <c r="CC707" s="436"/>
      <c r="CD707" s="436"/>
      <c r="CE707" s="436"/>
    </row>
    <row r="708" spans="1:83" ht="15.75" customHeight="1">
      <c r="A708" s="436"/>
      <c r="B708" s="436"/>
      <c r="C708" s="436"/>
      <c r="D708" s="436"/>
      <c r="E708" s="436"/>
      <c r="F708" s="436"/>
      <c r="G708" s="436"/>
      <c r="H708" s="436"/>
      <c r="I708" s="436"/>
      <c r="J708" s="436"/>
      <c r="K708" s="436"/>
      <c r="L708" s="436"/>
      <c r="M708" s="436"/>
      <c r="N708" s="436"/>
      <c r="O708" s="436"/>
      <c r="P708" s="436"/>
      <c r="Q708" s="436"/>
      <c r="R708" s="436"/>
      <c r="S708" s="436"/>
      <c r="T708" s="436"/>
      <c r="U708" s="436"/>
      <c r="V708" s="436"/>
      <c r="W708" s="436"/>
      <c r="X708" s="436"/>
      <c r="Y708" s="436"/>
      <c r="Z708" s="436"/>
      <c r="AA708" s="436"/>
      <c r="AB708" s="436"/>
      <c r="AC708" s="436"/>
      <c r="AD708" s="436"/>
      <c r="AE708" s="436"/>
      <c r="AF708" s="436"/>
      <c r="AG708" s="436"/>
      <c r="AH708" s="436"/>
      <c r="AI708" s="436"/>
      <c r="AJ708" s="436"/>
      <c r="AK708" s="436"/>
      <c r="AL708" s="436"/>
      <c r="AM708" s="436"/>
      <c r="AN708" s="436"/>
      <c r="AO708" s="436"/>
      <c r="AP708" s="436"/>
      <c r="AQ708" s="436"/>
      <c r="AR708" s="436"/>
      <c r="AS708" s="436"/>
      <c r="AT708" s="436"/>
      <c r="AU708" s="436"/>
      <c r="AV708" s="436"/>
      <c r="AW708" s="436"/>
      <c r="AX708" s="437"/>
      <c r="AY708" s="436"/>
      <c r="AZ708" s="436"/>
      <c r="BA708" s="436"/>
      <c r="BB708" s="436"/>
      <c r="BC708" s="436"/>
      <c r="BD708" s="436"/>
      <c r="BE708" s="436"/>
      <c r="BF708" s="436"/>
      <c r="BG708" s="436"/>
      <c r="BH708" s="436"/>
      <c r="BI708" s="436"/>
      <c r="BJ708" s="436"/>
      <c r="BK708" s="436"/>
      <c r="BL708" s="436"/>
      <c r="BM708" s="436"/>
      <c r="BN708" s="436"/>
      <c r="BO708" s="436"/>
      <c r="BP708" s="436"/>
      <c r="BQ708" s="436"/>
      <c r="BR708" s="436"/>
      <c r="BS708" s="436"/>
      <c r="BT708" s="436"/>
      <c r="BU708" s="436"/>
      <c r="BV708" s="436"/>
      <c r="BW708" s="436"/>
      <c r="BX708" s="436"/>
      <c r="BY708" s="436"/>
      <c r="BZ708" s="436"/>
      <c r="CA708" s="436"/>
      <c r="CB708" s="436"/>
      <c r="CC708" s="436"/>
      <c r="CD708" s="436"/>
      <c r="CE708" s="436"/>
    </row>
    <row r="709" spans="1:83" ht="15.75" customHeight="1">
      <c r="A709" s="436"/>
      <c r="B709" s="436"/>
      <c r="C709" s="436"/>
      <c r="D709" s="436"/>
      <c r="E709" s="436"/>
      <c r="F709" s="436"/>
      <c r="G709" s="436"/>
      <c r="H709" s="436"/>
      <c r="I709" s="436"/>
      <c r="J709" s="436"/>
      <c r="K709" s="436"/>
      <c r="L709" s="436"/>
      <c r="M709" s="436"/>
      <c r="N709" s="436"/>
      <c r="O709" s="436"/>
      <c r="P709" s="436"/>
      <c r="Q709" s="436"/>
      <c r="R709" s="436"/>
      <c r="S709" s="436"/>
      <c r="T709" s="436"/>
      <c r="U709" s="436"/>
      <c r="V709" s="436"/>
      <c r="W709" s="436"/>
      <c r="X709" s="436"/>
      <c r="Y709" s="436"/>
      <c r="Z709" s="436"/>
      <c r="AA709" s="436"/>
      <c r="AB709" s="436"/>
      <c r="AC709" s="436"/>
      <c r="AD709" s="436"/>
      <c r="AE709" s="436"/>
      <c r="AF709" s="436"/>
      <c r="AG709" s="436"/>
      <c r="AH709" s="436"/>
      <c r="AI709" s="436"/>
      <c r="AJ709" s="436"/>
      <c r="AK709" s="436"/>
      <c r="AL709" s="436"/>
      <c r="AM709" s="436"/>
      <c r="AN709" s="436"/>
      <c r="AO709" s="436"/>
      <c r="AP709" s="436"/>
      <c r="AQ709" s="436"/>
      <c r="AR709" s="436"/>
      <c r="AS709" s="436"/>
      <c r="AT709" s="436"/>
      <c r="AU709" s="436"/>
      <c r="AV709" s="436"/>
      <c r="AW709" s="436"/>
      <c r="AX709" s="437"/>
      <c r="AY709" s="436"/>
      <c r="AZ709" s="436"/>
      <c r="BA709" s="436"/>
      <c r="BB709" s="436"/>
      <c r="BC709" s="436"/>
      <c r="BD709" s="436"/>
      <c r="BE709" s="436"/>
      <c r="BF709" s="436"/>
      <c r="BG709" s="436"/>
      <c r="BH709" s="436"/>
      <c r="BI709" s="436"/>
      <c r="BJ709" s="436"/>
      <c r="BK709" s="436"/>
      <c r="BL709" s="436"/>
      <c r="BM709" s="436"/>
      <c r="BN709" s="436"/>
      <c r="BO709" s="436"/>
      <c r="BP709" s="436"/>
      <c r="BQ709" s="436"/>
      <c r="BR709" s="436"/>
      <c r="BS709" s="436"/>
      <c r="BT709" s="436"/>
      <c r="BU709" s="436"/>
      <c r="BV709" s="436"/>
      <c r="BW709" s="436"/>
      <c r="BX709" s="436"/>
      <c r="BY709" s="436"/>
      <c r="BZ709" s="436"/>
      <c r="CA709" s="436"/>
      <c r="CB709" s="436"/>
      <c r="CC709" s="436"/>
      <c r="CD709" s="436"/>
      <c r="CE709" s="436"/>
    </row>
    <row r="710" spans="1:83" ht="15.75" customHeight="1">
      <c r="A710" s="436"/>
      <c r="B710" s="436"/>
      <c r="C710" s="436"/>
      <c r="D710" s="436"/>
      <c r="E710" s="436"/>
      <c r="F710" s="436"/>
      <c r="G710" s="436"/>
      <c r="H710" s="436"/>
      <c r="I710" s="436"/>
      <c r="J710" s="436"/>
      <c r="K710" s="436"/>
      <c r="L710" s="436"/>
      <c r="M710" s="436"/>
      <c r="N710" s="436"/>
      <c r="O710" s="436"/>
      <c r="P710" s="436"/>
      <c r="Q710" s="436"/>
      <c r="R710" s="436"/>
      <c r="S710" s="436"/>
      <c r="T710" s="436"/>
      <c r="U710" s="436"/>
      <c r="V710" s="436"/>
      <c r="W710" s="436"/>
      <c r="X710" s="436"/>
      <c r="Y710" s="436"/>
      <c r="Z710" s="436"/>
      <c r="AA710" s="436"/>
      <c r="AB710" s="436"/>
      <c r="AC710" s="436"/>
      <c r="AD710" s="436"/>
      <c r="AE710" s="436"/>
      <c r="AF710" s="436"/>
      <c r="AG710" s="436"/>
      <c r="AH710" s="436"/>
      <c r="AI710" s="436"/>
      <c r="AJ710" s="436"/>
      <c r="AK710" s="436"/>
      <c r="AL710" s="436"/>
      <c r="AM710" s="436"/>
      <c r="AN710" s="436"/>
      <c r="AO710" s="436"/>
      <c r="AP710" s="436"/>
      <c r="AQ710" s="436"/>
      <c r="AR710" s="436"/>
      <c r="AS710" s="436"/>
      <c r="AT710" s="436"/>
      <c r="AU710" s="436"/>
      <c r="AV710" s="436"/>
      <c r="AW710" s="436"/>
      <c r="AX710" s="437"/>
      <c r="AY710" s="436"/>
      <c r="AZ710" s="436"/>
      <c r="BA710" s="436"/>
      <c r="BB710" s="436"/>
      <c r="BC710" s="436"/>
      <c r="BD710" s="436"/>
      <c r="BE710" s="436"/>
      <c r="BF710" s="436"/>
      <c r="BG710" s="436"/>
      <c r="BH710" s="436"/>
      <c r="BI710" s="436"/>
      <c r="BJ710" s="436"/>
      <c r="BK710" s="436"/>
      <c r="BL710" s="436"/>
      <c r="BM710" s="436"/>
      <c r="BN710" s="436"/>
      <c r="BO710" s="436"/>
      <c r="BP710" s="436"/>
      <c r="BQ710" s="436"/>
      <c r="BR710" s="436"/>
      <c r="BS710" s="436"/>
      <c r="BT710" s="436"/>
      <c r="BU710" s="436"/>
      <c r="BV710" s="436"/>
      <c r="BW710" s="436"/>
      <c r="BX710" s="436"/>
      <c r="BY710" s="436"/>
      <c r="BZ710" s="436"/>
      <c r="CA710" s="436"/>
      <c r="CB710" s="436"/>
      <c r="CC710" s="436"/>
      <c r="CD710" s="436"/>
      <c r="CE710" s="436"/>
    </row>
    <row r="711" spans="1:83" ht="15.75" customHeight="1">
      <c r="A711" s="436"/>
      <c r="B711" s="436"/>
      <c r="C711" s="436"/>
      <c r="D711" s="436"/>
      <c r="E711" s="436"/>
      <c r="F711" s="436"/>
      <c r="G711" s="436"/>
      <c r="H711" s="436"/>
      <c r="I711" s="436"/>
      <c r="J711" s="436"/>
      <c r="K711" s="436"/>
      <c r="L711" s="436"/>
      <c r="M711" s="436"/>
      <c r="N711" s="436"/>
      <c r="O711" s="436"/>
      <c r="P711" s="436"/>
      <c r="Q711" s="436"/>
      <c r="R711" s="436"/>
      <c r="S711" s="436"/>
      <c r="T711" s="436"/>
      <c r="U711" s="436"/>
      <c r="V711" s="436"/>
      <c r="W711" s="436"/>
      <c r="X711" s="436"/>
      <c r="Y711" s="436"/>
      <c r="Z711" s="436"/>
      <c r="AA711" s="436"/>
      <c r="AB711" s="436"/>
      <c r="AC711" s="436"/>
      <c r="AD711" s="436"/>
      <c r="AE711" s="436"/>
      <c r="AF711" s="436"/>
      <c r="AG711" s="436"/>
      <c r="AH711" s="436"/>
      <c r="AI711" s="436"/>
      <c r="AJ711" s="436"/>
      <c r="AK711" s="436"/>
      <c r="AL711" s="436"/>
      <c r="AM711" s="436"/>
      <c r="AN711" s="436"/>
      <c r="AO711" s="436"/>
      <c r="AP711" s="436"/>
      <c r="AQ711" s="436"/>
      <c r="AR711" s="436"/>
      <c r="AS711" s="436"/>
      <c r="AT711" s="436"/>
      <c r="AU711" s="436"/>
      <c r="AV711" s="436"/>
      <c r="AW711" s="436"/>
      <c r="AX711" s="437"/>
      <c r="AY711" s="436"/>
      <c r="AZ711" s="436"/>
      <c r="BA711" s="436"/>
      <c r="BB711" s="436"/>
      <c r="BC711" s="436"/>
      <c r="BD711" s="436"/>
      <c r="BE711" s="436"/>
      <c r="BF711" s="436"/>
      <c r="BG711" s="436"/>
      <c r="BH711" s="436"/>
      <c r="BI711" s="436"/>
      <c r="BJ711" s="436"/>
      <c r="BK711" s="436"/>
      <c r="BL711" s="436"/>
      <c r="BM711" s="436"/>
      <c r="BN711" s="436"/>
      <c r="BO711" s="436"/>
      <c r="BP711" s="436"/>
      <c r="BQ711" s="436"/>
      <c r="BR711" s="436"/>
      <c r="BS711" s="436"/>
      <c r="BT711" s="436"/>
      <c r="BU711" s="436"/>
      <c r="BV711" s="436"/>
      <c r="BW711" s="436"/>
      <c r="BX711" s="436"/>
      <c r="BY711" s="436"/>
      <c r="BZ711" s="436"/>
      <c r="CA711" s="436"/>
      <c r="CB711" s="436"/>
      <c r="CC711" s="436"/>
      <c r="CD711" s="436"/>
      <c r="CE711" s="436"/>
    </row>
    <row r="712" spans="1:83" ht="15.75" customHeight="1">
      <c r="A712" s="436"/>
      <c r="B712" s="436"/>
      <c r="C712" s="436"/>
      <c r="D712" s="436"/>
      <c r="E712" s="436"/>
      <c r="F712" s="436"/>
      <c r="G712" s="436"/>
      <c r="H712" s="436"/>
      <c r="I712" s="436"/>
      <c r="J712" s="436"/>
      <c r="K712" s="436"/>
      <c r="L712" s="436"/>
      <c r="M712" s="436"/>
      <c r="N712" s="436"/>
      <c r="O712" s="436"/>
      <c r="P712" s="436"/>
      <c r="Q712" s="436"/>
      <c r="R712" s="436"/>
      <c r="S712" s="436"/>
      <c r="T712" s="436"/>
      <c r="U712" s="436"/>
      <c r="V712" s="436"/>
      <c r="W712" s="436"/>
      <c r="X712" s="436"/>
      <c r="Y712" s="436"/>
      <c r="Z712" s="436"/>
      <c r="AA712" s="436"/>
      <c r="AB712" s="436"/>
      <c r="AC712" s="436"/>
      <c r="AD712" s="436"/>
      <c r="AE712" s="436"/>
      <c r="AF712" s="436"/>
      <c r="AG712" s="436"/>
      <c r="AH712" s="436"/>
      <c r="AI712" s="436"/>
      <c r="AJ712" s="436"/>
      <c r="AK712" s="436"/>
      <c r="AL712" s="436"/>
      <c r="AM712" s="436"/>
      <c r="AN712" s="436"/>
      <c r="AO712" s="436"/>
      <c r="AP712" s="436"/>
      <c r="AQ712" s="436"/>
      <c r="AR712" s="436"/>
      <c r="AS712" s="436"/>
      <c r="AT712" s="436"/>
      <c r="AU712" s="436"/>
      <c r="AV712" s="436"/>
      <c r="AW712" s="436"/>
      <c r="AX712" s="437"/>
      <c r="AY712" s="436"/>
      <c r="AZ712" s="436"/>
      <c r="BA712" s="436"/>
      <c r="BB712" s="436"/>
      <c r="BC712" s="436"/>
      <c r="BD712" s="436"/>
      <c r="BE712" s="436"/>
      <c r="BF712" s="436"/>
      <c r="BG712" s="436"/>
      <c r="BH712" s="436"/>
      <c r="BI712" s="436"/>
      <c r="BJ712" s="436"/>
      <c r="BK712" s="436"/>
      <c r="BL712" s="436"/>
      <c r="BM712" s="436"/>
      <c r="BN712" s="436"/>
      <c r="BO712" s="436"/>
      <c r="BP712" s="436"/>
      <c r="BQ712" s="436"/>
      <c r="BR712" s="436"/>
      <c r="BS712" s="436"/>
      <c r="BT712" s="436"/>
      <c r="BU712" s="436"/>
      <c r="BV712" s="436"/>
      <c r="BW712" s="436"/>
      <c r="BX712" s="436"/>
      <c r="BY712" s="436"/>
      <c r="BZ712" s="436"/>
      <c r="CA712" s="436"/>
      <c r="CB712" s="436"/>
      <c r="CC712" s="436"/>
      <c r="CD712" s="436"/>
      <c r="CE712" s="436"/>
    </row>
    <row r="713" spans="1:83" ht="15.75" customHeight="1">
      <c r="A713" s="436"/>
      <c r="B713" s="436"/>
      <c r="C713" s="436"/>
      <c r="D713" s="436"/>
      <c r="E713" s="436"/>
      <c r="F713" s="436"/>
      <c r="G713" s="436"/>
      <c r="H713" s="436"/>
      <c r="I713" s="436"/>
      <c r="J713" s="436"/>
      <c r="K713" s="436"/>
      <c r="L713" s="436"/>
      <c r="M713" s="436"/>
      <c r="N713" s="436"/>
      <c r="O713" s="436"/>
      <c r="P713" s="436"/>
      <c r="Q713" s="436"/>
      <c r="R713" s="436"/>
      <c r="S713" s="436"/>
      <c r="T713" s="436"/>
      <c r="U713" s="436"/>
      <c r="V713" s="436"/>
      <c r="W713" s="436"/>
      <c r="X713" s="436"/>
      <c r="Y713" s="436"/>
      <c r="Z713" s="436"/>
      <c r="AA713" s="436"/>
      <c r="AB713" s="436"/>
      <c r="AC713" s="436"/>
      <c r="AD713" s="436"/>
      <c r="AE713" s="436"/>
      <c r="AF713" s="436"/>
      <c r="AG713" s="436"/>
      <c r="AH713" s="436"/>
      <c r="AI713" s="436"/>
      <c r="AJ713" s="436"/>
      <c r="AK713" s="436"/>
      <c r="AL713" s="436"/>
      <c r="AM713" s="436"/>
      <c r="AN713" s="436"/>
      <c r="AO713" s="436"/>
      <c r="AP713" s="436"/>
      <c r="AQ713" s="436"/>
      <c r="AR713" s="436"/>
      <c r="AS713" s="436"/>
      <c r="AT713" s="436"/>
      <c r="AU713" s="436"/>
      <c r="AV713" s="436"/>
      <c r="AW713" s="436"/>
      <c r="AX713" s="437"/>
      <c r="AY713" s="436"/>
      <c r="AZ713" s="436"/>
      <c r="BA713" s="436"/>
      <c r="BB713" s="436"/>
      <c r="BC713" s="436"/>
      <c r="BD713" s="436"/>
      <c r="BE713" s="436"/>
      <c r="BF713" s="436"/>
      <c r="BG713" s="436"/>
      <c r="BH713" s="436"/>
      <c r="BI713" s="436"/>
      <c r="BJ713" s="436"/>
      <c r="BK713" s="436"/>
      <c r="BL713" s="436"/>
      <c r="BM713" s="436"/>
      <c r="BN713" s="436"/>
      <c r="BO713" s="436"/>
      <c r="BP713" s="436"/>
      <c r="BQ713" s="436"/>
      <c r="BR713" s="436"/>
      <c r="BS713" s="436"/>
      <c r="BT713" s="436"/>
      <c r="BU713" s="436"/>
      <c r="BV713" s="436"/>
      <c r="BW713" s="436"/>
      <c r="BX713" s="436"/>
      <c r="BY713" s="436"/>
      <c r="BZ713" s="436"/>
      <c r="CA713" s="436"/>
      <c r="CB713" s="436"/>
      <c r="CC713" s="436"/>
      <c r="CD713" s="436"/>
      <c r="CE713" s="436"/>
    </row>
    <row r="714" spans="1:83" ht="15.75" customHeight="1">
      <c r="A714" s="436"/>
      <c r="B714" s="436"/>
      <c r="C714" s="436"/>
      <c r="D714" s="436"/>
      <c r="E714" s="436"/>
      <c r="F714" s="436"/>
      <c r="G714" s="436"/>
      <c r="H714" s="436"/>
      <c r="I714" s="436"/>
      <c r="J714" s="436"/>
      <c r="K714" s="436"/>
      <c r="L714" s="436"/>
      <c r="M714" s="436"/>
      <c r="N714" s="436"/>
      <c r="O714" s="436"/>
      <c r="P714" s="436"/>
      <c r="Q714" s="436"/>
      <c r="R714" s="436"/>
      <c r="S714" s="436"/>
      <c r="T714" s="436"/>
      <c r="U714" s="436"/>
      <c r="V714" s="436"/>
      <c r="W714" s="436"/>
      <c r="X714" s="436"/>
      <c r="Y714" s="436"/>
      <c r="Z714" s="436"/>
      <c r="AA714" s="436"/>
      <c r="AB714" s="436"/>
      <c r="AC714" s="436"/>
      <c r="AD714" s="436"/>
      <c r="AE714" s="436"/>
      <c r="AF714" s="436"/>
      <c r="AG714" s="436"/>
      <c r="AH714" s="436"/>
      <c r="AI714" s="436"/>
      <c r="AJ714" s="436"/>
      <c r="AK714" s="436"/>
      <c r="AL714" s="436"/>
      <c r="AM714" s="436"/>
      <c r="AN714" s="436"/>
      <c r="AO714" s="436"/>
      <c r="AP714" s="436"/>
      <c r="AQ714" s="436"/>
      <c r="AR714" s="436"/>
      <c r="AS714" s="436"/>
      <c r="AT714" s="436"/>
      <c r="AU714" s="436"/>
      <c r="AV714" s="436"/>
      <c r="AW714" s="436"/>
      <c r="AX714" s="437"/>
      <c r="AY714" s="436"/>
      <c r="AZ714" s="436"/>
      <c r="BA714" s="436"/>
      <c r="BB714" s="436"/>
      <c r="BC714" s="436"/>
      <c r="BD714" s="436"/>
      <c r="BE714" s="436"/>
      <c r="BF714" s="436"/>
      <c r="BG714" s="436"/>
      <c r="BH714" s="436"/>
      <c r="BI714" s="436"/>
      <c r="BJ714" s="436"/>
      <c r="BK714" s="436"/>
      <c r="BL714" s="436"/>
      <c r="BM714" s="436"/>
      <c r="BN714" s="436"/>
      <c r="BO714" s="436"/>
      <c r="BP714" s="436"/>
      <c r="BQ714" s="436"/>
      <c r="BR714" s="436"/>
      <c r="BS714" s="436"/>
      <c r="BT714" s="436"/>
      <c r="BU714" s="436"/>
      <c r="BV714" s="436"/>
      <c r="BW714" s="436"/>
      <c r="BX714" s="436"/>
      <c r="BY714" s="436"/>
      <c r="BZ714" s="436"/>
      <c r="CA714" s="436"/>
      <c r="CB714" s="436"/>
      <c r="CC714" s="436"/>
      <c r="CD714" s="436"/>
      <c r="CE714" s="436"/>
    </row>
    <row r="715" spans="1:83" ht="15.75" customHeight="1">
      <c r="A715" s="436"/>
      <c r="B715" s="436"/>
      <c r="C715" s="436"/>
      <c r="D715" s="436"/>
      <c r="E715" s="436"/>
      <c r="F715" s="436"/>
      <c r="G715" s="436"/>
      <c r="H715" s="436"/>
      <c r="I715" s="436"/>
      <c r="J715" s="436"/>
      <c r="K715" s="436"/>
      <c r="L715" s="436"/>
      <c r="M715" s="436"/>
      <c r="N715" s="436"/>
      <c r="O715" s="436"/>
      <c r="P715" s="436"/>
      <c r="Q715" s="436"/>
      <c r="R715" s="436"/>
      <c r="S715" s="436"/>
      <c r="T715" s="436"/>
      <c r="U715" s="436"/>
      <c r="V715" s="436"/>
      <c r="W715" s="436"/>
      <c r="X715" s="436"/>
      <c r="Y715" s="436"/>
      <c r="Z715" s="436"/>
      <c r="AA715" s="436"/>
      <c r="AB715" s="436"/>
      <c r="AC715" s="436"/>
      <c r="AD715" s="436"/>
      <c r="AE715" s="436"/>
      <c r="AF715" s="436"/>
      <c r="AG715" s="436"/>
      <c r="AH715" s="436"/>
      <c r="AI715" s="436"/>
      <c r="AJ715" s="436"/>
      <c r="AK715" s="436"/>
      <c r="AL715" s="436"/>
      <c r="AM715" s="436"/>
      <c r="AN715" s="436"/>
      <c r="AO715" s="436"/>
      <c r="AP715" s="436"/>
      <c r="AQ715" s="436"/>
      <c r="AR715" s="436"/>
      <c r="AS715" s="436"/>
      <c r="AT715" s="436"/>
      <c r="AU715" s="436"/>
      <c r="AV715" s="436"/>
      <c r="AW715" s="436"/>
      <c r="AX715" s="437"/>
      <c r="AY715" s="436"/>
      <c r="AZ715" s="436"/>
      <c r="BA715" s="436"/>
      <c r="BB715" s="436"/>
      <c r="BC715" s="436"/>
      <c r="BD715" s="436"/>
      <c r="BE715" s="436"/>
      <c r="BF715" s="436"/>
      <c r="BG715" s="436"/>
      <c r="BH715" s="436"/>
      <c r="BI715" s="436"/>
      <c r="BJ715" s="436"/>
      <c r="BK715" s="436"/>
      <c r="BL715" s="436"/>
      <c r="BM715" s="436"/>
      <c r="BN715" s="436"/>
      <c r="BO715" s="436"/>
      <c r="BP715" s="436"/>
      <c r="BQ715" s="436"/>
      <c r="BR715" s="436"/>
      <c r="BS715" s="436"/>
      <c r="BT715" s="436"/>
      <c r="BU715" s="436"/>
      <c r="BV715" s="436"/>
      <c r="BW715" s="436"/>
      <c r="BX715" s="436"/>
      <c r="BY715" s="436"/>
      <c r="BZ715" s="436"/>
      <c r="CA715" s="436"/>
      <c r="CB715" s="436"/>
      <c r="CC715" s="436"/>
      <c r="CD715" s="436"/>
      <c r="CE715" s="436"/>
    </row>
    <row r="716" spans="1:83" ht="15.75" customHeight="1">
      <c r="A716" s="436"/>
      <c r="B716" s="436"/>
      <c r="C716" s="436"/>
      <c r="D716" s="436"/>
      <c r="E716" s="436"/>
      <c r="F716" s="436"/>
      <c r="G716" s="436"/>
      <c r="H716" s="436"/>
      <c r="I716" s="436"/>
      <c r="J716" s="436"/>
      <c r="K716" s="436"/>
      <c r="L716" s="436"/>
      <c r="M716" s="436"/>
      <c r="N716" s="436"/>
      <c r="O716" s="436"/>
      <c r="P716" s="436"/>
      <c r="Q716" s="436"/>
      <c r="R716" s="436"/>
      <c r="S716" s="436"/>
      <c r="T716" s="436"/>
      <c r="U716" s="436"/>
      <c r="V716" s="436"/>
      <c r="W716" s="436"/>
      <c r="X716" s="436"/>
      <c r="Y716" s="436"/>
      <c r="Z716" s="436"/>
      <c r="AA716" s="436"/>
      <c r="AB716" s="436"/>
      <c r="AC716" s="436"/>
      <c r="AD716" s="436"/>
      <c r="AE716" s="436"/>
      <c r="AF716" s="436"/>
      <c r="AG716" s="436"/>
      <c r="AH716" s="436"/>
      <c r="AI716" s="436"/>
      <c r="AJ716" s="436"/>
      <c r="AK716" s="436"/>
      <c r="AL716" s="436"/>
      <c r="AM716" s="436"/>
      <c r="AN716" s="436"/>
      <c r="AO716" s="436"/>
      <c r="AP716" s="436"/>
      <c r="AQ716" s="436"/>
      <c r="AR716" s="436"/>
      <c r="AS716" s="436"/>
      <c r="AT716" s="436"/>
      <c r="AU716" s="436"/>
      <c r="AV716" s="436"/>
      <c r="AW716" s="436"/>
      <c r="AX716" s="437"/>
      <c r="AY716" s="436"/>
      <c r="AZ716" s="436"/>
      <c r="BA716" s="436"/>
      <c r="BB716" s="436"/>
      <c r="BC716" s="436"/>
      <c r="BD716" s="436"/>
      <c r="BE716" s="436"/>
      <c r="BF716" s="436"/>
      <c r="BG716" s="436"/>
      <c r="BH716" s="436"/>
      <c r="BI716" s="436"/>
      <c r="BJ716" s="436"/>
      <c r="BK716" s="436"/>
      <c r="BL716" s="436"/>
      <c r="BM716" s="436"/>
      <c r="BN716" s="436"/>
      <c r="BO716" s="436"/>
      <c r="BP716" s="436"/>
      <c r="BQ716" s="436"/>
      <c r="BR716" s="436"/>
      <c r="BS716" s="436"/>
      <c r="BT716" s="436"/>
      <c r="BU716" s="436"/>
      <c r="BV716" s="436"/>
      <c r="BW716" s="436"/>
      <c r="BX716" s="436"/>
      <c r="BY716" s="436"/>
      <c r="BZ716" s="436"/>
      <c r="CA716" s="436"/>
      <c r="CB716" s="436"/>
      <c r="CC716" s="436"/>
      <c r="CD716" s="436"/>
      <c r="CE716" s="436"/>
    </row>
    <row r="717" spans="1:83" ht="15.75" customHeight="1">
      <c r="A717" s="436"/>
      <c r="B717" s="436"/>
      <c r="C717" s="436"/>
      <c r="D717" s="436"/>
      <c r="E717" s="436"/>
      <c r="F717" s="436"/>
      <c r="G717" s="436"/>
      <c r="H717" s="436"/>
      <c r="I717" s="436"/>
      <c r="J717" s="436"/>
      <c r="K717" s="436"/>
      <c r="L717" s="436"/>
      <c r="M717" s="436"/>
      <c r="N717" s="436"/>
      <c r="O717" s="436"/>
      <c r="P717" s="436"/>
      <c r="Q717" s="436"/>
      <c r="R717" s="436"/>
      <c r="S717" s="436"/>
      <c r="T717" s="436"/>
      <c r="U717" s="436"/>
      <c r="V717" s="436"/>
      <c r="W717" s="436"/>
      <c r="X717" s="436"/>
      <c r="Y717" s="436"/>
      <c r="Z717" s="436"/>
      <c r="AA717" s="436"/>
      <c r="AB717" s="436"/>
      <c r="AC717" s="436"/>
      <c r="AD717" s="436"/>
      <c r="AE717" s="436"/>
      <c r="AF717" s="436"/>
      <c r="AG717" s="436"/>
      <c r="AH717" s="436"/>
      <c r="AI717" s="436"/>
      <c r="AJ717" s="436"/>
      <c r="AK717" s="436"/>
      <c r="AL717" s="436"/>
      <c r="AM717" s="436"/>
      <c r="AN717" s="436"/>
      <c r="AO717" s="436"/>
      <c r="AP717" s="436"/>
      <c r="AQ717" s="436"/>
      <c r="AR717" s="436"/>
      <c r="AS717" s="436"/>
      <c r="AT717" s="436"/>
      <c r="AU717" s="436"/>
      <c r="AV717" s="436"/>
      <c r="AW717" s="436"/>
      <c r="AX717" s="437"/>
      <c r="AY717" s="436"/>
      <c r="AZ717" s="436"/>
      <c r="BA717" s="436"/>
      <c r="BB717" s="436"/>
      <c r="BC717" s="436"/>
      <c r="BD717" s="436"/>
      <c r="BE717" s="436"/>
      <c r="BF717" s="436"/>
      <c r="BG717" s="436"/>
      <c r="BH717" s="436"/>
      <c r="BI717" s="436"/>
      <c r="BJ717" s="436"/>
      <c r="BK717" s="436"/>
      <c r="BL717" s="436"/>
      <c r="BM717" s="436"/>
      <c r="BN717" s="436"/>
      <c r="BO717" s="436"/>
      <c r="BP717" s="436"/>
      <c r="BQ717" s="436"/>
      <c r="BR717" s="436"/>
      <c r="BS717" s="436"/>
      <c r="BT717" s="436"/>
      <c r="BU717" s="436"/>
      <c r="BV717" s="436"/>
      <c r="BW717" s="436"/>
      <c r="BX717" s="436"/>
      <c r="BY717" s="436"/>
      <c r="BZ717" s="436"/>
      <c r="CA717" s="436"/>
      <c r="CB717" s="436"/>
      <c r="CC717" s="436"/>
      <c r="CD717" s="436"/>
      <c r="CE717" s="436"/>
    </row>
    <row r="718" spans="1:83" ht="15.75" customHeight="1">
      <c r="A718" s="436"/>
      <c r="B718" s="436"/>
      <c r="C718" s="436"/>
      <c r="D718" s="436"/>
      <c r="E718" s="436"/>
      <c r="F718" s="436"/>
      <c r="G718" s="436"/>
      <c r="H718" s="436"/>
      <c r="I718" s="436"/>
      <c r="J718" s="436"/>
      <c r="K718" s="436"/>
      <c r="L718" s="436"/>
      <c r="M718" s="436"/>
      <c r="N718" s="436"/>
      <c r="O718" s="436"/>
      <c r="P718" s="436"/>
      <c r="Q718" s="436"/>
      <c r="R718" s="436"/>
      <c r="S718" s="436"/>
      <c r="T718" s="436"/>
      <c r="U718" s="436"/>
      <c r="V718" s="436"/>
      <c r="W718" s="436"/>
      <c r="X718" s="436"/>
      <c r="Y718" s="436"/>
      <c r="Z718" s="436"/>
      <c r="AA718" s="436"/>
      <c r="AB718" s="436"/>
      <c r="AC718" s="436"/>
      <c r="AD718" s="436"/>
      <c r="AE718" s="436"/>
      <c r="AF718" s="436"/>
      <c r="AG718" s="436"/>
      <c r="AH718" s="436"/>
      <c r="AI718" s="436"/>
      <c r="AJ718" s="436"/>
      <c r="AK718" s="436"/>
      <c r="AL718" s="436"/>
      <c r="AM718" s="436"/>
      <c r="AN718" s="436"/>
      <c r="AO718" s="436"/>
      <c r="AP718" s="436"/>
      <c r="AQ718" s="436"/>
      <c r="AR718" s="436"/>
      <c r="AS718" s="436"/>
      <c r="AT718" s="436"/>
      <c r="AU718" s="436"/>
      <c r="AV718" s="436"/>
      <c r="AW718" s="436"/>
      <c r="AX718" s="437"/>
      <c r="AY718" s="436"/>
      <c r="AZ718" s="436"/>
      <c r="BA718" s="436"/>
      <c r="BB718" s="436"/>
      <c r="BC718" s="436"/>
      <c r="BD718" s="436"/>
      <c r="BE718" s="436"/>
      <c r="BF718" s="436"/>
      <c r="BG718" s="436"/>
      <c r="BH718" s="436"/>
      <c r="BI718" s="436"/>
      <c r="BJ718" s="436"/>
      <c r="BK718" s="436"/>
      <c r="BL718" s="436"/>
      <c r="BM718" s="436"/>
      <c r="BN718" s="436"/>
      <c r="BO718" s="436"/>
      <c r="BP718" s="436"/>
      <c r="BQ718" s="436"/>
      <c r="BR718" s="436"/>
      <c r="BS718" s="436"/>
      <c r="BT718" s="436"/>
      <c r="BU718" s="436"/>
      <c r="BV718" s="436"/>
      <c r="BW718" s="436"/>
      <c r="BX718" s="436"/>
      <c r="BY718" s="436"/>
      <c r="BZ718" s="436"/>
      <c r="CA718" s="436"/>
      <c r="CB718" s="436"/>
      <c r="CC718" s="436"/>
      <c r="CD718" s="436"/>
      <c r="CE718" s="436"/>
    </row>
    <row r="719" spans="1:83" ht="15.75" customHeight="1">
      <c r="A719" s="436"/>
      <c r="B719" s="436"/>
      <c r="C719" s="436"/>
      <c r="D719" s="436"/>
      <c r="E719" s="436"/>
      <c r="F719" s="436"/>
      <c r="G719" s="436"/>
      <c r="H719" s="436"/>
      <c r="I719" s="436"/>
      <c r="J719" s="436"/>
      <c r="K719" s="436"/>
      <c r="L719" s="436"/>
      <c r="M719" s="436"/>
      <c r="N719" s="436"/>
      <c r="O719" s="436"/>
      <c r="P719" s="436"/>
      <c r="Q719" s="436"/>
      <c r="R719" s="436"/>
      <c r="S719" s="436"/>
      <c r="T719" s="436"/>
      <c r="U719" s="436"/>
      <c r="V719" s="436"/>
      <c r="W719" s="436"/>
      <c r="X719" s="436"/>
      <c r="Y719" s="436"/>
      <c r="Z719" s="436"/>
      <c r="AA719" s="436"/>
      <c r="AB719" s="436"/>
      <c r="AC719" s="436"/>
      <c r="AD719" s="436"/>
      <c r="AE719" s="436"/>
      <c r="AF719" s="436"/>
      <c r="AG719" s="436"/>
      <c r="AH719" s="436"/>
      <c r="AI719" s="436"/>
      <c r="AJ719" s="436"/>
      <c r="AK719" s="436"/>
      <c r="AL719" s="436"/>
      <c r="AM719" s="436"/>
      <c r="AN719" s="436"/>
      <c r="AO719" s="436"/>
      <c r="AP719" s="436"/>
      <c r="AQ719" s="436"/>
      <c r="AR719" s="436"/>
      <c r="AS719" s="436"/>
      <c r="AT719" s="436"/>
      <c r="AU719" s="436"/>
      <c r="AV719" s="436"/>
      <c r="AW719" s="436"/>
      <c r="AX719" s="437"/>
      <c r="AY719" s="436"/>
      <c r="AZ719" s="436"/>
      <c r="BA719" s="436"/>
      <c r="BB719" s="436"/>
      <c r="BC719" s="436"/>
      <c r="BD719" s="436"/>
      <c r="BE719" s="436"/>
      <c r="BF719" s="436"/>
      <c r="BG719" s="436"/>
      <c r="BH719" s="436"/>
      <c r="BI719" s="436"/>
      <c r="BJ719" s="436"/>
      <c r="BK719" s="436"/>
      <c r="BL719" s="436"/>
      <c r="BM719" s="436"/>
      <c r="BN719" s="436"/>
      <c r="BO719" s="436"/>
      <c r="BP719" s="436"/>
      <c r="BQ719" s="436"/>
      <c r="BR719" s="436"/>
      <c r="BS719" s="436"/>
      <c r="BT719" s="436"/>
      <c r="BU719" s="436"/>
      <c r="BV719" s="436"/>
      <c r="BW719" s="436"/>
      <c r="BX719" s="436"/>
      <c r="BY719" s="436"/>
      <c r="BZ719" s="436"/>
      <c r="CA719" s="436"/>
      <c r="CB719" s="436"/>
      <c r="CC719" s="436"/>
      <c r="CD719" s="436"/>
      <c r="CE719" s="436"/>
    </row>
    <row r="720" spans="1:83" ht="15.75" customHeight="1">
      <c r="A720" s="436"/>
      <c r="B720" s="436"/>
      <c r="C720" s="436"/>
      <c r="D720" s="436"/>
      <c r="E720" s="436"/>
      <c r="F720" s="436"/>
      <c r="G720" s="436"/>
      <c r="H720" s="436"/>
      <c r="I720" s="436"/>
      <c r="J720" s="436"/>
      <c r="K720" s="436"/>
      <c r="L720" s="436"/>
      <c r="M720" s="436"/>
      <c r="N720" s="436"/>
      <c r="O720" s="436"/>
      <c r="P720" s="436"/>
      <c r="Q720" s="436"/>
      <c r="R720" s="436"/>
      <c r="S720" s="436"/>
      <c r="T720" s="436"/>
      <c r="U720" s="436"/>
      <c r="V720" s="436"/>
      <c r="W720" s="436"/>
      <c r="X720" s="436"/>
      <c r="Y720" s="436"/>
      <c r="Z720" s="436"/>
      <c r="AA720" s="436"/>
      <c r="AB720" s="436"/>
      <c r="AC720" s="436"/>
      <c r="AD720" s="436"/>
      <c r="AE720" s="436"/>
      <c r="AF720" s="436"/>
      <c r="AG720" s="436"/>
      <c r="AH720" s="436"/>
      <c r="AI720" s="436"/>
      <c r="AJ720" s="436"/>
      <c r="AK720" s="436"/>
      <c r="AL720" s="436"/>
      <c r="AM720" s="436"/>
      <c r="AN720" s="436"/>
      <c r="AO720" s="436"/>
      <c r="AP720" s="436"/>
      <c r="AQ720" s="436"/>
      <c r="AR720" s="436"/>
      <c r="AS720" s="436"/>
      <c r="AT720" s="436"/>
      <c r="AU720" s="436"/>
      <c r="AV720" s="436"/>
      <c r="AW720" s="436"/>
      <c r="AX720" s="437"/>
      <c r="AY720" s="436"/>
      <c r="AZ720" s="436"/>
      <c r="BA720" s="436"/>
      <c r="BB720" s="436"/>
      <c r="BC720" s="436"/>
      <c r="BD720" s="436"/>
      <c r="BE720" s="436"/>
      <c r="BF720" s="436"/>
      <c r="BG720" s="436"/>
      <c r="BH720" s="436"/>
      <c r="BI720" s="436"/>
      <c r="BJ720" s="436"/>
      <c r="BK720" s="436"/>
      <c r="BL720" s="436"/>
      <c r="BM720" s="436"/>
      <c r="BN720" s="436"/>
      <c r="BO720" s="436"/>
      <c r="BP720" s="436"/>
      <c r="BQ720" s="436"/>
      <c r="BR720" s="436"/>
      <c r="BS720" s="436"/>
      <c r="BT720" s="436"/>
      <c r="BU720" s="436"/>
      <c r="BV720" s="436"/>
      <c r="BW720" s="436"/>
      <c r="BX720" s="436"/>
      <c r="BY720" s="436"/>
      <c r="BZ720" s="436"/>
      <c r="CA720" s="436"/>
      <c r="CB720" s="436"/>
      <c r="CC720" s="436"/>
      <c r="CD720" s="436"/>
      <c r="CE720" s="436"/>
    </row>
    <row r="721" spans="1:83" ht="15.75" customHeight="1">
      <c r="A721" s="436"/>
      <c r="B721" s="436"/>
      <c r="C721" s="436"/>
      <c r="D721" s="436"/>
      <c r="E721" s="436"/>
      <c r="F721" s="436"/>
      <c r="G721" s="436"/>
      <c r="H721" s="436"/>
      <c r="I721" s="436"/>
      <c r="J721" s="436"/>
      <c r="K721" s="436"/>
      <c r="L721" s="436"/>
      <c r="M721" s="436"/>
      <c r="N721" s="436"/>
      <c r="O721" s="436"/>
      <c r="P721" s="436"/>
      <c r="Q721" s="436"/>
      <c r="R721" s="436"/>
      <c r="S721" s="436"/>
      <c r="T721" s="436"/>
      <c r="U721" s="436"/>
      <c r="V721" s="436"/>
      <c r="W721" s="436"/>
      <c r="X721" s="436"/>
      <c r="Y721" s="436"/>
      <c r="Z721" s="436"/>
      <c r="AA721" s="436"/>
      <c r="AB721" s="436"/>
      <c r="AC721" s="436"/>
      <c r="AD721" s="436"/>
      <c r="AE721" s="436"/>
      <c r="AF721" s="436"/>
      <c r="AG721" s="436"/>
      <c r="AH721" s="436"/>
      <c r="AI721" s="436"/>
      <c r="AJ721" s="436"/>
      <c r="AK721" s="436"/>
      <c r="AL721" s="436"/>
      <c r="AM721" s="436"/>
      <c r="AN721" s="436"/>
      <c r="AO721" s="436"/>
      <c r="AP721" s="436"/>
      <c r="AQ721" s="436"/>
      <c r="AR721" s="436"/>
      <c r="AS721" s="436"/>
      <c r="AT721" s="436"/>
      <c r="AU721" s="436"/>
      <c r="AV721" s="436"/>
      <c r="AW721" s="436"/>
      <c r="AX721" s="437"/>
      <c r="AY721" s="436"/>
      <c r="AZ721" s="436"/>
      <c r="BA721" s="436"/>
      <c r="BB721" s="436"/>
      <c r="BC721" s="436"/>
      <c r="BD721" s="436"/>
      <c r="BE721" s="436"/>
      <c r="BF721" s="436"/>
      <c r="BG721" s="436"/>
      <c r="BH721" s="436"/>
      <c r="BI721" s="436"/>
      <c r="BJ721" s="436"/>
      <c r="BK721" s="436"/>
      <c r="BL721" s="436"/>
      <c r="BM721" s="436"/>
      <c r="BN721" s="436"/>
      <c r="BO721" s="436"/>
      <c r="BP721" s="436"/>
      <c r="BQ721" s="436"/>
      <c r="BR721" s="436"/>
      <c r="BS721" s="436"/>
      <c r="BT721" s="436"/>
      <c r="BU721" s="436"/>
      <c r="BV721" s="436"/>
      <c r="BW721" s="436"/>
      <c r="BX721" s="436"/>
      <c r="BY721" s="436"/>
      <c r="BZ721" s="436"/>
      <c r="CA721" s="436"/>
      <c r="CB721" s="436"/>
      <c r="CC721" s="436"/>
      <c r="CD721" s="436"/>
      <c r="CE721" s="436"/>
    </row>
    <row r="722" spans="1:83" ht="15.75" customHeight="1">
      <c r="A722" s="436"/>
      <c r="B722" s="436"/>
      <c r="C722" s="436"/>
      <c r="D722" s="436"/>
      <c r="E722" s="436"/>
      <c r="F722" s="436"/>
      <c r="G722" s="436"/>
      <c r="H722" s="436"/>
      <c r="I722" s="436"/>
      <c r="J722" s="436"/>
      <c r="K722" s="436"/>
      <c r="L722" s="436"/>
      <c r="M722" s="436"/>
      <c r="N722" s="436"/>
      <c r="O722" s="436"/>
      <c r="P722" s="436"/>
      <c r="Q722" s="436"/>
      <c r="R722" s="436"/>
      <c r="S722" s="436"/>
      <c r="T722" s="436"/>
      <c r="U722" s="436"/>
      <c r="V722" s="436"/>
      <c r="W722" s="436"/>
      <c r="X722" s="436"/>
      <c r="Y722" s="436"/>
      <c r="Z722" s="436"/>
      <c r="AA722" s="436"/>
      <c r="AB722" s="436"/>
      <c r="AC722" s="436"/>
      <c r="AD722" s="436"/>
      <c r="AE722" s="436"/>
      <c r="AF722" s="436"/>
      <c r="AG722" s="436"/>
      <c r="AH722" s="436"/>
      <c r="AI722" s="436"/>
      <c r="AJ722" s="436"/>
      <c r="AK722" s="436"/>
      <c r="AL722" s="436"/>
      <c r="AM722" s="436"/>
      <c r="AN722" s="436"/>
      <c r="AO722" s="436"/>
      <c r="AP722" s="436"/>
      <c r="AQ722" s="436"/>
      <c r="AR722" s="436"/>
      <c r="AS722" s="436"/>
      <c r="AT722" s="436"/>
      <c r="AU722" s="436"/>
      <c r="AV722" s="436"/>
      <c r="AW722" s="436"/>
      <c r="AX722" s="437"/>
      <c r="AY722" s="436"/>
      <c r="AZ722" s="436"/>
      <c r="BA722" s="436"/>
      <c r="BB722" s="436"/>
      <c r="BC722" s="436"/>
      <c r="BD722" s="436"/>
      <c r="BE722" s="436"/>
      <c r="BF722" s="436"/>
      <c r="BG722" s="436"/>
      <c r="BH722" s="436"/>
      <c r="BI722" s="436"/>
      <c r="BJ722" s="436"/>
      <c r="BK722" s="436"/>
      <c r="BL722" s="436"/>
      <c r="BM722" s="436"/>
      <c r="BN722" s="436"/>
      <c r="BO722" s="436"/>
      <c r="BP722" s="436"/>
      <c r="BQ722" s="436"/>
      <c r="BR722" s="436"/>
      <c r="BS722" s="436"/>
      <c r="BT722" s="436"/>
      <c r="BU722" s="436"/>
      <c r="BV722" s="436"/>
      <c r="BW722" s="436"/>
      <c r="BX722" s="436"/>
      <c r="BY722" s="436"/>
      <c r="BZ722" s="436"/>
      <c r="CA722" s="436"/>
      <c r="CB722" s="436"/>
      <c r="CC722" s="436"/>
      <c r="CD722" s="436"/>
      <c r="CE722" s="436"/>
    </row>
    <row r="723" spans="1:83" ht="15.75" customHeight="1">
      <c r="A723" s="436"/>
      <c r="B723" s="436"/>
      <c r="C723" s="436"/>
      <c r="D723" s="436"/>
      <c r="E723" s="436"/>
      <c r="F723" s="436"/>
      <c r="G723" s="436"/>
      <c r="H723" s="436"/>
      <c r="I723" s="436"/>
      <c r="J723" s="436"/>
      <c r="K723" s="436"/>
      <c r="L723" s="436"/>
      <c r="M723" s="436"/>
      <c r="N723" s="436"/>
      <c r="O723" s="436"/>
      <c r="P723" s="436"/>
      <c r="Q723" s="436"/>
      <c r="R723" s="436"/>
      <c r="S723" s="436"/>
      <c r="T723" s="436"/>
      <c r="U723" s="436"/>
      <c r="V723" s="436"/>
      <c r="W723" s="436"/>
      <c r="X723" s="436"/>
      <c r="Y723" s="436"/>
      <c r="Z723" s="436"/>
      <c r="AA723" s="436"/>
      <c r="AB723" s="436"/>
      <c r="AC723" s="436"/>
      <c r="AD723" s="436"/>
      <c r="AE723" s="436"/>
      <c r="AF723" s="436"/>
      <c r="AG723" s="436"/>
      <c r="AH723" s="436"/>
      <c r="AI723" s="436"/>
      <c r="AJ723" s="436"/>
      <c r="AK723" s="436"/>
      <c r="AL723" s="436"/>
      <c r="AM723" s="436"/>
      <c r="AN723" s="436"/>
      <c r="AO723" s="436"/>
      <c r="AP723" s="436"/>
      <c r="AQ723" s="436"/>
      <c r="AR723" s="436"/>
      <c r="AS723" s="436"/>
      <c r="AT723" s="436"/>
      <c r="AU723" s="436"/>
      <c r="AV723" s="436"/>
      <c r="AW723" s="436"/>
      <c r="AX723" s="437"/>
      <c r="AY723" s="436"/>
      <c r="AZ723" s="436"/>
      <c r="BA723" s="436"/>
      <c r="BB723" s="436"/>
      <c r="BC723" s="436"/>
      <c r="BD723" s="436"/>
      <c r="BE723" s="436"/>
      <c r="BF723" s="436"/>
      <c r="BG723" s="436"/>
      <c r="BH723" s="436"/>
      <c r="BI723" s="436"/>
      <c r="BJ723" s="436"/>
      <c r="BK723" s="436"/>
      <c r="BL723" s="436"/>
      <c r="BM723" s="436"/>
      <c r="BN723" s="436"/>
      <c r="BO723" s="436"/>
      <c r="BP723" s="436"/>
      <c r="BQ723" s="436"/>
      <c r="BR723" s="436"/>
      <c r="BS723" s="436"/>
      <c r="BT723" s="436"/>
      <c r="BU723" s="436"/>
      <c r="BV723" s="436"/>
      <c r="BW723" s="436"/>
      <c r="BX723" s="436"/>
      <c r="BY723" s="436"/>
      <c r="BZ723" s="436"/>
      <c r="CA723" s="436"/>
      <c r="CB723" s="436"/>
      <c r="CC723" s="436"/>
      <c r="CD723" s="436"/>
      <c r="CE723" s="436"/>
    </row>
    <row r="724" spans="1:83" ht="15.75" customHeight="1">
      <c r="A724" s="436"/>
      <c r="B724" s="436"/>
      <c r="C724" s="436"/>
      <c r="D724" s="436"/>
      <c r="E724" s="436"/>
      <c r="F724" s="436"/>
      <c r="G724" s="436"/>
      <c r="H724" s="436"/>
      <c r="I724" s="436"/>
      <c r="J724" s="436"/>
      <c r="K724" s="436"/>
      <c r="L724" s="436"/>
      <c r="M724" s="436"/>
      <c r="N724" s="436"/>
      <c r="O724" s="436"/>
      <c r="P724" s="436"/>
      <c r="Q724" s="436"/>
      <c r="R724" s="436"/>
      <c r="S724" s="436"/>
      <c r="T724" s="436"/>
      <c r="U724" s="436"/>
      <c r="V724" s="436"/>
      <c r="W724" s="436"/>
      <c r="X724" s="436"/>
      <c r="Y724" s="436"/>
      <c r="Z724" s="436"/>
      <c r="AA724" s="436"/>
      <c r="AB724" s="436"/>
      <c r="AC724" s="436"/>
      <c r="AD724" s="436"/>
      <c r="AE724" s="436"/>
      <c r="AF724" s="436"/>
      <c r="AG724" s="436"/>
      <c r="AH724" s="436"/>
      <c r="AI724" s="436"/>
      <c r="AJ724" s="436"/>
      <c r="AK724" s="436"/>
      <c r="AL724" s="436"/>
      <c r="AM724" s="436"/>
      <c r="AN724" s="436"/>
      <c r="AO724" s="436"/>
      <c r="AP724" s="436"/>
      <c r="AQ724" s="436"/>
      <c r="AR724" s="436"/>
      <c r="AS724" s="436"/>
      <c r="AT724" s="436"/>
      <c r="AU724" s="436"/>
      <c r="AV724" s="436"/>
      <c r="AW724" s="436"/>
      <c r="AX724" s="437"/>
      <c r="AY724" s="436"/>
      <c r="AZ724" s="436"/>
      <c r="BA724" s="436"/>
      <c r="BB724" s="436"/>
      <c r="BC724" s="436"/>
      <c r="BD724" s="436"/>
      <c r="BE724" s="436"/>
      <c r="BF724" s="436"/>
      <c r="BG724" s="436"/>
      <c r="BH724" s="436"/>
      <c r="BI724" s="436"/>
      <c r="BJ724" s="436"/>
      <c r="BK724" s="436"/>
      <c r="BL724" s="436"/>
      <c r="BM724" s="436"/>
      <c r="BN724" s="436"/>
      <c r="BO724" s="436"/>
      <c r="BP724" s="436"/>
      <c r="BQ724" s="436"/>
      <c r="BR724" s="436"/>
      <c r="BS724" s="436"/>
      <c r="BT724" s="436"/>
      <c r="BU724" s="436"/>
      <c r="BV724" s="436"/>
      <c r="BW724" s="436"/>
      <c r="BX724" s="436"/>
      <c r="BY724" s="436"/>
      <c r="BZ724" s="436"/>
      <c r="CA724" s="436"/>
      <c r="CB724" s="436"/>
      <c r="CC724" s="436"/>
      <c r="CD724" s="436"/>
      <c r="CE724" s="436"/>
    </row>
    <row r="725" spans="1:83" ht="15.75" customHeight="1">
      <c r="A725" s="436"/>
      <c r="B725" s="436"/>
      <c r="C725" s="436"/>
      <c r="D725" s="436"/>
      <c r="E725" s="436"/>
      <c r="F725" s="436"/>
      <c r="G725" s="436"/>
      <c r="H725" s="436"/>
      <c r="I725" s="436"/>
      <c r="J725" s="436"/>
      <c r="K725" s="436"/>
      <c r="L725" s="436"/>
      <c r="M725" s="436"/>
      <c r="N725" s="436"/>
      <c r="O725" s="436"/>
      <c r="P725" s="436"/>
      <c r="Q725" s="436"/>
      <c r="R725" s="436"/>
      <c r="S725" s="436"/>
      <c r="T725" s="436"/>
      <c r="U725" s="436"/>
      <c r="V725" s="436"/>
      <c r="W725" s="436"/>
      <c r="X725" s="436"/>
      <c r="Y725" s="436"/>
      <c r="Z725" s="436"/>
      <c r="AA725" s="436"/>
      <c r="AB725" s="436"/>
      <c r="AC725" s="436"/>
      <c r="AD725" s="436"/>
      <c r="AE725" s="436"/>
      <c r="AF725" s="436"/>
      <c r="AG725" s="436"/>
      <c r="AH725" s="436"/>
      <c r="AI725" s="436"/>
      <c r="AJ725" s="436"/>
      <c r="AK725" s="436"/>
      <c r="AL725" s="436"/>
      <c r="AM725" s="436"/>
      <c r="AN725" s="436"/>
      <c r="AO725" s="436"/>
      <c r="AP725" s="436"/>
      <c r="AQ725" s="436"/>
      <c r="AR725" s="436"/>
      <c r="AS725" s="436"/>
      <c r="AT725" s="436"/>
      <c r="AU725" s="436"/>
      <c r="AV725" s="436"/>
      <c r="AW725" s="436"/>
      <c r="AX725" s="437"/>
      <c r="AY725" s="436"/>
      <c r="AZ725" s="436"/>
      <c r="BA725" s="436"/>
      <c r="BB725" s="436"/>
      <c r="BC725" s="436"/>
      <c r="BD725" s="436"/>
      <c r="BE725" s="436"/>
      <c r="BF725" s="436"/>
      <c r="BG725" s="436"/>
      <c r="BH725" s="436"/>
      <c r="BI725" s="436"/>
      <c r="BJ725" s="436"/>
      <c r="BK725" s="436"/>
      <c r="BL725" s="436"/>
      <c r="BM725" s="436"/>
      <c r="BN725" s="436"/>
      <c r="BO725" s="436"/>
      <c r="BP725" s="436"/>
      <c r="BQ725" s="436"/>
      <c r="BR725" s="436"/>
      <c r="BS725" s="436"/>
      <c r="BT725" s="436"/>
      <c r="BU725" s="436"/>
      <c r="BV725" s="436"/>
      <c r="BW725" s="436"/>
      <c r="BX725" s="436"/>
      <c r="BY725" s="436"/>
      <c r="BZ725" s="436"/>
      <c r="CA725" s="436"/>
      <c r="CB725" s="436"/>
      <c r="CC725" s="436"/>
      <c r="CD725" s="436"/>
      <c r="CE725" s="436"/>
    </row>
    <row r="726" spans="1:83" ht="15.75" customHeight="1">
      <c r="A726" s="436"/>
      <c r="B726" s="436"/>
      <c r="C726" s="436"/>
      <c r="D726" s="436"/>
      <c r="E726" s="436"/>
      <c r="F726" s="436"/>
      <c r="G726" s="436"/>
      <c r="H726" s="436"/>
      <c r="I726" s="436"/>
      <c r="J726" s="436"/>
      <c r="K726" s="436"/>
      <c r="L726" s="436"/>
      <c r="M726" s="436"/>
      <c r="N726" s="436"/>
      <c r="O726" s="436"/>
      <c r="P726" s="436"/>
      <c r="Q726" s="436"/>
      <c r="R726" s="436"/>
      <c r="S726" s="436"/>
      <c r="T726" s="436"/>
      <c r="U726" s="436"/>
      <c r="V726" s="436"/>
      <c r="W726" s="436"/>
      <c r="X726" s="436"/>
      <c r="Y726" s="436"/>
      <c r="Z726" s="436"/>
      <c r="AA726" s="436"/>
      <c r="AB726" s="436"/>
      <c r="AC726" s="436"/>
      <c r="AD726" s="436"/>
      <c r="AE726" s="436"/>
      <c r="AF726" s="436"/>
      <c r="AG726" s="436"/>
      <c r="AH726" s="436"/>
      <c r="AI726" s="436"/>
      <c r="AJ726" s="436"/>
      <c r="AK726" s="436"/>
      <c r="AL726" s="436"/>
      <c r="AM726" s="436"/>
      <c r="AN726" s="436"/>
      <c r="AO726" s="436"/>
      <c r="AP726" s="436"/>
      <c r="AQ726" s="436"/>
      <c r="AR726" s="436"/>
      <c r="AS726" s="436"/>
      <c r="AT726" s="436"/>
      <c r="AU726" s="436"/>
      <c r="AV726" s="436"/>
      <c r="AW726" s="436"/>
      <c r="AX726" s="437"/>
      <c r="AY726" s="436"/>
      <c r="AZ726" s="436"/>
      <c r="BA726" s="436"/>
      <c r="BB726" s="436"/>
      <c r="BC726" s="436"/>
      <c r="BD726" s="436"/>
      <c r="BE726" s="436"/>
      <c r="BF726" s="436"/>
      <c r="BG726" s="436"/>
      <c r="BH726" s="436"/>
      <c r="BI726" s="436"/>
      <c r="BJ726" s="436"/>
      <c r="BK726" s="436"/>
      <c r="BL726" s="436"/>
      <c r="BM726" s="436"/>
      <c r="BN726" s="436"/>
      <c r="BO726" s="436"/>
      <c r="BP726" s="436"/>
      <c r="BQ726" s="436"/>
      <c r="BR726" s="436"/>
      <c r="BS726" s="436"/>
      <c r="BT726" s="436"/>
      <c r="BU726" s="436"/>
      <c r="BV726" s="436"/>
      <c r="BW726" s="436"/>
      <c r="BX726" s="436"/>
      <c r="BY726" s="436"/>
      <c r="BZ726" s="436"/>
      <c r="CA726" s="436"/>
      <c r="CB726" s="436"/>
      <c r="CC726" s="436"/>
      <c r="CD726" s="436"/>
      <c r="CE726" s="436"/>
    </row>
    <row r="727" spans="1:83" ht="15.75" customHeight="1">
      <c r="A727" s="436"/>
      <c r="B727" s="436"/>
      <c r="C727" s="436"/>
      <c r="D727" s="436"/>
      <c r="E727" s="436"/>
      <c r="F727" s="436"/>
      <c r="G727" s="436"/>
      <c r="H727" s="436"/>
      <c r="I727" s="436"/>
      <c r="J727" s="436"/>
      <c r="K727" s="436"/>
      <c r="L727" s="436"/>
      <c r="M727" s="436"/>
      <c r="N727" s="436"/>
      <c r="O727" s="436"/>
      <c r="P727" s="436"/>
      <c r="Q727" s="436"/>
      <c r="R727" s="436"/>
      <c r="S727" s="436"/>
      <c r="T727" s="436"/>
      <c r="U727" s="436"/>
      <c r="V727" s="436"/>
      <c r="W727" s="436"/>
      <c r="X727" s="436"/>
      <c r="Y727" s="436"/>
      <c r="Z727" s="436"/>
      <c r="AA727" s="436"/>
      <c r="AB727" s="436"/>
      <c r="AC727" s="436"/>
      <c r="AD727" s="436"/>
      <c r="AE727" s="436"/>
      <c r="AF727" s="436"/>
      <c r="AG727" s="436"/>
      <c r="AH727" s="436"/>
      <c r="AI727" s="436"/>
      <c r="AJ727" s="436"/>
      <c r="AK727" s="436"/>
      <c r="AL727" s="436"/>
      <c r="AM727" s="436"/>
      <c r="AN727" s="436"/>
      <c r="AO727" s="436"/>
      <c r="AP727" s="436"/>
      <c r="AQ727" s="436"/>
      <c r="AR727" s="436"/>
      <c r="AS727" s="436"/>
      <c r="AT727" s="436"/>
      <c r="AU727" s="436"/>
      <c r="AV727" s="436"/>
      <c r="AW727" s="436"/>
      <c r="AX727" s="437"/>
      <c r="AY727" s="436"/>
      <c r="AZ727" s="436"/>
      <c r="BA727" s="436"/>
      <c r="BB727" s="436"/>
      <c r="BC727" s="436"/>
      <c r="BD727" s="436"/>
      <c r="BE727" s="436"/>
      <c r="BF727" s="436"/>
      <c r="BG727" s="436"/>
      <c r="BH727" s="436"/>
      <c r="BI727" s="436"/>
      <c r="BJ727" s="436"/>
      <c r="BK727" s="436"/>
      <c r="BL727" s="436"/>
      <c r="BM727" s="436"/>
      <c r="BN727" s="436"/>
      <c r="BO727" s="436"/>
      <c r="BP727" s="436"/>
      <c r="BQ727" s="436"/>
      <c r="BR727" s="436"/>
      <c r="BS727" s="436"/>
      <c r="BT727" s="436"/>
      <c r="BU727" s="436"/>
      <c r="BV727" s="436"/>
      <c r="BW727" s="436"/>
      <c r="BX727" s="436"/>
      <c r="BY727" s="436"/>
      <c r="BZ727" s="436"/>
      <c r="CA727" s="436"/>
      <c r="CB727" s="436"/>
      <c r="CC727" s="436"/>
      <c r="CD727" s="436"/>
      <c r="CE727" s="436"/>
    </row>
    <row r="728" spans="1:83" ht="15.75" customHeight="1">
      <c r="A728" s="436"/>
      <c r="B728" s="436"/>
      <c r="C728" s="436"/>
      <c r="D728" s="436"/>
      <c r="E728" s="436"/>
      <c r="F728" s="436"/>
      <c r="G728" s="436"/>
      <c r="H728" s="436"/>
      <c r="I728" s="436"/>
      <c r="J728" s="436"/>
      <c r="K728" s="436"/>
      <c r="L728" s="436"/>
      <c r="M728" s="436"/>
      <c r="N728" s="436"/>
      <c r="O728" s="436"/>
      <c r="P728" s="436"/>
      <c r="Q728" s="436"/>
      <c r="R728" s="436"/>
      <c r="S728" s="436"/>
      <c r="T728" s="436"/>
      <c r="U728" s="436"/>
      <c r="V728" s="436"/>
      <c r="W728" s="436"/>
      <c r="X728" s="436"/>
      <c r="Y728" s="436"/>
      <c r="Z728" s="436"/>
      <c r="AA728" s="436"/>
      <c r="AB728" s="436"/>
      <c r="AC728" s="436"/>
      <c r="AD728" s="436"/>
      <c r="AE728" s="436"/>
      <c r="AF728" s="436"/>
      <c r="AG728" s="436"/>
      <c r="AH728" s="436"/>
      <c r="AI728" s="436"/>
      <c r="AJ728" s="436"/>
      <c r="AK728" s="436"/>
      <c r="AL728" s="436"/>
      <c r="AM728" s="436"/>
      <c r="AN728" s="436"/>
      <c r="AO728" s="436"/>
      <c r="AP728" s="436"/>
      <c r="AQ728" s="436"/>
      <c r="AR728" s="436"/>
      <c r="AS728" s="436"/>
      <c r="AT728" s="436"/>
      <c r="AU728" s="436"/>
      <c r="AV728" s="436"/>
      <c r="AW728" s="436"/>
      <c r="AX728" s="437"/>
      <c r="AY728" s="436"/>
      <c r="AZ728" s="436"/>
      <c r="BA728" s="436"/>
      <c r="BB728" s="436"/>
      <c r="BC728" s="436"/>
      <c r="BD728" s="436"/>
      <c r="BE728" s="436"/>
      <c r="BF728" s="436"/>
      <c r="BG728" s="436"/>
      <c r="BH728" s="436"/>
      <c r="BI728" s="436"/>
      <c r="BJ728" s="436"/>
      <c r="BK728" s="436"/>
      <c r="BL728" s="436"/>
      <c r="BM728" s="436"/>
      <c r="BN728" s="436"/>
      <c r="BO728" s="436"/>
      <c r="BP728" s="436"/>
      <c r="BQ728" s="436"/>
      <c r="BR728" s="436"/>
      <c r="BS728" s="436"/>
      <c r="BT728" s="436"/>
      <c r="BU728" s="436"/>
      <c r="BV728" s="436"/>
      <c r="BW728" s="436"/>
      <c r="BX728" s="436"/>
      <c r="BY728" s="436"/>
      <c r="BZ728" s="436"/>
      <c r="CA728" s="436"/>
      <c r="CB728" s="436"/>
      <c r="CC728" s="436"/>
      <c r="CD728" s="436"/>
      <c r="CE728" s="436"/>
    </row>
    <row r="729" spans="1:83" ht="15.75" customHeight="1">
      <c r="A729" s="436"/>
      <c r="B729" s="436"/>
      <c r="C729" s="436"/>
      <c r="D729" s="436"/>
      <c r="E729" s="436"/>
      <c r="F729" s="436"/>
      <c r="G729" s="436"/>
      <c r="H729" s="436"/>
      <c r="I729" s="436"/>
      <c r="J729" s="436"/>
      <c r="K729" s="436"/>
      <c r="L729" s="436"/>
      <c r="M729" s="436"/>
      <c r="N729" s="436"/>
      <c r="O729" s="436"/>
      <c r="P729" s="436"/>
      <c r="Q729" s="436"/>
      <c r="R729" s="436"/>
      <c r="S729" s="436"/>
      <c r="T729" s="436"/>
      <c r="U729" s="436"/>
      <c r="V729" s="436"/>
      <c r="W729" s="436"/>
      <c r="X729" s="436"/>
      <c r="Y729" s="436"/>
      <c r="Z729" s="436"/>
      <c r="AA729" s="436"/>
      <c r="AB729" s="436"/>
      <c r="AC729" s="436"/>
      <c r="AD729" s="436"/>
      <c r="AE729" s="436"/>
      <c r="AF729" s="436"/>
      <c r="AG729" s="436"/>
      <c r="AH729" s="436"/>
      <c r="AI729" s="436"/>
      <c r="AJ729" s="436"/>
      <c r="AK729" s="436"/>
      <c r="AL729" s="436"/>
      <c r="AM729" s="436"/>
      <c r="AN729" s="436"/>
      <c r="AO729" s="436"/>
      <c r="AP729" s="436"/>
      <c r="AQ729" s="436"/>
      <c r="AR729" s="436"/>
      <c r="AS729" s="436"/>
      <c r="AT729" s="436"/>
      <c r="AU729" s="436"/>
      <c r="AV729" s="436"/>
      <c r="AW729" s="436"/>
      <c r="AX729" s="437"/>
      <c r="AY729" s="436"/>
      <c r="AZ729" s="436"/>
      <c r="BA729" s="436"/>
      <c r="BB729" s="436"/>
      <c r="BC729" s="436"/>
      <c r="BD729" s="436"/>
      <c r="BE729" s="436"/>
      <c r="BF729" s="436"/>
      <c r="BG729" s="436"/>
      <c r="BH729" s="436"/>
      <c r="BI729" s="436"/>
      <c r="BJ729" s="436"/>
      <c r="BK729" s="436"/>
      <c r="BL729" s="436"/>
      <c r="BM729" s="436"/>
      <c r="BN729" s="436"/>
      <c r="BO729" s="436"/>
      <c r="BP729" s="436"/>
      <c r="BQ729" s="436"/>
      <c r="BR729" s="436"/>
      <c r="BS729" s="436"/>
      <c r="BT729" s="436"/>
      <c r="BU729" s="436"/>
      <c r="BV729" s="436"/>
      <c r="BW729" s="436"/>
      <c r="BX729" s="436"/>
      <c r="BY729" s="436"/>
      <c r="BZ729" s="436"/>
      <c r="CA729" s="436"/>
      <c r="CB729" s="436"/>
      <c r="CC729" s="436"/>
      <c r="CD729" s="436"/>
      <c r="CE729" s="436"/>
    </row>
    <row r="730" spans="1:83" ht="15.75" customHeight="1">
      <c r="A730" s="436"/>
      <c r="B730" s="436"/>
      <c r="C730" s="436"/>
      <c r="D730" s="436"/>
      <c r="E730" s="436"/>
      <c r="F730" s="436"/>
      <c r="G730" s="436"/>
      <c r="H730" s="436"/>
      <c r="I730" s="436"/>
      <c r="J730" s="436"/>
      <c r="K730" s="436"/>
      <c r="L730" s="436"/>
      <c r="M730" s="436"/>
      <c r="N730" s="436"/>
      <c r="O730" s="436"/>
      <c r="P730" s="436"/>
      <c r="Q730" s="436"/>
      <c r="R730" s="436"/>
      <c r="S730" s="436"/>
      <c r="T730" s="436"/>
      <c r="U730" s="436"/>
      <c r="V730" s="436"/>
      <c r="W730" s="436"/>
      <c r="X730" s="436"/>
      <c r="Y730" s="436"/>
      <c r="Z730" s="436"/>
      <c r="AA730" s="436"/>
      <c r="AB730" s="436"/>
      <c r="AC730" s="436"/>
      <c r="AD730" s="436"/>
      <c r="AE730" s="436"/>
      <c r="AF730" s="436"/>
      <c r="AG730" s="436"/>
      <c r="AH730" s="436"/>
      <c r="AI730" s="436"/>
      <c r="AJ730" s="436"/>
      <c r="AK730" s="436"/>
      <c r="AL730" s="436"/>
      <c r="AM730" s="436"/>
      <c r="AN730" s="436"/>
      <c r="AO730" s="436"/>
      <c r="AP730" s="436"/>
      <c r="AQ730" s="436"/>
      <c r="AR730" s="436"/>
      <c r="AS730" s="436"/>
      <c r="AT730" s="436"/>
      <c r="AU730" s="436"/>
      <c r="AV730" s="436"/>
      <c r="AW730" s="436"/>
      <c r="AX730" s="437"/>
      <c r="AY730" s="436"/>
      <c r="AZ730" s="436"/>
      <c r="BA730" s="436"/>
      <c r="BB730" s="436"/>
      <c r="BC730" s="436"/>
      <c r="BD730" s="436"/>
      <c r="BE730" s="436"/>
      <c r="BF730" s="436"/>
      <c r="BG730" s="436"/>
      <c r="BH730" s="436"/>
      <c r="BI730" s="436"/>
      <c r="BJ730" s="436"/>
      <c r="BK730" s="436"/>
      <c r="BL730" s="436"/>
      <c r="BM730" s="436"/>
      <c r="BN730" s="436"/>
      <c r="BO730" s="436"/>
      <c r="BP730" s="436"/>
      <c r="BQ730" s="436"/>
      <c r="BR730" s="436"/>
      <c r="BS730" s="436"/>
      <c r="BT730" s="436"/>
      <c r="BU730" s="436"/>
      <c r="BV730" s="436"/>
      <c r="BW730" s="436"/>
      <c r="BX730" s="436"/>
      <c r="BY730" s="436"/>
      <c r="BZ730" s="436"/>
      <c r="CA730" s="436"/>
      <c r="CB730" s="436"/>
      <c r="CC730" s="436"/>
      <c r="CD730" s="436"/>
      <c r="CE730" s="436"/>
    </row>
    <row r="731" spans="1:83" ht="15.75" customHeight="1">
      <c r="A731" s="436"/>
      <c r="B731" s="436"/>
      <c r="C731" s="436"/>
      <c r="D731" s="436"/>
      <c r="E731" s="436"/>
      <c r="F731" s="436"/>
      <c r="G731" s="436"/>
      <c r="H731" s="436"/>
      <c r="I731" s="436"/>
      <c r="J731" s="436"/>
      <c r="K731" s="436"/>
      <c r="L731" s="436"/>
      <c r="M731" s="436"/>
      <c r="N731" s="436"/>
      <c r="O731" s="436"/>
      <c r="P731" s="436"/>
      <c r="Q731" s="436"/>
      <c r="R731" s="436"/>
      <c r="S731" s="436"/>
      <c r="T731" s="436"/>
      <c r="U731" s="436"/>
      <c r="V731" s="436"/>
      <c r="W731" s="436"/>
      <c r="X731" s="436"/>
      <c r="Y731" s="436"/>
      <c r="Z731" s="436"/>
      <c r="AA731" s="436"/>
      <c r="AB731" s="436"/>
      <c r="AC731" s="436"/>
      <c r="AD731" s="436"/>
      <c r="AE731" s="436"/>
      <c r="AF731" s="436"/>
      <c r="AG731" s="436"/>
      <c r="AH731" s="436"/>
      <c r="AI731" s="436"/>
      <c r="AJ731" s="436"/>
      <c r="AK731" s="436"/>
      <c r="AL731" s="436"/>
      <c r="AM731" s="436"/>
      <c r="AN731" s="436"/>
      <c r="AO731" s="436"/>
      <c r="AP731" s="436"/>
      <c r="AQ731" s="436"/>
      <c r="AR731" s="436"/>
      <c r="AS731" s="436"/>
      <c r="AT731" s="436"/>
      <c r="AU731" s="436"/>
      <c r="AV731" s="436"/>
      <c r="AW731" s="436"/>
      <c r="AX731" s="437"/>
      <c r="AY731" s="436"/>
      <c r="AZ731" s="436"/>
      <c r="BA731" s="436"/>
      <c r="BB731" s="436"/>
      <c r="BC731" s="436"/>
      <c r="BD731" s="436"/>
      <c r="BE731" s="436"/>
      <c r="BF731" s="436"/>
      <c r="BG731" s="436"/>
      <c r="BH731" s="436"/>
      <c r="BI731" s="436"/>
      <c r="BJ731" s="436"/>
      <c r="BK731" s="436"/>
      <c r="BL731" s="436"/>
      <c r="BM731" s="436"/>
      <c r="BN731" s="436"/>
      <c r="BO731" s="436"/>
      <c r="BP731" s="436"/>
      <c r="BQ731" s="436"/>
      <c r="BR731" s="436"/>
      <c r="BS731" s="436"/>
      <c r="BT731" s="436"/>
      <c r="BU731" s="436"/>
      <c r="BV731" s="436"/>
      <c r="BW731" s="436"/>
      <c r="BX731" s="436"/>
      <c r="BY731" s="436"/>
      <c r="BZ731" s="436"/>
      <c r="CA731" s="436"/>
      <c r="CB731" s="436"/>
      <c r="CC731" s="436"/>
      <c r="CD731" s="436"/>
      <c r="CE731" s="436"/>
    </row>
    <row r="732" spans="1:83" ht="15.75" customHeight="1">
      <c r="A732" s="436"/>
      <c r="B732" s="436"/>
      <c r="C732" s="436"/>
      <c r="D732" s="436"/>
      <c r="E732" s="436"/>
      <c r="F732" s="436"/>
      <c r="G732" s="436"/>
      <c r="H732" s="436"/>
      <c r="I732" s="436"/>
      <c r="J732" s="436"/>
      <c r="K732" s="436"/>
      <c r="L732" s="436"/>
      <c r="M732" s="436"/>
      <c r="N732" s="436"/>
      <c r="O732" s="436"/>
      <c r="P732" s="436"/>
      <c r="Q732" s="436"/>
      <c r="R732" s="436"/>
      <c r="S732" s="436"/>
      <c r="T732" s="436"/>
      <c r="U732" s="436"/>
      <c r="V732" s="436"/>
      <c r="W732" s="436"/>
      <c r="X732" s="436"/>
      <c r="Y732" s="436"/>
      <c r="Z732" s="436"/>
      <c r="AA732" s="436"/>
      <c r="AB732" s="436"/>
      <c r="AC732" s="436"/>
      <c r="AD732" s="436"/>
      <c r="AE732" s="436"/>
      <c r="AF732" s="436"/>
      <c r="AG732" s="436"/>
      <c r="AH732" s="436"/>
      <c r="AI732" s="436"/>
      <c r="AJ732" s="436"/>
      <c r="AK732" s="436"/>
      <c r="AL732" s="436"/>
      <c r="AM732" s="436"/>
      <c r="AN732" s="436"/>
      <c r="AO732" s="436"/>
      <c r="AP732" s="436"/>
      <c r="AQ732" s="436"/>
      <c r="AR732" s="436"/>
      <c r="AS732" s="436"/>
      <c r="AT732" s="436"/>
      <c r="AU732" s="436"/>
      <c r="AV732" s="436"/>
      <c r="AW732" s="436"/>
      <c r="AX732" s="437"/>
      <c r="AY732" s="436"/>
      <c r="AZ732" s="436"/>
      <c r="BA732" s="436"/>
      <c r="BB732" s="436"/>
      <c r="BC732" s="436"/>
      <c r="BD732" s="436"/>
      <c r="BE732" s="436"/>
      <c r="BF732" s="436"/>
      <c r="BG732" s="436"/>
      <c r="BH732" s="436"/>
      <c r="BI732" s="436"/>
      <c r="BJ732" s="436"/>
      <c r="BK732" s="436"/>
      <c r="BL732" s="436"/>
      <c r="BM732" s="436"/>
      <c r="BN732" s="436"/>
      <c r="BO732" s="436"/>
      <c r="BP732" s="436"/>
      <c r="BQ732" s="436"/>
      <c r="BR732" s="436"/>
      <c r="BS732" s="436"/>
      <c r="BT732" s="436"/>
      <c r="BU732" s="436"/>
      <c r="BV732" s="436"/>
      <c r="BW732" s="436"/>
      <c r="BX732" s="436"/>
      <c r="BY732" s="436"/>
      <c r="BZ732" s="436"/>
      <c r="CA732" s="436"/>
      <c r="CB732" s="436"/>
      <c r="CC732" s="436"/>
      <c r="CD732" s="436"/>
      <c r="CE732" s="436"/>
    </row>
    <row r="733" spans="1:83" ht="15.75" customHeight="1">
      <c r="A733" s="436"/>
      <c r="B733" s="436"/>
      <c r="C733" s="436"/>
      <c r="D733" s="436"/>
      <c r="E733" s="436"/>
      <c r="F733" s="436"/>
      <c r="G733" s="436"/>
      <c r="H733" s="436"/>
      <c r="I733" s="436"/>
      <c r="J733" s="436"/>
      <c r="K733" s="436"/>
      <c r="L733" s="436"/>
      <c r="M733" s="436"/>
      <c r="N733" s="436"/>
      <c r="O733" s="436"/>
      <c r="P733" s="436"/>
      <c r="Q733" s="436"/>
      <c r="R733" s="436"/>
      <c r="S733" s="436"/>
      <c r="T733" s="436"/>
      <c r="U733" s="436"/>
      <c r="V733" s="436"/>
      <c r="W733" s="436"/>
      <c r="X733" s="436"/>
      <c r="Y733" s="436"/>
      <c r="Z733" s="436"/>
      <c r="AA733" s="436"/>
      <c r="AB733" s="436"/>
      <c r="AC733" s="436"/>
      <c r="AD733" s="436"/>
      <c r="AE733" s="436"/>
      <c r="AF733" s="436"/>
      <c r="AG733" s="436"/>
      <c r="AH733" s="436"/>
      <c r="AI733" s="436"/>
      <c r="AJ733" s="436"/>
      <c r="AK733" s="436"/>
      <c r="AL733" s="436"/>
      <c r="AM733" s="436"/>
      <c r="AN733" s="436"/>
      <c r="AO733" s="436"/>
      <c r="AP733" s="436"/>
      <c r="AQ733" s="436"/>
      <c r="AR733" s="436"/>
      <c r="AS733" s="436"/>
      <c r="AT733" s="436"/>
      <c r="AU733" s="436"/>
      <c r="AV733" s="436"/>
      <c r="AW733" s="436"/>
      <c r="AX733" s="437"/>
      <c r="AY733" s="436"/>
      <c r="AZ733" s="436"/>
      <c r="BA733" s="436"/>
      <c r="BB733" s="436"/>
      <c r="BC733" s="436"/>
      <c r="BD733" s="436"/>
      <c r="BE733" s="436"/>
      <c r="BF733" s="436"/>
      <c r="BG733" s="436"/>
      <c r="BH733" s="436"/>
      <c r="BI733" s="436"/>
      <c r="BJ733" s="436"/>
      <c r="BK733" s="436"/>
      <c r="BL733" s="436"/>
      <c r="BM733" s="436"/>
      <c r="BN733" s="436"/>
      <c r="BO733" s="436"/>
      <c r="BP733" s="436"/>
      <c r="BQ733" s="436"/>
      <c r="BR733" s="436"/>
      <c r="BS733" s="436"/>
      <c r="BT733" s="436"/>
      <c r="BU733" s="436"/>
      <c r="BV733" s="436"/>
      <c r="BW733" s="436"/>
      <c r="BX733" s="436"/>
      <c r="BY733" s="436"/>
      <c r="BZ733" s="436"/>
      <c r="CA733" s="436"/>
      <c r="CB733" s="436"/>
      <c r="CC733" s="436"/>
      <c r="CD733" s="436"/>
      <c r="CE733" s="436"/>
    </row>
    <row r="734" spans="1:83" ht="15.75" customHeight="1">
      <c r="A734" s="436"/>
      <c r="B734" s="436"/>
      <c r="C734" s="436"/>
      <c r="D734" s="436"/>
      <c r="E734" s="436"/>
      <c r="F734" s="436"/>
      <c r="G734" s="436"/>
      <c r="H734" s="436"/>
      <c r="I734" s="436"/>
      <c r="J734" s="436"/>
      <c r="K734" s="436"/>
      <c r="L734" s="436"/>
      <c r="M734" s="436"/>
      <c r="N734" s="436"/>
      <c r="O734" s="436"/>
      <c r="P734" s="436"/>
      <c r="Q734" s="436"/>
      <c r="R734" s="436"/>
      <c r="S734" s="436"/>
      <c r="T734" s="436"/>
      <c r="U734" s="436"/>
      <c r="V734" s="436"/>
      <c r="W734" s="436"/>
      <c r="X734" s="436"/>
      <c r="Y734" s="436"/>
      <c r="Z734" s="436"/>
      <c r="AA734" s="436"/>
      <c r="AB734" s="436"/>
      <c r="AC734" s="436"/>
      <c r="AD734" s="436"/>
      <c r="AE734" s="436"/>
      <c r="AF734" s="436"/>
      <c r="AG734" s="436"/>
      <c r="AH734" s="436"/>
      <c r="AI734" s="436"/>
      <c r="AJ734" s="436"/>
      <c r="AK734" s="436"/>
      <c r="AL734" s="436"/>
      <c r="AM734" s="436"/>
      <c r="AN734" s="436"/>
      <c r="AO734" s="436"/>
      <c r="AP734" s="436"/>
      <c r="AQ734" s="436"/>
      <c r="AR734" s="436"/>
      <c r="AS734" s="436"/>
      <c r="AT734" s="436"/>
      <c r="AU734" s="436"/>
      <c r="AV734" s="436"/>
      <c r="AW734" s="436"/>
      <c r="AX734" s="437"/>
      <c r="AY734" s="436"/>
      <c r="AZ734" s="436"/>
      <c r="BA734" s="436"/>
      <c r="BB734" s="436"/>
      <c r="BC734" s="436"/>
      <c r="BD734" s="436"/>
      <c r="BE734" s="436"/>
      <c r="BF734" s="436"/>
      <c r="BG734" s="436"/>
      <c r="BH734" s="436"/>
      <c r="BI734" s="436"/>
      <c r="BJ734" s="436"/>
      <c r="BK734" s="436"/>
      <c r="BL734" s="436"/>
      <c r="BM734" s="436"/>
      <c r="BN734" s="436"/>
      <c r="BO734" s="436"/>
      <c r="BP734" s="436"/>
      <c r="BQ734" s="436"/>
      <c r="BR734" s="436"/>
      <c r="BS734" s="436"/>
      <c r="BT734" s="436"/>
      <c r="BU734" s="436"/>
      <c r="BV734" s="436"/>
      <c r="BW734" s="436"/>
      <c r="BX734" s="436"/>
      <c r="BY734" s="436"/>
      <c r="BZ734" s="436"/>
      <c r="CA734" s="436"/>
      <c r="CB734" s="436"/>
      <c r="CC734" s="436"/>
      <c r="CD734" s="436"/>
      <c r="CE734" s="436"/>
    </row>
    <row r="735" spans="1:83" ht="15.75" customHeight="1">
      <c r="A735" s="436"/>
      <c r="B735" s="436"/>
      <c r="C735" s="436"/>
      <c r="D735" s="436"/>
      <c r="E735" s="436"/>
      <c r="F735" s="436"/>
      <c r="G735" s="436"/>
      <c r="H735" s="436"/>
      <c r="I735" s="436"/>
      <c r="J735" s="436"/>
      <c r="K735" s="436"/>
      <c r="L735" s="436"/>
      <c r="M735" s="436"/>
      <c r="N735" s="436"/>
      <c r="O735" s="436"/>
      <c r="P735" s="436"/>
      <c r="Q735" s="436"/>
      <c r="R735" s="436"/>
      <c r="S735" s="436"/>
      <c r="T735" s="436"/>
      <c r="U735" s="436"/>
      <c r="V735" s="436"/>
      <c r="W735" s="436"/>
      <c r="X735" s="436"/>
      <c r="Y735" s="436"/>
      <c r="Z735" s="436"/>
      <c r="AA735" s="436"/>
      <c r="AB735" s="436"/>
      <c r="AC735" s="436"/>
      <c r="AD735" s="436"/>
      <c r="AE735" s="436"/>
      <c r="AF735" s="436"/>
      <c r="AG735" s="436"/>
      <c r="AH735" s="436"/>
      <c r="AI735" s="436"/>
      <c r="AJ735" s="436"/>
      <c r="AK735" s="436"/>
      <c r="AL735" s="436"/>
      <c r="AM735" s="436"/>
      <c r="AN735" s="436"/>
      <c r="AO735" s="436"/>
      <c r="AP735" s="436"/>
      <c r="AQ735" s="436"/>
      <c r="AR735" s="436"/>
      <c r="AS735" s="436"/>
      <c r="AT735" s="436"/>
      <c r="AU735" s="436"/>
      <c r="AV735" s="436"/>
      <c r="AW735" s="436"/>
      <c r="AX735" s="437"/>
      <c r="AY735" s="436"/>
      <c r="AZ735" s="436"/>
      <c r="BA735" s="436"/>
      <c r="BB735" s="436"/>
      <c r="BC735" s="436"/>
      <c r="BD735" s="436"/>
      <c r="BE735" s="436"/>
      <c r="BF735" s="436"/>
      <c r="BG735" s="436"/>
      <c r="BH735" s="436"/>
      <c r="BI735" s="436"/>
      <c r="BJ735" s="436"/>
      <c r="BK735" s="436"/>
      <c r="BL735" s="436"/>
      <c r="BM735" s="436"/>
      <c r="BN735" s="436"/>
      <c r="BO735" s="436"/>
      <c r="BP735" s="436"/>
      <c r="BQ735" s="436"/>
      <c r="BR735" s="436"/>
      <c r="BS735" s="436"/>
      <c r="BT735" s="436"/>
      <c r="BU735" s="436"/>
      <c r="BV735" s="436"/>
      <c r="BW735" s="436"/>
      <c r="BX735" s="436"/>
      <c r="BY735" s="436"/>
      <c r="BZ735" s="436"/>
      <c r="CA735" s="436"/>
      <c r="CB735" s="436"/>
      <c r="CC735" s="436"/>
      <c r="CD735" s="436"/>
      <c r="CE735" s="436"/>
    </row>
    <row r="736" spans="1:83" ht="15.75" customHeight="1">
      <c r="A736" s="436"/>
      <c r="B736" s="436"/>
      <c r="C736" s="436"/>
      <c r="D736" s="436"/>
      <c r="E736" s="436"/>
      <c r="F736" s="436"/>
      <c r="G736" s="436"/>
      <c r="H736" s="436"/>
      <c r="I736" s="436"/>
      <c r="J736" s="436"/>
      <c r="K736" s="436"/>
      <c r="L736" s="436"/>
      <c r="M736" s="436"/>
      <c r="N736" s="436"/>
      <c r="O736" s="436"/>
      <c r="P736" s="436"/>
      <c r="Q736" s="436"/>
      <c r="R736" s="436"/>
      <c r="S736" s="436"/>
      <c r="T736" s="436"/>
      <c r="U736" s="436"/>
      <c r="V736" s="436"/>
      <c r="W736" s="436"/>
      <c r="X736" s="436"/>
      <c r="Y736" s="436"/>
      <c r="Z736" s="436"/>
      <c r="AA736" s="436"/>
      <c r="AB736" s="436"/>
      <c r="AC736" s="436"/>
      <c r="AD736" s="436"/>
      <c r="AE736" s="436"/>
      <c r="AF736" s="436"/>
      <c r="AG736" s="436"/>
      <c r="AH736" s="436"/>
      <c r="AI736" s="436"/>
      <c r="AJ736" s="436"/>
      <c r="AK736" s="436"/>
      <c r="AL736" s="436"/>
      <c r="AM736" s="436"/>
      <c r="AN736" s="436"/>
      <c r="AO736" s="436"/>
      <c r="AP736" s="436"/>
      <c r="AQ736" s="436"/>
      <c r="AR736" s="436"/>
      <c r="AS736" s="436"/>
      <c r="AT736" s="436"/>
      <c r="AU736" s="436"/>
      <c r="AV736" s="436"/>
      <c r="AW736" s="436"/>
      <c r="AX736" s="437"/>
      <c r="AY736" s="436"/>
      <c r="AZ736" s="436"/>
      <c r="BA736" s="436"/>
      <c r="BB736" s="436"/>
      <c r="BC736" s="436"/>
      <c r="BD736" s="436"/>
      <c r="BE736" s="436"/>
      <c r="BF736" s="436"/>
      <c r="BG736" s="436"/>
      <c r="BH736" s="436"/>
      <c r="BI736" s="436"/>
      <c r="BJ736" s="436"/>
      <c r="BK736" s="436"/>
      <c r="BL736" s="436"/>
      <c r="BM736" s="436"/>
      <c r="BN736" s="436"/>
      <c r="BO736" s="436"/>
      <c r="BP736" s="436"/>
      <c r="BQ736" s="436"/>
      <c r="BR736" s="436"/>
      <c r="BS736" s="436"/>
      <c r="BT736" s="436"/>
      <c r="BU736" s="436"/>
      <c r="BV736" s="436"/>
      <c r="BW736" s="436"/>
      <c r="BX736" s="436"/>
      <c r="BY736" s="436"/>
      <c r="BZ736" s="436"/>
      <c r="CA736" s="436"/>
      <c r="CB736" s="436"/>
      <c r="CC736" s="436"/>
      <c r="CD736" s="436"/>
      <c r="CE736" s="436"/>
    </row>
    <row r="737" spans="1:83" ht="15.75" customHeight="1">
      <c r="A737" s="436"/>
      <c r="B737" s="436"/>
      <c r="C737" s="436"/>
      <c r="D737" s="436"/>
      <c r="E737" s="436"/>
      <c r="F737" s="436"/>
      <c r="G737" s="436"/>
      <c r="H737" s="436"/>
      <c r="I737" s="436"/>
      <c r="J737" s="436"/>
      <c r="K737" s="436"/>
      <c r="L737" s="436"/>
      <c r="M737" s="436"/>
      <c r="N737" s="436"/>
      <c r="O737" s="436"/>
      <c r="P737" s="436"/>
      <c r="Q737" s="436"/>
      <c r="R737" s="436"/>
      <c r="S737" s="436"/>
      <c r="T737" s="436"/>
      <c r="U737" s="436"/>
      <c r="V737" s="436"/>
      <c r="W737" s="436"/>
      <c r="X737" s="436"/>
      <c r="Y737" s="436"/>
      <c r="Z737" s="436"/>
      <c r="AA737" s="436"/>
      <c r="AB737" s="436"/>
      <c r="AC737" s="436"/>
      <c r="AD737" s="436"/>
      <c r="AE737" s="436"/>
      <c r="AF737" s="436"/>
      <c r="AG737" s="436"/>
      <c r="AH737" s="436"/>
      <c r="AI737" s="436"/>
      <c r="AJ737" s="436"/>
      <c r="AK737" s="436"/>
      <c r="AL737" s="436"/>
      <c r="AM737" s="436"/>
      <c r="AN737" s="436"/>
      <c r="AO737" s="436"/>
      <c r="AP737" s="436"/>
      <c r="AQ737" s="436"/>
      <c r="AR737" s="436"/>
      <c r="AS737" s="436"/>
      <c r="AT737" s="436"/>
      <c r="AU737" s="436"/>
      <c r="AV737" s="436"/>
      <c r="AW737" s="436"/>
      <c r="AX737" s="437"/>
      <c r="AY737" s="436"/>
      <c r="AZ737" s="436"/>
      <c r="BA737" s="436"/>
      <c r="BB737" s="436"/>
      <c r="BC737" s="436"/>
      <c r="BD737" s="436"/>
      <c r="BE737" s="436"/>
      <c r="BF737" s="436"/>
      <c r="BG737" s="436"/>
      <c r="BH737" s="436"/>
      <c r="BI737" s="436"/>
      <c r="BJ737" s="436"/>
      <c r="BK737" s="436"/>
      <c r="BL737" s="436"/>
      <c r="BM737" s="436"/>
      <c r="BN737" s="436"/>
      <c r="BO737" s="436"/>
      <c r="BP737" s="436"/>
      <c r="BQ737" s="436"/>
      <c r="BR737" s="436"/>
      <c r="BS737" s="436"/>
      <c r="BT737" s="436"/>
      <c r="BU737" s="436"/>
      <c r="BV737" s="436"/>
      <c r="BW737" s="436"/>
      <c r="BX737" s="436"/>
      <c r="BY737" s="436"/>
      <c r="BZ737" s="436"/>
      <c r="CA737" s="436"/>
      <c r="CB737" s="436"/>
      <c r="CC737" s="436"/>
      <c r="CD737" s="436"/>
      <c r="CE737" s="436"/>
    </row>
    <row r="738" spans="1:83" ht="15.75" customHeight="1">
      <c r="A738" s="436"/>
      <c r="B738" s="436"/>
      <c r="C738" s="436"/>
      <c r="D738" s="436"/>
      <c r="E738" s="436"/>
      <c r="F738" s="436"/>
      <c r="G738" s="436"/>
      <c r="H738" s="436"/>
      <c r="I738" s="436"/>
      <c r="J738" s="436"/>
      <c r="K738" s="436"/>
      <c r="L738" s="436"/>
      <c r="M738" s="436"/>
      <c r="N738" s="436"/>
      <c r="O738" s="436"/>
      <c r="P738" s="436"/>
      <c r="Q738" s="436"/>
      <c r="R738" s="436"/>
      <c r="S738" s="436"/>
      <c r="T738" s="436"/>
      <c r="U738" s="436"/>
      <c r="V738" s="436"/>
      <c r="W738" s="436"/>
      <c r="X738" s="436"/>
      <c r="Y738" s="436"/>
      <c r="Z738" s="436"/>
      <c r="AA738" s="436"/>
      <c r="AB738" s="436"/>
      <c r="AC738" s="436"/>
      <c r="AD738" s="436"/>
      <c r="AE738" s="436"/>
      <c r="AF738" s="436"/>
      <c r="AG738" s="436"/>
      <c r="AH738" s="436"/>
      <c r="AI738" s="436"/>
      <c r="AJ738" s="436"/>
      <c r="AK738" s="436"/>
      <c r="AL738" s="436"/>
      <c r="AM738" s="436"/>
      <c r="AN738" s="436"/>
      <c r="AO738" s="436"/>
      <c r="AP738" s="436"/>
      <c r="AQ738" s="436"/>
      <c r="AR738" s="436"/>
      <c r="AS738" s="436"/>
      <c r="AT738" s="436"/>
      <c r="AU738" s="436"/>
      <c r="AV738" s="436"/>
      <c r="AW738" s="436"/>
      <c r="AX738" s="437"/>
      <c r="AY738" s="436"/>
      <c r="AZ738" s="436"/>
      <c r="BA738" s="436"/>
      <c r="BB738" s="436"/>
      <c r="BC738" s="436"/>
      <c r="BD738" s="436"/>
      <c r="BE738" s="436"/>
      <c r="BF738" s="436"/>
      <c r="BG738" s="436"/>
      <c r="BH738" s="436"/>
      <c r="BI738" s="436"/>
      <c r="BJ738" s="436"/>
      <c r="BK738" s="436"/>
      <c r="BL738" s="436"/>
      <c r="BM738" s="436"/>
      <c r="BN738" s="436"/>
      <c r="BO738" s="436"/>
      <c r="BP738" s="436"/>
      <c r="BQ738" s="436"/>
      <c r="BR738" s="436"/>
      <c r="BS738" s="436"/>
      <c r="BT738" s="436"/>
      <c r="BU738" s="436"/>
      <c r="BV738" s="436"/>
      <c r="BW738" s="436"/>
      <c r="BX738" s="436"/>
      <c r="BY738" s="436"/>
      <c r="BZ738" s="436"/>
      <c r="CA738" s="436"/>
      <c r="CB738" s="436"/>
      <c r="CC738" s="436"/>
      <c r="CD738" s="436"/>
      <c r="CE738" s="436"/>
    </row>
    <row r="739" spans="1:83" ht="15.75" customHeight="1">
      <c r="A739" s="436"/>
      <c r="B739" s="436"/>
      <c r="C739" s="436"/>
      <c r="D739" s="436"/>
      <c r="E739" s="436"/>
      <c r="F739" s="436"/>
      <c r="G739" s="436"/>
      <c r="H739" s="436"/>
      <c r="I739" s="436"/>
      <c r="J739" s="436"/>
      <c r="K739" s="436"/>
      <c r="L739" s="436"/>
      <c r="M739" s="436"/>
      <c r="N739" s="436"/>
      <c r="O739" s="436"/>
      <c r="P739" s="436"/>
      <c r="Q739" s="436"/>
      <c r="R739" s="436"/>
      <c r="S739" s="436"/>
      <c r="T739" s="436"/>
      <c r="U739" s="436"/>
      <c r="V739" s="436"/>
      <c r="W739" s="436"/>
      <c r="X739" s="436"/>
      <c r="Y739" s="436"/>
      <c r="Z739" s="436"/>
      <c r="AA739" s="436"/>
      <c r="AB739" s="436"/>
      <c r="AC739" s="436"/>
      <c r="AD739" s="436"/>
      <c r="AE739" s="436"/>
      <c r="AF739" s="436"/>
      <c r="AG739" s="436"/>
      <c r="AH739" s="436"/>
      <c r="AI739" s="436"/>
      <c r="AJ739" s="436"/>
      <c r="AK739" s="436"/>
      <c r="AL739" s="436"/>
      <c r="AM739" s="436"/>
      <c r="AN739" s="436"/>
      <c r="AO739" s="436"/>
      <c r="AP739" s="436"/>
      <c r="AQ739" s="436"/>
      <c r="AR739" s="436"/>
      <c r="AS739" s="436"/>
      <c r="AT739" s="436"/>
      <c r="AU739" s="436"/>
      <c r="AV739" s="436"/>
      <c r="AW739" s="436"/>
      <c r="AX739" s="437"/>
      <c r="AY739" s="436"/>
      <c r="AZ739" s="436"/>
      <c r="BA739" s="436"/>
      <c r="BB739" s="436"/>
      <c r="BC739" s="436"/>
      <c r="BD739" s="436"/>
      <c r="BE739" s="436"/>
      <c r="BF739" s="436"/>
      <c r="BG739" s="436"/>
      <c r="BH739" s="436"/>
      <c r="BI739" s="436"/>
      <c r="BJ739" s="436"/>
      <c r="BK739" s="436"/>
      <c r="BL739" s="436"/>
      <c r="BM739" s="436"/>
      <c r="BN739" s="436"/>
      <c r="BO739" s="436"/>
      <c r="BP739" s="436"/>
      <c r="BQ739" s="436"/>
      <c r="BR739" s="436"/>
      <c r="BS739" s="436"/>
      <c r="BT739" s="436"/>
      <c r="BU739" s="436"/>
      <c r="BV739" s="436"/>
      <c r="BW739" s="436"/>
      <c r="BX739" s="436"/>
      <c r="BY739" s="436"/>
      <c r="BZ739" s="436"/>
      <c r="CA739" s="436"/>
      <c r="CB739" s="436"/>
      <c r="CC739" s="436"/>
      <c r="CD739" s="436"/>
      <c r="CE739" s="436"/>
    </row>
    <row r="740" spans="1:83" ht="15.75" customHeight="1">
      <c r="A740" s="436"/>
      <c r="B740" s="436"/>
      <c r="C740" s="436"/>
      <c r="D740" s="436"/>
      <c r="E740" s="436"/>
      <c r="F740" s="436"/>
      <c r="G740" s="436"/>
      <c r="H740" s="436"/>
      <c r="I740" s="436"/>
      <c r="J740" s="436"/>
      <c r="K740" s="436"/>
      <c r="L740" s="436"/>
      <c r="M740" s="436"/>
      <c r="N740" s="436"/>
      <c r="O740" s="436"/>
      <c r="P740" s="436"/>
      <c r="Q740" s="436"/>
      <c r="R740" s="436"/>
      <c r="S740" s="436"/>
      <c r="T740" s="436"/>
      <c r="U740" s="436"/>
      <c r="V740" s="436"/>
      <c r="W740" s="436"/>
      <c r="X740" s="436"/>
      <c r="Y740" s="436"/>
      <c r="Z740" s="436"/>
      <c r="AA740" s="436"/>
      <c r="AB740" s="436"/>
      <c r="AC740" s="436"/>
      <c r="AD740" s="436"/>
      <c r="AE740" s="436"/>
      <c r="AF740" s="436"/>
      <c r="AG740" s="436"/>
      <c r="AH740" s="436"/>
      <c r="AI740" s="436"/>
      <c r="AJ740" s="436"/>
      <c r="AK740" s="436"/>
      <c r="AL740" s="436"/>
      <c r="AM740" s="436"/>
      <c r="AN740" s="436"/>
      <c r="AO740" s="436"/>
      <c r="AP740" s="436"/>
      <c r="AQ740" s="436"/>
      <c r="AR740" s="436"/>
      <c r="AS740" s="436"/>
      <c r="AT740" s="436"/>
      <c r="AU740" s="436"/>
      <c r="AV740" s="436"/>
      <c r="AW740" s="436"/>
      <c r="AX740" s="437"/>
      <c r="AY740" s="436"/>
      <c r="AZ740" s="436"/>
      <c r="BA740" s="436"/>
      <c r="BB740" s="436"/>
      <c r="BC740" s="436"/>
      <c r="BD740" s="436"/>
      <c r="BE740" s="436"/>
      <c r="BF740" s="436"/>
      <c r="BG740" s="436"/>
      <c r="BH740" s="436"/>
      <c r="BI740" s="436"/>
      <c r="BJ740" s="436"/>
      <c r="BK740" s="436"/>
      <c r="BL740" s="436"/>
      <c r="BM740" s="436"/>
      <c r="BN740" s="436"/>
      <c r="BO740" s="436"/>
      <c r="BP740" s="436"/>
      <c r="BQ740" s="436"/>
      <c r="BR740" s="436"/>
      <c r="BS740" s="436"/>
      <c r="BT740" s="436"/>
      <c r="BU740" s="436"/>
      <c r="BV740" s="436"/>
      <c r="BW740" s="436"/>
      <c r="BX740" s="436"/>
      <c r="BY740" s="436"/>
      <c r="BZ740" s="436"/>
      <c r="CA740" s="436"/>
      <c r="CB740" s="436"/>
      <c r="CC740" s="436"/>
      <c r="CD740" s="436"/>
      <c r="CE740" s="436"/>
    </row>
    <row r="741" spans="1:83" ht="15.75" customHeight="1">
      <c r="A741" s="436"/>
      <c r="B741" s="436"/>
      <c r="C741" s="436"/>
      <c r="D741" s="436"/>
      <c r="E741" s="436"/>
      <c r="F741" s="436"/>
      <c r="G741" s="436"/>
      <c r="H741" s="436"/>
      <c r="I741" s="436"/>
      <c r="J741" s="436"/>
      <c r="K741" s="436"/>
      <c r="L741" s="436"/>
      <c r="M741" s="436"/>
      <c r="N741" s="436"/>
      <c r="O741" s="436"/>
      <c r="P741" s="436"/>
      <c r="Q741" s="436"/>
      <c r="R741" s="436"/>
      <c r="S741" s="436"/>
      <c r="T741" s="436"/>
      <c r="U741" s="436"/>
      <c r="V741" s="436"/>
      <c r="W741" s="436"/>
      <c r="X741" s="436"/>
      <c r="Y741" s="436"/>
      <c r="Z741" s="436"/>
      <c r="AA741" s="436"/>
      <c r="AB741" s="436"/>
      <c r="AC741" s="436"/>
      <c r="AD741" s="436"/>
      <c r="AE741" s="436"/>
      <c r="AF741" s="436"/>
      <c r="AG741" s="436"/>
      <c r="AH741" s="436"/>
      <c r="AI741" s="436"/>
      <c r="AJ741" s="436"/>
      <c r="AK741" s="436"/>
      <c r="AL741" s="436"/>
      <c r="AM741" s="436"/>
      <c r="AN741" s="436"/>
      <c r="AO741" s="436"/>
      <c r="AP741" s="436"/>
      <c r="AQ741" s="436"/>
      <c r="AR741" s="436"/>
      <c r="AS741" s="436"/>
      <c r="AT741" s="436"/>
      <c r="AU741" s="436"/>
      <c r="AV741" s="436"/>
      <c r="AW741" s="436"/>
      <c r="AX741" s="437"/>
      <c r="AY741" s="436"/>
      <c r="AZ741" s="436"/>
      <c r="BA741" s="436"/>
      <c r="BB741" s="436"/>
      <c r="BC741" s="436"/>
      <c r="BD741" s="436"/>
      <c r="BE741" s="436"/>
      <c r="BF741" s="436"/>
      <c r="BG741" s="436"/>
      <c r="BH741" s="436"/>
      <c r="BI741" s="436"/>
      <c r="BJ741" s="436"/>
      <c r="BK741" s="436"/>
      <c r="BL741" s="436"/>
      <c r="BM741" s="436"/>
      <c r="BN741" s="436"/>
      <c r="BO741" s="436"/>
      <c r="BP741" s="436"/>
      <c r="BQ741" s="436"/>
      <c r="BR741" s="436"/>
      <c r="BS741" s="436"/>
      <c r="BT741" s="436"/>
      <c r="BU741" s="436"/>
      <c r="BV741" s="436"/>
      <c r="BW741" s="436"/>
      <c r="BX741" s="436"/>
      <c r="BY741" s="436"/>
      <c r="BZ741" s="436"/>
      <c r="CA741" s="436"/>
      <c r="CB741" s="436"/>
      <c r="CC741" s="436"/>
      <c r="CD741" s="436"/>
      <c r="CE741" s="436"/>
    </row>
    <row r="742" spans="1:83" ht="15.75" customHeight="1">
      <c r="A742" s="436"/>
      <c r="B742" s="436"/>
      <c r="C742" s="436"/>
      <c r="D742" s="436"/>
      <c r="E742" s="436"/>
      <c r="F742" s="436"/>
      <c r="G742" s="436"/>
      <c r="H742" s="436"/>
      <c r="I742" s="436"/>
      <c r="J742" s="436"/>
      <c r="K742" s="436"/>
      <c r="L742" s="436"/>
      <c r="M742" s="436"/>
      <c r="N742" s="436"/>
      <c r="O742" s="436"/>
      <c r="P742" s="436"/>
      <c r="Q742" s="436"/>
      <c r="R742" s="436"/>
      <c r="S742" s="436"/>
      <c r="T742" s="436"/>
      <c r="U742" s="436"/>
      <c r="V742" s="436"/>
      <c r="W742" s="436"/>
      <c r="X742" s="436"/>
      <c r="Y742" s="436"/>
      <c r="Z742" s="436"/>
      <c r="AA742" s="436"/>
      <c r="AB742" s="436"/>
      <c r="AC742" s="436"/>
      <c r="AD742" s="436"/>
      <c r="AE742" s="436"/>
      <c r="AF742" s="436"/>
      <c r="AG742" s="436"/>
      <c r="AH742" s="436"/>
      <c r="AI742" s="436"/>
      <c r="AJ742" s="436"/>
      <c r="AK742" s="436"/>
      <c r="AL742" s="436"/>
      <c r="AM742" s="436"/>
      <c r="AN742" s="436"/>
      <c r="AO742" s="436"/>
      <c r="AP742" s="436"/>
      <c r="AQ742" s="436"/>
      <c r="AR742" s="436"/>
      <c r="AS742" s="436"/>
      <c r="AT742" s="436"/>
      <c r="AU742" s="436"/>
      <c r="AV742" s="436"/>
      <c r="AW742" s="436"/>
      <c r="AX742" s="437"/>
      <c r="AY742" s="436"/>
      <c r="AZ742" s="436"/>
      <c r="BA742" s="436"/>
      <c r="BB742" s="436"/>
      <c r="BC742" s="436"/>
      <c r="BD742" s="436"/>
      <c r="BE742" s="436"/>
      <c r="BF742" s="436"/>
      <c r="BG742" s="436"/>
      <c r="BH742" s="436"/>
      <c r="BI742" s="436"/>
      <c r="BJ742" s="436"/>
      <c r="BK742" s="436"/>
      <c r="BL742" s="436"/>
      <c r="BM742" s="436"/>
      <c r="BN742" s="436"/>
      <c r="BO742" s="436"/>
      <c r="BP742" s="436"/>
      <c r="BQ742" s="436"/>
      <c r="BR742" s="436"/>
      <c r="BS742" s="436"/>
      <c r="BT742" s="436"/>
      <c r="BU742" s="436"/>
      <c r="BV742" s="436"/>
      <c r="BW742" s="436"/>
      <c r="BX742" s="436"/>
      <c r="BY742" s="436"/>
      <c r="BZ742" s="436"/>
      <c r="CA742" s="436"/>
      <c r="CB742" s="436"/>
      <c r="CC742" s="436"/>
      <c r="CD742" s="436"/>
      <c r="CE742" s="436"/>
    </row>
    <row r="743" spans="1:83" ht="15.75" customHeight="1">
      <c r="A743" s="436"/>
      <c r="B743" s="436"/>
      <c r="C743" s="436"/>
      <c r="D743" s="436"/>
      <c r="E743" s="436"/>
      <c r="F743" s="436"/>
      <c r="G743" s="436"/>
      <c r="H743" s="436"/>
      <c r="I743" s="436"/>
      <c r="J743" s="436"/>
      <c r="K743" s="436"/>
      <c r="L743" s="436"/>
      <c r="M743" s="436"/>
      <c r="N743" s="436"/>
      <c r="O743" s="436"/>
      <c r="P743" s="436"/>
      <c r="Q743" s="436"/>
      <c r="R743" s="436"/>
      <c r="S743" s="436"/>
      <c r="T743" s="436"/>
      <c r="U743" s="436"/>
      <c r="V743" s="436"/>
      <c r="W743" s="436"/>
      <c r="X743" s="436"/>
      <c r="Y743" s="436"/>
      <c r="Z743" s="436"/>
      <c r="AA743" s="436"/>
      <c r="AB743" s="436"/>
      <c r="AC743" s="436"/>
      <c r="AD743" s="436"/>
      <c r="AE743" s="436"/>
      <c r="AF743" s="436"/>
      <c r="AG743" s="436"/>
      <c r="AH743" s="436"/>
      <c r="AI743" s="436"/>
      <c r="AJ743" s="436"/>
      <c r="AK743" s="436"/>
      <c r="AL743" s="436"/>
      <c r="AM743" s="436"/>
      <c r="AN743" s="436"/>
      <c r="AO743" s="436"/>
      <c r="AP743" s="436"/>
      <c r="AQ743" s="436"/>
      <c r="AR743" s="436"/>
      <c r="AS743" s="436"/>
      <c r="AT743" s="436"/>
      <c r="AU743" s="436"/>
      <c r="AV743" s="436"/>
      <c r="AW743" s="436"/>
      <c r="AX743" s="437"/>
      <c r="AY743" s="436"/>
      <c r="AZ743" s="436"/>
      <c r="BA743" s="436"/>
      <c r="BB743" s="436"/>
      <c r="BC743" s="436"/>
      <c r="BD743" s="436"/>
      <c r="BE743" s="436"/>
      <c r="BF743" s="436"/>
      <c r="BG743" s="436"/>
      <c r="BH743" s="436"/>
      <c r="BI743" s="436"/>
      <c r="BJ743" s="436"/>
      <c r="BK743" s="436"/>
      <c r="BL743" s="436"/>
      <c r="BM743" s="436"/>
      <c r="BN743" s="436"/>
      <c r="BO743" s="436"/>
      <c r="BP743" s="436"/>
      <c r="BQ743" s="436"/>
      <c r="BR743" s="436"/>
      <c r="BS743" s="436"/>
      <c r="BT743" s="436"/>
      <c r="BU743" s="436"/>
      <c r="BV743" s="436"/>
      <c r="BW743" s="436"/>
      <c r="BX743" s="436"/>
      <c r="BY743" s="436"/>
      <c r="BZ743" s="436"/>
      <c r="CA743" s="436"/>
      <c r="CB743" s="436"/>
      <c r="CC743" s="436"/>
      <c r="CD743" s="436"/>
      <c r="CE743" s="436"/>
    </row>
    <row r="744" spans="1:83" ht="15.75" customHeight="1">
      <c r="A744" s="436"/>
      <c r="B744" s="436"/>
      <c r="C744" s="436"/>
      <c r="D744" s="436"/>
      <c r="E744" s="436"/>
      <c r="F744" s="436"/>
      <c r="G744" s="436"/>
      <c r="H744" s="436"/>
      <c r="I744" s="436"/>
      <c r="J744" s="436"/>
      <c r="K744" s="436"/>
      <c r="L744" s="436"/>
      <c r="M744" s="436"/>
      <c r="N744" s="436"/>
      <c r="O744" s="436"/>
      <c r="P744" s="436"/>
      <c r="Q744" s="436"/>
      <c r="R744" s="436"/>
      <c r="S744" s="436"/>
      <c r="T744" s="436"/>
      <c r="U744" s="436"/>
      <c r="V744" s="436"/>
      <c r="W744" s="436"/>
      <c r="X744" s="436"/>
      <c r="Y744" s="436"/>
      <c r="Z744" s="436"/>
      <c r="AA744" s="436"/>
      <c r="AB744" s="436"/>
      <c r="AC744" s="436"/>
      <c r="AD744" s="436"/>
      <c r="AE744" s="436"/>
      <c r="AF744" s="436"/>
      <c r="AG744" s="436"/>
      <c r="AH744" s="436"/>
      <c r="AI744" s="436"/>
      <c r="AJ744" s="436"/>
      <c r="AK744" s="436"/>
      <c r="AL744" s="436"/>
      <c r="AM744" s="436"/>
      <c r="AN744" s="436"/>
      <c r="AO744" s="436"/>
      <c r="AP744" s="436"/>
      <c r="AQ744" s="436"/>
      <c r="AR744" s="436"/>
      <c r="AS744" s="436"/>
      <c r="AT744" s="436"/>
      <c r="AU744" s="436"/>
      <c r="AV744" s="436"/>
      <c r="AW744" s="436"/>
      <c r="AX744" s="437"/>
      <c r="AY744" s="436"/>
      <c r="AZ744" s="436"/>
      <c r="BA744" s="436"/>
      <c r="BB744" s="436"/>
      <c r="BC744" s="436"/>
      <c r="BD744" s="436"/>
      <c r="BE744" s="436"/>
      <c r="BF744" s="436"/>
      <c r="BG744" s="436"/>
      <c r="BH744" s="436"/>
      <c r="BI744" s="436"/>
      <c r="BJ744" s="436"/>
      <c r="BK744" s="436"/>
      <c r="BL744" s="436"/>
      <c r="BM744" s="436"/>
      <c r="BN744" s="436"/>
      <c r="BO744" s="436"/>
      <c r="BP744" s="436"/>
      <c r="BQ744" s="436"/>
      <c r="BR744" s="436"/>
      <c r="BS744" s="436"/>
      <c r="BT744" s="436"/>
      <c r="BU744" s="436"/>
      <c r="BV744" s="436"/>
      <c r="BW744" s="436"/>
      <c r="BX744" s="436"/>
      <c r="BY744" s="436"/>
      <c r="BZ744" s="436"/>
      <c r="CA744" s="436"/>
      <c r="CB744" s="436"/>
      <c r="CC744" s="436"/>
      <c r="CD744" s="436"/>
      <c r="CE744" s="436"/>
    </row>
    <row r="745" spans="1:83" ht="15.75" customHeight="1">
      <c r="A745" s="436"/>
      <c r="B745" s="436"/>
      <c r="C745" s="436"/>
      <c r="D745" s="436"/>
      <c r="E745" s="436"/>
      <c r="F745" s="436"/>
      <c r="G745" s="436"/>
      <c r="H745" s="436"/>
      <c r="I745" s="436"/>
      <c r="J745" s="436"/>
      <c r="K745" s="436"/>
      <c r="L745" s="436"/>
      <c r="M745" s="436"/>
      <c r="N745" s="436"/>
      <c r="O745" s="436"/>
      <c r="P745" s="436"/>
      <c r="Q745" s="436"/>
      <c r="R745" s="436"/>
      <c r="S745" s="436"/>
      <c r="T745" s="436"/>
      <c r="U745" s="436"/>
      <c r="V745" s="436"/>
      <c r="W745" s="436"/>
      <c r="X745" s="436"/>
      <c r="Y745" s="436"/>
      <c r="Z745" s="436"/>
      <c r="AA745" s="436"/>
      <c r="AB745" s="436"/>
      <c r="AC745" s="436"/>
      <c r="AD745" s="436"/>
      <c r="AE745" s="436"/>
      <c r="AF745" s="436"/>
      <c r="AG745" s="436"/>
      <c r="AH745" s="436"/>
      <c r="AI745" s="436"/>
      <c r="AJ745" s="436"/>
      <c r="AK745" s="436"/>
      <c r="AL745" s="436"/>
      <c r="AM745" s="436"/>
      <c r="AN745" s="436"/>
      <c r="AO745" s="436"/>
      <c r="AP745" s="436"/>
      <c r="AQ745" s="436"/>
      <c r="AR745" s="436"/>
      <c r="AS745" s="436"/>
      <c r="AT745" s="436"/>
      <c r="AU745" s="436"/>
      <c r="AV745" s="436"/>
      <c r="AW745" s="436"/>
      <c r="AX745" s="437"/>
      <c r="AY745" s="436"/>
      <c r="AZ745" s="436"/>
      <c r="BA745" s="436"/>
      <c r="BB745" s="436"/>
      <c r="BC745" s="436"/>
      <c r="BD745" s="436"/>
      <c r="BE745" s="436"/>
      <c r="BF745" s="436"/>
      <c r="BG745" s="436"/>
      <c r="BH745" s="436"/>
      <c r="BI745" s="436"/>
      <c r="BJ745" s="436"/>
      <c r="BK745" s="436"/>
      <c r="BL745" s="436"/>
      <c r="BM745" s="436"/>
      <c r="BN745" s="436"/>
      <c r="BO745" s="436"/>
      <c r="BP745" s="436"/>
      <c r="BQ745" s="436"/>
      <c r="BR745" s="436"/>
      <c r="BS745" s="436"/>
      <c r="BT745" s="436"/>
      <c r="BU745" s="436"/>
      <c r="BV745" s="436"/>
      <c r="BW745" s="436"/>
      <c r="BX745" s="436"/>
      <c r="BY745" s="436"/>
      <c r="BZ745" s="436"/>
      <c r="CA745" s="436"/>
      <c r="CB745" s="436"/>
      <c r="CC745" s="436"/>
      <c r="CD745" s="436"/>
      <c r="CE745" s="436"/>
    </row>
    <row r="746" spans="1:83" ht="15.75" customHeight="1">
      <c r="A746" s="436"/>
      <c r="B746" s="436"/>
      <c r="C746" s="436"/>
      <c r="D746" s="436"/>
      <c r="E746" s="436"/>
      <c r="F746" s="436"/>
      <c r="G746" s="436"/>
      <c r="H746" s="436"/>
      <c r="I746" s="436"/>
      <c r="J746" s="436"/>
      <c r="K746" s="436"/>
      <c r="L746" s="436"/>
      <c r="M746" s="436"/>
      <c r="N746" s="436"/>
      <c r="O746" s="436"/>
      <c r="P746" s="436"/>
      <c r="Q746" s="436"/>
      <c r="R746" s="436"/>
      <c r="S746" s="436"/>
      <c r="T746" s="436"/>
      <c r="U746" s="436"/>
      <c r="V746" s="436"/>
      <c r="W746" s="436"/>
      <c r="X746" s="436"/>
      <c r="Y746" s="436"/>
      <c r="Z746" s="436"/>
      <c r="AA746" s="436"/>
      <c r="AB746" s="436"/>
      <c r="AC746" s="436"/>
      <c r="AD746" s="436"/>
      <c r="AE746" s="436"/>
      <c r="AF746" s="436"/>
      <c r="AG746" s="436"/>
      <c r="AH746" s="436"/>
      <c r="AI746" s="436"/>
      <c r="AJ746" s="436"/>
      <c r="AK746" s="436"/>
      <c r="AL746" s="436"/>
      <c r="AM746" s="436"/>
      <c r="AN746" s="436"/>
      <c r="AO746" s="436"/>
      <c r="AP746" s="436"/>
      <c r="AQ746" s="436"/>
      <c r="AR746" s="436"/>
      <c r="AS746" s="436"/>
      <c r="AT746" s="436"/>
      <c r="AU746" s="436"/>
      <c r="AV746" s="436"/>
      <c r="AW746" s="436"/>
      <c r="AX746" s="437"/>
      <c r="AY746" s="436"/>
      <c r="AZ746" s="436"/>
      <c r="BA746" s="436"/>
      <c r="BB746" s="436"/>
      <c r="BC746" s="436"/>
      <c r="BD746" s="436"/>
      <c r="BE746" s="436"/>
      <c r="BF746" s="436"/>
      <c r="BG746" s="436"/>
      <c r="BH746" s="436"/>
      <c r="BI746" s="436"/>
      <c r="BJ746" s="436"/>
      <c r="BK746" s="436"/>
      <c r="BL746" s="436"/>
      <c r="BM746" s="436"/>
      <c r="BN746" s="436"/>
      <c r="BO746" s="436"/>
      <c r="BP746" s="436"/>
      <c r="BQ746" s="436"/>
      <c r="BR746" s="436"/>
      <c r="BS746" s="436"/>
      <c r="BT746" s="436"/>
      <c r="BU746" s="436"/>
      <c r="BV746" s="436"/>
      <c r="BW746" s="436"/>
      <c r="BX746" s="436"/>
      <c r="BY746" s="436"/>
      <c r="BZ746" s="436"/>
      <c r="CA746" s="436"/>
      <c r="CB746" s="436"/>
      <c r="CC746" s="436"/>
      <c r="CD746" s="436"/>
      <c r="CE746" s="436"/>
    </row>
    <row r="747" spans="1:83" ht="15.75" customHeight="1">
      <c r="A747" s="436"/>
      <c r="B747" s="436"/>
      <c r="C747" s="436"/>
      <c r="D747" s="436"/>
      <c r="E747" s="436"/>
      <c r="F747" s="436"/>
      <c r="G747" s="436"/>
      <c r="H747" s="436"/>
      <c r="I747" s="436"/>
      <c r="J747" s="436"/>
      <c r="K747" s="436"/>
      <c r="L747" s="436"/>
      <c r="M747" s="436"/>
      <c r="N747" s="436"/>
      <c r="O747" s="436"/>
      <c r="P747" s="436"/>
      <c r="Q747" s="436"/>
      <c r="R747" s="436"/>
      <c r="S747" s="436"/>
      <c r="T747" s="436"/>
      <c r="U747" s="436"/>
      <c r="V747" s="436"/>
      <c r="W747" s="436"/>
      <c r="X747" s="436"/>
      <c r="Y747" s="436"/>
      <c r="Z747" s="436"/>
      <c r="AA747" s="436"/>
      <c r="AB747" s="436"/>
      <c r="AC747" s="436"/>
      <c r="AD747" s="436"/>
      <c r="AE747" s="436"/>
      <c r="AF747" s="436"/>
      <c r="AG747" s="436"/>
      <c r="AH747" s="436"/>
      <c r="AI747" s="436"/>
      <c r="AJ747" s="436"/>
      <c r="AK747" s="436"/>
      <c r="AL747" s="436"/>
      <c r="AM747" s="436"/>
      <c r="AN747" s="436"/>
      <c r="AO747" s="436"/>
      <c r="AP747" s="436"/>
      <c r="AQ747" s="436"/>
      <c r="AR747" s="436"/>
      <c r="AS747" s="436"/>
      <c r="AT747" s="436"/>
      <c r="AU747" s="436"/>
      <c r="AV747" s="436"/>
      <c r="AW747" s="436"/>
      <c r="AX747" s="437"/>
      <c r="AY747" s="436"/>
      <c r="AZ747" s="436"/>
      <c r="BA747" s="436"/>
      <c r="BB747" s="436"/>
      <c r="BC747" s="436"/>
      <c r="BD747" s="436"/>
      <c r="BE747" s="436"/>
      <c r="BF747" s="436"/>
      <c r="BG747" s="436"/>
      <c r="BH747" s="436"/>
      <c r="BI747" s="436"/>
      <c r="BJ747" s="436"/>
      <c r="BK747" s="436"/>
      <c r="BL747" s="436"/>
      <c r="BM747" s="436"/>
      <c r="BN747" s="436"/>
      <c r="BO747" s="436"/>
      <c r="BP747" s="436"/>
      <c r="BQ747" s="436"/>
      <c r="BR747" s="436"/>
      <c r="BS747" s="436"/>
      <c r="BT747" s="436"/>
      <c r="BU747" s="436"/>
      <c r="BV747" s="436"/>
      <c r="BW747" s="436"/>
      <c r="BX747" s="436"/>
      <c r="BY747" s="436"/>
      <c r="BZ747" s="436"/>
      <c r="CA747" s="436"/>
      <c r="CB747" s="436"/>
      <c r="CC747" s="436"/>
      <c r="CD747" s="436"/>
      <c r="CE747" s="436"/>
    </row>
    <row r="748" spans="1:83" ht="15.75" customHeight="1">
      <c r="A748" s="436"/>
      <c r="B748" s="436"/>
      <c r="C748" s="436"/>
      <c r="D748" s="436"/>
      <c r="E748" s="436"/>
      <c r="F748" s="436"/>
      <c r="G748" s="436"/>
      <c r="H748" s="436"/>
      <c r="I748" s="436"/>
      <c r="J748" s="436"/>
      <c r="K748" s="436"/>
      <c r="L748" s="436"/>
      <c r="M748" s="436"/>
      <c r="N748" s="436"/>
      <c r="O748" s="436"/>
      <c r="P748" s="436"/>
      <c r="Q748" s="436"/>
      <c r="R748" s="436"/>
      <c r="S748" s="436"/>
      <c r="T748" s="436"/>
      <c r="U748" s="436"/>
      <c r="V748" s="436"/>
      <c r="W748" s="436"/>
      <c r="X748" s="436"/>
      <c r="Y748" s="436"/>
      <c r="Z748" s="436"/>
      <c r="AA748" s="436"/>
      <c r="AB748" s="436"/>
      <c r="AC748" s="436"/>
      <c r="AD748" s="436"/>
      <c r="AE748" s="436"/>
      <c r="AF748" s="436"/>
      <c r="AG748" s="436"/>
      <c r="AH748" s="436"/>
      <c r="AI748" s="436"/>
      <c r="AJ748" s="436"/>
      <c r="AK748" s="436"/>
      <c r="AL748" s="436"/>
      <c r="AM748" s="436"/>
      <c r="AN748" s="436"/>
      <c r="AO748" s="436"/>
      <c r="AP748" s="436"/>
      <c r="AQ748" s="436"/>
      <c r="AR748" s="436"/>
      <c r="AS748" s="436"/>
      <c r="AT748" s="436"/>
      <c r="AU748" s="436"/>
      <c r="AV748" s="436"/>
      <c r="AW748" s="436"/>
      <c r="AX748" s="437"/>
      <c r="AY748" s="436"/>
      <c r="AZ748" s="436"/>
      <c r="BA748" s="436"/>
      <c r="BB748" s="436"/>
      <c r="BC748" s="436"/>
      <c r="BD748" s="436"/>
      <c r="BE748" s="436"/>
      <c r="BF748" s="436"/>
      <c r="BG748" s="436"/>
      <c r="BH748" s="436"/>
      <c r="BI748" s="436"/>
      <c r="BJ748" s="436"/>
      <c r="BK748" s="436"/>
      <c r="BL748" s="436"/>
      <c r="BM748" s="436"/>
      <c r="BN748" s="436"/>
      <c r="BO748" s="436"/>
      <c r="BP748" s="436"/>
      <c r="BQ748" s="436"/>
      <c r="BR748" s="436"/>
      <c r="BS748" s="436"/>
      <c r="BT748" s="436"/>
      <c r="BU748" s="436"/>
      <c r="BV748" s="436"/>
      <c r="BW748" s="436"/>
      <c r="BX748" s="436"/>
      <c r="BY748" s="436"/>
      <c r="BZ748" s="436"/>
      <c r="CA748" s="436"/>
      <c r="CB748" s="436"/>
      <c r="CC748" s="436"/>
      <c r="CD748" s="436"/>
      <c r="CE748" s="436"/>
    </row>
    <row r="749" spans="1:83" ht="15.75" customHeight="1">
      <c r="A749" s="436"/>
      <c r="B749" s="436"/>
      <c r="C749" s="436"/>
      <c r="D749" s="436"/>
      <c r="E749" s="436"/>
      <c r="F749" s="436"/>
      <c r="G749" s="436"/>
      <c r="H749" s="436"/>
      <c r="I749" s="436"/>
      <c r="J749" s="436"/>
      <c r="K749" s="436"/>
      <c r="L749" s="436"/>
      <c r="M749" s="436"/>
      <c r="N749" s="436"/>
      <c r="O749" s="436"/>
      <c r="P749" s="436"/>
      <c r="Q749" s="436"/>
      <c r="R749" s="436"/>
      <c r="S749" s="436"/>
      <c r="T749" s="436"/>
      <c r="U749" s="436"/>
      <c r="V749" s="436"/>
      <c r="W749" s="436"/>
      <c r="X749" s="436"/>
      <c r="Y749" s="436"/>
      <c r="Z749" s="436"/>
      <c r="AA749" s="436"/>
      <c r="AB749" s="436"/>
      <c r="AC749" s="436"/>
      <c r="AD749" s="436"/>
      <c r="AE749" s="436"/>
      <c r="AF749" s="436"/>
      <c r="AG749" s="436"/>
      <c r="AH749" s="436"/>
      <c r="AI749" s="436"/>
      <c r="AJ749" s="436"/>
      <c r="AK749" s="436"/>
      <c r="AL749" s="436"/>
      <c r="AM749" s="436"/>
      <c r="AN749" s="436"/>
      <c r="AO749" s="436"/>
      <c r="AP749" s="436"/>
      <c r="AQ749" s="436"/>
      <c r="AR749" s="436"/>
      <c r="AS749" s="436"/>
      <c r="AT749" s="436"/>
      <c r="AU749" s="436"/>
      <c r="AV749" s="436"/>
      <c r="AW749" s="436"/>
      <c r="AX749" s="437"/>
      <c r="AY749" s="436"/>
      <c r="AZ749" s="436"/>
      <c r="BA749" s="436"/>
      <c r="BB749" s="436"/>
      <c r="BC749" s="436"/>
      <c r="BD749" s="436"/>
      <c r="BE749" s="436"/>
      <c r="BF749" s="436"/>
      <c r="BG749" s="436"/>
      <c r="BH749" s="436"/>
      <c r="BI749" s="436"/>
      <c r="BJ749" s="436"/>
      <c r="BK749" s="436"/>
      <c r="BL749" s="436"/>
      <c r="BM749" s="436"/>
      <c r="BN749" s="436"/>
      <c r="BO749" s="436"/>
      <c r="BP749" s="436"/>
      <c r="BQ749" s="436"/>
      <c r="BR749" s="436"/>
      <c r="BS749" s="436"/>
      <c r="BT749" s="436"/>
      <c r="BU749" s="436"/>
      <c r="BV749" s="436"/>
      <c r="BW749" s="436"/>
      <c r="BX749" s="436"/>
      <c r="BY749" s="436"/>
      <c r="BZ749" s="436"/>
      <c r="CA749" s="436"/>
      <c r="CB749" s="436"/>
      <c r="CC749" s="436"/>
      <c r="CD749" s="436"/>
      <c r="CE749" s="436"/>
    </row>
    <row r="750" spans="1:83" ht="15.75" customHeight="1">
      <c r="A750" s="436"/>
      <c r="B750" s="436"/>
      <c r="C750" s="436"/>
      <c r="D750" s="436"/>
      <c r="E750" s="436"/>
      <c r="F750" s="436"/>
      <c r="G750" s="436"/>
      <c r="H750" s="436"/>
      <c r="I750" s="436"/>
      <c r="J750" s="436"/>
      <c r="K750" s="436"/>
      <c r="L750" s="436"/>
      <c r="M750" s="436"/>
      <c r="N750" s="436"/>
      <c r="O750" s="436"/>
      <c r="P750" s="436"/>
      <c r="Q750" s="436"/>
      <c r="R750" s="436"/>
      <c r="S750" s="436"/>
      <c r="T750" s="436"/>
      <c r="U750" s="436"/>
      <c r="V750" s="436"/>
      <c r="W750" s="436"/>
      <c r="X750" s="436"/>
      <c r="Y750" s="436"/>
      <c r="Z750" s="436"/>
      <c r="AA750" s="436"/>
      <c r="AB750" s="436"/>
      <c r="AC750" s="436"/>
      <c r="AD750" s="436"/>
      <c r="AE750" s="436"/>
      <c r="AF750" s="436"/>
      <c r="AG750" s="436"/>
      <c r="AH750" s="436"/>
      <c r="AI750" s="436"/>
      <c r="AJ750" s="436"/>
      <c r="AK750" s="436"/>
      <c r="AL750" s="436"/>
      <c r="AM750" s="436"/>
      <c r="AN750" s="436"/>
      <c r="AO750" s="436"/>
      <c r="AP750" s="436"/>
      <c r="AQ750" s="436"/>
      <c r="AR750" s="436"/>
      <c r="AS750" s="436"/>
      <c r="AT750" s="436"/>
      <c r="AU750" s="436"/>
      <c r="AV750" s="436"/>
      <c r="AW750" s="436"/>
      <c r="AX750" s="437"/>
      <c r="AY750" s="436"/>
      <c r="AZ750" s="436"/>
      <c r="BA750" s="436"/>
      <c r="BB750" s="436"/>
      <c r="BC750" s="436"/>
      <c r="BD750" s="436"/>
      <c r="BE750" s="436"/>
      <c r="BF750" s="436"/>
      <c r="BG750" s="436"/>
      <c r="BH750" s="436"/>
      <c r="BI750" s="436"/>
      <c r="BJ750" s="436"/>
      <c r="BK750" s="436"/>
      <c r="BL750" s="436"/>
      <c r="BM750" s="436"/>
      <c r="BN750" s="436"/>
      <c r="BO750" s="436"/>
      <c r="BP750" s="436"/>
      <c r="BQ750" s="436"/>
      <c r="BR750" s="436"/>
      <c r="BS750" s="436"/>
      <c r="BT750" s="436"/>
      <c r="BU750" s="436"/>
      <c r="BV750" s="436"/>
      <c r="BW750" s="436"/>
      <c r="BX750" s="436"/>
      <c r="BY750" s="436"/>
      <c r="BZ750" s="436"/>
      <c r="CA750" s="436"/>
      <c r="CB750" s="436"/>
      <c r="CC750" s="436"/>
      <c r="CD750" s="436"/>
      <c r="CE750" s="436"/>
    </row>
    <row r="751" spans="1:83" ht="15.75" customHeight="1">
      <c r="A751" s="436"/>
      <c r="B751" s="436"/>
      <c r="C751" s="436"/>
      <c r="D751" s="436"/>
      <c r="E751" s="436"/>
      <c r="F751" s="436"/>
      <c r="G751" s="436"/>
      <c r="H751" s="436"/>
      <c r="I751" s="436"/>
      <c r="J751" s="436"/>
      <c r="K751" s="436"/>
      <c r="L751" s="436"/>
      <c r="M751" s="436"/>
      <c r="N751" s="436"/>
      <c r="O751" s="436"/>
      <c r="P751" s="436"/>
      <c r="Q751" s="436"/>
      <c r="R751" s="436"/>
      <c r="S751" s="436"/>
      <c r="T751" s="436"/>
      <c r="U751" s="436"/>
      <c r="V751" s="436"/>
      <c r="W751" s="436"/>
      <c r="X751" s="436"/>
      <c r="Y751" s="436"/>
      <c r="Z751" s="436"/>
      <c r="AA751" s="436"/>
      <c r="AB751" s="436"/>
      <c r="AC751" s="436"/>
      <c r="AD751" s="436"/>
      <c r="AE751" s="436"/>
      <c r="AF751" s="436"/>
      <c r="AG751" s="436"/>
      <c r="AH751" s="436"/>
      <c r="AI751" s="436"/>
      <c r="AJ751" s="436"/>
      <c r="AK751" s="436"/>
      <c r="AL751" s="436"/>
      <c r="AM751" s="436"/>
      <c r="AN751" s="436"/>
      <c r="AO751" s="436"/>
      <c r="AP751" s="436"/>
      <c r="AQ751" s="436"/>
      <c r="AR751" s="436"/>
      <c r="AS751" s="436"/>
      <c r="AT751" s="436"/>
      <c r="AU751" s="436"/>
      <c r="AV751" s="436"/>
      <c r="AW751" s="436"/>
      <c r="AX751" s="437"/>
      <c r="AY751" s="436"/>
      <c r="AZ751" s="436"/>
      <c r="BA751" s="436"/>
      <c r="BB751" s="436"/>
      <c r="BC751" s="436"/>
      <c r="BD751" s="436"/>
      <c r="BE751" s="436"/>
      <c r="BF751" s="436"/>
      <c r="BG751" s="436"/>
      <c r="BH751" s="436"/>
      <c r="BI751" s="436"/>
      <c r="BJ751" s="436"/>
      <c r="BK751" s="436"/>
      <c r="BL751" s="436"/>
      <c r="BM751" s="436"/>
      <c r="BN751" s="436"/>
      <c r="BO751" s="436"/>
      <c r="BP751" s="436"/>
      <c r="BQ751" s="436"/>
      <c r="BR751" s="436"/>
      <c r="BS751" s="436"/>
      <c r="BT751" s="436"/>
      <c r="BU751" s="436"/>
      <c r="BV751" s="436"/>
      <c r="BW751" s="436"/>
      <c r="BX751" s="436"/>
      <c r="BY751" s="436"/>
      <c r="BZ751" s="436"/>
      <c r="CA751" s="436"/>
      <c r="CB751" s="436"/>
      <c r="CC751" s="436"/>
      <c r="CD751" s="436"/>
      <c r="CE751" s="436"/>
    </row>
    <row r="752" spans="1:83" ht="15.75" customHeight="1">
      <c r="A752" s="436"/>
      <c r="B752" s="436"/>
      <c r="C752" s="436"/>
      <c r="D752" s="436"/>
      <c r="E752" s="436"/>
      <c r="F752" s="436"/>
      <c r="G752" s="436"/>
      <c r="H752" s="436"/>
      <c r="I752" s="436"/>
      <c r="J752" s="436"/>
      <c r="K752" s="436"/>
      <c r="L752" s="436"/>
      <c r="M752" s="436"/>
      <c r="N752" s="436"/>
      <c r="O752" s="436"/>
      <c r="P752" s="436"/>
      <c r="Q752" s="436"/>
      <c r="R752" s="436"/>
      <c r="S752" s="436"/>
      <c r="T752" s="436"/>
      <c r="U752" s="436"/>
      <c r="V752" s="436"/>
      <c r="W752" s="436"/>
      <c r="X752" s="436"/>
      <c r="Y752" s="436"/>
      <c r="Z752" s="436"/>
      <c r="AA752" s="436"/>
      <c r="AB752" s="436"/>
      <c r="AC752" s="436"/>
      <c r="AD752" s="436"/>
      <c r="AE752" s="436"/>
      <c r="AF752" s="436"/>
      <c r="AG752" s="436"/>
      <c r="AH752" s="436"/>
      <c r="AI752" s="436"/>
      <c r="AJ752" s="436"/>
      <c r="AK752" s="436"/>
      <c r="AL752" s="436"/>
      <c r="AM752" s="436"/>
      <c r="AN752" s="436"/>
      <c r="AO752" s="436"/>
      <c r="AP752" s="436"/>
      <c r="AQ752" s="436"/>
      <c r="AR752" s="436"/>
      <c r="AS752" s="436"/>
      <c r="AT752" s="436"/>
      <c r="AU752" s="436"/>
      <c r="AV752" s="436"/>
      <c r="AW752" s="436"/>
      <c r="AX752" s="437"/>
      <c r="AY752" s="436"/>
      <c r="AZ752" s="436"/>
      <c r="BA752" s="436"/>
      <c r="BB752" s="436"/>
      <c r="BC752" s="436"/>
      <c r="BD752" s="436"/>
      <c r="BE752" s="436"/>
      <c r="BF752" s="436"/>
      <c r="BG752" s="436"/>
      <c r="BH752" s="436"/>
      <c r="BI752" s="436"/>
      <c r="BJ752" s="436"/>
      <c r="BK752" s="436"/>
      <c r="BL752" s="436"/>
      <c r="BM752" s="436"/>
      <c r="BN752" s="436"/>
      <c r="BO752" s="436"/>
      <c r="BP752" s="436"/>
      <c r="BQ752" s="436"/>
      <c r="BR752" s="436"/>
      <c r="BS752" s="436"/>
      <c r="BT752" s="436"/>
      <c r="BU752" s="436"/>
      <c r="BV752" s="436"/>
      <c r="BW752" s="436"/>
      <c r="BX752" s="436"/>
      <c r="BY752" s="436"/>
      <c r="BZ752" s="436"/>
      <c r="CA752" s="436"/>
      <c r="CB752" s="436"/>
      <c r="CC752" s="436"/>
      <c r="CD752" s="436"/>
      <c r="CE752" s="436"/>
    </row>
    <row r="753" spans="1:83" ht="15.75" customHeight="1">
      <c r="A753" s="436"/>
      <c r="B753" s="436"/>
      <c r="C753" s="436"/>
      <c r="D753" s="436"/>
      <c r="E753" s="436"/>
      <c r="F753" s="436"/>
      <c r="G753" s="436"/>
      <c r="H753" s="436"/>
      <c r="I753" s="436"/>
      <c r="J753" s="436"/>
      <c r="K753" s="436"/>
      <c r="L753" s="436"/>
      <c r="M753" s="436"/>
      <c r="N753" s="436"/>
      <c r="O753" s="436"/>
      <c r="P753" s="436"/>
      <c r="Q753" s="436"/>
      <c r="R753" s="436"/>
      <c r="S753" s="436"/>
      <c r="T753" s="436"/>
      <c r="U753" s="436"/>
      <c r="V753" s="436"/>
      <c r="W753" s="436"/>
      <c r="X753" s="436"/>
      <c r="Y753" s="436"/>
      <c r="Z753" s="436"/>
      <c r="AA753" s="436"/>
      <c r="AB753" s="436"/>
      <c r="AC753" s="436"/>
      <c r="AD753" s="436"/>
      <c r="AE753" s="436"/>
      <c r="AF753" s="436"/>
      <c r="AG753" s="436"/>
      <c r="AH753" s="436"/>
      <c r="AI753" s="436"/>
      <c r="AJ753" s="436"/>
      <c r="AK753" s="436"/>
      <c r="AL753" s="436"/>
      <c r="AM753" s="436"/>
      <c r="AN753" s="436"/>
      <c r="AO753" s="436"/>
      <c r="AP753" s="436"/>
      <c r="AQ753" s="436"/>
      <c r="AR753" s="436"/>
      <c r="AS753" s="436"/>
      <c r="AT753" s="436"/>
      <c r="AU753" s="436"/>
      <c r="AV753" s="436"/>
      <c r="AW753" s="436"/>
      <c r="AX753" s="437"/>
      <c r="AY753" s="436"/>
      <c r="AZ753" s="436"/>
      <c r="BA753" s="436"/>
      <c r="BB753" s="436"/>
      <c r="BC753" s="436"/>
      <c r="BD753" s="436"/>
      <c r="BE753" s="436"/>
      <c r="BF753" s="436"/>
      <c r="BG753" s="436"/>
      <c r="BH753" s="436"/>
      <c r="BI753" s="436"/>
      <c r="BJ753" s="436"/>
      <c r="BK753" s="436"/>
      <c r="BL753" s="436"/>
      <c r="BM753" s="436"/>
      <c r="BN753" s="436"/>
      <c r="BO753" s="436"/>
      <c r="BP753" s="436"/>
      <c r="BQ753" s="436"/>
      <c r="BR753" s="436"/>
      <c r="BS753" s="436"/>
      <c r="BT753" s="436"/>
      <c r="BU753" s="436"/>
      <c r="BV753" s="436"/>
      <c r="BW753" s="436"/>
      <c r="BX753" s="436"/>
      <c r="BY753" s="436"/>
      <c r="BZ753" s="436"/>
      <c r="CA753" s="436"/>
      <c r="CB753" s="436"/>
      <c r="CC753" s="436"/>
      <c r="CD753" s="436"/>
      <c r="CE753" s="436"/>
    </row>
    <row r="754" spans="1:83" ht="15.75" customHeight="1">
      <c r="A754" s="436"/>
      <c r="B754" s="436"/>
      <c r="C754" s="436"/>
      <c r="D754" s="436"/>
      <c r="E754" s="436"/>
      <c r="F754" s="436"/>
      <c r="G754" s="436"/>
      <c r="H754" s="436"/>
      <c r="I754" s="436"/>
      <c r="J754" s="436"/>
      <c r="K754" s="436"/>
      <c r="L754" s="436"/>
      <c r="M754" s="436"/>
      <c r="N754" s="436"/>
      <c r="O754" s="436"/>
      <c r="P754" s="436"/>
      <c r="Q754" s="436"/>
      <c r="R754" s="436"/>
      <c r="S754" s="436"/>
      <c r="T754" s="436"/>
      <c r="U754" s="436"/>
      <c r="V754" s="436"/>
      <c r="W754" s="436"/>
      <c r="X754" s="436"/>
      <c r="Y754" s="436"/>
      <c r="Z754" s="436"/>
      <c r="AA754" s="436"/>
      <c r="AB754" s="436"/>
      <c r="AC754" s="436"/>
      <c r="AD754" s="436"/>
      <c r="AE754" s="436"/>
      <c r="AF754" s="436"/>
      <c r="AG754" s="436"/>
      <c r="AH754" s="436"/>
      <c r="AI754" s="436"/>
      <c r="AJ754" s="436"/>
      <c r="AK754" s="436"/>
      <c r="AL754" s="436"/>
      <c r="AM754" s="436"/>
      <c r="AN754" s="436"/>
      <c r="AO754" s="436"/>
      <c r="AP754" s="436"/>
      <c r="AQ754" s="436"/>
      <c r="AR754" s="436"/>
      <c r="AS754" s="436"/>
      <c r="AT754" s="436"/>
      <c r="AU754" s="436"/>
      <c r="AV754" s="436"/>
      <c r="AW754" s="436"/>
      <c r="AX754" s="437"/>
      <c r="AY754" s="436"/>
      <c r="AZ754" s="436"/>
      <c r="BA754" s="436"/>
      <c r="BB754" s="436"/>
      <c r="BC754" s="436"/>
      <c r="BD754" s="436"/>
      <c r="BE754" s="436"/>
      <c r="BF754" s="436"/>
      <c r="BG754" s="436"/>
      <c r="BH754" s="436"/>
      <c r="BI754" s="436"/>
      <c r="BJ754" s="436"/>
      <c r="BK754" s="436"/>
      <c r="BL754" s="436"/>
      <c r="BM754" s="436"/>
      <c r="BN754" s="436"/>
      <c r="BO754" s="436"/>
      <c r="BP754" s="436"/>
      <c r="BQ754" s="436"/>
      <c r="BR754" s="436"/>
      <c r="BS754" s="436"/>
      <c r="BT754" s="436"/>
      <c r="BU754" s="436"/>
      <c r="BV754" s="436"/>
      <c r="BW754" s="436"/>
      <c r="BX754" s="436"/>
      <c r="BY754" s="436"/>
      <c r="BZ754" s="436"/>
      <c r="CA754" s="436"/>
      <c r="CB754" s="436"/>
      <c r="CC754" s="436"/>
      <c r="CD754" s="436"/>
      <c r="CE754" s="436"/>
    </row>
    <row r="755" spans="1:83" ht="15.75" customHeight="1">
      <c r="A755" s="436"/>
      <c r="B755" s="436"/>
      <c r="C755" s="436"/>
      <c r="D755" s="436"/>
      <c r="E755" s="436"/>
      <c r="F755" s="436"/>
      <c r="G755" s="436"/>
      <c r="H755" s="436"/>
      <c r="I755" s="436"/>
      <c r="J755" s="436"/>
      <c r="K755" s="436"/>
      <c r="L755" s="436"/>
      <c r="M755" s="436"/>
      <c r="N755" s="436"/>
      <c r="O755" s="436"/>
      <c r="P755" s="436"/>
      <c r="Q755" s="436"/>
      <c r="R755" s="436"/>
      <c r="S755" s="436"/>
      <c r="T755" s="436"/>
      <c r="U755" s="436"/>
      <c r="V755" s="436"/>
      <c r="W755" s="436"/>
      <c r="X755" s="436"/>
      <c r="Y755" s="436"/>
      <c r="Z755" s="436"/>
      <c r="AA755" s="436"/>
      <c r="AB755" s="436"/>
      <c r="AC755" s="436"/>
      <c r="AD755" s="436"/>
      <c r="AE755" s="436"/>
      <c r="AF755" s="436"/>
      <c r="AG755" s="436"/>
      <c r="AH755" s="436"/>
      <c r="AI755" s="436"/>
      <c r="AJ755" s="436"/>
      <c r="AK755" s="436"/>
      <c r="AL755" s="436"/>
      <c r="AM755" s="436"/>
      <c r="AN755" s="436"/>
      <c r="AO755" s="436"/>
      <c r="AP755" s="436"/>
      <c r="AQ755" s="436"/>
      <c r="AR755" s="436"/>
      <c r="AS755" s="436"/>
      <c r="AT755" s="436"/>
      <c r="AU755" s="436"/>
      <c r="AV755" s="436"/>
      <c r="AW755" s="436"/>
      <c r="AX755" s="437"/>
      <c r="AY755" s="436"/>
      <c r="AZ755" s="436"/>
      <c r="BA755" s="436"/>
      <c r="BB755" s="436"/>
      <c r="BC755" s="436"/>
      <c r="BD755" s="436"/>
      <c r="BE755" s="436"/>
      <c r="BF755" s="436"/>
      <c r="BG755" s="436"/>
      <c r="BH755" s="436"/>
      <c r="BI755" s="436"/>
      <c r="BJ755" s="436"/>
      <c r="BK755" s="436"/>
      <c r="BL755" s="436"/>
      <c r="BM755" s="436"/>
      <c r="BN755" s="436"/>
      <c r="BO755" s="436"/>
      <c r="BP755" s="436"/>
      <c r="BQ755" s="436"/>
      <c r="BR755" s="436"/>
      <c r="BS755" s="436"/>
      <c r="BT755" s="436"/>
      <c r="BU755" s="436"/>
      <c r="BV755" s="436"/>
      <c r="BW755" s="436"/>
      <c r="BX755" s="436"/>
      <c r="BY755" s="436"/>
      <c r="BZ755" s="436"/>
      <c r="CA755" s="436"/>
      <c r="CB755" s="436"/>
      <c r="CC755" s="436"/>
      <c r="CD755" s="436"/>
      <c r="CE755" s="436"/>
    </row>
    <row r="756" spans="1:83" ht="15.75" customHeight="1">
      <c r="A756" s="436"/>
      <c r="B756" s="436"/>
      <c r="C756" s="436"/>
      <c r="D756" s="436"/>
      <c r="E756" s="436"/>
      <c r="F756" s="436"/>
      <c r="G756" s="436"/>
      <c r="H756" s="436"/>
      <c r="I756" s="436"/>
      <c r="J756" s="436"/>
      <c r="K756" s="436"/>
      <c r="L756" s="436"/>
      <c r="M756" s="436"/>
      <c r="N756" s="436"/>
      <c r="O756" s="436"/>
      <c r="P756" s="436"/>
      <c r="Q756" s="436"/>
      <c r="R756" s="436"/>
      <c r="S756" s="436"/>
      <c r="T756" s="436"/>
      <c r="U756" s="436"/>
      <c r="V756" s="436"/>
      <c r="W756" s="436"/>
      <c r="X756" s="436"/>
      <c r="Y756" s="436"/>
      <c r="Z756" s="436"/>
      <c r="AA756" s="436"/>
      <c r="AB756" s="436"/>
      <c r="AC756" s="436"/>
      <c r="AD756" s="436"/>
      <c r="AE756" s="436"/>
      <c r="AF756" s="436"/>
      <c r="AG756" s="436"/>
      <c r="AH756" s="436"/>
      <c r="AI756" s="436"/>
      <c r="AJ756" s="436"/>
      <c r="AK756" s="436"/>
      <c r="AL756" s="436"/>
      <c r="AM756" s="436"/>
      <c r="AN756" s="436"/>
      <c r="AO756" s="436"/>
      <c r="AP756" s="436"/>
      <c r="AQ756" s="436"/>
      <c r="AR756" s="436"/>
      <c r="AS756" s="436"/>
      <c r="AT756" s="436"/>
      <c r="AU756" s="436"/>
      <c r="AV756" s="436"/>
      <c r="AW756" s="436"/>
      <c r="AX756" s="437"/>
      <c r="AY756" s="436"/>
      <c r="AZ756" s="436"/>
      <c r="BA756" s="436"/>
      <c r="BB756" s="436"/>
      <c r="BC756" s="436"/>
      <c r="BD756" s="436"/>
      <c r="BE756" s="436"/>
      <c r="BF756" s="436"/>
      <c r="BG756" s="436"/>
      <c r="BH756" s="436"/>
      <c r="BI756" s="436"/>
      <c r="BJ756" s="436"/>
      <c r="BK756" s="436"/>
      <c r="BL756" s="436"/>
      <c r="BM756" s="436"/>
      <c r="BN756" s="436"/>
      <c r="BO756" s="436"/>
      <c r="BP756" s="436"/>
      <c r="BQ756" s="436"/>
      <c r="BR756" s="436"/>
      <c r="BS756" s="436"/>
      <c r="BT756" s="436"/>
      <c r="BU756" s="436"/>
      <c r="BV756" s="436"/>
      <c r="BW756" s="436"/>
      <c r="BX756" s="436"/>
      <c r="BY756" s="436"/>
      <c r="BZ756" s="436"/>
      <c r="CA756" s="436"/>
      <c r="CB756" s="436"/>
      <c r="CC756" s="436"/>
      <c r="CD756" s="436"/>
      <c r="CE756" s="436"/>
    </row>
    <row r="757" spans="1:83" ht="15.75" customHeight="1">
      <c r="A757" s="436"/>
      <c r="B757" s="436"/>
      <c r="C757" s="436"/>
      <c r="D757" s="436"/>
      <c r="E757" s="436"/>
      <c r="F757" s="436"/>
      <c r="G757" s="436"/>
      <c r="H757" s="436"/>
      <c r="I757" s="436"/>
      <c r="J757" s="436"/>
      <c r="K757" s="436"/>
      <c r="L757" s="436"/>
      <c r="M757" s="436"/>
      <c r="N757" s="436"/>
      <c r="O757" s="436"/>
      <c r="P757" s="436"/>
      <c r="Q757" s="436"/>
      <c r="R757" s="436"/>
      <c r="S757" s="436"/>
      <c r="T757" s="436"/>
      <c r="U757" s="436"/>
      <c r="V757" s="436"/>
      <c r="W757" s="436"/>
      <c r="X757" s="436"/>
      <c r="Y757" s="436"/>
      <c r="Z757" s="436"/>
      <c r="AA757" s="436"/>
      <c r="AB757" s="436"/>
      <c r="AC757" s="436"/>
      <c r="AD757" s="436"/>
      <c r="AE757" s="436"/>
      <c r="AF757" s="436"/>
      <c r="AG757" s="436"/>
      <c r="AH757" s="436"/>
      <c r="AI757" s="436"/>
      <c r="AJ757" s="436"/>
      <c r="AK757" s="436"/>
      <c r="AL757" s="436"/>
      <c r="AM757" s="436"/>
      <c r="AN757" s="436"/>
      <c r="AO757" s="436"/>
      <c r="AP757" s="436"/>
      <c r="AQ757" s="436"/>
      <c r="AR757" s="436"/>
      <c r="AS757" s="436"/>
      <c r="AT757" s="436"/>
      <c r="AU757" s="436"/>
      <c r="AV757" s="436"/>
      <c r="AW757" s="436"/>
      <c r="AX757" s="437"/>
      <c r="AY757" s="436"/>
      <c r="AZ757" s="436"/>
      <c r="BA757" s="436"/>
      <c r="BB757" s="436"/>
      <c r="BC757" s="436"/>
      <c r="BD757" s="436"/>
      <c r="BE757" s="436"/>
      <c r="BF757" s="436"/>
      <c r="BG757" s="436"/>
      <c r="BH757" s="436"/>
      <c r="BI757" s="436"/>
      <c r="BJ757" s="436"/>
      <c r="BK757" s="436"/>
      <c r="BL757" s="436"/>
      <c r="BM757" s="436"/>
      <c r="BN757" s="436"/>
      <c r="BO757" s="436"/>
      <c r="BP757" s="436"/>
      <c r="BQ757" s="436"/>
      <c r="BR757" s="436"/>
      <c r="BS757" s="436"/>
      <c r="BT757" s="436"/>
      <c r="BU757" s="436"/>
      <c r="BV757" s="436"/>
      <c r="BW757" s="436"/>
      <c r="BX757" s="436"/>
      <c r="BY757" s="436"/>
      <c r="BZ757" s="436"/>
      <c r="CA757" s="436"/>
      <c r="CB757" s="436"/>
      <c r="CC757" s="436"/>
      <c r="CD757" s="436"/>
      <c r="CE757" s="436"/>
    </row>
    <row r="758" spans="1:83" ht="15.75" customHeight="1">
      <c r="A758" s="436"/>
      <c r="B758" s="436"/>
      <c r="C758" s="436"/>
      <c r="D758" s="436"/>
      <c r="E758" s="436"/>
      <c r="F758" s="436"/>
      <c r="G758" s="436"/>
      <c r="H758" s="436"/>
      <c r="I758" s="436"/>
      <c r="J758" s="436"/>
      <c r="K758" s="436"/>
      <c r="L758" s="436"/>
      <c r="M758" s="436"/>
      <c r="N758" s="436"/>
      <c r="O758" s="436"/>
      <c r="P758" s="436"/>
      <c r="Q758" s="436"/>
      <c r="R758" s="436"/>
      <c r="S758" s="436"/>
      <c r="T758" s="436"/>
      <c r="U758" s="436"/>
      <c r="V758" s="436"/>
      <c r="W758" s="436"/>
      <c r="X758" s="436"/>
      <c r="Y758" s="436"/>
      <c r="Z758" s="436"/>
      <c r="AA758" s="436"/>
      <c r="AB758" s="436"/>
      <c r="AC758" s="436"/>
      <c r="AD758" s="436"/>
      <c r="AE758" s="436"/>
      <c r="AF758" s="436"/>
      <c r="AG758" s="436"/>
      <c r="AH758" s="436"/>
      <c r="AI758" s="436"/>
      <c r="AJ758" s="436"/>
      <c r="AK758" s="436"/>
      <c r="AL758" s="436"/>
      <c r="AM758" s="436"/>
      <c r="AN758" s="436"/>
      <c r="AO758" s="436"/>
      <c r="AP758" s="436"/>
      <c r="AQ758" s="436"/>
      <c r="AR758" s="436"/>
      <c r="AS758" s="436"/>
      <c r="AT758" s="436"/>
      <c r="AU758" s="436"/>
      <c r="AV758" s="436"/>
      <c r="AW758" s="436"/>
      <c r="AX758" s="437"/>
      <c r="AY758" s="436"/>
      <c r="AZ758" s="436"/>
      <c r="BA758" s="436"/>
      <c r="BB758" s="436"/>
      <c r="BC758" s="436"/>
      <c r="BD758" s="436"/>
      <c r="BE758" s="436"/>
      <c r="BF758" s="436"/>
      <c r="BG758" s="436"/>
      <c r="BH758" s="436"/>
      <c r="BI758" s="436"/>
      <c r="BJ758" s="436"/>
      <c r="BK758" s="436"/>
      <c r="BL758" s="436"/>
      <c r="BM758" s="436"/>
      <c r="BN758" s="436"/>
      <c r="BO758" s="436"/>
      <c r="BP758" s="436"/>
      <c r="BQ758" s="436"/>
      <c r="BR758" s="436"/>
      <c r="BS758" s="436"/>
      <c r="BT758" s="436"/>
      <c r="BU758" s="436"/>
      <c r="BV758" s="436"/>
      <c r="BW758" s="436"/>
      <c r="BX758" s="436"/>
      <c r="BY758" s="436"/>
      <c r="BZ758" s="436"/>
      <c r="CA758" s="436"/>
      <c r="CB758" s="436"/>
      <c r="CC758" s="436"/>
      <c r="CD758" s="436"/>
      <c r="CE758" s="436"/>
    </row>
    <row r="759" spans="1:83" ht="15.75" customHeight="1">
      <c r="A759" s="436"/>
      <c r="B759" s="436"/>
      <c r="C759" s="436"/>
      <c r="D759" s="436"/>
      <c r="E759" s="436"/>
      <c r="F759" s="436"/>
      <c r="G759" s="436"/>
      <c r="H759" s="436"/>
      <c r="I759" s="436"/>
      <c r="J759" s="436"/>
      <c r="K759" s="436"/>
      <c r="L759" s="436"/>
      <c r="M759" s="436"/>
      <c r="N759" s="436"/>
      <c r="O759" s="436"/>
      <c r="P759" s="436"/>
      <c r="Q759" s="436"/>
      <c r="R759" s="436"/>
      <c r="S759" s="436"/>
      <c r="T759" s="436"/>
      <c r="U759" s="436"/>
      <c r="V759" s="436"/>
      <c r="W759" s="436"/>
      <c r="X759" s="436"/>
      <c r="Y759" s="436"/>
      <c r="Z759" s="436"/>
      <c r="AA759" s="436"/>
      <c r="AB759" s="436"/>
      <c r="AC759" s="436"/>
      <c r="AD759" s="436"/>
      <c r="AE759" s="436"/>
      <c r="AF759" s="436"/>
      <c r="AG759" s="436"/>
      <c r="AH759" s="436"/>
      <c r="AI759" s="436"/>
      <c r="AJ759" s="436"/>
      <c r="AK759" s="436"/>
      <c r="AL759" s="436"/>
      <c r="AM759" s="436"/>
      <c r="AN759" s="436"/>
      <c r="AO759" s="436"/>
      <c r="AP759" s="436"/>
      <c r="AQ759" s="436"/>
      <c r="AR759" s="436"/>
      <c r="AS759" s="436"/>
      <c r="AT759" s="436"/>
      <c r="AU759" s="436"/>
      <c r="AV759" s="436"/>
      <c r="AW759" s="436"/>
      <c r="AX759" s="437"/>
      <c r="AY759" s="436"/>
      <c r="AZ759" s="436"/>
      <c r="BA759" s="436"/>
      <c r="BB759" s="436"/>
      <c r="BC759" s="436"/>
      <c r="BD759" s="436"/>
      <c r="BE759" s="436"/>
      <c r="BF759" s="436"/>
      <c r="BG759" s="436"/>
      <c r="BH759" s="436"/>
      <c r="BI759" s="436"/>
      <c r="BJ759" s="436"/>
      <c r="BK759" s="436"/>
      <c r="BL759" s="436"/>
      <c r="BM759" s="436"/>
      <c r="BN759" s="436"/>
      <c r="BO759" s="436"/>
      <c r="BP759" s="436"/>
      <c r="BQ759" s="436"/>
      <c r="BR759" s="436"/>
      <c r="BS759" s="436"/>
      <c r="BT759" s="436"/>
      <c r="BU759" s="436"/>
      <c r="BV759" s="436"/>
      <c r="BW759" s="436"/>
      <c r="BX759" s="436"/>
      <c r="BY759" s="436"/>
      <c r="BZ759" s="436"/>
      <c r="CA759" s="436"/>
      <c r="CB759" s="436"/>
      <c r="CC759" s="436"/>
      <c r="CD759" s="436"/>
      <c r="CE759" s="436"/>
    </row>
    <row r="760" spans="1:83" ht="15.75" customHeight="1">
      <c r="A760" s="436"/>
      <c r="B760" s="436"/>
      <c r="C760" s="436"/>
      <c r="D760" s="436"/>
      <c r="E760" s="436"/>
      <c r="F760" s="436"/>
      <c r="G760" s="436"/>
      <c r="H760" s="436"/>
      <c r="I760" s="436"/>
      <c r="J760" s="436"/>
      <c r="K760" s="436"/>
      <c r="L760" s="436"/>
      <c r="M760" s="436"/>
      <c r="N760" s="436"/>
      <c r="O760" s="436"/>
      <c r="P760" s="436"/>
      <c r="Q760" s="436"/>
      <c r="R760" s="436"/>
      <c r="S760" s="436"/>
      <c r="T760" s="436"/>
      <c r="U760" s="436"/>
      <c r="V760" s="436"/>
      <c r="W760" s="436"/>
      <c r="X760" s="436"/>
      <c r="Y760" s="436"/>
      <c r="Z760" s="436"/>
      <c r="AA760" s="436"/>
      <c r="AB760" s="436"/>
      <c r="AC760" s="436"/>
      <c r="AD760" s="436"/>
      <c r="AE760" s="436"/>
      <c r="AF760" s="436"/>
      <c r="AG760" s="436"/>
      <c r="AH760" s="436"/>
      <c r="AI760" s="436"/>
      <c r="AJ760" s="436"/>
      <c r="AK760" s="436"/>
      <c r="AL760" s="436"/>
      <c r="AM760" s="436"/>
      <c r="AN760" s="436"/>
      <c r="AO760" s="436"/>
      <c r="AP760" s="436"/>
      <c r="AQ760" s="436"/>
      <c r="AR760" s="436"/>
      <c r="AS760" s="436"/>
      <c r="AT760" s="436"/>
      <c r="AU760" s="436"/>
      <c r="AV760" s="436"/>
      <c r="AW760" s="436"/>
      <c r="AX760" s="437"/>
      <c r="AY760" s="436"/>
      <c r="AZ760" s="436"/>
      <c r="BA760" s="436"/>
      <c r="BB760" s="436"/>
      <c r="BC760" s="436"/>
      <c r="BD760" s="436"/>
      <c r="BE760" s="436"/>
      <c r="BF760" s="436"/>
      <c r="BG760" s="436"/>
      <c r="BH760" s="436"/>
      <c r="BI760" s="436"/>
      <c r="BJ760" s="436"/>
      <c r="BK760" s="436"/>
      <c r="BL760" s="436"/>
      <c r="BM760" s="436"/>
      <c r="BN760" s="436"/>
      <c r="BO760" s="436"/>
      <c r="BP760" s="436"/>
      <c r="BQ760" s="436"/>
      <c r="BR760" s="436"/>
      <c r="BS760" s="436"/>
      <c r="BT760" s="436"/>
      <c r="BU760" s="436"/>
      <c r="BV760" s="436"/>
      <c r="BW760" s="436"/>
      <c r="BX760" s="436"/>
      <c r="BY760" s="436"/>
      <c r="BZ760" s="436"/>
      <c r="CA760" s="436"/>
      <c r="CB760" s="436"/>
      <c r="CC760" s="436"/>
      <c r="CD760" s="436"/>
      <c r="CE760" s="436"/>
    </row>
    <row r="761" spans="1:83" ht="15.75" customHeight="1">
      <c r="A761" s="436"/>
      <c r="B761" s="436"/>
      <c r="C761" s="436"/>
      <c r="D761" s="436"/>
      <c r="E761" s="436"/>
      <c r="F761" s="436"/>
      <c r="G761" s="436"/>
      <c r="H761" s="436"/>
      <c r="I761" s="436"/>
      <c r="J761" s="436"/>
      <c r="K761" s="436"/>
      <c r="L761" s="436"/>
      <c r="M761" s="436"/>
      <c r="N761" s="436"/>
      <c r="O761" s="436"/>
      <c r="P761" s="436"/>
      <c r="Q761" s="436"/>
      <c r="R761" s="436"/>
      <c r="S761" s="436"/>
      <c r="T761" s="436"/>
      <c r="U761" s="436"/>
      <c r="V761" s="436"/>
      <c r="W761" s="436"/>
      <c r="X761" s="436"/>
      <c r="Y761" s="436"/>
      <c r="Z761" s="436"/>
      <c r="AA761" s="436"/>
      <c r="AB761" s="436"/>
      <c r="AC761" s="436"/>
      <c r="AD761" s="436"/>
      <c r="AE761" s="436"/>
      <c r="AF761" s="436"/>
      <c r="AG761" s="436"/>
      <c r="AH761" s="436"/>
      <c r="AI761" s="436"/>
      <c r="AJ761" s="436"/>
      <c r="AK761" s="436"/>
      <c r="AL761" s="436"/>
      <c r="AM761" s="436"/>
      <c r="AN761" s="436"/>
      <c r="AO761" s="436"/>
      <c r="AP761" s="436"/>
      <c r="AQ761" s="436"/>
      <c r="AR761" s="436"/>
      <c r="AS761" s="436"/>
      <c r="AT761" s="436"/>
      <c r="AU761" s="436"/>
      <c r="AV761" s="436"/>
      <c r="AW761" s="436"/>
      <c r="AX761" s="437"/>
      <c r="AY761" s="436"/>
      <c r="AZ761" s="436"/>
      <c r="BA761" s="436"/>
      <c r="BB761" s="436"/>
      <c r="BC761" s="436"/>
      <c r="BD761" s="436"/>
      <c r="BE761" s="436"/>
      <c r="BF761" s="436"/>
      <c r="BG761" s="436"/>
      <c r="BH761" s="436"/>
      <c r="BI761" s="436"/>
      <c r="BJ761" s="436"/>
      <c r="BK761" s="436"/>
      <c r="BL761" s="436"/>
      <c r="BM761" s="436"/>
      <c r="BN761" s="436"/>
      <c r="BO761" s="436"/>
      <c r="BP761" s="436"/>
      <c r="BQ761" s="436"/>
      <c r="BR761" s="436"/>
      <c r="BS761" s="436"/>
      <c r="BT761" s="436"/>
      <c r="BU761" s="436"/>
      <c r="BV761" s="436"/>
      <c r="BW761" s="436"/>
      <c r="BX761" s="436"/>
      <c r="BY761" s="436"/>
      <c r="BZ761" s="436"/>
      <c r="CA761" s="436"/>
      <c r="CB761" s="436"/>
      <c r="CC761" s="436"/>
      <c r="CD761" s="436"/>
      <c r="CE761" s="436"/>
    </row>
    <row r="762" spans="1:83" ht="15.75" customHeight="1">
      <c r="A762" s="436"/>
      <c r="B762" s="436"/>
      <c r="C762" s="436"/>
      <c r="D762" s="436"/>
      <c r="E762" s="436"/>
      <c r="F762" s="436"/>
      <c r="G762" s="436"/>
      <c r="H762" s="436"/>
      <c r="I762" s="436"/>
      <c r="J762" s="436"/>
      <c r="K762" s="436"/>
      <c r="L762" s="436"/>
      <c r="M762" s="436"/>
      <c r="N762" s="436"/>
      <c r="O762" s="436"/>
      <c r="P762" s="436"/>
      <c r="Q762" s="436"/>
      <c r="R762" s="436"/>
      <c r="S762" s="436"/>
      <c r="T762" s="436"/>
      <c r="U762" s="436"/>
      <c r="V762" s="436"/>
      <c r="W762" s="436"/>
      <c r="X762" s="436"/>
      <c r="Y762" s="436"/>
      <c r="Z762" s="436"/>
      <c r="AA762" s="436"/>
      <c r="AB762" s="436"/>
      <c r="AC762" s="436"/>
      <c r="AD762" s="436"/>
      <c r="AE762" s="436"/>
      <c r="AF762" s="436"/>
      <c r="AG762" s="436"/>
      <c r="AH762" s="436"/>
      <c r="AI762" s="436"/>
      <c r="AJ762" s="436"/>
      <c r="AK762" s="436"/>
      <c r="AL762" s="436"/>
      <c r="AM762" s="436"/>
      <c r="AN762" s="436"/>
      <c r="AO762" s="436"/>
      <c r="AP762" s="436"/>
      <c r="AQ762" s="436"/>
      <c r="AR762" s="436"/>
      <c r="AS762" s="436"/>
      <c r="AT762" s="436"/>
      <c r="AU762" s="436"/>
      <c r="AV762" s="436"/>
      <c r="AW762" s="436"/>
      <c r="AX762" s="437"/>
      <c r="AY762" s="436"/>
      <c r="AZ762" s="436"/>
      <c r="BA762" s="436"/>
      <c r="BB762" s="436"/>
      <c r="BC762" s="436"/>
      <c r="BD762" s="436"/>
      <c r="BE762" s="436"/>
      <c r="BF762" s="436"/>
      <c r="BG762" s="436"/>
      <c r="BH762" s="436"/>
      <c r="BI762" s="436"/>
      <c r="BJ762" s="436"/>
      <c r="BK762" s="436"/>
      <c r="BL762" s="436"/>
      <c r="BM762" s="436"/>
      <c r="BN762" s="436"/>
      <c r="BO762" s="436"/>
      <c r="BP762" s="436"/>
      <c r="BQ762" s="436"/>
      <c r="BR762" s="436"/>
      <c r="BS762" s="436"/>
      <c r="BT762" s="436"/>
      <c r="BU762" s="436"/>
      <c r="BV762" s="436"/>
      <c r="BW762" s="436"/>
      <c r="BX762" s="436"/>
      <c r="BY762" s="436"/>
      <c r="BZ762" s="436"/>
      <c r="CA762" s="436"/>
      <c r="CB762" s="436"/>
      <c r="CC762" s="436"/>
      <c r="CD762" s="436"/>
      <c r="CE762" s="436"/>
    </row>
    <row r="763" spans="1:83" ht="15.75" customHeight="1">
      <c r="A763" s="436"/>
      <c r="B763" s="436"/>
      <c r="C763" s="436"/>
      <c r="D763" s="436"/>
      <c r="E763" s="436"/>
      <c r="F763" s="436"/>
      <c r="G763" s="436"/>
      <c r="H763" s="436"/>
      <c r="I763" s="436"/>
      <c r="J763" s="436"/>
      <c r="K763" s="436"/>
      <c r="L763" s="436"/>
      <c r="M763" s="436"/>
      <c r="N763" s="436"/>
      <c r="O763" s="436"/>
      <c r="P763" s="436"/>
      <c r="Q763" s="436"/>
      <c r="R763" s="436"/>
      <c r="S763" s="436"/>
      <c r="T763" s="436"/>
      <c r="U763" s="436"/>
      <c r="V763" s="436"/>
      <c r="W763" s="436"/>
      <c r="X763" s="436"/>
      <c r="Y763" s="436"/>
      <c r="Z763" s="436"/>
      <c r="AA763" s="436"/>
      <c r="AB763" s="436"/>
      <c r="AC763" s="436"/>
      <c r="AD763" s="436"/>
      <c r="AE763" s="436"/>
      <c r="AF763" s="436"/>
      <c r="AG763" s="436"/>
      <c r="AH763" s="436"/>
      <c r="AI763" s="436"/>
      <c r="AJ763" s="436"/>
      <c r="AK763" s="436"/>
      <c r="AL763" s="436"/>
      <c r="AM763" s="436"/>
      <c r="AN763" s="436"/>
      <c r="AO763" s="436"/>
      <c r="AP763" s="436"/>
      <c r="AQ763" s="436"/>
      <c r="AR763" s="436"/>
      <c r="AS763" s="436"/>
      <c r="AT763" s="436"/>
      <c r="AU763" s="436"/>
      <c r="AV763" s="436"/>
      <c r="AW763" s="436"/>
      <c r="AX763" s="437"/>
      <c r="AY763" s="436"/>
      <c r="AZ763" s="436"/>
      <c r="BA763" s="436"/>
      <c r="BB763" s="436"/>
      <c r="BC763" s="436"/>
      <c r="BD763" s="436"/>
      <c r="BE763" s="436"/>
      <c r="BF763" s="436"/>
      <c r="BG763" s="436"/>
      <c r="BH763" s="436"/>
      <c r="BI763" s="436"/>
      <c r="BJ763" s="436"/>
      <c r="BK763" s="436"/>
      <c r="BL763" s="436"/>
      <c r="BM763" s="436"/>
      <c r="BN763" s="436"/>
      <c r="BO763" s="436"/>
      <c r="BP763" s="436"/>
      <c r="BQ763" s="436"/>
      <c r="BR763" s="436"/>
      <c r="BS763" s="436"/>
      <c r="BT763" s="436"/>
      <c r="BU763" s="436"/>
      <c r="BV763" s="436"/>
      <c r="BW763" s="436"/>
      <c r="BX763" s="436"/>
      <c r="BY763" s="436"/>
      <c r="BZ763" s="436"/>
      <c r="CA763" s="436"/>
      <c r="CB763" s="436"/>
      <c r="CC763" s="436"/>
      <c r="CD763" s="436"/>
      <c r="CE763" s="436"/>
    </row>
    <row r="764" spans="1:83" ht="15.75" customHeight="1">
      <c r="A764" s="436"/>
      <c r="B764" s="436"/>
      <c r="C764" s="436"/>
      <c r="D764" s="436"/>
      <c r="E764" s="436"/>
      <c r="F764" s="436"/>
      <c r="G764" s="436"/>
      <c r="H764" s="436"/>
      <c r="I764" s="436"/>
      <c r="J764" s="436"/>
      <c r="K764" s="436"/>
      <c r="L764" s="436"/>
      <c r="M764" s="436"/>
      <c r="N764" s="436"/>
      <c r="O764" s="436"/>
      <c r="P764" s="436"/>
      <c r="Q764" s="436"/>
      <c r="R764" s="436"/>
      <c r="S764" s="436"/>
      <c r="T764" s="436"/>
      <c r="U764" s="436"/>
      <c r="V764" s="436"/>
      <c r="W764" s="436"/>
      <c r="X764" s="436"/>
      <c r="Y764" s="436"/>
      <c r="Z764" s="436"/>
      <c r="AA764" s="436"/>
      <c r="AB764" s="436"/>
      <c r="AC764" s="436"/>
      <c r="AD764" s="436"/>
      <c r="AE764" s="436"/>
      <c r="AF764" s="436"/>
      <c r="AG764" s="436"/>
      <c r="AH764" s="436"/>
      <c r="AI764" s="436"/>
      <c r="AJ764" s="436"/>
      <c r="AK764" s="436"/>
      <c r="AL764" s="436"/>
      <c r="AM764" s="436"/>
      <c r="AN764" s="436"/>
      <c r="AO764" s="436"/>
      <c r="AP764" s="436"/>
      <c r="AQ764" s="436"/>
      <c r="AR764" s="436"/>
      <c r="AS764" s="436"/>
      <c r="AT764" s="436"/>
      <c r="AU764" s="436"/>
      <c r="AV764" s="436"/>
      <c r="AW764" s="436"/>
      <c r="AX764" s="437"/>
      <c r="AY764" s="436"/>
      <c r="AZ764" s="436"/>
      <c r="BA764" s="436"/>
      <c r="BB764" s="436"/>
      <c r="BC764" s="436"/>
      <c r="BD764" s="436"/>
      <c r="BE764" s="436"/>
      <c r="BF764" s="436"/>
      <c r="BG764" s="436"/>
      <c r="BH764" s="436"/>
      <c r="BI764" s="436"/>
      <c r="BJ764" s="436"/>
      <c r="BK764" s="436"/>
      <c r="BL764" s="436"/>
      <c r="BM764" s="436"/>
      <c r="BN764" s="436"/>
      <c r="BO764" s="436"/>
      <c r="BP764" s="436"/>
      <c r="BQ764" s="436"/>
      <c r="BR764" s="436"/>
      <c r="BS764" s="436"/>
      <c r="BT764" s="436"/>
      <c r="BU764" s="436"/>
      <c r="BV764" s="436"/>
      <c r="BW764" s="436"/>
      <c r="BX764" s="436"/>
      <c r="BY764" s="436"/>
      <c r="BZ764" s="436"/>
      <c r="CA764" s="436"/>
      <c r="CB764" s="436"/>
      <c r="CC764" s="436"/>
      <c r="CD764" s="436"/>
      <c r="CE764" s="436"/>
    </row>
    <row r="765" spans="1:83" ht="15.75" customHeight="1">
      <c r="A765" s="436"/>
      <c r="B765" s="436"/>
      <c r="C765" s="436"/>
      <c r="D765" s="436"/>
      <c r="E765" s="436"/>
      <c r="F765" s="436"/>
      <c r="G765" s="436"/>
      <c r="H765" s="436"/>
      <c r="I765" s="436"/>
      <c r="J765" s="436"/>
      <c r="K765" s="436"/>
      <c r="L765" s="436"/>
      <c r="M765" s="436"/>
      <c r="N765" s="436"/>
      <c r="O765" s="436"/>
      <c r="P765" s="436"/>
      <c r="Q765" s="436"/>
      <c r="R765" s="436"/>
      <c r="S765" s="436"/>
      <c r="T765" s="436"/>
      <c r="U765" s="436"/>
      <c r="V765" s="436"/>
      <c r="W765" s="436"/>
      <c r="X765" s="436"/>
      <c r="Y765" s="436"/>
      <c r="Z765" s="436"/>
      <c r="AA765" s="436"/>
      <c r="AB765" s="436"/>
      <c r="AC765" s="436"/>
      <c r="AD765" s="436"/>
      <c r="AE765" s="436"/>
      <c r="AF765" s="436"/>
      <c r="AG765" s="436"/>
      <c r="AH765" s="436"/>
      <c r="AI765" s="436"/>
      <c r="AJ765" s="436"/>
      <c r="AK765" s="436"/>
      <c r="AL765" s="436"/>
      <c r="AM765" s="436"/>
      <c r="AN765" s="436"/>
      <c r="AO765" s="436"/>
      <c r="AP765" s="436"/>
      <c r="AQ765" s="436"/>
      <c r="AR765" s="436"/>
      <c r="AS765" s="436"/>
      <c r="AT765" s="436"/>
      <c r="AU765" s="436"/>
      <c r="AV765" s="436"/>
      <c r="AW765" s="436"/>
      <c r="AX765" s="437"/>
      <c r="AY765" s="436"/>
      <c r="AZ765" s="436"/>
      <c r="BA765" s="436"/>
      <c r="BB765" s="436"/>
      <c r="BC765" s="436"/>
      <c r="BD765" s="436"/>
      <c r="BE765" s="436"/>
      <c r="BF765" s="436"/>
      <c r="BG765" s="436"/>
      <c r="BH765" s="436"/>
      <c r="BI765" s="436"/>
      <c r="BJ765" s="436"/>
      <c r="BK765" s="436"/>
      <c r="BL765" s="436"/>
      <c r="BM765" s="436"/>
      <c r="BN765" s="436"/>
      <c r="BO765" s="436"/>
      <c r="BP765" s="436"/>
      <c r="BQ765" s="436"/>
      <c r="BR765" s="436"/>
      <c r="BS765" s="436"/>
      <c r="BT765" s="436"/>
      <c r="BU765" s="436"/>
      <c r="BV765" s="436"/>
      <c r="BW765" s="436"/>
      <c r="BX765" s="436"/>
      <c r="BY765" s="436"/>
      <c r="BZ765" s="436"/>
      <c r="CA765" s="436"/>
      <c r="CB765" s="436"/>
      <c r="CC765" s="436"/>
      <c r="CD765" s="436"/>
      <c r="CE765" s="436"/>
    </row>
    <row r="766" spans="1:83" ht="15.75" customHeight="1">
      <c r="A766" s="436"/>
      <c r="B766" s="436"/>
      <c r="C766" s="436"/>
      <c r="D766" s="436"/>
      <c r="E766" s="436"/>
      <c r="F766" s="436"/>
      <c r="G766" s="436"/>
      <c r="H766" s="436"/>
      <c r="I766" s="436"/>
      <c r="J766" s="436"/>
      <c r="K766" s="436"/>
      <c r="L766" s="436"/>
      <c r="M766" s="436"/>
      <c r="N766" s="436"/>
      <c r="O766" s="436"/>
      <c r="P766" s="436"/>
      <c r="Q766" s="436"/>
      <c r="R766" s="436"/>
      <c r="S766" s="436"/>
      <c r="T766" s="436"/>
      <c r="U766" s="436"/>
      <c r="V766" s="436"/>
      <c r="W766" s="436"/>
      <c r="X766" s="436"/>
      <c r="Y766" s="436"/>
      <c r="Z766" s="436"/>
      <c r="AA766" s="436"/>
      <c r="AB766" s="436"/>
      <c r="AC766" s="436"/>
      <c r="AD766" s="436"/>
      <c r="AE766" s="436"/>
      <c r="AF766" s="436"/>
      <c r="AG766" s="436"/>
      <c r="AH766" s="436"/>
      <c r="AI766" s="436"/>
      <c r="AJ766" s="436"/>
      <c r="AK766" s="436"/>
      <c r="AL766" s="436"/>
      <c r="AM766" s="436"/>
      <c r="AN766" s="436"/>
      <c r="AO766" s="436"/>
      <c r="AP766" s="436"/>
      <c r="AQ766" s="436"/>
      <c r="AR766" s="436"/>
      <c r="AS766" s="436"/>
      <c r="AT766" s="436"/>
      <c r="AU766" s="436"/>
      <c r="AV766" s="436"/>
      <c r="AW766" s="436"/>
      <c r="AX766" s="437"/>
      <c r="AY766" s="436"/>
      <c r="AZ766" s="436"/>
      <c r="BA766" s="436"/>
      <c r="BB766" s="436"/>
      <c r="BC766" s="436"/>
      <c r="BD766" s="436"/>
      <c r="BE766" s="436"/>
      <c r="BF766" s="436"/>
      <c r="BG766" s="436"/>
      <c r="BH766" s="436"/>
      <c r="BI766" s="436"/>
      <c r="BJ766" s="436"/>
      <c r="BK766" s="436"/>
      <c r="BL766" s="436"/>
      <c r="BM766" s="436"/>
      <c r="BN766" s="436"/>
      <c r="BO766" s="436"/>
      <c r="BP766" s="436"/>
      <c r="BQ766" s="436"/>
      <c r="BR766" s="436"/>
      <c r="BS766" s="436"/>
      <c r="BT766" s="436"/>
      <c r="BU766" s="436"/>
      <c r="BV766" s="436"/>
      <c r="BW766" s="436"/>
      <c r="BX766" s="436"/>
      <c r="BY766" s="436"/>
      <c r="BZ766" s="436"/>
      <c r="CA766" s="436"/>
      <c r="CB766" s="436"/>
      <c r="CC766" s="436"/>
      <c r="CD766" s="436"/>
      <c r="CE766" s="436"/>
    </row>
    <row r="767" spans="1:83" ht="15.75" customHeight="1">
      <c r="A767" s="436"/>
      <c r="B767" s="436"/>
      <c r="C767" s="436"/>
      <c r="D767" s="436"/>
      <c r="E767" s="436"/>
      <c r="F767" s="436"/>
      <c r="G767" s="436"/>
      <c r="H767" s="436"/>
      <c r="I767" s="436"/>
      <c r="J767" s="436"/>
      <c r="K767" s="436"/>
      <c r="L767" s="436"/>
      <c r="M767" s="436"/>
      <c r="N767" s="436"/>
      <c r="O767" s="436"/>
      <c r="P767" s="436"/>
      <c r="Q767" s="436"/>
      <c r="R767" s="436"/>
      <c r="S767" s="436"/>
      <c r="T767" s="436"/>
      <c r="U767" s="436"/>
      <c r="V767" s="436"/>
      <c r="W767" s="436"/>
      <c r="X767" s="436"/>
      <c r="Y767" s="436"/>
      <c r="Z767" s="436"/>
      <c r="AA767" s="436"/>
      <c r="AB767" s="436"/>
      <c r="AC767" s="436"/>
      <c r="AD767" s="436"/>
      <c r="AE767" s="436"/>
      <c r="AF767" s="436"/>
      <c r="AG767" s="436"/>
      <c r="AH767" s="436"/>
      <c r="AI767" s="436"/>
      <c r="AJ767" s="436"/>
      <c r="AK767" s="436"/>
      <c r="AL767" s="436"/>
      <c r="AM767" s="436"/>
      <c r="AN767" s="436"/>
      <c r="AO767" s="436"/>
      <c r="AP767" s="436"/>
      <c r="AQ767" s="436"/>
      <c r="AR767" s="436"/>
      <c r="AS767" s="436"/>
      <c r="AT767" s="436"/>
      <c r="AU767" s="436"/>
      <c r="AV767" s="436"/>
      <c r="AW767" s="436"/>
      <c r="AX767" s="437"/>
      <c r="AY767" s="436"/>
      <c r="AZ767" s="436"/>
      <c r="BA767" s="436"/>
      <c r="BB767" s="436"/>
      <c r="BC767" s="436"/>
      <c r="BD767" s="436"/>
      <c r="BE767" s="436"/>
      <c r="BF767" s="436"/>
      <c r="BG767" s="436"/>
      <c r="BH767" s="436"/>
      <c r="BI767" s="436"/>
      <c r="BJ767" s="436"/>
      <c r="BK767" s="436"/>
      <c r="BL767" s="436"/>
      <c r="BM767" s="436"/>
      <c r="BN767" s="436"/>
      <c r="BO767" s="436"/>
      <c r="BP767" s="436"/>
      <c r="BQ767" s="436"/>
      <c r="BR767" s="436"/>
      <c r="BS767" s="436"/>
      <c r="BT767" s="436"/>
      <c r="BU767" s="436"/>
      <c r="BV767" s="436"/>
      <c r="BW767" s="436"/>
      <c r="BX767" s="436"/>
      <c r="BY767" s="436"/>
      <c r="BZ767" s="436"/>
      <c r="CA767" s="436"/>
      <c r="CB767" s="436"/>
      <c r="CC767" s="436"/>
      <c r="CD767" s="436"/>
      <c r="CE767" s="436"/>
    </row>
    <row r="768" spans="1:83" ht="15.75" customHeight="1">
      <c r="A768" s="436"/>
      <c r="B768" s="436"/>
      <c r="C768" s="436"/>
      <c r="D768" s="436"/>
      <c r="E768" s="436"/>
      <c r="F768" s="436"/>
      <c r="G768" s="436"/>
      <c r="H768" s="436"/>
      <c r="I768" s="436"/>
      <c r="J768" s="436"/>
      <c r="K768" s="436"/>
      <c r="L768" s="436"/>
      <c r="M768" s="436"/>
      <c r="N768" s="436"/>
      <c r="O768" s="436"/>
      <c r="P768" s="436"/>
      <c r="Q768" s="436"/>
      <c r="R768" s="436"/>
      <c r="S768" s="436"/>
      <c r="T768" s="436"/>
      <c r="U768" s="436"/>
      <c r="V768" s="436"/>
      <c r="W768" s="436"/>
      <c r="X768" s="436"/>
      <c r="Y768" s="436"/>
      <c r="Z768" s="436"/>
      <c r="AA768" s="436"/>
      <c r="AB768" s="436"/>
      <c r="AC768" s="436"/>
      <c r="AD768" s="436"/>
      <c r="AE768" s="436"/>
      <c r="AF768" s="436"/>
      <c r="AG768" s="436"/>
      <c r="AH768" s="436"/>
      <c r="AI768" s="436"/>
      <c r="AJ768" s="436"/>
      <c r="AK768" s="436"/>
      <c r="AL768" s="436"/>
      <c r="AM768" s="436"/>
      <c r="AN768" s="436"/>
      <c r="AO768" s="436"/>
      <c r="AP768" s="436"/>
      <c r="AQ768" s="436"/>
      <c r="AR768" s="436"/>
      <c r="AS768" s="436"/>
      <c r="AT768" s="436"/>
      <c r="AU768" s="436"/>
      <c r="AV768" s="436"/>
      <c r="AW768" s="436"/>
      <c r="AX768" s="437"/>
      <c r="AY768" s="436"/>
      <c r="AZ768" s="436"/>
      <c r="BA768" s="436"/>
      <c r="BB768" s="436"/>
      <c r="BC768" s="436"/>
      <c r="BD768" s="436"/>
      <c r="BE768" s="436"/>
      <c r="BF768" s="436"/>
      <c r="BG768" s="436"/>
      <c r="BH768" s="436"/>
      <c r="BI768" s="436"/>
      <c r="BJ768" s="436"/>
      <c r="BK768" s="436"/>
      <c r="BL768" s="436"/>
      <c r="BM768" s="436"/>
      <c r="BN768" s="436"/>
      <c r="BO768" s="436"/>
      <c r="BP768" s="436"/>
      <c r="BQ768" s="436"/>
      <c r="BR768" s="436"/>
      <c r="BS768" s="436"/>
      <c r="BT768" s="436"/>
      <c r="BU768" s="436"/>
      <c r="BV768" s="436"/>
      <c r="BW768" s="436"/>
      <c r="BX768" s="436"/>
      <c r="BY768" s="436"/>
      <c r="BZ768" s="436"/>
      <c r="CA768" s="436"/>
      <c r="CB768" s="436"/>
      <c r="CC768" s="436"/>
      <c r="CD768" s="436"/>
      <c r="CE768" s="436"/>
    </row>
    <row r="769" spans="1:83" ht="15.75" customHeight="1">
      <c r="A769" s="436"/>
      <c r="B769" s="436"/>
      <c r="C769" s="436"/>
      <c r="D769" s="436"/>
      <c r="E769" s="436"/>
      <c r="F769" s="436"/>
      <c r="G769" s="436"/>
      <c r="H769" s="436"/>
      <c r="I769" s="436"/>
      <c r="J769" s="436"/>
      <c r="K769" s="436"/>
      <c r="L769" s="436"/>
      <c r="M769" s="436"/>
      <c r="N769" s="436"/>
      <c r="O769" s="436"/>
      <c r="P769" s="436"/>
      <c r="Q769" s="436"/>
      <c r="R769" s="436"/>
      <c r="S769" s="436"/>
      <c r="T769" s="436"/>
      <c r="U769" s="436"/>
      <c r="V769" s="436"/>
      <c r="W769" s="436"/>
      <c r="X769" s="436"/>
      <c r="Y769" s="436"/>
      <c r="Z769" s="436"/>
      <c r="AA769" s="436"/>
      <c r="AB769" s="436"/>
      <c r="AC769" s="436"/>
      <c r="AD769" s="436"/>
      <c r="AE769" s="436"/>
      <c r="AF769" s="436"/>
      <c r="AG769" s="436"/>
      <c r="AH769" s="436"/>
      <c r="AI769" s="436"/>
      <c r="AJ769" s="436"/>
      <c r="AK769" s="436"/>
      <c r="AL769" s="436"/>
      <c r="AM769" s="436"/>
      <c r="AN769" s="436"/>
      <c r="AO769" s="436"/>
      <c r="AP769" s="436"/>
      <c r="AQ769" s="436"/>
      <c r="AR769" s="436"/>
      <c r="AS769" s="436"/>
      <c r="AT769" s="436"/>
      <c r="AU769" s="436"/>
      <c r="AV769" s="436"/>
      <c r="AW769" s="436"/>
      <c r="AX769" s="437"/>
      <c r="AY769" s="436"/>
      <c r="AZ769" s="436"/>
      <c r="BA769" s="436"/>
      <c r="BB769" s="436"/>
      <c r="BC769" s="436"/>
      <c r="BD769" s="436"/>
      <c r="BE769" s="436"/>
      <c r="BF769" s="436"/>
      <c r="BG769" s="436"/>
      <c r="BH769" s="436"/>
      <c r="BI769" s="436"/>
      <c r="BJ769" s="436"/>
      <c r="BK769" s="436"/>
      <c r="BL769" s="436"/>
      <c r="BM769" s="436"/>
      <c r="BN769" s="436"/>
      <c r="BO769" s="436"/>
      <c r="BP769" s="436"/>
      <c r="BQ769" s="436"/>
      <c r="BR769" s="436"/>
      <c r="BS769" s="436"/>
      <c r="BT769" s="436"/>
      <c r="BU769" s="436"/>
      <c r="BV769" s="436"/>
      <c r="BW769" s="436"/>
      <c r="BX769" s="436"/>
      <c r="BY769" s="436"/>
      <c r="BZ769" s="436"/>
      <c r="CA769" s="436"/>
      <c r="CB769" s="436"/>
      <c r="CC769" s="436"/>
      <c r="CD769" s="436"/>
      <c r="CE769" s="436"/>
    </row>
    <row r="770" spans="1:83" ht="15.75" customHeight="1">
      <c r="A770" s="436"/>
      <c r="B770" s="436"/>
      <c r="C770" s="436"/>
      <c r="D770" s="436"/>
      <c r="E770" s="436"/>
      <c r="F770" s="436"/>
      <c r="G770" s="436"/>
      <c r="H770" s="436"/>
      <c r="I770" s="436"/>
      <c r="J770" s="436"/>
      <c r="K770" s="436"/>
      <c r="L770" s="436"/>
      <c r="M770" s="436"/>
      <c r="N770" s="436"/>
      <c r="O770" s="436"/>
      <c r="P770" s="436"/>
      <c r="Q770" s="436"/>
      <c r="R770" s="436"/>
      <c r="S770" s="436"/>
      <c r="T770" s="436"/>
      <c r="U770" s="436"/>
      <c r="V770" s="436"/>
      <c r="W770" s="436"/>
      <c r="X770" s="436"/>
      <c r="Y770" s="436"/>
      <c r="Z770" s="436"/>
      <c r="AA770" s="436"/>
      <c r="AB770" s="436"/>
      <c r="AC770" s="436"/>
      <c r="AD770" s="436"/>
      <c r="AE770" s="436"/>
      <c r="AF770" s="436"/>
      <c r="AG770" s="436"/>
      <c r="AH770" s="436"/>
      <c r="AI770" s="436"/>
      <c r="AJ770" s="436"/>
      <c r="AK770" s="436"/>
      <c r="AL770" s="436"/>
      <c r="AM770" s="436"/>
      <c r="AN770" s="436"/>
      <c r="AO770" s="436"/>
      <c r="AP770" s="436"/>
      <c r="AQ770" s="436"/>
      <c r="AR770" s="436"/>
      <c r="AS770" s="436"/>
      <c r="AT770" s="436"/>
      <c r="AU770" s="436"/>
      <c r="AV770" s="436"/>
      <c r="AW770" s="436"/>
      <c r="AX770" s="437"/>
      <c r="AY770" s="436"/>
      <c r="AZ770" s="436"/>
      <c r="BA770" s="436"/>
      <c r="BB770" s="436"/>
      <c r="BC770" s="436"/>
      <c r="BD770" s="436"/>
      <c r="BE770" s="436"/>
      <c r="BF770" s="436"/>
      <c r="BG770" s="436"/>
      <c r="BH770" s="436"/>
      <c r="BI770" s="436"/>
      <c r="BJ770" s="436"/>
      <c r="BK770" s="436"/>
      <c r="BL770" s="436"/>
      <c r="BM770" s="436"/>
      <c r="BN770" s="436"/>
      <c r="BO770" s="436"/>
      <c r="BP770" s="436"/>
      <c r="BQ770" s="436"/>
      <c r="BR770" s="436"/>
      <c r="BS770" s="436"/>
      <c r="BT770" s="436"/>
      <c r="BU770" s="436"/>
      <c r="BV770" s="436"/>
      <c r="BW770" s="436"/>
      <c r="BX770" s="436"/>
      <c r="BY770" s="436"/>
      <c r="BZ770" s="436"/>
      <c r="CA770" s="436"/>
      <c r="CB770" s="436"/>
      <c r="CC770" s="436"/>
      <c r="CD770" s="436"/>
      <c r="CE770" s="436"/>
    </row>
    <row r="771" spans="1:83" ht="15.75" customHeight="1">
      <c r="A771" s="436"/>
      <c r="B771" s="436"/>
      <c r="C771" s="436"/>
      <c r="D771" s="436"/>
      <c r="E771" s="436"/>
      <c r="F771" s="436"/>
      <c r="G771" s="436"/>
      <c r="H771" s="436"/>
      <c r="I771" s="436"/>
      <c r="J771" s="436"/>
      <c r="K771" s="436"/>
      <c r="L771" s="436"/>
      <c r="M771" s="436"/>
      <c r="N771" s="436"/>
      <c r="O771" s="436"/>
      <c r="P771" s="436"/>
      <c r="Q771" s="436"/>
      <c r="R771" s="436"/>
      <c r="S771" s="436"/>
      <c r="T771" s="436"/>
      <c r="U771" s="436"/>
      <c r="V771" s="436"/>
      <c r="W771" s="436"/>
      <c r="X771" s="436"/>
      <c r="Y771" s="436"/>
      <c r="Z771" s="436"/>
      <c r="AA771" s="436"/>
      <c r="AB771" s="436"/>
      <c r="AC771" s="436"/>
      <c r="AD771" s="436"/>
      <c r="AE771" s="436"/>
      <c r="AF771" s="436"/>
      <c r="AG771" s="436"/>
      <c r="AH771" s="436"/>
      <c r="AI771" s="436"/>
      <c r="AJ771" s="436"/>
      <c r="AK771" s="436"/>
      <c r="AL771" s="436"/>
      <c r="AM771" s="436"/>
      <c r="AN771" s="436"/>
      <c r="AO771" s="436"/>
      <c r="AP771" s="436"/>
      <c r="AQ771" s="436"/>
      <c r="AR771" s="436"/>
      <c r="AS771" s="436"/>
      <c r="AT771" s="436"/>
      <c r="AU771" s="436"/>
      <c r="AV771" s="436"/>
      <c r="AW771" s="436"/>
      <c r="AX771" s="437"/>
      <c r="AY771" s="436"/>
      <c r="AZ771" s="436"/>
      <c r="BA771" s="436"/>
      <c r="BB771" s="436"/>
      <c r="BC771" s="436"/>
      <c r="BD771" s="436"/>
      <c r="BE771" s="436"/>
      <c r="BF771" s="436"/>
      <c r="BG771" s="436"/>
      <c r="BH771" s="436"/>
      <c r="BI771" s="436"/>
      <c r="BJ771" s="436"/>
      <c r="BK771" s="436"/>
      <c r="BL771" s="436"/>
      <c r="BM771" s="436"/>
      <c r="BN771" s="436"/>
      <c r="BO771" s="436"/>
      <c r="BP771" s="436"/>
      <c r="BQ771" s="436"/>
      <c r="BR771" s="436"/>
      <c r="BS771" s="436"/>
      <c r="BT771" s="436"/>
      <c r="BU771" s="436"/>
      <c r="BV771" s="436"/>
      <c r="BW771" s="436"/>
      <c r="BX771" s="436"/>
      <c r="BY771" s="436"/>
      <c r="BZ771" s="436"/>
      <c r="CA771" s="436"/>
      <c r="CB771" s="436"/>
      <c r="CC771" s="436"/>
      <c r="CD771" s="436"/>
      <c r="CE771" s="436"/>
    </row>
    <row r="772" spans="1:83" ht="15.75" customHeight="1">
      <c r="A772" s="436"/>
      <c r="B772" s="436"/>
      <c r="C772" s="436"/>
      <c r="D772" s="436"/>
      <c r="E772" s="436"/>
      <c r="F772" s="436"/>
      <c r="G772" s="436"/>
      <c r="H772" s="436"/>
      <c r="I772" s="436"/>
      <c r="J772" s="436"/>
      <c r="K772" s="436"/>
      <c r="L772" s="436"/>
      <c r="M772" s="436"/>
      <c r="N772" s="436"/>
      <c r="O772" s="436"/>
      <c r="P772" s="436"/>
      <c r="Q772" s="436"/>
      <c r="R772" s="436"/>
      <c r="S772" s="436"/>
      <c r="T772" s="436"/>
      <c r="U772" s="436"/>
      <c r="V772" s="436"/>
      <c r="W772" s="436"/>
      <c r="X772" s="436"/>
      <c r="Y772" s="436"/>
      <c r="Z772" s="436"/>
      <c r="AA772" s="436"/>
      <c r="AB772" s="436"/>
      <c r="AC772" s="436"/>
      <c r="AD772" s="436"/>
      <c r="AE772" s="436"/>
      <c r="AF772" s="436"/>
      <c r="AG772" s="436"/>
      <c r="AH772" s="436"/>
      <c r="AI772" s="436"/>
      <c r="AJ772" s="436"/>
      <c r="AK772" s="436"/>
      <c r="AL772" s="436"/>
      <c r="AM772" s="436"/>
      <c r="AN772" s="436"/>
      <c r="AO772" s="436"/>
      <c r="AP772" s="436"/>
      <c r="AQ772" s="436"/>
      <c r="AR772" s="436"/>
      <c r="AS772" s="436"/>
      <c r="AT772" s="436"/>
      <c r="AU772" s="436"/>
      <c r="AV772" s="436"/>
      <c r="AW772" s="436"/>
      <c r="AX772" s="437"/>
      <c r="AY772" s="436"/>
      <c r="AZ772" s="436"/>
      <c r="BA772" s="436"/>
      <c r="BB772" s="436"/>
      <c r="BC772" s="436"/>
      <c r="BD772" s="436"/>
      <c r="BE772" s="436"/>
      <c r="BF772" s="436"/>
      <c r="BG772" s="436"/>
      <c r="BH772" s="436"/>
      <c r="BI772" s="436"/>
      <c r="BJ772" s="436"/>
      <c r="BK772" s="436"/>
      <c r="BL772" s="436"/>
      <c r="BM772" s="436"/>
      <c r="BN772" s="436"/>
      <c r="BO772" s="436"/>
      <c r="BP772" s="436"/>
      <c r="BQ772" s="436"/>
      <c r="BR772" s="436"/>
      <c r="BS772" s="436"/>
      <c r="BT772" s="436"/>
      <c r="BU772" s="436"/>
      <c r="BV772" s="436"/>
      <c r="BW772" s="436"/>
      <c r="BX772" s="436"/>
      <c r="BY772" s="436"/>
      <c r="BZ772" s="436"/>
      <c r="CA772" s="436"/>
      <c r="CB772" s="436"/>
      <c r="CC772" s="436"/>
      <c r="CD772" s="436"/>
      <c r="CE772" s="436"/>
    </row>
    <row r="773" spans="1:83" ht="15.75" customHeight="1">
      <c r="A773" s="436"/>
      <c r="B773" s="436"/>
      <c r="C773" s="436"/>
      <c r="D773" s="436"/>
      <c r="E773" s="436"/>
      <c r="F773" s="436"/>
      <c r="G773" s="436"/>
      <c r="H773" s="436"/>
      <c r="I773" s="436"/>
      <c r="J773" s="436"/>
      <c r="K773" s="436"/>
      <c r="L773" s="436"/>
      <c r="M773" s="436"/>
      <c r="N773" s="436"/>
      <c r="O773" s="436"/>
      <c r="P773" s="436"/>
      <c r="Q773" s="436"/>
      <c r="R773" s="436"/>
      <c r="S773" s="436"/>
      <c r="T773" s="436"/>
      <c r="U773" s="436"/>
      <c r="V773" s="436"/>
      <c r="W773" s="436"/>
      <c r="X773" s="436"/>
      <c r="Y773" s="436"/>
      <c r="Z773" s="436"/>
      <c r="AA773" s="436"/>
      <c r="AB773" s="436"/>
      <c r="AC773" s="436"/>
      <c r="AD773" s="436"/>
      <c r="AE773" s="436"/>
      <c r="AF773" s="436"/>
      <c r="AG773" s="436"/>
      <c r="AH773" s="436"/>
      <c r="AI773" s="436"/>
      <c r="AJ773" s="436"/>
      <c r="AK773" s="436"/>
      <c r="AL773" s="436"/>
      <c r="AM773" s="436"/>
      <c r="AN773" s="436"/>
      <c r="AO773" s="436"/>
      <c r="AP773" s="436"/>
      <c r="AQ773" s="436"/>
      <c r="AR773" s="436"/>
      <c r="AS773" s="436"/>
      <c r="AT773" s="436"/>
      <c r="AU773" s="436"/>
      <c r="AV773" s="436"/>
      <c r="AW773" s="436"/>
      <c r="AX773" s="437"/>
      <c r="AY773" s="436"/>
      <c r="AZ773" s="436"/>
      <c r="BA773" s="436"/>
      <c r="BB773" s="436"/>
      <c r="BC773" s="436"/>
      <c r="BD773" s="436"/>
      <c r="BE773" s="436"/>
      <c r="BF773" s="436"/>
      <c r="BG773" s="436"/>
      <c r="BH773" s="436"/>
      <c r="BI773" s="436"/>
      <c r="BJ773" s="436"/>
      <c r="BK773" s="436"/>
      <c r="BL773" s="436"/>
      <c r="BM773" s="436"/>
      <c r="BN773" s="436"/>
      <c r="BO773" s="436"/>
      <c r="BP773" s="436"/>
      <c r="BQ773" s="436"/>
      <c r="BR773" s="436"/>
      <c r="BS773" s="436"/>
      <c r="BT773" s="436"/>
      <c r="BU773" s="436"/>
      <c r="BV773" s="436"/>
      <c r="BW773" s="436"/>
      <c r="BX773" s="436"/>
      <c r="BY773" s="436"/>
      <c r="BZ773" s="436"/>
      <c r="CA773" s="436"/>
      <c r="CB773" s="436"/>
      <c r="CC773" s="436"/>
      <c r="CD773" s="436"/>
      <c r="CE773" s="436"/>
    </row>
    <row r="774" spans="1:83" ht="15.75" customHeight="1">
      <c r="A774" s="436"/>
      <c r="B774" s="436"/>
      <c r="C774" s="436"/>
      <c r="D774" s="436"/>
      <c r="E774" s="436"/>
      <c r="F774" s="436"/>
      <c r="G774" s="436"/>
      <c r="H774" s="436"/>
      <c r="I774" s="436"/>
      <c r="J774" s="436"/>
      <c r="K774" s="436"/>
      <c r="L774" s="436"/>
      <c r="M774" s="436"/>
      <c r="N774" s="436"/>
      <c r="O774" s="436"/>
      <c r="P774" s="436"/>
      <c r="Q774" s="436"/>
      <c r="R774" s="436"/>
      <c r="S774" s="436"/>
      <c r="T774" s="436"/>
      <c r="U774" s="436"/>
      <c r="V774" s="436"/>
      <c r="W774" s="436"/>
      <c r="X774" s="436"/>
      <c r="Y774" s="436"/>
      <c r="Z774" s="436"/>
      <c r="AA774" s="436"/>
      <c r="AB774" s="436"/>
      <c r="AC774" s="436"/>
      <c r="AD774" s="436"/>
      <c r="AE774" s="436"/>
      <c r="AF774" s="436"/>
      <c r="AG774" s="436"/>
      <c r="AH774" s="436"/>
      <c r="AI774" s="436"/>
      <c r="AJ774" s="436"/>
      <c r="AK774" s="436"/>
      <c r="AL774" s="436"/>
      <c r="AM774" s="436"/>
      <c r="AN774" s="436"/>
      <c r="AO774" s="436"/>
      <c r="AP774" s="436"/>
      <c r="AQ774" s="436"/>
      <c r="AR774" s="436"/>
      <c r="AS774" s="436"/>
      <c r="AT774" s="436"/>
      <c r="AU774" s="436"/>
      <c r="AV774" s="436"/>
      <c r="AW774" s="436"/>
      <c r="AX774" s="437"/>
      <c r="AY774" s="436"/>
      <c r="AZ774" s="436"/>
      <c r="BA774" s="436"/>
      <c r="BB774" s="436"/>
      <c r="BC774" s="436"/>
      <c r="BD774" s="436"/>
      <c r="BE774" s="436"/>
      <c r="BF774" s="436"/>
      <c r="BG774" s="436"/>
      <c r="BH774" s="436"/>
      <c r="BI774" s="436"/>
      <c r="BJ774" s="436"/>
      <c r="BK774" s="436"/>
      <c r="BL774" s="436"/>
      <c r="BM774" s="436"/>
      <c r="BN774" s="436"/>
      <c r="BO774" s="436"/>
      <c r="BP774" s="436"/>
      <c r="BQ774" s="436"/>
      <c r="BR774" s="436"/>
      <c r="BS774" s="436"/>
      <c r="BT774" s="436"/>
      <c r="BU774" s="436"/>
      <c r="BV774" s="436"/>
      <c r="BW774" s="436"/>
      <c r="BX774" s="436"/>
      <c r="BY774" s="436"/>
      <c r="BZ774" s="436"/>
      <c r="CA774" s="436"/>
      <c r="CB774" s="436"/>
      <c r="CC774" s="436"/>
      <c r="CD774" s="436"/>
      <c r="CE774" s="436"/>
    </row>
    <row r="775" spans="1:83" ht="15.75" customHeight="1">
      <c r="A775" s="436"/>
      <c r="B775" s="436"/>
      <c r="C775" s="436"/>
      <c r="D775" s="436"/>
      <c r="E775" s="436"/>
      <c r="F775" s="436"/>
      <c r="G775" s="436"/>
      <c r="H775" s="436"/>
      <c r="I775" s="436"/>
      <c r="J775" s="436"/>
      <c r="K775" s="436"/>
      <c r="L775" s="436"/>
      <c r="M775" s="436"/>
      <c r="N775" s="436"/>
      <c r="O775" s="436"/>
      <c r="P775" s="436"/>
      <c r="Q775" s="436"/>
      <c r="R775" s="436"/>
      <c r="S775" s="436"/>
      <c r="T775" s="436"/>
      <c r="U775" s="436"/>
      <c r="V775" s="436"/>
      <c r="W775" s="436"/>
      <c r="X775" s="436"/>
      <c r="Y775" s="436"/>
      <c r="Z775" s="436"/>
      <c r="AA775" s="436"/>
      <c r="AB775" s="436"/>
      <c r="AC775" s="436"/>
      <c r="AD775" s="436"/>
      <c r="AE775" s="436"/>
      <c r="AF775" s="436"/>
      <c r="AG775" s="436"/>
      <c r="AH775" s="436"/>
      <c r="AI775" s="436"/>
      <c r="AJ775" s="436"/>
      <c r="AK775" s="436"/>
      <c r="AL775" s="436"/>
      <c r="AM775" s="436"/>
      <c r="AN775" s="436"/>
      <c r="AO775" s="436"/>
      <c r="AP775" s="436"/>
      <c r="AQ775" s="436"/>
      <c r="AR775" s="436"/>
      <c r="AS775" s="436"/>
      <c r="AT775" s="436"/>
      <c r="AU775" s="436"/>
      <c r="AV775" s="436"/>
      <c r="AW775" s="436"/>
      <c r="AX775" s="437"/>
      <c r="AY775" s="436"/>
      <c r="AZ775" s="436"/>
      <c r="BA775" s="436"/>
      <c r="BB775" s="436"/>
      <c r="BC775" s="436"/>
      <c r="BD775" s="436"/>
      <c r="BE775" s="436"/>
      <c r="BF775" s="436"/>
      <c r="BG775" s="436"/>
      <c r="BH775" s="436"/>
      <c r="BI775" s="436"/>
      <c r="BJ775" s="436"/>
      <c r="BK775" s="436"/>
      <c r="BL775" s="436"/>
      <c r="BM775" s="436"/>
      <c r="BN775" s="436"/>
      <c r="BO775" s="436"/>
      <c r="BP775" s="436"/>
      <c r="BQ775" s="436"/>
      <c r="BR775" s="436"/>
      <c r="BS775" s="436"/>
      <c r="BT775" s="436"/>
      <c r="BU775" s="436"/>
      <c r="BV775" s="436"/>
      <c r="BW775" s="436"/>
      <c r="BX775" s="436"/>
      <c r="BY775" s="436"/>
      <c r="BZ775" s="436"/>
      <c r="CA775" s="436"/>
      <c r="CB775" s="436"/>
      <c r="CC775" s="436"/>
      <c r="CD775" s="436"/>
      <c r="CE775" s="436"/>
    </row>
    <row r="776" spans="1:83" ht="15.75" customHeight="1">
      <c r="A776" s="436"/>
      <c r="B776" s="436"/>
      <c r="C776" s="436"/>
      <c r="D776" s="436"/>
      <c r="E776" s="436"/>
      <c r="F776" s="436"/>
      <c r="G776" s="436"/>
      <c r="H776" s="436"/>
      <c r="I776" s="436"/>
      <c r="J776" s="436"/>
      <c r="K776" s="436"/>
      <c r="L776" s="436"/>
      <c r="M776" s="436"/>
      <c r="N776" s="436"/>
      <c r="O776" s="436"/>
      <c r="P776" s="436"/>
      <c r="Q776" s="436"/>
      <c r="R776" s="436"/>
      <c r="S776" s="436"/>
      <c r="T776" s="436"/>
      <c r="U776" s="436"/>
      <c r="V776" s="436"/>
      <c r="W776" s="436"/>
      <c r="X776" s="436"/>
      <c r="Y776" s="436"/>
      <c r="Z776" s="436"/>
      <c r="AA776" s="436"/>
      <c r="AB776" s="436"/>
      <c r="AC776" s="436"/>
      <c r="AD776" s="436"/>
      <c r="AE776" s="436"/>
      <c r="AF776" s="436"/>
      <c r="AG776" s="436"/>
      <c r="AH776" s="436"/>
      <c r="AI776" s="436"/>
      <c r="AJ776" s="436"/>
      <c r="AK776" s="436"/>
      <c r="AL776" s="436"/>
      <c r="AM776" s="436"/>
      <c r="AN776" s="436"/>
      <c r="AO776" s="436"/>
      <c r="AP776" s="436"/>
      <c r="AQ776" s="436"/>
      <c r="AR776" s="436"/>
      <c r="AS776" s="436"/>
      <c r="AT776" s="436"/>
      <c r="AU776" s="436"/>
      <c r="AV776" s="436"/>
      <c r="AW776" s="436"/>
      <c r="AX776" s="437"/>
      <c r="AY776" s="436"/>
      <c r="AZ776" s="436"/>
      <c r="BA776" s="436"/>
      <c r="BB776" s="436"/>
      <c r="BC776" s="436"/>
      <c r="BD776" s="436"/>
      <c r="BE776" s="436"/>
      <c r="BF776" s="436"/>
      <c r="BG776" s="436"/>
      <c r="BH776" s="436"/>
      <c r="BI776" s="436"/>
      <c r="BJ776" s="436"/>
      <c r="BK776" s="436"/>
      <c r="BL776" s="436"/>
      <c r="BM776" s="436"/>
      <c r="BN776" s="436"/>
      <c r="BO776" s="436"/>
      <c r="BP776" s="436"/>
      <c r="BQ776" s="436"/>
      <c r="BR776" s="436"/>
      <c r="BS776" s="436"/>
      <c r="BT776" s="436"/>
      <c r="BU776" s="436"/>
      <c r="BV776" s="436"/>
      <c r="BW776" s="436"/>
      <c r="BX776" s="436"/>
      <c r="BY776" s="436"/>
      <c r="BZ776" s="436"/>
      <c r="CA776" s="436"/>
      <c r="CB776" s="436"/>
      <c r="CC776" s="436"/>
      <c r="CD776" s="436"/>
      <c r="CE776" s="436"/>
    </row>
    <row r="777" spans="1:83" ht="15.75" customHeight="1">
      <c r="A777" s="436"/>
      <c r="B777" s="436"/>
      <c r="C777" s="436"/>
      <c r="D777" s="436"/>
      <c r="E777" s="436"/>
      <c r="F777" s="436"/>
      <c r="G777" s="436"/>
      <c r="H777" s="436"/>
      <c r="I777" s="436"/>
      <c r="J777" s="436"/>
      <c r="K777" s="436"/>
      <c r="L777" s="436"/>
      <c r="M777" s="436"/>
      <c r="N777" s="436"/>
      <c r="O777" s="436"/>
      <c r="P777" s="436"/>
      <c r="Q777" s="436"/>
      <c r="R777" s="436"/>
      <c r="S777" s="436"/>
      <c r="T777" s="436"/>
      <c r="U777" s="436"/>
      <c r="V777" s="436"/>
      <c r="W777" s="436"/>
      <c r="X777" s="436"/>
      <c r="Y777" s="436"/>
      <c r="Z777" s="436"/>
      <c r="AA777" s="436"/>
      <c r="AB777" s="436"/>
      <c r="AC777" s="436"/>
      <c r="AD777" s="436"/>
      <c r="AE777" s="436"/>
      <c r="AF777" s="436"/>
      <c r="AG777" s="436"/>
      <c r="AH777" s="436"/>
      <c r="AI777" s="436"/>
      <c r="AJ777" s="436"/>
      <c r="AK777" s="436"/>
      <c r="AL777" s="436"/>
      <c r="AM777" s="436"/>
      <c r="AN777" s="436"/>
      <c r="AO777" s="436"/>
      <c r="AP777" s="436"/>
      <c r="AQ777" s="436"/>
      <c r="AR777" s="436"/>
      <c r="AS777" s="436"/>
      <c r="AT777" s="436"/>
      <c r="AU777" s="436"/>
      <c r="AV777" s="436"/>
      <c r="AW777" s="436"/>
      <c r="AX777" s="437"/>
      <c r="AY777" s="436"/>
      <c r="AZ777" s="436"/>
      <c r="BA777" s="436"/>
      <c r="BB777" s="436"/>
      <c r="BC777" s="436"/>
      <c r="BD777" s="436"/>
      <c r="BE777" s="436"/>
      <c r="BF777" s="436"/>
      <c r="BG777" s="436"/>
      <c r="BH777" s="436"/>
      <c r="BI777" s="436"/>
      <c r="BJ777" s="436"/>
      <c r="BK777" s="436"/>
      <c r="BL777" s="436"/>
      <c r="BM777" s="436"/>
      <c r="BN777" s="436"/>
      <c r="BO777" s="436"/>
      <c r="BP777" s="436"/>
      <c r="BQ777" s="436"/>
      <c r="BR777" s="436"/>
      <c r="BS777" s="436"/>
      <c r="BT777" s="436"/>
      <c r="BU777" s="436"/>
      <c r="BV777" s="436"/>
      <c r="BW777" s="436"/>
      <c r="BX777" s="436"/>
      <c r="BY777" s="436"/>
      <c r="BZ777" s="436"/>
      <c r="CA777" s="436"/>
      <c r="CB777" s="436"/>
      <c r="CC777" s="436"/>
      <c r="CD777" s="436"/>
      <c r="CE777" s="436"/>
    </row>
    <row r="778" spans="1:83" ht="15.75" customHeight="1">
      <c r="A778" s="436"/>
      <c r="B778" s="436"/>
      <c r="C778" s="436"/>
      <c r="D778" s="436"/>
      <c r="E778" s="436"/>
      <c r="F778" s="436"/>
      <c r="G778" s="436"/>
      <c r="H778" s="436"/>
      <c r="I778" s="436"/>
      <c r="J778" s="436"/>
      <c r="K778" s="436"/>
      <c r="L778" s="436"/>
      <c r="M778" s="436"/>
      <c r="N778" s="436"/>
      <c r="O778" s="436"/>
      <c r="P778" s="436"/>
      <c r="Q778" s="436"/>
      <c r="R778" s="436"/>
      <c r="S778" s="436"/>
      <c r="T778" s="436"/>
      <c r="U778" s="436"/>
      <c r="V778" s="436"/>
      <c r="W778" s="436"/>
      <c r="X778" s="436"/>
      <c r="Y778" s="436"/>
      <c r="Z778" s="436"/>
      <c r="AA778" s="436"/>
      <c r="AB778" s="436"/>
      <c r="AC778" s="436"/>
      <c r="AD778" s="436"/>
      <c r="AE778" s="436"/>
      <c r="AF778" s="436"/>
      <c r="AG778" s="436"/>
      <c r="AH778" s="436"/>
      <c r="AI778" s="436"/>
      <c r="AJ778" s="436"/>
      <c r="AK778" s="436"/>
      <c r="AL778" s="436"/>
      <c r="AM778" s="436"/>
      <c r="AN778" s="436"/>
      <c r="AO778" s="436"/>
      <c r="AP778" s="436"/>
      <c r="AQ778" s="436"/>
      <c r="AR778" s="436"/>
      <c r="AS778" s="436"/>
      <c r="AT778" s="436"/>
      <c r="AU778" s="436"/>
      <c r="AV778" s="436"/>
      <c r="AW778" s="436"/>
      <c r="AX778" s="437"/>
      <c r="AY778" s="436"/>
      <c r="AZ778" s="436"/>
      <c r="BA778" s="436"/>
      <c r="BB778" s="436"/>
      <c r="BC778" s="436"/>
      <c r="BD778" s="436"/>
      <c r="BE778" s="436"/>
      <c r="BF778" s="436"/>
      <c r="BG778" s="436"/>
      <c r="BH778" s="436"/>
      <c r="BI778" s="436"/>
      <c r="BJ778" s="436"/>
      <c r="BK778" s="436"/>
      <c r="BL778" s="436"/>
      <c r="BM778" s="436"/>
      <c r="BN778" s="436"/>
      <c r="BO778" s="436"/>
      <c r="BP778" s="436"/>
      <c r="BQ778" s="436"/>
      <c r="BR778" s="436"/>
      <c r="BS778" s="436"/>
      <c r="BT778" s="436"/>
      <c r="BU778" s="436"/>
      <c r="BV778" s="436"/>
      <c r="BW778" s="436"/>
      <c r="BX778" s="436"/>
      <c r="BY778" s="436"/>
      <c r="BZ778" s="436"/>
      <c r="CA778" s="436"/>
      <c r="CB778" s="436"/>
      <c r="CC778" s="436"/>
      <c r="CD778" s="436"/>
      <c r="CE778" s="436"/>
    </row>
    <row r="779" spans="1:83" ht="15.75" customHeight="1">
      <c r="A779" s="436"/>
      <c r="B779" s="436"/>
      <c r="C779" s="436"/>
      <c r="D779" s="436"/>
      <c r="E779" s="436"/>
      <c r="F779" s="436"/>
      <c r="G779" s="436"/>
      <c r="H779" s="436"/>
      <c r="I779" s="436"/>
      <c r="J779" s="436"/>
      <c r="K779" s="436"/>
      <c r="L779" s="436"/>
      <c r="M779" s="436"/>
      <c r="N779" s="436"/>
      <c r="O779" s="436"/>
      <c r="P779" s="436"/>
      <c r="Q779" s="436"/>
      <c r="R779" s="436"/>
      <c r="S779" s="436"/>
      <c r="T779" s="436"/>
      <c r="U779" s="436"/>
      <c r="V779" s="436"/>
      <c r="W779" s="436"/>
      <c r="X779" s="436"/>
      <c r="Y779" s="436"/>
      <c r="Z779" s="436"/>
      <c r="AA779" s="436"/>
      <c r="AB779" s="436"/>
      <c r="AC779" s="436"/>
      <c r="AD779" s="436"/>
      <c r="AE779" s="436"/>
      <c r="AF779" s="436"/>
      <c r="AG779" s="436"/>
      <c r="AH779" s="436"/>
      <c r="AI779" s="436"/>
      <c r="AJ779" s="436"/>
      <c r="AK779" s="436"/>
      <c r="AL779" s="436"/>
      <c r="AM779" s="436"/>
      <c r="AN779" s="436"/>
      <c r="AO779" s="436"/>
      <c r="AP779" s="436"/>
      <c r="AQ779" s="436"/>
      <c r="AR779" s="436"/>
      <c r="AS779" s="436"/>
      <c r="AT779" s="436"/>
      <c r="AU779" s="436"/>
      <c r="AV779" s="436"/>
      <c r="AW779" s="436"/>
      <c r="AX779" s="437"/>
      <c r="AY779" s="436"/>
      <c r="AZ779" s="436"/>
      <c r="BA779" s="436"/>
      <c r="BB779" s="436"/>
      <c r="BC779" s="436"/>
      <c r="BD779" s="436"/>
      <c r="BE779" s="436"/>
      <c r="BF779" s="436"/>
      <c r="BG779" s="436"/>
      <c r="BH779" s="436"/>
      <c r="BI779" s="436"/>
      <c r="BJ779" s="436"/>
      <c r="BK779" s="436"/>
      <c r="BL779" s="436"/>
      <c r="BM779" s="436"/>
      <c r="BN779" s="436"/>
      <c r="BO779" s="436"/>
      <c r="BP779" s="436"/>
      <c r="BQ779" s="436"/>
      <c r="BR779" s="436"/>
      <c r="BS779" s="436"/>
      <c r="BT779" s="436"/>
      <c r="BU779" s="436"/>
      <c r="BV779" s="436"/>
      <c r="BW779" s="436"/>
      <c r="BX779" s="436"/>
      <c r="BY779" s="436"/>
      <c r="BZ779" s="436"/>
      <c r="CA779" s="436"/>
      <c r="CB779" s="436"/>
      <c r="CC779" s="436"/>
      <c r="CD779" s="436"/>
      <c r="CE779" s="436"/>
    </row>
    <row r="780" spans="1:83" ht="15.75" customHeight="1">
      <c r="A780" s="436"/>
      <c r="B780" s="436"/>
      <c r="C780" s="436"/>
      <c r="D780" s="436"/>
      <c r="E780" s="436"/>
      <c r="F780" s="436"/>
      <c r="G780" s="436"/>
      <c r="H780" s="436"/>
      <c r="I780" s="436"/>
      <c r="J780" s="436"/>
      <c r="K780" s="436"/>
      <c r="L780" s="436"/>
      <c r="M780" s="436"/>
      <c r="N780" s="436"/>
      <c r="O780" s="436"/>
      <c r="P780" s="436"/>
      <c r="Q780" s="436"/>
      <c r="R780" s="436"/>
      <c r="S780" s="436"/>
      <c r="T780" s="436"/>
      <c r="U780" s="436"/>
      <c r="V780" s="436"/>
      <c r="W780" s="436"/>
      <c r="X780" s="436"/>
      <c r="Y780" s="436"/>
      <c r="Z780" s="436"/>
      <c r="AA780" s="436"/>
      <c r="AB780" s="436"/>
      <c r="AC780" s="436"/>
      <c r="AD780" s="436"/>
      <c r="AE780" s="436"/>
      <c r="AF780" s="436"/>
      <c r="AG780" s="436"/>
      <c r="AH780" s="436"/>
      <c r="AI780" s="436"/>
      <c r="AJ780" s="436"/>
      <c r="AK780" s="436"/>
      <c r="AL780" s="436"/>
      <c r="AM780" s="436"/>
      <c r="AN780" s="436"/>
      <c r="AO780" s="436"/>
      <c r="AP780" s="436"/>
      <c r="AQ780" s="436"/>
      <c r="AR780" s="436"/>
      <c r="AS780" s="436"/>
      <c r="AT780" s="436"/>
      <c r="AU780" s="436"/>
      <c r="AV780" s="436"/>
      <c r="AW780" s="436"/>
      <c r="AX780" s="437"/>
      <c r="AY780" s="436"/>
      <c r="AZ780" s="436"/>
      <c r="BA780" s="436"/>
      <c r="BB780" s="436"/>
      <c r="BC780" s="436"/>
      <c r="BD780" s="436"/>
      <c r="BE780" s="436"/>
      <c r="BF780" s="436"/>
      <c r="BG780" s="436"/>
      <c r="BH780" s="436"/>
      <c r="BI780" s="436"/>
      <c r="BJ780" s="436"/>
      <c r="BK780" s="436"/>
      <c r="BL780" s="436"/>
      <c r="BM780" s="436"/>
      <c r="BN780" s="436"/>
      <c r="BO780" s="436"/>
      <c r="BP780" s="436"/>
      <c r="BQ780" s="436"/>
      <c r="BR780" s="436"/>
      <c r="BS780" s="436"/>
      <c r="BT780" s="436"/>
      <c r="BU780" s="436"/>
      <c r="BV780" s="436"/>
      <c r="BW780" s="436"/>
      <c r="BX780" s="436"/>
      <c r="BY780" s="436"/>
      <c r="BZ780" s="436"/>
      <c r="CA780" s="436"/>
      <c r="CB780" s="436"/>
      <c r="CC780" s="436"/>
      <c r="CD780" s="436"/>
      <c r="CE780" s="436"/>
    </row>
    <row r="781" spans="1:83" ht="15.75" customHeight="1">
      <c r="A781" s="436"/>
      <c r="B781" s="436"/>
      <c r="C781" s="436"/>
      <c r="D781" s="436"/>
      <c r="E781" s="436"/>
      <c r="F781" s="436"/>
      <c r="G781" s="436"/>
      <c r="H781" s="436"/>
      <c r="I781" s="436"/>
      <c r="J781" s="436"/>
      <c r="K781" s="436"/>
      <c r="L781" s="436"/>
      <c r="M781" s="436"/>
      <c r="N781" s="436"/>
      <c r="O781" s="436"/>
      <c r="P781" s="436"/>
      <c r="Q781" s="436"/>
      <c r="R781" s="436"/>
      <c r="S781" s="436"/>
      <c r="T781" s="436"/>
      <c r="U781" s="436"/>
      <c r="V781" s="436"/>
      <c r="W781" s="436"/>
      <c r="X781" s="436"/>
      <c r="Y781" s="436"/>
      <c r="Z781" s="436"/>
      <c r="AA781" s="436"/>
      <c r="AB781" s="436"/>
      <c r="AC781" s="436"/>
      <c r="AD781" s="436"/>
      <c r="AE781" s="436"/>
      <c r="AF781" s="436"/>
      <c r="AG781" s="436"/>
      <c r="AH781" s="436"/>
      <c r="AI781" s="436"/>
      <c r="AJ781" s="436"/>
      <c r="AK781" s="436"/>
      <c r="AL781" s="436"/>
      <c r="AM781" s="436"/>
      <c r="AN781" s="436"/>
      <c r="AO781" s="436"/>
      <c r="AP781" s="436"/>
      <c r="AQ781" s="436"/>
      <c r="AR781" s="436"/>
      <c r="AS781" s="436"/>
      <c r="AT781" s="436"/>
      <c r="AU781" s="436"/>
      <c r="AV781" s="436"/>
      <c r="AW781" s="436"/>
      <c r="AX781" s="437"/>
      <c r="AY781" s="436"/>
      <c r="AZ781" s="436"/>
      <c r="BA781" s="436"/>
      <c r="BB781" s="436"/>
      <c r="BC781" s="436"/>
      <c r="BD781" s="436"/>
      <c r="BE781" s="436"/>
      <c r="BF781" s="436"/>
      <c r="BG781" s="436"/>
      <c r="BH781" s="436"/>
      <c r="BI781" s="436"/>
      <c r="BJ781" s="436"/>
      <c r="BK781" s="436"/>
      <c r="BL781" s="436"/>
      <c r="BM781" s="436"/>
      <c r="BN781" s="436"/>
      <c r="BO781" s="436"/>
      <c r="BP781" s="436"/>
      <c r="BQ781" s="436"/>
      <c r="BR781" s="436"/>
      <c r="BS781" s="436"/>
      <c r="BT781" s="436"/>
      <c r="BU781" s="436"/>
      <c r="BV781" s="436"/>
      <c r="BW781" s="436"/>
      <c r="BX781" s="436"/>
      <c r="BY781" s="436"/>
      <c r="BZ781" s="436"/>
      <c r="CA781" s="436"/>
      <c r="CB781" s="436"/>
      <c r="CC781" s="436"/>
      <c r="CD781" s="436"/>
      <c r="CE781" s="436"/>
    </row>
    <row r="782" spans="1:83" ht="15.75" customHeight="1">
      <c r="A782" s="436"/>
      <c r="B782" s="436"/>
      <c r="C782" s="436"/>
      <c r="D782" s="436"/>
      <c r="E782" s="436"/>
      <c r="F782" s="436"/>
      <c r="G782" s="436"/>
      <c r="H782" s="436"/>
      <c r="I782" s="436"/>
      <c r="J782" s="436"/>
      <c r="K782" s="436"/>
      <c r="L782" s="436"/>
      <c r="M782" s="436"/>
      <c r="N782" s="436"/>
      <c r="O782" s="436"/>
      <c r="P782" s="436"/>
      <c r="Q782" s="436"/>
      <c r="R782" s="436"/>
      <c r="S782" s="436"/>
      <c r="T782" s="436"/>
      <c r="U782" s="436"/>
      <c r="V782" s="436"/>
      <c r="W782" s="436"/>
      <c r="X782" s="436"/>
      <c r="Y782" s="436"/>
      <c r="Z782" s="436"/>
      <c r="AA782" s="436"/>
      <c r="AB782" s="436"/>
      <c r="AC782" s="436"/>
      <c r="AD782" s="436"/>
      <c r="AE782" s="436"/>
      <c r="AF782" s="436"/>
      <c r="AG782" s="436"/>
      <c r="AH782" s="436"/>
      <c r="AI782" s="436"/>
      <c r="AJ782" s="436"/>
      <c r="AK782" s="436"/>
      <c r="AL782" s="436"/>
      <c r="AM782" s="436"/>
      <c r="AN782" s="436"/>
      <c r="AO782" s="436"/>
      <c r="AP782" s="436"/>
      <c r="AQ782" s="436"/>
      <c r="AR782" s="436"/>
      <c r="AS782" s="436"/>
      <c r="AT782" s="436"/>
      <c r="AU782" s="436"/>
      <c r="AV782" s="436"/>
      <c r="AW782" s="436"/>
      <c r="AX782" s="437"/>
      <c r="AY782" s="436"/>
      <c r="AZ782" s="436"/>
      <c r="BA782" s="436"/>
      <c r="BB782" s="436"/>
      <c r="BC782" s="436"/>
      <c r="BD782" s="436"/>
      <c r="BE782" s="436"/>
      <c r="BF782" s="436"/>
      <c r="BG782" s="436"/>
      <c r="BH782" s="436"/>
      <c r="BI782" s="436"/>
      <c r="BJ782" s="436"/>
      <c r="BK782" s="436"/>
      <c r="BL782" s="436"/>
      <c r="BM782" s="436"/>
      <c r="BN782" s="436"/>
      <c r="BO782" s="436"/>
      <c r="BP782" s="436"/>
      <c r="BQ782" s="436"/>
      <c r="BR782" s="436"/>
      <c r="BS782" s="436"/>
      <c r="BT782" s="436"/>
      <c r="BU782" s="436"/>
      <c r="BV782" s="436"/>
      <c r="BW782" s="436"/>
      <c r="BX782" s="436"/>
      <c r="BY782" s="436"/>
      <c r="BZ782" s="436"/>
      <c r="CA782" s="436"/>
      <c r="CB782" s="436"/>
      <c r="CC782" s="436"/>
      <c r="CD782" s="436"/>
      <c r="CE782" s="436"/>
    </row>
    <row r="783" spans="1:83" ht="15.75" customHeight="1">
      <c r="A783" s="436"/>
      <c r="B783" s="436"/>
      <c r="C783" s="436"/>
      <c r="D783" s="436"/>
      <c r="E783" s="436"/>
      <c r="F783" s="436"/>
      <c r="G783" s="436"/>
      <c r="H783" s="436"/>
      <c r="I783" s="436"/>
      <c r="J783" s="436"/>
      <c r="K783" s="436"/>
      <c r="L783" s="436"/>
      <c r="M783" s="436"/>
      <c r="N783" s="436"/>
      <c r="O783" s="436"/>
      <c r="P783" s="436"/>
      <c r="Q783" s="436"/>
      <c r="R783" s="436"/>
      <c r="S783" s="436"/>
      <c r="T783" s="436"/>
      <c r="U783" s="436"/>
      <c r="V783" s="436"/>
      <c r="W783" s="436"/>
      <c r="X783" s="436"/>
      <c r="Y783" s="436"/>
      <c r="Z783" s="436"/>
      <c r="AA783" s="436"/>
      <c r="AB783" s="436"/>
      <c r="AC783" s="436"/>
      <c r="AD783" s="436"/>
      <c r="AE783" s="436"/>
      <c r="AF783" s="436"/>
      <c r="AG783" s="436"/>
      <c r="AH783" s="436"/>
      <c r="AI783" s="436"/>
      <c r="AJ783" s="436"/>
      <c r="AK783" s="436"/>
      <c r="AL783" s="436"/>
      <c r="AM783" s="436"/>
      <c r="AN783" s="436"/>
      <c r="AO783" s="436"/>
      <c r="AP783" s="436"/>
      <c r="AQ783" s="436"/>
      <c r="AR783" s="436"/>
      <c r="AS783" s="436"/>
      <c r="AT783" s="436"/>
      <c r="AU783" s="436"/>
      <c r="AV783" s="436"/>
      <c r="AW783" s="436"/>
      <c r="AX783" s="437"/>
      <c r="AY783" s="436"/>
      <c r="AZ783" s="436"/>
      <c r="BA783" s="436"/>
      <c r="BB783" s="436"/>
      <c r="BC783" s="436"/>
      <c r="BD783" s="436"/>
      <c r="BE783" s="436"/>
      <c r="BF783" s="436"/>
      <c r="BG783" s="436"/>
      <c r="BH783" s="436"/>
      <c r="BI783" s="436"/>
      <c r="BJ783" s="436"/>
      <c r="BK783" s="436"/>
      <c r="BL783" s="436"/>
      <c r="BM783" s="436"/>
      <c r="BN783" s="436"/>
      <c r="BO783" s="436"/>
      <c r="BP783" s="436"/>
      <c r="BQ783" s="436"/>
      <c r="BR783" s="436"/>
      <c r="BS783" s="436"/>
      <c r="BT783" s="436"/>
      <c r="BU783" s="436"/>
      <c r="BV783" s="436"/>
      <c r="BW783" s="436"/>
      <c r="BX783" s="436"/>
      <c r="BY783" s="436"/>
      <c r="BZ783" s="436"/>
      <c r="CA783" s="436"/>
      <c r="CB783" s="436"/>
      <c r="CC783" s="436"/>
      <c r="CD783" s="436"/>
      <c r="CE783" s="436"/>
    </row>
    <row r="784" spans="1:83" ht="15.75" customHeight="1">
      <c r="A784" s="436"/>
      <c r="B784" s="436"/>
      <c r="C784" s="436"/>
      <c r="D784" s="436"/>
      <c r="E784" s="436"/>
      <c r="F784" s="436"/>
      <c r="G784" s="436"/>
      <c r="H784" s="436"/>
      <c r="I784" s="436"/>
      <c r="J784" s="436"/>
      <c r="K784" s="436"/>
      <c r="L784" s="436"/>
      <c r="M784" s="436"/>
      <c r="N784" s="436"/>
      <c r="O784" s="436"/>
      <c r="P784" s="436"/>
      <c r="Q784" s="436"/>
      <c r="R784" s="436"/>
      <c r="S784" s="436"/>
      <c r="T784" s="436"/>
      <c r="U784" s="436"/>
      <c r="V784" s="436"/>
      <c r="W784" s="436"/>
      <c r="X784" s="436"/>
      <c r="Y784" s="436"/>
      <c r="Z784" s="436"/>
      <c r="AA784" s="436"/>
      <c r="AB784" s="436"/>
      <c r="AC784" s="436"/>
      <c r="AD784" s="436"/>
      <c r="AE784" s="436"/>
      <c r="AF784" s="436"/>
      <c r="AG784" s="436"/>
      <c r="AH784" s="436"/>
      <c r="AI784" s="436"/>
      <c r="AJ784" s="436"/>
      <c r="AK784" s="436"/>
      <c r="AL784" s="436"/>
      <c r="AM784" s="436"/>
      <c r="AN784" s="436"/>
      <c r="AO784" s="436"/>
      <c r="AP784" s="436"/>
      <c r="AQ784" s="436"/>
      <c r="AR784" s="436"/>
      <c r="AS784" s="436"/>
      <c r="AT784" s="436"/>
      <c r="AU784" s="436"/>
      <c r="AV784" s="436"/>
      <c r="AW784" s="436"/>
      <c r="AX784" s="437"/>
      <c r="AY784" s="436"/>
      <c r="AZ784" s="436"/>
      <c r="BA784" s="436"/>
      <c r="BB784" s="436"/>
      <c r="BC784" s="436"/>
      <c r="BD784" s="436"/>
      <c r="BE784" s="436"/>
      <c r="BF784" s="436"/>
      <c r="BG784" s="436"/>
      <c r="BH784" s="436"/>
      <c r="BI784" s="436"/>
      <c r="BJ784" s="436"/>
      <c r="BK784" s="436"/>
      <c r="BL784" s="436"/>
      <c r="BM784" s="436"/>
      <c r="BN784" s="436"/>
      <c r="BO784" s="436"/>
      <c r="BP784" s="436"/>
      <c r="BQ784" s="436"/>
      <c r="BR784" s="436"/>
      <c r="BS784" s="436"/>
      <c r="BT784" s="436"/>
      <c r="BU784" s="436"/>
      <c r="BV784" s="436"/>
      <c r="BW784" s="436"/>
      <c r="BX784" s="436"/>
      <c r="BY784" s="436"/>
      <c r="BZ784" s="436"/>
      <c r="CA784" s="436"/>
      <c r="CB784" s="436"/>
      <c r="CC784" s="436"/>
      <c r="CD784" s="436"/>
      <c r="CE784" s="436"/>
    </row>
    <row r="785" spans="1:83" ht="15.75" customHeight="1">
      <c r="A785" s="436"/>
      <c r="B785" s="436"/>
      <c r="C785" s="436"/>
      <c r="D785" s="436"/>
      <c r="E785" s="436"/>
      <c r="F785" s="436"/>
      <c r="G785" s="436"/>
      <c r="H785" s="436"/>
      <c r="I785" s="436"/>
      <c r="J785" s="436"/>
      <c r="K785" s="436"/>
      <c r="L785" s="436"/>
      <c r="M785" s="436"/>
      <c r="N785" s="436"/>
      <c r="O785" s="436"/>
      <c r="P785" s="436"/>
      <c r="Q785" s="436"/>
      <c r="R785" s="436"/>
      <c r="S785" s="436"/>
      <c r="T785" s="436"/>
      <c r="U785" s="436"/>
      <c r="V785" s="436"/>
      <c r="W785" s="436"/>
      <c r="X785" s="436"/>
      <c r="Y785" s="436"/>
      <c r="Z785" s="436"/>
      <c r="AA785" s="436"/>
      <c r="AB785" s="436"/>
      <c r="AC785" s="436"/>
      <c r="AD785" s="436"/>
      <c r="AE785" s="436"/>
      <c r="AF785" s="436"/>
      <c r="AG785" s="436"/>
      <c r="AH785" s="436"/>
      <c r="AI785" s="436"/>
      <c r="AJ785" s="436"/>
      <c r="AK785" s="436"/>
      <c r="AL785" s="436"/>
      <c r="AM785" s="436"/>
      <c r="AN785" s="436"/>
      <c r="AO785" s="436"/>
      <c r="AP785" s="436"/>
      <c r="AQ785" s="436"/>
      <c r="AR785" s="436"/>
      <c r="AS785" s="436"/>
      <c r="AT785" s="436"/>
      <c r="AU785" s="436"/>
      <c r="AV785" s="436"/>
      <c r="AW785" s="436"/>
      <c r="AX785" s="437"/>
      <c r="AY785" s="436"/>
      <c r="AZ785" s="436"/>
      <c r="BA785" s="436"/>
      <c r="BB785" s="436"/>
      <c r="BC785" s="436"/>
      <c r="BD785" s="436"/>
      <c r="BE785" s="436"/>
      <c r="BF785" s="436"/>
      <c r="BG785" s="436"/>
      <c r="BH785" s="436"/>
      <c r="BI785" s="436"/>
      <c r="BJ785" s="436"/>
      <c r="BK785" s="436"/>
      <c r="BL785" s="436"/>
      <c r="BM785" s="436"/>
      <c r="BN785" s="436"/>
      <c r="BO785" s="436"/>
      <c r="BP785" s="436"/>
      <c r="BQ785" s="436"/>
      <c r="BR785" s="436"/>
      <c r="BS785" s="436"/>
      <c r="BT785" s="436"/>
      <c r="BU785" s="436"/>
      <c r="BV785" s="436"/>
      <c r="BW785" s="436"/>
      <c r="BX785" s="436"/>
      <c r="BY785" s="436"/>
      <c r="BZ785" s="436"/>
      <c r="CA785" s="436"/>
      <c r="CB785" s="436"/>
      <c r="CC785" s="436"/>
      <c r="CD785" s="436"/>
      <c r="CE785" s="436"/>
    </row>
    <row r="786" spans="1:83" ht="15.75" customHeight="1">
      <c r="A786" s="436"/>
      <c r="B786" s="436"/>
      <c r="C786" s="436"/>
      <c r="D786" s="436"/>
      <c r="E786" s="436"/>
      <c r="F786" s="436"/>
      <c r="G786" s="436"/>
      <c r="H786" s="436"/>
      <c r="I786" s="436"/>
      <c r="J786" s="436"/>
      <c r="K786" s="436"/>
      <c r="L786" s="436"/>
      <c r="M786" s="436"/>
      <c r="N786" s="436"/>
      <c r="O786" s="436"/>
      <c r="P786" s="436"/>
      <c r="Q786" s="436"/>
      <c r="R786" s="436"/>
      <c r="S786" s="436"/>
      <c r="T786" s="436"/>
      <c r="U786" s="436"/>
      <c r="V786" s="436"/>
      <c r="W786" s="436"/>
      <c r="X786" s="436"/>
      <c r="Y786" s="436"/>
      <c r="Z786" s="436"/>
      <c r="AA786" s="436"/>
      <c r="AB786" s="436"/>
      <c r="AC786" s="436"/>
      <c r="AD786" s="436"/>
      <c r="AE786" s="436"/>
      <c r="AF786" s="436"/>
      <c r="AG786" s="436"/>
      <c r="AH786" s="436"/>
      <c r="AI786" s="436"/>
      <c r="AJ786" s="436"/>
      <c r="AK786" s="436"/>
      <c r="AL786" s="436"/>
      <c r="AM786" s="436"/>
      <c r="AN786" s="436"/>
      <c r="AO786" s="436"/>
      <c r="AP786" s="436"/>
      <c r="AQ786" s="436"/>
      <c r="AR786" s="436"/>
      <c r="AS786" s="436"/>
      <c r="AT786" s="436"/>
      <c r="AU786" s="436"/>
      <c r="AV786" s="436"/>
      <c r="AW786" s="436"/>
      <c r="AX786" s="437"/>
      <c r="AY786" s="436"/>
      <c r="AZ786" s="436"/>
      <c r="BA786" s="436"/>
      <c r="BB786" s="436"/>
      <c r="BC786" s="436"/>
      <c r="BD786" s="436"/>
      <c r="BE786" s="436"/>
      <c r="BF786" s="436"/>
      <c r="BG786" s="436"/>
      <c r="BH786" s="436"/>
      <c r="BI786" s="436"/>
      <c r="BJ786" s="436"/>
      <c r="BK786" s="436"/>
      <c r="BL786" s="436"/>
      <c r="BM786" s="436"/>
      <c r="BN786" s="436"/>
      <c r="BO786" s="436"/>
      <c r="BP786" s="436"/>
      <c r="BQ786" s="436"/>
      <c r="BR786" s="436"/>
      <c r="BS786" s="436"/>
      <c r="BT786" s="436"/>
      <c r="BU786" s="436"/>
      <c r="BV786" s="436"/>
      <c r="BW786" s="436"/>
      <c r="BX786" s="436"/>
      <c r="BY786" s="436"/>
      <c r="BZ786" s="436"/>
      <c r="CA786" s="436"/>
      <c r="CB786" s="436"/>
      <c r="CC786" s="436"/>
      <c r="CD786" s="436"/>
      <c r="CE786" s="436"/>
    </row>
    <row r="787" spans="1:83" ht="15.75" customHeight="1">
      <c r="A787" s="436"/>
      <c r="B787" s="436"/>
      <c r="C787" s="436"/>
      <c r="D787" s="436"/>
      <c r="E787" s="436"/>
      <c r="F787" s="436"/>
      <c r="G787" s="436"/>
      <c r="H787" s="436"/>
      <c r="I787" s="436"/>
      <c r="J787" s="436"/>
      <c r="K787" s="436"/>
      <c r="L787" s="436"/>
      <c r="M787" s="436"/>
      <c r="N787" s="436"/>
      <c r="O787" s="436"/>
      <c r="P787" s="436"/>
      <c r="Q787" s="436"/>
      <c r="R787" s="436"/>
      <c r="S787" s="436"/>
      <c r="T787" s="436"/>
      <c r="U787" s="436"/>
      <c r="V787" s="436"/>
      <c r="W787" s="436"/>
      <c r="X787" s="436"/>
      <c r="Y787" s="436"/>
      <c r="Z787" s="436"/>
      <c r="AA787" s="436"/>
      <c r="AB787" s="436"/>
      <c r="AC787" s="436"/>
      <c r="AD787" s="436"/>
      <c r="AE787" s="436"/>
      <c r="AF787" s="436"/>
      <c r="AG787" s="436"/>
      <c r="AH787" s="436"/>
      <c r="AI787" s="436"/>
      <c r="AJ787" s="436"/>
      <c r="AK787" s="436"/>
      <c r="AL787" s="436"/>
      <c r="AM787" s="436"/>
      <c r="AN787" s="436"/>
      <c r="AO787" s="436"/>
      <c r="AP787" s="436"/>
      <c r="AQ787" s="436"/>
      <c r="AR787" s="436"/>
      <c r="AS787" s="436"/>
      <c r="AT787" s="436"/>
      <c r="AU787" s="436"/>
      <c r="AV787" s="436"/>
      <c r="AW787" s="436"/>
      <c r="AX787" s="437"/>
      <c r="AY787" s="436"/>
      <c r="AZ787" s="436"/>
      <c r="BA787" s="436"/>
      <c r="BB787" s="436"/>
      <c r="BC787" s="436"/>
      <c r="BD787" s="436"/>
      <c r="BE787" s="436"/>
      <c r="BF787" s="436"/>
      <c r="BG787" s="436"/>
      <c r="BH787" s="436"/>
      <c r="BI787" s="436"/>
      <c r="BJ787" s="436"/>
      <c r="BK787" s="436"/>
      <c r="BL787" s="436"/>
      <c r="BM787" s="436"/>
      <c r="BN787" s="436"/>
      <c r="BO787" s="436"/>
      <c r="BP787" s="436"/>
      <c r="BQ787" s="436"/>
      <c r="BR787" s="436"/>
      <c r="BS787" s="436"/>
      <c r="BT787" s="436"/>
      <c r="BU787" s="436"/>
      <c r="BV787" s="436"/>
      <c r="BW787" s="436"/>
      <c r="BX787" s="436"/>
      <c r="BY787" s="436"/>
      <c r="BZ787" s="436"/>
      <c r="CA787" s="436"/>
      <c r="CB787" s="436"/>
      <c r="CC787" s="436"/>
      <c r="CD787" s="436"/>
      <c r="CE787" s="436"/>
    </row>
    <row r="788" spans="1:83" ht="15.75" customHeight="1">
      <c r="A788" s="436"/>
      <c r="B788" s="436"/>
      <c r="C788" s="436"/>
      <c r="D788" s="436"/>
      <c r="E788" s="436"/>
      <c r="F788" s="436"/>
      <c r="G788" s="436"/>
      <c r="H788" s="436"/>
      <c r="I788" s="436"/>
      <c r="J788" s="436"/>
      <c r="K788" s="436"/>
      <c r="L788" s="436"/>
      <c r="M788" s="436"/>
      <c r="N788" s="436"/>
      <c r="O788" s="436"/>
      <c r="P788" s="436"/>
      <c r="Q788" s="436"/>
      <c r="R788" s="436"/>
      <c r="S788" s="436"/>
      <c r="T788" s="436"/>
      <c r="U788" s="436"/>
      <c r="V788" s="436"/>
      <c r="W788" s="436"/>
      <c r="X788" s="436"/>
      <c r="Y788" s="436"/>
      <c r="Z788" s="436"/>
      <c r="AA788" s="436"/>
      <c r="AB788" s="436"/>
      <c r="AC788" s="436"/>
      <c r="AD788" s="436"/>
      <c r="AE788" s="436"/>
      <c r="AF788" s="436"/>
      <c r="AG788" s="436"/>
      <c r="AH788" s="436"/>
      <c r="AI788" s="436"/>
      <c r="AJ788" s="436"/>
      <c r="AK788" s="436"/>
      <c r="AL788" s="436"/>
      <c r="AM788" s="436"/>
      <c r="AN788" s="436"/>
      <c r="AO788" s="436"/>
      <c r="AP788" s="436"/>
      <c r="AQ788" s="436"/>
      <c r="AR788" s="436"/>
      <c r="AS788" s="436"/>
      <c r="AT788" s="436"/>
      <c r="AU788" s="436"/>
      <c r="AV788" s="436"/>
      <c r="AW788" s="436"/>
      <c r="AX788" s="437"/>
      <c r="AY788" s="436"/>
      <c r="AZ788" s="436"/>
      <c r="BA788" s="436"/>
      <c r="BB788" s="436"/>
      <c r="BC788" s="436"/>
      <c r="BD788" s="436"/>
      <c r="BE788" s="436"/>
      <c r="BF788" s="436"/>
      <c r="BG788" s="436"/>
      <c r="BH788" s="436"/>
      <c r="BI788" s="436"/>
      <c r="BJ788" s="436"/>
      <c r="BK788" s="436"/>
      <c r="BL788" s="436"/>
      <c r="BM788" s="436"/>
      <c r="BN788" s="436"/>
      <c r="BO788" s="436"/>
      <c r="BP788" s="436"/>
      <c r="BQ788" s="436"/>
      <c r="BR788" s="436"/>
      <c r="BS788" s="436"/>
      <c r="BT788" s="436"/>
      <c r="BU788" s="436"/>
      <c r="BV788" s="436"/>
      <c r="BW788" s="436"/>
      <c r="BX788" s="436"/>
      <c r="BY788" s="436"/>
      <c r="BZ788" s="436"/>
      <c r="CA788" s="436"/>
      <c r="CB788" s="436"/>
      <c r="CC788" s="436"/>
      <c r="CD788" s="436"/>
      <c r="CE788" s="436"/>
    </row>
  </sheetData>
  <sheetProtection algorithmName="SHA-512" hashValue="umPbVlwGVEsftVMVUzuIP6g983OfInTk1npAZ76HCN++NFGL53MUmh7hdW7giCMhPjgKN/2kiodgjh9kQl6Gbw==" saltValue="i3R71o8iQmke3Cht1bwvvA==" spinCount="100000" sheet="1" objects="1" scenarios="1"/>
  <mergeCells count="69">
    <mergeCell ref="B1:W1"/>
    <mergeCell ref="B2:F4"/>
    <mergeCell ref="G2:S3"/>
    <mergeCell ref="T2:U3"/>
    <mergeCell ref="V2:V3"/>
    <mergeCell ref="W2:W3"/>
    <mergeCell ref="G4:O4"/>
    <mergeCell ref="P4:Y4"/>
    <mergeCell ref="X2:Y3"/>
    <mergeCell ref="AA2:AC3"/>
    <mergeCell ref="AD2:AG3"/>
    <mergeCell ref="AN2:AY3"/>
    <mergeCell ref="AZ2:AZ7"/>
    <mergeCell ref="AA4:AI4"/>
    <mergeCell ref="AJ4:AL4"/>
    <mergeCell ref="AY4:AY7"/>
    <mergeCell ref="BI2:BS2"/>
    <mergeCell ref="BA3:BE3"/>
    <mergeCell ref="BF3:BF5"/>
    <mergeCell ref="BG3:BG6"/>
    <mergeCell ref="BH3:BH5"/>
    <mergeCell ref="BI3:BP3"/>
    <mergeCell ref="BQ3:BQ6"/>
    <mergeCell ref="BR3:BR6"/>
    <mergeCell ref="BS3:BS7"/>
    <mergeCell ref="BC4:BC6"/>
    <mergeCell ref="BA2:BH2"/>
    <mergeCell ref="BN4:BN6"/>
    <mergeCell ref="BO4:BO6"/>
    <mergeCell ref="BP4:BP6"/>
    <mergeCell ref="BJ4:BJ6"/>
    <mergeCell ref="BK4:BK6"/>
    <mergeCell ref="B5:F6"/>
    <mergeCell ref="O5:O6"/>
    <mergeCell ref="BD4:BD6"/>
    <mergeCell ref="BE4:BE6"/>
    <mergeCell ref="BI4:BI6"/>
    <mergeCell ref="X5:X6"/>
    <mergeCell ref="AI5:AI6"/>
    <mergeCell ref="Y5:Y6"/>
    <mergeCell ref="G5:N5"/>
    <mergeCell ref="AA5:AH5"/>
    <mergeCell ref="AL5:AL6"/>
    <mergeCell ref="AJ5:AJ6"/>
    <mergeCell ref="P5:W5"/>
    <mergeCell ref="AM4:AM6"/>
    <mergeCell ref="AN4:AV4"/>
    <mergeCell ref="AW4:AX4"/>
    <mergeCell ref="BA4:BA6"/>
    <mergeCell ref="AX5:AX6"/>
    <mergeCell ref="BM4:BM6"/>
    <mergeCell ref="BB4:BB6"/>
    <mergeCell ref="AN5:AN6"/>
    <mergeCell ref="AO5:AO6"/>
    <mergeCell ref="AP5:AP6"/>
    <mergeCell ref="AQ5:AQ6"/>
    <mergeCell ref="AR5:AR6"/>
    <mergeCell ref="AS5:AS6"/>
    <mergeCell ref="AT5:AT6"/>
    <mergeCell ref="AU5:AU6"/>
    <mergeCell ref="AV5:AV6"/>
    <mergeCell ref="BL4:BL6"/>
    <mergeCell ref="CG68:CR68"/>
    <mergeCell ref="CG69:CR69"/>
    <mergeCell ref="CJ74:CL74"/>
    <mergeCell ref="B7:C7"/>
    <mergeCell ref="BU60:CE60"/>
    <mergeCell ref="BU61:CE61"/>
    <mergeCell ref="A62:D63"/>
  </mergeCells>
  <conditionalFormatting sqref="E8:E58">
    <cfRule type="cellIs" dxfId="54" priority="32" operator="equal">
      <formula>49</formula>
    </cfRule>
    <cfRule type="cellIs" dxfId="53" priority="33" operator="equal">
      <formula>54</formula>
    </cfRule>
    <cfRule type="cellIs" dxfId="52" priority="34" operator="equal">
      <formula>59</formula>
    </cfRule>
    <cfRule type="cellIs" dxfId="51" priority="35" operator="equal">
      <formula>64</formula>
    </cfRule>
    <cfRule type="cellIs" dxfId="50" priority="36" operator="equal">
      <formula>74</formula>
    </cfRule>
    <cfRule type="cellIs" dxfId="49" priority="37" operator="equal">
      <formula>79</formula>
    </cfRule>
    <cfRule type="cellIs" dxfId="48" priority="38" operator="equal">
      <formula>69</formula>
    </cfRule>
  </conditionalFormatting>
  <conditionalFormatting sqref="F8:F58">
    <cfRule type="cellIs" dxfId="47" priority="39" operator="between">
      <formula>1</formula>
      <formula>3.5</formula>
    </cfRule>
    <cfRule type="cellIs" dxfId="46" priority="40" operator="equal">
      <formula>4</formula>
    </cfRule>
    <cfRule type="cellIs" dxfId="45" priority="41" operator="equal">
      <formula>0</formula>
    </cfRule>
  </conditionalFormatting>
  <conditionalFormatting sqref="G8:G58">
    <cfRule type="cellIs" dxfId="44" priority="21" operator="greaterThan">
      <formula>$G$7</formula>
    </cfRule>
  </conditionalFormatting>
  <conditionalFormatting sqref="H8:H32">
    <cfRule type="cellIs" dxfId="43" priority="2" operator="greaterThan">
      <formula>$G$7</formula>
    </cfRule>
  </conditionalFormatting>
  <conditionalFormatting sqref="Y8:Y58">
    <cfRule type="cellIs" dxfId="42" priority="44" operator="equal">
      <formula>0</formula>
    </cfRule>
  </conditionalFormatting>
  <conditionalFormatting sqref="AA8:AA57">
    <cfRule type="cellIs" dxfId="41" priority="3" operator="greaterThan">
      <formula>$G$7</formula>
    </cfRule>
  </conditionalFormatting>
  <conditionalFormatting sqref="AB8:AB32">
    <cfRule type="cellIs" dxfId="40" priority="1" operator="greaterThan">
      <formula>$G$7</formula>
    </cfRule>
  </conditionalFormatting>
  <conditionalFormatting sqref="AC32">
    <cfRule type="cellIs" dxfId="39" priority="8" operator="greaterThan">
      <formula>$G$7</formula>
    </cfRule>
  </conditionalFormatting>
  <conditionalFormatting sqref="AW8:AW57">
    <cfRule type="containsText" dxfId="38" priority="18" operator="containsText" text="ลาออก">
      <formula>NOT(ISERROR(SEARCH("ลาออก",AW8)))</formula>
    </cfRule>
  </conditionalFormatting>
  <conditionalFormatting sqref="AW8:AW58 F8:F58">
    <cfRule type="cellIs" dxfId="37" priority="42" operator="equal">
      <formula>"มส"</formula>
    </cfRule>
    <cfRule type="cellIs" dxfId="36" priority="43" operator="equal">
      <formula>"ร"</formula>
    </cfRule>
  </conditionalFormatting>
  <conditionalFormatting sqref="AW8:AW58">
    <cfRule type="cellIs" dxfId="35" priority="31" operator="equal">
      <formula>""""""</formula>
    </cfRule>
    <cfRule type="cellIs" dxfId="34" priority="45" stopIfTrue="1" operator="equal">
      <formula>0</formula>
    </cfRule>
    <cfRule type="cellIs" dxfId="33" priority="46" operator="equal">
      <formula>0</formula>
    </cfRule>
    <cfRule type="cellIs" dxfId="32" priority="49" stopIfTrue="1" operator="equal">
      <formula>0</formula>
    </cfRule>
    <cfRule type="cellIs" dxfId="31" priority="50" operator="equal">
      <formula>"มส"</formula>
    </cfRule>
    <cfRule type="cellIs" dxfId="30" priority="51" operator="equal">
      <formula>"ร"</formula>
    </cfRule>
  </conditionalFormatting>
  <conditionalFormatting sqref="AY8:AY57">
    <cfRule type="containsText" dxfId="29" priority="17" operator="containsText" text="ลาออก">
      <formula>NOT(ISERROR(SEARCH("ลาออก",AY8)))</formula>
    </cfRule>
  </conditionalFormatting>
  <conditionalFormatting sqref="AY8:AY58">
    <cfRule type="cellIs" dxfId="28" priority="28" operator="equal">
      <formula>"มส"</formula>
    </cfRule>
    <cfRule type="cellIs" dxfId="27" priority="29" operator="equal">
      <formula>"ร"</formula>
    </cfRule>
    <cfRule type="cellIs" dxfId="26" priority="30" operator="equal">
      <formula>0</formula>
    </cfRule>
  </conditionalFormatting>
  <dataValidations count="32">
    <dataValidation type="list" allowBlank="1" showInputMessage="1" showErrorMessage="1" sqref="AW8:AW57" xr:uid="{43CC5A77-3F5F-4792-BB0D-000F0C12C93B}">
      <formula1>$C$58:$C$61</formula1>
    </dataValidation>
    <dataValidation type="list" allowBlank="1" showInputMessage="1" showErrorMessage="1" prompt="กรณีพิเศษ" sqref="C59:C60" xr:uid="{3265AD12-48D2-4D3D-9B93-DD7D4159551D}">
      <formula1>$C$58:$C$60</formula1>
    </dataValidation>
    <dataValidation type="list" allowBlank="1" showInputMessage="1" showErrorMessage="1" prompt="กรณีพิเศษ" sqref="AW58" xr:uid="{479C8D74-79E4-4469-9C29-308DDE594CEC}">
      <formula1>$C$59:$C$61</formula1>
    </dataValidation>
    <dataValidation type="decimal" allowBlank="1" showErrorMessage="1" sqref="K8:K58" xr:uid="{8E2E29E9-3177-4F66-9A7A-5C93BE21B5C4}">
      <formula1>0</formula1>
      <formula2>$K$7</formula2>
    </dataValidation>
    <dataValidation type="decimal" allowBlank="1" showErrorMessage="1" sqref="AA8:AA58 AB8:AB32" xr:uid="{1C2DB9A5-82A2-4EFC-AF66-7CE796353DB5}">
      <formula1>0</formula1>
      <formula2>$AA$7</formula2>
    </dataValidation>
    <dataValidation type="decimal" allowBlank="1" showErrorMessage="1" sqref="AB33:AB58" xr:uid="{CE4D4E26-4AA6-450C-BB31-04A8E482A5A7}">
      <formula1>0</formula1>
      <formula2>$AB$7</formula2>
    </dataValidation>
    <dataValidation type="decimal" allowBlank="1" showErrorMessage="1" sqref="L8:L58" xr:uid="{C63909FF-2F7D-4A97-A079-2303F640E2FE}">
      <formula1>0</formula1>
      <formula2>$L$7</formula2>
    </dataValidation>
    <dataValidation type="decimal" allowBlank="1" showErrorMessage="1" sqref="AN8:AN58" xr:uid="{30A51AA7-CBB2-4FF4-AE74-D5F2816645FA}">
      <formula1>0</formula1>
      <formula2>$AN$7</formula2>
    </dataValidation>
    <dataValidation type="decimal" allowBlank="1" showErrorMessage="1" sqref="P58 P8 P9 P10 P11 P13 P14 P15 P16 P17 P18 P19 P20 P21 P22 P23 P24 P25 P26 P27 P28 P29 P30 P31 P32 P12" xr:uid="{5597B613-5A96-45A2-8649-032B4BDB229B}">
      <formula1>0</formula1>
      <formula2>$P$7</formula2>
    </dataValidation>
    <dataValidation type="decimal" allowBlank="1" showErrorMessage="1" sqref="AG58" xr:uid="{FA38C91E-9E3F-4840-86AF-6BA0EB220FE4}">
      <formula1>0</formula1>
      <formula2>$AG$7</formula2>
    </dataValidation>
    <dataValidation type="decimal" allowBlank="1" showErrorMessage="1" sqref="H33:H58" xr:uid="{41DC35C8-2868-4EF5-8AE2-77C9729B70E5}">
      <formula1>0</formula1>
      <formula2>$H$7</formula2>
    </dataValidation>
    <dataValidation type="decimal" allowBlank="1" showErrorMessage="1" sqref="AO8:AO58" xr:uid="{7236AE5C-1743-43B3-9D24-B095696EC6DA}">
      <formula1>0</formula1>
      <formula2>$AO$7</formula2>
    </dataValidation>
    <dataValidation type="decimal" allowBlank="1" showErrorMessage="1" sqref="Q8:Q58" xr:uid="{D42F12A5-A87A-48B3-9D7A-F8F426206747}">
      <formula1>0</formula1>
      <formula2>$Q$7</formula2>
    </dataValidation>
    <dataValidation type="decimal" allowBlank="1" showErrorMessage="1" sqref="I8:I58 J8:J32 R8:R32" xr:uid="{8AAE2939-F310-420D-896C-6E684EC63B92}">
      <formula1>0</formula1>
      <formula2>$I$7</formula2>
    </dataValidation>
    <dataValidation type="decimal" allowBlank="1" showErrorMessage="1" sqref="G8:G58 H8:H32" xr:uid="{00F77AB6-DE36-40C7-8D21-B6845BB51171}">
      <formula1>0</formula1>
      <formula2>$G$7</formula2>
    </dataValidation>
    <dataValidation type="decimal" allowBlank="1" showErrorMessage="1" sqref="AE8:AE58" xr:uid="{E9DADE2E-93CC-4533-92E6-CB5055CDB01C}">
      <formula1>0</formula1>
      <formula2>$AE$7</formula2>
    </dataValidation>
    <dataValidation type="decimal" allowBlank="1" showErrorMessage="1" sqref="AF8:AF58" xr:uid="{0C0A1252-16D6-42C5-9F61-52996A309BE8}">
      <formula1>0</formula1>
      <formula2>$AF$7</formula2>
    </dataValidation>
    <dataValidation type="decimal" allowBlank="1" showErrorMessage="1" sqref="M58" xr:uid="{125B351E-9EA5-4660-8136-1FAD5FC6F7FE}">
      <formula1>0</formula1>
      <formula2>$M$7</formula2>
    </dataValidation>
    <dataValidation type="decimal" allowBlank="1" showErrorMessage="1" sqref="AC8:AC58" xr:uid="{71BAB884-BB1E-4BE7-8F33-2DF47772BBF9}">
      <formula1>0</formula1>
      <formula2>$AC$7</formula2>
    </dataValidation>
    <dataValidation type="decimal" allowBlank="1" showErrorMessage="1" sqref="J33:J57" xr:uid="{3B01B184-011C-4405-BA39-752B998CF2AC}">
      <formula1>0</formula1>
      <formula2>$J$7</formula2>
    </dataValidation>
    <dataValidation type="decimal" allowBlank="1" showInputMessage="1" showErrorMessage="1" sqref="M8:M57" xr:uid="{8C5219D5-3709-4D88-94EA-F5BAB409A3F2}">
      <formula1>0</formula1>
      <formula2>$M$7</formula2>
    </dataValidation>
    <dataValidation type="decimal" allowBlank="1" showErrorMessage="1" sqref="N8:N57" xr:uid="{99BEEF02-9601-42B6-9847-29AC8F99B312}">
      <formula1>0</formula1>
      <formula2>$N$7</formula2>
    </dataValidation>
    <dataValidation type="decimal" allowBlank="1" showInputMessage="1" showErrorMessage="1" sqref="P33 P34 P35 P36 P37 P38 P39 P40 P41 P42 P43 P44 P45 P46 P47 P48 P49 P50 P51 P52 P53 P54 P55 P56 P57" xr:uid="{BA5E9A10-0FE4-44D3-B6A7-4311FBB8E985}">
      <formula1>0</formula1>
      <formula2>$P$7</formula2>
    </dataValidation>
    <dataValidation type="decimal" allowBlank="1" showInputMessage="1" showErrorMessage="1" sqref="R33:R57" xr:uid="{6BD5DB1F-AE58-4593-8302-B8B9BCDE6FBF}">
      <formula1>0</formula1>
      <formula2>$R$7</formula2>
    </dataValidation>
    <dataValidation type="decimal" allowBlank="1" showInputMessage="1" showErrorMessage="1" sqref="S8:S57" xr:uid="{8355AB7A-FA95-4B48-A07B-3691E33C08F2}">
      <formula1>0</formula1>
      <formula2>$S$7</formula2>
    </dataValidation>
    <dataValidation type="decimal" allowBlank="1" showInputMessage="1" showErrorMessage="1" sqref="T8:T57" xr:uid="{74A7C889-97CC-4975-BBBA-FA41EC600853}">
      <formula1>0</formula1>
      <formula2>$T$7</formula2>
    </dataValidation>
    <dataValidation type="decimal" allowBlank="1" showInputMessage="1" showErrorMessage="1" sqref="U8:U57" xr:uid="{5A554A8D-3F68-428F-9D13-2724295405F1}">
      <formula1>0</formula1>
      <formula2>$U$7</formula2>
    </dataValidation>
    <dataValidation type="decimal" allowBlank="1" showInputMessage="1" showErrorMessage="1" sqref="V8:V57" xr:uid="{F7345A9A-8B55-4507-827E-C1D43CFB11D8}">
      <formula1>0</formula1>
      <formula2>$V$7</formula2>
    </dataValidation>
    <dataValidation type="decimal" allowBlank="1" showInputMessage="1" showErrorMessage="1" sqref="W8:W57" xr:uid="{EF021BB6-EFC6-44EC-9AA8-B4EBD9FC1F3C}">
      <formula1>0</formula1>
      <formula2>$W$7</formula2>
    </dataValidation>
    <dataValidation type="decimal" allowBlank="1" showInputMessage="1" showErrorMessage="1" sqref="AD8:AD57" xr:uid="{DF7C616F-AC38-40BA-A0E3-0598808B61A5}">
      <formula1>0</formula1>
      <formula2>$AD$7</formula2>
    </dataValidation>
    <dataValidation type="decimal" allowBlank="1" showInputMessage="1" showErrorMessage="1" sqref="AG8:AG57" xr:uid="{46344DDF-125C-4D81-B0B2-B098A6E74D7F}">
      <formula1>0</formula1>
      <formula2>$AG$7</formula2>
    </dataValidation>
    <dataValidation type="decimal" allowBlank="1" showInputMessage="1" showErrorMessage="1" sqref="AH8:AH57" xr:uid="{9E1D374B-5E1F-4A53-A62B-9A975C97ED9E}">
      <formula1>0</formula1>
      <formula2>$AH$7</formula2>
    </dataValidation>
  </dataValidations>
  <pageMargins left="0.7" right="0.7" top="0.75" bottom="0.75" header="0" footer="0"/>
  <pageSetup paperSize="9" scale="29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B668A-E89F-47ED-8170-C14D037E8551}">
  <sheetPr codeName="Sheet8">
    <tabColor rgb="FFFF0000"/>
    <pageSetUpPr fitToPage="1"/>
  </sheetPr>
  <dimension ref="A1:Z824"/>
  <sheetViews>
    <sheetView showGridLines="0" tabSelected="1" topLeftCell="A31" zoomScaleNormal="100" workbookViewId="0">
      <selection activeCell="C38" sqref="C38:Q38"/>
    </sheetView>
  </sheetViews>
  <sheetFormatPr defaultColWidth="14.375" defaultRowHeight="15" customHeight="1"/>
  <cols>
    <col min="1" max="1" width="1.625" style="76" customWidth="1"/>
    <col min="2" max="2" width="3" style="76" customWidth="1"/>
    <col min="3" max="3" width="4.125" style="76" customWidth="1"/>
    <col min="4" max="4" width="8.375" style="76" customWidth="1"/>
    <col min="5" max="5" width="5.625" style="76" customWidth="1"/>
    <col min="6" max="6" width="6.375" style="76" customWidth="1"/>
    <col min="7" max="7" width="5.625" style="76" customWidth="1"/>
    <col min="8" max="8" width="8.125" style="76" customWidth="1"/>
    <col min="9" max="14" width="5.625" style="76" customWidth="1"/>
    <col min="15" max="15" width="7.125" style="76" customWidth="1"/>
    <col min="16" max="17" width="4.375" style="76" customWidth="1"/>
    <col min="18" max="18" width="1.625" style="76" customWidth="1"/>
    <col min="19" max="19" width="2" style="76" customWidth="1"/>
    <col min="20" max="26" width="0" style="76" hidden="1" customWidth="1"/>
    <col min="27" max="16384" width="14.375" style="76"/>
  </cols>
  <sheetData>
    <row r="1" spans="1:26" ht="9" customHeight="1">
      <c r="A1" s="551"/>
      <c r="B1" s="552"/>
      <c r="C1" s="552"/>
      <c r="D1" s="552"/>
      <c r="E1" s="552"/>
      <c r="F1" s="552"/>
      <c r="G1" s="552"/>
      <c r="H1" s="552"/>
      <c r="I1" s="553"/>
      <c r="J1" s="552"/>
      <c r="K1" s="552"/>
      <c r="L1" s="552"/>
      <c r="M1" s="552"/>
      <c r="N1" s="552"/>
      <c r="O1" s="552"/>
      <c r="P1" s="552"/>
      <c r="Q1" s="552"/>
      <c r="R1" s="551"/>
      <c r="S1" s="554"/>
      <c r="T1" s="510"/>
      <c r="U1" s="510"/>
      <c r="V1" s="510"/>
      <c r="W1" s="510"/>
      <c r="X1" s="510"/>
      <c r="Y1" s="510"/>
      <c r="Z1" s="510"/>
    </row>
    <row r="2" spans="1:26" ht="18" customHeight="1">
      <c r="A2" s="551"/>
      <c r="B2" s="513"/>
      <c r="C2" s="513"/>
      <c r="D2" s="513"/>
      <c r="E2" s="513"/>
      <c r="F2" s="513"/>
      <c r="G2" s="513"/>
      <c r="H2" s="513"/>
      <c r="J2" s="513"/>
      <c r="K2" s="513"/>
      <c r="L2" s="513"/>
      <c r="M2" s="1280" t="s">
        <v>226</v>
      </c>
      <c r="N2" s="1026"/>
      <c r="O2" s="1026"/>
      <c r="P2" s="1026"/>
      <c r="Q2" s="1026"/>
      <c r="R2" s="551"/>
      <c r="S2" s="554"/>
      <c r="T2" s="510"/>
      <c r="U2" s="510"/>
      <c r="V2" s="510"/>
      <c r="W2" s="510"/>
      <c r="X2" s="510"/>
      <c r="Y2" s="510"/>
      <c r="Z2" s="510"/>
    </row>
    <row r="3" spans="1:26" ht="13.5" customHeight="1">
      <c r="A3" s="551"/>
      <c r="B3" s="513"/>
      <c r="C3" s="513"/>
      <c r="D3" s="513"/>
      <c r="E3" s="513"/>
      <c r="F3" s="513"/>
      <c r="G3" s="513"/>
      <c r="H3" s="513"/>
      <c r="I3" s="513"/>
      <c r="J3" s="513"/>
      <c r="K3" s="513"/>
      <c r="L3" s="513"/>
      <c r="M3" s="515"/>
      <c r="N3" s="516"/>
      <c r="O3" s="1281">
        <f>$I$9</f>
        <v>0</v>
      </c>
      <c r="P3" s="1026"/>
      <c r="Q3" s="1026"/>
      <c r="R3" s="551"/>
      <c r="S3" s="554"/>
      <c r="T3" s="510"/>
      <c r="U3" s="510"/>
      <c r="V3" s="510"/>
      <c r="W3" s="510"/>
      <c r="X3" s="510"/>
      <c r="Y3" s="510"/>
      <c r="Z3" s="510"/>
    </row>
    <row r="4" spans="1:26" ht="18.75" customHeight="1">
      <c r="A4" s="551"/>
      <c r="B4" s="513"/>
      <c r="C4" s="513"/>
      <c r="D4" s="513"/>
      <c r="E4" s="513"/>
      <c r="F4" s="513"/>
      <c r="G4" s="513"/>
      <c r="H4" s="513"/>
      <c r="I4" s="513"/>
      <c r="J4" s="517"/>
      <c r="K4" s="513"/>
      <c r="L4" s="518"/>
      <c r="M4" s="519"/>
      <c r="N4" s="516"/>
      <c r="O4" s="1026"/>
      <c r="P4" s="1026"/>
      <c r="Q4" s="1026"/>
      <c r="R4" s="551"/>
      <c r="S4" s="554"/>
      <c r="T4" s="510"/>
      <c r="U4" s="510"/>
      <c r="V4" s="510"/>
      <c r="W4" s="510"/>
      <c r="X4" s="510"/>
      <c r="Y4" s="510"/>
      <c r="Z4" s="510"/>
    </row>
    <row r="5" spans="1:26" ht="18.75" customHeight="1">
      <c r="A5" s="551"/>
      <c r="B5" s="513"/>
      <c r="C5" s="513"/>
      <c r="D5" s="513"/>
      <c r="E5" s="513"/>
      <c r="F5" s="513"/>
      <c r="G5" s="513"/>
      <c r="H5" s="513"/>
      <c r="I5" s="513"/>
      <c r="J5" s="517"/>
      <c r="K5" s="513"/>
      <c r="L5" s="518"/>
      <c r="M5" s="519"/>
      <c r="N5" s="520"/>
      <c r="O5" s="514"/>
      <c r="P5" s="514"/>
      <c r="Q5" s="514"/>
      <c r="R5" s="551"/>
      <c r="S5" s="554"/>
      <c r="T5" s="510"/>
      <c r="U5" s="510"/>
      <c r="V5" s="510"/>
      <c r="W5" s="510"/>
      <c r="X5" s="510"/>
      <c r="Y5" s="510"/>
      <c r="Z5" s="510"/>
    </row>
    <row r="6" spans="1:26" ht="33" customHeight="1">
      <c r="A6" s="551"/>
      <c r="B6" s="521"/>
      <c r="C6" s="1282" t="s">
        <v>227</v>
      </c>
      <c r="D6" s="1026"/>
      <c r="E6" s="1026"/>
      <c r="F6" s="1026"/>
      <c r="G6" s="1026"/>
      <c r="H6" s="1026"/>
      <c r="I6" s="1026"/>
      <c r="J6" s="1026"/>
      <c r="K6" s="1026"/>
      <c r="L6" s="1026"/>
      <c r="M6" s="1026"/>
      <c r="N6" s="1026"/>
      <c r="O6" s="1026"/>
      <c r="P6" s="1026"/>
      <c r="Q6" s="1026"/>
      <c r="R6" s="551"/>
      <c r="S6" s="554"/>
      <c r="T6" s="510"/>
      <c r="U6" s="510"/>
      <c r="V6" s="510"/>
      <c r="W6" s="510"/>
      <c r="X6" s="510"/>
      <c r="Y6" s="510"/>
      <c r="Z6" s="510"/>
    </row>
    <row r="7" spans="1:26" ht="21" customHeight="1">
      <c r="A7" s="551"/>
      <c r="B7" s="513"/>
      <c r="C7" s="1283" t="str">
        <f>'1 ข้อมูลรายวิชา'!$N$21</f>
        <v>โรงเรียนหนองหานวิทยา</v>
      </c>
      <c r="D7" s="1026"/>
      <c r="E7" s="1026"/>
      <c r="F7" s="1026"/>
      <c r="G7" s="1026"/>
      <c r="H7" s="1026"/>
      <c r="I7" s="1026"/>
      <c r="J7" s="1026"/>
      <c r="K7" s="1026"/>
      <c r="L7" s="1026"/>
      <c r="M7" s="1026"/>
      <c r="N7" s="1026"/>
      <c r="O7" s="1026"/>
      <c r="P7" s="1026"/>
      <c r="Q7" s="1026"/>
      <c r="R7" s="551"/>
      <c r="S7" s="554"/>
      <c r="T7" s="510"/>
      <c r="U7" s="510"/>
      <c r="V7" s="510"/>
      <c r="W7" s="510"/>
      <c r="X7" s="510"/>
      <c r="Y7" s="510"/>
      <c r="Z7" s="510"/>
    </row>
    <row r="8" spans="1:26" ht="24.4" customHeight="1">
      <c r="A8" s="551"/>
      <c r="B8" s="521"/>
      <c r="C8" s="1284" t="str">
        <f>'1 ข้อมูลรายวิชา'!$N$22</f>
        <v>ตำบลหนองหาน อำเภอหนองหาน จังหวัดอุดรธานี</v>
      </c>
      <c r="D8" s="1285"/>
      <c r="E8" s="1285"/>
      <c r="F8" s="1285"/>
      <c r="G8" s="1285"/>
      <c r="H8" s="1285"/>
      <c r="I8" s="1285"/>
      <c r="J8" s="1285"/>
      <c r="K8" s="1285"/>
      <c r="L8" s="1285"/>
      <c r="M8" s="1285"/>
      <c r="N8" s="1285"/>
      <c r="O8" s="1285"/>
      <c r="P8" s="1285"/>
      <c r="Q8" s="1285"/>
      <c r="R8" s="551"/>
      <c r="S8" s="554"/>
      <c r="T8" s="510"/>
      <c r="U8" s="510"/>
      <c r="V8" s="510"/>
      <c r="W8" s="510"/>
      <c r="X8" s="510"/>
      <c r="Y8" s="510"/>
      <c r="Z8" s="510"/>
    </row>
    <row r="9" spans="1:26" ht="24" customHeight="1">
      <c r="A9" s="551"/>
      <c r="B9" s="522" t="s">
        <v>228</v>
      </c>
      <c r="C9" s="522"/>
      <c r="D9" s="523" t="s">
        <v>229</v>
      </c>
      <c r="E9" s="1273" t="str">
        <f>IF(DT!$D$3="4","มัธยมศึกษาตอนปลาย",IF(DT!$D$3="3","มัธยมศึกษาตอนต้น","มัธยมศึกษา"))</f>
        <v>มัธยมศึกษา</v>
      </c>
      <c r="F9" s="1219"/>
      <c r="G9" s="1219"/>
      <c r="H9" s="523" t="s">
        <v>230</v>
      </c>
      <c r="I9" s="1274">
        <f>DT!$E$3</f>
        <v>0</v>
      </c>
      <c r="J9" s="1219"/>
      <c r="K9" s="1191" t="s">
        <v>231</v>
      </c>
      <c r="L9" s="1026"/>
      <c r="M9" s="525">
        <f>DT!$F$3</f>
        <v>0</v>
      </c>
      <c r="N9" s="1258" t="s">
        <v>232</v>
      </c>
      <c r="O9" s="1026"/>
      <c r="P9" s="1275">
        <f>DT!$G$3</f>
        <v>0</v>
      </c>
      <c r="Q9" s="1219"/>
      <c r="R9" s="551"/>
      <c r="S9" s="554"/>
      <c r="T9" s="510"/>
      <c r="U9" s="510"/>
      <c r="V9" s="510"/>
      <c r="W9" s="510"/>
      <c r="X9" s="510"/>
      <c r="Y9" s="510"/>
      <c r="Z9" s="510"/>
    </row>
    <row r="10" spans="1:26" ht="20.25" customHeight="1">
      <c r="A10" s="551"/>
      <c r="B10" s="522"/>
      <c r="C10" s="1258" t="s">
        <v>44</v>
      </c>
      <c r="D10" s="1026"/>
      <c r="E10" s="1276" t="str">
        <f>"   "&amp;DT!$I$3</f>
        <v xml:space="preserve">   0</v>
      </c>
      <c r="F10" s="1219"/>
      <c r="G10" s="1219"/>
      <c r="H10" s="1219"/>
      <c r="I10" s="1258" t="s">
        <v>233</v>
      </c>
      <c r="J10" s="1026"/>
      <c r="K10" s="1277" t="str">
        <f>"   "&amp;DT!$H$3</f>
        <v xml:space="preserve">   0</v>
      </c>
      <c r="L10" s="1219"/>
      <c r="M10" s="1219"/>
      <c r="N10" s="1219"/>
      <c r="O10" s="1219"/>
      <c r="P10" s="1219"/>
      <c r="Q10" s="1219"/>
      <c r="R10" s="551"/>
      <c r="S10" s="554"/>
      <c r="T10" s="510"/>
      <c r="U10" s="510"/>
      <c r="V10" s="510"/>
      <c r="W10" s="510"/>
      <c r="X10" s="510"/>
      <c r="Y10" s="510"/>
      <c r="Z10" s="510"/>
    </row>
    <row r="11" spans="1:26" ht="18.75" customHeight="1">
      <c r="A11" s="551"/>
      <c r="B11" s="522"/>
      <c r="C11" s="1258" t="s">
        <v>234</v>
      </c>
      <c r="D11" s="1026"/>
      <c r="E11" s="524">
        <f>DT!$K$3</f>
        <v>0</v>
      </c>
      <c r="F11" s="522" t="s">
        <v>19</v>
      </c>
      <c r="G11" s="522"/>
      <c r="H11" s="1258" t="s">
        <v>234</v>
      </c>
      <c r="I11" s="1026"/>
      <c r="J11" s="524">
        <f>DT!$C$68</f>
        <v>0</v>
      </c>
      <c r="K11" s="1278" t="s">
        <v>235</v>
      </c>
      <c r="L11" s="1279"/>
      <c r="M11" s="1279"/>
      <c r="N11" s="1279"/>
      <c r="O11" s="1279"/>
      <c r="P11" s="1279"/>
      <c r="Q11" s="1279"/>
      <c r="R11" s="551"/>
      <c r="S11" s="554"/>
      <c r="T11" s="510"/>
      <c r="U11" s="510"/>
      <c r="V11" s="510"/>
      <c r="W11" s="510"/>
      <c r="X11" s="510"/>
      <c r="Y11" s="510"/>
      <c r="Z11" s="510"/>
    </row>
    <row r="12" spans="1:26" ht="21.75" customHeight="1">
      <c r="A12" s="551"/>
      <c r="B12" s="526"/>
      <c r="C12" s="1258" t="s">
        <v>236</v>
      </c>
      <c r="D12" s="1026"/>
      <c r="E12" s="1026"/>
      <c r="F12" s="1026"/>
      <c r="G12" s="1276">
        <f>DT!$J$3</f>
        <v>0</v>
      </c>
      <c r="H12" s="1219"/>
      <c r="I12" s="1219"/>
      <c r="J12" s="1219"/>
      <c r="K12" s="1219"/>
      <c r="L12" s="1219"/>
      <c r="M12" s="1219"/>
      <c r="N12" s="1219"/>
      <c r="O12" s="1219"/>
      <c r="P12" s="1219"/>
      <c r="Q12" s="541"/>
      <c r="R12" s="551"/>
      <c r="S12" s="554"/>
      <c r="T12" s="510"/>
      <c r="U12" s="510"/>
      <c r="V12" s="510"/>
      <c r="W12" s="510"/>
      <c r="X12" s="510"/>
      <c r="Y12" s="510"/>
      <c r="Z12" s="510"/>
    </row>
    <row r="13" spans="1:26" ht="21" customHeight="1">
      <c r="A13" s="551"/>
      <c r="B13" s="1191" t="s">
        <v>237</v>
      </c>
      <c r="C13" s="1026"/>
      <c r="D13" s="1026"/>
      <c r="E13" s="1026"/>
      <c r="F13" s="1026"/>
      <c r="G13" s="1272" t="str">
        <f>IF(DT!$L$3=0,"            - ",DT!$L$3)</f>
        <v xml:space="preserve">            - </v>
      </c>
      <c r="H13" s="1026"/>
      <c r="I13" s="1026"/>
      <c r="J13" s="1026"/>
      <c r="K13" s="1026"/>
      <c r="L13" s="1026"/>
      <c r="M13" s="1026"/>
      <c r="N13" s="1026"/>
      <c r="O13" s="1026"/>
      <c r="P13" s="1026"/>
      <c r="Q13" s="1026"/>
      <c r="R13" s="551"/>
      <c r="S13" s="554"/>
      <c r="T13" s="510"/>
      <c r="U13" s="510"/>
      <c r="V13" s="510"/>
      <c r="W13" s="510"/>
      <c r="X13" s="510"/>
      <c r="Y13" s="510"/>
      <c r="Z13" s="510"/>
    </row>
    <row r="14" spans="1:26" ht="20.25" customHeight="1">
      <c r="A14" s="551"/>
      <c r="B14" s="522"/>
      <c r="C14" s="1258" t="s">
        <v>238</v>
      </c>
      <c r="D14" s="1026"/>
      <c r="E14" s="1026"/>
      <c r="F14" s="1026"/>
      <c r="G14" s="1259" t="str">
        <f>IF(DT!$M$3=0,"            - ",DT!$M$3)</f>
        <v xml:space="preserve">            - </v>
      </c>
      <c r="H14" s="1204"/>
      <c r="I14" s="1204"/>
      <c r="J14" s="1204"/>
      <c r="K14" s="1204"/>
      <c r="L14" s="1204"/>
      <c r="M14" s="1204"/>
      <c r="N14" s="1204"/>
      <c r="O14" s="1204"/>
      <c r="P14" s="1204"/>
      <c r="Q14" s="541"/>
      <c r="R14" s="551"/>
      <c r="S14" s="554"/>
      <c r="T14" s="510"/>
      <c r="U14" s="510"/>
      <c r="V14" s="510"/>
      <c r="W14" s="510"/>
      <c r="X14" s="510"/>
      <c r="Y14" s="510"/>
      <c r="Z14" s="510"/>
    </row>
    <row r="15" spans="1:26" ht="21.75" customHeight="1">
      <c r="A15" s="551"/>
      <c r="B15" s="522"/>
      <c r="C15" s="1258" t="s">
        <v>239</v>
      </c>
      <c r="D15" s="1026"/>
      <c r="E15" s="1026"/>
      <c r="F15" s="1026"/>
      <c r="G15" s="1259" t="str">
        <f>IF(DT!$N$3=0,"            - ",DT!$N$3)</f>
        <v xml:space="preserve">            - </v>
      </c>
      <c r="H15" s="1204"/>
      <c r="I15" s="1204"/>
      <c r="J15" s="1204"/>
      <c r="K15" s="1204"/>
      <c r="L15" s="1204"/>
      <c r="M15" s="1204"/>
      <c r="N15" s="1204"/>
      <c r="O15" s="1204"/>
      <c r="P15" s="1204"/>
      <c r="Q15" s="541"/>
      <c r="R15" s="551"/>
      <c r="S15" s="554"/>
      <c r="T15" s="510"/>
      <c r="U15" s="510"/>
      <c r="V15" s="510"/>
      <c r="W15" s="510"/>
      <c r="X15" s="510"/>
      <c r="Y15" s="510"/>
      <c r="Z15" s="510"/>
    </row>
    <row r="16" spans="1:26" ht="4.5" customHeight="1" thickBot="1">
      <c r="A16" s="551"/>
      <c r="B16" s="521"/>
      <c r="C16" s="523"/>
      <c r="D16" s="523"/>
      <c r="E16" s="523"/>
      <c r="F16" s="523"/>
      <c r="G16" s="527"/>
      <c r="H16" s="527"/>
      <c r="I16" s="527"/>
      <c r="J16" s="527"/>
      <c r="K16" s="527"/>
      <c r="L16" s="527"/>
      <c r="M16" s="527"/>
      <c r="N16" s="527"/>
      <c r="O16" s="527"/>
      <c r="P16" s="527"/>
      <c r="Q16" s="527"/>
      <c r="R16" s="551"/>
      <c r="S16" s="554"/>
      <c r="T16" s="510"/>
      <c r="U16" s="510"/>
      <c r="V16" s="510"/>
      <c r="W16" s="510"/>
      <c r="X16" s="510"/>
      <c r="Y16" s="510"/>
      <c r="Z16" s="510"/>
    </row>
    <row r="17" spans="1:26" ht="15.75" customHeight="1">
      <c r="A17" s="551"/>
      <c r="B17" s="521"/>
      <c r="C17" s="1260" t="s">
        <v>240</v>
      </c>
      <c r="D17" s="1141"/>
      <c r="E17" s="1261" t="s">
        <v>183</v>
      </c>
      <c r="F17" s="1141"/>
      <c r="G17" s="1141"/>
      <c r="H17" s="1141"/>
      <c r="I17" s="1141"/>
      <c r="J17" s="1141"/>
      <c r="K17" s="1141"/>
      <c r="L17" s="1141"/>
      <c r="M17" s="1141"/>
      <c r="N17" s="1142"/>
      <c r="O17" s="1263" t="s">
        <v>241</v>
      </c>
      <c r="P17" s="1142"/>
      <c r="Q17" s="528"/>
      <c r="R17" s="551"/>
      <c r="S17" s="554"/>
      <c r="T17" s="510"/>
      <c r="U17" s="510"/>
      <c r="V17" s="510"/>
      <c r="W17" s="510"/>
      <c r="X17" s="510"/>
      <c r="Y17" s="510"/>
      <c r="Z17" s="510"/>
    </row>
    <row r="18" spans="1:26" ht="7.5" customHeight="1" thickBot="1">
      <c r="A18" s="551"/>
      <c r="B18" s="521"/>
      <c r="C18" s="1120"/>
      <c r="D18" s="1026"/>
      <c r="E18" s="1262"/>
      <c r="F18" s="1255"/>
      <c r="G18" s="1255"/>
      <c r="H18" s="1255"/>
      <c r="I18" s="1255"/>
      <c r="J18" s="1255"/>
      <c r="K18" s="1255"/>
      <c r="L18" s="1255"/>
      <c r="M18" s="1255"/>
      <c r="N18" s="1256"/>
      <c r="O18" s="1175"/>
      <c r="P18" s="1150"/>
      <c r="Q18" s="528"/>
      <c r="R18" s="551"/>
      <c r="S18" s="554"/>
      <c r="T18" s="510"/>
      <c r="U18" s="510"/>
      <c r="V18" s="510"/>
      <c r="W18" s="510"/>
      <c r="X18" s="510"/>
      <c r="Y18" s="510"/>
      <c r="Z18" s="510"/>
    </row>
    <row r="19" spans="1:26" ht="17.25" customHeight="1">
      <c r="A19" s="551"/>
      <c r="B19" s="513"/>
      <c r="C19" s="1120"/>
      <c r="D19" s="1026"/>
      <c r="E19" s="529">
        <v>4</v>
      </c>
      <c r="F19" s="530">
        <v>3.5</v>
      </c>
      <c r="G19" s="530">
        <v>3</v>
      </c>
      <c r="H19" s="530">
        <v>2.5</v>
      </c>
      <c r="I19" s="530">
        <v>2</v>
      </c>
      <c r="J19" s="530">
        <v>1.5</v>
      </c>
      <c r="K19" s="531">
        <v>1</v>
      </c>
      <c r="L19" s="532">
        <v>0</v>
      </c>
      <c r="M19" s="533" t="s">
        <v>179</v>
      </c>
      <c r="N19" s="534" t="s">
        <v>136</v>
      </c>
      <c r="O19" s="1175"/>
      <c r="P19" s="1150"/>
      <c r="Q19" s="528"/>
      <c r="R19" s="551"/>
      <c r="S19" s="554"/>
      <c r="T19" s="510"/>
      <c r="U19" s="510"/>
      <c r="V19" s="510"/>
      <c r="W19" s="510"/>
      <c r="X19" s="510"/>
      <c r="Y19" s="510"/>
      <c r="Z19" s="510"/>
    </row>
    <row r="20" spans="1:26" ht="13.5" customHeight="1">
      <c r="A20" s="551"/>
      <c r="B20" s="513"/>
      <c r="C20" s="1120"/>
      <c r="D20" s="1026"/>
      <c r="E20" s="1264">
        <f>'5บันทึกคะแนน'!CH71</f>
        <v>0</v>
      </c>
      <c r="F20" s="1266">
        <f>'5บันทึกคะแนน'!CI71</f>
        <v>0</v>
      </c>
      <c r="G20" s="1266">
        <f>'5บันทึกคะแนน'!CJ71</f>
        <v>0</v>
      </c>
      <c r="H20" s="1266">
        <f>'5บันทึกคะแนน'!CK71</f>
        <v>0</v>
      </c>
      <c r="I20" s="1266">
        <f>'5บันทึกคะแนน'!CL71</f>
        <v>0</v>
      </c>
      <c r="J20" s="1266">
        <f>'5บันทึกคะแนน'!CM71</f>
        <v>0</v>
      </c>
      <c r="K20" s="1266">
        <f>'5บันทึกคะแนน'!CN71</f>
        <v>0</v>
      </c>
      <c r="L20" s="1248">
        <f>'5บันทึกคะแนน'!CO71</f>
        <v>0</v>
      </c>
      <c r="M20" s="1270">
        <f>'5บันทึกคะแนน'!CP71</f>
        <v>0</v>
      </c>
      <c r="N20" s="1268">
        <f>'5บันทึกคะแนน'!CQ71</f>
        <v>0</v>
      </c>
      <c r="O20" s="1175"/>
      <c r="P20" s="1150"/>
      <c r="Q20" s="528"/>
      <c r="R20" s="551"/>
      <c r="S20" s="554"/>
      <c r="T20" s="510"/>
      <c r="U20" s="510"/>
      <c r="V20" s="510"/>
      <c r="W20" s="510"/>
      <c r="X20" s="510"/>
      <c r="Y20" s="510"/>
      <c r="Z20" s="510"/>
    </row>
    <row r="21" spans="1:26" ht="3" customHeight="1" thickBot="1">
      <c r="A21" s="551"/>
      <c r="B21" s="513"/>
      <c r="C21" s="1120"/>
      <c r="D21" s="1026"/>
      <c r="E21" s="1265"/>
      <c r="F21" s="1267"/>
      <c r="G21" s="1267"/>
      <c r="H21" s="1267"/>
      <c r="I21" s="1267"/>
      <c r="J21" s="1267"/>
      <c r="K21" s="1267"/>
      <c r="L21" s="1249"/>
      <c r="M21" s="1271"/>
      <c r="N21" s="1269"/>
      <c r="O21" s="1255"/>
      <c r="P21" s="1256"/>
      <c r="Q21" s="528"/>
      <c r="R21" s="551"/>
      <c r="S21" s="554"/>
      <c r="T21" s="510"/>
      <c r="U21" s="510"/>
      <c r="V21" s="510"/>
      <c r="W21" s="510"/>
      <c r="X21" s="510"/>
      <c r="Y21" s="510"/>
      <c r="Z21" s="510"/>
    </row>
    <row r="22" spans="1:26" ht="17.25" customHeight="1">
      <c r="A22" s="551"/>
      <c r="B22" s="513"/>
      <c r="C22" s="1245">
        <f>'5บันทึกคะแนน'!CN74</f>
        <v>0</v>
      </c>
      <c r="D22" s="1238"/>
      <c r="E22" s="1246" t="e">
        <f>E20*100/$C$22</f>
        <v>#DIV/0!</v>
      </c>
      <c r="F22" s="1239" t="e">
        <f t="shared" ref="F22:N22" si="0">F20*100/$C$22</f>
        <v>#DIV/0!</v>
      </c>
      <c r="G22" s="1239" t="e">
        <f t="shared" si="0"/>
        <v>#DIV/0!</v>
      </c>
      <c r="H22" s="1239" t="e">
        <f t="shared" si="0"/>
        <v>#DIV/0!</v>
      </c>
      <c r="I22" s="1239" t="e">
        <f t="shared" si="0"/>
        <v>#DIV/0!</v>
      </c>
      <c r="J22" s="1239" t="e">
        <f t="shared" si="0"/>
        <v>#DIV/0!</v>
      </c>
      <c r="K22" s="1241" t="e">
        <f t="shared" si="0"/>
        <v>#DIV/0!</v>
      </c>
      <c r="L22" s="1243" t="e">
        <f>L20*100/$C$22</f>
        <v>#DIV/0!</v>
      </c>
      <c r="M22" s="1250" t="e">
        <f t="shared" si="0"/>
        <v>#DIV/0!</v>
      </c>
      <c r="N22" s="1252" t="e">
        <f t="shared" si="0"/>
        <v>#DIV/0!</v>
      </c>
      <c r="O22" s="1254" t="e">
        <f>'5บันทึกคะแนน'!CR71</f>
        <v>#DIV/0!</v>
      </c>
      <c r="P22" s="1150"/>
      <c r="Q22" s="535"/>
      <c r="R22" s="551"/>
      <c r="S22" s="554"/>
      <c r="T22" s="510"/>
      <c r="U22" s="510"/>
      <c r="V22" s="510"/>
      <c r="W22" s="510"/>
      <c r="X22" s="510"/>
      <c r="Y22" s="510"/>
      <c r="Z22" s="510"/>
    </row>
    <row r="23" spans="1:26" ht="18.75" customHeight="1" thickBot="1">
      <c r="A23" s="551"/>
      <c r="B23" s="513"/>
      <c r="C23" s="1257" t="s">
        <v>242</v>
      </c>
      <c r="D23" s="1139"/>
      <c r="E23" s="1247"/>
      <c r="F23" s="1240"/>
      <c r="G23" s="1240"/>
      <c r="H23" s="1240"/>
      <c r="I23" s="1240"/>
      <c r="J23" s="1240"/>
      <c r="K23" s="1242"/>
      <c r="L23" s="1244"/>
      <c r="M23" s="1251"/>
      <c r="N23" s="1253"/>
      <c r="O23" s="1255"/>
      <c r="P23" s="1256"/>
      <c r="Q23" s="535"/>
      <c r="R23" s="551"/>
      <c r="S23" s="554"/>
      <c r="T23" s="510"/>
      <c r="U23" s="510"/>
      <c r="V23" s="510"/>
      <c r="W23" s="510"/>
      <c r="X23" s="510"/>
      <c r="Y23" s="510"/>
      <c r="Z23" s="510"/>
    </row>
    <row r="24" spans="1:26" ht="5.25" customHeight="1" thickBot="1">
      <c r="A24" s="551"/>
      <c r="B24" s="513"/>
      <c r="C24" s="536"/>
      <c r="D24" s="537"/>
      <c r="E24" s="537"/>
      <c r="F24" s="537"/>
      <c r="G24" s="537"/>
      <c r="H24" s="537"/>
      <c r="I24" s="537"/>
      <c r="J24" s="537"/>
      <c r="K24" s="537"/>
      <c r="L24" s="537"/>
      <c r="M24" s="537"/>
      <c r="N24" s="536"/>
      <c r="O24" s="536"/>
      <c r="P24" s="536"/>
      <c r="Q24" s="536"/>
      <c r="R24" s="551"/>
      <c r="S24" s="554"/>
      <c r="T24" s="510"/>
      <c r="U24" s="510"/>
      <c r="V24" s="510"/>
      <c r="W24" s="510"/>
      <c r="X24" s="510"/>
      <c r="Y24" s="510"/>
      <c r="Z24" s="510"/>
    </row>
    <row r="25" spans="1:26" ht="22.5" customHeight="1">
      <c r="A25" s="551"/>
      <c r="B25" s="513"/>
      <c r="C25" s="1235" t="s">
        <v>217</v>
      </c>
      <c r="D25" s="1141"/>
      <c r="E25" s="1141"/>
      <c r="F25" s="1141"/>
      <c r="G25" s="1141"/>
      <c r="H25" s="1142"/>
      <c r="I25" s="521"/>
      <c r="J25" s="1236" t="s">
        <v>218</v>
      </c>
      <c r="K25" s="1237"/>
      <c r="L25" s="1237"/>
      <c r="M25" s="1237"/>
      <c r="N25" s="1237"/>
      <c r="O25" s="1237"/>
      <c r="P25" s="1238"/>
      <c r="Q25" s="538"/>
      <c r="R25" s="551"/>
      <c r="S25" s="554"/>
      <c r="T25" s="510"/>
      <c r="U25" s="510"/>
      <c r="V25" s="510"/>
      <c r="W25" s="510"/>
      <c r="X25" s="510"/>
      <c r="Y25" s="510"/>
      <c r="Z25" s="510"/>
    </row>
    <row r="26" spans="1:26" ht="16.5" customHeight="1">
      <c r="A26" s="551"/>
      <c r="B26" s="513"/>
      <c r="C26" s="1230" t="s">
        <v>219</v>
      </c>
      <c r="D26" s="1088"/>
      <c r="E26" s="1231" t="s">
        <v>220</v>
      </c>
      <c r="F26" s="1144"/>
      <c r="G26" s="1144"/>
      <c r="H26" s="1232"/>
      <c r="I26" s="539"/>
      <c r="J26" s="1230" t="s">
        <v>219</v>
      </c>
      <c r="K26" s="1088"/>
      <c r="L26" s="1231" t="s">
        <v>220</v>
      </c>
      <c r="M26" s="1144"/>
      <c r="N26" s="1144"/>
      <c r="O26" s="1144"/>
      <c r="P26" s="1232"/>
      <c r="Q26" s="537"/>
      <c r="R26" s="551"/>
      <c r="S26" s="554"/>
      <c r="T26" s="510"/>
      <c r="U26" s="510"/>
      <c r="V26" s="510"/>
      <c r="W26" s="510"/>
      <c r="X26" s="510"/>
      <c r="Y26" s="510"/>
      <c r="Z26" s="510"/>
    </row>
    <row r="27" spans="1:26" ht="18.75" customHeight="1">
      <c r="A27" s="551"/>
      <c r="B27" s="513"/>
      <c r="C27" s="1176"/>
      <c r="D27" s="1148"/>
      <c r="E27" s="1233" t="s">
        <v>221</v>
      </c>
      <c r="F27" s="1026"/>
      <c r="G27" s="1234" t="s">
        <v>222</v>
      </c>
      <c r="H27" s="1232"/>
      <c r="I27" s="539"/>
      <c r="J27" s="1176"/>
      <c r="K27" s="1148"/>
      <c r="L27" s="1234" t="s">
        <v>221</v>
      </c>
      <c r="M27" s="1145"/>
      <c r="N27" s="1231" t="s">
        <v>222</v>
      </c>
      <c r="O27" s="1144"/>
      <c r="P27" s="1232"/>
      <c r="Q27" s="537"/>
      <c r="R27" s="551"/>
      <c r="S27" s="554"/>
      <c r="T27" s="510"/>
      <c r="U27" s="510"/>
      <c r="V27" s="510"/>
      <c r="W27" s="510"/>
      <c r="X27" s="510"/>
      <c r="Y27" s="510"/>
      <c r="Z27" s="510"/>
    </row>
    <row r="28" spans="1:26" ht="21">
      <c r="A28" s="551"/>
      <c r="B28" s="513"/>
      <c r="C28" s="1218" t="s">
        <v>223</v>
      </c>
      <c r="D28" s="1219"/>
      <c r="E28" s="1220">
        <f>COUNTIF('3พิมพ์คะแนน'!$BE$9:$BE$58,3)</f>
        <v>0</v>
      </c>
      <c r="F28" s="1221"/>
      <c r="G28" s="1222" t="e">
        <f>E28*100/$C$22</f>
        <v>#DIV/0!</v>
      </c>
      <c r="H28" s="1223"/>
      <c r="I28" s="539"/>
      <c r="J28" s="1224" t="s">
        <v>223</v>
      </c>
      <c r="K28" s="1225"/>
      <c r="L28" s="1226">
        <f>COUNTIF('3พิมพ์คะแนน'!$BP$9:$BP$58,3)</f>
        <v>0</v>
      </c>
      <c r="M28" s="1221"/>
      <c r="N28" s="1227" t="e">
        <f>L28*100/$C$22</f>
        <v>#DIV/0!</v>
      </c>
      <c r="O28" s="1228"/>
      <c r="P28" s="1229"/>
      <c r="Q28" s="540"/>
      <c r="R28" s="551"/>
      <c r="S28" s="554"/>
      <c r="T28" s="510"/>
      <c r="U28" s="510"/>
      <c r="V28" s="510"/>
      <c r="W28" s="510"/>
      <c r="X28" s="510"/>
      <c r="Y28" s="510"/>
      <c r="Z28" s="510"/>
    </row>
    <row r="29" spans="1:26" ht="21">
      <c r="A29" s="551"/>
      <c r="B29" s="513"/>
      <c r="C29" s="1203" t="s">
        <v>243</v>
      </c>
      <c r="D29" s="1204"/>
      <c r="E29" s="1205">
        <f>COUNTIF('3พิมพ์คะแนน'!$BE$9:$BE$58,2)</f>
        <v>0</v>
      </c>
      <c r="F29" s="1206"/>
      <c r="G29" s="1207" t="e">
        <f>E29*100/$C$22</f>
        <v>#DIV/0!</v>
      </c>
      <c r="H29" s="1208"/>
      <c r="I29" s="539"/>
      <c r="J29" s="1203" t="s">
        <v>243</v>
      </c>
      <c r="K29" s="1209"/>
      <c r="L29" s="1210">
        <f>COUNTIF('3พิมพ์คะแนน'!$BP$9:$BP$58,2)</f>
        <v>0</v>
      </c>
      <c r="M29" s="1211"/>
      <c r="N29" s="1207" t="e">
        <f>L29*100/$C$22</f>
        <v>#DIV/0!</v>
      </c>
      <c r="O29" s="1204"/>
      <c r="P29" s="1208"/>
      <c r="Q29" s="540"/>
      <c r="R29" s="551"/>
      <c r="S29" s="554"/>
      <c r="T29" s="510"/>
      <c r="U29" s="510"/>
      <c r="V29" s="510"/>
      <c r="W29" s="510"/>
      <c r="X29" s="510"/>
      <c r="Y29" s="510"/>
      <c r="Z29" s="510"/>
    </row>
    <row r="30" spans="1:26" ht="21">
      <c r="A30" s="551"/>
      <c r="B30" s="513"/>
      <c r="C30" s="1203" t="s">
        <v>113</v>
      </c>
      <c r="D30" s="1204"/>
      <c r="E30" s="1205">
        <f>COUNTIF('3พิมพ์คะแนน'!$BE$9:$BE$58,1)</f>
        <v>0</v>
      </c>
      <c r="F30" s="1206"/>
      <c r="G30" s="1207" t="e">
        <f>E30*100/$C$22</f>
        <v>#DIV/0!</v>
      </c>
      <c r="H30" s="1208"/>
      <c r="I30" s="539"/>
      <c r="J30" s="1203" t="s">
        <v>113</v>
      </c>
      <c r="K30" s="1209"/>
      <c r="L30" s="1210">
        <f>COUNTIF('3พิมพ์คะแนน'!$BP$9:$BP$58,1)</f>
        <v>0</v>
      </c>
      <c r="M30" s="1211"/>
      <c r="N30" s="1207" t="e">
        <f>L30*100/$C$22</f>
        <v>#DIV/0!</v>
      </c>
      <c r="O30" s="1204"/>
      <c r="P30" s="1208"/>
      <c r="Q30" s="540"/>
      <c r="R30" s="551"/>
      <c r="S30" s="554"/>
      <c r="T30" s="510"/>
      <c r="U30" s="510"/>
      <c r="V30" s="510"/>
      <c r="W30" s="510"/>
      <c r="X30" s="510"/>
      <c r="Y30" s="510"/>
      <c r="Z30" s="510"/>
    </row>
    <row r="31" spans="1:26" ht="21.75" thickBot="1">
      <c r="A31" s="551"/>
      <c r="B31" s="513"/>
      <c r="C31" s="1212" t="s">
        <v>224</v>
      </c>
      <c r="D31" s="1201"/>
      <c r="E31" s="1213">
        <f>COUNTIF('3พิมพ์คะแนน'!$BE$9:$BE$58,0)</f>
        <v>0</v>
      </c>
      <c r="F31" s="1214"/>
      <c r="G31" s="1200" t="e">
        <f>E31*100/$C$22</f>
        <v>#DIV/0!</v>
      </c>
      <c r="H31" s="1202"/>
      <c r="I31" s="539"/>
      <c r="J31" s="1212" t="s">
        <v>224</v>
      </c>
      <c r="K31" s="1215"/>
      <c r="L31" s="1216">
        <f>COUNTIF('3พิมพ์คะแนน'!$BP$9:$BP$58,0)</f>
        <v>0</v>
      </c>
      <c r="M31" s="1217"/>
      <c r="N31" s="1200" t="e">
        <f>L31*100/$C$22</f>
        <v>#DIV/0!</v>
      </c>
      <c r="O31" s="1201"/>
      <c r="P31" s="1202"/>
      <c r="Q31" s="540"/>
      <c r="R31" s="551"/>
      <c r="S31" s="554"/>
      <c r="T31" s="510"/>
      <c r="U31" s="510"/>
      <c r="V31" s="510"/>
      <c r="W31" s="510"/>
      <c r="X31" s="510"/>
      <c r="Y31" s="510"/>
      <c r="Z31" s="510"/>
    </row>
    <row r="32" spans="1:26" ht="2.25" customHeight="1">
      <c r="A32" s="551"/>
      <c r="B32" s="513"/>
      <c r="C32" s="536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6"/>
      <c r="O32" s="527"/>
      <c r="P32" s="527"/>
      <c r="Q32" s="527"/>
      <c r="R32" s="551"/>
      <c r="S32" s="554"/>
      <c r="T32" s="510"/>
      <c r="U32" s="510"/>
      <c r="V32" s="510"/>
      <c r="W32" s="510"/>
      <c r="X32" s="510"/>
      <c r="Y32" s="510"/>
      <c r="Z32" s="510"/>
    </row>
    <row r="33" spans="1:26" ht="23.25" customHeight="1">
      <c r="A33" s="551"/>
      <c r="B33" s="513"/>
      <c r="C33" s="536"/>
      <c r="D33" s="537"/>
      <c r="E33" s="537"/>
      <c r="F33" s="537"/>
      <c r="G33" s="1191" t="s">
        <v>247</v>
      </c>
      <c r="H33" s="1191"/>
      <c r="I33" s="1191"/>
      <c r="J33" s="1191"/>
      <c r="K33" s="1191"/>
      <c r="L33" s="537"/>
      <c r="M33" s="537"/>
      <c r="N33" s="536"/>
      <c r="O33" s="527"/>
      <c r="P33" s="527"/>
      <c r="Q33" s="527"/>
      <c r="R33" s="551"/>
      <c r="S33" s="554"/>
      <c r="T33" s="510"/>
      <c r="U33" s="510"/>
      <c r="V33" s="510"/>
      <c r="W33" s="510"/>
      <c r="X33" s="510"/>
      <c r="Y33" s="510"/>
      <c r="Z33" s="510"/>
    </row>
    <row r="34" spans="1:26" ht="23.25" customHeight="1">
      <c r="A34" s="551"/>
      <c r="B34" s="513"/>
      <c r="C34" s="1197" t="s">
        <v>244</v>
      </c>
      <c r="D34" s="1026"/>
      <c r="E34" s="1026"/>
      <c r="F34" s="1026"/>
      <c r="G34" s="1026"/>
      <c r="H34" s="1026"/>
      <c r="I34" s="1026"/>
      <c r="J34" s="1026"/>
      <c r="K34" s="1026"/>
      <c r="L34" s="1026"/>
      <c r="M34" s="1026"/>
      <c r="N34" s="1026"/>
      <c r="O34" s="1026"/>
      <c r="P34" s="1026"/>
      <c r="Q34" s="1026"/>
      <c r="R34" s="551"/>
      <c r="S34" s="554"/>
      <c r="T34" s="510"/>
      <c r="U34" s="510"/>
      <c r="V34" s="510"/>
      <c r="W34" s="510"/>
      <c r="X34" s="510"/>
      <c r="Y34" s="510"/>
      <c r="Z34" s="510"/>
    </row>
    <row r="35" spans="1:26" ht="20.25" customHeight="1">
      <c r="A35" s="551"/>
      <c r="B35" s="513"/>
      <c r="C35" s="542"/>
      <c r="D35" s="1198" t="str">
        <f>"( "&amp;$G$13&amp;" )"</f>
        <v>(             -  )</v>
      </c>
      <c r="E35" s="1026"/>
      <c r="F35" s="1026"/>
      <c r="G35" s="1026"/>
      <c r="H35" s="1026"/>
      <c r="I35" s="1026"/>
      <c r="J35" s="545" t="s">
        <v>245</v>
      </c>
      <c r="K35" s="543"/>
      <c r="L35" s="544"/>
      <c r="M35" s="544"/>
      <c r="N35" s="542"/>
      <c r="O35" s="542"/>
      <c r="P35" s="542"/>
      <c r="Q35" s="542"/>
      <c r="R35" s="551"/>
      <c r="S35" s="554"/>
      <c r="T35" s="510"/>
      <c r="U35" s="510"/>
      <c r="V35" s="510"/>
      <c r="W35" s="510"/>
      <c r="X35" s="510"/>
      <c r="Y35" s="510"/>
      <c r="Z35" s="510"/>
    </row>
    <row r="36" spans="1:26" ht="28.5" customHeight="1">
      <c r="A36" s="551"/>
      <c r="B36" s="513"/>
      <c r="C36" s="1199" t="s">
        <v>246</v>
      </c>
      <c r="D36" s="1026"/>
      <c r="E36" s="1026"/>
      <c r="F36" s="1026"/>
      <c r="G36" s="1026"/>
      <c r="H36" s="1026"/>
      <c r="I36" s="1026"/>
      <c r="J36" s="1026"/>
      <c r="K36" s="1026"/>
      <c r="L36" s="1026"/>
      <c r="M36" s="1026"/>
      <c r="N36" s="1026"/>
      <c r="O36" s="1026"/>
      <c r="P36" s="1026"/>
      <c r="Q36" s="1026"/>
      <c r="R36" s="551"/>
      <c r="S36" s="554"/>
      <c r="T36" s="510"/>
      <c r="U36" s="510"/>
      <c r="V36" s="510"/>
      <c r="W36" s="510"/>
      <c r="X36" s="510"/>
      <c r="Y36" s="510"/>
      <c r="Z36" s="510"/>
    </row>
    <row r="37" spans="1:26" ht="18" customHeight="1">
      <c r="A37" s="551"/>
      <c r="B37" s="513"/>
      <c r="C37" s="542"/>
      <c r="D37" s="1198" t="str">
        <f>" ( "&amp;DT!$C$70&amp;" )"</f>
        <v xml:space="preserve"> ( 0 )</v>
      </c>
      <c r="E37" s="1026"/>
      <c r="F37" s="1026"/>
      <c r="G37" s="1026"/>
      <c r="H37" s="1026"/>
      <c r="I37" s="1026"/>
      <c r="J37" s="545" t="s">
        <v>245</v>
      </c>
      <c r="K37" s="544"/>
      <c r="L37" s="544"/>
      <c r="M37" s="544"/>
      <c r="N37" s="542"/>
      <c r="O37" s="542"/>
      <c r="P37" s="542"/>
      <c r="Q37" s="542"/>
      <c r="R37" s="551"/>
      <c r="S37" s="554"/>
      <c r="T37" s="510"/>
      <c r="U37" s="510"/>
      <c r="V37" s="510"/>
      <c r="W37" s="510"/>
      <c r="X37" s="510"/>
      <c r="Y37" s="510"/>
      <c r="Z37" s="510"/>
    </row>
    <row r="38" spans="1:26" ht="30" customHeight="1">
      <c r="A38" s="551"/>
      <c r="B38" s="513"/>
      <c r="C38" s="1199" t="s">
        <v>448</v>
      </c>
      <c r="D38" s="1026"/>
      <c r="E38" s="1026"/>
      <c r="F38" s="1026"/>
      <c r="G38" s="1026"/>
      <c r="H38" s="1026"/>
      <c r="I38" s="1026"/>
      <c r="J38" s="1026"/>
      <c r="K38" s="1026"/>
      <c r="L38" s="1026"/>
      <c r="M38" s="1026"/>
      <c r="N38" s="1026"/>
      <c r="O38" s="1026"/>
      <c r="P38" s="1026"/>
      <c r="Q38" s="1026"/>
      <c r="R38" s="551"/>
      <c r="S38" s="554"/>
      <c r="T38" s="510"/>
      <c r="U38" s="510"/>
      <c r="V38" s="510"/>
      <c r="W38" s="510"/>
      <c r="X38" s="510"/>
      <c r="Y38" s="510"/>
      <c r="Z38" s="510"/>
    </row>
    <row r="39" spans="1:26" ht="18" customHeight="1">
      <c r="A39" s="551"/>
      <c r="B39" s="513"/>
      <c r="C39" s="542"/>
      <c r="D39" s="1198" t="str">
        <f>"( "&amp;DT!$C$69&amp;" )"</f>
        <v>( 0 )</v>
      </c>
      <c r="E39" s="1026"/>
      <c r="F39" s="1026"/>
      <c r="G39" s="1026"/>
      <c r="H39" s="1026"/>
      <c r="I39" s="1026"/>
      <c r="J39" s="545" t="s">
        <v>245</v>
      </c>
      <c r="K39" s="543"/>
      <c r="L39" s="544"/>
      <c r="M39" s="544"/>
      <c r="N39" s="542"/>
      <c r="O39" s="542"/>
      <c r="P39" s="542"/>
      <c r="Q39" s="542"/>
      <c r="R39" s="551"/>
      <c r="S39" s="554"/>
      <c r="T39" s="510"/>
      <c r="U39" s="510"/>
      <c r="V39" s="510"/>
      <c r="W39" s="510"/>
      <c r="X39" s="510"/>
      <c r="Y39" s="510"/>
      <c r="Z39" s="510"/>
    </row>
    <row r="40" spans="1:26" ht="27.75" customHeight="1">
      <c r="A40" s="551"/>
      <c r="B40" s="513"/>
      <c r="C40" s="513"/>
      <c r="D40" s="88"/>
      <c r="E40" s="88"/>
      <c r="F40" s="88"/>
      <c r="G40" s="1192" t="s">
        <v>248</v>
      </c>
      <c r="H40" s="1192"/>
      <c r="I40" s="1192"/>
      <c r="J40" s="1192"/>
      <c r="K40" s="1192"/>
      <c r="L40" s="88"/>
      <c r="M40" s="88"/>
      <c r="N40" s="88"/>
      <c r="O40" s="88"/>
      <c r="P40" s="88"/>
      <c r="Q40" s="88"/>
      <c r="R40" s="551"/>
      <c r="S40" s="554"/>
      <c r="T40" s="510"/>
      <c r="U40" s="510"/>
      <c r="V40" s="510"/>
      <c r="W40" s="510"/>
      <c r="X40" s="510"/>
      <c r="Y40" s="510"/>
      <c r="Z40" s="510"/>
    </row>
    <row r="41" spans="1:26" ht="27" customHeight="1">
      <c r="A41" s="551"/>
      <c r="B41" s="513"/>
      <c r="C41" s="1193" t="s">
        <v>250</v>
      </c>
      <c r="D41" s="1193"/>
      <c r="E41" s="1193"/>
      <c r="F41" s="1193"/>
      <c r="G41" s="1193"/>
      <c r="H41" s="1193"/>
      <c r="I41" s="1193"/>
      <c r="J41" s="1193"/>
      <c r="K41" s="1193"/>
      <c r="L41" s="1193"/>
      <c r="M41" s="1193"/>
      <c r="N41" s="1193"/>
      <c r="O41" s="1193"/>
      <c r="P41" s="1193"/>
      <c r="Q41" s="88"/>
      <c r="R41" s="551"/>
      <c r="S41" s="554"/>
      <c r="T41" s="510"/>
      <c r="U41" s="510"/>
      <c r="V41" s="510"/>
      <c r="W41" s="510"/>
      <c r="X41" s="510"/>
      <c r="Y41" s="510"/>
      <c r="Z41" s="510"/>
    </row>
    <row r="42" spans="1:26" ht="21.75" customHeight="1">
      <c r="A42" s="551"/>
      <c r="B42" s="513"/>
      <c r="C42" s="1195" t="s">
        <v>249</v>
      </c>
      <c r="D42" s="1195"/>
      <c r="E42" s="1195"/>
      <c r="F42" s="1195"/>
      <c r="G42" s="1195"/>
      <c r="H42" s="1195"/>
      <c r="I42" s="1195"/>
      <c r="J42" s="1195"/>
      <c r="K42" s="1195"/>
      <c r="L42" s="1195"/>
      <c r="M42" s="1195"/>
      <c r="N42" s="1195"/>
      <c r="O42" s="1195"/>
      <c r="P42" s="1195"/>
      <c r="Q42" s="1195"/>
      <c r="R42" s="551"/>
      <c r="S42" s="554"/>
      <c r="T42" s="510"/>
      <c r="U42" s="510"/>
      <c r="V42" s="510"/>
      <c r="W42" s="510"/>
      <c r="X42" s="510"/>
      <c r="Y42" s="510"/>
      <c r="Z42" s="510"/>
    </row>
    <row r="43" spans="1:26" ht="19.5" customHeight="1">
      <c r="A43" s="551"/>
      <c r="B43" s="513"/>
      <c r="C43" s="546"/>
      <c r="D43" s="1196" t="str">
        <f>"( "&amp;DT!$C$67&amp;" )"</f>
        <v>( 0 )</v>
      </c>
      <c r="E43" s="1026"/>
      <c r="F43" s="1026"/>
      <c r="G43" s="1026"/>
      <c r="H43" s="1026"/>
      <c r="I43" s="1026"/>
      <c r="J43" s="545" t="s">
        <v>245</v>
      </c>
      <c r="K43" s="547"/>
      <c r="L43" s="513"/>
      <c r="M43" s="513"/>
      <c r="N43" s="542"/>
      <c r="O43" s="542"/>
      <c r="P43" s="542"/>
      <c r="Q43" s="542"/>
      <c r="R43" s="551"/>
      <c r="S43" s="554"/>
      <c r="T43" s="510"/>
      <c r="U43" s="510"/>
      <c r="V43" s="510"/>
      <c r="W43" s="510"/>
      <c r="X43" s="510"/>
      <c r="Y43" s="510"/>
      <c r="Z43" s="510"/>
    </row>
    <row r="44" spans="1:26" ht="31.5" customHeight="1">
      <c r="A44" s="551"/>
      <c r="B44" s="513"/>
      <c r="C44" s="1194" t="s">
        <v>251</v>
      </c>
      <c r="D44" s="1194"/>
      <c r="E44" s="1194"/>
      <c r="F44" s="1194"/>
      <c r="G44" s="1194"/>
      <c r="H44" s="1194"/>
      <c r="I44" s="1194"/>
      <c r="J44" s="1194"/>
      <c r="K44" s="1194"/>
      <c r="L44" s="1194"/>
      <c r="M44" s="1194"/>
      <c r="N44" s="1194"/>
      <c r="O44" s="1194"/>
      <c r="P44" s="1194"/>
      <c r="Q44" s="88"/>
      <c r="R44" s="551"/>
      <c r="S44" s="554"/>
      <c r="T44" s="510"/>
      <c r="U44" s="510"/>
      <c r="V44" s="510"/>
      <c r="W44" s="510"/>
      <c r="X44" s="510"/>
      <c r="Y44" s="510"/>
      <c r="Z44" s="510"/>
    </row>
    <row r="45" spans="1:26" ht="21.75" customHeight="1">
      <c r="A45" s="551"/>
      <c r="B45" s="513"/>
      <c r="C45" s="1195" t="s">
        <v>252</v>
      </c>
      <c r="D45" s="1026"/>
      <c r="E45" s="1026"/>
      <c r="F45" s="1026"/>
      <c r="G45" s="1026"/>
      <c r="H45" s="1026"/>
      <c r="I45" s="1026"/>
      <c r="J45" s="1026"/>
      <c r="K45" s="1026"/>
      <c r="L45" s="1026"/>
      <c r="M45" s="1026"/>
      <c r="N45" s="1026"/>
      <c r="O45" s="1026"/>
      <c r="P45" s="1026"/>
      <c r="Q45" s="1026"/>
      <c r="R45" s="551"/>
      <c r="S45" s="554"/>
      <c r="T45" s="510"/>
      <c r="U45" s="510"/>
      <c r="V45" s="510"/>
      <c r="W45" s="510"/>
      <c r="X45" s="510"/>
      <c r="Y45" s="510"/>
      <c r="Z45" s="510"/>
    </row>
    <row r="46" spans="1:26" ht="24.4" customHeight="1">
      <c r="A46" s="551"/>
      <c r="B46" s="513"/>
      <c r="C46" s="548"/>
      <c r="D46" s="1190" t="str">
        <f>"( "&amp;DT!$C$66&amp;" )"</f>
        <v>( 0 )</v>
      </c>
      <c r="E46" s="1026"/>
      <c r="F46" s="1026"/>
      <c r="G46" s="1026"/>
      <c r="H46" s="1026"/>
      <c r="I46" s="1026"/>
      <c r="J46" s="545" t="s">
        <v>245</v>
      </c>
      <c r="K46" s="549"/>
      <c r="L46" s="548"/>
      <c r="M46" s="548"/>
      <c r="N46" s="548"/>
      <c r="O46" s="548"/>
      <c r="P46" s="548"/>
      <c r="Q46" s="548"/>
      <c r="R46" s="551"/>
      <c r="S46" s="554"/>
      <c r="T46" s="510"/>
      <c r="U46" s="510"/>
      <c r="V46" s="510"/>
      <c r="W46" s="510"/>
      <c r="X46" s="510"/>
      <c r="Y46" s="510"/>
      <c r="Z46" s="510"/>
    </row>
    <row r="47" spans="1:26" ht="7.9" customHeight="1">
      <c r="A47" s="551"/>
      <c r="B47" s="552"/>
      <c r="C47" s="552"/>
      <c r="D47" s="552"/>
      <c r="E47" s="552"/>
      <c r="F47" s="552"/>
      <c r="G47" s="552"/>
      <c r="H47" s="552"/>
      <c r="I47" s="552"/>
      <c r="J47" s="552"/>
      <c r="K47" s="552"/>
      <c r="L47" s="552"/>
      <c r="M47" s="552"/>
      <c r="N47" s="552"/>
      <c r="O47" s="552"/>
      <c r="P47" s="552"/>
      <c r="Q47" s="552"/>
      <c r="R47" s="551"/>
      <c r="S47" s="554"/>
      <c r="T47" s="510"/>
      <c r="U47" s="510"/>
      <c r="V47" s="510"/>
      <c r="W47" s="510"/>
      <c r="X47" s="510"/>
      <c r="Y47" s="510"/>
      <c r="Z47" s="510"/>
    </row>
    <row r="48" spans="1:26" ht="23.25" hidden="1" customHeight="1">
      <c r="A48" s="510"/>
      <c r="B48" s="511"/>
      <c r="C48" s="511"/>
      <c r="D48" s="511"/>
      <c r="E48" s="511"/>
      <c r="F48" s="511"/>
      <c r="G48" s="511"/>
      <c r="H48" s="511"/>
      <c r="I48" s="511"/>
      <c r="J48" s="511"/>
      <c r="K48" s="511"/>
      <c r="L48" s="511"/>
      <c r="M48" s="511"/>
      <c r="N48" s="511"/>
      <c r="O48" s="511"/>
      <c r="P48" s="511"/>
      <c r="Q48" s="511"/>
      <c r="R48" s="510"/>
      <c r="S48" s="512"/>
      <c r="T48" s="510"/>
      <c r="U48" s="510"/>
      <c r="V48" s="510"/>
      <c r="W48" s="510"/>
      <c r="X48" s="510"/>
      <c r="Y48" s="510"/>
      <c r="Z48" s="510"/>
    </row>
    <row r="49" spans="1:26" ht="23.25" hidden="1" customHeight="1">
      <c r="A49" s="510"/>
      <c r="B49" s="511"/>
      <c r="C49" s="511"/>
      <c r="D49" s="511"/>
      <c r="E49" s="511"/>
      <c r="F49" s="511"/>
      <c r="G49" s="511"/>
      <c r="H49" s="511"/>
      <c r="I49" s="511"/>
      <c r="J49" s="511"/>
      <c r="K49" s="511"/>
      <c r="L49" s="511"/>
      <c r="M49" s="511"/>
      <c r="N49" s="511"/>
      <c r="O49" s="511"/>
      <c r="P49" s="511"/>
      <c r="Q49" s="511"/>
      <c r="R49" s="510"/>
      <c r="S49" s="512"/>
      <c r="T49" s="510"/>
      <c r="U49" s="510"/>
      <c r="V49" s="510"/>
      <c r="W49" s="510"/>
      <c r="X49" s="510"/>
      <c r="Y49" s="510"/>
      <c r="Z49" s="510"/>
    </row>
    <row r="50" spans="1:26" ht="23.25" hidden="1" customHeight="1">
      <c r="A50" s="510"/>
      <c r="B50" s="511"/>
      <c r="C50" s="511"/>
      <c r="D50" s="511"/>
      <c r="E50" s="511"/>
      <c r="F50" s="511"/>
      <c r="G50" s="511"/>
      <c r="H50" s="511"/>
      <c r="I50" s="511"/>
      <c r="J50" s="511"/>
      <c r="K50" s="511"/>
      <c r="L50" s="511"/>
      <c r="M50" s="511"/>
      <c r="N50" s="511"/>
      <c r="O50" s="511"/>
      <c r="P50" s="511"/>
      <c r="Q50" s="511"/>
      <c r="R50" s="510"/>
      <c r="S50" s="512"/>
      <c r="T50" s="510"/>
      <c r="U50" s="510"/>
      <c r="V50" s="510"/>
      <c r="W50" s="510"/>
      <c r="X50" s="510"/>
      <c r="Y50" s="510"/>
      <c r="Z50" s="510"/>
    </row>
    <row r="51" spans="1:26" ht="23.25" hidden="1" customHeight="1">
      <c r="A51" s="510"/>
      <c r="B51" s="511"/>
      <c r="C51" s="511"/>
      <c r="D51" s="511"/>
      <c r="E51" s="511"/>
      <c r="F51" s="511"/>
      <c r="G51" s="511"/>
      <c r="H51" s="511"/>
      <c r="I51" s="511"/>
      <c r="J51" s="511"/>
      <c r="K51" s="511"/>
      <c r="L51" s="511"/>
      <c r="M51" s="511"/>
      <c r="N51" s="511"/>
      <c r="O51" s="511"/>
      <c r="P51" s="511"/>
      <c r="Q51" s="511"/>
      <c r="R51" s="510"/>
      <c r="S51" s="512"/>
      <c r="T51" s="510"/>
      <c r="U51" s="510"/>
      <c r="V51" s="510"/>
      <c r="W51" s="510"/>
      <c r="X51" s="510"/>
      <c r="Y51" s="510"/>
      <c r="Z51" s="510"/>
    </row>
    <row r="52" spans="1:26" ht="23.25" hidden="1" customHeight="1">
      <c r="A52" s="510"/>
      <c r="B52" s="511"/>
      <c r="C52" s="511"/>
      <c r="D52" s="511"/>
      <c r="E52" s="511"/>
      <c r="F52" s="511"/>
      <c r="G52" s="511"/>
      <c r="H52" s="511"/>
      <c r="I52" s="511"/>
      <c r="J52" s="511"/>
      <c r="K52" s="511"/>
      <c r="L52" s="511"/>
      <c r="M52" s="511"/>
      <c r="N52" s="511"/>
      <c r="O52" s="511"/>
      <c r="P52" s="511"/>
      <c r="Q52" s="511"/>
      <c r="R52" s="510"/>
      <c r="S52" s="512"/>
      <c r="T52" s="510"/>
      <c r="U52" s="510"/>
      <c r="V52" s="510"/>
      <c r="W52" s="510"/>
      <c r="X52" s="510"/>
      <c r="Y52" s="510"/>
      <c r="Z52" s="510"/>
    </row>
    <row r="53" spans="1:26" ht="23.25" hidden="1" customHeight="1">
      <c r="A53" s="510"/>
      <c r="B53" s="511"/>
      <c r="C53" s="511"/>
      <c r="D53" s="511"/>
      <c r="E53" s="511"/>
      <c r="F53" s="511"/>
      <c r="G53" s="511"/>
      <c r="H53" s="511"/>
      <c r="I53" s="511"/>
      <c r="J53" s="511"/>
      <c r="K53" s="511"/>
      <c r="L53" s="511"/>
      <c r="M53" s="511"/>
      <c r="N53" s="511"/>
      <c r="O53" s="511"/>
      <c r="P53" s="511"/>
      <c r="Q53" s="511"/>
      <c r="R53" s="510"/>
      <c r="S53" s="512"/>
      <c r="T53" s="510"/>
      <c r="U53" s="510"/>
      <c r="V53" s="510"/>
      <c r="W53" s="510"/>
      <c r="X53" s="510"/>
      <c r="Y53" s="510"/>
      <c r="Z53" s="510"/>
    </row>
    <row r="54" spans="1:26" ht="23.25" hidden="1" customHeight="1">
      <c r="A54" s="510"/>
      <c r="B54" s="511"/>
      <c r="C54" s="511"/>
      <c r="D54" s="511"/>
      <c r="E54" s="511"/>
      <c r="F54" s="511"/>
      <c r="G54" s="511"/>
      <c r="H54" s="511"/>
      <c r="I54" s="511"/>
      <c r="J54" s="511"/>
      <c r="K54" s="511"/>
      <c r="L54" s="511"/>
      <c r="M54" s="511"/>
      <c r="N54" s="511"/>
      <c r="O54" s="511"/>
      <c r="P54" s="511"/>
      <c r="Q54" s="511"/>
      <c r="R54" s="510"/>
      <c r="S54" s="512"/>
      <c r="T54" s="510"/>
      <c r="U54" s="510"/>
      <c r="V54" s="510"/>
      <c r="W54" s="510"/>
      <c r="X54" s="510"/>
      <c r="Y54" s="510"/>
      <c r="Z54" s="510"/>
    </row>
    <row r="55" spans="1:26" ht="23.25" hidden="1" customHeight="1">
      <c r="A55" s="510"/>
      <c r="B55" s="511"/>
      <c r="C55" s="511"/>
      <c r="D55" s="511"/>
      <c r="E55" s="511"/>
      <c r="F55" s="511"/>
      <c r="G55" s="511"/>
      <c r="H55" s="511"/>
      <c r="I55" s="511"/>
      <c r="J55" s="511"/>
      <c r="K55" s="511"/>
      <c r="L55" s="511"/>
      <c r="M55" s="511"/>
      <c r="N55" s="511"/>
      <c r="O55" s="511"/>
      <c r="P55" s="511"/>
      <c r="Q55" s="511"/>
      <c r="R55" s="510"/>
      <c r="S55" s="512"/>
      <c r="T55" s="510"/>
      <c r="U55" s="510"/>
      <c r="V55" s="510"/>
      <c r="W55" s="510"/>
      <c r="X55" s="510"/>
      <c r="Y55" s="510"/>
      <c r="Z55" s="510"/>
    </row>
    <row r="56" spans="1:26" ht="23.25" hidden="1" customHeight="1">
      <c r="A56" s="510"/>
      <c r="B56" s="511"/>
      <c r="C56" s="511"/>
      <c r="D56" s="511"/>
      <c r="E56" s="511"/>
      <c r="F56" s="511"/>
      <c r="G56" s="511"/>
      <c r="H56" s="511"/>
      <c r="I56" s="511"/>
      <c r="J56" s="511"/>
      <c r="K56" s="511"/>
      <c r="L56" s="511"/>
      <c r="M56" s="511"/>
      <c r="N56" s="511"/>
      <c r="O56" s="511"/>
      <c r="P56" s="511"/>
      <c r="Q56" s="511"/>
      <c r="R56" s="510"/>
      <c r="S56" s="512"/>
      <c r="T56" s="510"/>
      <c r="U56" s="510"/>
      <c r="V56" s="510"/>
      <c r="W56" s="510"/>
      <c r="X56" s="510"/>
      <c r="Y56" s="510"/>
      <c r="Z56" s="510"/>
    </row>
    <row r="57" spans="1:26" ht="23.25" hidden="1" customHeight="1">
      <c r="A57" s="510"/>
      <c r="B57" s="511"/>
      <c r="C57" s="511"/>
      <c r="D57" s="511"/>
      <c r="E57" s="511"/>
      <c r="F57" s="511"/>
      <c r="G57" s="511"/>
      <c r="H57" s="511"/>
      <c r="I57" s="511"/>
      <c r="J57" s="511"/>
      <c r="K57" s="511"/>
      <c r="L57" s="511"/>
      <c r="M57" s="511"/>
      <c r="N57" s="511"/>
      <c r="O57" s="511"/>
      <c r="P57" s="511"/>
      <c r="Q57" s="511"/>
      <c r="R57" s="510"/>
      <c r="S57" s="512"/>
      <c r="T57" s="510"/>
      <c r="U57" s="510"/>
      <c r="V57" s="510"/>
      <c r="W57" s="510"/>
      <c r="X57" s="510"/>
      <c r="Y57" s="510"/>
      <c r="Z57" s="510"/>
    </row>
    <row r="58" spans="1:26" ht="23.25" hidden="1" customHeight="1">
      <c r="A58" s="510"/>
      <c r="B58" s="511"/>
      <c r="C58" s="511"/>
      <c r="D58" s="511"/>
      <c r="E58" s="511"/>
      <c r="F58" s="511"/>
      <c r="G58" s="511"/>
      <c r="H58" s="511"/>
      <c r="I58" s="511"/>
      <c r="J58" s="511"/>
      <c r="K58" s="511"/>
      <c r="L58" s="511"/>
      <c r="M58" s="511"/>
      <c r="N58" s="511"/>
      <c r="O58" s="511"/>
      <c r="P58" s="511"/>
      <c r="Q58" s="511"/>
      <c r="R58" s="510"/>
      <c r="S58" s="512"/>
      <c r="T58" s="510"/>
      <c r="U58" s="510"/>
      <c r="V58" s="510"/>
      <c r="W58" s="510"/>
      <c r="X58" s="510"/>
      <c r="Y58" s="510"/>
      <c r="Z58" s="510"/>
    </row>
    <row r="59" spans="1:26" ht="23.25" hidden="1" customHeight="1">
      <c r="A59" s="510"/>
      <c r="B59" s="511"/>
      <c r="C59" s="511"/>
      <c r="D59" s="511"/>
      <c r="E59" s="511"/>
      <c r="F59" s="511"/>
      <c r="G59" s="511"/>
      <c r="H59" s="511"/>
      <c r="I59" s="511"/>
      <c r="J59" s="511"/>
      <c r="K59" s="511"/>
      <c r="L59" s="511"/>
      <c r="M59" s="511"/>
      <c r="N59" s="511"/>
      <c r="O59" s="511"/>
      <c r="P59" s="511"/>
      <c r="Q59" s="511"/>
      <c r="R59" s="510"/>
      <c r="S59" s="512"/>
      <c r="T59" s="510"/>
      <c r="U59" s="510"/>
      <c r="V59" s="510"/>
      <c r="W59" s="510"/>
      <c r="X59" s="510"/>
      <c r="Y59" s="510"/>
      <c r="Z59" s="510"/>
    </row>
    <row r="60" spans="1:26" ht="23.25" hidden="1" customHeight="1">
      <c r="A60" s="510"/>
      <c r="B60" s="511"/>
      <c r="C60" s="511"/>
      <c r="D60" s="511"/>
      <c r="E60" s="511"/>
      <c r="F60" s="511"/>
      <c r="G60" s="511"/>
      <c r="H60" s="511"/>
      <c r="I60" s="511"/>
      <c r="J60" s="511"/>
      <c r="K60" s="511"/>
      <c r="L60" s="511"/>
      <c r="M60" s="511"/>
      <c r="N60" s="511"/>
      <c r="O60" s="511"/>
      <c r="P60" s="511"/>
      <c r="Q60" s="511"/>
      <c r="R60" s="510"/>
      <c r="S60" s="512"/>
      <c r="T60" s="510"/>
      <c r="U60" s="510"/>
      <c r="V60" s="510"/>
      <c r="W60" s="510"/>
      <c r="X60" s="510"/>
      <c r="Y60" s="510"/>
      <c r="Z60" s="510"/>
    </row>
    <row r="61" spans="1:26" ht="23.25" hidden="1" customHeight="1">
      <c r="A61" s="510"/>
      <c r="B61" s="511"/>
      <c r="C61" s="511"/>
      <c r="D61" s="511"/>
      <c r="E61" s="511"/>
      <c r="F61" s="511"/>
      <c r="G61" s="511"/>
      <c r="H61" s="511"/>
      <c r="I61" s="511"/>
      <c r="J61" s="511"/>
      <c r="K61" s="511"/>
      <c r="L61" s="511"/>
      <c r="M61" s="511"/>
      <c r="N61" s="511"/>
      <c r="O61" s="511"/>
      <c r="P61" s="511"/>
      <c r="Q61" s="511"/>
      <c r="R61" s="510"/>
      <c r="S61" s="512"/>
      <c r="T61" s="510"/>
      <c r="U61" s="510"/>
      <c r="V61" s="510"/>
      <c r="W61" s="510"/>
      <c r="X61" s="510"/>
      <c r="Y61" s="510"/>
      <c r="Z61" s="510"/>
    </row>
    <row r="62" spans="1:26" ht="23.25" hidden="1" customHeight="1">
      <c r="A62" s="510"/>
      <c r="B62" s="511"/>
      <c r="C62" s="511"/>
      <c r="D62" s="511"/>
      <c r="E62" s="511"/>
      <c r="F62" s="511"/>
      <c r="G62" s="511"/>
      <c r="H62" s="511"/>
      <c r="I62" s="511"/>
      <c r="J62" s="511"/>
      <c r="K62" s="511"/>
      <c r="L62" s="511"/>
      <c r="M62" s="511"/>
      <c r="N62" s="511"/>
      <c r="O62" s="511"/>
      <c r="P62" s="511"/>
      <c r="Q62" s="511"/>
      <c r="R62" s="510"/>
      <c r="S62" s="512"/>
      <c r="T62" s="510"/>
      <c r="U62" s="510"/>
      <c r="V62" s="510"/>
      <c r="W62" s="510"/>
      <c r="X62" s="510"/>
      <c r="Y62" s="510"/>
      <c r="Z62" s="510"/>
    </row>
    <row r="63" spans="1:26" ht="23.25" hidden="1" customHeight="1">
      <c r="A63" s="510"/>
      <c r="B63" s="511"/>
      <c r="C63" s="511"/>
      <c r="D63" s="511"/>
      <c r="E63" s="511"/>
      <c r="F63" s="511"/>
      <c r="G63" s="511"/>
      <c r="H63" s="511"/>
      <c r="I63" s="511"/>
      <c r="J63" s="511"/>
      <c r="K63" s="511"/>
      <c r="L63" s="511"/>
      <c r="M63" s="511"/>
      <c r="N63" s="511"/>
      <c r="O63" s="511"/>
      <c r="P63" s="511"/>
      <c r="Q63" s="511"/>
      <c r="R63" s="510"/>
      <c r="S63" s="512"/>
      <c r="T63" s="510"/>
      <c r="U63" s="510"/>
      <c r="V63" s="510"/>
      <c r="W63" s="510"/>
      <c r="X63" s="510"/>
      <c r="Y63" s="510"/>
      <c r="Z63" s="510"/>
    </row>
    <row r="64" spans="1:26" ht="23.25" hidden="1" customHeight="1">
      <c r="A64" s="510"/>
      <c r="B64" s="511"/>
      <c r="C64" s="511"/>
      <c r="D64" s="511"/>
      <c r="E64" s="511"/>
      <c r="F64" s="511"/>
      <c r="G64" s="511"/>
      <c r="H64" s="511"/>
      <c r="I64" s="511"/>
      <c r="J64" s="511"/>
      <c r="K64" s="511"/>
      <c r="L64" s="511"/>
      <c r="M64" s="511"/>
      <c r="N64" s="511"/>
      <c r="O64" s="511"/>
      <c r="P64" s="511"/>
      <c r="Q64" s="511"/>
      <c r="R64" s="510"/>
      <c r="S64" s="512"/>
      <c r="T64" s="510"/>
      <c r="U64" s="510"/>
      <c r="V64" s="510"/>
      <c r="W64" s="510"/>
      <c r="X64" s="510"/>
      <c r="Y64" s="510"/>
      <c r="Z64" s="510"/>
    </row>
    <row r="65" spans="1:26" ht="23.25" hidden="1" customHeight="1">
      <c r="A65" s="510"/>
      <c r="B65" s="511"/>
      <c r="C65" s="511"/>
      <c r="D65" s="511"/>
      <c r="E65" s="511"/>
      <c r="F65" s="511"/>
      <c r="G65" s="511"/>
      <c r="H65" s="511"/>
      <c r="I65" s="511"/>
      <c r="J65" s="511"/>
      <c r="K65" s="511"/>
      <c r="L65" s="511"/>
      <c r="M65" s="511"/>
      <c r="N65" s="511"/>
      <c r="O65" s="511"/>
      <c r="P65" s="511"/>
      <c r="Q65" s="511"/>
      <c r="R65" s="510"/>
      <c r="S65" s="512"/>
      <c r="T65" s="510"/>
      <c r="U65" s="510"/>
      <c r="V65" s="510"/>
      <c r="W65" s="510"/>
      <c r="X65" s="510"/>
      <c r="Y65" s="510"/>
      <c r="Z65" s="510"/>
    </row>
    <row r="66" spans="1:26" ht="23.25" hidden="1" customHeight="1">
      <c r="A66" s="510"/>
      <c r="B66" s="511"/>
      <c r="C66" s="511"/>
      <c r="D66" s="511"/>
      <c r="E66" s="511"/>
      <c r="F66" s="511"/>
      <c r="G66" s="511"/>
      <c r="H66" s="511"/>
      <c r="I66" s="511"/>
      <c r="J66" s="511"/>
      <c r="K66" s="511"/>
      <c r="L66" s="511"/>
      <c r="M66" s="511"/>
      <c r="N66" s="511"/>
      <c r="O66" s="511"/>
      <c r="P66" s="511"/>
      <c r="Q66" s="511"/>
      <c r="R66" s="510"/>
      <c r="S66" s="512"/>
      <c r="T66" s="510"/>
      <c r="U66" s="510"/>
      <c r="V66" s="510"/>
      <c r="W66" s="510"/>
      <c r="X66" s="510"/>
      <c r="Y66" s="510"/>
      <c r="Z66" s="510"/>
    </row>
    <row r="67" spans="1:26" ht="23.25" hidden="1" customHeight="1">
      <c r="A67" s="510"/>
      <c r="B67" s="511"/>
      <c r="C67" s="511"/>
      <c r="D67" s="511"/>
      <c r="E67" s="511"/>
      <c r="F67" s="511"/>
      <c r="G67" s="511"/>
      <c r="H67" s="511"/>
      <c r="I67" s="511"/>
      <c r="J67" s="511"/>
      <c r="K67" s="511"/>
      <c r="L67" s="511"/>
      <c r="M67" s="511"/>
      <c r="N67" s="511"/>
      <c r="O67" s="511"/>
      <c r="P67" s="511"/>
      <c r="Q67" s="511"/>
      <c r="R67" s="510"/>
      <c r="S67" s="512"/>
      <c r="T67" s="510"/>
      <c r="U67" s="510"/>
      <c r="V67" s="510"/>
      <c r="W67" s="510"/>
      <c r="X67" s="510"/>
      <c r="Y67" s="510"/>
      <c r="Z67" s="510"/>
    </row>
    <row r="68" spans="1:26" ht="23.25" hidden="1" customHeight="1">
      <c r="A68" s="510"/>
      <c r="B68" s="511"/>
      <c r="C68" s="511"/>
      <c r="D68" s="511"/>
      <c r="E68" s="511"/>
      <c r="F68" s="511"/>
      <c r="G68" s="511"/>
      <c r="H68" s="511"/>
      <c r="I68" s="511"/>
      <c r="J68" s="511"/>
      <c r="K68" s="511"/>
      <c r="L68" s="511"/>
      <c r="M68" s="511"/>
      <c r="N68" s="511"/>
      <c r="O68" s="511"/>
      <c r="P68" s="511"/>
      <c r="Q68" s="511"/>
      <c r="R68" s="510"/>
      <c r="S68" s="512"/>
      <c r="T68" s="510"/>
      <c r="U68" s="510"/>
      <c r="V68" s="510"/>
      <c r="W68" s="510"/>
      <c r="X68" s="510"/>
      <c r="Y68" s="510"/>
      <c r="Z68" s="510"/>
    </row>
    <row r="69" spans="1:26" ht="23.25" hidden="1" customHeight="1">
      <c r="A69" s="510"/>
      <c r="B69" s="511"/>
      <c r="C69" s="511"/>
      <c r="D69" s="511"/>
      <c r="E69" s="511"/>
      <c r="F69" s="511"/>
      <c r="G69" s="511"/>
      <c r="H69" s="511"/>
      <c r="I69" s="511"/>
      <c r="J69" s="511"/>
      <c r="K69" s="511"/>
      <c r="L69" s="511"/>
      <c r="M69" s="511"/>
      <c r="N69" s="511"/>
      <c r="O69" s="511"/>
      <c r="P69" s="511"/>
      <c r="Q69" s="511"/>
      <c r="R69" s="510"/>
      <c r="S69" s="512"/>
      <c r="T69" s="510"/>
      <c r="U69" s="510"/>
      <c r="V69" s="510"/>
      <c r="W69" s="510"/>
      <c r="X69" s="510"/>
      <c r="Y69" s="510"/>
      <c r="Z69" s="510"/>
    </row>
    <row r="70" spans="1:26" ht="23.25" hidden="1" customHeight="1">
      <c r="A70" s="510"/>
      <c r="B70" s="511"/>
      <c r="C70" s="511"/>
      <c r="D70" s="511"/>
      <c r="E70" s="511"/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0"/>
      <c r="S70" s="512"/>
      <c r="T70" s="510"/>
      <c r="U70" s="510"/>
      <c r="V70" s="510"/>
      <c r="W70" s="510"/>
      <c r="X70" s="510"/>
      <c r="Y70" s="510"/>
      <c r="Z70" s="510"/>
    </row>
    <row r="71" spans="1:26" ht="23.25" hidden="1" customHeight="1">
      <c r="A71" s="510"/>
      <c r="B71" s="511"/>
      <c r="C71" s="511"/>
      <c r="D71" s="511"/>
      <c r="E71" s="511"/>
      <c r="F71" s="511"/>
      <c r="G71" s="511"/>
      <c r="H71" s="511"/>
      <c r="I71" s="511"/>
      <c r="J71" s="511"/>
      <c r="K71" s="511"/>
      <c r="L71" s="511"/>
      <c r="M71" s="511"/>
      <c r="N71" s="511"/>
      <c r="O71" s="511"/>
      <c r="P71" s="511"/>
      <c r="Q71" s="511"/>
      <c r="R71" s="510"/>
      <c r="S71" s="512"/>
      <c r="T71" s="510"/>
      <c r="U71" s="510"/>
      <c r="V71" s="510"/>
      <c r="W71" s="510"/>
      <c r="X71" s="510"/>
      <c r="Y71" s="510"/>
      <c r="Z71" s="510"/>
    </row>
    <row r="72" spans="1:26" ht="23.25" hidden="1" customHeight="1">
      <c r="A72" s="510"/>
      <c r="B72" s="511"/>
      <c r="C72" s="511"/>
      <c r="D72" s="511"/>
      <c r="E72" s="511"/>
      <c r="F72" s="511"/>
      <c r="G72" s="511"/>
      <c r="H72" s="511"/>
      <c r="I72" s="511"/>
      <c r="J72" s="511"/>
      <c r="K72" s="511"/>
      <c r="L72" s="511"/>
      <c r="M72" s="511"/>
      <c r="N72" s="511"/>
      <c r="O72" s="511"/>
      <c r="P72" s="511"/>
      <c r="Q72" s="511"/>
      <c r="R72" s="510"/>
      <c r="S72" s="512"/>
      <c r="T72" s="510"/>
      <c r="U72" s="510"/>
      <c r="V72" s="510"/>
      <c r="W72" s="510"/>
      <c r="X72" s="510"/>
      <c r="Y72" s="510"/>
      <c r="Z72" s="510"/>
    </row>
    <row r="73" spans="1:26" ht="23.25" hidden="1" customHeight="1">
      <c r="A73" s="510"/>
      <c r="B73" s="511"/>
      <c r="C73" s="511"/>
      <c r="D73" s="511"/>
      <c r="E73" s="511"/>
      <c r="F73" s="511"/>
      <c r="G73" s="511"/>
      <c r="H73" s="511"/>
      <c r="I73" s="511"/>
      <c r="J73" s="511"/>
      <c r="K73" s="511"/>
      <c r="L73" s="511"/>
      <c r="M73" s="511"/>
      <c r="N73" s="511"/>
      <c r="O73" s="511"/>
      <c r="P73" s="511"/>
      <c r="Q73" s="511"/>
      <c r="R73" s="510"/>
      <c r="S73" s="512"/>
      <c r="T73" s="510"/>
      <c r="U73" s="510"/>
      <c r="V73" s="510"/>
      <c r="W73" s="510"/>
      <c r="X73" s="510"/>
      <c r="Y73" s="510"/>
      <c r="Z73" s="510"/>
    </row>
    <row r="74" spans="1:26" ht="23.25" hidden="1" customHeight="1">
      <c r="A74" s="510"/>
      <c r="B74" s="511"/>
      <c r="C74" s="511"/>
      <c r="D74" s="511"/>
      <c r="E74" s="511"/>
      <c r="F74" s="511"/>
      <c r="G74" s="511"/>
      <c r="H74" s="511"/>
      <c r="I74" s="511"/>
      <c r="J74" s="511"/>
      <c r="K74" s="511"/>
      <c r="L74" s="511"/>
      <c r="M74" s="511"/>
      <c r="N74" s="511"/>
      <c r="O74" s="511"/>
      <c r="P74" s="511"/>
      <c r="Q74" s="511"/>
      <c r="R74" s="510"/>
      <c r="S74" s="512"/>
      <c r="T74" s="510"/>
      <c r="U74" s="510"/>
      <c r="V74" s="510"/>
      <c r="W74" s="510"/>
      <c r="X74" s="510"/>
      <c r="Y74" s="510"/>
      <c r="Z74" s="510"/>
    </row>
    <row r="75" spans="1:26" ht="23.25" hidden="1" customHeight="1">
      <c r="A75" s="510"/>
      <c r="B75" s="511"/>
      <c r="C75" s="511"/>
      <c r="D75" s="511"/>
      <c r="E75" s="511"/>
      <c r="F75" s="511"/>
      <c r="G75" s="511"/>
      <c r="H75" s="511"/>
      <c r="I75" s="511"/>
      <c r="J75" s="511"/>
      <c r="K75" s="511"/>
      <c r="L75" s="511"/>
      <c r="M75" s="511"/>
      <c r="N75" s="511"/>
      <c r="O75" s="511"/>
      <c r="P75" s="511"/>
      <c r="Q75" s="511"/>
      <c r="R75" s="510"/>
      <c r="S75" s="512"/>
      <c r="T75" s="510"/>
      <c r="U75" s="510"/>
      <c r="V75" s="510"/>
      <c r="W75" s="510"/>
      <c r="X75" s="510"/>
      <c r="Y75" s="510"/>
      <c r="Z75" s="510"/>
    </row>
    <row r="76" spans="1:26" ht="23.25" hidden="1" customHeight="1">
      <c r="A76" s="510"/>
      <c r="B76" s="511"/>
      <c r="C76" s="511"/>
      <c r="D76" s="511"/>
      <c r="E76" s="511"/>
      <c r="F76" s="511"/>
      <c r="G76" s="511"/>
      <c r="H76" s="511"/>
      <c r="I76" s="511"/>
      <c r="J76" s="511"/>
      <c r="K76" s="511"/>
      <c r="L76" s="511"/>
      <c r="M76" s="511"/>
      <c r="N76" s="511"/>
      <c r="O76" s="511"/>
      <c r="P76" s="511"/>
      <c r="Q76" s="511"/>
      <c r="R76" s="510"/>
      <c r="S76" s="512"/>
      <c r="T76" s="510"/>
      <c r="U76" s="510"/>
      <c r="V76" s="510"/>
      <c r="W76" s="510"/>
      <c r="X76" s="510"/>
      <c r="Y76" s="510"/>
      <c r="Z76" s="510"/>
    </row>
    <row r="77" spans="1:26" ht="23.25" hidden="1" customHeight="1">
      <c r="A77" s="510"/>
      <c r="B77" s="511"/>
      <c r="C77" s="511"/>
      <c r="D77" s="511"/>
      <c r="E77" s="511"/>
      <c r="F77" s="511"/>
      <c r="G77" s="511"/>
      <c r="H77" s="511"/>
      <c r="I77" s="511"/>
      <c r="J77" s="511"/>
      <c r="K77" s="511"/>
      <c r="L77" s="511"/>
      <c r="M77" s="511"/>
      <c r="N77" s="511"/>
      <c r="O77" s="511"/>
      <c r="P77" s="511"/>
      <c r="Q77" s="511"/>
      <c r="R77" s="510"/>
      <c r="S77" s="512"/>
      <c r="T77" s="510"/>
      <c r="U77" s="510"/>
      <c r="V77" s="510"/>
      <c r="W77" s="510"/>
      <c r="X77" s="510"/>
      <c r="Y77" s="510"/>
      <c r="Z77" s="510"/>
    </row>
    <row r="78" spans="1:26" ht="23.25" hidden="1" customHeight="1">
      <c r="A78" s="510"/>
      <c r="B78" s="511"/>
      <c r="C78" s="511"/>
      <c r="D78" s="511"/>
      <c r="E78" s="511"/>
      <c r="F78" s="511"/>
      <c r="G78" s="511"/>
      <c r="H78" s="511"/>
      <c r="I78" s="511"/>
      <c r="J78" s="511"/>
      <c r="K78" s="511"/>
      <c r="L78" s="511"/>
      <c r="M78" s="511"/>
      <c r="N78" s="511"/>
      <c r="O78" s="511"/>
      <c r="P78" s="511"/>
      <c r="Q78" s="511"/>
      <c r="R78" s="510"/>
      <c r="S78" s="512"/>
      <c r="T78" s="510"/>
      <c r="U78" s="510"/>
      <c r="V78" s="510"/>
      <c r="W78" s="510"/>
      <c r="X78" s="510"/>
      <c r="Y78" s="510"/>
      <c r="Z78" s="510"/>
    </row>
    <row r="79" spans="1:26" ht="23.25" hidden="1" customHeight="1">
      <c r="A79" s="510"/>
      <c r="B79" s="511"/>
      <c r="C79" s="511"/>
      <c r="D79" s="511"/>
      <c r="E79" s="511"/>
      <c r="F79" s="511"/>
      <c r="G79" s="511"/>
      <c r="H79" s="511"/>
      <c r="I79" s="511"/>
      <c r="J79" s="511"/>
      <c r="K79" s="511"/>
      <c r="L79" s="511"/>
      <c r="M79" s="511"/>
      <c r="N79" s="511"/>
      <c r="O79" s="511"/>
      <c r="P79" s="511"/>
      <c r="Q79" s="511"/>
      <c r="R79" s="510"/>
      <c r="S79" s="512"/>
      <c r="T79" s="510"/>
      <c r="U79" s="510"/>
      <c r="V79" s="510"/>
      <c r="W79" s="510"/>
      <c r="X79" s="510"/>
      <c r="Y79" s="510"/>
      <c r="Z79" s="510"/>
    </row>
    <row r="80" spans="1:26" ht="23.25" hidden="1" customHeight="1">
      <c r="A80" s="510"/>
      <c r="B80" s="511"/>
      <c r="C80" s="511"/>
      <c r="D80" s="511"/>
      <c r="E80" s="511"/>
      <c r="F80" s="511"/>
      <c r="G80" s="511"/>
      <c r="H80" s="511"/>
      <c r="I80" s="511"/>
      <c r="J80" s="511"/>
      <c r="K80" s="511"/>
      <c r="L80" s="511"/>
      <c r="M80" s="511"/>
      <c r="N80" s="511"/>
      <c r="O80" s="511"/>
      <c r="P80" s="511"/>
      <c r="Q80" s="511"/>
      <c r="R80" s="510"/>
      <c r="S80" s="512"/>
      <c r="T80" s="510"/>
      <c r="U80" s="510"/>
      <c r="V80" s="510"/>
      <c r="W80" s="510"/>
      <c r="X80" s="510"/>
      <c r="Y80" s="510"/>
      <c r="Z80" s="510"/>
    </row>
    <row r="81" spans="1:26" ht="23.25" hidden="1" customHeight="1">
      <c r="A81" s="510"/>
      <c r="B81" s="511"/>
      <c r="C81" s="511"/>
      <c r="D81" s="511"/>
      <c r="E81" s="511"/>
      <c r="F81" s="511"/>
      <c r="G81" s="511"/>
      <c r="H81" s="511"/>
      <c r="I81" s="511"/>
      <c r="J81" s="511"/>
      <c r="K81" s="511"/>
      <c r="L81" s="511"/>
      <c r="M81" s="511"/>
      <c r="N81" s="511"/>
      <c r="O81" s="511"/>
      <c r="P81" s="511"/>
      <c r="Q81" s="511"/>
      <c r="R81" s="510"/>
      <c r="S81" s="512"/>
      <c r="T81" s="510"/>
      <c r="U81" s="510"/>
      <c r="V81" s="510"/>
      <c r="W81" s="510"/>
      <c r="X81" s="510"/>
      <c r="Y81" s="510"/>
      <c r="Z81" s="510"/>
    </row>
    <row r="82" spans="1:26" ht="23.25" hidden="1" customHeight="1">
      <c r="A82" s="510"/>
      <c r="B82" s="511"/>
      <c r="C82" s="511"/>
      <c r="D82" s="511"/>
      <c r="E82" s="511"/>
      <c r="F82" s="511"/>
      <c r="G82" s="511"/>
      <c r="H82" s="511"/>
      <c r="I82" s="511"/>
      <c r="J82" s="511"/>
      <c r="K82" s="511"/>
      <c r="L82" s="511"/>
      <c r="M82" s="511"/>
      <c r="N82" s="511"/>
      <c r="O82" s="511"/>
      <c r="P82" s="511"/>
      <c r="Q82" s="511"/>
      <c r="R82" s="510"/>
      <c r="S82" s="512"/>
      <c r="T82" s="510"/>
      <c r="U82" s="510"/>
      <c r="V82" s="510"/>
      <c r="W82" s="510"/>
      <c r="X82" s="510"/>
      <c r="Y82" s="510"/>
      <c r="Z82" s="510"/>
    </row>
    <row r="83" spans="1:26" ht="23.25" hidden="1" customHeight="1">
      <c r="A83" s="510"/>
      <c r="B83" s="511"/>
      <c r="C83" s="511"/>
      <c r="D83" s="511"/>
      <c r="E83" s="511"/>
      <c r="F83" s="511"/>
      <c r="G83" s="511"/>
      <c r="H83" s="511"/>
      <c r="I83" s="511"/>
      <c r="J83" s="511"/>
      <c r="K83" s="511"/>
      <c r="L83" s="511"/>
      <c r="M83" s="511"/>
      <c r="N83" s="511"/>
      <c r="O83" s="511"/>
      <c r="P83" s="511"/>
      <c r="Q83" s="511"/>
      <c r="R83" s="510"/>
      <c r="S83" s="512"/>
      <c r="T83" s="510"/>
      <c r="U83" s="510"/>
      <c r="V83" s="510"/>
      <c r="W83" s="510"/>
      <c r="X83" s="510"/>
      <c r="Y83" s="510"/>
      <c r="Z83" s="510"/>
    </row>
    <row r="84" spans="1:26" ht="23.25" hidden="1" customHeight="1">
      <c r="A84" s="510"/>
      <c r="B84" s="511"/>
      <c r="C84" s="511"/>
      <c r="D84" s="511"/>
      <c r="E84" s="511"/>
      <c r="F84" s="511"/>
      <c r="G84" s="511"/>
      <c r="H84" s="511"/>
      <c r="I84" s="511"/>
      <c r="J84" s="511"/>
      <c r="K84" s="511"/>
      <c r="L84" s="511"/>
      <c r="M84" s="511"/>
      <c r="N84" s="511"/>
      <c r="O84" s="511"/>
      <c r="P84" s="511"/>
      <c r="Q84" s="511"/>
      <c r="R84" s="510"/>
      <c r="S84" s="512"/>
      <c r="T84" s="510"/>
      <c r="U84" s="510"/>
      <c r="V84" s="510"/>
      <c r="W84" s="510"/>
      <c r="X84" s="510"/>
      <c r="Y84" s="510"/>
      <c r="Z84" s="510"/>
    </row>
    <row r="85" spans="1:26" ht="23.25" hidden="1" customHeight="1">
      <c r="A85" s="510"/>
      <c r="B85" s="511"/>
      <c r="C85" s="511"/>
      <c r="D85" s="511"/>
      <c r="E85" s="511"/>
      <c r="F85" s="511"/>
      <c r="G85" s="511"/>
      <c r="H85" s="511"/>
      <c r="I85" s="511"/>
      <c r="J85" s="511"/>
      <c r="K85" s="511"/>
      <c r="L85" s="511"/>
      <c r="M85" s="511"/>
      <c r="N85" s="511"/>
      <c r="O85" s="511"/>
      <c r="P85" s="511"/>
      <c r="Q85" s="511"/>
      <c r="R85" s="510"/>
      <c r="S85" s="512"/>
      <c r="T85" s="510"/>
      <c r="U85" s="510"/>
      <c r="V85" s="510"/>
      <c r="W85" s="510"/>
      <c r="X85" s="510"/>
      <c r="Y85" s="510"/>
      <c r="Z85" s="510"/>
    </row>
    <row r="86" spans="1:26" ht="23.25" hidden="1" customHeight="1">
      <c r="A86" s="510"/>
      <c r="B86" s="511"/>
      <c r="C86" s="511"/>
      <c r="D86" s="511"/>
      <c r="E86" s="511"/>
      <c r="F86" s="511"/>
      <c r="G86" s="511"/>
      <c r="H86" s="511"/>
      <c r="I86" s="511"/>
      <c r="J86" s="511"/>
      <c r="K86" s="511"/>
      <c r="L86" s="511"/>
      <c r="M86" s="511"/>
      <c r="N86" s="511"/>
      <c r="O86" s="511"/>
      <c r="P86" s="511"/>
      <c r="Q86" s="511"/>
      <c r="R86" s="510"/>
      <c r="S86" s="512"/>
      <c r="T86" s="510"/>
      <c r="U86" s="510"/>
      <c r="V86" s="510"/>
      <c r="W86" s="510"/>
      <c r="X86" s="510"/>
      <c r="Y86" s="510"/>
      <c r="Z86" s="510"/>
    </row>
    <row r="87" spans="1:26" ht="23.25" hidden="1" customHeight="1">
      <c r="A87" s="510"/>
      <c r="B87" s="511"/>
      <c r="C87" s="511"/>
      <c r="D87" s="511"/>
      <c r="E87" s="511"/>
      <c r="F87" s="511"/>
      <c r="G87" s="511"/>
      <c r="H87" s="511"/>
      <c r="I87" s="511"/>
      <c r="J87" s="511"/>
      <c r="K87" s="511"/>
      <c r="L87" s="511"/>
      <c r="M87" s="511"/>
      <c r="N87" s="511"/>
      <c r="O87" s="511"/>
      <c r="P87" s="511"/>
      <c r="Q87" s="511"/>
      <c r="R87" s="510"/>
      <c r="S87" s="512"/>
      <c r="T87" s="510"/>
      <c r="U87" s="510"/>
      <c r="V87" s="510"/>
      <c r="W87" s="510"/>
      <c r="X87" s="510"/>
      <c r="Y87" s="510"/>
      <c r="Z87" s="510"/>
    </row>
    <row r="88" spans="1:26" ht="23.25" hidden="1" customHeight="1">
      <c r="A88" s="510"/>
      <c r="B88" s="511"/>
      <c r="C88" s="511"/>
      <c r="D88" s="511"/>
      <c r="E88" s="511"/>
      <c r="F88" s="511"/>
      <c r="G88" s="511"/>
      <c r="H88" s="511"/>
      <c r="I88" s="511"/>
      <c r="J88" s="511"/>
      <c r="K88" s="511"/>
      <c r="L88" s="511"/>
      <c r="M88" s="511"/>
      <c r="N88" s="511"/>
      <c r="O88" s="511"/>
      <c r="P88" s="511"/>
      <c r="Q88" s="511"/>
      <c r="R88" s="510"/>
      <c r="S88" s="512"/>
      <c r="T88" s="510"/>
      <c r="U88" s="510"/>
      <c r="V88" s="510"/>
      <c r="W88" s="510"/>
      <c r="X88" s="510"/>
      <c r="Y88" s="510"/>
      <c r="Z88" s="510"/>
    </row>
    <row r="89" spans="1:26" ht="23.25" hidden="1" customHeight="1">
      <c r="A89" s="510"/>
      <c r="B89" s="511"/>
      <c r="C89" s="511"/>
      <c r="D89" s="511"/>
      <c r="E89" s="511"/>
      <c r="F89" s="511"/>
      <c r="G89" s="511"/>
      <c r="H89" s="511"/>
      <c r="I89" s="511"/>
      <c r="J89" s="511"/>
      <c r="K89" s="511"/>
      <c r="L89" s="511"/>
      <c r="M89" s="511"/>
      <c r="N89" s="511"/>
      <c r="O89" s="511"/>
      <c r="P89" s="511"/>
      <c r="Q89" s="511"/>
      <c r="R89" s="510"/>
      <c r="S89" s="512"/>
      <c r="T89" s="510"/>
      <c r="U89" s="510"/>
      <c r="V89" s="510"/>
      <c r="W89" s="510"/>
      <c r="X89" s="510"/>
      <c r="Y89" s="510"/>
      <c r="Z89" s="510"/>
    </row>
    <row r="90" spans="1:26" ht="12.75" hidden="1" customHeight="1">
      <c r="A90" s="517"/>
      <c r="B90" s="517"/>
      <c r="C90" s="517"/>
      <c r="D90" s="517"/>
      <c r="E90" s="517"/>
      <c r="F90" s="517"/>
      <c r="G90" s="517"/>
      <c r="H90" s="517"/>
      <c r="I90" s="517"/>
      <c r="J90" s="517"/>
      <c r="K90" s="517"/>
      <c r="L90" s="517"/>
      <c r="M90" s="517"/>
      <c r="N90" s="517"/>
      <c r="O90" s="517"/>
      <c r="P90" s="517"/>
      <c r="Q90" s="517"/>
      <c r="R90" s="517"/>
      <c r="S90" s="517"/>
      <c r="T90" s="517"/>
      <c r="U90" s="517"/>
      <c r="V90" s="517"/>
      <c r="W90" s="517"/>
      <c r="X90" s="517"/>
      <c r="Y90" s="517"/>
      <c r="Z90" s="517"/>
    </row>
    <row r="91" spans="1:26" ht="15.75" customHeight="1">
      <c r="A91" s="550"/>
      <c r="B91" s="550"/>
      <c r="C91" s="550"/>
      <c r="D91" s="550"/>
      <c r="E91" s="550"/>
      <c r="F91" s="550"/>
      <c r="G91" s="550"/>
      <c r="H91" s="550"/>
      <c r="I91" s="550"/>
      <c r="J91" s="550"/>
      <c r="K91" s="550"/>
      <c r="L91" s="550"/>
      <c r="M91" s="550"/>
      <c r="N91" s="550"/>
      <c r="O91" s="550"/>
      <c r="P91" s="550"/>
      <c r="Q91" s="550"/>
      <c r="R91" s="550"/>
      <c r="S91" s="550"/>
      <c r="T91" s="550"/>
      <c r="U91" s="550"/>
      <c r="V91" s="550"/>
      <c r="W91" s="550"/>
      <c r="X91" s="550"/>
      <c r="Y91" s="550"/>
      <c r="Z91" s="550"/>
    </row>
    <row r="92" spans="1:26" ht="15.75" customHeight="1">
      <c r="A92" s="550"/>
      <c r="B92" s="550"/>
      <c r="C92" s="550"/>
      <c r="D92" s="550"/>
      <c r="E92" s="550"/>
      <c r="F92" s="550"/>
      <c r="G92" s="55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  <c r="Z92" s="550"/>
    </row>
    <row r="93" spans="1:26" ht="15.75" customHeight="1">
      <c r="A93" s="550"/>
      <c r="B93" s="550"/>
      <c r="C93" s="550"/>
      <c r="D93" s="550"/>
      <c r="E93" s="550"/>
      <c r="F93" s="550"/>
      <c r="G93" s="550"/>
      <c r="H93" s="550"/>
      <c r="I93" s="550"/>
      <c r="J93" s="550"/>
      <c r="K93" s="550"/>
      <c r="L93" s="550"/>
      <c r="M93" s="550"/>
      <c r="N93" s="550"/>
      <c r="O93" s="550"/>
      <c r="P93" s="550"/>
      <c r="Q93" s="550"/>
      <c r="R93" s="550"/>
      <c r="S93" s="550"/>
      <c r="T93" s="550"/>
      <c r="U93" s="550"/>
      <c r="V93" s="550"/>
      <c r="W93" s="550"/>
      <c r="X93" s="550"/>
      <c r="Y93" s="550"/>
      <c r="Z93" s="550"/>
    </row>
    <row r="94" spans="1:26" ht="15.75" customHeight="1">
      <c r="A94" s="550"/>
      <c r="B94" s="550"/>
      <c r="C94" s="550"/>
      <c r="D94" s="550"/>
      <c r="E94" s="550"/>
      <c r="F94" s="550"/>
      <c r="G94" s="550"/>
      <c r="H94" s="550"/>
      <c r="I94" s="550"/>
      <c r="J94" s="550"/>
      <c r="K94" s="550"/>
      <c r="L94" s="550"/>
      <c r="M94" s="550"/>
      <c r="N94" s="550"/>
      <c r="O94" s="550"/>
      <c r="P94" s="550"/>
      <c r="Q94" s="550"/>
      <c r="R94" s="550"/>
      <c r="S94" s="550"/>
      <c r="T94" s="550"/>
      <c r="U94" s="550"/>
      <c r="V94" s="550"/>
      <c r="W94" s="550"/>
      <c r="X94" s="550"/>
      <c r="Y94" s="550"/>
      <c r="Z94" s="550"/>
    </row>
    <row r="95" spans="1:26" ht="15.75" customHeight="1">
      <c r="A95" s="550"/>
      <c r="B95" s="550"/>
      <c r="C95" s="550"/>
      <c r="D95" s="550"/>
      <c r="E95" s="550"/>
      <c r="F95" s="550"/>
      <c r="G95" s="550"/>
      <c r="H95" s="550"/>
      <c r="I95" s="550"/>
      <c r="J95" s="550"/>
      <c r="K95" s="550"/>
      <c r="L95" s="550"/>
      <c r="M95" s="550"/>
      <c r="N95" s="550"/>
      <c r="O95" s="550"/>
      <c r="P95" s="550"/>
      <c r="Q95" s="550"/>
      <c r="R95" s="550"/>
      <c r="S95" s="550"/>
      <c r="T95" s="550"/>
      <c r="U95" s="550"/>
      <c r="V95" s="550"/>
      <c r="W95" s="550"/>
      <c r="X95" s="550"/>
      <c r="Y95" s="550"/>
      <c r="Z95" s="550"/>
    </row>
    <row r="96" spans="1:26" ht="15.75" customHeight="1">
      <c r="A96" s="550"/>
      <c r="B96" s="550"/>
      <c r="C96" s="550"/>
      <c r="D96" s="550"/>
      <c r="E96" s="550"/>
      <c r="F96" s="550"/>
      <c r="G96" s="550"/>
      <c r="H96" s="550"/>
      <c r="I96" s="550"/>
      <c r="J96" s="550"/>
      <c r="K96" s="550"/>
      <c r="L96" s="550"/>
      <c r="M96" s="550"/>
      <c r="N96" s="550"/>
      <c r="O96" s="550"/>
      <c r="P96" s="550"/>
      <c r="Q96" s="550"/>
      <c r="R96" s="550"/>
      <c r="S96" s="550"/>
      <c r="T96" s="550"/>
      <c r="U96" s="550"/>
      <c r="V96" s="550"/>
      <c r="W96" s="550"/>
      <c r="X96" s="550"/>
      <c r="Y96" s="550"/>
      <c r="Z96" s="550"/>
    </row>
    <row r="97" spans="1:26" ht="15.75" customHeight="1">
      <c r="A97" s="550"/>
      <c r="B97" s="550"/>
      <c r="C97" s="550"/>
      <c r="D97" s="550"/>
      <c r="E97" s="550"/>
      <c r="F97" s="550"/>
      <c r="G97" s="550"/>
      <c r="H97" s="550"/>
      <c r="I97" s="550"/>
      <c r="J97" s="550"/>
      <c r="K97" s="550"/>
      <c r="L97" s="550"/>
      <c r="M97" s="550"/>
      <c r="N97" s="550"/>
      <c r="O97" s="550"/>
      <c r="P97" s="550"/>
      <c r="Q97" s="550"/>
      <c r="R97" s="550"/>
      <c r="S97" s="550"/>
      <c r="T97" s="550"/>
      <c r="U97" s="550"/>
      <c r="V97" s="550"/>
      <c r="W97" s="550"/>
      <c r="X97" s="550"/>
      <c r="Y97" s="550"/>
      <c r="Z97" s="550"/>
    </row>
    <row r="98" spans="1:26" ht="15.75" customHeight="1">
      <c r="A98" s="550"/>
      <c r="B98" s="550"/>
      <c r="C98" s="550"/>
      <c r="D98" s="550"/>
      <c r="E98" s="550"/>
      <c r="F98" s="550"/>
      <c r="G98" s="550"/>
      <c r="H98" s="550"/>
      <c r="I98" s="550"/>
      <c r="J98" s="550"/>
      <c r="K98" s="550"/>
      <c r="L98" s="550"/>
      <c r="M98" s="550"/>
      <c r="N98" s="550"/>
      <c r="O98" s="550"/>
      <c r="P98" s="550"/>
      <c r="Q98" s="550"/>
      <c r="R98" s="550"/>
      <c r="S98" s="550"/>
      <c r="T98" s="550"/>
      <c r="U98" s="550"/>
      <c r="V98" s="550"/>
      <c r="W98" s="550"/>
      <c r="X98" s="550"/>
      <c r="Y98" s="550"/>
      <c r="Z98" s="550"/>
    </row>
    <row r="99" spans="1:26" ht="15.75" customHeight="1">
      <c r="A99" s="550"/>
      <c r="B99" s="550"/>
      <c r="C99" s="550"/>
      <c r="D99" s="550"/>
      <c r="E99" s="550"/>
      <c r="F99" s="550"/>
      <c r="G99" s="550"/>
      <c r="H99" s="550"/>
      <c r="I99" s="550"/>
      <c r="J99" s="550"/>
      <c r="K99" s="550"/>
      <c r="L99" s="550"/>
      <c r="M99" s="550"/>
      <c r="N99" s="550"/>
      <c r="O99" s="550"/>
      <c r="P99" s="550"/>
      <c r="Q99" s="550"/>
      <c r="R99" s="550"/>
      <c r="S99" s="550"/>
      <c r="T99" s="550"/>
      <c r="U99" s="550"/>
      <c r="V99" s="550"/>
      <c r="W99" s="550"/>
      <c r="X99" s="550"/>
      <c r="Y99" s="550"/>
      <c r="Z99" s="550"/>
    </row>
    <row r="100" spans="1:26" ht="15.75" customHeight="1">
      <c r="A100" s="550"/>
      <c r="B100" s="550"/>
      <c r="C100" s="550"/>
      <c r="D100" s="550"/>
      <c r="E100" s="550"/>
      <c r="F100" s="550"/>
      <c r="G100" s="550"/>
      <c r="H100" s="550"/>
      <c r="I100" s="550"/>
      <c r="J100" s="550"/>
      <c r="K100" s="550"/>
      <c r="L100" s="550"/>
      <c r="M100" s="550"/>
      <c r="N100" s="550"/>
      <c r="O100" s="550"/>
      <c r="P100" s="550"/>
      <c r="Q100" s="550"/>
      <c r="R100" s="550"/>
      <c r="S100" s="550"/>
      <c r="T100" s="550"/>
      <c r="U100" s="550"/>
      <c r="V100" s="550"/>
      <c r="W100" s="550"/>
      <c r="X100" s="550"/>
      <c r="Y100" s="550"/>
      <c r="Z100" s="550"/>
    </row>
    <row r="101" spans="1:26" ht="15.75" customHeight="1">
      <c r="A101" s="550"/>
      <c r="B101" s="550"/>
      <c r="C101" s="550"/>
      <c r="D101" s="550"/>
      <c r="E101" s="550"/>
      <c r="F101" s="550"/>
      <c r="G101" s="550"/>
      <c r="H101" s="550"/>
      <c r="I101" s="550"/>
      <c r="J101" s="550"/>
      <c r="K101" s="550"/>
      <c r="L101" s="550"/>
      <c r="M101" s="550"/>
      <c r="N101" s="550"/>
      <c r="O101" s="550"/>
      <c r="P101" s="550"/>
      <c r="Q101" s="550"/>
      <c r="R101" s="550"/>
      <c r="S101" s="550"/>
      <c r="T101" s="550"/>
      <c r="U101" s="550"/>
      <c r="V101" s="550"/>
      <c r="W101" s="550"/>
      <c r="X101" s="550"/>
      <c r="Y101" s="550"/>
      <c r="Z101" s="550"/>
    </row>
    <row r="102" spans="1:26" ht="15.75" customHeight="1">
      <c r="A102" s="550"/>
      <c r="B102" s="550"/>
      <c r="C102" s="550"/>
      <c r="D102" s="550"/>
      <c r="E102" s="550"/>
      <c r="F102" s="550"/>
      <c r="G102" s="550"/>
      <c r="H102" s="550"/>
      <c r="I102" s="550"/>
      <c r="J102" s="550"/>
      <c r="K102" s="550"/>
      <c r="L102" s="550"/>
      <c r="M102" s="550"/>
      <c r="N102" s="550"/>
      <c r="O102" s="550"/>
      <c r="P102" s="550"/>
      <c r="Q102" s="550"/>
      <c r="R102" s="550"/>
      <c r="S102" s="550"/>
      <c r="T102" s="550"/>
      <c r="U102" s="550"/>
      <c r="V102" s="550"/>
      <c r="W102" s="550"/>
      <c r="X102" s="550"/>
      <c r="Y102" s="550"/>
      <c r="Z102" s="550"/>
    </row>
    <row r="103" spans="1:26" ht="15.75" customHeight="1">
      <c r="A103" s="550"/>
      <c r="B103" s="550"/>
      <c r="C103" s="550"/>
      <c r="D103" s="550"/>
      <c r="E103" s="550"/>
      <c r="F103" s="550"/>
      <c r="G103" s="550"/>
      <c r="H103" s="550"/>
      <c r="I103" s="550"/>
      <c r="J103" s="550"/>
      <c r="K103" s="550"/>
      <c r="L103" s="550"/>
      <c r="M103" s="550"/>
      <c r="N103" s="550"/>
      <c r="O103" s="550"/>
      <c r="P103" s="550"/>
      <c r="Q103" s="550"/>
      <c r="R103" s="550"/>
      <c r="S103" s="550"/>
      <c r="T103" s="550"/>
      <c r="U103" s="550"/>
      <c r="V103" s="550"/>
      <c r="W103" s="550"/>
      <c r="X103" s="550"/>
      <c r="Y103" s="550"/>
      <c r="Z103" s="550"/>
    </row>
    <row r="104" spans="1:26" ht="15.75" customHeight="1">
      <c r="A104" s="550"/>
      <c r="B104" s="550"/>
      <c r="C104" s="550"/>
      <c r="D104" s="550"/>
      <c r="E104" s="550"/>
      <c r="F104" s="550"/>
      <c r="G104" s="550"/>
      <c r="H104" s="550"/>
      <c r="I104" s="550"/>
      <c r="J104" s="550"/>
      <c r="K104" s="550"/>
      <c r="L104" s="550"/>
      <c r="M104" s="550"/>
      <c r="N104" s="550"/>
      <c r="O104" s="550"/>
      <c r="P104" s="550"/>
      <c r="Q104" s="550"/>
      <c r="R104" s="550"/>
      <c r="S104" s="550"/>
      <c r="T104" s="550"/>
      <c r="U104" s="550"/>
      <c r="V104" s="550"/>
      <c r="W104" s="550"/>
      <c r="X104" s="550"/>
      <c r="Y104" s="550"/>
      <c r="Z104" s="550"/>
    </row>
    <row r="105" spans="1:26" ht="15.75" customHeight="1">
      <c r="A105" s="550"/>
      <c r="B105" s="550"/>
      <c r="C105" s="550"/>
      <c r="D105" s="550"/>
      <c r="E105" s="550"/>
      <c r="F105" s="550"/>
      <c r="G105" s="550"/>
      <c r="H105" s="550"/>
      <c r="I105" s="550"/>
      <c r="J105" s="550"/>
      <c r="K105" s="550"/>
      <c r="L105" s="550"/>
      <c r="M105" s="550"/>
      <c r="N105" s="550"/>
      <c r="O105" s="550"/>
      <c r="P105" s="550"/>
      <c r="Q105" s="550"/>
      <c r="R105" s="550"/>
      <c r="S105" s="550"/>
      <c r="T105" s="550"/>
      <c r="U105" s="550"/>
      <c r="V105" s="550"/>
      <c r="W105" s="550"/>
      <c r="X105" s="550"/>
      <c r="Y105" s="550"/>
      <c r="Z105" s="550"/>
    </row>
    <row r="106" spans="1:26" ht="15.75" customHeight="1">
      <c r="A106" s="550"/>
      <c r="B106" s="550"/>
      <c r="C106" s="550"/>
      <c r="D106" s="550"/>
      <c r="E106" s="550"/>
      <c r="F106" s="550"/>
      <c r="G106" s="550"/>
      <c r="H106" s="550"/>
      <c r="I106" s="550"/>
      <c r="J106" s="550"/>
      <c r="K106" s="550"/>
      <c r="L106" s="550"/>
      <c r="M106" s="550"/>
      <c r="N106" s="550"/>
      <c r="O106" s="550"/>
      <c r="P106" s="550"/>
      <c r="Q106" s="550"/>
      <c r="R106" s="550"/>
      <c r="S106" s="550"/>
      <c r="T106" s="550"/>
      <c r="U106" s="550"/>
      <c r="V106" s="550"/>
      <c r="W106" s="550"/>
      <c r="X106" s="550"/>
      <c r="Y106" s="550"/>
      <c r="Z106" s="550"/>
    </row>
    <row r="107" spans="1:26" ht="15.75" customHeight="1">
      <c r="A107" s="550"/>
      <c r="B107" s="550"/>
      <c r="C107" s="550"/>
      <c r="D107" s="550"/>
      <c r="E107" s="550"/>
      <c r="F107" s="550"/>
      <c r="G107" s="550"/>
      <c r="H107" s="550"/>
      <c r="I107" s="550"/>
      <c r="J107" s="550"/>
      <c r="K107" s="550"/>
      <c r="L107" s="550"/>
      <c r="M107" s="550"/>
      <c r="N107" s="550"/>
      <c r="O107" s="550"/>
      <c r="P107" s="550"/>
      <c r="Q107" s="550"/>
      <c r="R107" s="550"/>
      <c r="S107" s="550"/>
      <c r="T107" s="550"/>
      <c r="U107" s="550"/>
      <c r="V107" s="550"/>
      <c r="W107" s="550"/>
      <c r="X107" s="550"/>
      <c r="Y107" s="550"/>
      <c r="Z107" s="550"/>
    </row>
    <row r="108" spans="1:26" ht="15.75" customHeight="1">
      <c r="A108" s="550"/>
      <c r="B108" s="550"/>
      <c r="C108" s="550"/>
      <c r="D108" s="550"/>
      <c r="E108" s="550"/>
      <c r="F108" s="550"/>
      <c r="G108" s="550"/>
      <c r="H108" s="550"/>
      <c r="I108" s="550"/>
      <c r="J108" s="550"/>
      <c r="K108" s="550"/>
      <c r="L108" s="550"/>
      <c r="M108" s="550"/>
      <c r="N108" s="550"/>
      <c r="O108" s="550"/>
      <c r="P108" s="550"/>
      <c r="Q108" s="550"/>
      <c r="R108" s="550"/>
      <c r="S108" s="550"/>
      <c r="T108" s="550"/>
      <c r="U108" s="550"/>
      <c r="V108" s="550"/>
      <c r="W108" s="550"/>
      <c r="X108" s="550"/>
      <c r="Y108" s="550"/>
      <c r="Z108" s="550"/>
    </row>
    <row r="109" spans="1:26" ht="15.75" customHeight="1">
      <c r="A109" s="550"/>
      <c r="B109" s="550"/>
      <c r="C109" s="550"/>
      <c r="D109" s="550"/>
      <c r="E109" s="550"/>
      <c r="F109" s="550"/>
      <c r="G109" s="550"/>
      <c r="H109" s="550"/>
      <c r="I109" s="550"/>
      <c r="J109" s="550"/>
      <c r="K109" s="550"/>
      <c r="L109" s="550"/>
      <c r="M109" s="550"/>
      <c r="N109" s="550"/>
      <c r="O109" s="550"/>
      <c r="P109" s="550"/>
      <c r="Q109" s="550"/>
      <c r="R109" s="550"/>
      <c r="S109" s="550"/>
      <c r="T109" s="550"/>
      <c r="U109" s="550"/>
      <c r="V109" s="550"/>
      <c r="W109" s="550"/>
      <c r="X109" s="550"/>
      <c r="Y109" s="550"/>
      <c r="Z109" s="550"/>
    </row>
    <row r="110" spans="1:26" ht="15.75" customHeight="1">
      <c r="A110" s="550"/>
      <c r="B110" s="550"/>
      <c r="C110" s="550"/>
      <c r="D110" s="550"/>
      <c r="E110" s="550"/>
      <c r="F110" s="550"/>
      <c r="G110" s="550"/>
      <c r="H110" s="550"/>
      <c r="I110" s="550"/>
      <c r="J110" s="550"/>
      <c r="K110" s="550"/>
      <c r="L110" s="550"/>
      <c r="M110" s="550"/>
      <c r="N110" s="550"/>
      <c r="O110" s="550"/>
      <c r="P110" s="550"/>
      <c r="Q110" s="550"/>
      <c r="R110" s="550"/>
      <c r="S110" s="550"/>
      <c r="T110" s="550"/>
      <c r="U110" s="550"/>
      <c r="V110" s="550"/>
      <c r="W110" s="550"/>
      <c r="X110" s="550"/>
      <c r="Y110" s="550"/>
      <c r="Z110" s="550"/>
    </row>
    <row r="111" spans="1:26" ht="15.75" customHeight="1">
      <c r="A111" s="550"/>
      <c r="B111" s="550"/>
      <c r="C111" s="550"/>
      <c r="D111" s="550"/>
      <c r="E111" s="550"/>
      <c r="F111" s="550"/>
      <c r="G111" s="550"/>
      <c r="H111" s="550"/>
      <c r="I111" s="550"/>
      <c r="J111" s="550"/>
      <c r="K111" s="550"/>
      <c r="L111" s="550"/>
      <c r="M111" s="550"/>
      <c r="N111" s="550"/>
      <c r="O111" s="550"/>
      <c r="P111" s="550"/>
      <c r="Q111" s="550"/>
      <c r="R111" s="550"/>
      <c r="S111" s="550"/>
      <c r="T111" s="550"/>
      <c r="U111" s="550"/>
      <c r="V111" s="550"/>
      <c r="W111" s="550"/>
      <c r="X111" s="550"/>
      <c r="Y111" s="550"/>
      <c r="Z111" s="550"/>
    </row>
    <row r="112" spans="1:26" ht="15.75" customHeight="1">
      <c r="A112" s="550"/>
      <c r="B112" s="550"/>
      <c r="C112" s="550"/>
      <c r="D112" s="550"/>
      <c r="E112" s="550"/>
      <c r="F112" s="550"/>
      <c r="G112" s="550"/>
      <c r="H112" s="550"/>
      <c r="I112" s="550"/>
      <c r="J112" s="550"/>
      <c r="K112" s="550"/>
      <c r="L112" s="550"/>
      <c r="M112" s="550"/>
      <c r="N112" s="550"/>
      <c r="O112" s="550"/>
      <c r="P112" s="550"/>
      <c r="Q112" s="550"/>
      <c r="R112" s="550"/>
      <c r="S112" s="550"/>
      <c r="T112" s="550"/>
      <c r="U112" s="550"/>
      <c r="V112" s="550"/>
      <c r="W112" s="550"/>
      <c r="X112" s="550"/>
      <c r="Y112" s="550"/>
      <c r="Z112" s="550"/>
    </row>
    <row r="113" spans="1:26" ht="15.75" customHeight="1">
      <c r="A113" s="550"/>
      <c r="B113" s="550"/>
      <c r="C113" s="550"/>
      <c r="D113" s="550"/>
      <c r="E113" s="550"/>
      <c r="F113" s="550"/>
      <c r="G113" s="550"/>
      <c r="H113" s="550"/>
      <c r="I113" s="550"/>
      <c r="J113" s="550"/>
      <c r="K113" s="550"/>
      <c r="L113" s="550"/>
      <c r="M113" s="550"/>
      <c r="N113" s="550"/>
      <c r="O113" s="550"/>
      <c r="P113" s="550"/>
      <c r="Q113" s="550"/>
      <c r="R113" s="550"/>
      <c r="S113" s="550"/>
      <c r="T113" s="550"/>
      <c r="U113" s="550"/>
      <c r="V113" s="550"/>
      <c r="W113" s="550"/>
      <c r="X113" s="550"/>
      <c r="Y113" s="550"/>
      <c r="Z113" s="550"/>
    </row>
    <row r="114" spans="1:26" ht="15.75" customHeight="1">
      <c r="A114" s="550"/>
      <c r="B114" s="550"/>
      <c r="C114" s="550"/>
      <c r="D114" s="550"/>
      <c r="E114" s="550"/>
      <c r="F114" s="550"/>
      <c r="G114" s="550"/>
      <c r="H114" s="550"/>
      <c r="I114" s="550"/>
      <c r="J114" s="550"/>
      <c r="K114" s="550"/>
      <c r="L114" s="550"/>
      <c r="M114" s="550"/>
      <c r="N114" s="550"/>
      <c r="O114" s="550"/>
      <c r="P114" s="550"/>
      <c r="Q114" s="550"/>
      <c r="R114" s="550"/>
      <c r="S114" s="550"/>
      <c r="T114" s="550"/>
      <c r="U114" s="550"/>
      <c r="V114" s="550"/>
      <c r="W114" s="550"/>
      <c r="X114" s="550"/>
      <c r="Y114" s="550"/>
      <c r="Z114" s="550"/>
    </row>
    <row r="115" spans="1:26" ht="15.75" customHeight="1">
      <c r="A115" s="550"/>
      <c r="B115" s="550"/>
      <c r="C115" s="550"/>
      <c r="D115" s="550"/>
      <c r="E115" s="550"/>
      <c r="F115" s="550"/>
      <c r="G115" s="550"/>
      <c r="H115" s="550"/>
      <c r="I115" s="550"/>
      <c r="J115" s="550"/>
      <c r="K115" s="550"/>
      <c r="L115" s="550"/>
      <c r="M115" s="550"/>
      <c r="N115" s="550"/>
      <c r="O115" s="550"/>
      <c r="P115" s="550"/>
      <c r="Q115" s="550"/>
      <c r="R115" s="550"/>
      <c r="S115" s="550"/>
      <c r="T115" s="550"/>
      <c r="U115" s="550"/>
      <c r="V115" s="550"/>
      <c r="W115" s="550"/>
      <c r="X115" s="550"/>
      <c r="Y115" s="550"/>
      <c r="Z115" s="550"/>
    </row>
    <row r="116" spans="1:26" ht="15.75" customHeight="1">
      <c r="A116" s="550"/>
      <c r="B116" s="550"/>
      <c r="C116" s="550"/>
      <c r="D116" s="550"/>
      <c r="E116" s="550"/>
      <c r="F116" s="550"/>
      <c r="G116" s="550"/>
      <c r="H116" s="550"/>
      <c r="I116" s="550"/>
      <c r="J116" s="550"/>
      <c r="K116" s="550"/>
      <c r="L116" s="550"/>
      <c r="M116" s="550"/>
      <c r="N116" s="550"/>
      <c r="O116" s="550"/>
      <c r="P116" s="550"/>
      <c r="Q116" s="550"/>
      <c r="R116" s="550"/>
      <c r="S116" s="550"/>
      <c r="T116" s="550"/>
      <c r="U116" s="550"/>
      <c r="V116" s="550"/>
      <c r="W116" s="550"/>
      <c r="X116" s="550"/>
      <c r="Y116" s="550"/>
      <c r="Z116" s="550"/>
    </row>
    <row r="117" spans="1:26" ht="15.75" customHeight="1">
      <c r="A117" s="550"/>
      <c r="B117" s="550"/>
      <c r="C117" s="550"/>
      <c r="D117" s="550"/>
      <c r="E117" s="550"/>
      <c r="F117" s="550"/>
      <c r="G117" s="550"/>
      <c r="H117" s="550"/>
      <c r="I117" s="550"/>
      <c r="J117" s="550"/>
      <c r="K117" s="550"/>
      <c r="L117" s="550"/>
      <c r="M117" s="550"/>
      <c r="N117" s="550"/>
      <c r="O117" s="550"/>
      <c r="P117" s="550"/>
      <c r="Q117" s="550"/>
      <c r="R117" s="550"/>
      <c r="S117" s="550"/>
      <c r="T117" s="550"/>
      <c r="U117" s="550"/>
      <c r="V117" s="550"/>
      <c r="W117" s="550"/>
      <c r="X117" s="550"/>
      <c r="Y117" s="550"/>
      <c r="Z117" s="550"/>
    </row>
    <row r="118" spans="1:26" ht="15.75" customHeight="1">
      <c r="A118" s="550"/>
      <c r="B118" s="550"/>
      <c r="C118" s="550"/>
      <c r="D118" s="550"/>
      <c r="E118" s="550"/>
      <c r="F118" s="550"/>
      <c r="G118" s="550"/>
      <c r="H118" s="550"/>
      <c r="I118" s="550"/>
      <c r="J118" s="550"/>
      <c r="K118" s="550"/>
      <c r="L118" s="550"/>
      <c r="M118" s="550"/>
      <c r="N118" s="550"/>
      <c r="O118" s="550"/>
      <c r="P118" s="550"/>
      <c r="Q118" s="550"/>
      <c r="R118" s="550"/>
      <c r="S118" s="550"/>
      <c r="T118" s="550"/>
      <c r="U118" s="550"/>
      <c r="V118" s="550"/>
      <c r="W118" s="550"/>
      <c r="X118" s="550"/>
      <c r="Y118" s="550"/>
      <c r="Z118" s="550"/>
    </row>
    <row r="119" spans="1:26" ht="15.75" customHeight="1">
      <c r="A119" s="550"/>
      <c r="B119" s="550"/>
      <c r="C119" s="550"/>
      <c r="D119" s="550"/>
      <c r="E119" s="550"/>
      <c r="F119" s="550"/>
      <c r="G119" s="550"/>
      <c r="H119" s="550"/>
      <c r="I119" s="550"/>
      <c r="J119" s="550"/>
      <c r="K119" s="550"/>
      <c r="L119" s="550"/>
      <c r="M119" s="550"/>
      <c r="N119" s="550"/>
      <c r="O119" s="550"/>
      <c r="P119" s="550"/>
      <c r="Q119" s="550"/>
      <c r="R119" s="550"/>
      <c r="S119" s="550"/>
      <c r="T119" s="550"/>
      <c r="U119" s="550"/>
      <c r="V119" s="550"/>
      <c r="W119" s="550"/>
      <c r="X119" s="550"/>
      <c r="Y119" s="550"/>
      <c r="Z119" s="550"/>
    </row>
    <row r="120" spans="1:26" ht="15.75" customHeight="1">
      <c r="A120" s="550"/>
      <c r="B120" s="550"/>
      <c r="C120" s="550"/>
      <c r="D120" s="550"/>
      <c r="E120" s="550"/>
      <c r="F120" s="550"/>
      <c r="G120" s="550"/>
      <c r="H120" s="550"/>
      <c r="I120" s="550"/>
      <c r="J120" s="550"/>
      <c r="K120" s="550"/>
      <c r="L120" s="550"/>
      <c r="M120" s="550"/>
      <c r="N120" s="550"/>
      <c r="O120" s="550"/>
      <c r="P120" s="550"/>
      <c r="Q120" s="550"/>
      <c r="R120" s="550"/>
      <c r="S120" s="550"/>
      <c r="T120" s="550"/>
      <c r="U120" s="550"/>
      <c r="V120" s="550"/>
      <c r="W120" s="550"/>
      <c r="X120" s="550"/>
      <c r="Y120" s="550"/>
      <c r="Z120" s="550"/>
    </row>
    <row r="121" spans="1:26" ht="15.75" customHeight="1">
      <c r="A121" s="550"/>
      <c r="B121" s="550"/>
      <c r="C121" s="550"/>
      <c r="D121" s="550"/>
      <c r="E121" s="550"/>
      <c r="F121" s="550"/>
      <c r="G121" s="550"/>
      <c r="H121" s="550"/>
      <c r="I121" s="550"/>
      <c r="J121" s="550"/>
      <c r="K121" s="550"/>
      <c r="L121" s="550"/>
      <c r="M121" s="550"/>
      <c r="N121" s="550"/>
      <c r="O121" s="550"/>
      <c r="P121" s="550"/>
      <c r="Q121" s="550"/>
      <c r="R121" s="550"/>
      <c r="S121" s="550"/>
      <c r="T121" s="550"/>
      <c r="U121" s="550"/>
      <c r="V121" s="550"/>
      <c r="W121" s="550"/>
      <c r="X121" s="550"/>
      <c r="Y121" s="550"/>
      <c r="Z121" s="550"/>
    </row>
    <row r="122" spans="1:26" ht="15.75" customHeight="1">
      <c r="A122" s="550"/>
      <c r="B122" s="550"/>
      <c r="C122" s="550"/>
      <c r="D122" s="550"/>
      <c r="E122" s="550"/>
      <c r="F122" s="550"/>
      <c r="G122" s="550"/>
      <c r="H122" s="550"/>
      <c r="I122" s="550"/>
      <c r="J122" s="550"/>
      <c r="K122" s="550"/>
      <c r="L122" s="550"/>
      <c r="M122" s="550"/>
      <c r="N122" s="550"/>
      <c r="O122" s="550"/>
      <c r="P122" s="550"/>
      <c r="Q122" s="550"/>
      <c r="R122" s="550"/>
      <c r="S122" s="550"/>
      <c r="T122" s="550"/>
      <c r="U122" s="550"/>
      <c r="V122" s="550"/>
      <c r="W122" s="550"/>
      <c r="X122" s="550"/>
      <c r="Y122" s="550"/>
      <c r="Z122" s="550"/>
    </row>
    <row r="123" spans="1:26" ht="15.75" customHeight="1">
      <c r="A123" s="550"/>
      <c r="B123" s="550"/>
      <c r="C123" s="550"/>
      <c r="D123" s="550"/>
      <c r="E123" s="550"/>
      <c r="F123" s="550"/>
      <c r="G123" s="550"/>
      <c r="H123" s="550"/>
      <c r="I123" s="550"/>
      <c r="J123" s="550"/>
      <c r="K123" s="550"/>
      <c r="L123" s="550"/>
      <c r="M123" s="550"/>
      <c r="N123" s="550"/>
      <c r="O123" s="550"/>
      <c r="P123" s="550"/>
      <c r="Q123" s="550"/>
      <c r="R123" s="550"/>
      <c r="S123" s="550"/>
      <c r="T123" s="550"/>
      <c r="U123" s="550"/>
      <c r="V123" s="550"/>
      <c r="W123" s="550"/>
      <c r="X123" s="550"/>
      <c r="Y123" s="550"/>
      <c r="Z123" s="550"/>
    </row>
    <row r="124" spans="1:26" ht="15.75" customHeight="1">
      <c r="A124" s="550"/>
      <c r="B124" s="550"/>
      <c r="C124" s="550"/>
      <c r="D124" s="550"/>
      <c r="E124" s="550"/>
      <c r="F124" s="550"/>
      <c r="G124" s="550"/>
      <c r="H124" s="550"/>
      <c r="I124" s="550"/>
      <c r="J124" s="550"/>
      <c r="K124" s="550"/>
      <c r="L124" s="550"/>
      <c r="M124" s="550"/>
      <c r="N124" s="550"/>
      <c r="O124" s="550"/>
      <c r="P124" s="550"/>
      <c r="Q124" s="550"/>
      <c r="R124" s="550"/>
      <c r="S124" s="550"/>
      <c r="T124" s="550"/>
      <c r="U124" s="550"/>
      <c r="V124" s="550"/>
      <c r="W124" s="550"/>
      <c r="X124" s="550"/>
      <c r="Y124" s="550"/>
      <c r="Z124" s="550"/>
    </row>
    <row r="125" spans="1:26" ht="15.75" customHeight="1">
      <c r="A125" s="550"/>
      <c r="B125" s="550"/>
      <c r="C125" s="550"/>
      <c r="D125" s="550"/>
      <c r="E125" s="550"/>
      <c r="F125" s="550"/>
      <c r="G125" s="550"/>
      <c r="H125" s="550"/>
      <c r="I125" s="550"/>
      <c r="J125" s="550"/>
      <c r="K125" s="550"/>
      <c r="L125" s="550"/>
      <c r="M125" s="550"/>
      <c r="N125" s="550"/>
      <c r="O125" s="550"/>
      <c r="P125" s="550"/>
      <c r="Q125" s="550"/>
      <c r="R125" s="550"/>
      <c r="S125" s="550"/>
      <c r="T125" s="550"/>
      <c r="U125" s="550"/>
      <c r="V125" s="550"/>
      <c r="W125" s="550"/>
      <c r="X125" s="550"/>
      <c r="Y125" s="550"/>
      <c r="Z125" s="550"/>
    </row>
    <row r="126" spans="1:26" ht="15.75" customHeight="1">
      <c r="A126" s="550"/>
      <c r="B126" s="550"/>
      <c r="C126" s="550"/>
      <c r="D126" s="550"/>
      <c r="E126" s="550"/>
      <c r="F126" s="550"/>
      <c r="G126" s="550"/>
      <c r="H126" s="550"/>
      <c r="I126" s="550"/>
      <c r="J126" s="550"/>
      <c r="K126" s="550"/>
      <c r="L126" s="550"/>
      <c r="M126" s="550"/>
      <c r="N126" s="550"/>
      <c r="O126" s="550"/>
      <c r="P126" s="550"/>
      <c r="Q126" s="550"/>
      <c r="R126" s="550"/>
      <c r="S126" s="550"/>
      <c r="T126" s="550"/>
      <c r="U126" s="550"/>
      <c r="V126" s="550"/>
      <c r="W126" s="550"/>
      <c r="X126" s="550"/>
      <c r="Y126" s="550"/>
      <c r="Z126" s="550"/>
    </row>
    <row r="127" spans="1:26" ht="15.75" customHeight="1">
      <c r="A127" s="550"/>
      <c r="B127" s="550"/>
      <c r="C127" s="550"/>
      <c r="D127" s="550"/>
      <c r="E127" s="550"/>
      <c r="F127" s="550"/>
      <c r="G127" s="550"/>
      <c r="H127" s="550"/>
      <c r="I127" s="550"/>
      <c r="J127" s="550"/>
      <c r="K127" s="550"/>
      <c r="L127" s="550"/>
      <c r="M127" s="550"/>
      <c r="N127" s="550"/>
      <c r="O127" s="550"/>
      <c r="P127" s="550"/>
      <c r="Q127" s="550"/>
      <c r="R127" s="550"/>
      <c r="S127" s="550"/>
      <c r="T127" s="550"/>
      <c r="U127" s="550"/>
      <c r="V127" s="550"/>
      <c r="W127" s="550"/>
      <c r="X127" s="550"/>
      <c r="Y127" s="550"/>
      <c r="Z127" s="550"/>
    </row>
    <row r="128" spans="1:26" ht="15.75" customHeight="1">
      <c r="A128" s="550"/>
      <c r="B128" s="550"/>
      <c r="C128" s="550"/>
      <c r="D128" s="550"/>
      <c r="E128" s="550"/>
      <c r="F128" s="550"/>
      <c r="G128" s="550"/>
      <c r="H128" s="550"/>
      <c r="I128" s="550"/>
      <c r="J128" s="550"/>
      <c r="K128" s="550"/>
      <c r="L128" s="550"/>
      <c r="M128" s="550"/>
      <c r="N128" s="550"/>
      <c r="O128" s="550"/>
      <c r="P128" s="550"/>
      <c r="Q128" s="550"/>
      <c r="R128" s="550"/>
      <c r="S128" s="550"/>
      <c r="T128" s="550"/>
      <c r="U128" s="550"/>
      <c r="V128" s="550"/>
      <c r="W128" s="550"/>
      <c r="X128" s="550"/>
      <c r="Y128" s="550"/>
      <c r="Z128" s="550"/>
    </row>
    <row r="129" spans="1:26" ht="15.75" customHeight="1">
      <c r="A129" s="550"/>
      <c r="B129" s="550"/>
      <c r="C129" s="550"/>
      <c r="D129" s="550"/>
      <c r="E129" s="550"/>
      <c r="F129" s="550"/>
      <c r="G129" s="550"/>
      <c r="H129" s="550"/>
      <c r="I129" s="550"/>
      <c r="J129" s="550"/>
      <c r="K129" s="550"/>
      <c r="L129" s="550"/>
      <c r="M129" s="550"/>
      <c r="N129" s="550"/>
      <c r="O129" s="550"/>
      <c r="P129" s="550"/>
      <c r="Q129" s="550"/>
      <c r="R129" s="550"/>
      <c r="S129" s="550"/>
      <c r="T129" s="550"/>
      <c r="U129" s="550"/>
      <c r="V129" s="550"/>
      <c r="W129" s="550"/>
      <c r="X129" s="550"/>
      <c r="Y129" s="550"/>
      <c r="Z129" s="550"/>
    </row>
    <row r="130" spans="1:26" ht="15.75" customHeight="1">
      <c r="A130" s="550"/>
      <c r="B130" s="550"/>
      <c r="C130" s="550"/>
      <c r="D130" s="550"/>
      <c r="E130" s="550"/>
      <c r="F130" s="550"/>
      <c r="G130" s="550"/>
      <c r="H130" s="550"/>
      <c r="I130" s="550"/>
      <c r="J130" s="550"/>
      <c r="K130" s="550"/>
      <c r="L130" s="550"/>
      <c r="M130" s="550"/>
      <c r="N130" s="550"/>
      <c r="O130" s="550"/>
      <c r="P130" s="550"/>
      <c r="Q130" s="550"/>
      <c r="R130" s="550"/>
      <c r="S130" s="550"/>
      <c r="T130" s="550"/>
      <c r="U130" s="550"/>
      <c r="V130" s="550"/>
      <c r="W130" s="550"/>
      <c r="X130" s="550"/>
      <c r="Y130" s="550"/>
      <c r="Z130" s="550"/>
    </row>
    <row r="131" spans="1:26" ht="15.75" customHeight="1">
      <c r="A131" s="550"/>
      <c r="B131" s="550"/>
      <c r="C131" s="550"/>
      <c r="D131" s="550"/>
      <c r="E131" s="550"/>
      <c r="F131" s="550"/>
      <c r="G131" s="550"/>
      <c r="H131" s="550"/>
      <c r="I131" s="550"/>
      <c r="J131" s="550"/>
      <c r="K131" s="550"/>
      <c r="L131" s="550"/>
      <c r="M131" s="550"/>
      <c r="N131" s="550"/>
      <c r="O131" s="550"/>
      <c r="P131" s="550"/>
      <c r="Q131" s="550"/>
      <c r="R131" s="550"/>
      <c r="S131" s="550"/>
      <c r="T131" s="550"/>
      <c r="U131" s="550"/>
      <c r="V131" s="550"/>
      <c r="W131" s="550"/>
      <c r="X131" s="550"/>
      <c r="Y131" s="550"/>
      <c r="Z131" s="550"/>
    </row>
    <row r="132" spans="1:26" ht="15.75" customHeight="1">
      <c r="A132" s="550"/>
      <c r="B132" s="550"/>
      <c r="C132" s="550"/>
      <c r="D132" s="550"/>
      <c r="E132" s="550"/>
      <c r="F132" s="550"/>
      <c r="G132" s="550"/>
      <c r="H132" s="550"/>
      <c r="I132" s="550"/>
      <c r="J132" s="550"/>
      <c r="K132" s="550"/>
      <c r="L132" s="550"/>
      <c r="M132" s="550"/>
      <c r="N132" s="550"/>
      <c r="O132" s="550"/>
      <c r="P132" s="550"/>
      <c r="Q132" s="550"/>
      <c r="R132" s="550"/>
      <c r="S132" s="550"/>
      <c r="T132" s="550"/>
      <c r="U132" s="550"/>
      <c r="V132" s="550"/>
      <c r="W132" s="550"/>
      <c r="X132" s="550"/>
      <c r="Y132" s="550"/>
      <c r="Z132" s="550"/>
    </row>
    <row r="133" spans="1:26" ht="15.75" customHeight="1">
      <c r="A133" s="550"/>
      <c r="B133" s="550"/>
      <c r="C133" s="550"/>
      <c r="D133" s="550"/>
      <c r="E133" s="550"/>
      <c r="F133" s="550"/>
      <c r="G133" s="550"/>
      <c r="H133" s="550"/>
      <c r="I133" s="550"/>
      <c r="J133" s="550"/>
      <c r="K133" s="550"/>
      <c r="L133" s="550"/>
      <c r="M133" s="550"/>
      <c r="N133" s="550"/>
      <c r="O133" s="550"/>
      <c r="P133" s="550"/>
      <c r="Q133" s="550"/>
      <c r="R133" s="550"/>
      <c r="S133" s="550"/>
      <c r="T133" s="550"/>
      <c r="U133" s="550"/>
      <c r="V133" s="550"/>
      <c r="W133" s="550"/>
      <c r="X133" s="550"/>
      <c r="Y133" s="550"/>
      <c r="Z133" s="550"/>
    </row>
    <row r="134" spans="1:26" ht="15.75" customHeight="1">
      <c r="A134" s="550"/>
      <c r="B134" s="550"/>
      <c r="C134" s="550"/>
      <c r="D134" s="550"/>
      <c r="E134" s="550"/>
      <c r="F134" s="550"/>
      <c r="G134" s="550"/>
      <c r="H134" s="550"/>
      <c r="I134" s="550"/>
      <c r="J134" s="550"/>
      <c r="K134" s="550"/>
      <c r="L134" s="550"/>
      <c r="M134" s="550"/>
      <c r="N134" s="550"/>
      <c r="O134" s="550"/>
      <c r="P134" s="550"/>
      <c r="Q134" s="550"/>
      <c r="R134" s="550"/>
      <c r="S134" s="550"/>
      <c r="T134" s="550"/>
      <c r="U134" s="550"/>
      <c r="V134" s="550"/>
      <c r="W134" s="550"/>
      <c r="X134" s="550"/>
      <c r="Y134" s="550"/>
      <c r="Z134" s="550"/>
    </row>
    <row r="135" spans="1:26" ht="15.75" customHeight="1">
      <c r="A135" s="550"/>
      <c r="B135" s="550"/>
      <c r="C135" s="550"/>
      <c r="D135" s="550"/>
      <c r="E135" s="550"/>
      <c r="F135" s="550"/>
      <c r="G135" s="550"/>
      <c r="H135" s="550"/>
      <c r="I135" s="550"/>
      <c r="J135" s="550"/>
      <c r="K135" s="550"/>
      <c r="L135" s="550"/>
      <c r="M135" s="550"/>
      <c r="N135" s="550"/>
      <c r="O135" s="550"/>
      <c r="P135" s="550"/>
      <c r="Q135" s="550"/>
      <c r="R135" s="550"/>
      <c r="S135" s="550"/>
      <c r="T135" s="550"/>
      <c r="U135" s="550"/>
      <c r="V135" s="550"/>
      <c r="W135" s="550"/>
      <c r="X135" s="550"/>
      <c r="Y135" s="550"/>
      <c r="Z135" s="550"/>
    </row>
    <row r="136" spans="1:26" ht="15.75" customHeight="1">
      <c r="A136" s="550"/>
      <c r="B136" s="550"/>
      <c r="C136" s="550"/>
      <c r="D136" s="550"/>
      <c r="E136" s="550"/>
      <c r="F136" s="550"/>
      <c r="G136" s="550"/>
      <c r="H136" s="550"/>
      <c r="I136" s="550"/>
      <c r="J136" s="550"/>
      <c r="K136" s="550"/>
      <c r="L136" s="550"/>
      <c r="M136" s="550"/>
      <c r="N136" s="550"/>
      <c r="O136" s="550"/>
      <c r="P136" s="550"/>
      <c r="Q136" s="550"/>
      <c r="R136" s="550"/>
      <c r="S136" s="550"/>
      <c r="T136" s="550"/>
      <c r="U136" s="550"/>
      <c r="V136" s="550"/>
      <c r="W136" s="550"/>
      <c r="X136" s="550"/>
      <c r="Y136" s="550"/>
      <c r="Z136" s="550"/>
    </row>
    <row r="137" spans="1:26" ht="15.75" customHeight="1">
      <c r="A137" s="550"/>
      <c r="B137" s="550"/>
      <c r="C137" s="550"/>
      <c r="D137" s="550"/>
      <c r="E137" s="550"/>
      <c r="F137" s="550"/>
      <c r="G137" s="550"/>
      <c r="H137" s="550"/>
      <c r="I137" s="550"/>
      <c r="J137" s="550"/>
      <c r="K137" s="550"/>
      <c r="L137" s="550"/>
      <c r="M137" s="550"/>
      <c r="N137" s="550"/>
      <c r="O137" s="550"/>
      <c r="P137" s="550"/>
      <c r="Q137" s="550"/>
      <c r="R137" s="550"/>
      <c r="S137" s="550"/>
      <c r="T137" s="550"/>
      <c r="U137" s="550"/>
      <c r="V137" s="550"/>
      <c r="W137" s="550"/>
      <c r="X137" s="550"/>
      <c r="Y137" s="550"/>
      <c r="Z137" s="550"/>
    </row>
    <row r="138" spans="1:26" ht="15.75" customHeight="1">
      <c r="A138" s="550"/>
      <c r="B138" s="550"/>
      <c r="C138" s="550"/>
      <c r="D138" s="550"/>
      <c r="E138" s="550"/>
      <c r="F138" s="550"/>
      <c r="G138" s="550"/>
      <c r="H138" s="550"/>
      <c r="I138" s="550"/>
      <c r="J138" s="550"/>
      <c r="K138" s="550"/>
      <c r="L138" s="550"/>
      <c r="M138" s="550"/>
      <c r="N138" s="550"/>
      <c r="O138" s="550"/>
      <c r="P138" s="550"/>
      <c r="Q138" s="550"/>
      <c r="R138" s="550"/>
      <c r="S138" s="550"/>
      <c r="T138" s="550"/>
      <c r="U138" s="550"/>
      <c r="V138" s="550"/>
      <c r="W138" s="550"/>
      <c r="X138" s="550"/>
      <c r="Y138" s="550"/>
      <c r="Z138" s="550"/>
    </row>
    <row r="139" spans="1:26" ht="15.75" customHeight="1">
      <c r="A139" s="550"/>
      <c r="B139" s="550"/>
      <c r="C139" s="550"/>
      <c r="D139" s="550"/>
      <c r="E139" s="550"/>
      <c r="F139" s="550"/>
      <c r="G139" s="550"/>
      <c r="H139" s="550"/>
      <c r="I139" s="550"/>
      <c r="J139" s="550"/>
      <c r="K139" s="550"/>
      <c r="L139" s="550"/>
      <c r="M139" s="550"/>
      <c r="N139" s="550"/>
      <c r="O139" s="550"/>
      <c r="P139" s="550"/>
      <c r="Q139" s="550"/>
      <c r="R139" s="550"/>
      <c r="S139" s="550"/>
      <c r="T139" s="550"/>
      <c r="U139" s="550"/>
      <c r="V139" s="550"/>
      <c r="W139" s="550"/>
      <c r="X139" s="550"/>
      <c r="Y139" s="550"/>
      <c r="Z139" s="550"/>
    </row>
    <row r="140" spans="1:26" ht="15.75" customHeight="1">
      <c r="A140" s="550"/>
      <c r="B140" s="550"/>
      <c r="C140" s="550"/>
      <c r="D140" s="550"/>
      <c r="E140" s="550"/>
      <c r="F140" s="550"/>
      <c r="G140" s="550"/>
      <c r="H140" s="550"/>
      <c r="I140" s="550"/>
      <c r="J140" s="550"/>
      <c r="K140" s="550"/>
      <c r="L140" s="550"/>
      <c r="M140" s="550"/>
      <c r="N140" s="550"/>
      <c r="O140" s="550"/>
      <c r="P140" s="550"/>
      <c r="Q140" s="550"/>
      <c r="R140" s="550"/>
      <c r="S140" s="550"/>
      <c r="T140" s="550"/>
      <c r="U140" s="550"/>
      <c r="V140" s="550"/>
      <c r="W140" s="550"/>
      <c r="X140" s="550"/>
      <c r="Y140" s="550"/>
      <c r="Z140" s="550"/>
    </row>
    <row r="141" spans="1:26" ht="15.75" customHeight="1">
      <c r="A141" s="550"/>
      <c r="B141" s="550"/>
      <c r="C141" s="550"/>
      <c r="D141" s="550"/>
      <c r="E141" s="550"/>
      <c r="F141" s="550"/>
      <c r="G141" s="550"/>
      <c r="H141" s="550"/>
      <c r="I141" s="550"/>
      <c r="J141" s="550"/>
      <c r="K141" s="550"/>
      <c r="L141" s="550"/>
      <c r="M141" s="550"/>
      <c r="N141" s="550"/>
      <c r="O141" s="550"/>
      <c r="P141" s="550"/>
      <c r="Q141" s="550"/>
      <c r="R141" s="550"/>
      <c r="S141" s="550"/>
      <c r="T141" s="550"/>
      <c r="U141" s="550"/>
      <c r="V141" s="550"/>
      <c r="W141" s="550"/>
      <c r="X141" s="550"/>
      <c r="Y141" s="550"/>
      <c r="Z141" s="550"/>
    </row>
    <row r="142" spans="1:26" ht="15.75" customHeight="1">
      <c r="A142" s="550"/>
      <c r="B142" s="550"/>
      <c r="C142" s="550"/>
      <c r="D142" s="550"/>
      <c r="E142" s="550"/>
      <c r="F142" s="550"/>
      <c r="G142" s="550"/>
      <c r="H142" s="550"/>
      <c r="I142" s="550"/>
      <c r="J142" s="550"/>
      <c r="K142" s="550"/>
      <c r="L142" s="550"/>
      <c r="M142" s="550"/>
      <c r="N142" s="550"/>
      <c r="O142" s="550"/>
      <c r="P142" s="550"/>
      <c r="Q142" s="550"/>
      <c r="R142" s="550"/>
      <c r="S142" s="550"/>
      <c r="T142" s="550"/>
      <c r="U142" s="550"/>
      <c r="V142" s="550"/>
      <c r="W142" s="550"/>
      <c r="X142" s="550"/>
      <c r="Y142" s="550"/>
      <c r="Z142" s="550"/>
    </row>
    <row r="143" spans="1:26" ht="15.75" customHeight="1">
      <c r="A143" s="550"/>
      <c r="B143" s="550"/>
      <c r="C143" s="550"/>
      <c r="D143" s="550"/>
      <c r="E143" s="550"/>
      <c r="F143" s="550"/>
      <c r="G143" s="550"/>
      <c r="H143" s="550"/>
      <c r="I143" s="550"/>
      <c r="J143" s="550"/>
      <c r="K143" s="550"/>
      <c r="L143" s="550"/>
      <c r="M143" s="550"/>
      <c r="N143" s="550"/>
      <c r="O143" s="550"/>
      <c r="P143" s="550"/>
      <c r="Q143" s="550"/>
      <c r="R143" s="550"/>
      <c r="S143" s="550"/>
      <c r="T143" s="550"/>
      <c r="U143" s="550"/>
      <c r="V143" s="550"/>
      <c r="W143" s="550"/>
      <c r="X143" s="550"/>
      <c r="Y143" s="550"/>
      <c r="Z143" s="550"/>
    </row>
    <row r="144" spans="1:26" ht="15.75" customHeight="1">
      <c r="A144" s="550"/>
      <c r="B144" s="550"/>
      <c r="C144" s="550"/>
      <c r="D144" s="550"/>
      <c r="E144" s="550"/>
      <c r="F144" s="550"/>
      <c r="G144" s="550"/>
      <c r="H144" s="550"/>
      <c r="I144" s="550"/>
      <c r="J144" s="550"/>
      <c r="K144" s="550"/>
      <c r="L144" s="550"/>
      <c r="M144" s="550"/>
      <c r="N144" s="550"/>
      <c r="O144" s="550"/>
      <c r="P144" s="550"/>
      <c r="Q144" s="550"/>
      <c r="R144" s="550"/>
      <c r="S144" s="550"/>
      <c r="T144" s="550"/>
      <c r="U144" s="550"/>
      <c r="V144" s="550"/>
      <c r="W144" s="550"/>
      <c r="X144" s="550"/>
      <c r="Y144" s="550"/>
      <c r="Z144" s="550"/>
    </row>
    <row r="145" spans="1:26" ht="15.75" customHeight="1">
      <c r="A145" s="550"/>
      <c r="B145" s="550"/>
      <c r="C145" s="550"/>
      <c r="D145" s="550"/>
      <c r="E145" s="550"/>
      <c r="F145" s="550"/>
      <c r="G145" s="550"/>
      <c r="H145" s="550"/>
      <c r="I145" s="550"/>
      <c r="J145" s="550"/>
      <c r="K145" s="550"/>
      <c r="L145" s="550"/>
      <c r="M145" s="550"/>
      <c r="N145" s="550"/>
      <c r="O145" s="550"/>
      <c r="P145" s="550"/>
      <c r="Q145" s="550"/>
      <c r="R145" s="550"/>
      <c r="S145" s="550"/>
      <c r="T145" s="550"/>
      <c r="U145" s="550"/>
      <c r="V145" s="550"/>
      <c r="W145" s="550"/>
      <c r="X145" s="550"/>
      <c r="Y145" s="550"/>
      <c r="Z145" s="550"/>
    </row>
    <row r="146" spans="1:26" ht="15.75" customHeight="1">
      <c r="A146" s="550"/>
      <c r="B146" s="550"/>
      <c r="C146" s="550"/>
      <c r="D146" s="550"/>
      <c r="E146" s="550"/>
      <c r="F146" s="550"/>
      <c r="G146" s="550"/>
      <c r="H146" s="550"/>
      <c r="I146" s="550"/>
      <c r="J146" s="550"/>
      <c r="K146" s="550"/>
      <c r="L146" s="550"/>
      <c r="M146" s="550"/>
      <c r="N146" s="550"/>
      <c r="O146" s="550"/>
      <c r="P146" s="550"/>
      <c r="Q146" s="550"/>
      <c r="R146" s="550"/>
      <c r="S146" s="550"/>
      <c r="T146" s="550"/>
      <c r="U146" s="550"/>
      <c r="V146" s="550"/>
      <c r="W146" s="550"/>
      <c r="X146" s="550"/>
      <c r="Y146" s="550"/>
      <c r="Z146" s="550"/>
    </row>
    <row r="147" spans="1:26" ht="15.75" customHeight="1">
      <c r="A147" s="550"/>
      <c r="B147" s="550"/>
      <c r="C147" s="550"/>
      <c r="D147" s="550"/>
      <c r="E147" s="550"/>
      <c r="F147" s="550"/>
      <c r="G147" s="550"/>
      <c r="H147" s="550"/>
      <c r="I147" s="550"/>
      <c r="J147" s="550"/>
      <c r="K147" s="550"/>
      <c r="L147" s="550"/>
      <c r="M147" s="550"/>
      <c r="N147" s="550"/>
      <c r="O147" s="550"/>
      <c r="P147" s="550"/>
      <c r="Q147" s="550"/>
      <c r="R147" s="550"/>
      <c r="S147" s="550"/>
      <c r="T147" s="550"/>
      <c r="U147" s="550"/>
      <c r="V147" s="550"/>
      <c r="W147" s="550"/>
      <c r="X147" s="550"/>
      <c r="Y147" s="550"/>
      <c r="Z147" s="550"/>
    </row>
    <row r="148" spans="1:26" ht="15.75" customHeight="1">
      <c r="A148" s="550"/>
      <c r="B148" s="550"/>
      <c r="C148" s="550"/>
      <c r="D148" s="550"/>
      <c r="E148" s="550"/>
      <c r="F148" s="550"/>
      <c r="G148" s="550"/>
      <c r="H148" s="550"/>
      <c r="I148" s="550"/>
      <c r="J148" s="550"/>
      <c r="K148" s="550"/>
      <c r="L148" s="550"/>
      <c r="M148" s="550"/>
      <c r="N148" s="550"/>
      <c r="O148" s="550"/>
      <c r="P148" s="550"/>
      <c r="Q148" s="550"/>
      <c r="R148" s="550"/>
      <c r="S148" s="550"/>
      <c r="T148" s="550"/>
      <c r="U148" s="550"/>
      <c r="V148" s="550"/>
      <c r="W148" s="550"/>
      <c r="X148" s="550"/>
      <c r="Y148" s="550"/>
      <c r="Z148" s="550"/>
    </row>
    <row r="149" spans="1:26" ht="15.75" customHeight="1">
      <c r="A149" s="550"/>
      <c r="B149" s="550"/>
      <c r="C149" s="550"/>
      <c r="D149" s="550"/>
      <c r="E149" s="550"/>
      <c r="F149" s="550"/>
      <c r="G149" s="550"/>
      <c r="H149" s="550"/>
      <c r="I149" s="550"/>
      <c r="J149" s="550"/>
      <c r="K149" s="550"/>
      <c r="L149" s="550"/>
      <c r="M149" s="550"/>
      <c r="N149" s="550"/>
      <c r="O149" s="550"/>
      <c r="P149" s="550"/>
      <c r="Q149" s="550"/>
      <c r="R149" s="550"/>
      <c r="S149" s="550"/>
      <c r="T149" s="550"/>
      <c r="U149" s="550"/>
      <c r="V149" s="550"/>
      <c r="W149" s="550"/>
      <c r="X149" s="550"/>
      <c r="Y149" s="550"/>
      <c r="Z149" s="550"/>
    </row>
    <row r="150" spans="1:26" ht="15.75" customHeight="1">
      <c r="A150" s="550"/>
      <c r="B150" s="550"/>
      <c r="C150" s="550"/>
      <c r="D150" s="550"/>
      <c r="E150" s="550"/>
      <c r="F150" s="550"/>
      <c r="G150" s="550"/>
      <c r="H150" s="550"/>
      <c r="I150" s="550"/>
      <c r="J150" s="550"/>
      <c r="K150" s="550"/>
      <c r="L150" s="550"/>
      <c r="M150" s="550"/>
      <c r="N150" s="550"/>
      <c r="O150" s="550"/>
      <c r="P150" s="550"/>
      <c r="Q150" s="550"/>
      <c r="R150" s="550"/>
      <c r="S150" s="550"/>
      <c r="T150" s="550"/>
      <c r="U150" s="550"/>
      <c r="V150" s="550"/>
      <c r="W150" s="550"/>
      <c r="X150" s="550"/>
      <c r="Y150" s="550"/>
      <c r="Z150" s="550"/>
    </row>
    <row r="151" spans="1:26" ht="15.75" customHeight="1">
      <c r="A151" s="550"/>
      <c r="B151" s="550"/>
      <c r="C151" s="550"/>
      <c r="D151" s="550"/>
      <c r="E151" s="550"/>
      <c r="F151" s="550"/>
      <c r="G151" s="550"/>
      <c r="H151" s="550"/>
      <c r="I151" s="550"/>
      <c r="J151" s="550"/>
      <c r="K151" s="550"/>
      <c r="L151" s="550"/>
      <c r="M151" s="550"/>
      <c r="N151" s="550"/>
      <c r="O151" s="550"/>
      <c r="P151" s="550"/>
      <c r="Q151" s="550"/>
      <c r="R151" s="550"/>
      <c r="S151" s="550"/>
      <c r="T151" s="550"/>
      <c r="U151" s="550"/>
      <c r="V151" s="550"/>
      <c r="W151" s="550"/>
      <c r="X151" s="550"/>
      <c r="Y151" s="550"/>
      <c r="Z151" s="550"/>
    </row>
    <row r="152" spans="1:26" ht="15.75" customHeight="1">
      <c r="A152" s="550"/>
      <c r="B152" s="550"/>
      <c r="C152" s="550"/>
      <c r="D152" s="550"/>
      <c r="E152" s="550"/>
      <c r="F152" s="550"/>
      <c r="G152" s="550"/>
      <c r="H152" s="550"/>
      <c r="I152" s="550"/>
      <c r="J152" s="550"/>
      <c r="K152" s="550"/>
      <c r="L152" s="550"/>
      <c r="M152" s="550"/>
      <c r="N152" s="550"/>
      <c r="O152" s="550"/>
      <c r="P152" s="550"/>
      <c r="Q152" s="550"/>
      <c r="R152" s="550"/>
      <c r="S152" s="550"/>
      <c r="T152" s="550"/>
      <c r="U152" s="550"/>
      <c r="V152" s="550"/>
      <c r="W152" s="550"/>
      <c r="X152" s="550"/>
      <c r="Y152" s="550"/>
      <c r="Z152" s="550"/>
    </row>
    <row r="153" spans="1:26" ht="15.75" customHeight="1">
      <c r="A153" s="550"/>
      <c r="B153" s="550"/>
      <c r="C153" s="550"/>
      <c r="D153" s="550"/>
      <c r="E153" s="550"/>
      <c r="F153" s="550"/>
      <c r="G153" s="550"/>
      <c r="H153" s="550"/>
      <c r="I153" s="550"/>
      <c r="J153" s="550"/>
      <c r="K153" s="550"/>
      <c r="L153" s="550"/>
      <c r="M153" s="550"/>
      <c r="N153" s="550"/>
      <c r="O153" s="550"/>
      <c r="P153" s="550"/>
      <c r="Q153" s="550"/>
      <c r="R153" s="550"/>
      <c r="S153" s="550"/>
      <c r="T153" s="550"/>
      <c r="U153" s="550"/>
      <c r="V153" s="550"/>
      <c r="W153" s="550"/>
      <c r="X153" s="550"/>
      <c r="Y153" s="550"/>
      <c r="Z153" s="550"/>
    </row>
    <row r="154" spans="1:26" ht="15.75" customHeight="1">
      <c r="A154" s="550"/>
      <c r="B154" s="550"/>
      <c r="C154" s="550"/>
      <c r="D154" s="550"/>
      <c r="E154" s="550"/>
      <c r="F154" s="550"/>
      <c r="G154" s="550"/>
      <c r="H154" s="550"/>
      <c r="I154" s="550"/>
      <c r="J154" s="550"/>
      <c r="K154" s="550"/>
      <c r="L154" s="550"/>
      <c r="M154" s="550"/>
      <c r="N154" s="550"/>
      <c r="O154" s="550"/>
      <c r="P154" s="550"/>
      <c r="Q154" s="550"/>
      <c r="R154" s="550"/>
      <c r="S154" s="550"/>
      <c r="T154" s="550"/>
      <c r="U154" s="550"/>
      <c r="V154" s="550"/>
      <c r="W154" s="550"/>
      <c r="X154" s="550"/>
      <c r="Y154" s="550"/>
      <c r="Z154" s="550"/>
    </row>
    <row r="155" spans="1:26" ht="15.75" customHeight="1">
      <c r="A155" s="550"/>
      <c r="B155" s="550"/>
      <c r="C155" s="550"/>
      <c r="D155" s="550"/>
      <c r="E155" s="550"/>
      <c r="F155" s="550"/>
      <c r="G155" s="550"/>
      <c r="H155" s="550"/>
      <c r="I155" s="550"/>
      <c r="J155" s="550"/>
      <c r="K155" s="550"/>
      <c r="L155" s="550"/>
      <c r="M155" s="550"/>
      <c r="N155" s="550"/>
      <c r="O155" s="550"/>
      <c r="P155" s="550"/>
      <c r="Q155" s="550"/>
      <c r="R155" s="550"/>
      <c r="S155" s="550"/>
      <c r="T155" s="550"/>
      <c r="U155" s="550"/>
      <c r="V155" s="550"/>
      <c r="W155" s="550"/>
      <c r="X155" s="550"/>
      <c r="Y155" s="550"/>
      <c r="Z155" s="550"/>
    </row>
    <row r="156" spans="1:26" ht="15.75" customHeight="1">
      <c r="A156" s="550"/>
      <c r="B156" s="550"/>
      <c r="C156" s="550"/>
      <c r="D156" s="550"/>
      <c r="E156" s="550"/>
      <c r="F156" s="550"/>
      <c r="G156" s="550"/>
      <c r="H156" s="550"/>
      <c r="I156" s="550"/>
      <c r="J156" s="550"/>
      <c r="K156" s="550"/>
      <c r="L156" s="550"/>
      <c r="M156" s="550"/>
      <c r="N156" s="550"/>
      <c r="O156" s="550"/>
      <c r="P156" s="550"/>
      <c r="Q156" s="550"/>
      <c r="R156" s="550"/>
      <c r="S156" s="550"/>
      <c r="T156" s="550"/>
      <c r="U156" s="550"/>
      <c r="V156" s="550"/>
      <c r="W156" s="550"/>
      <c r="X156" s="550"/>
      <c r="Y156" s="550"/>
      <c r="Z156" s="550"/>
    </row>
    <row r="157" spans="1:26" ht="15.75" customHeight="1">
      <c r="A157" s="550"/>
      <c r="B157" s="550"/>
      <c r="C157" s="550"/>
      <c r="D157" s="550"/>
      <c r="E157" s="550"/>
      <c r="F157" s="550"/>
      <c r="G157" s="550"/>
      <c r="H157" s="550"/>
      <c r="I157" s="550"/>
      <c r="J157" s="550"/>
      <c r="K157" s="550"/>
      <c r="L157" s="550"/>
      <c r="M157" s="550"/>
      <c r="N157" s="550"/>
      <c r="O157" s="550"/>
      <c r="P157" s="550"/>
      <c r="Q157" s="550"/>
      <c r="R157" s="550"/>
      <c r="S157" s="550"/>
      <c r="T157" s="550"/>
      <c r="U157" s="550"/>
      <c r="V157" s="550"/>
      <c r="W157" s="550"/>
      <c r="X157" s="550"/>
      <c r="Y157" s="550"/>
      <c r="Z157" s="550"/>
    </row>
    <row r="158" spans="1:26" ht="15.75" customHeight="1">
      <c r="A158" s="550"/>
      <c r="B158" s="550"/>
      <c r="C158" s="550"/>
      <c r="D158" s="550"/>
      <c r="E158" s="550"/>
      <c r="F158" s="550"/>
      <c r="G158" s="550"/>
      <c r="H158" s="550"/>
      <c r="I158" s="550"/>
      <c r="J158" s="550"/>
      <c r="K158" s="550"/>
      <c r="L158" s="550"/>
      <c r="M158" s="550"/>
      <c r="N158" s="550"/>
      <c r="O158" s="550"/>
      <c r="P158" s="550"/>
      <c r="Q158" s="550"/>
      <c r="R158" s="550"/>
      <c r="S158" s="550"/>
      <c r="T158" s="550"/>
      <c r="U158" s="550"/>
      <c r="V158" s="550"/>
      <c r="W158" s="550"/>
      <c r="X158" s="550"/>
      <c r="Y158" s="550"/>
      <c r="Z158" s="550"/>
    </row>
    <row r="159" spans="1:26" ht="15.75" customHeight="1">
      <c r="A159" s="550"/>
      <c r="B159" s="550"/>
      <c r="C159" s="550"/>
      <c r="D159" s="550"/>
      <c r="E159" s="550"/>
      <c r="F159" s="550"/>
      <c r="G159" s="550"/>
      <c r="H159" s="550"/>
      <c r="I159" s="550"/>
      <c r="J159" s="550"/>
      <c r="K159" s="550"/>
      <c r="L159" s="550"/>
      <c r="M159" s="550"/>
      <c r="N159" s="550"/>
      <c r="O159" s="550"/>
      <c r="P159" s="550"/>
      <c r="Q159" s="550"/>
      <c r="R159" s="550"/>
      <c r="S159" s="550"/>
      <c r="T159" s="550"/>
      <c r="U159" s="550"/>
      <c r="V159" s="550"/>
      <c r="W159" s="550"/>
      <c r="X159" s="550"/>
      <c r="Y159" s="550"/>
      <c r="Z159" s="550"/>
    </row>
    <row r="160" spans="1:26" ht="15.75" customHeight="1">
      <c r="A160" s="550"/>
      <c r="B160" s="550"/>
      <c r="C160" s="550"/>
      <c r="D160" s="550"/>
      <c r="E160" s="550"/>
      <c r="F160" s="550"/>
      <c r="G160" s="550"/>
      <c r="H160" s="550"/>
      <c r="I160" s="550"/>
      <c r="J160" s="550"/>
      <c r="K160" s="550"/>
      <c r="L160" s="550"/>
      <c r="M160" s="550"/>
      <c r="N160" s="550"/>
      <c r="O160" s="550"/>
      <c r="P160" s="550"/>
      <c r="Q160" s="550"/>
      <c r="R160" s="550"/>
      <c r="S160" s="550"/>
      <c r="T160" s="550"/>
      <c r="U160" s="550"/>
      <c r="V160" s="550"/>
      <c r="W160" s="550"/>
      <c r="X160" s="550"/>
      <c r="Y160" s="550"/>
      <c r="Z160" s="550"/>
    </row>
    <row r="161" spans="1:26" ht="15.75" customHeight="1">
      <c r="A161" s="550"/>
      <c r="B161" s="550"/>
      <c r="C161" s="550"/>
      <c r="D161" s="550"/>
      <c r="E161" s="550"/>
      <c r="F161" s="550"/>
      <c r="G161" s="550"/>
      <c r="H161" s="550"/>
      <c r="I161" s="550"/>
      <c r="J161" s="550"/>
      <c r="K161" s="550"/>
      <c r="L161" s="550"/>
      <c r="M161" s="550"/>
      <c r="N161" s="550"/>
      <c r="O161" s="550"/>
      <c r="P161" s="550"/>
      <c r="Q161" s="550"/>
      <c r="R161" s="550"/>
      <c r="S161" s="550"/>
      <c r="T161" s="550"/>
      <c r="U161" s="550"/>
      <c r="V161" s="550"/>
      <c r="W161" s="550"/>
      <c r="X161" s="550"/>
      <c r="Y161" s="550"/>
      <c r="Z161" s="550"/>
    </row>
    <row r="162" spans="1:26" ht="15.75" customHeight="1">
      <c r="A162" s="550"/>
      <c r="B162" s="550"/>
      <c r="C162" s="550"/>
      <c r="D162" s="550"/>
      <c r="E162" s="550"/>
      <c r="F162" s="550"/>
      <c r="G162" s="550"/>
      <c r="H162" s="550"/>
      <c r="I162" s="550"/>
      <c r="J162" s="550"/>
      <c r="K162" s="550"/>
      <c r="L162" s="550"/>
      <c r="M162" s="550"/>
      <c r="N162" s="550"/>
      <c r="O162" s="550"/>
      <c r="P162" s="550"/>
      <c r="Q162" s="550"/>
      <c r="R162" s="550"/>
      <c r="S162" s="550"/>
      <c r="T162" s="550"/>
      <c r="U162" s="550"/>
      <c r="V162" s="550"/>
      <c r="W162" s="550"/>
      <c r="X162" s="550"/>
      <c r="Y162" s="550"/>
      <c r="Z162" s="550"/>
    </row>
    <row r="163" spans="1:26" ht="15.75" customHeight="1">
      <c r="A163" s="550"/>
      <c r="B163" s="550"/>
      <c r="C163" s="550"/>
      <c r="D163" s="550"/>
      <c r="E163" s="550"/>
      <c r="F163" s="550"/>
      <c r="G163" s="550"/>
      <c r="H163" s="550"/>
      <c r="I163" s="550"/>
      <c r="J163" s="550"/>
      <c r="K163" s="550"/>
      <c r="L163" s="550"/>
      <c r="M163" s="550"/>
      <c r="N163" s="550"/>
      <c r="O163" s="550"/>
      <c r="P163" s="550"/>
      <c r="Q163" s="550"/>
      <c r="R163" s="550"/>
      <c r="S163" s="550"/>
      <c r="T163" s="550"/>
      <c r="U163" s="550"/>
      <c r="V163" s="550"/>
      <c r="W163" s="550"/>
      <c r="X163" s="550"/>
      <c r="Y163" s="550"/>
      <c r="Z163" s="550"/>
    </row>
    <row r="164" spans="1:26" ht="15.75" customHeight="1">
      <c r="A164" s="550"/>
      <c r="B164" s="550"/>
      <c r="C164" s="550"/>
      <c r="D164" s="550"/>
      <c r="E164" s="550"/>
      <c r="F164" s="550"/>
      <c r="G164" s="550"/>
      <c r="H164" s="550"/>
      <c r="I164" s="550"/>
      <c r="J164" s="550"/>
      <c r="K164" s="550"/>
      <c r="L164" s="550"/>
      <c r="M164" s="550"/>
      <c r="N164" s="550"/>
      <c r="O164" s="550"/>
      <c r="P164" s="550"/>
      <c r="Q164" s="550"/>
      <c r="R164" s="550"/>
      <c r="S164" s="550"/>
      <c r="T164" s="550"/>
      <c r="U164" s="550"/>
      <c r="V164" s="550"/>
      <c r="W164" s="550"/>
      <c r="X164" s="550"/>
      <c r="Y164" s="550"/>
      <c r="Z164" s="550"/>
    </row>
    <row r="165" spans="1:26" ht="15.75" customHeight="1">
      <c r="A165" s="550"/>
      <c r="B165" s="550"/>
      <c r="C165" s="550"/>
      <c r="D165" s="550"/>
      <c r="E165" s="550"/>
      <c r="F165" s="550"/>
      <c r="G165" s="550"/>
      <c r="H165" s="550"/>
      <c r="I165" s="550"/>
      <c r="J165" s="550"/>
      <c r="K165" s="550"/>
      <c r="L165" s="550"/>
      <c r="M165" s="550"/>
      <c r="N165" s="550"/>
      <c r="O165" s="550"/>
      <c r="P165" s="550"/>
      <c r="Q165" s="550"/>
      <c r="R165" s="550"/>
      <c r="S165" s="550"/>
      <c r="T165" s="550"/>
      <c r="U165" s="550"/>
      <c r="V165" s="550"/>
      <c r="W165" s="550"/>
      <c r="X165" s="550"/>
      <c r="Y165" s="550"/>
      <c r="Z165" s="550"/>
    </row>
    <row r="166" spans="1:26" ht="15.75" customHeight="1">
      <c r="A166" s="550"/>
      <c r="B166" s="550"/>
      <c r="C166" s="550"/>
      <c r="D166" s="550"/>
      <c r="E166" s="550"/>
      <c r="F166" s="550"/>
      <c r="G166" s="550"/>
      <c r="H166" s="550"/>
      <c r="I166" s="550"/>
      <c r="J166" s="550"/>
      <c r="K166" s="550"/>
      <c r="L166" s="550"/>
      <c r="M166" s="550"/>
      <c r="N166" s="550"/>
      <c r="O166" s="550"/>
      <c r="P166" s="550"/>
      <c r="Q166" s="550"/>
      <c r="R166" s="550"/>
      <c r="S166" s="550"/>
      <c r="T166" s="550"/>
      <c r="U166" s="550"/>
      <c r="V166" s="550"/>
      <c r="W166" s="550"/>
      <c r="X166" s="550"/>
      <c r="Y166" s="550"/>
      <c r="Z166" s="550"/>
    </row>
    <row r="167" spans="1:26" ht="15.75" customHeight="1">
      <c r="A167" s="550"/>
      <c r="B167" s="550"/>
      <c r="C167" s="550"/>
      <c r="D167" s="550"/>
      <c r="E167" s="550"/>
      <c r="F167" s="550"/>
      <c r="G167" s="550"/>
      <c r="H167" s="550"/>
      <c r="I167" s="550"/>
      <c r="J167" s="550"/>
      <c r="K167" s="550"/>
      <c r="L167" s="550"/>
      <c r="M167" s="550"/>
      <c r="N167" s="550"/>
      <c r="O167" s="550"/>
      <c r="P167" s="550"/>
      <c r="Q167" s="550"/>
      <c r="R167" s="550"/>
      <c r="S167" s="550"/>
      <c r="T167" s="550"/>
      <c r="U167" s="550"/>
      <c r="V167" s="550"/>
      <c r="W167" s="550"/>
      <c r="X167" s="550"/>
      <c r="Y167" s="550"/>
      <c r="Z167" s="550"/>
    </row>
    <row r="168" spans="1:26" ht="15.75" customHeight="1">
      <c r="A168" s="550"/>
      <c r="B168" s="550"/>
      <c r="C168" s="550"/>
      <c r="D168" s="550"/>
      <c r="E168" s="550"/>
      <c r="F168" s="550"/>
      <c r="G168" s="550"/>
      <c r="H168" s="550"/>
      <c r="I168" s="550"/>
      <c r="J168" s="550"/>
      <c r="K168" s="550"/>
      <c r="L168" s="550"/>
      <c r="M168" s="550"/>
      <c r="N168" s="550"/>
      <c r="O168" s="550"/>
      <c r="P168" s="550"/>
      <c r="Q168" s="550"/>
      <c r="R168" s="550"/>
      <c r="S168" s="550"/>
      <c r="T168" s="550"/>
      <c r="U168" s="550"/>
      <c r="V168" s="550"/>
      <c r="W168" s="550"/>
      <c r="X168" s="550"/>
      <c r="Y168" s="550"/>
      <c r="Z168" s="550"/>
    </row>
    <row r="169" spans="1:26" ht="15.75" customHeight="1">
      <c r="A169" s="550"/>
      <c r="B169" s="550"/>
      <c r="C169" s="550"/>
      <c r="D169" s="550"/>
      <c r="E169" s="550"/>
      <c r="F169" s="550"/>
      <c r="G169" s="550"/>
      <c r="H169" s="550"/>
      <c r="I169" s="550"/>
      <c r="J169" s="550"/>
      <c r="K169" s="550"/>
      <c r="L169" s="550"/>
      <c r="M169" s="550"/>
      <c r="N169" s="550"/>
      <c r="O169" s="550"/>
      <c r="P169" s="550"/>
      <c r="Q169" s="550"/>
      <c r="R169" s="550"/>
      <c r="S169" s="550"/>
      <c r="T169" s="550"/>
      <c r="U169" s="550"/>
      <c r="V169" s="550"/>
      <c r="W169" s="550"/>
      <c r="X169" s="550"/>
      <c r="Y169" s="550"/>
      <c r="Z169" s="550"/>
    </row>
    <row r="170" spans="1:26" ht="15.75" customHeight="1">
      <c r="A170" s="550"/>
      <c r="B170" s="550"/>
      <c r="C170" s="550"/>
      <c r="D170" s="550"/>
      <c r="E170" s="550"/>
      <c r="F170" s="550"/>
      <c r="G170" s="550"/>
      <c r="H170" s="550"/>
      <c r="I170" s="550"/>
      <c r="J170" s="550"/>
      <c r="K170" s="550"/>
      <c r="L170" s="550"/>
      <c r="M170" s="550"/>
      <c r="N170" s="550"/>
      <c r="O170" s="550"/>
      <c r="P170" s="550"/>
      <c r="Q170" s="550"/>
      <c r="R170" s="550"/>
      <c r="S170" s="550"/>
      <c r="T170" s="550"/>
      <c r="U170" s="550"/>
      <c r="V170" s="550"/>
      <c r="W170" s="550"/>
      <c r="X170" s="550"/>
      <c r="Y170" s="550"/>
      <c r="Z170" s="550"/>
    </row>
    <row r="171" spans="1:26" ht="15.75" customHeight="1">
      <c r="A171" s="550"/>
      <c r="B171" s="550"/>
      <c r="C171" s="550"/>
      <c r="D171" s="550"/>
      <c r="E171" s="550"/>
      <c r="F171" s="550"/>
      <c r="G171" s="550"/>
      <c r="H171" s="550"/>
      <c r="I171" s="550"/>
      <c r="J171" s="550"/>
      <c r="K171" s="550"/>
      <c r="L171" s="550"/>
      <c r="M171" s="550"/>
      <c r="N171" s="550"/>
      <c r="O171" s="550"/>
      <c r="P171" s="550"/>
      <c r="Q171" s="550"/>
      <c r="R171" s="550"/>
      <c r="S171" s="550"/>
      <c r="T171" s="550"/>
      <c r="U171" s="550"/>
      <c r="V171" s="550"/>
      <c r="W171" s="550"/>
      <c r="X171" s="550"/>
      <c r="Y171" s="550"/>
      <c r="Z171" s="550"/>
    </row>
    <row r="172" spans="1:26" ht="15.75" customHeight="1">
      <c r="A172" s="550"/>
      <c r="B172" s="550"/>
      <c r="C172" s="550"/>
      <c r="D172" s="550"/>
      <c r="E172" s="550"/>
      <c r="F172" s="550"/>
      <c r="G172" s="550"/>
      <c r="H172" s="550"/>
      <c r="I172" s="550"/>
      <c r="J172" s="550"/>
      <c r="K172" s="550"/>
      <c r="L172" s="550"/>
      <c r="M172" s="550"/>
      <c r="N172" s="550"/>
      <c r="O172" s="550"/>
      <c r="P172" s="550"/>
      <c r="Q172" s="550"/>
      <c r="R172" s="550"/>
      <c r="S172" s="550"/>
      <c r="T172" s="550"/>
      <c r="U172" s="550"/>
      <c r="V172" s="550"/>
      <c r="W172" s="550"/>
      <c r="X172" s="550"/>
      <c r="Y172" s="550"/>
      <c r="Z172" s="550"/>
    </row>
    <row r="173" spans="1:26" ht="15.75" customHeight="1">
      <c r="A173" s="550"/>
      <c r="B173" s="550"/>
      <c r="C173" s="550"/>
      <c r="D173" s="550"/>
      <c r="E173" s="550"/>
      <c r="F173" s="550"/>
      <c r="G173" s="550"/>
      <c r="H173" s="550"/>
      <c r="I173" s="550"/>
      <c r="J173" s="550"/>
      <c r="K173" s="550"/>
      <c r="L173" s="550"/>
      <c r="M173" s="550"/>
      <c r="N173" s="550"/>
      <c r="O173" s="550"/>
      <c r="P173" s="550"/>
      <c r="Q173" s="550"/>
      <c r="R173" s="550"/>
      <c r="S173" s="550"/>
      <c r="T173" s="550"/>
      <c r="U173" s="550"/>
      <c r="V173" s="550"/>
      <c r="W173" s="550"/>
      <c r="X173" s="550"/>
      <c r="Y173" s="550"/>
      <c r="Z173" s="550"/>
    </row>
    <row r="174" spans="1:26" ht="15.75" customHeight="1">
      <c r="A174" s="550"/>
      <c r="B174" s="550"/>
      <c r="C174" s="550"/>
      <c r="D174" s="550"/>
      <c r="E174" s="550"/>
      <c r="F174" s="550"/>
      <c r="G174" s="550"/>
      <c r="H174" s="550"/>
      <c r="I174" s="550"/>
      <c r="J174" s="550"/>
      <c r="K174" s="550"/>
      <c r="L174" s="550"/>
      <c r="M174" s="550"/>
      <c r="N174" s="550"/>
      <c r="O174" s="550"/>
      <c r="P174" s="550"/>
      <c r="Q174" s="550"/>
      <c r="R174" s="550"/>
      <c r="S174" s="550"/>
      <c r="T174" s="550"/>
      <c r="U174" s="550"/>
      <c r="V174" s="550"/>
      <c r="W174" s="550"/>
      <c r="X174" s="550"/>
      <c r="Y174" s="550"/>
      <c r="Z174" s="550"/>
    </row>
    <row r="175" spans="1:26" ht="15.75" customHeight="1">
      <c r="A175" s="550"/>
      <c r="B175" s="550"/>
      <c r="C175" s="550"/>
      <c r="D175" s="550"/>
      <c r="E175" s="550"/>
      <c r="F175" s="550"/>
      <c r="G175" s="550"/>
      <c r="H175" s="550"/>
      <c r="I175" s="550"/>
      <c r="J175" s="550"/>
      <c r="K175" s="550"/>
      <c r="L175" s="550"/>
      <c r="M175" s="550"/>
      <c r="N175" s="550"/>
      <c r="O175" s="550"/>
      <c r="P175" s="550"/>
      <c r="Q175" s="550"/>
      <c r="R175" s="550"/>
      <c r="S175" s="550"/>
      <c r="T175" s="550"/>
      <c r="U175" s="550"/>
      <c r="V175" s="550"/>
      <c r="W175" s="550"/>
      <c r="X175" s="550"/>
      <c r="Y175" s="550"/>
      <c r="Z175" s="550"/>
    </row>
    <row r="176" spans="1:26" ht="15.75" customHeight="1">
      <c r="A176" s="550"/>
      <c r="B176" s="550"/>
      <c r="C176" s="550"/>
      <c r="D176" s="550"/>
      <c r="E176" s="550"/>
      <c r="F176" s="550"/>
      <c r="G176" s="550"/>
      <c r="H176" s="550"/>
      <c r="I176" s="550"/>
      <c r="J176" s="550"/>
      <c r="K176" s="550"/>
      <c r="L176" s="550"/>
      <c r="M176" s="550"/>
      <c r="N176" s="550"/>
      <c r="O176" s="550"/>
      <c r="P176" s="550"/>
      <c r="Q176" s="550"/>
      <c r="R176" s="550"/>
      <c r="S176" s="550"/>
      <c r="T176" s="550"/>
      <c r="U176" s="550"/>
      <c r="V176" s="550"/>
      <c r="W176" s="550"/>
      <c r="X176" s="550"/>
      <c r="Y176" s="550"/>
      <c r="Z176" s="550"/>
    </row>
    <row r="177" spans="1:26" ht="15.75" customHeight="1">
      <c r="A177" s="550"/>
      <c r="B177" s="550"/>
      <c r="C177" s="550"/>
      <c r="D177" s="550"/>
      <c r="E177" s="550"/>
      <c r="F177" s="550"/>
      <c r="G177" s="550"/>
      <c r="H177" s="550"/>
      <c r="I177" s="550"/>
      <c r="J177" s="550"/>
      <c r="K177" s="550"/>
      <c r="L177" s="550"/>
      <c r="M177" s="550"/>
      <c r="N177" s="550"/>
      <c r="O177" s="550"/>
      <c r="P177" s="550"/>
      <c r="Q177" s="550"/>
      <c r="R177" s="550"/>
      <c r="S177" s="550"/>
      <c r="T177" s="550"/>
      <c r="U177" s="550"/>
      <c r="V177" s="550"/>
      <c r="W177" s="550"/>
      <c r="X177" s="550"/>
      <c r="Y177" s="550"/>
      <c r="Z177" s="550"/>
    </row>
    <row r="178" spans="1:26" ht="15.75" customHeight="1">
      <c r="A178" s="550"/>
      <c r="B178" s="550"/>
      <c r="C178" s="550"/>
      <c r="D178" s="550"/>
      <c r="E178" s="550"/>
      <c r="F178" s="550"/>
      <c r="G178" s="550"/>
      <c r="H178" s="550"/>
      <c r="I178" s="550"/>
      <c r="J178" s="550"/>
      <c r="K178" s="550"/>
      <c r="L178" s="550"/>
      <c r="M178" s="550"/>
      <c r="N178" s="550"/>
      <c r="O178" s="550"/>
      <c r="P178" s="550"/>
      <c r="Q178" s="550"/>
      <c r="R178" s="550"/>
      <c r="S178" s="550"/>
      <c r="T178" s="550"/>
      <c r="U178" s="550"/>
      <c r="V178" s="550"/>
      <c r="W178" s="550"/>
      <c r="X178" s="550"/>
      <c r="Y178" s="550"/>
      <c r="Z178" s="550"/>
    </row>
    <row r="179" spans="1:26" ht="15.75" customHeight="1">
      <c r="A179" s="550"/>
      <c r="B179" s="550"/>
      <c r="C179" s="550"/>
      <c r="D179" s="550"/>
      <c r="E179" s="550"/>
      <c r="F179" s="550"/>
      <c r="G179" s="550"/>
      <c r="H179" s="550"/>
      <c r="I179" s="550"/>
      <c r="J179" s="550"/>
      <c r="K179" s="550"/>
      <c r="L179" s="550"/>
      <c r="M179" s="550"/>
      <c r="N179" s="550"/>
      <c r="O179" s="550"/>
      <c r="P179" s="550"/>
      <c r="Q179" s="550"/>
      <c r="R179" s="550"/>
      <c r="S179" s="550"/>
      <c r="T179" s="550"/>
      <c r="U179" s="550"/>
      <c r="V179" s="550"/>
      <c r="W179" s="550"/>
      <c r="X179" s="550"/>
      <c r="Y179" s="550"/>
      <c r="Z179" s="550"/>
    </row>
    <row r="180" spans="1:26" ht="15.75" customHeight="1">
      <c r="A180" s="550"/>
      <c r="B180" s="550"/>
      <c r="C180" s="550"/>
      <c r="D180" s="550"/>
      <c r="E180" s="550"/>
      <c r="F180" s="550"/>
      <c r="G180" s="550"/>
      <c r="H180" s="550"/>
      <c r="I180" s="550"/>
      <c r="J180" s="550"/>
      <c r="K180" s="550"/>
      <c r="L180" s="550"/>
      <c r="M180" s="550"/>
      <c r="N180" s="550"/>
      <c r="O180" s="550"/>
      <c r="P180" s="550"/>
      <c r="Q180" s="550"/>
      <c r="R180" s="550"/>
      <c r="S180" s="550"/>
      <c r="T180" s="550"/>
      <c r="U180" s="550"/>
      <c r="V180" s="550"/>
      <c r="W180" s="550"/>
      <c r="X180" s="550"/>
      <c r="Y180" s="550"/>
      <c r="Z180" s="550"/>
    </row>
    <row r="181" spans="1:26" ht="15.75" customHeight="1">
      <c r="A181" s="550"/>
      <c r="B181" s="550"/>
      <c r="C181" s="550"/>
      <c r="D181" s="550"/>
      <c r="E181" s="550"/>
      <c r="F181" s="550"/>
      <c r="G181" s="550"/>
      <c r="H181" s="550"/>
      <c r="I181" s="550"/>
      <c r="J181" s="550"/>
      <c r="K181" s="550"/>
      <c r="L181" s="550"/>
      <c r="M181" s="550"/>
      <c r="N181" s="550"/>
      <c r="O181" s="550"/>
      <c r="P181" s="550"/>
      <c r="Q181" s="550"/>
      <c r="R181" s="550"/>
      <c r="S181" s="550"/>
      <c r="T181" s="550"/>
      <c r="U181" s="550"/>
      <c r="V181" s="550"/>
      <c r="W181" s="550"/>
      <c r="X181" s="550"/>
      <c r="Y181" s="550"/>
      <c r="Z181" s="550"/>
    </row>
    <row r="182" spans="1:26" ht="15.75" customHeight="1">
      <c r="A182" s="550"/>
      <c r="B182" s="550"/>
      <c r="C182" s="550"/>
      <c r="D182" s="550"/>
      <c r="E182" s="550"/>
      <c r="F182" s="550"/>
      <c r="G182" s="550"/>
      <c r="H182" s="550"/>
      <c r="I182" s="550"/>
      <c r="J182" s="550"/>
      <c r="K182" s="550"/>
      <c r="L182" s="550"/>
      <c r="M182" s="550"/>
      <c r="N182" s="550"/>
      <c r="O182" s="550"/>
      <c r="P182" s="550"/>
      <c r="Q182" s="550"/>
      <c r="R182" s="550"/>
      <c r="S182" s="550"/>
      <c r="T182" s="550"/>
      <c r="U182" s="550"/>
      <c r="V182" s="550"/>
      <c r="W182" s="550"/>
      <c r="X182" s="550"/>
      <c r="Y182" s="550"/>
      <c r="Z182" s="550"/>
    </row>
    <row r="183" spans="1:26" ht="15.75" customHeight="1">
      <c r="A183" s="550"/>
      <c r="B183" s="550"/>
      <c r="C183" s="550"/>
      <c r="D183" s="550"/>
      <c r="E183" s="550"/>
      <c r="F183" s="550"/>
      <c r="G183" s="550"/>
      <c r="H183" s="550"/>
      <c r="I183" s="550"/>
      <c r="J183" s="550"/>
      <c r="K183" s="550"/>
      <c r="L183" s="550"/>
      <c r="M183" s="550"/>
      <c r="N183" s="550"/>
      <c r="O183" s="550"/>
      <c r="P183" s="550"/>
      <c r="Q183" s="550"/>
      <c r="R183" s="550"/>
      <c r="S183" s="550"/>
      <c r="T183" s="550"/>
      <c r="U183" s="550"/>
      <c r="V183" s="550"/>
      <c r="W183" s="550"/>
      <c r="X183" s="550"/>
      <c r="Y183" s="550"/>
      <c r="Z183" s="550"/>
    </row>
    <row r="184" spans="1:26" ht="15.75" customHeight="1">
      <c r="A184" s="550"/>
      <c r="B184" s="550"/>
      <c r="C184" s="550"/>
      <c r="D184" s="550"/>
      <c r="E184" s="550"/>
      <c r="F184" s="550"/>
      <c r="G184" s="550"/>
      <c r="H184" s="550"/>
      <c r="I184" s="550"/>
      <c r="J184" s="550"/>
      <c r="K184" s="550"/>
      <c r="L184" s="550"/>
      <c r="M184" s="550"/>
      <c r="N184" s="550"/>
      <c r="O184" s="550"/>
      <c r="P184" s="550"/>
      <c r="Q184" s="550"/>
      <c r="R184" s="550"/>
      <c r="S184" s="550"/>
      <c r="T184" s="550"/>
      <c r="U184" s="550"/>
      <c r="V184" s="550"/>
      <c r="W184" s="550"/>
      <c r="X184" s="550"/>
      <c r="Y184" s="550"/>
      <c r="Z184" s="550"/>
    </row>
    <row r="185" spans="1:26" ht="15.75" customHeight="1">
      <c r="A185" s="550"/>
      <c r="B185" s="550"/>
      <c r="C185" s="550"/>
      <c r="D185" s="550"/>
      <c r="E185" s="550"/>
      <c r="F185" s="550"/>
      <c r="G185" s="550"/>
      <c r="H185" s="550"/>
      <c r="I185" s="550"/>
      <c r="J185" s="550"/>
      <c r="K185" s="550"/>
      <c r="L185" s="550"/>
      <c r="M185" s="550"/>
      <c r="N185" s="550"/>
      <c r="O185" s="550"/>
      <c r="P185" s="550"/>
      <c r="Q185" s="550"/>
      <c r="R185" s="550"/>
      <c r="S185" s="550"/>
      <c r="T185" s="550"/>
      <c r="U185" s="550"/>
      <c r="V185" s="550"/>
      <c r="W185" s="550"/>
      <c r="X185" s="550"/>
      <c r="Y185" s="550"/>
      <c r="Z185" s="550"/>
    </row>
    <row r="186" spans="1:26" ht="15.75" customHeight="1">
      <c r="A186" s="550"/>
      <c r="B186" s="550"/>
      <c r="C186" s="550"/>
      <c r="D186" s="550"/>
      <c r="E186" s="550"/>
      <c r="F186" s="550"/>
      <c r="G186" s="550"/>
      <c r="H186" s="550"/>
      <c r="I186" s="550"/>
      <c r="J186" s="550"/>
      <c r="K186" s="550"/>
      <c r="L186" s="550"/>
      <c r="M186" s="550"/>
      <c r="N186" s="550"/>
      <c r="O186" s="550"/>
      <c r="P186" s="550"/>
      <c r="Q186" s="550"/>
      <c r="R186" s="550"/>
      <c r="S186" s="550"/>
      <c r="T186" s="550"/>
      <c r="U186" s="550"/>
      <c r="V186" s="550"/>
      <c r="W186" s="550"/>
      <c r="X186" s="550"/>
      <c r="Y186" s="550"/>
      <c r="Z186" s="550"/>
    </row>
    <row r="187" spans="1:26" ht="15.75" customHeight="1">
      <c r="A187" s="550"/>
      <c r="B187" s="550"/>
      <c r="C187" s="550"/>
      <c r="D187" s="550"/>
      <c r="E187" s="550"/>
      <c r="F187" s="550"/>
      <c r="G187" s="550"/>
      <c r="H187" s="550"/>
      <c r="I187" s="550"/>
      <c r="J187" s="550"/>
      <c r="K187" s="550"/>
      <c r="L187" s="550"/>
      <c r="M187" s="550"/>
      <c r="N187" s="550"/>
      <c r="O187" s="550"/>
      <c r="P187" s="550"/>
      <c r="Q187" s="550"/>
      <c r="R187" s="550"/>
      <c r="S187" s="550"/>
      <c r="T187" s="550"/>
      <c r="U187" s="550"/>
      <c r="V187" s="550"/>
      <c r="W187" s="550"/>
      <c r="X187" s="550"/>
      <c r="Y187" s="550"/>
      <c r="Z187" s="550"/>
    </row>
    <row r="188" spans="1:26" ht="15.75" customHeight="1">
      <c r="A188" s="550"/>
      <c r="B188" s="550"/>
      <c r="C188" s="550"/>
      <c r="D188" s="550"/>
      <c r="E188" s="550"/>
      <c r="F188" s="550"/>
      <c r="G188" s="550"/>
      <c r="H188" s="550"/>
      <c r="I188" s="550"/>
      <c r="J188" s="550"/>
      <c r="K188" s="550"/>
      <c r="L188" s="550"/>
      <c r="M188" s="550"/>
      <c r="N188" s="550"/>
      <c r="O188" s="550"/>
      <c r="P188" s="550"/>
      <c r="Q188" s="550"/>
      <c r="R188" s="550"/>
      <c r="S188" s="550"/>
      <c r="T188" s="550"/>
      <c r="U188" s="550"/>
      <c r="V188" s="550"/>
      <c r="W188" s="550"/>
      <c r="X188" s="550"/>
      <c r="Y188" s="550"/>
      <c r="Z188" s="550"/>
    </row>
    <row r="189" spans="1:26" ht="15.75" customHeight="1">
      <c r="A189" s="550"/>
      <c r="B189" s="550"/>
      <c r="C189" s="550"/>
      <c r="D189" s="550"/>
      <c r="E189" s="550"/>
      <c r="F189" s="550"/>
      <c r="G189" s="550"/>
      <c r="H189" s="550"/>
      <c r="I189" s="550"/>
      <c r="J189" s="550"/>
      <c r="K189" s="550"/>
      <c r="L189" s="550"/>
      <c r="M189" s="550"/>
      <c r="N189" s="550"/>
      <c r="O189" s="550"/>
      <c r="P189" s="550"/>
      <c r="Q189" s="550"/>
      <c r="R189" s="550"/>
      <c r="S189" s="550"/>
      <c r="T189" s="550"/>
      <c r="U189" s="550"/>
      <c r="V189" s="550"/>
      <c r="W189" s="550"/>
      <c r="X189" s="550"/>
      <c r="Y189" s="550"/>
      <c r="Z189" s="550"/>
    </row>
    <row r="190" spans="1:26" ht="15.75" customHeight="1">
      <c r="A190" s="550"/>
      <c r="B190" s="550"/>
      <c r="C190" s="550"/>
      <c r="D190" s="550"/>
      <c r="E190" s="550"/>
      <c r="F190" s="550"/>
      <c r="G190" s="550"/>
      <c r="H190" s="550"/>
      <c r="I190" s="550"/>
      <c r="J190" s="550"/>
      <c r="K190" s="550"/>
      <c r="L190" s="550"/>
      <c r="M190" s="550"/>
      <c r="N190" s="550"/>
      <c r="O190" s="550"/>
      <c r="P190" s="550"/>
      <c r="Q190" s="550"/>
      <c r="R190" s="550"/>
      <c r="S190" s="550"/>
      <c r="T190" s="550"/>
      <c r="U190" s="550"/>
      <c r="V190" s="550"/>
      <c r="W190" s="550"/>
      <c r="X190" s="550"/>
      <c r="Y190" s="550"/>
      <c r="Z190" s="550"/>
    </row>
    <row r="191" spans="1:26" ht="15.75" customHeight="1">
      <c r="A191" s="550"/>
      <c r="B191" s="550"/>
      <c r="C191" s="550"/>
      <c r="D191" s="550"/>
      <c r="E191" s="550"/>
      <c r="F191" s="550"/>
      <c r="G191" s="550"/>
      <c r="H191" s="550"/>
      <c r="I191" s="550"/>
      <c r="J191" s="550"/>
      <c r="K191" s="550"/>
      <c r="L191" s="550"/>
      <c r="M191" s="550"/>
      <c r="N191" s="550"/>
      <c r="O191" s="550"/>
      <c r="P191" s="550"/>
      <c r="Q191" s="550"/>
      <c r="R191" s="550"/>
      <c r="S191" s="550"/>
      <c r="T191" s="550"/>
      <c r="U191" s="550"/>
      <c r="V191" s="550"/>
      <c r="W191" s="550"/>
      <c r="X191" s="550"/>
      <c r="Y191" s="550"/>
      <c r="Z191" s="550"/>
    </row>
    <row r="192" spans="1:26" ht="15.75" customHeight="1">
      <c r="A192" s="550"/>
      <c r="B192" s="550"/>
      <c r="C192" s="550"/>
      <c r="D192" s="550"/>
      <c r="E192" s="550"/>
      <c r="F192" s="550"/>
      <c r="G192" s="550"/>
      <c r="H192" s="550"/>
      <c r="I192" s="550"/>
      <c r="J192" s="550"/>
      <c r="K192" s="550"/>
      <c r="L192" s="550"/>
      <c r="M192" s="550"/>
      <c r="N192" s="550"/>
      <c r="O192" s="550"/>
      <c r="P192" s="550"/>
      <c r="Q192" s="550"/>
      <c r="R192" s="550"/>
      <c r="S192" s="550"/>
      <c r="T192" s="550"/>
      <c r="U192" s="550"/>
      <c r="V192" s="550"/>
      <c r="W192" s="550"/>
      <c r="X192" s="550"/>
      <c r="Y192" s="550"/>
      <c r="Z192" s="550"/>
    </row>
    <row r="193" spans="1:26" ht="15.75" customHeight="1">
      <c r="A193" s="550"/>
      <c r="B193" s="550"/>
      <c r="C193" s="550"/>
      <c r="D193" s="550"/>
      <c r="E193" s="550"/>
      <c r="F193" s="550"/>
      <c r="G193" s="550"/>
      <c r="H193" s="550"/>
      <c r="I193" s="550"/>
      <c r="J193" s="550"/>
      <c r="K193" s="550"/>
      <c r="L193" s="550"/>
      <c r="M193" s="550"/>
      <c r="N193" s="550"/>
      <c r="O193" s="550"/>
      <c r="P193" s="550"/>
      <c r="Q193" s="550"/>
      <c r="R193" s="550"/>
      <c r="S193" s="550"/>
      <c r="T193" s="550"/>
      <c r="U193" s="550"/>
      <c r="V193" s="550"/>
      <c r="W193" s="550"/>
      <c r="X193" s="550"/>
      <c r="Y193" s="550"/>
      <c r="Z193" s="550"/>
    </row>
    <row r="194" spans="1:26" ht="15.75" customHeight="1">
      <c r="A194" s="550"/>
      <c r="B194" s="550"/>
      <c r="C194" s="550"/>
      <c r="D194" s="550"/>
      <c r="E194" s="550"/>
      <c r="F194" s="550"/>
      <c r="G194" s="550"/>
      <c r="H194" s="550"/>
      <c r="I194" s="550"/>
      <c r="J194" s="550"/>
      <c r="K194" s="550"/>
      <c r="L194" s="550"/>
      <c r="M194" s="550"/>
      <c r="N194" s="550"/>
      <c r="O194" s="550"/>
      <c r="P194" s="550"/>
      <c r="Q194" s="550"/>
      <c r="R194" s="550"/>
      <c r="S194" s="550"/>
      <c r="T194" s="550"/>
      <c r="U194" s="550"/>
      <c r="V194" s="550"/>
      <c r="W194" s="550"/>
      <c r="X194" s="550"/>
      <c r="Y194" s="550"/>
      <c r="Z194" s="550"/>
    </row>
    <row r="195" spans="1:26" ht="15.75" customHeight="1">
      <c r="A195" s="550"/>
      <c r="B195" s="550"/>
      <c r="C195" s="550"/>
      <c r="D195" s="550"/>
      <c r="E195" s="550"/>
      <c r="F195" s="550"/>
      <c r="G195" s="550"/>
      <c r="H195" s="550"/>
      <c r="I195" s="550"/>
      <c r="J195" s="550"/>
      <c r="K195" s="550"/>
      <c r="L195" s="550"/>
      <c r="M195" s="550"/>
      <c r="N195" s="550"/>
      <c r="O195" s="550"/>
      <c r="P195" s="550"/>
      <c r="Q195" s="550"/>
      <c r="R195" s="550"/>
      <c r="S195" s="550"/>
      <c r="T195" s="550"/>
      <c r="U195" s="550"/>
      <c r="V195" s="550"/>
      <c r="W195" s="550"/>
      <c r="X195" s="550"/>
      <c r="Y195" s="550"/>
      <c r="Z195" s="550"/>
    </row>
    <row r="196" spans="1:26" ht="15.75" customHeight="1">
      <c r="A196" s="550"/>
      <c r="B196" s="550"/>
      <c r="C196" s="550"/>
      <c r="D196" s="550"/>
      <c r="E196" s="550"/>
      <c r="F196" s="550"/>
      <c r="G196" s="550"/>
      <c r="H196" s="550"/>
      <c r="I196" s="550"/>
      <c r="J196" s="550"/>
      <c r="K196" s="550"/>
      <c r="L196" s="550"/>
      <c r="M196" s="550"/>
      <c r="N196" s="550"/>
      <c r="O196" s="550"/>
      <c r="P196" s="550"/>
      <c r="Q196" s="550"/>
      <c r="R196" s="550"/>
      <c r="S196" s="550"/>
      <c r="T196" s="550"/>
      <c r="U196" s="550"/>
      <c r="V196" s="550"/>
      <c r="W196" s="550"/>
      <c r="X196" s="550"/>
      <c r="Y196" s="550"/>
      <c r="Z196" s="550"/>
    </row>
    <row r="197" spans="1:26" ht="15.75" customHeight="1">
      <c r="A197" s="550"/>
      <c r="B197" s="550"/>
      <c r="C197" s="550"/>
      <c r="D197" s="550"/>
      <c r="E197" s="550"/>
      <c r="F197" s="550"/>
      <c r="G197" s="550"/>
      <c r="H197" s="550"/>
      <c r="I197" s="550"/>
      <c r="J197" s="550"/>
      <c r="K197" s="550"/>
      <c r="L197" s="550"/>
      <c r="M197" s="550"/>
      <c r="N197" s="550"/>
      <c r="O197" s="550"/>
      <c r="P197" s="550"/>
      <c r="Q197" s="550"/>
      <c r="R197" s="550"/>
      <c r="S197" s="550"/>
      <c r="T197" s="550"/>
      <c r="U197" s="550"/>
      <c r="V197" s="550"/>
      <c r="W197" s="550"/>
      <c r="X197" s="550"/>
      <c r="Y197" s="550"/>
      <c r="Z197" s="550"/>
    </row>
    <row r="198" spans="1:26" ht="15.75" customHeight="1">
      <c r="A198" s="550"/>
      <c r="B198" s="550"/>
      <c r="C198" s="550"/>
      <c r="D198" s="550"/>
      <c r="E198" s="550"/>
      <c r="F198" s="550"/>
      <c r="G198" s="550"/>
      <c r="H198" s="550"/>
      <c r="I198" s="550"/>
      <c r="J198" s="550"/>
      <c r="K198" s="550"/>
      <c r="L198" s="550"/>
      <c r="M198" s="550"/>
      <c r="N198" s="550"/>
      <c r="O198" s="550"/>
      <c r="P198" s="550"/>
      <c r="Q198" s="550"/>
      <c r="R198" s="550"/>
      <c r="S198" s="550"/>
      <c r="T198" s="550"/>
      <c r="U198" s="550"/>
      <c r="V198" s="550"/>
      <c r="W198" s="550"/>
      <c r="X198" s="550"/>
      <c r="Y198" s="550"/>
      <c r="Z198" s="550"/>
    </row>
    <row r="199" spans="1:26" ht="15.75" customHeight="1">
      <c r="A199" s="550"/>
      <c r="B199" s="550"/>
      <c r="C199" s="550"/>
      <c r="D199" s="550"/>
      <c r="E199" s="550"/>
      <c r="F199" s="550"/>
      <c r="G199" s="550"/>
      <c r="H199" s="550"/>
      <c r="I199" s="550"/>
      <c r="J199" s="550"/>
      <c r="K199" s="550"/>
      <c r="L199" s="550"/>
      <c r="M199" s="550"/>
      <c r="N199" s="550"/>
      <c r="O199" s="550"/>
      <c r="P199" s="550"/>
      <c r="Q199" s="550"/>
      <c r="R199" s="550"/>
      <c r="S199" s="550"/>
      <c r="T199" s="550"/>
      <c r="U199" s="550"/>
      <c r="V199" s="550"/>
      <c r="W199" s="550"/>
      <c r="X199" s="550"/>
      <c r="Y199" s="550"/>
      <c r="Z199" s="550"/>
    </row>
    <row r="200" spans="1:26" ht="15.75" customHeight="1">
      <c r="A200" s="550"/>
      <c r="B200" s="550"/>
      <c r="C200" s="550"/>
      <c r="D200" s="550"/>
      <c r="E200" s="550"/>
      <c r="F200" s="550"/>
      <c r="G200" s="550"/>
      <c r="H200" s="550"/>
      <c r="I200" s="550"/>
      <c r="J200" s="550"/>
      <c r="K200" s="550"/>
      <c r="L200" s="550"/>
      <c r="M200" s="550"/>
      <c r="N200" s="550"/>
      <c r="O200" s="550"/>
      <c r="P200" s="550"/>
      <c r="Q200" s="550"/>
      <c r="R200" s="550"/>
      <c r="S200" s="550"/>
      <c r="T200" s="550"/>
      <c r="U200" s="550"/>
      <c r="V200" s="550"/>
      <c r="W200" s="550"/>
      <c r="X200" s="550"/>
      <c r="Y200" s="550"/>
      <c r="Z200" s="550"/>
    </row>
    <row r="201" spans="1:26" ht="15.75" customHeight="1">
      <c r="A201" s="550"/>
      <c r="B201" s="550"/>
      <c r="C201" s="550"/>
      <c r="D201" s="550"/>
      <c r="E201" s="550"/>
      <c r="F201" s="550"/>
      <c r="G201" s="550"/>
      <c r="H201" s="550"/>
      <c r="I201" s="550"/>
      <c r="J201" s="550"/>
      <c r="K201" s="550"/>
      <c r="L201" s="550"/>
      <c r="M201" s="550"/>
      <c r="N201" s="550"/>
      <c r="O201" s="550"/>
      <c r="P201" s="550"/>
      <c r="Q201" s="550"/>
      <c r="R201" s="550"/>
      <c r="S201" s="550"/>
      <c r="T201" s="550"/>
      <c r="U201" s="550"/>
      <c r="V201" s="550"/>
      <c r="W201" s="550"/>
      <c r="X201" s="550"/>
      <c r="Y201" s="550"/>
      <c r="Z201" s="550"/>
    </row>
    <row r="202" spans="1:26" ht="15.75" customHeight="1">
      <c r="A202" s="550"/>
      <c r="B202" s="550"/>
      <c r="C202" s="550"/>
      <c r="D202" s="550"/>
      <c r="E202" s="550"/>
      <c r="F202" s="550"/>
      <c r="G202" s="550"/>
      <c r="H202" s="550"/>
      <c r="I202" s="550"/>
      <c r="J202" s="550"/>
      <c r="K202" s="550"/>
      <c r="L202" s="550"/>
      <c r="M202" s="550"/>
      <c r="N202" s="550"/>
      <c r="O202" s="550"/>
      <c r="P202" s="550"/>
      <c r="Q202" s="550"/>
      <c r="R202" s="550"/>
      <c r="S202" s="550"/>
      <c r="T202" s="550"/>
      <c r="U202" s="550"/>
      <c r="V202" s="550"/>
      <c r="W202" s="550"/>
      <c r="X202" s="550"/>
      <c r="Y202" s="550"/>
      <c r="Z202" s="550"/>
    </row>
    <row r="203" spans="1:26" ht="15.75" customHeight="1">
      <c r="A203" s="550"/>
      <c r="B203" s="550"/>
      <c r="C203" s="550"/>
      <c r="D203" s="550"/>
      <c r="E203" s="550"/>
      <c r="F203" s="550"/>
      <c r="G203" s="550"/>
      <c r="H203" s="550"/>
      <c r="I203" s="550"/>
      <c r="J203" s="550"/>
      <c r="K203" s="550"/>
      <c r="L203" s="550"/>
      <c r="M203" s="550"/>
      <c r="N203" s="550"/>
      <c r="O203" s="550"/>
      <c r="P203" s="550"/>
      <c r="Q203" s="550"/>
      <c r="R203" s="550"/>
      <c r="S203" s="550"/>
      <c r="T203" s="550"/>
      <c r="U203" s="550"/>
      <c r="V203" s="550"/>
      <c r="W203" s="550"/>
      <c r="X203" s="550"/>
      <c r="Y203" s="550"/>
      <c r="Z203" s="550"/>
    </row>
    <row r="204" spans="1:26" ht="15.75" customHeight="1">
      <c r="A204" s="550"/>
      <c r="B204" s="550"/>
      <c r="C204" s="550"/>
      <c r="D204" s="550"/>
      <c r="E204" s="550"/>
      <c r="F204" s="550"/>
      <c r="G204" s="550"/>
      <c r="H204" s="550"/>
      <c r="I204" s="550"/>
      <c r="J204" s="550"/>
      <c r="K204" s="550"/>
      <c r="L204" s="550"/>
      <c r="M204" s="550"/>
      <c r="N204" s="550"/>
      <c r="O204" s="550"/>
      <c r="P204" s="550"/>
      <c r="Q204" s="550"/>
      <c r="R204" s="550"/>
      <c r="S204" s="550"/>
      <c r="T204" s="550"/>
      <c r="U204" s="550"/>
      <c r="V204" s="550"/>
      <c r="W204" s="550"/>
      <c r="X204" s="550"/>
      <c r="Y204" s="550"/>
      <c r="Z204" s="550"/>
    </row>
    <row r="205" spans="1:26" ht="15.75" customHeight="1">
      <c r="A205" s="550"/>
      <c r="B205" s="550"/>
      <c r="C205" s="550"/>
      <c r="D205" s="550"/>
      <c r="E205" s="550"/>
      <c r="F205" s="550"/>
      <c r="G205" s="550"/>
      <c r="H205" s="550"/>
      <c r="I205" s="550"/>
      <c r="J205" s="550"/>
      <c r="K205" s="550"/>
      <c r="L205" s="550"/>
      <c r="M205" s="550"/>
      <c r="N205" s="550"/>
      <c r="O205" s="550"/>
      <c r="P205" s="550"/>
      <c r="Q205" s="550"/>
      <c r="R205" s="550"/>
      <c r="S205" s="550"/>
      <c r="T205" s="550"/>
      <c r="U205" s="550"/>
      <c r="V205" s="550"/>
      <c r="W205" s="550"/>
      <c r="X205" s="550"/>
      <c r="Y205" s="550"/>
      <c r="Z205" s="550"/>
    </row>
    <row r="206" spans="1:26" ht="15.75" customHeight="1">
      <c r="A206" s="550"/>
      <c r="B206" s="550"/>
      <c r="C206" s="550"/>
      <c r="D206" s="550"/>
      <c r="E206" s="550"/>
      <c r="F206" s="550"/>
      <c r="G206" s="550"/>
      <c r="H206" s="550"/>
      <c r="I206" s="550"/>
      <c r="J206" s="550"/>
      <c r="K206" s="550"/>
      <c r="L206" s="550"/>
      <c r="M206" s="550"/>
      <c r="N206" s="550"/>
      <c r="O206" s="550"/>
      <c r="P206" s="550"/>
      <c r="Q206" s="550"/>
      <c r="R206" s="550"/>
      <c r="S206" s="550"/>
      <c r="T206" s="550"/>
      <c r="U206" s="550"/>
      <c r="V206" s="550"/>
      <c r="W206" s="550"/>
      <c r="X206" s="550"/>
      <c r="Y206" s="550"/>
      <c r="Z206" s="550"/>
    </row>
    <row r="207" spans="1:26" ht="15.75" customHeight="1">
      <c r="A207" s="550"/>
      <c r="B207" s="550"/>
      <c r="C207" s="550"/>
      <c r="D207" s="550"/>
      <c r="E207" s="550"/>
      <c r="F207" s="550"/>
      <c r="G207" s="550"/>
      <c r="H207" s="550"/>
      <c r="I207" s="550"/>
      <c r="J207" s="550"/>
      <c r="K207" s="550"/>
      <c r="L207" s="550"/>
      <c r="M207" s="550"/>
      <c r="N207" s="550"/>
      <c r="O207" s="550"/>
      <c r="P207" s="550"/>
      <c r="Q207" s="550"/>
      <c r="R207" s="550"/>
      <c r="S207" s="550"/>
      <c r="T207" s="550"/>
      <c r="U207" s="550"/>
      <c r="V207" s="550"/>
      <c r="W207" s="550"/>
      <c r="X207" s="550"/>
      <c r="Y207" s="550"/>
      <c r="Z207" s="550"/>
    </row>
    <row r="208" spans="1:26" ht="15.75" customHeight="1">
      <c r="A208" s="550"/>
      <c r="B208" s="550"/>
      <c r="C208" s="550"/>
      <c r="D208" s="550"/>
      <c r="E208" s="550"/>
      <c r="F208" s="550"/>
      <c r="G208" s="550"/>
      <c r="H208" s="550"/>
      <c r="I208" s="550"/>
      <c r="J208" s="550"/>
      <c r="K208" s="550"/>
      <c r="L208" s="550"/>
      <c r="M208" s="550"/>
      <c r="N208" s="550"/>
      <c r="O208" s="550"/>
      <c r="P208" s="550"/>
      <c r="Q208" s="550"/>
      <c r="R208" s="550"/>
      <c r="S208" s="550"/>
      <c r="T208" s="550"/>
      <c r="U208" s="550"/>
      <c r="V208" s="550"/>
      <c r="W208" s="550"/>
      <c r="X208" s="550"/>
      <c r="Y208" s="550"/>
      <c r="Z208" s="550"/>
    </row>
    <row r="209" spans="1:26" ht="15.75" customHeight="1">
      <c r="A209" s="550"/>
      <c r="B209" s="550"/>
      <c r="C209" s="550"/>
      <c r="D209" s="550"/>
      <c r="E209" s="550"/>
      <c r="F209" s="550"/>
      <c r="G209" s="550"/>
      <c r="H209" s="550"/>
      <c r="I209" s="550"/>
      <c r="J209" s="550"/>
      <c r="K209" s="550"/>
      <c r="L209" s="550"/>
      <c r="M209" s="550"/>
      <c r="N209" s="550"/>
      <c r="O209" s="550"/>
      <c r="P209" s="550"/>
      <c r="Q209" s="550"/>
      <c r="R209" s="550"/>
      <c r="S209" s="550"/>
      <c r="T209" s="550"/>
      <c r="U209" s="550"/>
      <c r="V209" s="550"/>
      <c r="W209" s="550"/>
      <c r="X209" s="550"/>
      <c r="Y209" s="550"/>
      <c r="Z209" s="550"/>
    </row>
    <row r="210" spans="1:26" ht="15.75" customHeight="1">
      <c r="A210" s="550"/>
      <c r="B210" s="550"/>
      <c r="C210" s="550"/>
      <c r="D210" s="550"/>
      <c r="E210" s="550"/>
      <c r="F210" s="550"/>
      <c r="G210" s="550"/>
      <c r="H210" s="550"/>
      <c r="I210" s="550"/>
      <c r="J210" s="550"/>
      <c r="K210" s="550"/>
      <c r="L210" s="550"/>
      <c r="M210" s="550"/>
      <c r="N210" s="550"/>
      <c r="O210" s="550"/>
      <c r="P210" s="550"/>
      <c r="Q210" s="550"/>
      <c r="R210" s="550"/>
      <c r="S210" s="550"/>
      <c r="T210" s="550"/>
      <c r="U210" s="550"/>
      <c r="V210" s="550"/>
      <c r="W210" s="550"/>
      <c r="X210" s="550"/>
      <c r="Y210" s="550"/>
      <c r="Z210" s="550"/>
    </row>
    <row r="211" spans="1:26" ht="15.75" customHeight="1">
      <c r="A211" s="550"/>
      <c r="B211" s="550"/>
      <c r="C211" s="550"/>
      <c r="D211" s="550"/>
      <c r="E211" s="550"/>
      <c r="F211" s="550"/>
      <c r="G211" s="550"/>
      <c r="H211" s="550"/>
      <c r="I211" s="550"/>
      <c r="J211" s="550"/>
      <c r="K211" s="550"/>
      <c r="L211" s="550"/>
      <c r="M211" s="550"/>
      <c r="N211" s="550"/>
      <c r="O211" s="550"/>
      <c r="P211" s="550"/>
      <c r="Q211" s="550"/>
      <c r="R211" s="550"/>
      <c r="S211" s="550"/>
      <c r="T211" s="550"/>
      <c r="U211" s="550"/>
      <c r="V211" s="550"/>
      <c r="W211" s="550"/>
      <c r="X211" s="550"/>
      <c r="Y211" s="550"/>
      <c r="Z211" s="550"/>
    </row>
    <row r="212" spans="1:26" ht="15.75" customHeight="1">
      <c r="A212" s="550"/>
      <c r="B212" s="550"/>
      <c r="C212" s="550"/>
      <c r="D212" s="550"/>
      <c r="E212" s="550"/>
      <c r="F212" s="550"/>
      <c r="G212" s="550"/>
      <c r="H212" s="550"/>
      <c r="I212" s="550"/>
      <c r="J212" s="550"/>
      <c r="K212" s="550"/>
      <c r="L212" s="550"/>
      <c r="M212" s="550"/>
      <c r="N212" s="550"/>
      <c r="O212" s="550"/>
      <c r="P212" s="550"/>
      <c r="Q212" s="550"/>
      <c r="R212" s="550"/>
      <c r="S212" s="550"/>
      <c r="T212" s="550"/>
      <c r="U212" s="550"/>
      <c r="V212" s="550"/>
      <c r="W212" s="550"/>
      <c r="X212" s="550"/>
      <c r="Y212" s="550"/>
      <c r="Z212" s="550"/>
    </row>
    <row r="213" spans="1:26" ht="15.75" customHeight="1">
      <c r="A213" s="550"/>
      <c r="B213" s="550"/>
      <c r="C213" s="550"/>
      <c r="D213" s="550"/>
      <c r="E213" s="550"/>
      <c r="F213" s="550"/>
      <c r="G213" s="550"/>
      <c r="H213" s="550"/>
      <c r="I213" s="550"/>
      <c r="J213" s="550"/>
      <c r="K213" s="550"/>
      <c r="L213" s="550"/>
      <c r="M213" s="550"/>
      <c r="N213" s="550"/>
      <c r="O213" s="550"/>
      <c r="P213" s="550"/>
      <c r="Q213" s="550"/>
      <c r="R213" s="550"/>
      <c r="S213" s="550"/>
      <c r="T213" s="550"/>
      <c r="U213" s="550"/>
      <c r="V213" s="550"/>
      <c r="W213" s="550"/>
      <c r="X213" s="550"/>
      <c r="Y213" s="550"/>
      <c r="Z213" s="550"/>
    </row>
    <row r="214" spans="1:26" ht="15.75" customHeight="1">
      <c r="A214" s="550"/>
      <c r="B214" s="550"/>
      <c r="C214" s="550"/>
      <c r="D214" s="550"/>
      <c r="E214" s="550"/>
      <c r="F214" s="550"/>
      <c r="G214" s="550"/>
      <c r="H214" s="550"/>
      <c r="I214" s="550"/>
      <c r="J214" s="550"/>
      <c r="K214" s="550"/>
      <c r="L214" s="550"/>
      <c r="M214" s="550"/>
      <c r="N214" s="550"/>
      <c r="O214" s="550"/>
      <c r="P214" s="550"/>
      <c r="Q214" s="550"/>
      <c r="R214" s="550"/>
      <c r="S214" s="550"/>
      <c r="T214" s="550"/>
      <c r="U214" s="550"/>
      <c r="V214" s="550"/>
      <c r="W214" s="550"/>
      <c r="X214" s="550"/>
      <c r="Y214" s="550"/>
      <c r="Z214" s="550"/>
    </row>
    <row r="215" spans="1:26" ht="15.75" customHeight="1">
      <c r="A215" s="550"/>
      <c r="B215" s="550"/>
      <c r="C215" s="550"/>
      <c r="D215" s="550"/>
      <c r="E215" s="550"/>
      <c r="F215" s="550"/>
      <c r="G215" s="550"/>
      <c r="H215" s="550"/>
      <c r="I215" s="550"/>
      <c r="J215" s="550"/>
      <c r="K215" s="550"/>
      <c r="L215" s="550"/>
      <c r="M215" s="550"/>
      <c r="N215" s="550"/>
      <c r="O215" s="550"/>
      <c r="P215" s="550"/>
      <c r="Q215" s="550"/>
      <c r="R215" s="550"/>
      <c r="S215" s="550"/>
      <c r="T215" s="550"/>
      <c r="U215" s="550"/>
      <c r="V215" s="550"/>
      <c r="W215" s="550"/>
      <c r="X215" s="550"/>
      <c r="Y215" s="550"/>
      <c r="Z215" s="550"/>
    </row>
    <row r="216" spans="1:26" ht="15.75" customHeight="1">
      <c r="A216" s="550"/>
      <c r="B216" s="550"/>
      <c r="C216" s="550"/>
      <c r="D216" s="550"/>
      <c r="E216" s="550"/>
      <c r="F216" s="550"/>
      <c r="G216" s="550"/>
      <c r="H216" s="550"/>
      <c r="I216" s="550"/>
      <c r="J216" s="550"/>
      <c r="K216" s="550"/>
      <c r="L216" s="550"/>
      <c r="M216" s="550"/>
      <c r="N216" s="550"/>
      <c r="O216" s="550"/>
      <c r="P216" s="550"/>
      <c r="Q216" s="550"/>
      <c r="R216" s="550"/>
      <c r="S216" s="550"/>
      <c r="T216" s="550"/>
      <c r="U216" s="550"/>
      <c r="V216" s="550"/>
      <c r="W216" s="550"/>
      <c r="X216" s="550"/>
      <c r="Y216" s="550"/>
      <c r="Z216" s="550"/>
    </row>
    <row r="217" spans="1:26" ht="15.75" customHeight="1">
      <c r="A217" s="550"/>
      <c r="B217" s="550"/>
      <c r="C217" s="550"/>
      <c r="D217" s="550"/>
      <c r="E217" s="550"/>
      <c r="F217" s="550"/>
      <c r="G217" s="550"/>
      <c r="H217" s="550"/>
      <c r="I217" s="550"/>
      <c r="J217" s="550"/>
      <c r="K217" s="550"/>
      <c r="L217" s="550"/>
      <c r="M217" s="550"/>
      <c r="N217" s="550"/>
      <c r="O217" s="550"/>
      <c r="P217" s="550"/>
      <c r="Q217" s="550"/>
      <c r="R217" s="550"/>
      <c r="S217" s="550"/>
      <c r="T217" s="550"/>
      <c r="U217" s="550"/>
      <c r="V217" s="550"/>
      <c r="W217" s="550"/>
      <c r="X217" s="550"/>
      <c r="Y217" s="550"/>
      <c r="Z217" s="550"/>
    </row>
    <row r="218" spans="1:26" ht="15.75" customHeight="1">
      <c r="A218" s="550"/>
      <c r="B218" s="550"/>
      <c r="C218" s="550"/>
      <c r="D218" s="550"/>
      <c r="E218" s="550"/>
      <c r="F218" s="550"/>
      <c r="G218" s="550"/>
      <c r="H218" s="550"/>
      <c r="I218" s="550"/>
      <c r="J218" s="550"/>
      <c r="K218" s="550"/>
      <c r="L218" s="550"/>
      <c r="M218" s="550"/>
      <c r="N218" s="550"/>
      <c r="O218" s="550"/>
      <c r="P218" s="550"/>
      <c r="Q218" s="550"/>
      <c r="R218" s="550"/>
      <c r="S218" s="550"/>
      <c r="T218" s="550"/>
      <c r="U218" s="550"/>
      <c r="V218" s="550"/>
      <c r="W218" s="550"/>
      <c r="X218" s="550"/>
      <c r="Y218" s="550"/>
      <c r="Z218" s="550"/>
    </row>
    <row r="219" spans="1:26" ht="15.75" customHeight="1">
      <c r="A219" s="550"/>
      <c r="B219" s="550"/>
      <c r="C219" s="550"/>
      <c r="D219" s="550"/>
      <c r="E219" s="550"/>
      <c r="F219" s="550"/>
      <c r="G219" s="550"/>
      <c r="H219" s="550"/>
      <c r="I219" s="550"/>
      <c r="J219" s="550"/>
      <c r="K219" s="550"/>
      <c r="L219" s="550"/>
      <c r="M219" s="550"/>
      <c r="N219" s="550"/>
      <c r="O219" s="550"/>
      <c r="P219" s="550"/>
      <c r="Q219" s="550"/>
      <c r="R219" s="550"/>
      <c r="S219" s="550"/>
      <c r="T219" s="550"/>
      <c r="U219" s="550"/>
      <c r="V219" s="550"/>
      <c r="W219" s="550"/>
      <c r="X219" s="550"/>
      <c r="Y219" s="550"/>
      <c r="Z219" s="550"/>
    </row>
    <row r="220" spans="1:26" ht="15.75" customHeight="1">
      <c r="A220" s="550"/>
      <c r="B220" s="550"/>
      <c r="C220" s="550"/>
      <c r="D220" s="550"/>
      <c r="E220" s="550"/>
      <c r="F220" s="550"/>
      <c r="G220" s="550"/>
      <c r="H220" s="550"/>
      <c r="I220" s="550"/>
      <c r="J220" s="550"/>
      <c r="K220" s="550"/>
      <c r="L220" s="550"/>
      <c r="M220" s="550"/>
      <c r="N220" s="550"/>
      <c r="O220" s="550"/>
      <c r="P220" s="550"/>
      <c r="Q220" s="550"/>
      <c r="R220" s="550"/>
      <c r="S220" s="550"/>
      <c r="T220" s="550"/>
      <c r="U220" s="550"/>
      <c r="V220" s="550"/>
      <c r="W220" s="550"/>
      <c r="X220" s="550"/>
      <c r="Y220" s="550"/>
      <c r="Z220" s="550"/>
    </row>
    <row r="221" spans="1:26" ht="15.75" customHeight="1">
      <c r="A221" s="550"/>
      <c r="B221" s="550"/>
      <c r="C221" s="550"/>
      <c r="D221" s="550"/>
      <c r="E221" s="550"/>
      <c r="F221" s="550"/>
      <c r="G221" s="550"/>
      <c r="H221" s="550"/>
      <c r="I221" s="550"/>
      <c r="J221" s="550"/>
      <c r="K221" s="550"/>
      <c r="L221" s="550"/>
      <c r="M221" s="550"/>
      <c r="N221" s="550"/>
      <c r="O221" s="550"/>
      <c r="P221" s="550"/>
      <c r="Q221" s="550"/>
      <c r="R221" s="550"/>
      <c r="S221" s="550"/>
      <c r="T221" s="550"/>
      <c r="U221" s="550"/>
      <c r="V221" s="550"/>
      <c r="W221" s="550"/>
      <c r="X221" s="550"/>
      <c r="Y221" s="550"/>
      <c r="Z221" s="550"/>
    </row>
    <row r="222" spans="1:26" ht="15.75" customHeight="1">
      <c r="A222" s="550"/>
      <c r="B222" s="550"/>
      <c r="C222" s="550"/>
      <c r="D222" s="550"/>
      <c r="E222" s="550"/>
      <c r="F222" s="550"/>
      <c r="G222" s="550"/>
      <c r="H222" s="550"/>
      <c r="I222" s="550"/>
      <c r="J222" s="550"/>
      <c r="K222" s="550"/>
      <c r="L222" s="550"/>
      <c r="M222" s="550"/>
      <c r="N222" s="550"/>
      <c r="O222" s="550"/>
      <c r="P222" s="550"/>
      <c r="Q222" s="550"/>
      <c r="R222" s="550"/>
      <c r="S222" s="550"/>
      <c r="T222" s="550"/>
      <c r="U222" s="550"/>
      <c r="V222" s="550"/>
      <c r="W222" s="550"/>
      <c r="X222" s="550"/>
      <c r="Y222" s="550"/>
      <c r="Z222" s="550"/>
    </row>
    <row r="223" spans="1:26" ht="15.75" customHeight="1">
      <c r="A223" s="550"/>
      <c r="B223" s="550"/>
      <c r="C223" s="550"/>
      <c r="D223" s="550"/>
      <c r="E223" s="550"/>
      <c r="F223" s="550"/>
      <c r="G223" s="550"/>
      <c r="H223" s="550"/>
      <c r="I223" s="550"/>
      <c r="J223" s="550"/>
      <c r="K223" s="550"/>
      <c r="L223" s="550"/>
      <c r="M223" s="550"/>
      <c r="N223" s="550"/>
      <c r="O223" s="550"/>
      <c r="P223" s="550"/>
      <c r="Q223" s="550"/>
      <c r="R223" s="550"/>
      <c r="S223" s="550"/>
      <c r="T223" s="550"/>
      <c r="U223" s="550"/>
      <c r="V223" s="550"/>
      <c r="W223" s="550"/>
      <c r="X223" s="550"/>
      <c r="Y223" s="550"/>
      <c r="Z223" s="550"/>
    </row>
    <row r="224" spans="1:26" ht="15.75" customHeight="1">
      <c r="A224" s="550"/>
      <c r="B224" s="550"/>
      <c r="C224" s="550"/>
      <c r="D224" s="550"/>
      <c r="E224" s="550"/>
      <c r="F224" s="550"/>
      <c r="G224" s="550"/>
      <c r="H224" s="550"/>
      <c r="I224" s="550"/>
      <c r="J224" s="550"/>
      <c r="K224" s="550"/>
      <c r="L224" s="550"/>
      <c r="M224" s="550"/>
      <c r="N224" s="550"/>
      <c r="O224" s="550"/>
      <c r="P224" s="550"/>
      <c r="Q224" s="550"/>
      <c r="R224" s="550"/>
      <c r="S224" s="550"/>
      <c r="T224" s="550"/>
      <c r="U224" s="550"/>
      <c r="V224" s="550"/>
      <c r="W224" s="550"/>
      <c r="X224" s="550"/>
      <c r="Y224" s="550"/>
      <c r="Z224" s="550"/>
    </row>
    <row r="225" spans="1:26" ht="15.75" customHeight="1">
      <c r="A225" s="550"/>
      <c r="B225" s="550"/>
      <c r="C225" s="550"/>
      <c r="D225" s="550"/>
      <c r="E225" s="550"/>
      <c r="F225" s="550"/>
      <c r="G225" s="550"/>
      <c r="H225" s="550"/>
      <c r="I225" s="550"/>
      <c r="J225" s="550"/>
      <c r="K225" s="550"/>
      <c r="L225" s="550"/>
      <c r="M225" s="550"/>
      <c r="N225" s="550"/>
      <c r="O225" s="550"/>
      <c r="P225" s="550"/>
      <c r="Q225" s="550"/>
      <c r="R225" s="550"/>
      <c r="S225" s="550"/>
      <c r="T225" s="550"/>
      <c r="U225" s="550"/>
      <c r="V225" s="550"/>
      <c r="W225" s="550"/>
      <c r="X225" s="550"/>
      <c r="Y225" s="550"/>
      <c r="Z225" s="550"/>
    </row>
    <row r="226" spans="1:26" ht="15.75" customHeight="1">
      <c r="A226" s="550"/>
      <c r="B226" s="550"/>
      <c r="C226" s="550"/>
      <c r="D226" s="550"/>
      <c r="E226" s="550"/>
      <c r="F226" s="550"/>
      <c r="G226" s="550"/>
      <c r="H226" s="550"/>
      <c r="I226" s="550"/>
      <c r="J226" s="550"/>
      <c r="K226" s="550"/>
      <c r="L226" s="550"/>
      <c r="M226" s="550"/>
      <c r="N226" s="550"/>
      <c r="O226" s="550"/>
      <c r="P226" s="550"/>
      <c r="Q226" s="550"/>
      <c r="R226" s="550"/>
      <c r="S226" s="550"/>
      <c r="T226" s="550"/>
      <c r="U226" s="550"/>
      <c r="V226" s="550"/>
      <c r="W226" s="550"/>
      <c r="X226" s="550"/>
      <c r="Y226" s="550"/>
      <c r="Z226" s="550"/>
    </row>
    <row r="227" spans="1:26" ht="15.75" customHeight="1">
      <c r="A227" s="550"/>
      <c r="B227" s="550"/>
      <c r="C227" s="550"/>
      <c r="D227" s="550"/>
      <c r="E227" s="550"/>
      <c r="F227" s="550"/>
      <c r="G227" s="550"/>
      <c r="H227" s="550"/>
      <c r="I227" s="550"/>
      <c r="J227" s="550"/>
      <c r="K227" s="550"/>
      <c r="L227" s="550"/>
      <c r="M227" s="550"/>
      <c r="N227" s="550"/>
      <c r="O227" s="550"/>
      <c r="P227" s="550"/>
      <c r="Q227" s="550"/>
      <c r="R227" s="550"/>
      <c r="S227" s="550"/>
      <c r="T227" s="550"/>
      <c r="U227" s="550"/>
      <c r="V227" s="550"/>
      <c r="W227" s="550"/>
      <c r="X227" s="550"/>
      <c r="Y227" s="550"/>
      <c r="Z227" s="550"/>
    </row>
    <row r="228" spans="1:26" ht="15.75" customHeight="1">
      <c r="A228" s="550"/>
      <c r="B228" s="550"/>
      <c r="C228" s="550"/>
      <c r="D228" s="550"/>
      <c r="E228" s="550"/>
      <c r="F228" s="550"/>
      <c r="G228" s="550"/>
      <c r="H228" s="550"/>
      <c r="I228" s="550"/>
      <c r="J228" s="550"/>
      <c r="K228" s="550"/>
      <c r="L228" s="550"/>
      <c r="M228" s="550"/>
      <c r="N228" s="550"/>
      <c r="O228" s="550"/>
      <c r="P228" s="550"/>
      <c r="Q228" s="550"/>
      <c r="R228" s="550"/>
      <c r="S228" s="550"/>
      <c r="T228" s="550"/>
      <c r="U228" s="550"/>
      <c r="V228" s="550"/>
      <c r="W228" s="550"/>
      <c r="X228" s="550"/>
      <c r="Y228" s="550"/>
      <c r="Z228" s="550"/>
    </row>
    <row r="229" spans="1:26" ht="15.75" customHeight="1">
      <c r="A229" s="550"/>
      <c r="B229" s="550"/>
      <c r="C229" s="550"/>
      <c r="D229" s="550"/>
      <c r="E229" s="550"/>
      <c r="F229" s="550"/>
      <c r="G229" s="550"/>
      <c r="H229" s="550"/>
      <c r="I229" s="550"/>
      <c r="J229" s="550"/>
      <c r="K229" s="550"/>
      <c r="L229" s="550"/>
      <c r="M229" s="550"/>
      <c r="N229" s="550"/>
      <c r="O229" s="550"/>
      <c r="P229" s="550"/>
      <c r="Q229" s="550"/>
      <c r="R229" s="550"/>
      <c r="S229" s="550"/>
      <c r="T229" s="550"/>
      <c r="U229" s="550"/>
      <c r="V229" s="550"/>
      <c r="W229" s="550"/>
      <c r="X229" s="550"/>
      <c r="Y229" s="550"/>
      <c r="Z229" s="550"/>
    </row>
    <row r="230" spans="1:26" ht="15.75" customHeight="1">
      <c r="A230" s="550"/>
      <c r="B230" s="550"/>
      <c r="C230" s="550"/>
      <c r="D230" s="550"/>
      <c r="E230" s="550"/>
      <c r="F230" s="550"/>
      <c r="G230" s="550"/>
      <c r="H230" s="550"/>
      <c r="I230" s="550"/>
      <c r="J230" s="550"/>
      <c r="K230" s="550"/>
      <c r="L230" s="550"/>
      <c r="M230" s="550"/>
      <c r="N230" s="550"/>
      <c r="O230" s="550"/>
      <c r="P230" s="550"/>
      <c r="Q230" s="550"/>
      <c r="R230" s="550"/>
      <c r="S230" s="550"/>
      <c r="T230" s="550"/>
      <c r="U230" s="550"/>
      <c r="V230" s="550"/>
      <c r="W230" s="550"/>
      <c r="X230" s="550"/>
      <c r="Y230" s="550"/>
      <c r="Z230" s="550"/>
    </row>
    <row r="231" spans="1:26" ht="15.75" customHeight="1">
      <c r="A231" s="550"/>
      <c r="B231" s="550"/>
      <c r="C231" s="550"/>
      <c r="D231" s="550"/>
      <c r="E231" s="550"/>
      <c r="F231" s="550"/>
      <c r="G231" s="550"/>
      <c r="H231" s="550"/>
      <c r="I231" s="550"/>
      <c r="J231" s="550"/>
      <c r="K231" s="550"/>
      <c r="L231" s="550"/>
      <c r="M231" s="550"/>
      <c r="N231" s="550"/>
      <c r="O231" s="550"/>
      <c r="P231" s="550"/>
      <c r="Q231" s="550"/>
      <c r="R231" s="550"/>
      <c r="S231" s="550"/>
      <c r="T231" s="550"/>
      <c r="U231" s="550"/>
      <c r="V231" s="550"/>
      <c r="W231" s="550"/>
      <c r="X231" s="550"/>
      <c r="Y231" s="550"/>
      <c r="Z231" s="550"/>
    </row>
    <row r="232" spans="1:26" ht="15.75" customHeight="1">
      <c r="A232" s="550"/>
      <c r="B232" s="550"/>
      <c r="C232" s="550"/>
      <c r="D232" s="550"/>
      <c r="E232" s="550"/>
      <c r="F232" s="550"/>
      <c r="G232" s="550"/>
      <c r="H232" s="550"/>
      <c r="I232" s="550"/>
      <c r="J232" s="550"/>
      <c r="K232" s="550"/>
      <c r="L232" s="550"/>
      <c r="M232" s="550"/>
      <c r="N232" s="550"/>
      <c r="O232" s="550"/>
      <c r="P232" s="550"/>
      <c r="Q232" s="550"/>
      <c r="R232" s="550"/>
      <c r="S232" s="550"/>
      <c r="T232" s="550"/>
      <c r="U232" s="550"/>
      <c r="V232" s="550"/>
      <c r="W232" s="550"/>
      <c r="X232" s="550"/>
      <c r="Y232" s="550"/>
      <c r="Z232" s="550"/>
    </row>
    <row r="233" spans="1:26" ht="15.75" customHeight="1">
      <c r="A233" s="550"/>
      <c r="B233" s="550"/>
      <c r="C233" s="550"/>
      <c r="D233" s="550"/>
      <c r="E233" s="550"/>
      <c r="F233" s="550"/>
      <c r="G233" s="550"/>
      <c r="H233" s="550"/>
      <c r="I233" s="550"/>
      <c r="J233" s="550"/>
      <c r="K233" s="550"/>
      <c r="L233" s="550"/>
      <c r="M233" s="550"/>
      <c r="N233" s="550"/>
      <c r="O233" s="550"/>
      <c r="P233" s="550"/>
      <c r="Q233" s="550"/>
      <c r="R233" s="550"/>
      <c r="S233" s="550"/>
      <c r="T233" s="550"/>
      <c r="U233" s="550"/>
      <c r="V233" s="550"/>
      <c r="W233" s="550"/>
      <c r="X233" s="550"/>
      <c r="Y233" s="550"/>
      <c r="Z233" s="550"/>
    </row>
    <row r="234" spans="1:26" ht="15.75" customHeight="1">
      <c r="A234" s="550"/>
      <c r="B234" s="550"/>
      <c r="C234" s="550"/>
      <c r="D234" s="550"/>
      <c r="E234" s="550"/>
      <c r="F234" s="550"/>
      <c r="G234" s="550"/>
      <c r="H234" s="550"/>
      <c r="I234" s="550"/>
      <c r="J234" s="550"/>
      <c r="K234" s="550"/>
      <c r="L234" s="550"/>
      <c r="M234" s="550"/>
      <c r="N234" s="550"/>
      <c r="O234" s="550"/>
      <c r="P234" s="550"/>
      <c r="Q234" s="550"/>
      <c r="R234" s="550"/>
      <c r="S234" s="550"/>
      <c r="T234" s="550"/>
      <c r="U234" s="550"/>
      <c r="V234" s="550"/>
      <c r="W234" s="550"/>
      <c r="X234" s="550"/>
      <c r="Y234" s="550"/>
      <c r="Z234" s="550"/>
    </row>
    <row r="235" spans="1:26" ht="15.75" customHeight="1">
      <c r="A235" s="550"/>
      <c r="B235" s="550"/>
      <c r="C235" s="550"/>
      <c r="D235" s="550"/>
      <c r="E235" s="550"/>
      <c r="F235" s="550"/>
      <c r="G235" s="550"/>
      <c r="H235" s="550"/>
      <c r="I235" s="550"/>
      <c r="J235" s="550"/>
      <c r="K235" s="550"/>
      <c r="L235" s="550"/>
      <c r="M235" s="550"/>
      <c r="N235" s="550"/>
      <c r="O235" s="550"/>
      <c r="P235" s="550"/>
      <c r="Q235" s="550"/>
      <c r="R235" s="550"/>
      <c r="S235" s="550"/>
      <c r="T235" s="550"/>
      <c r="U235" s="550"/>
      <c r="V235" s="550"/>
      <c r="W235" s="550"/>
      <c r="X235" s="550"/>
      <c r="Y235" s="550"/>
      <c r="Z235" s="550"/>
    </row>
    <row r="236" spans="1:26" ht="15.75" customHeight="1">
      <c r="A236" s="550"/>
      <c r="B236" s="550"/>
      <c r="C236" s="550"/>
      <c r="D236" s="550"/>
      <c r="E236" s="550"/>
      <c r="F236" s="550"/>
      <c r="G236" s="550"/>
      <c r="H236" s="550"/>
      <c r="I236" s="550"/>
      <c r="J236" s="550"/>
      <c r="K236" s="550"/>
      <c r="L236" s="550"/>
      <c r="M236" s="550"/>
      <c r="N236" s="550"/>
      <c r="O236" s="550"/>
      <c r="P236" s="550"/>
      <c r="Q236" s="550"/>
      <c r="R236" s="550"/>
      <c r="S236" s="550"/>
      <c r="T236" s="550"/>
      <c r="U236" s="550"/>
      <c r="V236" s="550"/>
      <c r="W236" s="550"/>
      <c r="X236" s="550"/>
      <c r="Y236" s="550"/>
      <c r="Z236" s="550"/>
    </row>
    <row r="237" spans="1:26" ht="15.75" customHeight="1">
      <c r="A237" s="550"/>
      <c r="B237" s="550"/>
      <c r="C237" s="550"/>
      <c r="D237" s="550"/>
      <c r="E237" s="550"/>
      <c r="F237" s="550"/>
      <c r="G237" s="550"/>
      <c r="H237" s="550"/>
      <c r="I237" s="550"/>
      <c r="J237" s="550"/>
      <c r="K237" s="550"/>
      <c r="L237" s="550"/>
      <c r="M237" s="550"/>
      <c r="N237" s="550"/>
      <c r="O237" s="550"/>
      <c r="P237" s="550"/>
      <c r="Q237" s="550"/>
      <c r="R237" s="550"/>
      <c r="S237" s="550"/>
      <c r="T237" s="550"/>
      <c r="U237" s="550"/>
      <c r="V237" s="550"/>
      <c r="W237" s="550"/>
      <c r="X237" s="550"/>
      <c r="Y237" s="550"/>
      <c r="Z237" s="550"/>
    </row>
    <row r="238" spans="1:26" ht="15.75" customHeight="1">
      <c r="A238" s="550"/>
      <c r="B238" s="550"/>
      <c r="C238" s="550"/>
      <c r="D238" s="550"/>
      <c r="E238" s="550"/>
      <c r="F238" s="550"/>
      <c r="G238" s="550"/>
      <c r="H238" s="550"/>
      <c r="I238" s="550"/>
      <c r="J238" s="550"/>
      <c r="K238" s="550"/>
      <c r="L238" s="550"/>
      <c r="M238" s="550"/>
      <c r="N238" s="550"/>
      <c r="O238" s="550"/>
      <c r="P238" s="550"/>
      <c r="Q238" s="550"/>
      <c r="R238" s="550"/>
      <c r="S238" s="550"/>
      <c r="T238" s="550"/>
      <c r="U238" s="550"/>
      <c r="V238" s="550"/>
      <c r="W238" s="550"/>
      <c r="X238" s="550"/>
      <c r="Y238" s="550"/>
      <c r="Z238" s="550"/>
    </row>
    <row r="239" spans="1:26" ht="15.75" customHeight="1">
      <c r="A239" s="550"/>
      <c r="B239" s="550"/>
      <c r="C239" s="550"/>
      <c r="D239" s="550"/>
      <c r="E239" s="550"/>
      <c r="F239" s="550"/>
      <c r="G239" s="550"/>
      <c r="H239" s="550"/>
      <c r="I239" s="550"/>
      <c r="J239" s="550"/>
      <c r="K239" s="550"/>
      <c r="L239" s="550"/>
      <c r="M239" s="550"/>
      <c r="N239" s="550"/>
      <c r="O239" s="550"/>
      <c r="P239" s="550"/>
      <c r="Q239" s="550"/>
      <c r="R239" s="550"/>
      <c r="S239" s="550"/>
      <c r="T239" s="550"/>
      <c r="U239" s="550"/>
      <c r="V239" s="550"/>
      <c r="W239" s="550"/>
      <c r="X239" s="550"/>
      <c r="Y239" s="550"/>
      <c r="Z239" s="550"/>
    </row>
    <row r="240" spans="1:26" ht="15.75" customHeight="1">
      <c r="A240" s="550"/>
      <c r="B240" s="550"/>
      <c r="C240" s="550"/>
      <c r="D240" s="550"/>
      <c r="E240" s="550"/>
      <c r="F240" s="550"/>
      <c r="G240" s="550"/>
      <c r="H240" s="550"/>
      <c r="I240" s="550"/>
      <c r="J240" s="550"/>
      <c r="K240" s="550"/>
      <c r="L240" s="550"/>
      <c r="M240" s="550"/>
      <c r="N240" s="550"/>
      <c r="O240" s="550"/>
      <c r="P240" s="550"/>
      <c r="Q240" s="550"/>
      <c r="R240" s="550"/>
      <c r="S240" s="550"/>
      <c r="T240" s="550"/>
      <c r="U240" s="550"/>
      <c r="V240" s="550"/>
      <c r="W240" s="550"/>
      <c r="X240" s="550"/>
      <c r="Y240" s="550"/>
      <c r="Z240" s="550"/>
    </row>
    <row r="241" spans="1:26" ht="15.75" customHeight="1">
      <c r="A241" s="550"/>
      <c r="B241" s="550"/>
      <c r="C241" s="550"/>
      <c r="D241" s="550"/>
      <c r="E241" s="550"/>
      <c r="F241" s="550"/>
      <c r="G241" s="550"/>
      <c r="H241" s="550"/>
      <c r="I241" s="550"/>
      <c r="J241" s="550"/>
      <c r="K241" s="550"/>
      <c r="L241" s="550"/>
      <c r="M241" s="550"/>
      <c r="N241" s="550"/>
      <c r="O241" s="550"/>
      <c r="P241" s="550"/>
      <c r="Q241" s="550"/>
      <c r="R241" s="550"/>
      <c r="S241" s="550"/>
      <c r="T241" s="550"/>
      <c r="U241" s="550"/>
      <c r="V241" s="550"/>
      <c r="W241" s="550"/>
      <c r="X241" s="550"/>
      <c r="Y241" s="550"/>
      <c r="Z241" s="550"/>
    </row>
    <row r="242" spans="1:26" ht="15.75" customHeight="1">
      <c r="A242" s="550"/>
      <c r="B242" s="550"/>
      <c r="C242" s="550"/>
      <c r="D242" s="550"/>
      <c r="E242" s="550"/>
      <c r="F242" s="550"/>
      <c r="G242" s="550"/>
      <c r="H242" s="550"/>
      <c r="I242" s="550"/>
      <c r="J242" s="550"/>
      <c r="K242" s="550"/>
      <c r="L242" s="550"/>
      <c r="M242" s="550"/>
      <c r="N242" s="550"/>
      <c r="O242" s="550"/>
      <c r="P242" s="550"/>
      <c r="Q242" s="550"/>
      <c r="R242" s="550"/>
      <c r="S242" s="550"/>
      <c r="T242" s="550"/>
      <c r="U242" s="550"/>
      <c r="V242" s="550"/>
      <c r="W242" s="550"/>
      <c r="X242" s="550"/>
      <c r="Y242" s="550"/>
      <c r="Z242" s="550"/>
    </row>
    <row r="243" spans="1:26" ht="15.75" customHeight="1">
      <c r="A243" s="550"/>
      <c r="B243" s="550"/>
      <c r="C243" s="550"/>
      <c r="D243" s="550"/>
      <c r="E243" s="550"/>
      <c r="F243" s="550"/>
      <c r="G243" s="550"/>
      <c r="H243" s="550"/>
      <c r="I243" s="550"/>
      <c r="J243" s="550"/>
      <c r="K243" s="550"/>
      <c r="L243" s="550"/>
      <c r="M243" s="550"/>
      <c r="N243" s="550"/>
      <c r="O243" s="550"/>
      <c r="P243" s="550"/>
      <c r="Q243" s="550"/>
      <c r="R243" s="550"/>
      <c r="S243" s="550"/>
      <c r="T243" s="550"/>
      <c r="U243" s="550"/>
      <c r="V243" s="550"/>
      <c r="W243" s="550"/>
      <c r="X243" s="550"/>
      <c r="Y243" s="550"/>
      <c r="Z243" s="550"/>
    </row>
    <row r="244" spans="1:26" ht="15.75" customHeight="1">
      <c r="A244" s="550"/>
      <c r="B244" s="550"/>
      <c r="C244" s="550"/>
      <c r="D244" s="550"/>
      <c r="E244" s="550"/>
      <c r="F244" s="550"/>
      <c r="G244" s="550"/>
      <c r="H244" s="550"/>
      <c r="I244" s="550"/>
      <c r="J244" s="550"/>
      <c r="K244" s="550"/>
      <c r="L244" s="550"/>
      <c r="M244" s="550"/>
      <c r="N244" s="550"/>
      <c r="O244" s="550"/>
      <c r="P244" s="550"/>
      <c r="Q244" s="550"/>
      <c r="R244" s="550"/>
      <c r="S244" s="550"/>
      <c r="T244" s="550"/>
      <c r="U244" s="550"/>
      <c r="V244" s="550"/>
      <c r="W244" s="550"/>
      <c r="X244" s="550"/>
      <c r="Y244" s="550"/>
      <c r="Z244" s="550"/>
    </row>
    <row r="245" spans="1:26" ht="15.75" customHeight="1">
      <c r="A245" s="550"/>
      <c r="B245" s="550"/>
      <c r="C245" s="550"/>
      <c r="D245" s="550"/>
      <c r="E245" s="550"/>
      <c r="F245" s="550"/>
      <c r="G245" s="550"/>
      <c r="H245" s="550"/>
      <c r="I245" s="550"/>
      <c r="J245" s="550"/>
      <c r="K245" s="550"/>
      <c r="L245" s="550"/>
      <c r="M245" s="550"/>
      <c r="N245" s="550"/>
      <c r="O245" s="550"/>
      <c r="P245" s="550"/>
      <c r="Q245" s="550"/>
      <c r="R245" s="550"/>
      <c r="S245" s="550"/>
      <c r="T245" s="550"/>
      <c r="U245" s="550"/>
      <c r="V245" s="550"/>
      <c r="W245" s="550"/>
      <c r="X245" s="550"/>
      <c r="Y245" s="550"/>
      <c r="Z245" s="550"/>
    </row>
    <row r="246" spans="1:26" ht="15.75" customHeight="1">
      <c r="A246" s="550"/>
      <c r="B246" s="550"/>
      <c r="C246" s="550"/>
      <c r="D246" s="550"/>
      <c r="E246" s="550"/>
      <c r="F246" s="550"/>
      <c r="G246" s="550"/>
      <c r="H246" s="550"/>
      <c r="I246" s="550"/>
      <c r="J246" s="550"/>
      <c r="K246" s="550"/>
      <c r="L246" s="550"/>
      <c r="M246" s="550"/>
      <c r="N246" s="550"/>
      <c r="O246" s="550"/>
      <c r="P246" s="550"/>
      <c r="Q246" s="550"/>
      <c r="R246" s="550"/>
      <c r="S246" s="550"/>
      <c r="T246" s="550"/>
      <c r="U246" s="550"/>
      <c r="V246" s="550"/>
      <c r="W246" s="550"/>
      <c r="X246" s="550"/>
      <c r="Y246" s="550"/>
      <c r="Z246" s="550"/>
    </row>
    <row r="247" spans="1:26" ht="15.75" customHeight="1">
      <c r="A247" s="550"/>
      <c r="B247" s="550"/>
      <c r="C247" s="550"/>
      <c r="D247" s="550"/>
      <c r="E247" s="550"/>
      <c r="F247" s="550"/>
      <c r="G247" s="550"/>
      <c r="H247" s="550"/>
      <c r="I247" s="550"/>
      <c r="J247" s="550"/>
      <c r="K247" s="550"/>
      <c r="L247" s="550"/>
      <c r="M247" s="550"/>
      <c r="N247" s="550"/>
      <c r="O247" s="550"/>
      <c r="P247" s="550"/>
      <c r="Q247" s="550"/>
      <c r="R247" s="550"/>
      <c r="S247" s="550"/>
      <c r="T247" s="550"/>
      <c r="U247" s="550"/>
      <c r="V247" s="550"/>
      <c r="W247" s="550"/>
      <c r="X247" s="550"/>
      <c r="Y247" s="550"/>
      <c r="Z247" s="550"/>
    </row>
    <row r="248" spans="1:26" ht="15.75" customHeight="1">
      <c r="A248" s="550"/>
      <c r="B248" s="550"/>
      <c r="C248" s="550"/>
      <c r="D248" s="550"/>
      <c r="E248" s="550"/>
      <c r="F248" s="550"/>
      <c r="G248" s="550"/>
      <c r="H248" s="550"/>
      <c r="I248" s="550"/>
      <c r="J248" s="550"/>
      <c r="K248" s="550"/>
      <c r="L248" s="550"/>
      <c r="M248" s="550"/>
      <c r="N248" s="550"/>
      <c r="O248" s="550"/>
      <c r="P248" s="550"/>
      <c r="Q248" s="550"/>
      <c r="R248" s="550"/>
      <c r="S248" s="550"/>
      <c r="T248" s="550"/>
      <c r="U248" s="550"/>
      <c r="V248" s="550"/>
      <c r="W248" s="550"/>
      <c r="X248" s="550"/>
      <c r="Y248" s="550"/>
      <c r="Z248" s="550"/>
    </row>
    <row r="249" spans="1:26" ht="15.75" customHeight="1">
      <c r="A249" s="550"/>
      <c r="B249" s="550"/>
      <c r="C249" s="550"/>
      <c r="D249" s="550"/>
      <c r="E249" s="550"/>
      <c r="F249" s="550"/>
      <c r="G249" s="550"/>
      <c r="H249" s="550"/>
      <c r="I249" s="550"/>
      <c r="J249" s="550"/>
      <c r="K249" s="550"/>
      <c r="L249" s="550"/>
      <c r="M249" s="550"/>
      <c r="N249" s="550"/>
      <c r="O249" s="550"/>
      <c r="P249" s="550"/>
      <c r="Q249" s="550"/>
      <c r="R249" s="550"/>
      <c r="S249" s="550"/>
      <c r="T249" s="550"/>
      <c r="U249" s="550"/>
      <c r="V249" s="550"/>
      <c r="W249" s="550"/>
      <c r="X249" s="550"/>
      <c r="Y249" s="550"/>
      <c r="Z249" s="550"/>
    </row>
    <row r="250" spans="1:26" ht="15.75" customHeight="1">
      <c r="A250" s="550"/>
      <c r="B250" s="550"/>
      <c r="C250" s="550"/>
      <c r="D250" s="550"/>
      <c r="E250" s="550"/>
      <c r="F250" s="550"/>
      <c r="G250" s="550"/>
      <c r="H250" s="550"/>
      <c r="I250" s="550"/>
      <c r="J250" s="550"/>
      <c r="K250" s="550"/>
      <c r="L250" s="550"/>
      <c r="M250" s="550"/>
      <c r="N250" s="550"/>
      <c r="O250" s="550"/>
      <c r="P250" s="550"/>
      <c r="Q250" s="550"/>
      <c r="R250" s="550"/>
      <c r="S250" s="550"/>
      <c r="T250" s="550"/>
      <c r="U250" s="550"/>
      <c r="V250" s="550"/>
      <c r="W250" s="550"/>
      <c r="X250" s="550"/>
      <c r="Y250" s="550"/>
      <c r="Z250" s="550"/>
    </row>
    <row r="251" spans="1:26" ht="15.75" customHeight="1">
      <c r="A251" s="550"/>
      <c r="B251" s="550"/>
      <c r="C251" s="550"/>
      <c r="D251" s="550"/>
      <c r="E251" s="550"/>
      <c r="F251" s="550"/>
      <c r="G251" s="550"/>
      <c r="H251" s="550"/>
      <c r="I251" s="550"/>
      <c r="J251" s="550"/>
      <c r="K251" s="550"/>
      <c r="L251" s="550"/>
      <c r="M251" s="550"/>
      <c r="N251" s="550"/>
      <c r="O251" s="550"/>
      <c r="P251" s="550"/>
      <c r="Q251" s="550"/>
      <c r="R251" s="550"/>
      <c r="S251" s="550"/>
      <c r="T251" s="550"/>
      <c r="U251" s="550"/>
      <c r="V251" s="550"/>
      <c r="W251" s="550"/>
      <c r="X251" s="550"/>
      <c r="Y251" s="550"/>
      <c r="Z251" s="550"/>
    </row>
    <row r="252" spans="1:26" ht="15.75" customHeight="1">
      <c r="A252" s="550"/>
      <c r="B252" s="550"/>
      <c r="C252" s="550"/>
      <c r="D252" s="550"/>
      <c r="E252" s="550"/>
      <c r="F252" s="550"/>
      <c r="G252" s="550"/>
      <c r="H252" s="550"/>
      <c r="I252" s="550"/>
      <c r="J252" s="550"/>
      <c r="K252" s="550"/>
      <c r="L252" s="550"/>
      <c r="M252" s="550"/>
      <c r="N252" s="550"/>
      <c r="O252" s="550"/>
      <c r="P252" s="550"/>
      <c r="Q252" s="550"/>
      <c r="R252" s="550"/>
      <c r="S252" s="550"/>
      <c r="T252" s="550"/>
      <c r="U252" s="550"/>
      <c r="V252" s="550"/>
      <c r="W252" s="550"/>
      <c r="X252" s="550"/>
      <c r="Y252" s="550"/>
      <c r="Z252" s="550"/>
    </row>
    <row r="253" spans="1:26" ht="15.75" customHeight="1">
      <c r="A253" s="550"/>
      <c r="B253" s="550"/>
      <c r="C253" s="550"/>
      <c r="D253" s="550"/>
      <c r="E253" s="550"/>
      <c r="F253" s="550"/>
      <c r="G253" s="550"/>
      <c r="H253" s="550"/>
      <c r="I253" s="550"/>
      <c r="J253" s="550"/>
      <c r="K253" s="550"/>
      <c r="L253" s="550"/>
      <c r="M253" s="550"/>
      <c r="N253" s="550"/>
      <c r="O253" s="550"/>
      <c r="P253" s="550"/>
      <c r="Q253" s="550"/>
      <c r="R253" s="550"/>
      <c r="S253" s="550"/>
      <c r="T253" s="550"/>
      <c r="U253" s="550"/>
      <c r="V253" s="550"/>
      <c r="W253" s="550"/>
      <c r="X253" s="550"/>
      <c r="Y253" s="550"/>
      <c r="Z253" s="550"/>
    </row>
    <row r="254" spans="1:26" ht="15.75" customHeight="1">
      <c r="A254" s="550"/>
      <c r="B254" s="550"/>
      <c r="C254" s="550"/>
      <c r="D254" s="550"/>
      <c r="E254" s="550"/>
      <c r="F254" s="550"/>
      <c r="G254" s="550"/>
      <c r="H254" s="550"/>
      <c r="I254" s="550"/>
      <c r="J254" s="550"/>
      <c r="K254" s="550"/>
      <c r="L254" s="550"/>
      <c r="M254" s="550"/>
      <c r="N254" s="550"/>
      <c r="O254" s="550"/>
      <c r="P254" s="550"/>
      <c r="Q254" s="550"/>
      <c r="R254" s="550"/>
      <c r="S254" s="550"/>
      <c r="T254" s="550"/>
      <c r="U254" s="550"/>
      <c r="V254" s="550"/>
      <c r="W254" s="550"/>
      <c r="X254" s="550"/>
      <c r="Y254" s="550"/>
      <c r="Z254" s="550"/>
    </row>
    <row r="255" spans="1:26" ht="15.75" customHeight="1">
      <c r="A255" s="550"/>
      <c r="B255" s="550"/>
      <c r="C255" s="550"/>
      <c r="D255" s="550"/>
      <c r="E255" s="550"/>
      <c r="F255" s="550"/>
      <c r="G255" s="550"/>
      <c r="H255" s="550"/>
      <c r="I255" s="550"/>
      <c r="J255" s="550"/>
      <c r="K255" s="550"/>
      <c r="L255" s="550"/>
      <c r="M255" s="550"/>
      <c r="N255" s="550"/>
      <c r="O255" s="550"/>
      <c r="P255" s="550"/>
      <c r="Q255" s="550"/>
      <c r="R255" s="550"/>
      <c r="S255" s="550"/>
      <c r="T255" s="550"/>
      <c r="U255" s="550"/>
      <c r="V255" s="550"/>
      <c r="W255" s="550"/>
      <c r="X255" s="550"/>
      <c r="Y255" s="550"/>
      <c r="Z255" s="550"/>
    </row>
    <row r="256" spans="1:26" ht="15.75" customHeight="1">
      <c r="A256" s="550"/>
      <c r="B256" s="550"/>
      <c r="C256" s="550"/>
      <c r="D256" s="550"/>
      <c r="E256" s="550"/>
      <c r="F256" s="550"/>
      <c r="G256" s="550"/>
      <c r="H256" s="550"/>
      <c r="I256" s="550"/>
      <c r="J256" s="550"/>
      <c r="K256" s="550"/>
      <c r="L256" s="550"/>
      <c r="M256" s="550"/>
      <c r="N256" s="550"/>
      <c r="O256" s="550"/>
      <c r="P256" s="550"/>
      <c r="Q256" s="550"/>
      <c r="R256" s="550"/>
      <c r="S256" s="550"/>
      <c r="T256" s="550"/>
      <c r="U256" s="550"/>
      <c r="V256" s="550"/>
      <c r="W256" s="550"/>
      <c r="X256" s="550"/>
      <c r="Y256" s="550"/>
      <c r="Z256" s="550"/>
    </row>
    <row r="257" spans="1:26" ht="15.75" customHeight="1">
      <c r="A257" s="550"/>
      <c r="B257" s="550"/>
      <c r="C257" s="550"/>
      <c r="D257" s="550"/>
      <c r="E257" s="550"/>
      <c r="F257" s="550"/>
      <c r="G257" s="550"/>
      <c r="H257" s="550"/>
      <c r="I257" s="550"/>
      <c r="J257" s="550"/>
      <c r="K257" s="550"/>
      <c r="L257" s="550"/>
      <c r="M257" s="550"/>
      <c r="N257" s="550"/>
      <c r="O257" s="550"/>
      <c r="P257" s="550"/>
      <c r="Q257" s="550"/>
      <c r="R257" s="550"/>
      <c r="S257" s="550"/>
      <c r="T257" s="550"/>
      <c r="U257" s="550"/>
      <c r="V257" s="550"/>
      <c r="W257" s="550"/>
      <c r="X257" s="550"/>
      <c r="Y257" s="550"/>
      <c r="Z257" s="550"/>
    </row>
    <row r="258" spans="1:26" ht="15.75" customHeight="1">
      <c r="A258" s="550"/>
      <c r="B258" s="550"/>
      <c r="C258" s="550"/>
      <c r="D258" s="550"/>
      <c r="E258" s="550"/>
      <c r="F258" s="550"/>
      <c r="G258" s="550"/>
      <c r="H258" s="550"/>
      <c r="I258" s="550"/>
      <c r="J258" s="550"/>
      <c r="K258" s="550"/>
      <c r="L258" s="550"/>
      <c r="M258" s="550"/>
      <c r="N258" s="550"/>
      <c r="O258" s="550"/>
      <c r="P258" s="550"/>
      <c r="Q258" s="550"/>
      <c r="R258" s="550"/>
      <c r="S258" s="550"/>
      <c r="T258" s="550"/>
      <c r="U258" s="550"/>
      <c r="V258" s="550"/>
      <c r="W258" s="550"/>
      <c r="X258" s="550"/>
      <c r="Y258" s="550"/>
      <c r="Z258" s="550"/>
    </row>
    <row r="259" spans="1:26" ht="15.75" customHeight="1">
      <c r="A259" s="550"/>
      <c r="B259" s="550"/>
      <c r="C259" s="550"/>
      <c r="D259" s="550"/>
      <c r="E259" s="550"/>
      <c r="F259" s="550"/>
      <c r="G259" s="550"/>
      <c r="H259" s="550"/>
      <c r="I259" s="550"/>
      <c r="J259" s="550"/>
      <c r="K259" s="550"/>
      <c r="L259" s="550"/>
      <c r="M259" s="550"/>
      <c r="N259" s="550"/>
      <c r="O259" s="550"/>
      <c r="P259" s="550"/>
      <c r="Q259" s="550"/>
      <c r="R259" s="550"/>
      <c r="S259" s="550"/>
      <c r="T259" s="550"/>
      <c r="U259" s="550"/>
      <c r="V259" s="550"/>
      <c r="W259" s="550"/>
      <c r="X259" s="550"/>
      <c r="Y259" s="550"/>
      <c r="Z259" s="550"/>
    </row>
    <row r="260" spans="1:26" ht="15.75" customHeight="1">
      <c r="A260" s="550"/>
      <c r="B260" s="550"/>
      <c r="C260" s="550"/>
      <c r="D260" s="550"/>
      <c r="E260" s="550"/>
      <c r="F260" s="550"/>
      <c r="G260" s="550"/>
      <c r="H260" s="550"/>
      <c r="I260" s="550"/>
      <c r="J260" s="550"/>
      <c r="K260" s="550"/>
      <c r="L260" s="550"/>
      <c r="M260" s="550"/>
      <c r="N260" s="550"/>
      <c r="O260" s="550"/>
      <c r="P260" s="550"/>
      <c r="Q260" s="550"/>
      <c r="R260" s="550"/>
      <c r="S260" s="550"/>
      <c r="T260" s="550"/>
      <c r="U260" s="550"/>
      <c r="V260" s="550"/>
      <c r="W260" s="550"/>
      <c r="X260" s="550"/>
      <c r="Y260" s="550"/>
      <c r="Z260" s="550"/>
    </row>
    <row r="261" spans="1:26" ht="15.75" customHeight="1">
      <c r="A261" s="550"/>
      <c r="B261" s="550"/>
      <c r="C261" s="550"/>
      <c r="D261" s="550"/>
      <c r="E261" s="550"/>
      <c r="F261" s="550"/>
      <c r="G261" s="550"/>
      <c r="H261" s="550"/>
      <c r="I261" s="550"/>
      <c r="J261" s="550"/>
      <c r="K261" s="550"/>
      <c r="L261" s="550"/>
      <c r="M261" s="550"/>
      <c r="N261" s="550"/>
      <c r="O261" s="550"/>
      <c r="P261" s="550"/>
      <c r="Q261" s="550"/>
      <c r="R261" s="550"/>
      <c r="S261" s="550"/>
      <c r="T261" s="550"/>
      <c r="U261" s="550"/>
      <c r="V261" s="550"/>
      <c r="W261" s="550"/>
      <c r="X261" s="550"/>
      <c r="Y261" s="550"/>
      <c r="Z261" s="550"/>
    </row>
    <row r="262" spans="1:26" ht="15.75" customHeight="1">
      <c r="A262" s="550"/>
      <c r="B262" s="550"/>
      <c r="C262" s="550"/>
      <c r="D262" s="550"/>
      <c r="E262" s="550"/>
      <c r="F262" s="550"/>
      <c r="G262" s="550"/>
      <c r="H262" s="550"/>
      <c r="I262" s="550"/>
      <c r="J262" s="550"/>
      <c r="K262" s="550"/>
      <c r="L262" s="550"/>
      <c r="M262" s="550"/>
      <c r="N262" s="550"/>
      <c r="O262" s="550"/>
      <c r="P262" s="550"/>
      <c r="Q262" s="550"/>
      <c r="R262" s="550"/>
      <c r="S262" s="550"/>
      <c r="T262" s="550"/>
      <c r="U262" s="550"/>
      <c r="V262" s="550"/>
      <c r="W262" s="550"/>
      <c r="X262" s="550"/>
      <c r="Y262" s="550"/>
      <c r="Z262" s="550"/>
    </row>
    <row r="263" spans="1:26" ht="15.75" customHeight="1">
      <c r="A263" s="550"/>
      <c r="B263" s="550"/>
      <c r="C263" s="550"/>
      <c r="D263" s="550"/>
      <c r="E263" s="550"/>
      <c r="F263" s="550"/>
      <c r="G263" s="550"/>
      <c r="H263" s="550"/>
      <c r="I263" s="550"/>
      <c r="J263" s="550"/>
      <c r="K263" s="550"/>
      <c r="L263" s="550"/>
      <c r="M263" s="550"/>
      <c r="N263" s="550"/>
      <c r="O263" s="550"/>
      <c r="P263" s="550"/>
      <c r="Q263" s="550"/>
      <c r="R263" s="550"/>
      <c r="S263" s="550"/>
      <c r="T263" s="550"/>
      <c r="U263" s="550"/>
      <c r="V263" s="550"/>
      <c r="W263" s="550"/>
      <c r="X263" s="550"/>
      <c r="Y263" s="550"/>
      <c r="Z263" s="550"/>
    </row>
    <row r="264" spans="1:26" ht="15.75" customHeight="1">
      <c r="A264" s="550"/>
      <c r="B264" s="550"/>
      <c r="C264" s="550"/>
      <c r="D264" s="550"/>
      <c r="E264" s="550"/>
      <c r="F264" s="550"/>
      <c r="G264" s="550"/>
      <c r="H264" s="550"/>
      <c r="I264" s="550"/>
      <c r="J264" s="550"/>
      <c r="K264" s="550"/>
      <c r="L264" s="550"/>
      <c r="M264" s="550"/>
      <c r="N264" s="550"/>
      <c r="O264" s="550"/>
      <c r="P264" s="550"/>
      <c r="Q264" s="550"/>
      <c r="R264" s="550"/>
      <c r="S264" s="550"/>
      <c r="T264" s="550"/>
      <c r="U264" s="550"/>
      <c r="V264" s="550"/>
      <c r="W264" s="550"/>
      <c r="X264" s="550"/>
      <c r="Y264" s="550"/>
      <c r="Z264" s="550"/>
    </row>
    <row r="265" spans="1:26" ht="15.75" customHeight="1">
      <c r="A265" s="550"/>
      <c r="B265" s="550"/>
      <c r="C265" s="550"/>
      <c r="D265" s="550"/>
      <c r="E265" s="550"/>
      <c r="F265" s="550"/>
      <c r="G265" s="550"/>
      <c r="H265" s="550"/>
      <c r="I265" s="550"/>
      <c r="J265" s="550"/>
      <c r="K265" s="550"/>
      <c r="L265" s="550"/>
      <c r="M265" s="550"/>
      <c r="N265" s="550"/>
      <c r="O265" s="550"/>
      <c r="P265" s="550"/>
      <c r="Q265" s="550"/>
      <c r="R265" s="550"/>
      <c r="S265" s="550"/>
      <c r="T265" s="550"/>
      <c r="U265" s="550"/>
      <c r="V265" s="550"/>
      <c r="W265" s="550"/>
      <c r="X265" s="550"/>
      <c r="Y265" s="550"/>
      <c r="Z265" s="550"/>
    </row>
    <row r="266" spans="1:26" ht="15.75" customHeight="1">
      <c r="A266" s="550"/>
      <c r="B266" s="550"/>
      <c r="C266" s="550"/>
      <c r="D266" s="550"/>
      <c r="E266" s="550"/>
      <c r="F266" s="550"/>
      <c r="G266" s="550"/>
      <c r="H266" s="550"/>
      <c r="I266" s="550"/>
      <c r="J266" s="550"/>
      <c r="K266" s="550"/>
      <c r="L266" s="550"/>
      <c r="M266" s="550"/>
      <c r="N266" s="550"/>
      <c r="O266" s="550"/>
      <c r="P266" s="550"/>
      <c r="Q266" s="550"/>
      <c r="R266" s="550"/>
      <c r="S266" s="550"/>
      <c r="T266" s="550"/>
      <c r="U266" s="550"/>
      <c r="V266" s="550"/>
      <c r="W266" s="550"/>
      <c r="X266" s="550"/>
      <c r="Y266" s="550"/>
      <c r="Z266" s="550"/>
    </row>
    <row r="267" spans="1:26" ht="15.75" customHeight="1">
      <c r="A267" s="550"/>
      <c r="B267" s="550"/>
      <c r="C267" s="550"/>
      <c r="D267" s="550"/>
      <c r="E267" s="550"/>
      <c r="F267" s="550"/>
      <c r="G267" s="550"/>
      <c r="H267" s="550"/>
      <c r="I267" s="550"/>
      <c r="J267" s="550"/>
      <c r="K267" s="550"/>
      <c r="L267" s="550"/>
      <c r="M267" s="550"/>
      <c r="N267" s="550"/>
      <c r="O267" s="550"/>
      <c r="P267" s="550"/>
      <c r="Q267" s="550"/>
      <c r="R267" s="550"/>
      <c r="S267" s="550"/>
      <c r="T267" s="550"/>
      <c r="U267" s="550"/>
      <c r="V267" s="550"/>
      <c r="W267" s="550"/>
      <c r="X267" s="550"/>
      <c r="Y267" s="550"/>
      <c r="Z267" s="550"/>
    </row>
    <row r="268" spans="1:26" ht="15.75" customHeight="1">
      <c r="A268" s="550"/>
      <c r="B268" s="550"/>
      <c r="C268" s="550"/>
      <c r="D268" s="550"/>
      <c r="E268" s="550"/>
      <c r="F268" s="550"/>
      <c r="G268" s="550"/>
      <c r="H268" s="550"/>
      <c r="I268" s="550"/>
      <c r="J268" s="550"/>
      <c r="K268" s="550"/>
      <c r="L268" s="550"/>
      <c r="M268" s="550"/>
      <c r="N268" s="550"/>
      <c r="O268" s="550"/>
      <c r="P268" s="550"/>
      <c r="Q268" s="550"/>
      <c r="R268" s="550"/>
      <c r="S268" s="550"/>
      <c r="T268" s="550"/>
      <c r="U268" s="550"/>
      <c r="V268" s="550"/>
      <c r="W268" s="550"/>
      <c r="X268" s="550"/>
      <c r="Y268" s="550"/>
      <c r="Z268" s="550"/>
    </row>
    <row r="269" spans="1:26" ht="15.75" customHeight="1">
      <c r="A269" s="550"/>
      <c r="B269" s="550"/>
      <c r="C269" s="550"/>
      <c r="D269" s="550"/>
      <c r="E269" s="550"/>
      <c r="F269" s="550"/>
      <c r="G269" s="550"/>
      <c r="H269" s="550"/>
      <c r="I269" s="550"/>
      <c r="J269" s="550"/>
      <c r="K269" s="550"/>
      <c r="L269" s="550"/>
      <c r="M269" s="550"/>
      <c r="N269" s="550"/>
      <c r="O269" s="550"/>
      <c r="P269" s="550"/>
      <c r="Q269" s="550"/>
      <c r="R269" s="550"/>
      <c r="S269" s="550"/>
      <c r="T269" s="550"/>
      <c r="U269" s="550"/>
      <c r="V269" s="550"/>
      <c r="W269" s="550"/>
      <c r="X269" s="550"/>
      <c r="Y269" s="550"/>
      <c r="Z269" s="550"/>
    </row>
    <row r="270" spans="1:26" ht="15.75" customHeight="1">
      <c r="A270" s="550"/>
      <c r="B270" s="550"/>
      <c r="C270" s="550"/>
      <c r="D270" s="550"/>
      <c r="E270" s="550"/>
      <c r="F270" s="550"/>
      <c r="G270" s="550"/>
      <c r="H270" s="550"/>
      <c r="I270" s="550"/>
      <c r="J270" s="550"/>
      <c r="K270" s="550"/>
      <c r="L270" s="550"/>
      <c r="M270" s="550"/>
      <c r="N270" s="550"/>
      <c r="O270" s="550"/>
      <c r="P270" s="550"/>
      <c r="Q270" s="550"/>
      <c r="R270" s="550"/>
      <c r="S270" s="550"/>
      <c r="T270" s="550"/>
      <c r="U270" s="550"/>
      <c r="V270" s="550"/>
      <c r="W270" s="550"/>
      <c r="X270" s="550"/>
      <c r="Y270" s="550"/>
      <c r="Z270" s="550"/>
    </row>
    <row r="271" spans="1:26" ht="15.75" customHeight="1">
      <c r="A271" s="550"/>
      <c r="B271" s="550"/>
      <c r="C271" s="550"/>
      <c r="D271" s="550"/>
      <c r="E271" s="550"/>
      <c r="F271" s="550"/>
      <c r="G271" s="550"/>
      <c r="H271" s="550"/>
      <c r="I271" s="550"/>
      <c r="J271" s="550"/>
      <c r="K271" s="550"/>
      <c r="L271" s="550"/>
      <c r="M271" s="550"/>
      <c r="N271" s="550"/>
      <c r="O271" s="550"/>
      <c r="P271" s="550"/>
      <c r="Q271" s="550"/>
      <c r="R271" s="550"/>
      <c r="S271" s="550"/>
      <c r="T271" s="550"/>
      <c r="U271" s="550"/>
      <c r="V271" s="550"/>
      <c r="W271" s="550"/>
      <c r="X271" s="550"/>
      <c r="Y271" s="550"/>
      <c r="Z271" s="550"/>
    </row>
    <row r="272" spans="1:26" ht="15.75" customHeight="1">
      <c r="A272" s="550"/>
      <c r="B272" s="550"/>
      <c r="C272" s="550"/>
      <c r="D272" s="550"/>
      <c r="E272" s="550"/>
      <c r="F272" s="550"/>
      <c r="G272" s="550"/>
      <c r="H272" s="550"/>
      <c r="I272" s="550"/>
      <c r="J272" s="550"/>
      <c r="K272" s="550"/>
      <c r="L272" s="550"/>
      <c r="M272" s="550"/>
      <c r="N272" s="550"/>
      <c r="O272" s="550"/>
      <c r="P272" s="550"/>
      <c r="Q272" s="550"/>
      <c r="R272" s="550"/>
      <c r="S272" s="550"/>
      <c r="T272" s="550"/>
      <c r="U272" s="550"/>
      <c r="V272" s="550"/>
      <c r="W272" s="550"/>
      <c r="X272" s="550"/>
      <c r="Y272" s="550"/>
      <c r="Z272" s="550"/>
    </row>
    <row r="273" spans="1:26" ht="15.75" customHeight="1">
      <c r="A273" s="550"/>
      <c r="B273" s="550"/>
      <c r="C273" s="550"/>
      <c r="D273" s="550"/>
      <c r="E273" s="550"/>
      <c r="F273" s="550"/>
      <c r="G273" s="550"/>
      <c r="H273" s="550"/>
      <c r="I273" s="550"/>
      <c r="J273" s="550"/>
      <c r="K273" s="550"/>
      <c r="L273" s="550"/>
      <c r="M273" s="550"/>
      <c r="N273" s="550"/>
      <c r="O273" s="550"/>
      <c r="P273" s="550"/>
      <c r="Q273" s="550"/>
      <c r="R273" s="550"/>
      <c r="S273" s="550"/>
      <c r="T273" s="550"/>
      <c r="U273" s="550"/>
      <c r="V273" s="550"/>
      <c r="W273" s="550"/>
      <c r="X273" s="550"/>
      <c r="Y273" s="550"/>
      <c r="Z273" s="550"/>
    </row>
    <row r="274" spans="1:26" ht="15.75" customHeight="1">
      <c r="A274" s="550"/>
      <c r="B274" s="550"/>
      <c r="C274" s="550"/>
      <c r="D274" s="550"/>
      <c r="E274" s="550"/>
      <c r="F274" s="550"/>
      <c r="G274" s="550"/>
      <c r="H274" s="550"/>
      <c r="I274" s="550"/>
      <c r="J274" s="550"/>
      <c r="K274" s="550"/>
      <c r="L274" s="550"/>
      <c r="M274" s="550"/>
      <c r="N274" s="550"/>
      <c r="O274" s="550"/>
      <c r="P274" s="550"/>
      <c r="Q274" s="550"/>
      <c r="R274" s="550"/>
      <c r="S274" s="550"/>
      <c r="T274" s="550"/>
      <c r="U274" s="550"/>
      <c r="V274" s="550"/>
      <c r="W274" s="550"/>
      <c r="X274" s="550"/>
      <c r="Y274" s="550"/>
      <c r="Z274" s="550"/>
    </row>
    <row r="275" spans="1:26" ht="15.75" customHeight="1">
      <c r="A275" s="550"/>
      <c r="B275" s="550"/>
      <c r="C275" s="550"/>
      <c r="D275" s="550"/>
      <c r="E275" s="550"/>
      <c r="F275" s="550"/>
      <c r="G275" s="550"/>
      <c r="H275" s="550"/>
      <c r="I275" s="550"/>
      <c r="J275" s="550"/>
      <c r="K275" s="550"/>
      <c r="L275" s="550"/>
      <c r="M275" s="550"/>
      <c r="N275" s="550"/>
      <c r="O275" s="550"/>
      <c r="P275" s="550"/>
      <c r="Q275" s="550"/>
      <c r="R275" s="550"/>
      <c r="S275" s="550"/>
      <c r="T275" s="550"/>
      <c r="U275" s="550"/>
      <c r="V275" s="550"/>
      <c r="W275" s="550"/>
      <c r="X275" s="550"/>
      <c r="Y275" s="550"/>
      <c r="Z275" s="550"/>
    </row>
    <row r="276" spans="1:26" ht="15.75" customHeight="1">
      <c r="A276" s="550"/>
      <c r="B276" s="550"/>
      <c r="C276" s="550"/>
      <c r="D276" s="550"/>
      <c r="E276" s="550"/>
      <c r="F276" s="550"/>
      <c r="G276" s="550"/>
      <c r="H276" s="550"/>
      <c r="I276" s="550"/>
      <c r="J276" s="550"/>
      <c r="K276" s="550"/>
      <c r="L276" s="550"/>
      <c r="M276" s="550"/>
      <c r="N276" s="550"/>
      <c r="O276" s="550"/>
      <c r="P276" s="550"/>
      <c r="Q276" s="550"/>
      <c r="R276" s="550"/>
      <c r="S276" s="550"/>
      <c r="T276" s="550"/>
      <c r="U276" s="550"/>
      <c r="V276" s="550"/>
      <c r="W276" s="550"/>
      <c r="X276" s="550"/>
      <c r="Y276" s="550"/>
      <c r="Z276" s="550"/>
    </row>
    <row r="277" spans="1:26" ht="15.75" customHeight="1">
      <c r="A277" s="550"/>
      <c r="B277" s="550"/>
      <c r="C277" s="550"/>
      <c r="D277" s="550"/>
      <c r="E277" s="550"/>
      <c r="F277" s="550"/>
      <c r="G277" s="550"/>
      <c r="H277" s="550"/>
      <c r="I277" s="550"/>
      <c r="J277" s="550"/>
      <c r="K277" s="550"/>
      <c r="L277" s="550"/>
      <c r="M277" s="550"/>
      <c r="N277" s="550"/>
      <c r="O277" s="550"/>
      <c r="P277" s="550"/>
      <c r="Q277" s="550"/>
      <c r="R277" s="550"/>
      <c r="S277" s="550"/>
      <c r="T277" s="550"/>
      <c r="U277" s="550"/>
      <c r="V277" s="550"/>
      <c r="W277" s="550"/>
      <c r="X277" s="550"/>
      <c r="Y277" s="550"/>
      <c r="Z277" s="550"/>
    </row>
    <row r="278" spans="1:26" ht="15.75" customHeight="1">
      <c r="A278" s="550"/>
      <c r="B278" s="550"/>
      <c r="C278" s="550"/>
      <c r="D278" s="550"/>
      <c r="E278" s="550"/>
      <c r="F278" s="550"/>
      <c r="G278" s="550"/>
      <c r="H278" s="550"/>
      <c r="I278" s="550"/>
      <c r="J278" s="550"/>
      <c r="K278" s="550"/>
      <c r="L278" s="550"/>
      <c r="M278" s="550"/>
      <c r="N278" s="550"/>
      <c r="O278" s="550"/>
      <c r="P278" s="550"/>
      <c r="Q278" s="550"/>
      <c r="R278" s="550"/>
      <c r="S278" s="550"/>
      <c r="T278" s="550"/>
      <c r="U278" s="550"/>
      <c r="V278" s="550"/>
      <c r="W278" s="550"/>
      <c r="X278" s="550"/>
      <c r="Y278" s="550"/>
      <c r="Z278" s="550"/>
    </row>
    <row r="279" spans="1:26" ht="15.75" customHeight="1">
      <c r="A279" s="550"/>
      <c r="B279" s="550"/>
      <c r="C279" s="550"/>
      <c r="D279" s="550"/>
      <c r="E279" s="550"/>
      <c r="F279" s="550"/>
      <c r="G279" s="550"/>
      <c r="H279" s="550"/>
      <c r="I279" s="550"/>
      <c r="J279" s="550"/>
      <c r="K279" s="550"/>
      <c r="L279" s="550"/>
      <c r="M279" s="550"/>
      <c r="N279" s="550"/>
      <c r="O279" s="550"/>
      <c r="P279" s="550"/>
      <c r="Q279" s="550"/>
      <c r="R279" s="550"/>
      <c r="S279" s="550"/>
      <c r="T279" s="550"/>
      <c r="U279" s="550"/>
      <c r="V279" s="550"/>
      <c r="W279" s="550"/>
      <c r="X279" s="550"/>
      <c r="Y279" s="550"/>
      <c r="Z279" s="550"/>
    </row>
    <row r="280" spans="1:26" ht="15.75" customHeight="1">
      <c r="A280" s="550"/>
      <c r="B280" s="550"/>
      <c r="C280" s="550"/>
      <c r="D280" s="550"/>
      <c r="E280" s="550"/>
      <c r="F280" s="550"/>
      <c r="G280" s="550"/>
      <c r="H280" s="550"/>
      <c r="I280" s="550"/>
      <c r="J280" s="550"/>
      <c r="K280" s="550"/>
      <c r="L280" s="550"/>
      <c r="M280" s="550"/>
      <c r="N280" s="550"/>
      <c r="O280" s="550"/>
      <c r="P280" s="550"/>
      <c r="Q280" s="550"/>
      <c r="R280" s="550"/>
      <c r="S280" s="550"/>
      <c r="T280" s="550"/>
      <c r="U280" s="550"/>
      <c r="V280" s="550"/>
      <c r="W280" s="550"/>
      <c r="X280" s="550"/>
      <c r="Y280" s="550"/>
      <c r="Z280" s="550"/>
    </row>
    <row r="281" spans="1:26" ht="15.75" customHeight="1">
      <c r="A281" s="550"/>
      <c r="B281" s="550"/>
      <c r="C281" s="550"/>
      <c r="D281" s="550"/>
      <c r="E281" s="550"/>
      <c r="F281" s="550"/>
      <c r="G281" s="550"/>
      <c r="H281" s="550"/>
      <c r="I281" s="550"/>
      <c r="J281" s="550"/>
      <c r="K281" s="550"/>
      <c r="L281" s="550"/>
      <c r="M281" s="550"/>
      <c r="N281" s="550"/>
      <c r="O281" s="550"/>
      <c r="P281" s="550"/>
      <c r="Q281" s="550"/>
      <c r="R281" s="550"/>
      <c r="S281" s="550"/>
      <c r="T281" s="550"/>
      <c r="U281" s="550"/>
      <c r="V281" s="550"/>
      <c r="W281" s="550"/>
      <c r="X281" s="550"/>
      <c r="Y281" s="550"/>
      <c r="Z281" s="550"/>
    </row>
    <row r="282" spans="1:26" ht="15.75" customHeight="1">
      <c r="A282" s="550"/>
      <c r="B282" s="550"/>
      <c r="C282" s="550"/>
      <c r="D282" s="550"/>
      <c r="E282" s="550"/>
      <c r="F282" s="550"/>
      <c r="G282" s="550"/>
      <c r="H282" s="550"/>
      <c r="I282" s="550"/>
      <c r="J282" s="550"/>
      <c r="K282" s="550"/>
      <c r="L282" s="550"/>
      <c r="M282" s="550"/>
      <c r="N282" s="550"/>
      <c r="O282" s="550"/>
      <c r="P282" s="550"/>
      <c r="Q282" s="550"/>
      <c r="R282" s="550"/>
      <c r="S282" s="550"/>
      <c r="T282" s="550"/>
      <c r="U282" s="550"/>
      <c r="V282" s="550"/>
      <c r="W282" s="550"/>
      <c r="X282" s="550"/>
      <c r="Y282" s="550"/>
      <c r="Z282" s="550"/>
    </row>
    <row r="283" spans="1:26" ht="15.75" customHeight="1">
      <c r="A283" s="550"/>
      <c r="B283" s="550"/>
      <c r="C283" s="550"/>
      <c r="D283" s="550"/>
      <c r="E283" s="550"/>
      <c r="F283" s="550"/>
      <c r="G283" s="550"/>
      <c r="H283" s="550"/>
      <c r="I283" s="550"/>
      <c r="J283" s="550"/>
      <c r="K283" s="550"/>
      <c r="L283" s="550"/>
      <c r="M283" s="550"/>
      <c r="N283" s="550"/>
      <c r="O283" s="550"/>
      <c r="P283" s="550"/>
      <c r="Q283" s="550"/>
      <c r="R283" s="550"/>
      <c r="S283" s="550"/>
      <c r="T283" s="550"/>
      <c r="U283" s="550"/>
      <c r="V283" s="550"/>
      <c r="W283" s="550"/>
      <c r="X283" s="550"/>
      <c r="Y283" s="550"/>
      <c r="Z283" s="550"/>
    </row>
    <row r="284" spans="1:26" ht="15.75" customHeight="1">
      <c r="A284" s="550"/>
      <c r="B284" s="550"/>
      <c r="C284" s="550"/>
      <c r="D284" s="550"/>
      <c r="E284" s="550"/>
      <c r="F284" s="550"/>
      <c r="G284" s="550"/>
      <c r="H284" s="550"/>
      <c r="I284" s="550"/>
      <c r="J284" s="550"/>
      <c r="K284" s="550"/>
      <c r="L284" s="550"/>
      <c r="M284" s="550"/>
      <c r="N284" s="550"/>
      <c r="O284" s="550"/>
      <c r="P284" s="550"/>
      <c r="Q284" s="550"/>
      <c r="R284" s="550"/>
      <c r="S284" s="550"/>
      <c r="T284" s="550"/>
      <c r="U284" s="550"/>
      <c r="V284" s="550"/>
      <c r="W284" s="550"/>
      <c r="X284" s="550"/>
      <c r="Y284" s="550"/>
      <c r="Z284" s="550"/>
    </row>
    <row r="285" spans="1:26" ht="15.75" customHeight="1">
      <c r="A285" s="550"/>
      <c r="B285" s="550"/>
      <c r="C285" s="550"/>
      <c r="D285" s="550"/>
      <c r="E285" s="550"/>
      <c r="F285" s="550"/>
      <c r="G285" s="550"/>
      <c r="H285" s="550"/>
      <c r="I285" s="550"/>
      <c r="J285" s="550"/>
      <c r="K285" s="550"/>
      <c r="L285" s="550"/>
      <c r="M285" s="550"/>
      <c r="N285" s="550"/>
      <c r="O285" s="550"/>
      <c r="P285" s="550"/>
      <c r="Q285" s="550"/>
      <c r="R285" s="550"/>
      <c r="S285" s="550"/>
      <c r="T285" s="550"/>
      <c r="U285" s="550"/>
      <c r="V285" s="550"/>
      <c r="W285" s="550"/>
      <c r="X285" s="550"/>
      <c r="Y285" s="550"/>
      <c r="Z285" s="550"/>
    </row>
    <row r="286" spans="1:26" ht="15.75" customHeight="1">
      <c r="A286" s="550"/>
      <c r="B286" s="550"/>
      <c r="C286" s="550"/>
      <c r="D286" s="550"/>
      <c r="E286" s="550"/>
      <c r="F286" s="550"/>
      <c r="G286" s="550"/>
      <c r="H286" s="550"/>
      <c r="I286" s="550"/>
      <c r="J286" s="550"/>
      <c r="K286" s="550"/>
      <c r="L286" s="550"/>
      <c r="M286" s="550"/>
      <c r="N286" s="550"/>
      <c r="O286" s="550"/>
      <c r="P286" s="550"/>
      <c r="Q286" s="550"/>
      <c r="R286" s="550"/>
      <c r="S286" s="550"/>
      <c r="T286" s="550"/>
      <c r="U286" s="550"/>
      <c r="V286" s="550"/>
      <c r="W286" s="550"/>
      <c r="X286" s="550"/>
      <c r="Y286" s="550"/>
      <c r="Z286" s="550"/>
    </row>
    <row r="287" spans="1:26" ht="15.75" customHeight="1">
      <c r="A287" s="550"/>
      <c r="B287" s="550"/>
      <c r="C287" s="550"/>
      <c r="D287" s="550"/>
      <c r="E287" s="550"/>
      <c r="F287" s="550"/>
      <c r="G287" s="550"/>
      <c r="H287" s="550"/>
      <c r="I287" s="550"/>
      <c r="J287" s="550"/>
      <c r="K287" s="550"/>
      <c r="L287" s="550"/>
      <c r="M287" s="550"/>
      <c r="N287" s="550"/>
      <c r="O287" s="550"/>
      <c r="P287" s="550"/>
      <c r="Q287" s="550"/>
      <c r="R287" s="550"/>
      <c r="S287" s="550"/>
      <c r="T287" s="550"/>
      <c r="U287" s="550"/>
      <c r="V287" s="550"/>
      <c r="W287" s="550"/>
      <c r="X287" s="550"/>
      <c r="Y287" s="550"/>
      <c r="Z287" s="550"/>
    </row>
    <row r="288" spans="1:26" ht="15.75" customHeight="1">
      <c r="A288" s="550"/>
      <c r="B288" s="550"/>
      <c r="C288" s="550"/>
      <c r="D288" s="550"/>
      <c r="E288" s="550"/>
      <c r="F288" s="550"/>
      <c r="G288" s="550"/>
      <c r="H288" s="550"/>
      <c r="I288" s="550"/>
      <c r="J288" s="550"/>
      <c r="K288" s="550"/>
      <c r="L288" s="550"/>
      <c r="M288" s="550"/>
      <c r="N288" s="550"/>
      <c r="O288" s="550"/>
      <c r="P288" s="550"/>
      <c r="Q288" s="550"/>
      <c r="R288" s="550"/>
      <c r="S288" s="550"/>
      <c r="T288" s="550"/>
      <c r="U288" s="550"/>
      <c r="V288" s="550"/>
      <c r="W288" s="550"/>
      <c r="X288" s="550"/>
      <c r="Y288" s="550"/>
      <c r="Z288" s="550"/>
    </row>
    <row r="289" spans="1:26" ht="15.75" customHeight="1">
      <c r="A289" s="550"/>
      <c r="B289" s="550"/>
      <c r="C289" s="550"/>
      <c r="D289" s="550"/>
      <c r="E289" s="550"/>
      <c r="F289" s="550"/>
      <c r="G289" s="550"/>
      <c r="H289" s="550"/>
      <c r="I289" s="550"/>
      <c r="J289" s="550"/>
      <c r="K289" s="550"/>
      <c r="L289" s="550"/>
      <c r="M289" s="550"/>
      <c r="N289" s="550"/>
      <c r="O289" s="550"/>
      <c r="P289" s="550"/>
      <c r="Q289" s="550"/>
      <c r="R289" s="550"/>
      <c r="S289" s="550"/>
      <c r="T289" s="550"/>
      <c r="U289" s="550"/>
      <c r="V289" s="550"/>
      <c r="W289" s="550"/>
      <c r="X289" s="550"/>
      <c r="Y289" s="550"/>
      <c r="Z289" s="550"/>
    </row>
    <row r="290" spans="1:26" ht="15.75" customHeight="1">
      <c r="A290" s="550"/>
      <c r="B290" s="550"/>
      <c r="C290" s="550"/>
      <c r="D290" s="550"/>
      <c r="E290" s="550"/>
      <c r="F290" s="550"/>
      <c r="G290" s="550"/>
      <c r="H290" s="550"/>
      <c r="I290" s="550"/>
      <c r="J290" s="550"/>
      <c r="K290" s="550"/>
      <c r="L290" s="550"/>
      <c r="M290" s="550"/>
      <c r="N290" s="550"/>
      <c r="O290" s="550"/>
      <c r="P290" s="550"/>
      <c r="Q290" s="550"/>
      <c r="R290" s="550"/>
      <c r="S290" s="550"/>
      <c r="T290" s="550"/>
      <c r="U290" s="550"/>
      <c r="V290" s="550"/>
      <c r="W290" s="550"/>
      <c r="X290" s="550"/>
      <c r="Y290" s="550"/>
      <c r="Z290" s="550"/>
    </row>
    <row r="291" spans="1:26" ht="15.75" customHeight="1">
      <c r="A291" s="550"/>
      <c r="B291" s="550"/>
      <c r="C291" s="550"/>
      <c r="D291" s="550"/>
      <c r="E291" s="550"/>
      <c r="F291" s="550"/>
      <c r="G291" s="550"/>
      <c r="H291" s="550"/>
      <c r="I291" s="550"/>
      <c r="J291" s="550"/>
      <c r="K291" s="550"/>
      <c r="L291" s="550"/>
      <c r="M291" s="550"/>
      <c r="N291" s="550"/>
      <c r="O291" s="550"/>
      <c r="P291" s="550"/>
      <c r="Q291" s="550"/>
      <c r="R291" s="550"/>
      <c r="S291" s="550"/>
      <c r="T291" s="550"/>
      <c r="U291" s="550"/>
      <c r="V291" s="550"/>
      <c r="W291" s="550"/>
      <c r="X291" s="550"/>
      <c r="Y291" s="550"/>
      <c r="Z291" s="550"/>
    </row>
    <row r="292" spans="1:26" ht="15.75" customHeight="1">
      <c r="A292" s="550"/>
      <c r="B292" s="550"/>
      <c r="C292" s="550"/>
      <c r="D292" s="550"/>
      <c r="E292" s="550"/>
      <c r="F292" s="550"/>
      <c r="G292" s="550"/>
      <c r="H292" s="550"/>
      <c r="I292" s="550"/>
      <c r="J292" s="550"/>
      <c r="K292" s="550"/>
      <c r="L292" s="550"/>
      <c r="M292" s="550"/>
      <c r="N292" s="550"/>
      <c r="O292" s="550"/>
      <c r="P292" s="550"/>
      <c r="Q292" s="550"/>
      <c r="R292" s="550"/>
      <c r="S292" s="550"/>
      <c r="T292" s="550"/>
      <c r="U292" s="550"/>
      <c r="V292" s="550"/>
      <c r="W292" s="550"/>
      <c r="X292" s="550"/>
      <c r="Y292" s="550"/>
      <c r="Z292" s="550"/>
    </row>
    <row r="293" spans="1:26" ht="15.75" customHeight="1">
      <c r="A293" s="550"/>
      <c r="B293" s="550"/>
      <c r="C293" s="550"/>
      <c r="D293" s="550"/>
      <c r="E293" s="550"/>
      <c r="F293" s="550"/>
      <c r="G293" s="550"/>
      <c r="H293" s="550"/>
      <c r="I293" s="550"/>
      <c r="J293" s="550"/>
      <c r="K293" s="550"/>
      <c r="L293" s="550"/>
      <c r="M293" s="550"/>
      <c r="N293" s="550"/>
      <c r="O293" s="550"/>
      <c r="P293" s="550"/>
      <c r="Q293" s="550"/>
      <c r="R293" s="550"/>
      <c r="S293" s="550"/>
      <c r="T293" s="550"/>
      <c r="U293" s="550"/>
      <c r="V293" s="550"/>
      <c r="W293" s="550"/>
      <c r="X293" s="550"/>
      <c r="Y293" s="550"/>
      <c r="Z293" s="550"/>
    </row>
    <row r="294" spans="1:26" ht="15.75" customHeight="1">
      <c r="A294" s="550"/>
      <c r="B294" s="550"/>
      <c r="C294" s="550"/>
      <c r="D294" s="550"/>
      <c r="E294" s="550"/>
      <c r="F294" s="550"/>
      <c r="G294" s="550"/>
      <c r="H294" s="550"/>
      <c r="I294" s="550"/>
      <c r="J294" s="550"/>
      <c r="K294" s="550"/>
      <c r="L294" s="550"/>
      <c r="M294" s="550"/>
      <c r="N294" s="550"/>
      <c r="O294" s="550"/>
      <c r="P294" s="550"/>
      <c r="Q294" s="550"/>
      <c r="R294" s="550"/>
      <c r="S294" s="550"/>
      <c r="T294" s="550"/>
      <c r="U294" s="550"/>
      <c r="V294" s="550"/>
      <c r="W294" s="550"/>
      <c r="X294" s="550"/>
      <c r="Y294" s="550"/>
      <c r="Z294" s="550"/>
    </row>
    <row r="295" spans="1:26" ht="15.75" customHeight="1">
      <c r="A295" s="550"/>
      <c r="B295" s="550"/>
      <c r="C295" s="550"/>
      <c r="D295" s="550"/>
      <c r="E295" s="550"/>
      <c r="F295" s="550"/>
      <c r="G295" s="550"/>
      <c r="H295" s="550"/>
      <c r="I295" s="550"/>
      <c r="J295" s="550"/>
      <c r="K295" s="550"/>
      <c r="L295" s="550"/>
      <c r="M295" s="550"/>
      <c r="N295" s="550"/>
      <c r="O295" s="550"/>
      <c r="P295" s="550"/>
      <c r="Q295" s="550"/>
      <c r="R295" s="550"/>
      <c r="S295" s="550"/>
      <c r="T295" s="550"/>
      <c r="U295" s="550"/>
      <c r="V295" s="550"/>
      <c r="W295" s="550"/>
      <c r="X295" s="550"/>
      <c r="Y295" s="550"/>
      <c r="Z295" s="550"/>
    </row>
    <row r="296" spans="1:26" ht="15.75" customHeight="1">
      <c r="A296" s="550"/>
      <c r="B296" s="550"/>
      <c r="C296" s="550"/>
      <c r="D296" s="550"/>
      <c r="E296" s="550"/>
      <c r="F296" s="550"/>
      <c r="G296" s="550"/>
      <c r="H296" s="550"/>
      <c r="I296" s="550"/>
      <c r="J296" s="550"/>
      <c r="K296" s="550"/>
      <c r="L296" s="550"/>
      <c r="M296" s="550"/>
      <c r="N296" s="550"/>
      <c r="O296" s="550"/>
      <c r="P296" s="550"/>
      <c r="Q296" s="550"/>
      <c r="R296" s="550"/>
      <c r="S296" s="550"/>
      <c r="T296" s="550"/>
      <c r="U296" s="550"/>
      <c r="V296" s="550"/>
      <c r="W296" s="550"/>
      <c r="X296" s="550"/>
      <c r="Y296" s="550"/>
      <c r="Z296" s="550"/>
    </row>
    <row r="297" spans="1:26" ht="15.75" customHeight="1">
      <c r="A297" s="550"/>
      <c r="B297" s="550"/>
      <c r="C297" s="550"/>
      <c r="D297" s="550"/>
      <c r="E297" s="550"/>
      <c r="F297" s="550"/>
      <c r="G297" s="550"/>
      <c r="H297" s="550"/>
      <c r="I297" s="550"/>
      <c r="J297" s="550"/>
      <c r="K297" s="550"/>
      <c r="L297" s="550"/>
      <c r="M297" s="550"/>
      <c r="N297" s="550"/>
      <c r="O297" s="550"/>
      <c r="P297" s="550"/>
      <c r="Q297" s="550"/>
      <c r="R297" s="550"/>
      <c r="S297" s="550"/>
      <c r="T297" s="550"/>
      <c r="U297" s="550"/>
      <c r="V297" s="550"/>
      <c r="W297" s="550"/>
      <c r="X297" s="550"/>
      <c r="Y297" s="550"/>
      <c r="Z297" s="550"/>
    </row>
    <row r="298" spans="1:26" ht="15.75" customHeight="1">
      <c r="A298" s="550"/>
      <c r="B298" s="550"/>
      <c r="C298" s="550"/>
      <c r="D298" s="550"/>
      <c r="E298" s="550"/>
      <c r="F298" s="550"/>
      <c r="G298" s="550"/>
      <c r="H298" s="550"/>
      <c r="I298" s="550"/>
      <c r="J298" s="550"/>
      <c r="K298" s="550"/>
      <c r="L298" s="550"/>
      <c r="M298" s="550"/>
      <c r="N298" s="550"/>
      <c r="O298" s="550"/>
      <c r="P298" s="550"/>
      <c r="Q298" s="550"/>
      <c r="R298" s="550"/>
      <c r="S298" s="550"/>
      <c r="T298" s="550"/>
      <c r="U298" s="550"/>
      <c r="V298" s="550"/>
      <c r="W298" s="550"/>
      <c r="X298" s="550"/>
      <c r="Y298" s="550"/>
      <c r="Z298" s="550"/>
    </row>
    <row r="299" spans="1:26" ht="15.75" customHeight="1">
      <c r="A299" s="550"/>
      <c r="B299" s="550"/>
      <c r="C299" s="550"/>
      <c r="D299" s="550"/>
      <c r="E299" s="550"/>
      <c r="F299" s="550"/>
      <c r="G299" s="550"/>
      <c r="H299" s="550"/>
      <c r="I299" s="550"/>
      <c r="J299" s="550"/>
      <c r="K299" s="550"/>
      <c r="L299" s="550"/>
      <c r="M299" s="550"/>
      <c r="N299" s="550"/>
      <c r="O299" s="550"/>
      <c r="P299" s="550"/>
      <c r="Q299" s="550"/>
      <c r="R299" s="550"/>
      <c r="S299" s="550"/>
      <c r="T299" s="550"/>
      <c r="U299" s="550"/>
      <c r="V299" s="550"/>
      <c r="W299" s="550"/>
      <c r="X299" s="550"/>
      <c r="Y299" s="550"/>
      <c r="Z299" s="550"/>
    </row>
    <row r="300" spans="1:26" ht="15.75" customHeight="1">
      <c r="A300" s="550"/>
      <c r="B300" s="550"/>
      <c r="C300" s="550"/>
      <c r="D300" s="550"/>
      <c r="E300" s="550"/>
      <c r="F300" s="550"/>
      <c r="G300" s="550"/>
      <c r="H300" s="550"/>
      <c r="I300" s="550"/>
      <c r="J300" s="550"/>
      <c r="K300" s="550"/>
      <c r="L300" s="550"/>
      <c r="M300" s="550"/>
      <c r="N300" s="550"/>
      <c r="O300" s="550"/>
      <c r="P300" s="550"/>
      <c r="Q300" s="550"/>
      <c r="R300" s="550"/>
      <c r="S300" s="550"/>
      <c r="T300" s="550"/>
      <c r="U300" s="550"/>
      <c r="V300" s="550"/>
      <c r="W300" s="550"/>
      <c r="X300" s="550"/>
      <c r="Y300" s="550"/>
      <c r="Z300" s="550"/>
    </row>
    <row r="301" spans="1:26" ht="15.75" customHeight="1">
      <c r="A301" s="550"/>
      <c r="B301" s="550"/>
      <c r="C301" s="550"/>
      <c r="D301" s="550"/>
      <c r="E301" s="550"/>
      <c r="F301" s="550"/>
      <c r="G301" s="550"/>
      <c r="H301" s="550"/>
      <c r="I301" s="550"/>
      <c r="J301" s="550"/>
      <c r="K301" s="550"/>
      <c r="L301" s="550"/>
      <c r="M301" s="550"/>
      <c r="N301" s="550"/>
      <c r="O301" s="550"/>
      <c r="P301" s="550"/>
      <c r="Q301" s="550"/>
      <c r="R301" s="550"/>
      <c r="S301" s="550"/>
      <c r="T301" s="550"/>
      <c r="U301" s="550"/>
      <c r="V301" s="550"/>
      <c r="W301" s="550"/>
      <c r="X301" s="550"/>
      <c r="Y301" s="550"/>
      <c r="Z301" s="550"/>
    </row>
    <row r="302" spans="1:26" ht="15.75" customHeight="1">
      <c r="A302" s="550"/>
      <c r="B302" s="550"/>
      <c r="C302" s="550"/>
      <c r="D302" s="550"/>
      <c r="E302" s="550"/>
      <c r="F302" s="550"/>
      <c r="G302" s="550"/>
      <c r="H302" s="550"/>
      <c r="I302" s="550"/>
      <c r="J302" s="550"/>
      <c r="K302" s="550"/>
      <c r="L302" s="550"/>
      <c r="M302" s="550"/>
      <c r="N302" s="550"/>
      <c r="O302" s="550"/>
      <c r="P302" s="550"/>
      <c r="Q302" s="550"/>
      <c r="R302" s="550"/>
      <c r="S302" s="550"/>
      <c r="T302" s="550"/>
      <c r="U302" s="550"/>
      <c r="V302" s="550"/>
      <c r="W302" s="550"/>
      <c r="X302" s="550"/>
      <c r="Y302" s="550"/>
      <c r="Z302" s="550"/>
    </row>
    <row r="303" spans="1:26" ht="15.75" customHeight="1">
      <c r="A303" s="550"/>
      <c r="B303" s="550"/>
      <c r="C303" s="550"/>
      <c r="D303" s="550"/>
      <c r="E303" s="550"/>
      <c r="F303" s="550"/>
      <c r="G303" s="550"/>
      <c r="H303" s="550"/>
      <c r="I303" s="550"/>
      <c r="J303" s="550"/>
      <c r="K303" s="550"/>
      <c r="L303" s="550"/>
      <c r="M303" s="550"/>
      <c r="N303" s="550"/>
      <c r="O303" s="550"/>
      <c r="P303" s="550"/>
      <c r="Q303" s="550"/>
      <c r="R303" s="550"/>
      <c r="S303" s="550"/>
      <c r="T303" s="550"/>
      <c r="U303" s="550"/>
      <c r="V303" s="550"/>
      <c r="W303" s="550"/>
      <c r="X303" s="550"/>
      <c r="Y303" s="550"/>
      <c r="Z303" s="550"/>
    </row>
    <row r="304" spans="1:26" ht="15.75" customHeight="1">
      <c r="A304" s="550"/>
      <c r="B304" s="550"/>
      <c r="C304" s="550"/>
      <c r="D304" s="550"/>
      <c r="E304" s="550"/>
      <c r="F304" s="550"/>
      <c r="G304" s="550"/>
      <c r="H304" s="550"/>
      <c r="I304" s="550"/>
      <c r="J304" s="550"/>
      <c r="K304" s="550"/>
      <c r="L304" s="550"/>
      <c r="M304" s="550"/>
      <c r="N304" s="550"/>
      <c r="O304" s="550"/>
      <c r="P304" s="550"/>
      <c r="Q304" s="550"/>
      <c r="R304" s="550"/>
      <c r="S304" s="550"/>
      <c r="T304" s="550"/>
      <c r="U304" s="550"/>
      <c r="V304" s="550"/>
      <c r="W304" s="550"/>
      <c r="X304" s="550"/>
      <c r="Y304" s="550"/>
      <c r="Z304" s="550"/>
    </row>
    <row r="305" spans="1:26" ht="15.75" customHeight="1">
      <c r="A305" s="550"/>
      <c r="B305" s="550"/>
      <c r="C305" s="550"/>
      <c r="D305" s="550"/>
      <c r="E305" s="550"/>
      <c r="F305" s="550"/>
      <c r="G305" s="550"/>
      <c r="H305" s="550"/>
      <c r="I305" s="550"/>
      <c r="J305" s="550"/>
      <c r="K305" s="550"/>
      <c r="L305" s="550"/>
      <c r="M305" s="550"/>
      <c r="N305" s="550"/>
      <c r="O305" s="550"/>
      <c r="P305" s="550"/>
      <c r="Q305" s="550"/>
      <c r="R305" s="550"/>
      <c r="S305" s="550"/>
      <c r="T305" s="550"/>
      <c r="U305" s="550"/>
      <c r="V305" s="550"/>
      <c r="W305" s="550"/>
      <c r="X305" s="550"/>
      <c r="Y305" s="550"/>
      <c r="Z305" s="550"/>
    </row>
    <row r="306" spans="1:26" ht="15.75" customHeight="1">
      <c r="A306" s="550"/>
      <c r="B306" s="550"/>
      <c r="C306" s="550"/>
      <c r="D306" s="550"/>
      <c r="E306" s="550"/>
      <c r="F306" s="550"/>
      <c r="G306" s="550"/>
      <c r="H306" s="550"/>
      <c r="I306" s="550"/>
      <c r="J306" s="550"/>
      <c r="K306" s="550"/>
      <c r="L306" s="550"/>
      <c r="M306" s="550"/>
      <c r="N306" s="550"/>
      <c r="O306" s="550"/>
      <c r="P306" s="550"/>
      <c r="Q306" s="550"/>
      <c r="R306" s="550"/>
      <c r="S306" s="550"/>
      <c r="T306" s="550"/>
      <c r="U306" s="550"/>
      <c r="V306" s="550"/>
      <c r="W306" s="550"/>
      <c r="X306" s="550"/>
      <c r="Y306" s="550"/>
      <c r="Z306" s="550"/>
    </row>
    <row r="307" spans="1:26" ht="15.75" customHeight="1">
      <c r="A307" s="550"/>
      <c r="B307" s="550"/>
      <c r="C307" s="550"/>
      <c r="D307" s="550"/>
      <c r="E307" s="550"/>
      <c r="F307" s="550"/>
      <c r="G307" s="550"/>
      <c r="H307" s="550"/>
      <c r="I307" s="550"/>
      <c r="J307" s="550"/>
      <c r="K307" s="550"/>
      <c r="L307" s="550"/>
      <c r="M307" s="550"/>
      <c r="N307" s="550"/>
      <c r="O307" s="550"/>
      <c r="P307" s="550"/>
      <c r="Q307" s="550"/>
      <c r="R307" s="550"/>
      <c r="S307" s="550"/>
      <c r="T307" s="550"/>
      <c r="U307" s="550"/>
      <c r="V307" s="550"/>
      <c r="W307" s="550"/>
      <c r="X307" s="550"/>
      <c r="Y307" s="550"/>
      <c r="Z307" s="550"/>
    </row>
    <row r="308" spans="1:26" ht="15.75" customHeight="1">
      <c r="A308" s="550"/>
      <c r="B308" s="550"/>
      <c r="C308" s="550"/>
      <c r="D308" s="550"/>
      <c r="E308" s="550"/>
      <c r="F308" s="550"/>
      <c r="G308" s="550"/>
      <c r="H308" s="550"/>
      <c r="I308" s="550"/>
      <c r="J308" s="550"/>
      <c r="K308" s="550"/>
      <c r="L308" s="550"/>
      <c r="M308" s="550"/>
      <c r="N308" s="550"/>
      <c r="O308" s="550"/>
      <c r="P308" s="550"/>
      <c r="Q308" s="550"/>
      <c r="R308" s="550"/>
      <c r="S308" s="550"/>
      <c r="T308" s="550"/>
      <c r="U308" s="550"/>
      <c r="V308" s="550"/>
      <c r="W308" s="550"/>
      <c r="X308" s="550"/>
      <c r="Y308" s="550"/>
      <c r="Z308" s="550"/>
    </row>
    <row r="309" spans="1:26" ht="15.75" customHeight="1">
      <c r="A309" s="550"/>
      <c r="B309" s="550"/>
      <c r="C309" s="550"/>
      <c r="D309" s="550"/>
      <c r="E309" s="550"/>
      <c r="F309" s="550"/>
      <c r="G309" s="550"/>
      <c r="H309" s="550"/>
      <c r="I309" s="550"/>
      <c r="J309" s="550"/>
      <c r="K309" s="550"/>
      <c r="L309" s="550"/>
      <c r="M309" s="550"/>
      <c r="N309" s="550"/>
      <c r="O309" s="550"/>
      <c r="P309" s="550"/>
      <c r="Q309" s="550"/>
      <c r="R309" s="550"/>
      <c r="S309" s="550"/>
      <c r="T309" s="550"/>
      <c r="U309" s="550"/>
      <c r="V309" s="550"/>
      <c r="W309" s="550"/>
      <c r="X309" s="550"/>
      <c r="Y309" s="550"/>
      <c r="Z309" s="550"/>
    </row>
    <row r="310" spans="1:26" ht="15.75" customHeight="1">
      <c r="A310" s="550"/>
      <c r="B310" s="550"/>
      <c r="C310" s="550"/>
      <c r="D310" s="550"/>
      <c r="E310" s="550"/>
      <c r="F310" s="550"/>
      <c r="G310" s="550"/>
      <c r="H310" s="550"/>
      <c r="I310" s="550"/>
      <c r="J310" s="550"/>
      <c r="K310" s="550"/>
      <c r="L310" s="550"/>
      <c r="M310" s="550"/>
      <c r="N310" s="550"/>
      <c r="O310" s="550"/>
      <c r="P310" s="550"/>
      <c r="Q310" s="550"/>
      <c r="R310" s="550"/>
      <c r="S310" s="550"/>
      <c r="T310" s="550"/>
      <c r="U310" s="550"/>
      <c r="V310" s="550"/>
      <c r="W310" s="550"/>
      <c r="X310" s="550"/>
      <c r="Y310" s="550"/>
      <c r="Z310" s="550"/>
    </row>
    <row r="311" spans="1:26" ht="15.75" customHeight="1">
      <c r="A311" s="550"/>
      <c r="B311" s="550"/>
      <c r="C311" s="550"/>
      <c r="D311" s="550"/>
      <c r="E311" s="550"/>
      <c r="F311" s="550"/>
      <c r="G311" s="550"/>
      <c r="H311" s="550"/>
      <c r="I311" s="550"/>
      <c r="J311" s="550"/>
      <c r="K311" s="550"/>
      <c r="L311" s="550"/>
      <c r="M311" s="550"/>
      <c r="N311" s="550"/>
      <c r="O311" s="550"/>
      <c r="P311" s="550"/>
      <c r="Q311" s="550"/>
      <c r="R311" s="550"/>
      <c r="S311" s="550"/>
      <c r="T311" s="550"/>
      <c r="U311" s="550"/>
      <c r="V311" s="550"/>
      <c r="W311" s="550"/>
      <c r="X311" s="550"/>
      <c r="Y311" s="550"/>
      <c r="Z311" s="550"/>
    </row>
    <row r="312" spans="1:26" ht="15.75" customHeight="1">
      <c r="A312" s="550"/>
      <c r="B312" s="550"/>
      <c r="C312" s="550"/>
      <c r="D312" s="550"/>
      <c r="E312" s="550"/>
      <c r="F312" s="550"/>
      <c r="G312" s="550"/>
      <c r="H312" s="550"/>
      <c r="I312" s="550"/>
      <c r="J312" s="550"/>
      <c r="K312" s="550"/>
      <c r="L312" s="550"/>
      <c r="M312" s="550"/>
      <c r="N312" s="550"/>
      <c r="O312" s="550"/>
      <c r="P312" s="550"/>
      <c r="Q312" s="550"/>
      <c r="R312" s="550"/>
      <c r="S312" s="550"/>
      <c r="T312" s="550"/>
      <c r="U312" s="550"/>
      <c r="V312" s="550"/>
      <c r="W312" s="550"/>
      <c r="X312" s="550"/>
      <c r="Y312" s="550"/>
      <c r="Z312" s="550"/>
    </row>
    <row r="313" spans="1:26" ht="15.75" customHeight="1">
      <c r="A313" s="550"/>
      <c r="B313" s="550"/>
      <c r="C313" s="550"/>
      <c r="D313" s="550"/>
      <c r="E313" s="550"/>
      <c r="F313" s="550"/>
      <c r="G313" s="550"/>
      <c r="H313" s="550"/>
      <c r="I313" s="550"/>
      <c r="J313" s="550"/>
      <c r="K313" s="550"/>
      <c r="L313" s="550"/>
      <c r="M313" s="550"/>
      <c r="N313" s="550"/>
      <c r="O313" s="550"/>
      <c r="P313" s="550"/>
      <c r="Q313" s="550"/>
      <c r="R313" s="550"/>
      <c r="S313" s="550"/>
      <c r="T313" s="550"/>
      <c r="U313" s="550"/>
      <c r="V313" s="550"/>
      <c r="W313" s="550"/>
      <c r="X313" s="550"/>
      <c r="Y313" s="550"/>
      <c r="Z313" s="550"/>
    </row>
    <row r="314" spans="1:26" ht="15.75" customHeight="1">
      <c r="A314" s="550"/>
      <c r="B314" s="550"/>
      <c r="C314" s="550"/>
      <c r="D314" s="550"/>
      <c r="E314" s="550"/>
      <c r="F314" s="550"/>
      <c r="G314" s="550"/>
      <c r="H314" s="550"/>
      <c r="I314" s="550"/>
      <c r="J314" s="550"/>
      <c r="K314" s="550"/>
      <c r="L314" s="550"/>
      <c r="M314" s="550"/>
      <c r="N314" s="550"/>
      <c r="O314" s="550"/>
      <c r="P314" s="550"/>
      <c r="Q314" s="550"/>
      <c r="R314" s="550"/>
      <c r="S314" s="550"/>
      <c r="T314" s="550"/>
      <c r="U314" s="550"/>
      <c r="V314" s="550"/>
      <c r="W314" s="550"/>
      <c r="X314" s="550"/>
      <c r="Y314" s="550"/>
      <c r="Z314" s="550"/>
    </row>
    <row r="315" spans="1:26" ht="15.75" customHeight="1">
      <c r="A315" s="550"/>
      <c r="B315" s="550"/>
      <c r="C315" s="550"/>
      <c r="D315" s="550"/>
      <c r="E315" s="550"/>
      <c r="F315" s="550"/>
      <c r="G315" s="550"/>
      <c r="H315" s="550"/>
      <c r="I315" s="550"/>
      <c r="J315" s="550"/>
      <c r="K315" s="550"/>
      <c r="L315" s="550"/>
      <c r="M315" s="550"/>
      <c r="N315" s="550"/>
      <c r="O315" s="550"/>
      <c r="P315" s="550"/>
      <c r="Q315" s="550"/>
      <c r="R315" s="550"/>
      <c r="S315" s="550"/>
      <c r="T315" s="550"/>
      <c r="U315" s="550"/>
      <c r="V315" s="550"/>
      <c r="W315" s="550"/>
      <c r="X315" s="550"/>
      <c r="Y315" s="550"/>
      <c r="Z315" s="550"/>
    </row>
    <row r="316" spans="1:26" ht="15.75" customHeight="1">
      <c r="A316" s="550"/>
      <c r="B316" s="550"/>
      <c r="C316" s="550"/>
      <c r="D316" s="550"/>
      <c r="E316" s="550"/>
      <c r="F316" s="550"/>
      <c r="G316" s="550"/>
      <c r="H316" s="550"/>
      <c r="I316" s="550"/>
      <c r="J316" s="550"/>
      <c r="K316" s="550"/>
      <c r="L316" s="550"/>
      <c r="M316" s="550"/>
      <c r="N316" s="550"/>
      <c r="O316" s="550"/>
      <c r="P316" s="550"/>
      <c r="Q316" s="550"/>
      <c r="R316" s="550"/>
      <c r="S316" s="550"/>
      <c r="T316" s="550"/>
      <c r="U316" s="550"/>
      <c r="V316" s="550"/>
      <c r="W316" s="550"/>
      <c r="X316" s="550"/>
      <c r="Y316" s="550"/>
      <c r="Z316" s="550"/>
    </row>
    <row r="317" spans="1:26" ht="15.75" customHeight="1">
      <c r="A317" s="550"/>
      <c r="B317" s="550"/>
      <c r="C317" s="550"/>
      <c r="D317" s="550"/>
      <c r="E317" s="550"/>
      <c r="F317" s="550"/>
      <c r="G317" s="550"/>
      <c r="H317" s="550"/>
      <c r="I317" s="550"/>
      <c r="J317" s="550"/>
      <c r="K317" s="550"/>
      <c r="L317" s="550"/>
      <c r="M317" s="550"/>
      <c r="N317" s="550"/>
      <c r="O317" s="550"/>
      <c r="P317" s="550"/>
      <c r="Q317" s="550"/>
      <c r="R317" s="550"/>
      <c r="S317" s="550"/>
      <c r="T317" s="550"/>
      <c r="U317" s="550"/>
      <c r="V317" s="550"/>
      <c r="W317" s="550"/>
      <c r="X317" s="550"/>
      <c r="Y317" s="550"/>
      <c r="Z317" s="550"/>
    </row>
    <row r="318" spans="1:26" ht="15.75" customHeight="1">
      <c r="A318" s="550"/>
      <c r="B318" s="550"/>
      <c r="C318" s="550"/>
      <c r="D318" s="550"/>
      <c r="E318" s="550"/>
      <c r="F318" s="550"/>
      <c r="G318" s="550"/>
      <c r="H318" s="550"/>
      <c r="I318" s="550"/>
      <c r="J318" s="550"/>
      <c r="K318" s="550"/>
      <c r="L318" s="550"/>
      <c r="M318" s="550"/>
      <c r="N318" s="550"/>
      <c r="O318" s="550"/>
      <c r="P318" s="550"/>
      <c r="Q318" s="550"/>
      <c r="R318" s="550"/>
      <c r="S318" s="550"/>
      <c r="T318" s="550"/>
      <c r="U318" s="550"/>
      <c r="V318" s="550"/>
      <c r="W318" s="550"/>
      <c r="X318" s="550"/>
      <c r="Y318" s="550"/>
      <c r="Z318" s="550"/>
    </row>
    <row r="319" spans="1:26" ht="15.75" customHeight="1">
      <c r="A319" s="550"/>
      <c r="B319" s="550"/>
      <c r="C319" s="550"/>
      <c r="D319" s="550"/>
      <c r="E319" s="550"/>
      <c r="F319" s="550"/>
      <c r="G319" s="550"/>
      <c r="H319" s="550"/>
      <c r="I319" s="550"/>
      <c r="J319" s="550"/>
      <c r="K319" s="550"/>
      <c r="L319" s="550"/>
      <c r="M319" s="550"/>
      <c r="N319" s="550"/>
      <c r="O319" s="550"/>
      <c r="P319" s="550"/>
      <c r="Q319" s="550"/>
      <c r="R319" s="550"/>
      <c r="S319" s="550"/>
      <c r="T319" s="550"/>
      <c r="U319" s="550"/>
      <c r="V319" s="550"/>
      <c r="W319" s="550"/>
      <c r="X319" s="550"/>
      <c r="Y319" s="550"/>
      <c r="Z319" s="550"/>
    </row>
    <row r="320" spans="1:26" ht="15.75" customHeight="1">
      <c r="A320" s="550"/>
      <c r="B320" s="550"/>
      <c r="C320" s="550"/>
      <c r="D320" s="550"/>
      <c r="E320" s="550"/>
      <c r="F320" s="550"/>
      <c r="G320" s="550"/>
      <c r="H320" s="550"/>
      <c r="I320" s="550"/>
      <c r="J320" s="550"/>
      <c r="K320" s="550"/>
      <c r="L320" s="550"/>
      <c r="M320" s="550"/>
      <c r="N320" s="550"/>
      <c r="O320" s="550"/>
      <c r="P320" s="550"/>
      <c r="Q320" s="550"/>
      <c r="R320" s="550"/>
      <c r="S320" s="550"/>
      <c r="T320" s="550"/>
      <c r="U320" s="550"/>
      <c r="V320" s="550"/>
      <c r="W320" s="550"/>
      <c r="X320" s="550"/>
      <c r="Y320" s="550"/>
      <c r="Z320" s="550"/>
    </row>
    <row r="321" spans="1:26" ht="15.75" customHeight="1">
      <c r="A321" s="550"/>
      <c r="B321" s="550"/>
      <c r="C321" s="550"/>
      <c r="D321" s="550"/>
      <c r="E321" s="550"/>
      <c r="F321" s="550"/>
      <c r="G321" s="550"/>
      <c r="H321" s="550"/>
      <c r="I321" s="550"/>
      <c r="J321" s="550"/>
      <c r="K321" s="550"/>
      <c r="L321" s="550"/>
      <c r="M321" s="550"/>
      <c r="N321" s="550"/>
      <c r="O321" s="550"/>
      <c r="P321" s="550"/>
      <c r="Q321" s="550"/>
      <c r="R321" s="550"/>
      <c r="S321" s="550"/>
      <c r="T321" s="550"/>
      <c r="U321" s="550"/>
      <c r="V321" s="550"/>
      <c r="W321" s="550"/>
      <c r="X321" s="550"/>
      <c r="Y321" s="550"/>
      <c r="Z321" s="550"/>
    </row>
    <row r="322" spans="1:26" ht="15.75" customHeight="1">
      <c r="A322" s="550"/>
      <c r="B322" s="550"/>
      <c r="C322" s="550"/>
      <c r="D322" s="550"/>
      <c r="E322" s="550"/>
      <c r="F322" s="550"/>
      <c r="G322" s="550"/>
      <c r="H322" s="550"/>
      <c r="I322" s="550"/>
      <c r="J322" s="550"/>
      <c r="K322" s="550"/>
      <c r="L322" s="550"/>
      <c r="M322" s="550"/>
      <c r="N322" s="550"/>
      <c r="O322" s="550"/>
      <c r="P322" s="550"/>
      <c r="Q322" s="550"/>
      <c r="R322" s="550"/>
      <c r="S322" s="550"/>
      <c r="T322" s="550"/>
      <c r="U322" s="550"/>
      <c r="V322" s="550"/>
      <c r="W322" s="550"/>
      <c r="X322" s="550"/>
      <c r="Y322" s="550"/>
      <c r="Z322" s="550"/>
    </row>
    <row r="323" spans="1:26" ht="15.75" customHeight="1">
      <c r="A323" s="550"/>
      <c r="B323" s="550"/>
      <c r="C323" s="550"/>
      <c r="D323" s="550"/>
      <c r="E323" s="550"/>
      <c r="F323" s="550"/>
      <c r="G323" s="550"/>
      <c r="H323" s="550"/>
      <c r="I323" s="550"/>
      <c r="J323" s="550"/>
      <c r="K323" s="550"/>
      <c r="L323" s="550"/>
      <c r="M323" s="550"/>
      <c r="N323" s="550"/>
      <c r="O323" s="550"/>
      <c r="P323" s="550"/>
      <c r="Q323" s="550"/>
      <c r="R323" s="550"/>
      <c r="S323" s="550"/>
      <c r="T323" s="550"/>
      <c r="U323" s="550"/>
      <c r="V323" s="550"/>
      <c r="W323" s="550"/>
      <c r="X323" s="550"/>
      <c r="Y323" s="550"/>
      <c r="Z323" s="550"/>
    </row>
    <row r="324" spans="1:26" ht="15.75" customHeight="1">
      <c r="A324" s="550"/>
      <c r="B324" s="550"/>
      <c r="C324" s="550"/>
      <c r="D324" s="550"/>
      <c r="E324" s="550"/>
      <c r="F324" s="550"/>
      <c r="G324" s="550"/>
      <c r="H324" s="550"/>
      <c r="I324" s="550"/>
      <c r="J324" s="550"/>
      <c r="K324" s="550"/>
      <c r="L324" s="550"/>
      <c r="M324" s="550"/>
      <c r="N324" s="550"/>
      <c r="O324" s="550"/>
      <c r="P324" s="550"/>
      <c r="Q324" s="550"/>
      <c r="R324" s="550"/>
      <c r="S324" s="550"/>
      <c r="T324" s="550"/>
      <c r="U324" s="550"/>
      <c r="V324" s="550"/>
      <c r="W324" s="550"/>
      <c r="X324" s="550"/>
      <c r="Y324" s="550"/>
      <c r="Z324" s="550"/>
    </row>
    <row r="325" spans="1:26" ht="15.75" customHeight="1">
      <c r="A325" s="550"/>
      <c r="B325" s="550"/>
      <c r="C325" s="550"/>
      <c r="D325" s="550"/>
      <c r="E325" s="550"/>
      <c r="F325" s="550"/>
      <c r="G325" s="550"/>
      <c r="H325" s="550"/>
      <c r="I325" s="550"/>
      <c r="J325" s="550"/>
      <c r="K325" s="550"/>
      <c r="L325" s="550"/>
      <c r="M325" s="550"/>
      <c r="N325" s="550"/>
      <c r="O325" s="550"/>
      <c r="P325" s="550"/>
      <c r="Q325" s="550"/>
      <c r="R325" s="550"/>
      <c r="S325" s="550"/>
      <c r="T325" s="550"/>
      <c r="U325" s="550"/>
      <c r="V325" s="550"/>
      <c r="W325" s="550"/>
      <c r="X325" s="550"/>
      <c r="Y325" s="550"/>
      <c r="Z325" s="550"/>
    </row>
    <row r="326" spans="1:26" ht="15.75" customHeight="1">
      <c r="A326" s="550"/>
      <c r="B326" s="550"/>
      <c r="C326" s="550"/>
      <c r="D326" s="550"/>
      <c r="E326" s="550"/>
      <c r="F326" s="550"/>
      <c r="G326" s="550"/>
      <c r="H326" s="550"/>
      <c r="I326" s="550"/>
      <c r="J326" s="550"/>
      <c r="K326" s="550"/>
      <c r="L326" s="550"/>
      <c r="M326" s="550"/>
      <c r="N326" s="550"/>
      <c r="O326" s="550"/>
      <c r="P326" s="550"/>
      <c r="Q326" s="550"/>
      <c r="R326" s="550"/>
      <c r="S326" s="550"/>
      <c r="T326" s="550"/>
      <c r="U326" s="550"/>
      <c r="V326" s="550"/>
      <c r="W326" s="550"/>
      <c r="X326" s="550"/>
      <c r="Y326" s="550"/>
      <c r="Z326" s="550"/>
    </row>
    <row r="327" spans="1:26" ht="15.75" customHeight="1">
      <c r="A327" s="550"/>
      <c r="B327" s="550"/>
      <c r="C327" s="550"/>
      <c r="D327" s="550"/>
      <c r="E327" s="550"/>
      <c r="F327" s="550"/>
      <c r="G327" s="550"/>
      <c r="H327" s="550"/>
      <c r="I327" s="550"/>
      <c r="J327" s="550"/>
      <c r="K327" s="550"/>
      <c r="L327" s="550"/>
      <c r="M327" s="550"/>
      <c r="N327" s="550"/>
      <c r="O327" s="550"/>
      <c r="P327" s="550"/>
      <c r="Q327" s="550"/>
      <c r="R327" s="550"/>
      <c r="S327" s="550"/>
      <c r="T327" s="550"/>
      <c r="U327" s="550"/>
      <c r="V327" s="550"/>
      <c r="W327" s="550"/>
      <c r="X327" s="550"/>
      <c r="Y327" s="550"/>
      <c r="Z327" s="550"/>
    </row>
    <row r="328" spans="1:26" ht="15.75" customHeight="1">
      <c r="A328" s="550"/>
      <c r="B328" s="550"/>
      <c r="C328" s="550"/>
      <c r="D328" s="550"/>
      <c r="E328" s="550"/>
      <c r="F328" s="550"/>
      <c r="G328" s="550"/>
      <c r="H328" s="550"/>
      <c r="I328" s="550"/>
      <c r="J328" s="550"/>
      <c r="K328" s="550"/>
      <c r="L328" s="550"/>
      <c r="M328" s="550"/>
      <c r="N328" s="550"/>
      <c r="O328" s="550"/>
      <c r="P328" s="550"/>
      <c r="Q328" s="550"/>
      <c r="R328" s="550"/>
      <c r="S328" s="550"/>
      <c r="T328" s="550"/>
      <c r="U328" s="550"/>
      <c r="V328" s="550"/>
      <c r="W328" s="550"/>
      <c r="X328" s="550"/>
      <c r="Y328" s="550"/>
      <c r="Z328" s="550"/>
    </row>
    <row r="329" spans="1:26" ht="15.75" customHeight="1">
      <c r="A329" s="550"/>
      <c r="B329" s="550"/>
      <c r="C329" s="550"/>
      <c r="D329" s="550"/>
      <c r="E329" s="550"/>
      <c r="F329" s="550"/>
      <c r="G329" s="550"/>
      <c r="H329" s="550"/>
      <c r="I329" s="550"/>
      <c r="J329" s="550"/>
      <c r="K329" s="550"/>
      <c r="L329" s="550"/>
      <c r="M329" s="550"/>
      <c r="N329" s="550"/>
      <c r="O329" s="550"/>
      <c r="P329" s="550"/>
      <c r="Q329" s="550"/>
      <c r="R329" s="550"/>
      <c r="S329" s="550"/>
      <c r="T329" s="550"/>
      <c r="U329" s="550"/>
      <c r="V329" s="550"/>
      <c r="W329" s="550"/>
      <c r="X329" s="550"/>
      <c r="Y329" s="550"/>
      <c r="Z329" s="550"/>
    </row>
    <row r="330" spans="1:26" ht="15.75" customHeight="1">
      <c r="A330" s="550"/>
      <c r="B330" s="550"/>
      <c r="C330" s="550"/>
      <c r="D330" s="550"/>
      <c r="E330" s="550"/>
      <c r="F330" s="550"/>
      <c r="G330" s="550"/>
      <c r="H330" s="550"/>
      <c r="I330" s="550"/>
      <c r="J330" s="550"/>
      <c r="K330" s="550"/>
      <c r="L330" s="550"/>
      <c r="M330" s="550"/>
      <c r="N330" s="550"/>
      <c r="O330" s="550"/>
      <c r="P330" s="550"/>
      <c r="Q330" s="550"/>
      <c r="R330" s="550"/>
      <c r="S330" s="550"/>
      <c r="T330" s="550"/>
      <c r="U330" s="550"/>
      <c r="V330" s="550"/>
      <c r="W330" s="550"/>
      <c r="X330" s="550"/>
      <c r="Y330" s="550"/>
      <c r="Z330" s="550"/>
    </row>
    <row r="331" spans="1:26" ht="15.75" customHeight="1">
      <c r="A331" s="550"/>
      <c r="B331" s="550"/>
      <c r="C331" s="550"/>
      <c r="D331" s="550"/>
      <c r="E331" s="550"/>
      <c r="F331" s="550"/>
      <c r="G331" s="550"/>
      <c r="H331" s="550"/>
      <c r="I331" s="550"/>
      <c r="J331" s="550"/>
      <c r="K331" s="550"/>
      <c r="L331" s="550"/>
      <c r="M331" s="550"/>
      <c r="N331" s="550"/>
      <c r="O331" s="550"/>
      <c r="P331" s="550"/>
      <c r="Q331" s="550"/>
      <c r="R331" s="550"/>
      <c r="S331" s="550"/>
      <c r="T331" s="550"/>
      <c r="U331" s="550"/>
      <c r="V331" s="550"/>
      <c r="W331" s="550"/>
      <c r="X331" s="550"/>
      <c r="Y331" s="550"/>
      <c r="Z331" s="550"/>
    </row>
    <row r="332" spans="1:26" ht="15.75" customHeight="1">
      <c r="A332" s="550"/>
      <c r="B332" s="550"/>
      <c r="C332" s="550"/>
      <c r="D332" s="550"/>
      <c r="E332" s="550"/>
      <c r="F332" s="550"/>
      <c r="G332" s="550"/>
      <c r="H332" s="550"/>
      <c r="I332" s="550"/>
      <c r="J332" s="550"/>
      <c r="K332" s="550"/>
      <c r="L332" s="550"/>
      <c r="M332" s="550"/>
      <c r="N332" s="550"/>
      <c r="O332" s="550"/>
      <c r="P332" s="550"/>
      <c r="Q332" s="550"/>
      <c r="R332" s="550"/>
      <c r="S332" s="550"/>
      <c r="T332" s="550"/>
      <c r="U332" s="550"/>
      <c r="V332" s="550"/>
      <c r="W332" s="550"/>
      <c r="X332" s="550"/>
      <c r="Y332" s="550"/>
      <c r="Z332" s="550"/>
    </row>
    <row r="333" spans="1:26" ht="15.75" customHeight="1">
      <c r="A333" s="550"/>
      <c r="B333" s="550"/>
      <c r="C333" s="550"/>
      <c r="D333" s="550"/>
      <c r="E333" s="550"/>
      <c r="F333" s="550"/>
      <c r="G333" s="550"/>
      <c r="H333" s="550"/>
      <c r="I333" s="550"/>
      <c r="J333" s="550"/>
      <c r="K333" s="550"/>
      <c r="L333" s="550"/>
      <c r="M333" s="550"/>
      <c r="N333" s="550"/>
      <c r="O333" s="550"/>
      <c r="P333" s="550"/>
      <c r="Q333" s="550"/>
      <c r="R333" s="550"/>
      <c r="S333" s="550"/>
      <c r="T333" s="550"/>
      <c r="U333" s="550"/>
      <c r="V333" s="550"/>
      <c r="W333" s="550"/>
      <c r="X333" s="550"/>
      <c r="Y333" s="550"/>
      <c r="Z333" s="550"/>
    </row>
    <row r="334" spans="1:26" ht="15.75" customHeight="1">
      <c r="A334" s="550"/>
      <c r="B334" s="550"/>
      <c r="C334" s="550"/>
      <c r="D334" s="550"/>
      <c r="E334" s="550"/>
      <c r="F334" s="550"/>
      <c r="G334" s="550"/>
      <c r="H334" s="550"/>
      <c r="I334" s="550"/>
      <c r="J334" s="550"/>
      <c r="K334" s="550"/>
      <c r="L334" s="550"/>
      <c r="M334" s="550"/>
      <c r="N334" s="550"/>
      <c r="O334" s="550"/>
      <c r="P334" s="550"/>
      <c r="Q334" s="550"/>
      <c r="R334" s="550"/>
      <c r="S334" s="550"/>
      <c r="T334" s="550"/>
      <c r="U334" s="550"/>
      <c r="V334" s="550"/>
      <c r="W334" s="550"/>
      <c r="X334" s="550"/>
      <c r="Y334" s="550"/>
      <c r="Z334" s="550"/>
    </row>
    <row r="335" spans="1:26" ht="15.75" customHeight="1">
      <c r="A335" s="550"/>
      <c r="B335" s="550"/>
      <c r="C335" s="550"/>
      <c r="D335" s="550"/>
      <c r="E335" s="550"/>
      <c r="F335" s="550"/>
      <c r="G335" s="550"/>
      <c r="H335" s="550"/>
      <c r="I335" s="550"/>
      <c r="J335" s="550"/>
      <c r="K335" s="550"/>
      <c r="L335" s="550"/>
      <c r="M335" s="550"/>
      <c r="N335" s="550"/>
      <c r="O335" s="550"/>
      <c r="P335" s="550"/>
      <c r="Q335" s="550"/>
      <c r="R335" s="550"/>
      <c r="S335" s="550"/>
      <c r="T335" s="550"/>
      <c r="U335" s="550"/>
      <c r="V335" s="550"/>
      <c r="W335" s="550"/>
      <c r="X335" s="550"/>
      <c r="Y335" s="550"/>
      <c r="Z335" s="550"/>
    </row>
    <row r="336" spans="1:26" ht="15.75" customHeight="1">
      <c r="A336" s="550"/>
      <c r="B336" s="550"/>
      <c r="C336" s="550"/>
      <c r="D336" s="550"/>
      <c r="E336" s="550"/>
      <c r="F336" s="550"/>
      <c r="G336" s="550"/>
      <c r="H336" s="550"/>
      <c r="I336" s="550"/>
      <c r="J336" s="550"/>
      <c r="K336" s="550"/>
      <c r="L336" s="550"/>
      <c r="M336" s="550"/>
      <c r="N336" s="550"/>
      <c r="O336" s="550"/>
      <c r="P336" s="550"/>
      <c r="Q336" s="550"/>
      <c r="R336" s="550"/>
      <c r="S336" s="550"/>
      <c r="T336" s="550"/>
      <c r="U336" s="550"/>
      <c r="V336" s="550"/>
      <c r="W336" s="550"/>
      <c r="X336" s="550"/>
      <c r="Y336" s="550"/>
      <c r="Z336" s="550"/>
    </row>
    <row r="337" spans="1:26" ht="15.75" customHeight="1">
      <c r="A337" s="550"/>
      <c r="B337" s="550"/>
      <c r="C337" s="550"/>
      <c r="D337" s="550"/>
      <c r="E337" s="550"/>
      <c r="F337" s="550"/>
      <c r="G337" s="550"/>
      <c r="H337" s="550"/>
      <c r="I337" s="550"/>
      <c r="J337" s="550"/>
      <c r="K337" s="550"/>
      <c r="L337" s="550"/>
      <c r="M337" s="550"/>
      <c r="N337" s="550"/>
      <c r="O337" s="550"/>
      <c r="P337" s="550"/>
      <c r="Q337" s="550"/>
      <c r="R337" s="550"/>
      <c r="S337" s="550"/>
      <c r="T337" s="550"/>
      <c r="U337" s="550"/>
      <c r="V337" s="550"/>
      <c r="W337" s="550"/>
      <c r="X337" s="550"/>
      <c r="Y337" s="550"/>
      <c r="Z337" s="550"/>
    </row>
    <row r="338" spans="1:26" ht="15.75" customHeight="1">
      <c r="A338" s="550"/>
      <c r="B338" s="550"/>
      <c r="C338" s="550"/>
      <c r="D338" s="550"/>
      <c r="E338" s="550"/>
      <c r="F338" s="550"/>
      <c r="G338" s="550"/>
      <c r="H338" s="550"/>
      <c r="I338" s="550"/>
      <c r="J338" s="550"/>
      <c r="K338" s="550"/>
      <c r="L338" s="550"/>
      <c r="M338" s="550"/>
      <c r="N338" s="550"/>
      <c r="O338" s="550"/>
      <c r="P338" s="550"/>
      <c r="Q338" s="550"/>
      <c r="R338" s="550"/>
      <c r="S338" s="550"/>
      <c r="T338" s="550"/>
      <c r="U338" s="550"/>
      <c r="V338" s="550"/>
      <c r="W338" s="550"/>
      <c r="X338" s="550"/>
      <c r="Y338" s="550"/>
      <c r="Z338" s="550"/>
    </row>
    <row r="339" spans="1:26" ht="15.75" customHeight="1">
      <c r="A339" s="550"/>
      <c r="B339" s="550"/>
      <c r="C339" s="550"/>
      <c r="D339" s="550"/>
      <c r="E339" s="550"/>
      <c r="F339" s="550"/>
      <c r="G339" s="550"/>
      <c r="H339" s="550"/>
      <c r="I339" s="550"/>
      <c r="J339" s="550"/>
      <c r="K339" s="550"/>
      <c r="L339" s="550"/>
      <c r="M339" s="550"/>
      <c r="N339" s="550"/>
      <c r="O339" s="550"/>
      <c r="P339" s="550"/>
      <c r="Q339" s="550"/>
      <c r="R339" s="550"/>
      <c r="S339" s="550"/>
      <c r="T339" s="550"/>
      <c r="U339" s="550"/>
      <c r="V339" s="550"/>
      <c r="W339" s="550"/>
      <c r="X339" s="550"/>
      <c r="Y339" s="550"/>
      <c r="Z339" s="550"/>
    </row>
    <row r="340" spans="1:26" ht="15.75" customHeight="1">
      <c r="A340" s="550"/>
      <c r="B340" s="550"/>
      <c r="C340" s="550"/>
      <c r="D340" s="550"/>
      <c r="E340" s="550"/>
      <c r="F340" s="550"/>
      <c r="G340" s="550"/>
      <c r="H340" s="550"/>
      <c r="I340" s="550"/>
      <c r="J340" s="550"/>
      <c r="K340" s="550"/>
      <c r="L340" s="550"/>
      <c r="M340" s="550"/>
      <c r="N340" s="550"/>
      <c r="O340" s="550"/>
      <c r="P340" s="550"/>
      <c r="Q340" s="550"/>
      <c r="R340" s="550"/>
      <c r="S340" s="550"/>
      <c r="T340" s="550"/>
      <c r="U340" s="550"/>
      <c r="V340" s="550"/>
      <c r="W340" s="550"/>
      <c r="X340" s="550"/>
      <c r="Y340" s="550"/>
      <c r="Z340" s="550"/>
    </row>
    <row r="341" spans="1:26" ht="15.75" customHeight="1">
      <c r="A341" s="550"/>
      <c r="B341" s="550"/>
      <c r="C341" s="550"/>
      <c r="D341" s="550"/>
      <c r="E341" s="550"/>
      <c r="F341" s="550"/>
      <c r="G341" s="550"/>
      <c r="H341" s="550"/>
      <c r="I341" s="550"/>
      <c r="J341" s="550"/>
      <c r="K341" s="550"/>
      <c r="L341" s="550"/>
      <c r="M341" s="550"/>
      <c r="N341" s="550"/>
      <c r="O341" s="550"/>
      <c r="P341" s="550"/>
      <c r="Q341" s="550"/>
      <c r="R341" s="550"/>
      <c r="S341" s="550"/>
      <c r="T341" s="550"/>
      <c r="U341" s="550"/>
      <c r="V341" s="550"/>
      <c r="W341" s="550"/>
      <c r="X341" s="550"/>
      <c r="Y341" s="550"/>
      <c r="Z341" s="550"/>
    </row>
    <row r="342" spans="1:26" ht="15.75" customHeight="1">
      <c r="A342" s="550"/>
      <c r="B342" s="550"/>
      <c r="C342" s="550"/>
      <c r="D342" s="550"/>
      <c r="E342" s="550"/>
      <c r="F342" s="550"/>
      <c r="G342" s="550"/>
      <c r="H342" s="550"/>
      <c r="I342" s="550"/>
      <c r="J342" s="550"/>
      <c r="K342" s="550"/>
      <c r="L342" s="550"/>
      <c r="M342" s="550"/>
      <c r="N342" s="550"/>
      <c r="O342" s="550"/>
      <c r="P342" s="550"/>
      <c r="Q342" s="550"/>
      <c r="R342" s="550"/>
      <c r="S342" s="550"/>
      <c r="T342" s="550"/>
      <c r="U342" s="550"/>
      <c r="V342" s="550"/>
      <c r="W342" s="550"/>
      <c r="X342" s="550"/>
      <c r="Y342" s="550"/>
      <c r="Z342" s="550"/>
    </row>
    <row r="343" spans="1:26" ht="15.75" customHeight="1">
      <c r="A343" s="550"/>
      <c r="B343" s="550"/>
      <c r="C343" s="550"/>
      <c r="D343" s="550"/>
      <c r="E343" s="550"/>
      <c r="F343" s="550"/>
      <c r="G343" s="550"/>
      <c r="H343" s="550"/>
      <c r="I343" s="550"/>
      <c r="J343" s="550"/>
      <c r="K343" s="550"/>
      <c r="L343" s="550"/>
      <c r="M343" s="550"/>
      <c r="N343" s="550"/>
      <c r="O343" s="550"/>
      <c r="P343" s="550"/>
      <c r="Q343" s="550"/>
      <c r="R343" s="550"/>
      <c r="S343" s="550"/>
      <c r="T343" s="550"/>
      <c r="U343" s="550"/>
      <c r="V343" s="550"/>
      <c r="W343" s="550"/>
      <c r="X343" s="550"/>
      <c r="Y343" s="550"/>
      <c r="Z343" s="550"/>
    </row>
    <row r="344" spans="1:26" ht="15.75" customHeight="1">
      <c r="A344" s="550"/>
      <c r="B344" s="550"/>
      <c r="C344" s="550"/>
      <c r="D344" s="550"/>
      <c r="E344" s="550"/>
      <c r="F344" s="550"/>
      <c r="G344" s="550"/>
      <c r="H344" s="550"/>
      <c r="I344" s="550"/>
      <c r="J344" s="550"/>
      <c r="K344" s="550"/>
      <c r="L344" s="550"/>
      <c r="M344" s="550"/>
      <c r="N344" s="550"/>
      <c r="O344" s="550"/>
      <c r="P344" s="550"/>
      <c r="Q344" s="550"/>
      <c r="R344" s="550"/>
      <c r="S344" s="550"/>
      <c r="T344" s="550"/>
      <c r="U344" s="550"/>
      <c r="V344" s="550"/>
      <c r="W344" s="550"/>
      <c r="X344" s="550"/>
      <c r="Y344" s="550"/>
      <c r="Z344" s="550"/>
    </row>
    <row r="345" spans="1:26" ht="15.75" customHeight="1">
      <c r="A345" s="550"/>
      <c r="B345" s="550"/>
      <c r="C345" s="550"/>
      <c r="D345" s="550"/>
      <c r="E345" s="550"/>
      <c r="F345" s="550"/>
      <c r="G345" s="550"/>
      <c r="H345" s="550"/>
      <c r="I345" s="550"/>
      <c r="J345" s="550"/>
      <c r="K345" s="550"/>
      <c r="L345" s="550"/>
      <c r="M345" s="550"/>
      <c r="N345" s="550"/>
      <c r="O345" s="550"/>
      <c r="P345" s="550"/>
      <c r="Q345" s="550"/>
      <c r="R345" s="550"/>
      <c r="S345" s="550"/>
      <c r="T345" s="550"/>
      <c r="U345" s="550"/>
      <c r="V345" s="550"/>
      <c r="W345" s="550"/>
      <c r="X345" s="550"/>
      <c r="Y345" s="550"/>
      <c r="Z345" s="550"/>
    </row>
    <row r="346" spans="1:26" ht="15.75" customHeight="1">
      <c r="A346" s="550"/>
      <c r="B346" s="550"/>
      <c r="C346" s="550"/>
      <c r="D346" s="550"/>
      <c r="E346" s="550"/>
      <c r="F346" s="550"/>
      <c r="G346" s="550"/>
      <c r="H346" s="550"/>
      <c r="I346" s="550"/>
      <c r="J346" s="550"/>
      <c r="K346" s="550"/>
      <c r="L346" s="550"/>
      <c r="M346" s="550"/>
      <c r="N346" s="550"/>
      <c r="O346" s="550"/>
      <c r="P346" s="550"/>
      <c r="Q346" s="550"/>
      <c r="R346" s="550"/>
      <c r="S346" s="550"/>
      <c r="T346" s="550"/>
      <c r="U346" s="550"/>
      <c r="V346" s="550"/>
      <c r="W346" s="550"/>
      <c r="X346" s="550"/>
      <c r="Y346" s="550"/>
      <c r="Z346" s="550"/>
    </row>
    <row r="347" spans="1:26" ht="15.75" customHeight="1">
      <c r="A347" s="550"/>
      <c r="B347" s="550"/>
      <c r="C347" s="550"/>
      <c r="D347" s="550"/>
      <c r="E347" s="550"/>
      <c r="F347" s="550"/>
      <c r="G347" s="550"/>
      <c r="H347" s="550"/>
      <c r="I347" s="550"/>
      <c r="J347" s="550"/>
      <c r="K347" s="550"/>
      <c r="L347" s="550"/>
      <c r="M347" s="550"/>
      <c r="N347" s="550"/>
      <c r="O347" s="550"/>
      <c r="P347" s="550"/>
      <c r="Q347" s="550"/>
      <c r="R347" s="550"/>
      <c r="S347" s="550"/>
      <c r="T347" s="550"/>
      <c r="U347" s="550"/>
      <c r="V347" s="550"/>
      <c r="W347" s="550"/>
      <c r="X347" s="550"/>
      <c r="Y347" s="550"/>
      <c r="Z347" s="550"/>
    </row>
    <row r="348" spans="1:26" ht="15.75" customHeight="1">
      <c r="A348" s="550"/>
      <c r="B348" s="550"/>
      <c r="C348" s="550"/>
      <c r="D348" s="550"/>
      <c r="E348" s="550"/>
      <c r="F348" s="550"/>
      <c r="G348" s="550"/>
      <c r="H348" s="550"/>
      <c r="I348" s="550"/>
      <c r="J348" s="550"/>
      <c r="K348" s="550"/>
      <c r="L348" s="550"/>
      <c r="M348" s="550"/>
      <c r="N348" s="550"/>
      <c r="O348" s="550"/>
      <c r="P348" s="550"/>
      <c r="Q348" s="550"/>
      <c r="R348" s="550"/>
      <c r="S348" s="550"/>
      <c r="T348" s="550"/>
      <c r="U348" s="550"/>
      <c r="V348" s="550"/>
      <c r="W348" s="550"/>
      <c r="X348" s="550"/>
      <c r="Y348" s="550"/>
      <c r="Z348" s="550"/>
    </row>
    <row r="349" spans="1:26" ht="15.75" customHeight="1">
      <c r="A349" s="550"/>
      <c r="B349" s="550"/>
      <c r="C349" s="550"/>
      <c r="D349" s="550"/>
      <c r="E349" s="550"/>
      <c r="F349" s="550"/>
      <c r="G349" s="550"/>
      <c r="H349" s="550"/>
      <c r="I349" s="550"/>
      <c r="J349" s="550"/>
      <c r="K349" s="550"/>
      <c r="L349" s="550"/>
      <c r="M349" s="550"/>
      <c r="N349" s="550"/>
      <c r="O349" s="550"/>
      <c r="P349" s="550"/>
      <c r="Q349" s="550"/>
      <c r="R349" s="550"/>
      <c r="S349" s="550"/>
      <c r="T349" s="550"/>
      <c r="U349" s="550"/>
      <c r="V349" s="550"/>
      <c r="W349" s="550"/>
      <c r="X349" s="550"/>
      <c r="Y349" s="550"/>
      <c r="Z349" s="550"/>
    </row>
    <row r="350" spans="1:26" ht="15.75" customHeight="1">
      <c r="A350" s="550"/>
      <c r="B350" s="550"/>
      <c r="C350" s="550"/>
      <c r="D350" s="550"/>
      <c r="E350" s="550"/>
      <c r="F350" s="550"/>
      <c r="G350" s="550"/>
      <c r="H350" s="550"/>
      <c r="I350" s="550"/>
      <c r="J350" s="550"/>
      <c r="K350" s="550"/>
      <c r="L350" s="550"/>
      <c r="M350" s="550"/>
      <c r="N350" s="550"/>
      <c r="O350" s="550"/>
      <c r="P350" s="550"/>
      <c r="Q350" s="550"/>
      <c r="R350" s="550"/>
      <c r="S350" s="550"/>
      <c r="T350" s="550"/>
      <c r="U350" s="550"/>
      <c r="V350" s="550"/>
      <c r="W350" s="550"/>
      <c r="X350" s="550"/>
      <c r="Y350" s="550"/>
      <c r="Z350" s="550"/>
    </row>
    <row r="351" spans="1:26" ht="15.75" customHeight="1">
      <c r="A351" s="550"/>
      <c r="B351" s="550"/>
      <c r="C351" s="550"/>
      <c r="D351" s="550"/>
      <c r="E351" s="550"/>
      <c r="F351" s="550"/>
      <c r="G351" s="550"/>
      <c r="H351" s="550"/>
      <c r="I351" s="550"/>
      <c r="J351" s="550"/>
      <c r="K351" s="550"/>
      <c r="L351" s="550"/>
      <c r="M351" s="550"/>
      <c r="N351" s="550"/>
      <c r="O351" s="550"/>
      <c r="P351" s="550"/>
      <c r="Q351" s="550"/>
      <c r="R351" s="550"/>
      <c r="S351" s="550"/>
      <c r="T351" s="550"/>
      <c r="U351" s="550"/>
      <c r="V351" s="550"/>
      <c r="W351" s="550"/>
      <c r="X351" s="550"/>
      <c r="Y351" s="550"/>
      <c r="Z351" s="550"/>
    </row>
    <row r="352" spans="1:26" ht="15.75" customHeight="1">
      <c r="A352" s="550"/>
      <c r="B352" s="550"/>
      <c r="C352" s="550"/>
      <c r="D352" s="550"/>
      <c r="E352" s="550"/>
      <c r="F352" s="550"/>
      <c r="G352" s="550"/>
      <c r="H352" s="550"/>
      <c r="I352" s="550"/>
      <c r="J352" s="550"/>
      <c r="K352" s="550"/>
      <c r="L352" s="550"/>
      <c r="M352" s="550"/>
      <c r="N352" s="550"/>
      <c r="O352" s="550"/>
      <c r="P352" s="550"/>
      <c r="Q352" s="550"/>
      <c r="R352" s="550"/>
      <c r="S352" s="550"/>
      <c r="T352" s="550"/>
      <c r="U352" s="550"/>
      <c r="V352" s="550"/>
      <c r="W352" s="550"/>
      <c r="X352" s="550"/>
      <c r="Y352" s="550"/>
      <c r="Z352" s="550"/>
    </row>
    <row r="353" spans="1:26" ht="15.75" customHeight="1">
      <c r="A353" s="550"/>
      <c r="B353" s="550"/>
      <c r="C353" s="550"/>
      <c r="D353" s="550"/>
      <c r="E353" s="550"/>
      <c r="F353" s="550"/>
      <c r="G353" s="550"/>
      <c r="H353" s="550"/>
      <c r="I353" s="550"/>
      <c r="J353" s="550"/>
      <c r="K353" s="550"/>
      <c r="L353" s="550"/>
      <c r="M353" s="550"/>
      <c r="N353" s="550"/>
      <c r="O353" s="550"/>
      <c r="P353" s="550"/>
      <c r="Q353" s="550"/>
      <c r="R353" s="550"/>
      <c r="S353" s="550"/>
      <c r="T353" s="550"/>
      <c r="U353" s="550"/>
      <c r="V353" s="550"/>
      <c r="W353" s="550"/>
      <c r="X353" s="550"/>
      <c r="Y353" s="550"/>
      <c r="Z353" s="550"/>
    </row>
    <row r="354" spans="1:26" ht="15.75" customHeight="1">
      <c r="A354" s="550"/>
      <c r="B354" s="550"/>
      <c r="C354" s="550"/>
      <c r="D354" s="550"/>
      <c r="E354" s="550"/>
      <c r="F354" s="550"/>
      <c r="G354" s="550"/>
      <c r="H354" s="550"/>
      <c r="I354" s="550"/>
      <c r="J354" s="550"/>
      <c r="K354" s="550"/>
      <c r="L354" s="550"/>
      <c r="M354" s="550"/>
      <c r="N354" s="550"/>
      <c r="O354" s="550"/>
      <c r="P354" s="550"/>
      <c r="Q354" s="550"/>
      <c r="R354" s="550"/>
      <c r="S354" s="550"/>
      <c r="T354" s="550"/>
      <c r="U354" s="550"/>
      <c r="V354" s="550"/>
      <c r="W354" s="550"/>
      <c r="X354" s="550"/>
      <c r="Y354" s="550"/>
      <c r="Z354" s="550"/>
    </row>
    <row r="355" spans="1:26" ht="15.75" customHeight="1">
      <c r="A355" s="550"/>
      <c r="B355" s="550"/>
      <c r="C355" s="550"/>
      <c r="D355" s="550"/>
      <c r="E355" s="550"/>
      <c r="F355" s="550"/>
      <c r="G355" s="550"/>
      <c r="H355" s="550"/>
      <c r="I355" s="550"/>
      <c r="J355" s="550"/>
      <c r="K355" s="550"/>
      <c r="L355" s="550"/>
      <c r="M355" s="550"/>
      <c r="N355" s="550"/>
      <c r="O355" s="550"/>
      <c r="P355" s="550"/>
      <c r="Q355" s="550"/>
      <c r="R355" s="550"/>
      <c r="S355" s="550"/>
      <c r="T355" s="550"/>
      <c r="U355" s="550"/>
      <c r="V355" s="550"/>
      <c r="W355" s="550"/>
      <c r="X355" s="550"/>
      <c r="Y355" s="550"/>
      <c r="Z355" s="550"/>
    </row>
    <row r="356" spans="1:26" ht="15.75" customHeight="1">
      <c r="A356" s="550"/>
      <c r="B356" s="550"/>
      <c r="C356" s="550"/>
      <c r="D356" s="550"/>
      <c r="E356" s="550"/>
      <c r="F356" s="550"/>
      <c r="G356" s="550"/>
      <c r="H356" s="550"/>
      <c r="I356" s="550"/>
      <c r="J356" s="550"/>
      <c r="K356" s="550"/>
      <c r="L356" s="550"/>
      <c r="M356" s="550"/>
      <c r="N356" s="550"/>
      <c r="O356" s="550"/>
      <c r="P356" s="550"/>
      <c r="Q356" s="550"/>
      <c r="R356" s="550"/>
      <c r="S356" s="550"/>
      <c r="T356" s="550"/>
      <c r="U356" s="550"/>
      <c r="V356" s="550"/>
      <c r="W356" s="550"/>
      <c r="X356" s="550"/>
      <c r="Y356" s="550"/>
      <c r="Z356" s="550"/>
    </row>
    <row r="357" spans="1:26" ht="15.75" customHeight="1">
      <c r="A357" s="550"/>
      <c r="B357" s="550"/>
      <c r="C357" s="550"/>
      <c r="D357" s="550"/>
      <c r="E357" s="550"/>
      <c r="F357" s="550"/>
      <c r="G357" s="550"/>
      <c r="H357" s="550"/>
      <c r="I357" s="550"/>
      <c r="J357" s="550"/>
      <c r="K357" s="550"/>
      <c r="L357" s="550"/>
      <c r="M357" s="550"/>
      <c r="N357" s="550"/>
      <c r="O357" s="550"/>
      <c r="P357" s="550"/>
      <c r="Q357" s="550"/>
      <c r="R357" s="550"/>
      <c r="S357" s="550"/>
      <c r="T357" s="550"/>
      <c r="U357" s="550"/>
      <c r="V357" s="550"/>
      <c r="W357" s="550"/>
      <c r="X357" s="550"/>
      <c r="Y357" s="550"/>
      <c r="Z357" s="550"/>
    </row>
    <row r="358" spans="1:26" ht="15.75" customHeight="1">
      <c r="A358" s="550"/>
      <c r="B358" s="550"/>
      <c r="C358" s="550"/>
      <c r="D358" s="550"/>
      <c r="E358" s="550"/>
      <c r="F358" s="550"/>
      <c r="G358" s="550"/>
      <c r="H358" s="550"/>
      <c r="I358" s="550"/>
      <c r="J358" s="550"/>
      <c r="K358" s="550"/>
      <c r="L358" s="550"/>
      <c r="M358" s="550"/>
      <c r="N358" s="550"/>
      <c r="O358" s="550"/>
      <c r="P358" s="550"/>
      <c r="Q358" s="550"/>
      <c r="R358" s="550"/>
      <c r="S358" s="550"/>
      <c r="T358" s="550"/>
      <c r="U358" s="550"/>
      <c r="V358" s="550"/>
      <c r="W358" s="550"/>
      <c r="X358" s="550"/>
      <c r="Y358" s="550"/>
      <c r="Z358" s="550"/>
    </row>
    <row r="359" spans="1:26" ht="15.75" customHeight="1">
      <c r="A359" s="550"/>
      <c r="B359" s="550"/>
      <c r="C359" s="550"/>
      <c r="D359" s="550"/>
      <c r="E359" s="550"/>
      <c r="F359" s="550"/>
      <c r="G359" s="550"/>
      <c r="H359" s="550"/>
      <c r="I359" s="550"/>
      <c r="J359" s="550"/>
      <c r="K359" s="550"/>
      <c r="L359" s="550"/>
      <c r="M359" s="550"/>
      <c r="N359" s="550"/>
      <c r="O359" s="550"/>
      <c r="P359" s="550"/>
      <c r="Q359" s="550"/>
      <c r="R359" s="550"/>
      <c r="S359" s="550"/>
      <c r="T359" s="550"/>
      <c r="U359" s="550"/>
      <c r="V359" s="550"/>
      <c r="W359" s="550"/>
      <c r="X359" s="550"/>
      <c r="Y359" s="550"/>
      <c r="Z359" s="550"/>
    </row>
    <row r="360" spans="1:26" ht="15.75" customHeight="1">
      <c r="A360" s="550"/>
      <c r="B360" s="550"/>
      <c r="C360" s="550"/>
      <c r="D360" s="550"/>
      <c r="E360" s="550"/>
      <c r="F360" s="550"/>
      <c r="G360" s="550"/>
      <c r="H360" s="550"/>
      <c r="I360" s="550"/>
      <c r="J360" s="550"/>
      <c r="K360" s="550"/>
      <c r="L360" s="550"/>
      <c r="M360" s="550"/>
      <c r="N360" s="550"/>
      <c r="O360" s="550"/>
      <c r="P360" s="550"/>
      <c r="Q360" s="550"/>
      <c r="R360" s="550"/>
      <c r="S360" s="550"/>
      <c r="T360" s="550"/>
      <c r="U360" s="550"/>
      <c r="V360" s="550"/>
      <c r="W360" s="550"/>
      <c r="X360" s="550"/>
      <c r="Y360" s="550"/>
      <c r="Z360" s="550"/>
    </row>
    <row r="361" spans="1:26" ht="15.75" customHeight="1">
      <c r="A361" s="550"/>
      <c r="B361" s="550"/>
      <c r="C361" s="550"/>
      <c r="D361" s="550"/>
      <c r="E361" s="550"/>
      <c r="F361" s="550"/>
      <c r="G361" s="550"/>
      <c r="H361" s="550"/>
      <c r="I361" s="550"/>
      <c r="J361" s="550"/>
      <c r="K361" s="550"/>
      <c r="L361" s="550"/>
      <c r="M361" s="550"/>
      <c r="N361" s="550"/>
      <c r="O361" s="550"/>
      <c r="P361" s="550"/>
      <c r="Q361" s="550"/>
      <c r="R361" s="550"/>
      <c r="S361" s="550"/>
      <c r="T361" s="550"/>
      <c r="U361" s="550"/>
      <c r="V361" s="550"/>
      <c r="W361" s="550"/>
      <c r="X361" s="550"/>
      <c r="Y361" s="550"/>
      <c r="Z361" s="550"/>
    </row>
    <row r="362" spans="1:26" ht="15.75" customHeight="1">
      <c r="A362" s="550"/>
      <c r="B362" s="550"/>
      <c r="C362" s="550"/>
      <c r="D362" s="550"/>
      <c r="E362" s="550"/>
      <c r="F362" s="550"/>
      <c r="G362" s="550"/>
      <c r="H362" s="550"/>
      <c r="I362" s="550"/>
      <c r="J362" s="550"/>
      <c r="K362" s="550"/>
      <c r="L362" s="550"/>
      <c r="M362" s="550"/>
      <c r="N362" s="550"/>
      <c r="O362" s="550"/>
      <c r="P362" s="550"/>
      <c r="Q362" s="550"/>
      <c r="R362" s="550"/>
      <c r="S362" s="550"/>
      <c r="T362" s="550"/>
      <c r="U362" s="550"/>
      <c r="V362" s="550"/>
      <c r="W362" s="550"/>
      <c r="X362" s="550"/>
      <c r="Y362" s="550"/>
      <c r="Z362" s="550"/>
    </row>
    <row r="363" spans="1:26" ht="15.75" customHeight="1">
      <c r="A363" s="550"/>
      <c r="B363" s="550"/>
      <c r="C363" s="550"/>
      <c r="D363" s="550"/>
      <c r="E363" s="550"/>
      <c r="F363" s="550"/>
      <c r="G363" s="550"/>
      <c r="H363" s="550"/>
      <c r="I363" s="550"/>
      <c r="J363" s="550"/>
      <c r="K363" s="550"/>
      <c r="L363" s="550"/>
      <c r="M363" s="550"/>
      <c r="N363" s="550"/>
      <c r="O363" s="550"/>
      <c r="P363" s="550"/>
      <c r="Q363" s="550"/>
      <c r="R363" s="550"/>
      <c r="S363" s="550"/>
      <c r="T363" s="550"/>
      <c r="U363" s="550"/>
      <c r="V363" s="550"/>
      <c r="W363" s="550"/>
      <c r="X363" s="550"/>
      <c r="Y363" s="550"/>
      <c r="Z363" s="550"/>
    </row>
    <row r="364" spans="1:26" ht="15.75" customHeight="1">
      <c r="A364" s="550"/>
      <c r="B364" s="550"/>
      <c r="C364" s="550"/>
      <c r="D364" s="550"/>
      <c r="E364" s="550"/>
      <c r="F364" s="550"/>
      <c r="G364" s="550"/>
      <c r="H364" s="550"/>
      <c r="I364" s="550"/>
      <c r="J364" s="550"/>
      <c r="K364" s="550"/>
      <c r="L364" s="550"/>
      <c r="M364" s="550"/>
      <c r="N364" s="550"/>
      <c r="O364" s="550"/>
      <c r="P364" s="550"/>
      <c r="Q364" s="550"/>
      <c r="R364" s="550"/>
      <c r="S364" s="550"/>
      <c r="T364" s="550"/>
      <c r="U364" s="550"/>
      <c r="V364" s="550"/>
      <c r="W364" s="550"/>
      <c r="X364" s="550"/>
      <c r="Y364" s="550"/>
      <c r="Z364" s="550"/>
    </row>
    <row r="365" spans="1:26" ht="15.75" customHeight="1">
      <c r="A365" s="550"/>
      <c r="B365" s="550"/>
      <c r="C365" s="550"/>
      <c r="D365" s="550"/>
      <c r="E365" s="550"/>
      <c r="F365" s="550"/>
      <c r="G365" s="550"/>
      <c r="H365" s="550"/>
      <c r="I365" s="550"/>
      <c r="J365" s="550"/>
      <c r="K365" s="550"/>
      <c r="L365" s="550"/>
      <c r="M365" s="550"/>
      <c r="N365" s="550"/>
      <c r="O365" s="550"/>
      <c r="P365" s="550"/>
      <c r="Q365" s="550"/>
      <c r="R365" s="550"/>
      <c r="S365" s="550"/>
      <c r="T365" s="550"/>
      <c r="U365" s="550"/>
      <c r="V365" s="550"/>
      <c r="W365" s="550"/>
      <c r="X365" s="550"/>
      <c r="Y365" s="550"/>
      <c r="Z365" s="550"/>
    </row>
    <row r="366" spans="1:26" ht="15.75" customHeight="1">
      <c r="A366" s="550"/>
      <c r="B366" s="550"/>
      <c r="C366" s="550"/>
      <c r="D366" s="550"/>
      <c r="E366" s="550"/>
      <c r="F366" s="550"/>
      <c r="G366" s="550"/>
      <c r="H366" s="550"/>
      <c r="I366" s="550"/>
      <c r="J366" s="550"/>
      <c r="K366" s="550"/>
      <c r="L366" s="550"/>
      <c r="M366" s="550"/>
      <c r="N366" s="550"/>
      <c r="O366" s="550"/>
      <c r="P366" s="550"/>
      <c r="Q366" s="550"/>
      <c r="R366" s="550"/>
      <c r="S366" s="550"/>
      <c r="T366" s="550"/>
      <c r="U366" s="550"/>
      <c r="V366" s="550"/>
      <c r="W366" s="550"/>
      <c r="X366" s="550"/>
      <c r="Y366" s="550"/>
      <c r="Z366" s="550"/>
    </row>
    <row r="367" spans="1:26" ht="15.75" customHeight="1">
      <c r="A367" s="550"/>
      <c r="B367" s="550"/>
      <c r="C367" s="550"/>
      <c r="D367" s="550"/>
      <c r="E367" s="550"/>
      <c r="F367" s="550"/>
      <c r="G367" s="550"/>
      <c r="H367" s="550"/>
      <c r="I367" s="550"/>
      <c r="J367" s="550"/>
      <c r="K367" s="550"/>
      <c r="L367" s="550"/>
      <c r="M367" s="550"/>
      <c r="N367" s="550"/>
      <c r="O367" s="550"/>
      <c r="P367" s="550"/>
      <c r="Q367" s="550"/>
      <c r="R367" s="550"/>
      <c r="S367" s="550"/>
      <c r="T367" s="550"/>
      <c r="U367" s="550"/>
      <c r="V367" s="550"/>
      <c r="W367" s="550"/>
      <c r="X367" s="550"/>
      <c r="Y367" s="550"/>
      <c r="Z367" s="550"/>
    </row>
    <row r="368" spans="1:26" ht="15.75" customHeight="1">
      <c r="A368" s="550"/>
      <c r="B368" s="550"/>
      <c r="C368" s="550"/>
      <c r="D368" s="550"/>
      <c r="E368" s="550"/>
      <c r="F368" s="550"/>
      <c r="G368" s="550"/>
      <c r="H368" s="550"/>
      <c r="I368" s="550"/>
      <c r="J368" s="550"/>
      <c r="K368" s="550"/>
      <c r="L368" s="550"/>
      <c r="M368" s="550"/>
      <c r="N368" s="550"/>
      <c r="O368" s="550"/>
      <c r="P368" s="550"/>
      <c r="Q368" s="550"/>
      <c r="R368" s="550"/>
      <c r="S368" s="550"/>
      <c r="T368" s="550"/>
      <c r="U368" s="550"/>
      <c r="V368" s="550"/>
      <c r="W368" s="550"/>
      <c r="X368" s="550"/>
      <c r="Y368" s="550"/>
      <c r="Z368" s="550"/>
    </row>
    <row r="369" spans="1:26" ht="15.75" customHeight="1">
      <c r="A369" s="550"/>
      <c r="B369" s="550"/>
      <c r="C369" s="550"/>
      <c r="D369" s="550"/>
      <c r="E369" s="550"/>
      <c r="F369" s="550"/>
      <c r="G369" s="550"/>
      <c r="H369" s="550"/>
      <c r="I369" s="550"/>
      <c r="J369" s="550"/>
      <c r="K369" s="550"/>
      <c r="L369" s="550"/>
      <c r="M369" s="550"/>
      <c r="N369" s="550"/>
      <c r="O369" s="550"/>
      <c r="P369" s="550"/>
      <c r="Q369" s="550"/>
      <c r="R369" s="550"/>
      <c r="S369" s="550"/>
      <c r="T369" s="550"/>
      <c r="U369" s="550"/>
      <c r="V369" s="550"/>
      <c r="W369" s="550"/>
      <c r="X369" s="550"/>
      <c r="Y369" s="550"/>
      <c r="Z369" s="550"/>
    </row>
    <row r="370" spans="1:26" ht="15.75" customHeight="1">
      <c r="A370" s="550"/>
      <c r="B370" s="550"/>
      <c r="C370" s="550"/>
      <c r="D370" s="550"/>
      <c r="E370" s="550"/>
      <c r="F370" s="550"/>
      <c r="G370" s="550"/>
      <c r="H370" s="550"/>
      <c r="I370" s="550"/>
      <c r="J370" s="550"/>
      <c r="K370" s="550"/>
      <c r="L370" s="550"/>
      <c r="M370" s="550"/>
      <c r="N370" s="550"/>
      <c r="O370" s="550"/>
      <c r="P370" s="550"/>
      <c r="Q370" s="550"/>
      <c r="R370" s="550"/>
      <c r="S370" s="550"/>
      <c r="T370" s="550"/>
      <c r="U370" s="550"/>
      <c r="V370" s="550"/>
      <c r="W370" s="550"/>
      <c r="X370" s="550"/>
      <c r="Y370" s="550"/>
      <c r="Z370" s="550"/>
    </row>
    <row r="371" spans="1:26" ht="15.75" customHeight="1">
      <c r="A371" s="550"/>
      <c r="B371" s="550"/>
      <c r="C371" s="550"/>
      <c r="D371" s="550"/>
      <c r="E371" s="550"/>
      <c r="F371" s="550"/>
      <c r="G371" s="550"/>
      <c r="H371" s="550"/>
      <c r="I371" s="550"/>
      <c r="J371" s="550"/>
      <c r="K371" s="550"/>
      <c r="L371" s="550"/>
      <c r="M371" s="550"/>
      <c r="N371" s="550"/>
      <c r="O371" s="550"/>
      <c r="P371" s="550"/>
      <c r="Q371" s="550"/>
      <c r="R371" s="550"/>
      <c r="S371" s="550"/>
      <c r="T371" s="550"/>
      <c r="U371" s="550"/>
      <c r="V371" s="550"/>
      <c r="W371" s="550"/>
      <c r="X371" s="550"/>
      <c r="Y371" s="550"/>
      <c r="Z371" s="550"/>
    </row>
    <row r="372" spans="1:26" ht="15.75" customHeight="1">
      <c r="A372" s="550"/>
      <c r="B372" s="550"/>
      <c r="C372" s="550"/>
      <c r="D372" s="550"/>
      <c r="E372" s="550"/>
      <c r="F372" s="550"/>
      <c r="G372" s="550"/>
      <c r="H372" s="550"/>
      <c r="I372" s="550"/>
      <c r="J372" s="550"/>
      <c r="K372" s="550"/>
      <c r="L372" s="550"/>
      <c r="M372" s="550"/>
      <c r="N372" s="550"/>
      <c r="O372" s="550"/>
      <c r="P372" s="550"/>
      <c r="Q372" s="550"/>
      <c r="R372" s="550"/>
      <c r="S372" s="550"/>
      <c r="T372" s="550"/>
      <c r="U372" s="550"/>
      <c r="V372" s="550"/>
      <c r="W372" s="550"/>
      <c r="X372" s="550"/>
      <c r="Y372" s="550"/>
      <c r="Z372" s="550"/>
    </row>
    <row r="373" spans="1:26" ht="15.75" customHeight="1">
      <c r="A373" s="550"/>
      <c r="B373" s="550"/>
      <c r="C373" s="550"/>
      <c r="D373" s="550"/>
      <c r="E373" s="550"/>
      <c r="F373" s="550"/>
      <c r="G373" s="550"/>
      <c r="H373" s="550"/>
      <c r="I373" s="550"/>
      <c r="J373" s="550"/>
      <c r="K373" s="550"/>
      <c r="L373" s="550"/>
      <c r="M373" s="550"/>
      <c r="N373" s="550"/>
      <c r="O373" s="550"/>
      <c r="P373" s="550"/>
      <c r="Q373" s="550"/>
      <c r="R373" s="550"/>
      <c r="S373" s="550"/>
      <c r="T373" s="550"/>
      <c r="U373" s="550"/>
      <c r="V373" s="550"/>
      <c r="W373" s="550"/>
      <c r="X373" s="550"/>
      <c r="Y373" s="550"/>
      <c r="Z373" s="550"/>
    </row>
    <row r="374" spans="1:26" ht="15.75" customHeight="1">
      <c r="A374" s="550"/>
      <c r="B374" s="550"/>
      <c r="C374" s="550"/>
      <c r="D374" s="550"/>
      <c r="E374" s="550"/>
      <c r="F374" s="550"/>
      <c r="G374" s="550"/>
      <c r="H374" s="550"/>
      <c r="I374" s="550"/>
      <c r="J374" s="550"/>
      <c r="K374" s="550"/>
      <c r="L374" s="550"/>
      <c r="M374" s="550"/>
      <c r="N374" s="550"/>
      <c r="O374" s="550"/>
      <c r="P374" s="550"/>
      <c r="Q374" s="550"/>
      <c r="R374" s="550"/>
      <c r="S374" s="550"/>
      <c r="T374" s="550"/>
      <c r="U374" s="550"/>
      <c r="V374" s="550"/>
      <c r="W374" s="550"/>
      <c r="X374" s="550"/>
      <c r="Y374" s="550"/>
      <c r="Z374" s="550"/>
    </row>
    <row r="375" spans="1:26" ht="15.75" customHeight="1">
      <c r="A375" s="550"/>
      <c r="B375" s="550"/>
      <c r="C375" s="550"/>
      <c r="D375" s="550"/>
      <c r="E375" s="550"/>
      <c r="F375" s="550"/>
      <c r="G375" s="550"/>
      <c r="H375" s="550"/>
      <c r="I375" s="550"/>
      <c r="J375" s="550"/>
      <c r="K375" s="550"/>
      <c r="L375" s="550"/>
      <c r="M375" s="550"/>
      <c r="N375" s="550"/>
      <c r="O375" s="550"/>
      <c r="P375" s="550"/>
      <c r="Q375" s="550"/>
      <c r="R375" s="550"/>
      <c r="S375" s="550"/>
      <c r="T375" s="550"/>
      <c r="U375" s="550"/>
      <c r="V375" s="550"/>
      <c r="W375" s="550"/>
      <c r="X375" s="550"/>
      <c r="Y375" s="550"/>
      <c r="Z375" s="550"/>
    </row>
    <row r="376" spans="1:26" ht="15.75" customHeight="1">
      <c r="A376" s="550"/>
      <c r="B376" s="550"/>
      <c r="C376" s="550"/>
      <c r="D376" s="550"/>
      <c r="E376" s="550"/>
      <c r="F376" s="550"/>
      <c r="G376" s="550"/>
      <c r="H376" s="550"/>
      <c r="I376" s="550"/>
      <c r="J376" s="550"/>
      <c r="K376" s="550"/>
      <c r="L376" s="550"/>
      <c r="M376" s="550"/>
      <c r="N376" s="550"/>
      <c r="O376" s="550"/>
      <c r="P376" s="550"/>
      <c r="Q376" s="550"/>
      <c r="R376" s="550"/>
      <c r="S376" s="550"/>
      <c r="T376" s="550"/>
      <c r="U376" s="550"/>
      <c r="V376" s="550"/>
      <c r="W376" s="550"/>
      <c r="X376" s="550"/>
      <c r="Y376" s="550"/>
      <c r="Z376" s="550"/>
    </row>
    <row r="377" spans="1:26" ht="15.75" customHeight="1">
      <c r="A377" s="550"/>
      <c r="B377" s="550"/>
      <c r="C377" s="550"/>
      <c r="D377" s="550"/>
      <c r="E377" s="550"/>
      <c r="F377" s="550"/>
      <c r="G377" s="550"/>
      <c r="H377" s="550"/>
      <c r="I377" s="550"/>
      <c r="J377" s="550"/>
      <c r="K377" s="550"/>
      <c r="L377" s="550"/>
      <c r="M377" s="550"/>
      <c r="N377" s="550"/>
      <c r="O377" s="550"/>
      <c r="P377" s="550"/>
      <c r="Q377" s="550"/>
      <c r="R377" s="550"/>
      <c r="S377" s="550"/>
      <c r="T377" s="550"/>
      <c r="U377" s="550"/>
      <c r="V377" s="550"/>
      <c r="W377" s="550"/>
      <c r="X377" s="550"/>
      <c r="Y377" s="550"/>
      <c r="Z377" s="550"/>
    </row>
    <row r="378" spans="1:26" ht="15.75" customHeight="1">
      <c r="A378" s="550"/>
      <c r="B378" s="550"/>
      <c r="C378" s="550"/>
      <c r="D378" s="550"/>
      <c r="E378" s="550"/>
      <c r="F378" s="550"/>
      <c r="G378" s="550"/>
      <c r="H378" s="550"/>
      <c r="I378" s="550"/>
      <c r="J378" s="550"/>
      <c r="K378" s="550"/>
      <c r="L378" s="550"/>
      <c r="M378" s="550"/>
      <c r="N378" s="550"/>
      <c r="O378" s="550"/>
      <c r="P378" s="550"/>
      <c r="Q378" s="550"/>
      <c r="R378" s="550"/>
      <c r="S378" s="550"/>
      <c r="T378" s="550"/>
      <c r="U378" s="550"/>
      <c r="V378" s="550"/>
      <c r="W378" s="550"/>
      <c r="X378" s="550"/>
      <c r="Y378" s="550"/>
      <c r="Z378" s="550"/>
    </row>
    <row r="379" spans="1:26" ht="15.75" customHeight="1">
      <c r="A379" s="550"/>
      <c r="B379" s="550"/>
      <c r="C379" s="550"/>
      <c r="D379" s="550"/>
      <c r="E379" s="550"/>
      <c r="F379" s="550"/>
      <c r="G379" s="550"/>
      <c r="H379" s="550"/>
      <c r="I379" s="550"/>
      <c r="J379" s="550"/>
      <c r="K379" s="550"/>
      <c r="L379" s="550"/>
      <c r="M379" s="550"/>
      <c r="N379" s="550"/>
      <c r="O379" s="550"/>
      <c r="P379" s="550"/>
      <c r="Q379" s="550"/>
      <c r="R379" s="550"/>
      <c r="S379" s="550"/>
      <c r="T379" s="550"/>
      <c r="U379" s="550"/>
      <c r="V379" s="550"/>
      <c r="W379" s="550"/>
      <c r="X379" s="550"/>
      <c r="Y379" s="550"/>
      <c r="Z379" s="550"/>
    </row>
    <row r="380" spans="1:26" ht="15.75" customHeight="1">
      <c r="A380" s="550"/>
      <c r="B380" s="550"/>
      <c r="C380" s="550"/>
      <c r="D380" s="550"/>
      <c r="E380" s="550"/>
      <c r="F380" s="550"/>
      <c r="G380" s="550"/>
      <c r="H380" s="550"/>
      <c r="I380" s="550"/>
      <c r="J380" s="550"/>
      <c r="K380" s="550"/>
      <c r="L380" s="550"/>
      <c r="M380" s="550"/>
      <c r="N380" s="550"/>
      <c r="O380" s="550"/>
      <c r="P380" s="550"/>
      <c r="Q380" s="550"/>
      <c r="R380" s="550"/>
      <c r="S380" s="550"/>
      <c r="T380" s="550"/>
      <c r="U380" s="550"/>
      <c r="V380" s="550"/>
      <c r="W380" s="550"/>
      <c r="X380" s="550"/>
      <c r="Y380" s="550"/>
      <c r="Z380" s="550"/>
    </row>
    <row r="381" spans="1:26" ht="15.75" customHeight="1">
      <c r="A381" s="550"/>
      <c r="B381" s="550"/>
      <c r="C381" s="550"/>
      <c r="D381" s="550"/>
      <c r="E381" s="550"/>
      <c r="F381" s="550"/>
      <c r="G381" s="550"/>
      <c r="H381" s="550"/>
      <c r="I381" s="550"/>
      <c r="J381" s="550"/>
      <c r="K381" s="550"/>
      <c r="L381" s="550"/>
      <c r="M381" s="550"/>
      <c r="N381" s="550"/>
      <c r="O381" s="550"/>
      <c r="P381" s="550"/>
      <c r="Q381" s="550"/>
      <c r="R381" s="550"/>
      <c r="S381" s="550"/>
      <c r="T381" s="550"/>
      <c r="U381" s="550"/>
      <c r="V381" s="550"/>
      <c r="W381" s="550"/>
      <c r="X381" s="550"/>
      <c r="Y381" s="550"/>
      <c r="Z381" s="550"/>
    </row>
    <row r="382" spans="1:26" ht="15.75" customHeight="1">
      <c r="A382" s="550"/>
      <c r="B382" s="550"/>
      <c r="C382" s="550"/>
      <c r="D382" s="550"/>
      <c r="E382" s="550"/>
      <c r="F382" s="550"/>
      <c r="G382" s="550"/>
      <c r="H382" s="550"/>
      <c r="I382" s="550"/>
      <c r="J382" s="550"/>
      <c r="K382" s="550"/>
      <c r="L382" s="550"/>
      <c r="M382" s="550"/>
      <c r="N382" s="550"/>
      <c r="O382" s="550"/>
      <c r="P382" s="550"/>
      <c r="Q382" s="550"/>
      <c r="R382" s="550"/>
      <c r="S382" s="550"/>
      <c r="T382" s="550"/>
      <c r="U382" s="550"/>
      <c r="V382" s="550"/>
      <c r="W382" s="550"/>
      <c r="X382" s="550"/>
      <c r="Y382" s="550"/>
      <c r="Z382" s="550"/>
    </row>
    <row r="383" spans="1:26" ht="15.75" customHeight="1">
      <c r="A383" s="550"/>
      <c r="B383" s="550"/>
      <c r="C383" s="550"/>
      <c r="D383" s="550"/>
      <c r="E383" s="550"/>
      <c r="F383" s="550"/>
      <c r="G383" s="550"/>
      <c r="H383" s="550"/>
      <c r="I383" s="550"/>
      <c r="J383" s="550"/>
      <c r="K383" s="550"/>
      <c r="L383" s="550"/>
      <c r="M383" s="550"/>
      <c r="N383" s="550"/>
      <c r="O383" s="550"/>
      <c r="P383" s="550"/>
      <c r="Q383" s="550"/>
      <c r="R383" s="550"/>
      <c r="S383" s="550"/>
      <c r="T383" s="550"/>
      <c r="U383" s="550"/>
      <c r="V383" s="550"/>
      <c r="W383" s="550"/>
      <c r="X383" s="550"/>
      <c r="Y383" s="550"/>
      <c r="Z383" s="550"/>
    </row>
    <row r="384" spans="1:26" ht="15.75" customHeight="1">
      <c r="A384" s="550"/>
      <c r="B384" s="550"/>
      <c r="C384" s="550"/>
      <c r="D384" s="550"/>
      <c r="E384" s="550"/>
      <c r="F384" s="550"/>
      <c r="G384" s="550"/>
      <c r="H384" s="550"/>
      <c r="I384" s="550"/>
      <c r="J384" s="550"/>
      <c r="K384" s="550"/>
      <c r="L384" s="550"/>
      <c r="M384" s="550"/>
      <c r="N384" s="550"/>
      <c r="O384" s="550"/>
      <c r="P384" s="550"/>
      <c r="Q384" s="550"/>
      <c r="R384" s="550"/>
      <c r="S384" s="550"/>
      <c r="T384" s="550"/>
      <c r="U384" s="550"/>
      <c r="V384" s="550"/>
      <c r="W384" s="550"/>
      <c r="X384" s="550"/>
      <c r="Y384" s="550"/>
      <c r="Z384" s="550"/>
    </row>
    <row r="385" spans="1:26" ht="15.75" customHeight="1">
      <c r="A385" s="550"/>
      <c r="B385" s="550"/>
      <c r="C385" s="550"/>
      <c r="D385" s="550"/>
      <c r="E385" s="550"/>
      <c r="F385" s="550"/>
      <c r="G385" s="550"/>
      <c r="H385" s="550"/>
      <c r="I385" s="550"/>
      <c r="J385" s="550"/>
      <c r="K385" s="550"/>
      <c r="L385" s="550"/>
      <c r="M385" s="550"/>
      <c r="N385" s="550"/>
      <c r="O385" s="550"/>
      <c r="P385" s="550"/>
      <c r="Q385" s="550"/>
      <c r="R385" s="550"/>
      <c r="S385" s="550"/>
      <c r="T385" s="550"/>
      <c r="U385" s="550"/>
      <c r="V385" s="550"/>
      <c r="W385" s="550"/>
      <c r="X385" s="550"/>
      <c r="Y385" s="550"/>
      <c r="Z385" s="550"/>
    </row>
    <row r="386" spans="1:26" ht="15.75" customHeight="1">
      <c r="A386" s="550"/>
      <c r="B386" s="550"/>
      <c r="C386" s="550"/>
      <c r="D386" s="550"/>
      <c r="E386" s="550"/>
      <c r="F386" s="550"/>
      <c r="G386" s="550"/>
      <c r="H386" s="550"/>
      <c r="I386" s="550"/>
      <c r="J386" s="550"/>
      <c r="K386" s="550"/>
      <c r="L386" s="550"/>
      <c r="M386" s="550"/>
      <c r="N386" s="550"/>
      <c r="O386" s="550"/>
      <c r="P386" s="550"/>
      <c r="Q386" s="550"/>
      <c r="R386" s="550"/>
      <c r="S386" s="550"/>
      <c r="T386" s="550"/>
      <c r="U386" s="550"/>
      <c r="V386" s="550"/>
      <c r="W386" s="550"/>
      <c r="X386" s="550"/>
      <c r="Y386" s="550"/>
      <c r="Z386" s="550"/>
    </row>
    <row r="387" spans="1:26" ht="15.75" customHeight="1">
      <c r="A387" s="550"/>
      <c r="B387" s="550"/>
      <c r="C387" s="550"/>
      <c r="D387" s="550"/>
      <c r="E387" s="550"/>
      <c r="F387" s="550"/>
      <c r="G387" s="550"/>
      <c r="H387" s="550"/>
      <c r="I387" s="550"/>
      <c r="J387" s="550"/>
      <c r="K387" s="550"/>
      <c r="L387" s="550"/>
      <c r="M387" s="550"/>
      <c r="N387" s="550"/>
      <c r="O387" s="550"/>
      <c r="P387" s="550"/>
      <c r="Q387" s="550"/>
      <c r="R387" s="550"/>
      <c r="S387" s="550"/>
      <c r="T387" s="550"/>
      <c r="U387" s="550"/>
      <c r="V387" s="550"/>
      <c r="W387" s="550"/>
      <c r="X387" s="550"/>
      <c r="Y387" s="550"/>
      <c r="Z387" s="550"/>
    </row>
    <row r="388" spans="1:26" ht="15.75" customHeight="1">
      <c r="A388" s="550"/>
      <c r="B388" s="550"/>
      <c r="C388" s="550"/>
      <c r="D388" s="550"/>
      <c r="E388" s="550"/>
      <c r="F388" s="550"/>
      <c r="G388" s="550"/>
      <c r="H388" s="550"/>
      <c r="I388" s="550"/>
      <c r="J388" s="550"/>
      <c r="K388" s="550"/>
      <c r="L388" s="550"/>
      <c r="M388" s="550"/>
      <c r="N388" s="550"/>
      <c r="O388" s="550"/>
      <c r="P388" s="550"/>
      <c r="Q388" s="550"/>
      <c r="R388" s="550"/>
      <c r="S388" s="550"/>
      <c r="T388" s="550"/>
      <c r="U388" s="550"/>
      <c r="V388" s="550"/>
      <c r="W388" s="550"/>
      <c r="X388" s="550"/>
      <c r="Y388" s="550"/>
      <c r="Z388" s="550"/>
    </row>
    <row r="389" spans="1:26" ht="15.75" customHeight="1">
      <c r="A389" s="550"/>
      <c r="B389" s="550"/>
      <c r="C389" s="550"/>
      <c r="D389" s="550"/>
      <c r="E389" s="550"/>
      <c r="F389" s="550"/>
      <c r="G389" s="550"/>
      <c r="H389" s="550"/>
      <c r="I389" s="550"/>
      <c r="J389" s="550"/>
      <c r="K389" s="550"/>
      <c r="L389" s="550"/>
      <c r="M389" s="550"/>
      <c r="N389" s="550"/>
      <c r="O389" s="550"/>
      <c r="P389" s="550"/>
      <c r="Q389" s="550"/>
      <c r="R389" s="550"/>
      <c r="S389" s="550"/>
      <c r="T389" s="550"/>
      <c r="U389" s="550"/>
      <c r="V389" s="550"/>
      <c r="W389" s="550"/>
      <c r="X389" s="550"/>
      <c r="Y389" s="550"/>
      <c r="Z389" s="550"/>
    </row>
    <row r="390" spans="1:26" ht="15.75" customHeight="1">
      <c r="A390" s="550"/>
      <c r="B390" s="550"/>
      <c r="C390" s="550"/>
      <c r="D390" s="550"/>
      <c r="E390" s="550"/>
      <c r="F390" s="550"/>
      <c r="G390" s="550"/>
      <c r="H390" s="550"/>
      <c r="I390" s="550"/>
      <c r="J390" s="550"/>
      <c r="K390" s="550"/>
      <c r="L390" s="550"/>
      <c r="M390" s="550"/>
      <c r="N390" s="550"/>
      <c r="O390" s="550"/>
      <c r="P390" s="550"/>
      <c r="Q390" s="550"/>
      <c r="R390" s="550"/>
      <c r="S390" s="550"/>
      <c r="T390" s="550"/>
      <c r="U390" s="550"/>
      <c r="V390" s="550"/>
      <c r="W390" s="550"/>
      <c r="X390" s="550"/>
      <c r="Y390" s="550"/>
      <c r="Z390" s="550"/>
    </row>
    <row r="391" spans="1:26" ht="15.75" customHeight="1">
      <c r="A391" s="550"/>
      <c r="B391" s="550"/>
      <c r="C391" s="550"/>
      <c r="D391" s="550"/>
      <c r="E391" s="550"/>
      <c r="F391" s="550"/>
      <c r="G391" s="550"/>
      <c r="H391" s="550"/>
      <c r="I391" s="550"/>
      <c r="J391" s="550"/>
      <c r="K391" s="550"/>
      <c r="L391" s="550"/>
      <c r="M391" s="550"/>
      <c r="N391" s="550"/>
      <c r="O391" s="550"/>
      <c r="P391" s="550"/>
      <c r="Q391" s="550"/>
      <c r="R391" s="550"/>
      <c r="S391" s="550"/>
      <c r="T391" s="550"/>
      <c r="U391" s="550"/>
      <c r="V391" s="550"/>
      <c r="W391" s="550"/>
      <c r="X391" s="550"/>
      <c r="Y391" s="550"/>
      <c r="Z391" s="550"/>
    </row>
    <row r="392" spans="1:26" ht="15.75" customHeight="1">
      <c r="A392" s="550"/>
      <c r="B392" s="550"/>
      <c r="C392" s="550"/>
      <c r="D392" s="550"/>
      <c r="E392" s="550"/>
      <c r="F392" s="550"/>
      <c r="G392" s="550"/>
      <c r="H392" s="550"/>
      <c r="I392" s="550"/>
      <c r="J392" s="550"/>
      <c r="K392" s="550"/>
      <c r="L392" s="550"/>
      <c r="M392" s="550"/>
      <c r="N392" s="550"/>
      <c r="O392" s="550"/>
      <c r="P392" s="550"/>
      <c r="Q392" s="550"/>
      <c r="R392" s="550"/>
      <c r="S392" s="550"/>
      <c r="T392" s="550"/>
      <c r="U392" s="550"/>
      <c r="V392" s="550"/>
      <c r="W392" s="550"/>
      <c r="X392" s="550"/>
      <c r="Y392" s="550"/>
      <c r="Z392" s="550"/>
    </row>
    <row r="393" spans="1:26" ht="15.75" customHeight="1">
      <c r="A393" s="550"/>
      <c r="B393" s="550"/>
      <c r="C393" s="550"/>
      <c r="D393" s="550"/>
      <c r="E393" s="550"/>
      <c r="F393" s="550"/>
      <c r="G393" s="550"/>
      <c r="H393" s="550"/>
      <c r="I393" s="550"/>
      <c r="J393" s="550"/>
      <c r="K393" s="550"/>
      <c r="L393" s="550"/>
      <c r="M393" s="550"/>
      <c r="N393" s="550"/>
      <c r="O393" s="550"/>
      <c r="P393" s="550"/>
      <c r="Q393" s="550"/>
      <c r="R393" s="550"/>
      <c r="S393" s="550"/>
      <c r="T393" s="550"/>
      <c r="U393" s="550"/>
      <c r="V393" s="550"/>
      <c r="W393" s="550"/>
      <c r="X393" s="550"/>
      <c r="Y393" s="550"/>
      <c r="Z393" s="550"/>
    </row>
    <row r="394" spans="1:26" ht="15.75" customHeight="1">
      <c r="A394" s="550"/>
      <c r="B394" s="550"/>
      <c r="C394" s="550"/>
      <c r="D394" s="550"/>
      <c r="E394" s="550"/>
      <c r="F394" s="550"/>
      <c r="G394" s="550"/>
      <c r="H394" s="550"/>
      <c r="I394" s="550"/>
      <c r="J394" s="550"/>
      <c r="K394" s="550"/>
      <c r="L394" s="550"/>
      <c r="M394" s="550"/>
      <c r="N394" s="550"/>
      <c r="O394" s="550"/>
      <c r="P394" s="550"/>
      <c r="Q394" s="550"/>
      <c r="R394" s="550"/>
      <c r="S394" s="550"/>
      <c r="T394" s="550"/>
      <c r="U394" s="550"/>
      <c r="V394" s="550"/>
      <c r="W394" s="550"/>
      <c r="X394" s="550"/>
      <c r="Y394" s="550"/>
      <c r="Z394" s="550"/>
    </row>
    <row r="395" spans="1:26" ht="15.75" customHeight="1">
      <c r="A395" s="550"/>
      <c r="B395" s="550"/>
      <c r="C395" s="550"/>
      <c r="D395" s="550"/>
      <c r="E395" s="550"/>
      <c r="F395" s="550"/>
      <c r="G395" s="550"/>
      <c r="H395" s="550"/>
      <c r="I395" s="550"/>
      <c r="J395" s="550"/>
      <c r="K395" s="550"/>
      <c r="L395" s="550"/>
      <c r="M395" s="550"/>
      <c r="N395" s="550"/>
      <c r="O395" s="550"/>
      <c r="P395" s="550"/>
      <c r="Q395" s="550"/>
      <c r="R395" s="550"/>
      <c r="S395" s="550"/>
      <c r="T395" s="550"/>
      <c r="U395" s="550"/>
      <c r="V395" s="550"/>
      <c r="W395" s="550"/>
      <c r="X395" s="550"/>
      <c r="Y395" s="550"/>
      <c r="Z395" s="550"/>
    </row>
    <row r="396" spans="1:26" ht="15.75" customHeight="1">
      <c r="A396" s="550"/>
      <c r="B396" s="550"/>
      <c r="C396" s="550"/>
      <c r="D396" s="550"/>
      <c r="E396" s="550"/>
      <c r="F396" s="550"/>
      <c r="G396" s="550"/>
      <c r="H396" s="550"/>
      <c r="I396" s="550"/>
      <c r="J396" s="550"/>
      <c r="K396" s="550"/>
      <c r="L396" s="550"/>
      <c r="M396" s="550"/>
      <c r="N396" s="550"/>
      <c r="O396" s="550"/>
      <c r="P396" s="550"/>
      <c r="Q396" s="550"/>
      <c r="R396" s="550"/>
      <c r="S396" s="550"/>
      <c r="T396" s="550"/>
      <c r="U396" s="550"/>
      <c r="V396" s="550"/>
      <c r="W396" s="550"/>
      <c r="X396" s="550"/>
      <c r="Y396" s="550"/>
      <c r="Z396" s="550"/>
    </row>
    <row r="397" spans="1:26" ht="15.75" customHeight="1">
      <c r="A397" s="550"/>
      <c r="B397" s="550"/>
      <c r="C397" s="550"/>
      <c r="D397" s="550"/>
      <c r="E397" s="550"/>
      <c r="F397" s="550"/>
      <c r="G397" s="550"/>
      <c r="H397" s="550"/>
      <c r="I397" s="550"/>
      <c r="J397" s="550"/>
      <c r="K397" s="550"/>
      <c r="L397" s="550"/>
      <c r="M397" s="550"/>
      <c r="N397" s="550"/>
      <c r="O397" s="550"/>
      <c r="P397" s="550"/>
      <c r="Q397" s="550"/>
      <c r="R397" s="550"/>
      <c r="S397" s="550"/>
      <c r="T397" s="550"/>
      <c r="U397" s="550"/>
      <c r="V397" s="550"/>
      <c r="W397" s="550"/>
      <c r="X397" s="550"/>
      <c r="Y397" s="550"/>
      <c r="Z397" s="550"/>
    </row>
    <row r="398" spans="1:26" ht="15.75" customHeight="1">
      <c r="A398" s="550"/>
      <c r="B398" s="550"/>
      <c r="C398" s="550"/>
      <c r="D398" s="550"/>
      <c r="E398" s="550"/>
      <c r="F398" s="550"/>
      <c r="G398" s="550"/>
      <c r="H398" s="550"/>
      <c r="I398" s="550"/>
      <c r="J398" s="550"/>
      <c r="K398" s="550"/>
      <c r="L398" s="550"/>
      <c r="M398" s="550"/>
      <c r="N398" s="550"/>
      <c r="O398" s="550"/>
      <c r="P398" s="550"/>
      <c r="Q398" s="550"/>
      <c r="R398" s="550"/>
      <c r="S398" s="550"/>
      <c r="T398" s="550"/>
      <c r="U398" s="550"/>
      <c r="V398" s="550"/>
      <c r="W398" s="550"/>
      <c r="X398" s="550"/>
      <c r="Y398" s="550"/>
      <c r="Z398" s="550"/>
    </row>
    <row r="399" spans="1:26" ht="15.75" customHeight="1">
      <c r="A399" s="550"/>
      <c r="B399" s="550"/>
      <c r="C399" s="550"/>
      <c r="D399" s="550"/>
      <c r="E399" s="550"/>
      <c r="F399" s="550"/>
      <c r="G399" s="550"/>
      <c r="H399" s="550"/>
      <c r="I399" s="550"/>
      <c r="J399" s="550"/>
      <c r="K399" s="550"/>
      <c r="L399" s="550"/>
      <c r="M399" s="550"/>
      <c r="N399" s="550"/>
      <c r="O399" s="550"/>
      <c r="P399" s="550"/>
      <c r="Q399" s="550"/>
      <c r="R399" s="550"/>
      <c r="S399" s="550"/>
      <c r="T399" s="550"/>
      <c r="U399" s="550"/>
      <c r="V399" s="550"/>
      <c r="W399" s="550"/>
      <c r="X399" s="550"/>
      <c r="Y399" s="550"/>
      <c r="Z399" s="550"/>
    </row>
    <row r="400" spans="1:26" ht="15.75" customHeight="1">
      <c r="A400" s="550"/>
      <c r="B400" s="550"/>
      <c r="C400" s="550"/>
      <c r="D400" s="550"/>
      <c r="E400" s="550"/>
      <c r="F400" s="550"/>
      <c r="G400" s="550"/>
      <c r="H400" s="550"/>
      <c r="I400" s="550"/>
      <c r="J400" s="550"/>
      <c r="K400" s="550"/>
      <c r="L400" s="550"/>
      <c r="M400" s="550"/>
      <c r="N400" s="550"/>
      <c r="O400" s="550"/>
      <c r="P400" s="550"/>
      <c r="Q400" s="550"/>
      <c r="R400" s="550"/>
      <c r="S400" s="550"/>
      <c r="T400" s="550"/>
      <c r="U400" s="550"/>
      <c r="V400" s="550"/>
      <c r="W400" s="550"/>
      <c r="X400" s="550"/>
      <c r="Y400" s="550"/>
      <c r="Z400" s="550"/>
    </row>
    <row r="401" spans="1:26" ht="15.75" customHeight="1">
      <c r="A401" s="550"/>
      <c r="B401" s="550"/>
      <c r="C401" s="550"/>
      <c r="D401" s="550"/>
      <c r="E401" s="550"/>
      <c r="F401" s="550"/>
      <c r="G401" s="550"/>
      <c r="H401" s="550"/>
      <c r="I401" s="550"/>
      <c r="J401" s="550"/>
      <c r="K401" s="550"/>
      <c r="L401" s="550"/>
      <c r="M401" s="550"/>
      <c r="N401" s="550"/>
      <c r="O401" s="550"/>
      <c r="P401" s="550"/>
      <c r="Q401" s="550"/>
      <c r="R401" s="550"/>
      <c r="S401" s="550"/>
      <c r="T401" s="550"/>
      <c r="U401" s="550"/>
      <c r="V401" s="550"/>
      <c r="W401" s="550"/>
      <c r="X401" s="550"/>
      <c r="Y401" s="550"/>
      <c r="Z401" s="550"/>
    </row>
    <row r="402" spans="1:26" ht="15.75" customHeight="1">
      <c r="A402" s="550"/>
      <c r="B402" s="550"/>
      <c r="C402" s="550"/>
      <c r="D402" s="550"/>
      <c r="E402" s="550"/>
      <c r="F402" s="550"/>
      <c r="G402" s="550"/>
      <c r="H402" s="550"/>
      <c r="I402" s="550"/>
      <c r="J402" s="550"/>
      <c r="K402" s="550"/>
      <c r="L402" s="550"/>
      <c r="M402" s="550"/>
      <c r="N402" s="550"/>
      <c r="O402" s="550"/>
      <c r="P402" s="550"/>
      <c r="Q402" s="550"/>
      <c r="R402" s="550"/>
      <c r="S402" s="550"/>
      <c r="T402" s="550"/>
      <c r="U402" s="550"/>
      <c r="V402" s="550"/>
      <c r="W402" s="550"/>
      <c r="X402" s="550"/>
      <c r="Y402" s="550"/>
      <c r="Z402" s="550"/>
    </row>
    <row r="403" spans="1:26" ht="15.75" customHeight="1">
      <c r="A403" s="550"/>
      <c r="B403" s="550"/>
      <c r="C403" s="550"/>
      <c r="D403" s="550"/>
      <c r="E403" s="550"/>
      <c r="F403" s="550"/>
      <c r="G403" s="550"/>
      <c r="H403" s="550"/>
      <c r="I403" s="550"/>
      <c r="J403" s="550"/>
      <c r="K403" s="550"/>
      <c r="L403" s="550"/>
      <c r="M403" s="550"/>
      <c r="N403" s="550"/>
      <c r="O403" s="550"/>
      <c r="P403" s="550"/>
      <c r="Q403" s="550"/>
      <c r="R403" s="550"/>
      <c r="S403" s="550"/>
      <c r="T403" s="550"/>
      <c r="U403" s="550"/>
      <c r="V403" s="550"/>
      <c r="W403" s="550"/>
      <c r="X403" s="550"/>
      <c r="Y403" s="550"/>
      <c r="Z403" s="550"/>
    </row>
    <row r="404" spans="1:26" ht="15.75" customHeight="1">
      <c r="A404" s="550"/>
      <c r="B404" s="550"/>
      <c r="C404" s="550"/>
      <c r="D404" s="550"/>
      <c r="E404" s="550"/>
      <c r="F404" s="550"/>
      <c r="G404" s="550"/>
      <c r="H404" s="550"/>
      <c r="I404" s="550"/>
      <c r="J404" s="550"/>
      <c r="K404" s="550"/>
      <c r="L404" s="550"/>
      <c r="M404" s="550"/>
      <c r="N404" s="550"/>
      <c r="O404" s="550"/>
      <c r="P404" s="550"/>
      <c r="Q404" s="550"/>
      <c r="R404" s="550"/>
      <c r="S404" s="550"/>
      <c r="T404" s="550"/>
      <c r="U404" s="550"/>
      <c r="V404" s="550"/>
      <c r="W404" s="550"/>
      <c r="X404" s="550"/>
      <c r="Y404" s="550"/>
      <c r="Z404" s="550"/>
    </row>
    <row r="405" spans="1:26" ht="15.75" customHeight="1">
      <c r="A405" s="550"/>
      <c r="B405" s="550"/>
      <c r="C405" s="550"/>
      <c r="D405" s="550"/>
      <c r="E405" s="550"/>
      <c r="F405" s="550"/>
      <c r="G405" s="550"/>
      <c r="H405" s="550"/>
      <c r="I405" s="550"/>
      <c r="J405" s="550"/>
      <c r="K405" s="550"/>
      <c r="L405" s="550"/>
      <c r="M405" s="550"/>
      <c r="N405" s="550"/>
      <c r="O405" s="550"/>
      <c r="P405" s="550"/>
      <c r="Q405" s="550"/>
      <c r="R405" s="550"/>
      <c r="S405" s="550"/>
      <c r="T405" s="550"/>
      <c r="U405" s="550"/>
      <c r="V405" s="550"/>
      <c r="W405" s="550"/>
      <c r="X405" s="550"/>
      <c r="Y405" s="550"/>
      <c r="Z405" s="550"/>
    </row>
    <row r="406" spans="1:26" ht="15.75" customHeight="1">
      <c r="A406" s="550"/>
      <c r="B406" s="550"/>
      <c r="C406" s="550"/>
      <c r="D406" s="550"/>
      <c r="E406" s="550"/>
      <c r="F406" s="550"/>
      <c r="G406" s="550"/>
      <c r="H406" s="550"/>
      <c r="I406" s="550"/>
      <c r="J406" s="550"/>
      <c r="K406" s="550"/>
      <c r="L406" s="550"/>
      <c r="M406" s="550"/>
      <c r="N406" s="550"/>
      <c r="O406" s="550"/>
      <c r="P406" s="550"/>
      <c r="Q406" s="550"/>
      <c r="R406" s="550"/>
      <c r="S406" s="550"/>
      <c r="T406" s="550"/>
      <c r="U406" s="550"/>
      <c r="V406" s="550"/>
      <c r="W406" s="550"/>
      <c r="X406" s="550"/>
      <c r="Y406" s="550"/>
      <c r="Z406" s="550"/>
    </row>
    <row r="407" spans="1:26" ht="15.75" customHeight="1">
      <c r="A407" s="550"/>
      <c r="B407" s="550"/>
      <c r="C407" s="550"/>
      <c r="D407" s="550"/>
      <c r="E407" s="550"/>
      <c r="F407" s="550"/>
      <c r="G407" s="550"/>
      <c r="H407" s="550"/>
      <c r="I407" s="550"/>
      <c r="J407" s="550"/>
      <c r="K407" s="550"/>
      <c r="L407" s="550"/>
      <c r="M407" s="550"/>
      <c r="N407" s="550"/>
      <c r="O407" s="550"/>
      <c r="P407" s="550"/>
      <c r="Q407" s="550"/>
      <c r="R407" s="550"/>
      <c r="S407" s="550"/>
      <c r="T407" s="550"/>
      <c r="U407" s="550"/>
      <c r="V407" s="550"/>
      <c r="W407" s="550"/>
      <c r="X407" s="550"/>
      <c r="Y407" s="550"/>
      <c r="Z407" s="550"/>
    </row>
    <row r="408" spans="1:26" ht="15.75" customHeight="1">
      <c r="A408" s="550"/>
      <c r="B408" s="550"/>
      <c r="C408" s="550"/>
      <c r="D408" s="550"/>
      <c r="E408" s="550"/>
      <c r="F408" s="550"/>
      <c r="G408" s="550"/>
      <c r="H408" s="550"/>
      <c r="I408" s="550"/>
      <c r="J408" s="550"/>
      <c r="K408" s="550"/>
      <c r="L408" s="550"/>
      <c r="M408" s="550"/>
      <c r="N408" s="550"/>
      <c r="O408" s="550"/>
      <c r="P408" s="550"/>
      <c r="Q408" s="550"/>
      <c r="R408" s="550"/>
      <c r="S408" s="550"/>
      <c r="T408" s="550"/>
      <c r="U408" s="550"/>
      <c r="V408" s="550"/>
      <c r="W408" s="550"/>
      <c r="X408" s="550"/>
      <c r="Y408" s="550"/>
      <c r="Z408" s="550"/>
    </row>
    <row r="409" spans="1:26" ht="15.75" customHeight="1">
      <c r="A409" s="550"/>
      <c r="B409" s="550"/>
      <c r="C409" s="550"/>
      <c r="D409" s="550"/>
      <c r="E409" s="550"/>
      <c r="F409" s="550"/>
      <c r="G409" s="550"/>
      <c r="H409" s="550"/>
      <c r="I409" s="550"/>
      <c r="J409" s="550"/>
      <c r="K409" s="550"/>
      <c r="L409" s="550"/>
      <c r="M409" s="550"/>
      <c r="N409" s="550"/>
      <c r="O409" s="550"/>
      <c r="P409" s="550"/>
      <c r="Q409" s="550"/>
      <c r="R409" s="550"/>
      <c r="S409" s="550"/>
      <c r="T409" s="550"/>
      <c r="U409" s="550"/>
      <c r="V409" s="550"/>
      <c r="W409" s="550"/>
      <c r="X409" s="550"/>
      <c r="Y409" s="550"/>
      <c r="Z409" s="550"/>
    </row>
    <row r="410" spans="1:26" ht="15.75" customHeight="1">
      <c r="A410" s="550"/>
      <c r="B410" s="550"/>
      <c r="C410" s="550"/>
      <c r="D410" s="550"/>
      <c r="E410" s="550"/>
      <c r="F410" s="550"/>
      <c r="G410" s="550"/>
      <c r="H410" s="550"/>
      <c r="I410" s="550"/>
      <c r="J410" s="550"/>
      <c r="K410" s="550"/>
      <c r="L410" s="550"/>
      <c r="M410" s="550"/>
      <c r="N410" s="550"/>
      <c r="O410" s="550"/>
      <c r="P410" s="550"/>
      <c r="Q410" s="550"/>
      <c r="R410" s="550"/>
      <c r="S410" s="550"/>
      <c r="T410" s="550"/>
      <c r="U410" s="550"/>
      <c r="V410" s="550"/>
      <c r="W410" s="550"/>
      <c r="X410" s="550"/>
      <c r="Y410" s="550"/>
      <c r="Z410" s="550"/>
    </row>
    <row r="411" spans="1:26" ht="15.75" customHeight="1">
      <c r="A411" s="550"/>
      <c r="B411" s="550"/>
      <c r="C411" s="550"/>
      <c r="D411" s="550"/>
      <c r="E411" s="550"/>
      <c r="F411" s="550"/>
      <c r="G411" s="550"/>
      <c r="H411" s="550"/>
      <c r="I411" s="550"/>
      <c r="J411" s="550"/>
      <c r="K411" s="550"/>
      <c r="L411" s="550"/>
      <c r="M411" s="550"/>
      <c r="N411" s="550"/>
      <c r="O411" s="550"/>
      <c r="P411" s="550"/>
      <c r="Q411" s="550"/>
      <c r="R411" s="550"/>
      <c r="S411" s="550"/>
      <c r="T411" s="550"/>
      <c r="U411" s="550"/>
      <c r="V411" s="550"/>
      <c r="W411" s="550"/>
      <c r="X411" s="550"/>
      <c r="Y411" s="550"/>
      <c r="Z411" s="550"/>
    </row>
    <row r="412" spans="1:26" ht="15.75" customHeight="1">
      <c r="A412" s="550"/>
      <c r="B412" s="550"/>
      <c r="C412" s="550"/>
      <c r="D412" s="550"/>
      <c r="E412" s="550"/>
      <c r="F412" s="550"/>
      <c r="G412" s="550"/>
      <c r="H412" s="550"/>
      <c r="I412" s="550"/>
      <c r="J412" s="550"/>
      <c r="K412" s="550"/>
      <c r="L412" s="550"/>
      <c r="M412" s="550"/>
      <c r="N412" s="550"/>
      <c r="O412" s="550"/>
      <c r="P412" s="550"/>
      <c r="Q412" s="550"/>
      <c r="R412" s="550"/>
      <c r="S412" s="550"/>
      <c r="T412" s="550"/>
      <c r="U412" s="550"/>
      <c r="V412" s="550"/>
      <c r="W412" s="550"/>
      <c r="X412" s="550"/>
      <c r="Y412" s="550"/>
      <c r="Z412" s="550"/>
    </row>
    <row r="413" spans="1:26" ht="15.75" customHeight="1">
      <c r="A413" s="550"/>
      <c r="B413" s="550"/>
      <c r="C413" s="550"/>
      <c r="D413" s="550"/>
      <c r="E413" s="550"/>
      <c r="F413" s="550"/>
      <c r="G413" s="550"/>
      <c r="H413" s="550"/>
      <c r="I413" s="550"/>
      <c r="J413" s="550"/>
      <c r="K413" s="550"/>
      <c r="L413" s="550"/>
      <c r="M413" s="550"/>
      <c r="N413" s="550"/>
      <c r="O413" s="550"/>
      <c r="P413" s="550"/>
      <c r="Q413" s="550"/>
      <c r="R413" s="550"/>
      <c r="S413" s="550"/>
      <c r="T413" s="550"/>
      <c r="U413" s="550"/>
      <c r="V413" s="550"/>
      <c r="W413" s="550"/>
      <c r="X413" s="550"/>
      <c r="Y413" s="550"/>
      <c r="Z413" s="550"/>
    </row>
    <row r="414" spans="1:26" ht="15.75" customHeight="1">
      <c r="A414" s="550"/>
      <c r="B414" s="550"/>
      <c r="C414" s="550"/>
      <c r="D414" s="550"/>
      <c r="E414" s="550"/>
      <c r="F414" s="550"/>
      <c r="G414" s="550"/>
      <c r="H414" s="550"/>
      <c r="I414" s="550"/>
      <c r="J414" s="550"/>
      <c r="K414" s="550"/>
      <c r="L414" s="550"/>
      <c r="M414" s="550"/>
      <c r="N414" s="550"/>
      <c r="O414" s="550"/>
      <c r="P414" s="550"/>
      <c r="Q414" s="550"/>
      <c r="R414" s="550"/>
      <c r="S414" s="550"/>
      <c r="T414" s="550"/>
      <c r="U414" s="550"/>
      <c r="V414" s="550"/>
      <c r="W414" s="550"/>
      <c r="X414" s="550"/>
      <c r="Y414" s="550"/>
      <c r="Z414" s="550"/>
    </row>
    <row r="415" spans="1:26" ht="15.75" customHeight="1">
      <c r="A415" s="550"/>
      <c r="B415" s="550"/>
      <c r="C415" s="550"/>
      <c r="D415" s="550"/>
      <c r="E415" s="550"/>
      <c r="F415" s="550"/>
      <c r="G415" s="550"/>
      <c r="H415" s="550"/>
      <c r="I415" s="550"/>
      <c r="J415" s="550"/>
      <c r="K415" s="550"/>
      <c r="L415" s="550"/>
      <c r="M415" s="550"/>
      <c r="N415" s="550"/>
      <c r="O415" s="550"/>
      <c r="P415" s="550"/>
      <c r="Q415" s="550"/>
      <c r="R415" s="550"/>
      <c r="S415" s="550"/>
      <c r="T415" s="550"/>
      <c r="U415" s="550"/>
      <c r="V415" s="550"/>
      <c r="W415" s="550"/>
      <c r="X415" s="550"/>
      <c r="Y415" s="550"/>
      <c r="Z415" s="550"/>
    </row>
    <row r="416" spans="1:26" ht="15.75" customHeight="1">
      <c r="A416" s="550"/>
      <c r="B416" s="550"/>
      <c r="C416" s="550"/>
      <c r="D416" s="550"/>
      <c r="E416" s="550"/>
      <c r="F416" s="550"/>
      <c r="G416" s="550"/>
      <c r="H416" s="550"/>
      <c r="I416" s="550"/>
      <c r="J416" s="550"/>
      <c r="K416" s="550"/>
      <c r="L416" s="550"/>
      <c r="M416" s="550"/>
      <c r="N416" s="550"/>
      <c r="O416" s="550"/>
      <c r="P416" s="550"/>
      <c r="Q416" s="550"/>
      <c r="R416" s="550"/>
      <c r="S416" s="550"/>
      <c r="T416" s="550"/>
      <c r="U416" s="550"/>
      <c r="V416" s="550"/>
      <c r="W416" s="550"/>
      <c r="X416" s="550"/>
      <c r="Y416" s="550"/>
      <c r="Z416" s="550"/>
    </row>
    <row r="417" spans="1:26" ht="15.75" customHeight="1">
      <c r="A417" s="550"/>
      <c r="B417" s="550"/>
      <c r="C417" s="550"/>
      <c r="D417" s="550"/>
      <c r="E417" s="550"/>
      <c r="F417" s="550"/>
      <c r="G417" s="550"/>
      <c r="H417" s="550"/>
      <c r="I417" s="550"/>
      <c r="J417" s="550"/>
      <c r="K417" s="550"/>
      <c r="L417" s="550"/>
      <c r="M417" s="550"/>
      <c r="N417" s="550"/>
      <c r="O417" s="550"/>
      <c r="P417" s="550"/>
      <c r="Q417" s="550"/>
      <c r="R417" s="550"/>
      <c r="S417" s="550"/>
      <c r="T417" s="550"/>
      <c r="U417" s="550"/>
      <c r="V417" s="550"/>
      <c r="W417" s="550"/>
      <c r="X417" s="550"/>
      <c r="Y417" s="550"/>
      <c r="Z417" s="550"/>
    </row>
    <row r="418" spans="1:26" ht="15.75" customHeight="1">
      <c r="A418" s="550"/>
      <c r="B418" s="550"/>
      <c r="C418" s="550"/>
      <c r="D418" s="550"/>
      <c r="E418" s="550"/>
      <c r="F418" s="550"/>
      <c r="G418" s="550"/>
      <c r="H418" s="550"/>
      <c r="I418" s="550"/>
      <c r="J418" s="550"/>
      <c r="K418" s="550"/>
      <c r="L418" s="550"/>
      <c r="M418" s="550"/>
      <c r="N418" s="550"/>
      <c r="O418" s="550"/>
      <c r="P418" s="550"/>
      <c r="Q418" s="550"/>
      <c r="R418" s="550"/>
      <c r="S418" s="550"/>
      <c r="T418" s="550"/>
      <c r="U418" s="550"/>
      <c r="V418" s="550"/>
      <c r="W418" s="550"/>
      <c r="X418" s="550"/>
      <c r="Y418" s="550"/>
      <c r="Z418" s="550"/>
    </row>
    <row r="419" spans="1:26" ht="15.75" customHeight="1">
      <c r="A419" s="550"/>
      <c r="B419" s="550"/>
      <c r="C419" s="550"/>
      <c r="D419" s="550"/>
      <c r="E419" s="550"/>
      <c r="F419" s="550"/>
      <c r="G419" s="550"/>
      <c r="H419" s="550"/>
      <c r="I419" s="550"/>
      <c r="J419" s="550"/>
      <c r="K419" s="550"/>
      <c r="L419" s="550"/>
      <c r="M419" s="550"/>
      <c r="N419" s="550"/>
      <c r="O419" s="550"/>
      <c r="P419" s="550"/>
      <c r="Q419" s="550"/>
      <c r="R419" s="550"/>
      <c r="S419" s="550"/>
      <c r="T419" s="550"/>
      <c r="U419" s="550"/>
      <c r="V419" s="550"/>
      <c r="W419" s="550"/>
      <c r="X419" s="550"/>
      <c r="Y419" s="550"/>
      <c r="Z419" s="550"/>
    </row>
    <row r="420" spans="1:26" ht="15.75" customHeight="1">
      <c r="A420" s="550"/>
      <c r="B420" s="550"/>
      <c r="C420" s="550"/>
      <c r="D420" s="550"/>
      <c r="E420" s="550"/>
      <c r="F420" s="550"/>
      <c r="G420" s="550"/>
      <c r="H420" s="550"/>
      <c r="I420" s="550"/>
      <c r="J420" s="550"/>
      <c r="K420" s="550"/>
      <c r="L420" s="550"/>
      <c r="M420" s="550"/>
      <c r="N420" s="550"/>
      <c r="O420" s="550"/>
      <c r="P420" s="550"/>
      <c r="Q420" s="550"/>
      <c r="R420" s="550"/>
      <c r="S420" s="550"/>
      <c r="T420" s="550"/>
      <c r="U420" s="550"/>
      <c r="V420" s="550"/>
      <c r="W420" s="550"/>
      <c r="X420" s="550"/>
      <c r="Y420" s="550"/>
      <c r="Z420" s="550"/>
    </row>
    <row r="421" spans="1:26" ht="15.75" customHeight="1">
      <c r="A421" s="550"/>
      <c r="B421" s="550"/>
      <c r="C421" s="550"/>
      <c r="D421" s="550"/>
      <c r="E421" s="550"/>
      <c r="F421" s="550"/>
      <c r="G421" s="550"/>
      <c r="H421" s="550"/>
      <c r="I421" s="550"/>
      <c r="J421" s="550"/>
      <c r="K421" s="550"/>
      <c r="L421" s="550"/>
      <c r="M421" s="550"/>
      <c r="N421" s="550"/>
      <c r="O421" s="550"/>
      <c r="P421" s="550"/>
      <c r="Q421" s="550"/>
      <c r="R421" s="550"/>
      <c r="S421" s="550"/>
      <c r="T421" s="550"/>
      <c r="U421" s="550"/>
      <c r="V421" s="550"/>
      <c r="W421" s="550"/>
      <c r="X421" s="550"/>
      <c r="Y421" s="550"/>
      <c r="Z421" s="550"/>
    </row>
    <row r="422" spans="1:26" ht="15.75" customHeight="1">
      <c r="A422" s="550"/>
      <c r="B422" s="550"/>
      <c r="C422" s="550"/>
      <c r="D422" s="550"/>
      <c r="E422" s="550"/>
      <c r="F422" s="550"/>
      <c r="G422" s="550"/>
      <c r="H422" s="550"/>
      <c r="I422" s="550"/>
      <c r="J422" s="550"/>
      <c r="K422" s="550"/>
      <c r="L422" s="550"/>
      <c r="M422" s="550"/>
      <c r="N422" s="550"/>
      <c r="O422" s="550"/>
      <c r="P422" s="550"/>
      <c r="Q422" s="550"/>
      <c r="R422" s="550"/>
      <c r="S422" s="550"/>
      <c r="T422" s="550"/>
      <c r="U422" s="550"/>
      <c r="V422" s="550"/>
      <c r="W422" s="550"/>
      <c r="X422" s="550"/>
      <c r="Y422" s="550"/>
      <c r="Z422" s="550"/>
    </row>
    <row r="423" spans="1:26" ht="15.75" customHeight="1">
      <c r="A423" s="550"/>
      <c r="B423" s="550"/>
      <c r="C423" s="550"/>
      <c r="D423" s="550"/>
      <c r="E423" s="550"/>
      <c r="F423" s="550"/>
      <c r="G423" s="550"/>
      <c r="H423" s="550"/>
      <c r="I423" s="550"/>
      <c r="J423" s="550"/>
      <c r="K423" s="550"/>
      <c r="L423" s="550"/>
      <c r="M423" s="550"/>
      <c r="N423" s="550"/>
      <c r="O423" s="550"/>
      <c r="P423" s="550"/>
      <c r="Q423" s="550"/>
      <c r="R423" s="550"/>
      <c r="S423" s="550"/>
      <c r="T423" s="550"/>
      <c r="U423" s="550"/>
      <c r="V423" s="550"/>
      <c r="W423" s="550"/>
      <c r="X423" s="550"/>
      <c r="Y423" s="550"/>
      <c r="Z423" s="550"/>
    </row>
    <row r="424" spans="1:26" ht="15.75" customHeight="1">
      <c r="A424" s="550"/>
      <c r="B424" s="550"/>
      <c r="C424" s="550"/>
      <c r="D424" s="550"/>
      <c r="E424" s="550"/>
      <c r="F424" s="550"/>
      <c r="G424" s="550"/>
      <c r="H424" s="550"/>
      <c r="I424" s="550"/>
      <c r="J424" s="550"/>
      <c r="K424" s="550"/>
      <c r="L424" s="550"/>
      <c r="M424" s="550"/>
      <c r="N424" s="550"/>
      <c r="O424" s="550"/>
      <c r="P424" s="550"/>
      <c r="Q424" s="550"/>
      <c r="R424" s="550"/>
      <c r="S424" s="550"/>
      <c r="T424" s="550"/>
      <c r="U424" s="550"/>
      <c r="V424" s="550"/>
      <c r="W424" s="550"/>
      <c r="X424" s="550"/>
      <c r="Y424" s="550"/>
      <c r="Z424" s="550"/>
    </row>
    <row r="425" spans="1:26" ht="15.75" customHeight="1">
      <c r="A425" s="550"/>
      <c r="B425" s="550"/>
      <c r="C425" s="550"/>
      <c r="D425" s="550"/>
      <c r="E425" s="550"/>
      <c r="F425" s="550"/>
      <c r="G425" s="550"/>
      <c r="H425" s="550"/>
      <c r="I425" s="550"/>
      <c r="J425" s="550"/>
      <c r="K425" s="550"/>
      <c r="L425" s="550"/>
      <c r="M425" s="550"/>
      <c r="N425" s="550"/>
      <c r="O425" s="550"/>
      <c r="P425" s="550"/>
      <c r="Q425" s="550"/>
      <c r="R425" s="550"/>
      <c r="S425" s="550"/>
      <c r="T425" s="550"/>
      <c r="U425" s="550"/>
      <c r="V425" s="550"/>
      <c r="W425" s="550"/>
      <c r="X425" s="550"/>
      <c r="Y425" s="550"/>
      <c r="Z425" s="550"/>
    </row>
    <row r="426" spans="1:26" ht="15.75" customHeight="1">
      <c r="A426" s="550"/>
      <c r="B426" s="550"/>
      <c r="C426" s="550"/>
      <c r="D426" s="550"/>
      <c r="E426" s="550"/>
      <c r="F426" s="550"/>
      <c r="G426" s="550"/>
      <c r="H426" s="550"/>
      <c r="I426" s="550"/>
      <c r="J426" s="550"/>
      <c r="K426" s="550"/>
      <c r="L426" s="550"/>
      <c r="M426" s="550"/>
      <c r="N426" s="550"/>
      <c r="O426" s="550"/>
      <c r="P426" s="550"/>
      <c r="Q426" s="550"/>
      <c r="R426" s="550"/>
      <c r="S426" s="550"/>
      <c r="T426" s="550"/>
      <c r="U426" s="550"/>
      <c r="V426" s="550"/>
      <c r="W426" s="550"/>
      <c r="X426" s="550"/>
      <c r="Y426" s="550"/>
      <c r="Z426" s="550"/>
    </row>
    <row r="427" spans="1:26" ht="15.75" customHeight="1">
      <c r="A427" s="550"/>
      <c r="B427" s="550"/>
      <c r="C427" s="550"/>
      <c r="D427" s="550"/>
      <c r="E427" s="550"/>
      <c r="F427" s="550"/>
      <c r="G427" s="550"/>
      <c r="H427" s="550"/>
      <c r="I427" s="550"/>
      <c r="J427" s="550"/>
      <c r="K427" s="550"/>
      <c r="L427" s="550"/>
      <c r="M427" s="550"/>
      <c r="N427" s="550"/>
      <c r="O427" s="550"/>
      <c r="P427" s="550"/>
      <c r="Q427" s="550"/>
      <c r="R427" s="550"/>
      <c r="S427" s="550"/>
      <c r="T427" s="550"/>
      <c r="U427" s="550"/>
      <c r="V427" s="550"/>
      <c r="W427" s="550"/>
      <c r="X427" s="550"/>
      <c r="Y427" s="550"/>
      <c r="Z427" s="550"/>
    </row>
    <row r="428" spans="1:26" ht="15.75" customHeight="1">
      <c r="A428" s="550"/>
      <c r="B428" s="550"/>
      <c r="C428" s="550"/>
      <c r="D428" s="550"/>
      <c r="E428" s="550"/>
      <c r="F428" s="550"/>
      <c r="G428" s="550"/>
      <c r="H428" s="550"/>
      <c r="I428" s="550"/>
      <c r="J428" s="550"/>
      <c r="K428" s="550"/>
      <c r="L428" s="550"/>
      <c r="M428" s="550"/>
      <c r="N428" s="550"/>
      <c r="O428" s="550"/>
      <c r="P428" s="550"/>
      <c r="Q428" s="550"/>
      <c r="R428" s="550"/>
      <c r="S428" s="550"/>
      <c r="T428" s="550"/>
      <c r="U428" s="550"/>
      <c r="V428" s="550"/>
      <c r="W428" s="550"/>
      <c r="X428" s="550"/>
      <c r="Y428" s="550"/>
      <c r="Z428" s="550"/>
    </row>
    <row r="429" spans="1:26" ht="15.75" customHeight="1">
      <c r="A429" s="550"/>
      <c r="B429" s="550"/>
      <c r="C429" s="550"/>
      <c r="D429" s="550"/>
      <c r="E429" s="550"/>
      <c r="F429" s="550"/>
      <c r="G429" s="550"/>
      <c r="H429" s="550"/>
      <c r="I429" s="550"/>
      <c r="J429" s="550"/>
      <c r="K429" s="550"/>
      <c r="L429" s="550"/>
      <c r="M429" s="550"/>
      <c r="N429" s="550"/>
      <c r="O429" s="550"/>
      <c r="P429" s="550"/>
      <c r="Q429" s="550"/>
      <c r="R429" s="550"/>
      <c r="S429" s="550"/>
      <c r="T429" s="550"/>
      <c r="U429" s="550"/>
      <c r="V429" s="550"/>
      <c r="W429" s="550"/>
      <c r="X429" s="550"/>
      <c r="Y429" s="550"/>
      <c r="Z429" s="550"/>
    </row>
    <row r="430" spans="1:26" ht="15.75" customHeight="1">
      <c r="A430" s="550"/>
      <c r="B430" s="550"/>
      <c r="C430" s="550"/>
      <c r="D430" s="550"/>
      <c r="E430" s="550"/>
      <c r="F430" s="550"/>
      <c r="G430" s="550"/>
      <c r="H430" s="550"/>
      <c r="I430" s="550"/>
      <c r="J430" s="550"/>
      <c r="K430" s="550"/>
      <c r="L430" s="550"/>
      <c r="M430" s="550"/>
      <c r="N430" s="550"/>
      <c r="O430" s="550"/>
      <c r="P430" s="550"/>
      <c r="Q430" s="550"/>
      <c r="R430" s="550"/>
      <c r="S430" s="550"/>
      <c r="T430" s="550"/>
      <c r="U430" s="550"/>
      <c r="V430" s="550"/>
      <c r="W430" s="550"/>
      <c r="X430" s="550"/>
      <c r="Y430" s="550"/>
      <c r="Z430" s="550"/>
    </row>
    <row r="431" spans="1:26" ht="15.75" customHeight="1">
      <c r="A431" s="550"/>
      <c r="B431" s="550"/>
      <c r="C431" s="550"/>
      <c r="D431" s="550"/>
      <c r="E431" s="550"/>
      <c r="F431" s="550"/>
      <c r="G431" s="550"/>
      <c r="H431" s="550"/>
      <c r="I431" s="550"/>
      <c r="J431" s="550"/>
      <c r="K431" s="550"/>
      <c r="L431" s="550"/>
      <c r="M431" s="550"/>
      <c r="N431" s="550"/>
      <c r="O431" s="550"/>
      <c r="P431" s="550"/>
      <c r="Q431" s="550"/>
      <c r="R431" s="550"/>
      <c r="S431" s="550"/>
      <c r="T431" s="550"/>
      <c r="U431" s="550"/>
      <c r="V431" s="550"/>
      <c r="W431" s="550"/>
      <c r="X431" s="550"/>
      <c r="Y431" s="550"/>
      <c r="Z431" s="550"/>
    </row>
    <row r="432" spans="1:26" ht="15.75" customHeight="1">
      <c r="A432" s="550"/>
      <c r="B432" s="550"/>
      <c r="C432" s="550"/>
      <c r="D432" s="550"/>
      <c r="E432" s="550"/>
      <c r="F432" s="550"/>
      <c r="G432" s="550"/>
      <c r="H432" s="550"/>
      <c r="I432" s="550"/>
      <c r="J432" s="550"/>
      <c r="K432" s="550"/>
      <c r="L432" s="550"/>
      <c r="M432" s="550"/>
      <c r="N432" s="550"/>
      <c r="O432" s="550"/>
      <c r="P432" s="550"/>
      <c r="Q432" s="550"/>
      <c r="R432" s="550"/>
      <c r="S432" s="550"/>
      <c r="T432" s="550"/>
      <c r="U432" s="550"/>
      <c r="V432" s="550"/>
      <c r="W432" s="550"/>
      <c r="X432" s="550"/>
      <c r="Y432" s="550"/>
      <c r="Z432" s="550"/>
    </row>
    <row r="433" spans="1:26" ht="15.75" customHeight="1">
      <c r="A433" s="550"/>
      <c r="B433" s="550"/>
      <c r="C433" s="550"/>
      <c r="D433" s="550"/>
      <c r="E433" s="550"/>
      <c r="F433" s="550"/>
      <c r="G433" s="550"/>
      <c r="H433" s="550"/>
      <c r="I433" s="550"/>
      <c r="J433" s="550"/>
      <c r="K433" s="550"/>
      <c r="L433" s="550"/>
      <c r="M433" s="550"/>
      <c r="N433" s="550"/>
      <c r="O433" s="550"/>
      <c r="P433" s="550"/>
      <c r="Q433" s="550"/>
      <c r="R433" s="550"/>
      <c r="S433" s="550"/>
      <c r="T433" s="550"/>
      <c r="U433" s="550"/>
      <c r="V433" s="550"/>
      <c r="W433" s="550"/>
      <c r="X433" s="550"/>
      <c r="Y433" s="550"/>
      <c r="Z433" s="550"/>
    </row>
    <row r="434" spans="1:26" ht="15.75" customHeight="1">
      <c r="A434" s="550"/>
      <c r="B434" s="550"/>
      <c r="C434" s="550"/>
      <c r="D434" s="550"/>
      <c r="E434" s="550"/>
      <c r="F434" s="550"/>
      <c r="G434" s="550"/>
      <c r="H434" s="550"/>
      <c r="I434" s="550"/>
      <c r="J434" s="550"/>
      <c r="K434" s="550"/>
      <c r="L434" s="550"/>
      <c r="M434" s="550"/>
      <c r="N434" s="550"/>
      <c r="O434" s="550"/>
      <c r="P434" s="550"/>
      <c r="Q434" s="550"/>
      <c r="R434" s="550"/>
      <c r="S434" s="550"/>
      <c r="T434" s="550"/>
      <c r="U434" s="550"/>
      <c r="V434" s="550"/>
      <c r="W434" s="550"/>
      <c r="X434" s="550"/>
      <c r="Y434" s="550"/>
      <c r="Z434" s="550"/>
    </row>
    <row r="435" spans="1:26" ht="15.75" customHeight="1">
      <c r="A435" s="550"/>
      <c r="B435" s="550"/>
      <c r="C435" s="550"/>
      <c r="D435" s="550"/>
      <c r="E435" s="550"/>
      <c r="F435" s="550"/>
      <c r="G435" s="550"/>
      <c r="H435" s="550"/>
      <c r="I435" s="550"/>
      <c r="J435" s="550"/>
      <c r="K435" s="550"/>
      <c r="L435" s="550"/>
      <c r="M435" s="550"/>
      <c r="N435" s="550"/>
      <c r="O435" s="550"/>
      <c r="P435" s="550"/>
      <c r="Q435" s="550"/>
      <c r="R435" s="550"/>
      <c r="S435" s="550"/>
      <c r="T435" s="550"/>
      <c r="U435" s="550"/>
      <c r="V435" s="550"/>
      <c r="W435" s="550"/>
      <c r="X435" s="550"/>
      <c r="Y435" s="550"/>
      <c r="Z435" s="550"/>
    </row>
    <row r="436" spans="1:26" ht="15.75" customHeight="1">
      <c r="A436" s="550"/>
      <c r="B436" s="550"/>
      <c r="C436" s="550"/>
      <c r="D436" s="550"/>
      <c r="E436" s="550"/>
      <c r="F436" s="550"/>
      <c r="G436" s="550"/>
      <c r="H436" s="550"/>
      <c r="I436" s="550"/>
      <c r="J436" s="550"/>
      <c r="K436" s="550"/>
      <c r="L436" s="550"/>
      <c r="M436" s="550"/>
      <c r="N436" s="550"/>
      <c r="O436" s="550"/>
      <c r="P436" s="550"/>
      <c r="Q436" s="550"/>
      <c r="R436" s="550"/>
      <c r="S436" s="550"/>
      <c r="T436" s="550"/>
      <c r="U436" s="550"/>
      <c r="V436" s="550"/>
      <c r="W436" s="550"/>
      <c r="X436" s="550"/>
      <c r="Y436" s="550"/>
      <c r="Z436" s="550"/>
    </row>
    <row r="437" spans="1:26" ht="15.75" customHeight="1">
      <c r="A437" s="550"/>
      <c r="B437" s="550"/>
      <c r="C437" s="550"/>
      <c r="D437" s="550"/>
      <c r="E437" s="550"/>
      <c r="F437" s="550"/>
      <c r="G437" s="550"/>
      <c r="H437" s="550"/>
      <c r="I437" s="550"/>
      <c r="J437" s="550"/>
      <c r="K437" s="550"/>
      <c r="L437" s="550"/>
      <c r="M437" s="550"/>
      <c r="N437" s="550"/>
      <c r="O437" s="550"/>
      <c r="P437" s="550"/>
      <c r="Q437" s="550"/>
      <c r="R437" s="550"/>
      <c r="S437" s="550"/>
      <c r="T437" s="550"/>
      <c r="U437" s="550"/>
      <c r="V437" s="550"/>
      <c r="W437" s="550"/>
      <c r="X437" s="550"/>
      <c r="Y437" s="550"/>
      <c r="Z437" s="550"/>
    </row>
    <row r="438" spans="1:26" ht="15.75" customHeight="1">
      <c r="A438" s="550"/>
      <c r="B438" s="550"/>
      <c r="C438" s="550"/>
      <c r="D438" s="550"/>
      <c r="E438" s="550"/>
      <c r="F438" s="550"/>
      <c r="G438" s="550"/>
      <c r="H438" s="550"/>
      <c r="I438" s="550"/>
      <c r="J438" s="550"/>
      <c r="K438" s="550"/>
      <c r="L438" s="550"/>
      <c r="M438" s="550"/>
      <c r="N438" s="550"/>
      <c r="O438" s="550"/>
      <c r="P438" s="550"/>
      <c r="Q438" s="550"/>
      <c r="R438" s="550"/>
      <c r="S438" s="550"/>
      <c r="T438" s="550"/>
      <c r="U438" s="550"/>
      <c r="V438" s="550"/>
      <c r="W438" s="550"/>
      <c r="X438" s="550"/>
      <c r="Y438" s="550"/>
      <c r="Z438" s="550"/>
    </row>
    <row r="439" spans="1:26" ht="15.75" customHeight="1">
      <c r="A439" s="550"/>
      <c r="B439" s="550"/>
      <c r="C439" s="550"/>
      <c r="D439" s="550"/>
      <c r="E439" s="550"/>
      <c r="F439" s="550"/>
      <c r="G439" s="550"/>
      <c r="H439" s="550"/>
      <c r="I439" s="550"/>
      <c r="J439" s="550"/>
      <c r="K439" s="550"/>
      <c r="L439" s="550"/>
      <c r="M439" s="550"/>
      <c r="N439" s="550"/>
      <c r="O439" s="550"/>
      <c r="P439" s="550"/>
      <c r="Q439" s="550"/>
      <c r="R439" s="550"/>
      <c r="S439" s="550"/>
      <c r="T439" s="550"/>
      <c r="U439" s="550"/>
      <c r="V439" s="550"/>
      <c r="W439" s="550"/>
      <c r="X439" s="550"/>
      <c r="Y439" s="550"/>
      <c r="Z439" s="550"/>
    </row>
    <row r="440" spans="1:26" ht="15.75" customHeight="1">
      <c r="A440" s="550"/>
      <c r="B440" s="550"/>
      <c r="C440" s="550"/>
      <c r="D440" s="550"/>
      <c r="E440" s="550"/>
      <c r="F440" s="550"/>
      <c r="G440" s="550"/>
      <c r="H440" s="550"/>
      <c r="I440" s="550"/>
      <c r="J440" s="550"/>
      <c r="K440" s="550"/>
      <c r="L440" s="550"/>
      <c r="M440" s="550"/>
      <c r="N440" s="550"/>
      <c r="O440" s="550"/>
      <c r="P440" s="550"/>
      <c r="Q440" s="550"/>
      <c r="R440" s="550"/>
      <c r="S440" s="550"/>
      <c r="T440" s="550"/>
      <c r="U440" s="550"/>
      <c r="V440" s="550"/>
      <c r="W440" s="550"/>
      <c r="X440" s="550"/>
      <c r="Y440" s="550"/>
      <c r="Z440" s="550"/>
    </row>
    <row r="441" spans="1:26" ht="15.75" customHeight="1">
      <c r="A441" s="550"/>
      <c r="B441" s="550"/>
      <c r="C441" s="550"/>
      <c r="D441" s="550"/>
      <c r="E441" s="550"/>
      <c r="F441" s="550"/>
      <c r="G441" s="550"/>
      <c r="H441" s="550"/>
      <c r="I441" s="550"/>
      <c r="J441" s="550"/>
      <c r="K441" s="550"/>
      <c r="L441" s="550"/>
      <c r="M441" s="550"/>
      <c r="N441" s="550"/>
      <c r="O441" s="550"/>
      <c r="P441" s="550"/>
      <c r="Q441" s="550"/>
      <c r="R441" s="550"/>
      <c r="S441" s="550"/>
      <c r="T441" s="550"/>
      <c r="U441" s="550"/>
      <c r="V441" s="550"/>
      <c r="W441" s="550"/>
      <c r="X441" s="550"/>
      <c r="Y441" s="550"/>
      <c r="Z441" s="550"/>
    </row>
    <row r="442" spans="1:26" ht="15.75" customHeight="1">
      <c r="A442" s="550"/>
      <c r="B442" s="550"/>
      <c r="C442" s="550"/>
      <c r="D442" s="550"/>
      <c r="E442" s="550"/>
      <c r="F442" s="550"/>
      <c r="G442" s="550"/>
      <c r="H442" s="550"/>
      <c r="I442" s="550"/>
      <c r="J442" s="550"/>
      <c r="K442" s="550"/>
      <c r="L442" s="550"/>
      <c r="M442" s="550"/>
      <c r="N442" s="550"/>
      <c r="O442" s="550"/>
      <c r="P442" s="550"/>
      <c r="Q442" s="550"/>
      <c r="R442" s="550"/>
      <c r="S442" s="550"/>
      <c r="T442" s="550"/>
      <c r="U442" s="550"/>
      <c r="V442" s="550"/>
      <c r="W442" s="550"/>
      <c r="X442" s="550"/>
      <c r="Y442" s="550"/>
      <c r="Z442" s="550"/>
    </row>
    <row r="443" spans="1:26" ht="15.75" customHeight="1">
      <c r="A443" s="550"/>
      <c r="B443" s="550"/>
      <c r="C443" s="550"/>
      <c r="D443" s="550"/>
      <c r="E443" s="550"/>
      <c r="F443" s="550"/>
      <c r="G443" s="550"/>
      <c r="H443" s="550"/>
      <c r="I443" s="550"/>
      <c r="J443" s="550"/>
      <c r="K443" s="550"/>
      <c r="L443" s="550"/>
      <c r="M443" s="550"/>
      <c r="N443" s="550"/>
      <c r="O443" s="550"/>
      <c r="P443" s="550"/>
      <c r="Q443" s="550"/>
      <c r="R443" s="550"/>
      <c r="S443" s="550"/>
      <c r="T443" s="550"/>
      <c r="U443" s="550"/>
      <c r="V443" s="550"/>
      <c r="W443" s="550"/>
      <c r="X443" s="550"/>
      <c r="Y443" s="550"/>
      <c r="Z443" s="550"/>
    </row>
    <row r="444" spans="1:26" ht="15.75" customHeight="1">
      <c r="A444" s="550"/>
      <c r="B444" s="550"/>
      <c r="C444" s="550"/>
      <c r="D444" s="550"/>
      <c r="E444" s="550"/>
      <c r="F444" s="550"/>
      <c r="G444" s="550"/>
      <c r="H444" s="550"/>
      <c r="I444" s="550"/>
      <c r="J444" s="550"/>
      <c r="K444" s="550"/>
      <c r="L444" s="550"/>
      <c r="M444" s="550"/>
      <c r="N444" s="550"/>
      <c r="O444" s="550"/>
      <c r="P444" s="550"/>
      <c r="Q444" s="550"/>
      <c r="R444" s="550"/>
      <c r="S444" s="550"/>
      <c r="T444" s="550"/>
      <c r="U444" s="550"/>
      <c r="V444" s="550"/>
      <c r="W444" s="550"/>
      <c r="X444" s="550"/>
      <c r="Y444" s="550"/>
      <c r="Z444" s="550"/>
    </row>
    <row r="445" spans="1:26" ht="15.75" customHeight="1">
      <c r="A445" s="550"/>
      <c r="B445" s="550"/>
      <c r="C445" s="550"/>
      <c r="D445" s="550"/>
      <c r="E445" s="550"/>
      <c r="F445" s="550"/>
      <c r="G445" s="550"/>
      <c r="H445" s="550"/>
      <c r="I445" s="550"/>
      <c r="J445" s="550"/>
      <c r="K445" s="550"/>
      <c r="L445" s="550"/>
      <c r="M445" s="550"/>
      <c r="N445" s="550"/>
      <c r="O445" s="550"/>
      <c r="P445" s="550"/>
      <c r="Q445" s="550"/>
      <c r="R445" s="550"/>
      <c r="S445" s="550"/>
      <c r="T445" s="550"/>
      <c r="U445" s="550"/>
      <c r="V445" s="550"/>
      <c r="W445" s="550"/>
      <c r="X445" s="550"/>
      <c r="Y445" s="550"/>
      <c r="Z445" s="550"/>
    </row>
    <row r="446" spans="1:26" ht="15.75" customHeight="1">
      <c r="A446" s="550"/>
      <c r="B446" s="550"/>
      <c r="C446" s="550"/>
      <c r="D446" s="550"/>
      <c r="E446" s="550"/>
      <c r="F446" s="550"/>
      <c r="G446" s="550"/>
      <c r="H446" s="550"/>
      <c r="I446" s="550"/>
      <c r="J446" s="550"/>
      <c r="K446" s="550"/>
      <c r="L446" s="550"/>
      <c r="M446" s="550"/>
      <c r="N446" s="550"/>
      <c r="O446" s="550"/>
      <c r="P446" s="550"/>
      <c r="Q446" s="550"/>
      <c r="R446" s="550"/>
      <c r="S446" s="550"/>
      <c r="T446" s="550"/>
      <c r="U446" s="550"/>
      <c r="V446" s="550"/>
      <c r="W446" s="550"/>
      <c r="X446" s="550"/>
      <c r="Y446" s="550"/>
      <c r="Z446" s="550"/>
    </row>
    <row r="447" spans="1:26" ht="15.75" customHeight="1">
      <c r="A447" s="550"/>
      <c r="B447" s="550"/>
      <c r="C447" s="550"/>
      <c r="D447" s="550"/>
      <c r="E447" s="550"/>
      <c r="F447" s="550"/>
      <c r="G447" s="550"/>
      <c r="H447" s="550"/>
      <c r="I447" s="550"/>
      <c r="J447" s="550"/>
      <c r="K447" s="550"/>
      <c r="L447" s="550"/>
      <c r="M447" s="550"/>
      <c r="N447" s="550"/>
      <c r="O447" s="550"/>
      <c r="P447" s="550"/>
      <c r="Q447" s="550"/>
      <c r="R447" s="550"/>
      <c r="S447" s="550"/>
      <c r="T447" s="550"/>
      <c r="U447" s="550"/>
      <c r="V447" s="550"/>
      <c r="W447" s="550"/>
      <c r="X447" s="550"/>
      <c r="Y447" s="550"/>
      <c r="Z447" s="550"/>
    </row>
    <row r="448" spans="1:26" ht="15.75" customHeight="1">
      <c r="A448" s="550"/>
      <c r="B448" s="550"/>
      <c r="C448" s="550"/>
      <c r="D448" s="550"/>
      <c r="E448" s="550"/>
      <c r="F448" s="550"/>
      <c r="G448" s="550"/>
      <c r="H448" s="550"/>
      <c r="I448" s="550"/>
      <c r="J448" s="550"/>
      <c r="K448" s="550"/>
      <c r="L448" s="550"/>
      <c r="M448" s="550"/>
      <c r="N448" s="550"/>
      <c r="O448" s="550"/>
      <c r="P448" s="550"/>
      <c r="Q448" s="550"/>
      <c r="R448" s="550"/>
      <c r="S448" s="550"/>
      <c r="T448" s="550"/>
      <c r="U448" s="550"/>
      <c r="V448" s="550"/>
      <c r="W448" s="550"/>
      <c r="X448" s="550"/>
      <c r="Y448" s="550"/>
      <c r="Z448" s="550"/>
    </row>
    <row r="449" spans="1:26" ht="15.75" customHeight="1">
      <c r="A449" s="550"/>
      <c r="B449" s="550"/>
      <c r="C449" s="550"/>
      <c r="D449" s="550"/>
      <c r="E449" s="550"/>
      <c r="F449" s="550"/>
      <c r="G449" s="550"/>
      <c r="H449" s="550"/>
      <c r="I449" s="550"/>
      <c r="J449" s="550"/>
      <c r="K449" s="550"/>
      <c r="L449" s="550"/>
      <c r="M449" s="550"/>
      <c r="N449" s="550"/>
      <c r="O449" s="550"/>
      <c r="P449" s="550"/>
      <c r="Q449" s="550"/>
      <c r="R449" s="550"/>
      <c r="S449" s="550"/>
      <c r="T449" s="550"/>
      <c r="U449" s="550"/>
      <c r="V449" s="550"/>
      <c r="W449" s="550"/>
      <c r="X449" s="550"/>
      <c r="Y449" s="550"/>
      <c r="Z449" s="550"/>
    </row>
    <row r="450" spans="1:26" ht="15.75" customHeight="1">
      <c r="A450" s="550"/>
      <c r="B450" s="550"/>
      <c r="C450" s="550"/>
      <c r="D450" s="550"/>
      <c r="E450" s="550"/>
      <c r="F450" s="550"/>
      <c r="G450" s="550"/>
      <c r="H450" s="550"/>
      <c r="I450" s="550"/>
      <c r="J450" s="550"/>
      <c r="K450" s="550"/>
      <c r="L450" s="550"/>
      <c r="M450" s="550"/>
      <c r="N450" s="550"/>
      <c r="O450" s="550"/>
      <c r="P450" s="550"/>
      <c r="Q450" s="550"/>
      <c r="R450" s="550"/>
      <c r="S450" s="550"/>
      <c r="T450" s="550"/>
      <c r="U450" s="550"/>
      <c r="V450" s="550"/>
      <c r="W450" s="550"/>
      <c r="X450" s="550"/>
      <c r="Y450" s="550"/>
      <c r="Z450" s="550"/>
    </row>
    <row r="451" spans="1:26" ht="15.75" customHeight="1">
      <c r="A451" s="550"/>
      <c r="B451" s="550"/>
      <c r="C451" s="550"/>
      <c r="D451" s="550"/>
      <c r="E451" s="550"/>
      <c r="F451" s="550"/>
      <c r="G451" s="550"/>
      <c r="H451" s="550"/>
      <c r="I451" s="550"/>
      <c r="J451" s="550"/>
      <c r="K451" s="550"/>
      <c r="L451" s="550"/>
      <c r="M451" s="550"/>
      <c r="N451" s="550"/>
      <c r="O451" s="550"/>
      <c r="P451" s="550"/>
      <c r="Q451" s="550"/>
      <c r="R451" s="550"/>
      <c r="S451" s="550"/>
      <c r="T451" s="550"/>
      <c r="U451" s="550"/>
      <c r="V451" s="550"/>
      <c r="W451" s="550"/>
      <c r="X451" s="550"/>
      <c r="Y451" s="550"/>
      <c r="Z451" s="550"/>
    </row>
    <row r="452" spans="1:26" ht="15.75" customHeight="1">
      <c r="A452" s="550"/>
      <c r="B452" s="550"/>
      <c r="C452" s="550"/>
      <c r="D452" s="550"/>
      <c r="E452" s="550"/>
      <c r="F452" s="550"/>
      <c r="G452" s="550"/>
      <c r="H452" s="550"/>
      <c r="I452" s="550"/>
      <c r="J452" s="550"/>
      <c r="K452" s="550"/>
      <c r="L452" s="550"/>
      <c r="M452" s="550"/>
      <c r="N452" s="550"/>
      <c r="O452" s="550"/>
      <c r="P452" s="550"/>
      <c r="Q452" s="550"/>
      <c r="R452" s="550"/>
      <c r="S452" s="550"/>
      <c r="T452" s="550"/>
      <c r="U452" s="550"/>
      <c r="V452" s="550"/>
      <c r="W452" s="550"/>
      <c r="X452" s="550"/>
      <c r="Y452" s="550"/>
      <c r="Z452" s="550"/>
    </row>
    <row r="453" spans="1:26" ht="15.75" customHeight="1">
      <c r="A453" s="550"/>
      <c r="B453" s="550"/>
      <c r="C453" s="550"/>
      <c r="D453" s="550"/>
      <c r="E453" s="550"/>
      <c r="F453" s="550"/>
      <c r="G453" s="550"/>
      <c r="H453" s="550"/>
      <c r="I453" s="550"/>
      <c r="J453" s="550"/>
      <c r="K453" s="550"/>
      <c r="L453" s="550"/>
      <c r="M453" s="550"/>
      <c r="N453" s="550"/>
      <c r="O453" s="550"/>
      <c r="P453" s="550"/>
      <c r="Q453" s="550"/>
      <c r="R453" s="550"/>
      <c r="S453" s="550"/>
      <c r="T453" s="550"/>
      <c r="U453" s="550"/>
      <c r="V453" s="550"/>
      <c r="W453" s="550"/>
      <c r="X453" s="550"/>
      <c r="Y453" s="550"/>
      <c r="Z453" s="550"/>
    </row>
    <row r="454" spans="1:26" ht="15.75" customHeight="1">
      <c r="A454" s="550"/>
      <c r="B454" s="550"/>
      <c r="C454" s="550"/>
      <c r="D454" s="550"/>
      <c r="E454" s="550"/>
      <c r="F454" s="550"/>
      <c r="G454" s="550"/>
      <c r="H454" s="550"/>
      <c r="I454" s="550"/>
      <c r="J454" s="550"/>
      <c r="K454" s="550"/>
      <c r="L454" s="550"/>
      <c r="M454" s="550"/>
      <c r="N454" s="550"/>
      <c r="O454" s="550"/>
      <c r="P454" s="550"/>
      <c r="Q454" s="550"/>
      <c r="R454" s="550"/>
      <c r="S454" s="550"/>
      <c r="T454" s="550"/>
      <c r="U454" s="550"/>
      <c r="V454" s="550"/>
      <c r="W454" s="550"/>
      <c r="X454" s="550"/>
      <c r="Y454" s="550"/>
      <c r="Z454" s="550"/>
    </row>
    <row r="455" spans="1:26" ht="15.75" customHeight="1">
      <c r="A455" s="550"/>
      <c r="B455" s="550"/>
      <c r="C455" s="550"/>
      <c r="D455" s="550"/>
      <c r="E455" s="550"/>
      <c r="F455" s="550"/>
      <c r="G455" s="550"/>
      <c r="H455" s="550"/>
      <c r="I455" s="550"/>
      <c r="J455" s="550"/>
      <c r="K455" s="550"/>
      <c r="L455" s="550"/>
      <c r="M455" s="550"/>
      <c r="N455" s="550"/>
      <c r="O455" s="550"/>
      <c r="P455" s="550"/>
      <c r="Q455" s="550"/>
      <c r="R455" s="550"/>
      <c r="S455" s="550"/>
      <c r="T455" s="550"/>
      <c r="U455" s="550"/>
      <c r="V455" s="550"/>
      <c r="W455" s="550"/>
      <c r="X455" s="550"/>
      <c r="Y455" s="550"/>
      <c r="Z455" s="550"/>
    </row>
    <row r="456" spans="1:26" ht="15.75" customHeight="1">
      <c r="A456" s="550"/>
      <c r="B456" s="550"/>
      <c r="C456" s="550"/>
      <c r="D456" s="550"/>
      <c r="E456" s="550"/>
      <c r="F456" s="550"/>
      <c r="G456" s="550"/>
      <c r="H456" s="550"/>
      <c r="I456" s="550"/>
      <c r="J456" s="550"/>
      <c r="K456" s="550"/>
      <c r="L456" s="550"/>
      <c r="M456" s="550"/>
      <c r="N456" s="550"/>
      <c r="O456" s="550"/>
      <c r="P456" s="550"/>
      <c r="Q456" s="550"/>
      <c r="R456" s="550"/>
      <c r="S456" s="550"/>
      <c r="T456" s="550"/>
      <c r="U456" s="550"/>
      <c r="V456" s="550"/>
      <c r="W456" s="550"/>
      <c r="X456" s="550"/>
      <c r="Y456" s="550"/>
      <c r="Z456" s="550"/>
    </row>
    <row r="457" spans="1:26" ht="15.75" customHeight="1">
      <c r="A457" s="550"/>
      <c r="B457" s="550"/>
      <c r="C457" s="550"/>
      <c r="D457" s="550"/>
      <c r="E457" s="550"/>
      <c r="F457" s="550"/>
      <c r="G457" s="550"/>
      <c r="H457" s="550"/>
      <c r="I457" s="550"/>
      <c r="J457" s="550"/>
      <c r="K457" s="550"/>
      <c r="L457" s="550"/>
      <c r="M457" s="550"/>
      <c r="N457" s="550"/>
      <c r="O457" s="550"/>
      <c r="P457" s="550"/>
      <c r="Q457" s="550"/>
      <c r="R457" s="550"/>
      <c r="S457" s="550"/>
      <c r="T457" s="550"/>
      <c r="U457" s="550"/>
      <c r="V457" s="550"/>
      <c r="W457" s="550"/>
      <c r="X457" s="550"/>
      <c r="Y457" s="550"/>
      <c r="Z457" s="550"/>
    </row>
    <row r="458" spans="1:26" ht="15.75" customHeight="1">
      <c r="A458" s="550"/>
      <c r="B458" s="550"/>
      <c r="C458" s="550"/>
      <c r="D458" s="550"/>
      <c r="E458" s="550"/>
      <c r="F458" s="550"/>
      <c r="G458" s="550"/>
      <c r="H458" s="550"/>
      <c r="I458" s="550"/>
      <c r="J458" s="550"/>
      <c r="K458" s="550"/>
      <c r="L458" s="550"/>
      <c r="M458" s="550"/>
      <c r="N458" s="550"/>
      <c r="O458" s="550"/>
      <c r="P458" s="550"/>
      <c r="Q458" s="550"/>
      <c r="R458" s="550"/>
      <c r="S458" s="550"/>
      <c r="T458" s="550"/>
      <c r="U458" s="550"/>
      <c r="V458" s="550"/>
      <c r="W458" s="550"/>
      <c r="X458" s="550"/>
      <c r="Y458" s="550"/>
      <c r="Z458" s="550"/>
    </row>
    <row r="459" spans="1:26" ht="15.75" customHeight="1">
      <c r="A459" s="550"/>
      <c r="B459" s="550"/>
      <c r="C459" s="550"/>
      <c r="D459" s="550"/>
      <c r="E459" s="550"/>
      <c r="F459" s="550"/>
      <c r="G459" s="550"/>
      <c r="H459" s="550"/>
      <c r="I459" s="550"/>
      <c r="J459" s="550"/>
      <c r="K459" s="550"/>
      <c r="L459" s="550"/>
      <c r="M459" s="550"/>
      <c r="N459" s="550"/>
      <c r="O459" s="550"/>
      <c r="P459" s="550"/>
      <c r="Q459" s="550"/>
      <c r="R459" s="550"/>
      <c r="S459" s="550"/>
      <c r="T459" s="550"/>
      <c r="U459" s="550"/>
      <c r="V459" s="550"/>
      <c r="W459" s="550"/>
      <c r="X459" s="550"/>
      <c r="Y459" s="550"/>
      <c r="Z459" s="550"/>
    </row>
    <row r="460" spans="1:26" ht="15.75" customHeight="1">
      <c r="A460" s="550"/>
      <c r="B460" s="550"/>
      <c r="C460" s="550"/>
      <c r="D460" s="550"/>
      <c r="E460" s="550"/>
      <c r="F460" s="550"/>
      <c r="G460" s="550"/>
      <c r="H460" s="550"/>
      <c r="I460" s="550"/>
      <c r="J460" s="550"/>
      <c r="K460" s="550"/>
      <c r="L460" s="550"/>
      <c r="M460" s="550"/>
      <c r="N460" s="550"/>
      <c r="O460" s="550"/>
      <c r="P460" s="550"/>
      <c r="Q460" s="550"/>
      <c r="R460" s="550"/>
      <c r="S460" s="550"/>
      <c r="T460" s="550"/>
      <c r="U460" s="550"/>
      <c r="V460" s="550"/>
      <c r="W460" s="550"/>
      <c r="X460" s="550"/>
      <c r="Y460" s="550"/>
      <c r="Z460" s="550"/>
    </row>
    <row r="461" spans="1:26" ht="15.75" customHeight="1">
      <c r="A461" s="550"/>
      <c r="B461" s="550"/>
      <c r="C461" s="550"/>
      <c r="D461" s="550"/>
      <c r="E461" s="550"/>
      <c r="F461" s="550"/>
      <c r="G461" s="550"/>
      <c r="H461" s="550"/>
      <c r="I461" s="550"/>
      <c r="J461" s="550"/>
      <c r="K461" s="550"/>
      <c r="L461" s="550"/>
      <c r="M461" s="550"/>
      <c r="N461" s="550"/>
      <c r="O461" s="550"/>
      <c r="P461" s="550"/>
      <c r="Q461" s="550"/>
      <c r="R461" s="550"/>
      <c r="S461" s="550"/>
      <c r="T461" s="550"/>
      <c r="U461" s="550"/>
      <c r="V461" s="550"/>
      <c r="W461" s="550"/>
      <c r="X461" s="550"/>
      <c r="Y461" s="550"/>
      <c r="Z461" s="550"/>
    </row>
    <row r="462" spans="1:26" ht="15.75" customHeight="1">
      <c r="A462" s="550"/>
      <c r="B462" s="550"/>
      <c r="C462" s="550"/>
      <c r="D462" s="550"/>
      <c r="E462" s="550"/>
      <c r="F462" s="550"/>
      <c r="G462" s="550"/>
      <c r="H462" s="550"/>
      <c r="I462" s="550"/>
      <c r="J462" s="550"/>
      <c r="K462" s="550"/>
      <c r="L462" s="550"/>
      <c r="M462" s="550"/>
      <c r="N462" s="550"/>
      <c r="O462" s="550"/>
      <c r="P462" s="550"/>
      <c r="Q462" s="550"/>
      <c r="R462" s="550"/>
      <c r="S462" s="550"/>
      <c r="T462" s="550"/>
      <c r="U462" s="550"/>
      <c r="V462" s="550"/>
      <c r="W462" s="550"/>
      <c r="X462" s="550"/>
      <c r="Y462" s="550"/>
      <c r="Z462" s="550"/>
    </row>
    <row r="463" spans="1:26" ht="15.75" customHeight="1">
      <c r="A463" s="550"/>
      <c r="B463" s="550"/>
      <c r="C463" s="550"/>
      <c r="D463" s="550"/>
      <c r="E463" s="550"/>
      <c r="F463" s="550"/>
      <c r="G463" s="550"/>
      <c r="H463" s="550"/>
      <c r="I463" s="550"/>
      <c r="J463" s="550"/>
      <c r="K463" s="550"/>
      <c r="L463" s="550"/>
      <c r="M463" s="550"/>
      <c r="N463" s="550"/>
      <c r="O463" s="550"/>
      <c r="P463" s="550"/>
      <c r="Q463" s="550"/>
      <c r="R463" s="550"/>
      <c r="S463" s="550"/>
      <c r="T463" s="550"/>
      <c r="U463" s="550"/>
      <c r="V463" s="550"/>
      <c r="W463" s="550"/>
      <c r="X463" s="550"/>
      <c r="Y463" s="550"/>
      <c r="Z463" s="550"/>
    </row>
    <row r="464" spans="1:26" ht="15.75" customHeight="1">
      <c r="A464" s="550"/>
      <c r="B464" s="550"/>
      <c r="C464" s="550"/>
      <c r="D464" s="550"/>
      <c r="E464" s="550"/>
      <c r="F464" s="550"/>
      <c r="G464" s="550"/>
      <c r="H464" s="550"/>
      <c r="I464" s="550"/>
      <c r="J464" s="550"/>
      <c r="K464" s="550"/>
      <c r="L464" s="550"/>
      <c r="M464" s="550"/>
      <c r="N464" s="550"/>
      <c r="O464" s="550"/>
      <c r="P464" s="550"/>
      <c r="Q464" s="550"/>
      <c r="R464" s="550"/>
      <c r="S464" s="550"/>
      <c r="T464" s="550"/>
      <c r="U464" s="550"/>
      <c r="V464" s="550"/>
      <c r="W464" s="550"/>
      <c r="X464" s="550"/>
      <c r="Y464" s="550"/>
      <c r="Z464" s="550"/>
    </row>
    <row r="465" spans="1:26" ht="15.75" customHeight="1">
      <c r="A465" s="550"/>
      <c r="B465" s="550"/>
      <c r="C465" s="550"/>
      <c r="D465" s="550"/>
      <c r="E465" s="550"/>
      <c r="F465" s="550"/>
      <c r="G465" s="550"/>
      <c r="H465" s="550"/>
      <c r="I465" s="550"/>
      <c r="J465" s="550"/>
      <c r="K465" s="550"/>
      <c r="L465" s="550"/>
      <c r="M465" s="550"/>
      <c r="N465" s="550"/>
      <c r="O465" s="550"/>
      <c r="P465" s="550"/>
      <c r="Q465" s="550"/>
      <c r="R465" s="550"/>
      <c r="S465" s="550"/>
      <c r="T465" s="550"/>
      <c r="U465" s="550"/>
      <c r="V465" s="550"/>
      <c r="W465" s="550"/>
      <c r="X465" s="550"/>
      <c r="Y465" s="550"/>
      <c r="Z465" s="550"/>
    </row>
    <row r="466" spans="1:26" ht="15.75" customHeight="1">
      <c r="A466" s="550"/>
      <c r="B466" s="550"/>
      <c r="C466" s="550"/>
      <c r="D466" s="550"/>
      <c r="E466" s="550"/>
      <c r="F466" s="550"/>
      <c r="G466" s="550"/>
      <c r="H466" s="550"/>
      <c r="I466" s="550"/>
      <c r="J466" s="550"/>
      <c r="K466" s="550"/>
      <c r="L466" s="550"/>
      <c r="M466" s="550"/>
      <c r="N466" s="550"/>
      <c r="O466" s="550"/>
      <c r="P466" s="550"/>
      <c r="Q466" s="550"/>
      <c r="R466" s="550"/>
      <c r="S466" s="550"/>
      <c r="T466" s="550"/>
      <c r="U466" s="550"/>
      <c r="V466" s="550"/>
      <c r="W466" s="550"/>
      <c r="X466" s="550"/>
      <c r="Y466" s="550"/>
      <c r="Z466" s="550"/>
    </row>
    <row r="467" spans="1:26" ht="15.75" customHeight="1">
      <c r="A467" s="550"/>
      <c r="B467" s="550"/>
      <c r="C467" s="550"/>
      <c r="D467" s="550"/>
      <c r="E467" s="550"/>
      <c r="F467" s="550"/>
      <c r="G467" s="550"/>
      <c r="H467" s="550"/>
      <c r="I467" s="550"/>
      <c r="J467" s="550"/>
      <c r="K467" s="550"/>
      <c r="L467" s="550"/>
      <c r="M467" s="550"/>
      <c r="N467" s="550"/>
      <c r="O467" s="550"/>
      <c r="P467" s="550"/>
      <c r="Q467" s="550"/>
      <c r="R467" s="550"/>
      <c r="S467" s="550"/>
      <c r="T467" s="550"/>
      <c r="U467" s="550"/>
      <c r="V467" s="550"/>
      <c r="W467" s="550"/>
      <c r="X467" s="550"/>
      <c r="Y467" s="550"/>
      <c r="Z467" s="550"/>
    </row>
    <row r="468" spans="1:26" ht="15.75" customHeight="1">
      <c r="A468" s="550"/>
      <c r="B468" s="550"/>
      <c r="C468" s="550"/>
      <c r="D468" s="550"/>
      <c r="E468" s="550"/>
      <c r="F468" s="550"/>
      <c r="G468" s="550"/>
      <c r="H468" s="550"/>
      <c r="I468" s="550"/>
      <c r="J468" s="550"/>
      <c r="K468" s="550"/>
      <c r="L468" s="550"/>
      <c r="M468" s="550"/>
      <c r="N468" s="550"/>
      <c r="O468" s="550"/>
      <c r="P468" s="550"/>
      <c r="Q468" s="550"/>
      <c r="R468" s="550"/>
      <c r="S468" s="550"/>
      <c r="T468" s="550"/>
      <c r="U468" s="550"/>
      <c r="V468" s="550"/>
      <c r="W468" s="550"/>
      <c r="X468" s="550"/>
      <c r="Y468" s="550"/>
      <c r="Z468" s="550"/>
    </row>
    <row r="469" spans="1:26" ht="15.75" customHeight="1">
      <c r="A469" s="550"/>
      <c r="B469" s="550"/>
      <c r="C469" s="550"/>
      <c r="D469" s="550"/>
      <c r="E469" s="550"/>
      <c r="F469" s="550"/>
      <c r="G469" s="550"/>
      <c r="H469" s="550"/>
      <c r="I469" s="550"/>
      <c r="J469" s="550"/>
      <c r="K469" s="550"/>
      <c r="L469" s="550"/>
      <c r="M469" s="550"/>
      <c r="N469" s="550"/>
      <c r="O469" s="550"/>
      <c r="P469" s="550"/>
      <c r="Q469" s="550"/>
      <c r="R469" s="550"/>
      <c r="S469" s="550"/>
      <c r="T469" s="550"/>
      <c r="U469" s="550"/>
      <c r="V469" s="550"/>
      <c r="W469" s="550"/>
      <c r="X469" s="550"/>
      <c r="Y469" s="550"/>
      <c r="Z469" s="550"/>
    </row>
    <row r="470" spans="1:26" ht="15.75" customHeight="1">
      <c r="A470" s="550"/>
      <c r="B470" s="550"/>
      <c r="C470" s="550"/>
      <c r="D470" s="550"/>
      <c r="E470" s="550"/>
      <c r="F470" s="550"/>
      <c r="G470" s="550"/>
      <c r="H470" s="550"/>
      <c r="I470" s="550"/>
      <c r="J470" s="550"/>
      <c r="K470" s="550"/>
      <c r="L470" s="550"/>
      <c r="M470" s="550"/>
      <c r="N470" s="550"/>
      <c r="O470" s="550"/>
      <c r="P470" s="550"/>
      <c r="Q470" s="550"/>
      <c r="R470" s="550"/>
      <c r="S470" s="550"/>
      <c r="T470" s="550"/>
      <c r="U470" s="550"/>
      <c r="V470" s="550"/>
      <c r="W470" s="550"/>
      <c r="X470" s="550"/>
      <c r="Y470" s="550"/>
      <c r="Z470" s="550"/>
    </row>
    <row r="471" spans="1:26" ht="15.75" customHeight="1">
      <c r="A471" s="550"/>
      <c r="B471" s="550"/>
      <c r="C471" s="550"/>
      <c r="D471" s="550"/>
      <c r="E471" s="550"/>
      <c r="F471" s="550"/>
      <c r="G471" s="550"/>
      <c r="H471" s="550"/>
      <c r="I471" s="550"/>
      <c r="J471" s="550"/>
      <c r="K471" s="550"/>
      <c r="L471" s="550"/>
      <c r="M471" s="550"/>
      <c r="N471" s="550"/>
      <c r="O471" s="550"/>
      <c r="P471" s="550"/>
      <c r="Q471" s="550"/>
      <c r="R471" s="550"/>
      <c r="S471" s="550"/>
      <c r="T471" s="550"/>
      <c r="U471" s="550"/>
      <c r="V471" s="550"/>
      <c r="W471" s="550"/>
      <c r="X471" s="550"/>
      <c r="Y471" s="550"/>
      <c r="Z471" s="550"/>
    </row>
    <row r="472" spans="1:26" ht="15.75" customHeight="1">
      <c r="A472" s="550"/>
      <c r="B472" s="550"/>
      <c r="C472" s="550"/>
      <c r="D472" s="550"/>
      <c r="E472" s="550"/>
      <c r="F472" s="550"/>
      <c r="G472" s="550"/>
      <c r="H472" s="550"/>
      <c r="I472" s="550"/>
      <c r="J472" s="550"/>
      <c r="K472" s="550"/>
      <c r="L472" s="550"/>
      <c r="M472" s="550"/>
      <c r="N472" s="550"/>
      <c r="O472" s="550"/>
      <c r="P472" s="550"/>
      <c r="Q472" s="550"/>
      <c r="R472" s="550"/>
      <c r="S472" s="550"/>
      <c r="T472" s="550"/>
      <c r="U472" s="550"/>
      <c r="V472" s="550"/>
      <c r="W472" s="550"/>
      <c r="X472" s="550"/>
      <c r="Y472" s="550"/>
      <c r="Z472" s="550"/>
    </row>
    <row r="473" spans="1:26" ht="15.75" customHeight="1">
      <c r="A473" s="550"/>
      <c r="B473" s="550"/>
      <c r="C473" s="550"/>
      <c r="D473" s="550"/>
      <c r="E473" s="550"/>
      <c r="F473" s="550"/>
      <c r="G473" s="550"/>
      <c r="H473" s="550"/>
      <c r="I473" s="550"/>
      <c r="J473" s="550"/>
      <c r="K473" s="550"/>
      <c r="L473" s="550"/>
      <c r="M473" s="550"/>
      <c r="N473" s="550"/>
      <c r="O473" s="550"/>
      <c r="P473" s="550"/>
      <c r="Q473" s="550"/>
      <c r="R473" s="550"/>
      <c r="S473" s="550"/>
      <c r="T473" s="550"/>
      <c r="U473" s="550"/>
      <c r="V473" s="550"/>
      <c r="W473" s="550"/>
      <c r="X473" s="550"/>
      <c r="Y473" s="550"/>
      <c r="Z473" s="550"/>
    </row>
    <row r="474" spans="1:26" ht="15.75" customHeight="1">
      <c r="A474" s="550"/>
      <c r="B474" s="550"/>
      <c r="C474" s="550"/>
      <c r="D474" s="550"/>
      <c r="E474" s="550"/>
      <c r="F474" s="550"/>
      <c r="G474" s="550"/>
      <c r="H474" s="550"/>
      <c r="I474" s="550"/>
      <c r="J474" s="550"/>
      <c r="K474" s="550"/>
      <c r="L474" s="550"/>
      <c r="M474" s="550"/>
      <c r="N474" s="550"/>
      <c r="O474" s="550"/>
      <c r="P474" s="550"/>
      <c r="Q474" s="550"/>
      <c r="R474" s="550"/>
      <c r="S474" s="550"/>
      <c r="T474" s="550"/>
      <c r="U474" s="550"/>
      <c r="V474" s="550"/>
      <c r="W474" s="550"/>
      <c r="X474" s="550"/>
      <c r="Y474" s="550"/>
      <c r="Z474" s="550"/>
    </row>
    <row r="475" spans="1:26" ht="15.75" customHeight="1">
      <c r="A475" s="550"/>
      <c r="B475" s="550"/>
      <c r="C475" s="550"/>
      <c r="D475" s="550"/>
      <c r="E475" s="550"/>
      <c r="F475" s="550"/>
      <c r="G475" s="550"/>
      <c r="H475" s="550"/>
      <c r="I475" s="550"/>
      <c r="J475" s="550"/>
      <c r="K475" s="550"/>
      <c r="L475" s="550"/>
      <c r="M475" s="550"/>
      <c r="N475" s="550"/>
      <c r="O475" s="550"/>
      <c r="P475" s="550"/>
      <c r="Q475" s="550"/>
      <c r="R475" s="550"/>
      <c r="S475" s="550"/>
      <c r="T475" s="550"/>
      <c r="U475" s="550"/>
      <c r="V475" s="550"/>
      <c r="W475" s="550"/>
      <c r="X475" s="550"/>
      <c r="Y475" s="550"/>
      <c r="Z475" s="550"/>
    </row>
    <row r="476" spans="1:26" ht="15.75" customHeight="1">
      <c r="A476" s="550"/>
      <c r="B476" s="550"/>
      <c r="C476" s="550"/>
      <c r="D476" s="550"/>
      <c r="E476" s="550"/>
      <c r="F476" s="550"/>
      <c r="G476" s="550"/>
      <c r="H476" s="550"/>
      <c r="I476" s="550"/>
      <c r="J476" s="550"/>
      <c r="K476" s="550"/>
      <c r="L476" s="550"/>
      <c r="M476" s="550"/>
      <c r="N476" s="550"/>
      <c r="O476" s="550"/>
      <c r="P476" s="550"/>
      <c r="Q476" s="550"/>
      <c r="R476" s="550"/>
      <c r="S476" s="550"/>
      <c r="T476" s="550"/>
      <c r="U476" s="550"/>
      <c r="V476" s="550"/>
      <c r="W476" s="550"/>
      <c r="X476" s="550"/>
      <c r="Y476" s="550"/>
      <c r="Z476" s="550"/>
    </row>
    <row r="477" spans="1:26" ht="15.75" customHeight="1">
      <c r="A477" s="550"/>
      <c r="B477" s="550"/>
      <c r="C477" s="550"/>
      <c r="D477" s="550"/>
      <c r="E477" s="550"/>
      <c r="F477" s="550"/>
      <c r="G477" s="550"/>
      <c r="H477" s="550"/>
      <c r="I477" s="550"/>
      <c r="J477" s="550"/>
      <c r="K477" s="550"/>
      <c r="L477" s="550"/>
      <c r="M477" s="550"/>
      <c r="N477" s="550"/>
      <c r="O477" s="550"/>
      <c r="P477" s="550"/>
      <c r="Q477" s="550"/>
      <c r="R477" s="550"/>
      <c r="S477" s="550"/>
      <c r="T477" s="550"/>
      <c r="U477" s="550"/>
      <c r="V477" s="550"/>
      <c r="W477" s="550"/>
      <c r="X477" s="550"/>
      <c r="Y477" s="550"/>
      <c r="Z477" s="550"/>
    </row>
    <row r="478" spans="1:26" ht="15.75" customHeight="1">
      <c r="A478" s="550"/>
      <c r="B478" s="550"/>
      <c r="C478" s="550"/>
      <c r="D478" s="550"/>
      <c r="E478" s="550"/>
      <c r="F478" s="550"/>
      <c r="G478" s="550"/>
      <c r="H478" s="550"/>
      <c r="I478" s="550"/>
      <c r="J478" s="550"/>
      <c r="K478" s="550"/>
      <c r="L478" s="550"/>
      <c r="M478" s="550"/>
      <c r="N478" s="550"/>
      <c r="O478" s="550"/>
      <c r="P478" s="550"/>
      <c r="Q478" s="550"/>
      <c r="R478" s="550"/>
      <c r="S478" s="550"/>
      <c r="T478" s="550"/>
      <c r="U478" s="550"/>
      <c r="V478" s="550"/>
      <c r="W478" s="550"/>
      <c r="X478" s="550"/>
      <c r="Y478" s="550"/>
      <c r="Z478" s="550"/>
    </row>
    <row r="479" spans="1:26" ht="15.75" customHeight="1">
      <c r="A479" s="550"/>
      <c r="B479" s="550"/>
      <c r="C479" s="550"/>
      <c r="D479" s="550"/>
      <c r="E479" s="550"/>
      <c r="F479" s="550"/>
      <c r="G479" s="550"/>
      <c r="H479" s="550"/>
      <c r="I479" s="550"/>
      <c r="J479" s="550"/>
      <c r="K479" s="550"/>
      <c r="L479" s="550"/>
      <c r="M479" s="550"/>
      <c r="N479" s="550"/>
      <c r="O479" s="550"/>
      <c r="P479" s="550"/>
      <c r="Q479" s="550"/>
      <c r="R479" s="550"/>
      <c r="S479" s="550"/>
      <c r="T479" s="550"/>
      <c r="U479" s="550"/>
      <c r="V479" s="550"/>
      <c r="W479" s="550"/>
      <c r="X479" s="550"/>
      <c r="Y479" s="550"/>
      <c r="Z479" s="550"/>
    </row>
    <row r="480" spans="1:26" ht="15.75" customHeight="1">
      <c r="A480" s="550"/>
      <c r="B480" s="550"/>
      <c r="C480" s="550"/>
      <c r="D480" s="550"/>
      <c r="E480" s="550"/>
      <c r="F480" s="550"/>
      <c r="G480" s="550"/>
      <c r="H480" s="550"/>
      <c r="I480" s="550"/>
      <c r="J480" s="550"/>
      <c r="K480" s="550"/>
      <c r="L480" s="550"/>
      <c r="M480" s="550"/>
      <c r="N480" s="550"/>
      <c r="O480" s="550"/>
      <c r="P480" s="550"/>
      <c r="Q480" s="550"/>
      <c r="R480" s="550"/>
      <c r="S480" s="550"/>
      <c r="T480" s="550"/>
      <c r="U480" s="550"/>
      <c r="V480" s="550"/>
      <c r="W480" s="550"/>
      <c r="X480" s="550"/>
      <c r="Y480" s="550"/>
      <c r="Z480" s="550"/>
    </row>
    <row r="481" spans="1:26" ht="15.75" customHeight="1">
      <c r="A481" s="550"/>
      <c r="B481" s="550"/>
      <c r="C481" s="550"/>
      <c r="D481" s="550"/>
      <c r="E481" s="550"/>
      <c r="F481" s="550"/>
      <c r="G481" s="550"/>
      <c r="H481" s="550"/>
      <c r="I481" s="550"/>
      <c r="J481" s="550"/>
      <c r="K481" s="550"/>
      <c r="L481" s="550"/>
      <c r="M481" s="550"/>
      <c r="N481" s="550"/>
      <c r="O481" s="550"/>
      <c r="P481" s="550"/>
      <c r="Q481" s="550"/>
      <c r="R481" s="550"/>
      <c r="S481" s="550"/>
      <c r="T481" s="550"/>
      <c r="U481" s="550"/>
      <c r="V481" s="550"/>
      <c r="W481" s="550"/>
      <c r="X481" s="550"/>
      <c r="Y481" s="550"/>
      <c r="Z481" s="550"/>
    </row>
    <row r="482" spans="1:26" ht="15.75" customHeight="1">
      <c r="A482" s="550"/>
      <c r="B482" s="550"/>
      <c r="C482" s="550"/>
      <c r="D482" s="550"/>
      <c r="E482" s="550"/>
      <c r="F482" s="550"/>
      <c r="G482" s="550"/>
      <c r="H482" s="550"/>
      <c r="I482" s="550"/>
      <c r="J482" s="550"/>
      <c r="K482" s="550"/>
      <c r="L482" s="550"/>
      <c r="M482" s="550"/>
      <c r="N482" s="550"/>
      <c r="O482" s="550"/>
      <c r="P482" s="550"/>
      <c r="Q482" s="550"/>
      <c r="R482" s="550"/>
      <c r="S482" s="550"/>
      <c r="T482" s="550"/>
      <c r="U482" s="550"/>
      <c r="V482" s="550"/>
      <c r="W482" s="550"/>
      <c r="X482" s="550"/>
      <c r="Y482" s="550"/>
      <c r="Z482" s="550"/>
    </row>
    <row r="483" spans="1:26" ht="15.75" customHeight="1">
      <c r="A483" s="550"/>
      <c r="B483" s="550"/>
      <c r="C483" s="550"/>
      <c r="D483" s="550"/>
      <c r="E483" s="550"/>
      <c r="F483" s="550"/>
      <c r="G483" s="550"/>
      <c r="H483" s="550"/>
      <c r="I483" s="550"/>
      <c r="J483" s="550"/>
      <c r="K483" s="550"/>
      <c r="L483" s="550"/>
      <c r="M483" s="550"/>
      <c r="N483" s="550"/>
      <c r="O483" s="550"/>
      <c r="P483" s="550"/>
      <c r="Q483" s="550"/>
      <c r="R483" s="550"/>
      <c r="S483" s="550"/>
      <c r="T483" s="550"/>
      <c r="U483" s="550"/>
      <c r="V483" s="550"/>
      <c r="W483" s="550"/>
      <c r="X483" s="550"/>
      <c r="Y483" s="550"/>
      <c r="Z483" s="550"/>
    </row>
    <row r="484" spans="1:26" ht="15.75" customHeight="1">
      <c r="A484" s="550"/>
      <c r="B484" s="550"/>
      <c r="C484" s="550"/>
      <c r="D484" s="550"/>
      <c r="E484" s="550"/>
      <c r="F484" s="550"/>
      <c r="G484" s="550"/>
      <c r="H484" s="550"/>
      <c r="I484" s="550"/>
      <c r="J484" s="550"/>
      <c r="K484" s="550"/>
      <c r="L484" s="550"/>
      <c r="M484" s="550"/>
      <c r="N484" s="550"/>
      <c r="O484" s="550"/>
      <c r="P484" s="550"/>
      <c r="Q484" s="550"/>
      <c r="R484" s="550"/>
      <c r="S484" s="550"/>
      <c r="T484" s="550"/>
      <c r="U484" s="550"/>
      <c r="V484" s="550"/>
      <c r="W484" s="550"/>
      <c r="X484" s="550"/>
      <c r="Y484" s="550"/>
      <c r="Z484" s="550"/>
    </row>
    <row r="485" spans="1:26" ht="15.75" customHeight="1">
      <c r="A485" s="550"/>
      <c r="B485" s="550"/>
      <c r="C485" s="550"/>
      <c r="D485" s="550"/>
      <c r="E485" s="550"/>
      <c r="F485" s="550"/>
      <c r="G485" s="550"/>
      <c r="H485" s="550"/>
      <c r="I485" s="550"/>
      <c r="J485" s="550"/>
      <c r="K485" s="550"/>
      <c r="L485" s="550"/>
      <c r="M485" s="550"/>
      <c r="N485" s="550"/>
      <c r="O485" s="550"/>
      <c r="P485" s="550"/>
      <c r="Q485" s="550"/>
      <c r="R485" s="550"/>
      <c r="S485" s="550"/>
      <c r="T485" s="550"/>
      <c r="U485" s="550"/>
      <c r="V485" s="550"/>
      <c r="W485" s="550"/>
      <c r="X485" s="550"/>
      <c r="Y485" s="550"/>
      <c r="Z485" s="550"/>
    </row>
    <row r="486" spans="1:26" ht="15.75" customHeight="1">
      <c r="A486" s="550"/>
      <c r="B486" s="550"/>
      <c r="C486" s="550"/>
      <c r="D486" s="550"/>
      <c r="E486" s="550"/>
      <c r="F486" s="550"/>
      <c r="G486" s="550"/>
      <c r="H486" s="550"/>
      <c r="I486" s="550"/>
      <c r="J486" s="550"/>
      <c r="K486" s="550"/>
      <c r="L486" s="550"/>
      <c r="M486" s="550"/>
      <c r="N486" s="550"/>
      <c r="O486" s="550"/>
      <c r="P486" s="550"/>
      <c r="Q486" s="550"/>
      <c r="R486" s="550"/>
      <c r="S486" s="550"/>
      <c r="T486" s="550"/>
      <c r="U486" s="550"/>
      <c r="V486" s="550"/>
      <c r="W486" s="550"/>
      <c r="X486" s="550"/>
      <c r="Y486" s="550"/>
      <c r="Z486" s="550"/>
    </row>
    <row r="487" spans="1:26" ht="15.75" customHeight="1">
      <c r="A487" s="550"/>
      <c r="B487" s="550"/>
      <c r="C487" s="550"/>
      <c r="D487" s="550"/>
      <c r="E487" s="550"/>
      <c r="F487" s="550"/>
      <c r="G487" s="550"/>
      <c r="H487" s="550"/>
      <c r="I487" s="550"/>
      <c r="J487" s="550"/>
      <c r="K487" s="550"/>
      <c r="L487" s="550"/>
      <c r="M487" s="550"/>
      <c r="N487" s="550"/>
      <c r="O487" s="550"/>
      <c r="P487" s="550"/>
      <c r="Q487" s="550"/>
      <c r="R487" s="550"/>
      <c r="S487" s="550"/>
      <c r="T487" s="550"/>
      <c r="U487" s="550"/>
      <c r="V487" s="550"/>
      <c r="W487" s="550"/>
      <c r="X487" s="550"/>
      <c r="Y487" s="550"/>
      <c r="Z487" s="550"/>
    </row>
    <row r="488" spans="1:26" ht="15.75" customHeight="1">
      <c r="A488" s="550"/>
      <c r="B488" s="550"/>
      <c r="C488" s="550"/>
      <c r="D488" s="550"/>
      <c r="E488" s="550"/>
      <c r="F488" s="550"/>
      <c r="G488" s="550"/>
      <c r="H488" s="550"/>
      <c r="I488" s="550"/>
      <c r="J488" s="550"/>
      <c r="K488" s="550"/>
      <c r="L488" s="550"/>
      <c r="M488" s="550"/>
      <c r="N488" s="550"/>
      <c r="O488" s="550"/>
      <c r="P488" s="550"/>
      <c r="Q488" s="550"/>
      <c r="R488" s="550"/>
      <c r="S488" s="550"/>
      <c r="T488" s="550"/>
      <c r="U488" s="550"/>
      <c r="V488" s="550"/>
      <c r="W488" s="550"/>
      <c r="X488" s="550"/>
      <c r="Y488" s="550"/>
      <c r="Z488" s="550"/>
    </row>
    <row r="489" spans="1:26" ht="15.75" customHeight="1">
      <c r="A489" s="550"/>
      <c r="B489" s="550"/>
      <c r="C489" s="550"/>
      <c r="D489" s="550"/>
      <c r="E489" s="550"/>
      <c r="F489" s="550"/>
      <c r="G489" s="550"/>
      <c r="H489" s="550"/>
      <c r="I489" s="550"/>
      <c r="J489" s="550"/>
      <c r="K489" s="550"/>
      <c r="L489" s="550"/>
      <c r="M489" s="550"/>
      <c r="N489" s="550"/>
      <c r="O489" s="550"/>
      <c r="P489" s="550"/>
      <c r="Q489" s="550"/>
      <c r="R489" s="550"/>
      <c r="S489" s="550"/>
      <c r="T489" s="550"/>
      <c r="U489" s="550"/>
      <c r="V489" s="550"/>
      <c r="W489" s="550"/>
      <c r="X489" s="550"/>
      <c r="Y489" s="550"/>
      <c r="Z489" s="550"/>
    </row>
    <row r="490" spans="1:26" ht="15.75" customHeight="1">
      <c r="A490" s="550"/>
      <c r="B490" s="550"/>
      <c r="C490" s="550"/>
      <c r="D490" s="550"/>
      <c r="E490" s="550"/>
      <c r="F490" s="550"/>
      <c r="G490" s="550"/>
      <c r="H490" s="550"/>
      <c r="I490" s="550"/>
      <c r="J490" s="550"/>
      <c r="K490" s="550"/>
      <c r="L490" s="550"/>
      <c r="M490" s="550"/>
      <c r="N490" s="550"/>
      <c r="O490" s="550"/>
      <c r="P490" s="550"/>
      <c r="Q490" s="550"/>
      <c r="R490" s="550"/>
      <c r="S490" s="550"/>
      <c r="T490" s="550"/>
      <c r="U490" s="550"/>
      <c r="V490" s="550"/>
      <c r="W490" s="550"/>
      <c r="X490" s="550"/>
      <c r="Y490" s="550"/>
      <c r="Z490" s="550"/>
    </row>
    <row r="491" spans="1:26" ht="15.75" customHeight="1">
      <c r="A491" s="550"/>
      <c r="B491" s="550"/>
      <c r="C491" s="550"/>
      <c r="D491" s="550"/>
      <c r="E491" s="550"/>
      <c r="F491" s="550"/>
      <c r="G491" s="550"/>
      <c r="H491" s="550"/>
      <c r="I491" s="550"/>
      <c r="J491" s="550"/>
      <c r="K491" s="550"/>
      <c r="L491" s="550"/>
      <c r="M491" s="550"/>
      <c r="N491" s="550"/>
      <c r="O491" s="550"/>
      <c r="P491" s="550"/>
      <c r="Q491" s="550"/>
      <c r="R491" s="550"/>
      <c r="S491" s="550"/>
      <c r="T491" s="550"/>
      <c r="U491" s="550"/>
      <c r="V491" s="550"/>
      <c r="W491" s="550"/>
      <c r="X491" s="550"/>
      <c r="Y491" s="550"/>
      <c r="Z491" s="550"/>
    </row>
    <row r="492" spans="1:26" ht="15.75" customHeight="1">
      <c r="A492" s="550"/>
      <c r="B492" s="550"/>
      <c r="C492" s="550"/>
      <c r="D492" s="550"/>
      <c r="E492" s="550"/>
      <c r="F492" s="550"/>
      <c r="G492" s="550"/>
      <c r="H492" s="550"/>
      <c r="I492" s="550"/>
      <c r="J492" s="550"/>
      <c r="K492" s="550"/>
      <c r="L492" s="550"/>
      <c r="M492" s="550"/>
      <c r="N492" s="550"/>
      <c r="O492" s="550"/>
      <c r="P492" s="550"/>
      <c r="Q492" s="550"/>
      <c r="R492" s="550"/>
      <c r="S492" s="550"/>
      <c r="T492" s="550"/>
      <c r="U492" s="550"/>
      <c r="V492" s="550"/>
      <c r="W492" s="550"/>
      <c r="X492" s="550"/>
      <c r="Y492" s="550"/>
      <c r="Z492" s="550"/>
    </row>
    <row r="493" spans="1:26" ht="15.75" customHeight="1">
      <c r="A493" s="550"/>
      <c r="B493" s="550"/>
      <c r="C493" s="550"/>
      <c r="D493" s="550"/>
      <c r="E493" s="550"/>
      <c r="F493" s="550"/>
      <c r="G493" s="550"/>
      <c r="H493" s="550"/>
      <c r="I493" s="550"/>
      <c r="J493" s="550"/>
      <c r="K493" s="550"/>
      <c r="L493" s="550"/>
      <c r="M493" s="550"/>
      <c r="N493" s="550"/>
      <c r="O493" s="550"/>
      <c r="P493" s="550"/>
      <c r="Q493" s="550"/>
      <c r="R493" s="550"/>
      <c r="S493" s="550"/>
      <c r="T493" s="550"/>
      <c r="U493" s="550"/>
      <c r="V493" s="550"/>
      <c r="W493" s="550"/>
      <c r="X493" s="550"/>
      <c r="Y493" s="550"/>
      <c r="Z493" s="550"/>
    </row>
    <row r="494" spans="1:26" ht="15.75" customHeight="1">
      <c r="A494" s="550"/>
      <c r="B494" s="550"/>
      <c r="C494" s="550"/>
      <c r="D494" s="550"/>
      <c r="E494" s="550"/>
      <c r="F494" s="550"/>
      <c r="G494" s="550"/>
      <c r="H494" s="550"/>
      <c r="I494" s="550"/>
      <c r="J494" s="550"/>
      <c r="K494" s="550"/>
      <c r="L494" s="550"/>
      <c r="M494" s="550"/>
      <c r="N494" s="550"/>
      <c r="O494" s="550"/>
      <c r="P494" s="550"/>
      <c r="Q494" s="550"/>
      <c r="R494" s="550"/>
      <c r="S494" s="550"/>
      <c r="T494" s="550"/>
      <c r="U494" s="550"/>
      <c r="V494" s="550"/>
      <c r="W494" s="550"/>
      <c r="X494" s="550"/>
      <c r="Y494" s="550"/>
      <c r="Z494" s="550"/>
    </row>
    <row r="495" spans="1:26" ht="15.75" customHeight="1">
      <c r="A495" s="550"/>
      <c r="B495" s="550"/>
      <c r="C495" s="550"/>
      <c r="D495" s="550"/>
      <c r="E495" s="550"/>
      <c r="F495" s="550"/>
      <c r="G495" s="550"/>
      <c r="H495" s="550"/>
      <c r="I495" s="550"/>
      <c r="J495" s="550"/>
      <c r="K495" s="550"/>
      <c r="L495" s="550"/>
      <c r="M495" s="550"/>
      <c r="N495" s="550"/>
      <c r="O495" s="550"/>
      <c r="P495" s="550"/>
      <c r="Q495" s="550"/>
      <c r="R495" s="550"/>
      <c r="S495" s="550"/>
      <c r="T495" s="550"/>
      <c r="U495" s="550"/>
      <c r="V495" s="550"/>
      <c r="W495" s="550"/>
      <c r="X495" s="550"/>
      <c r="Y495" s="550"/>
      <c r="Z495" s="550"/>
    </row>
    <row r="496" spans="1:26" ht="15.75" customHeight="1">
      <c r="A496" s="550"/>
      <c r="B496" s="550"/>
      <c r="C496" s="550"/>
      <c r="D496" s="550"/>
      <c r="E496" s="550"/>
      <c r="F496" s="550"/>
      <c r="G496" s="550"/>
      <c r="H496" s="550"/>
      <c r="I496" s="550"/>
      <c r="J496" s="550"/>
      <c r="K496" s="550"/>
      <c r="L496" s="550"/>
      <c r="M496" s="550"/>
      <c r="N496" s="550"/>
      <c r="O496" s="550"/>
      <c r="P496" s="550"/>
      <c r="Q496" s="550"/>
      <c r="R496" s="550"/>
      <c r="S496" s="550"/>
      <c r="T496" s="550"/>
      <c r="U496" s="550"/>
      <c r="V496" s="550"/>
      <c r="W496" s="550"/>
      <c r="X496" s="550"/>
      <c r="Y496" s="550"/>
      <c r="Z496" s="550"/>
    </row>
    <row r="497" spans="1:26" ht="15.75" customHeight="1">
      <c r="A497" s="550"/>
      <c r="B497" s="550"/>
      <c r="C497" s="550"/>
      <c r="D497" s="550"/>
      <c r="E497" s="550"/>
      <c r="F497" s="550"/>
      <c r="G497" s="550"/>
      <c r="H497" s="550"/>
      <c r="I497" s="550"/>
      <c r="J497" s="550"/>
      <c r="K497" s="550"/>
      <c r="L497" s="550"/>
      <c r="M497" s="550"/>
      <c r="N497" s="550"/>
      <c r="O497" s="550"/>
      <c r="P497" s="550"/>
      <c r="Q497" s="550"/>
      <c r="R497" s="550"/>
      <c r="S497" s="550"/>
      <c r="T497" s="550"/>
      <c r="U497" s="550"/>
      <c r="V497" s="550"/>
      <c r="W497" s="550"/>
      <c r="X497" s="550"/>
      <c r="Y497" s="550"/>
      <c r="Z497" s="550"/>
    </row>
    <row r="498" spans="1:26" ht="15.75" customHeight="1">
      <c r="A498" s="550"/>
      <c r="B498" s="550"/>
      <c r="C498" s="550"/>
      <c r="D498" s="550"/>
      <c r="E498" s="550"/>
      <c r="F498" s="550"/>
      <c r="G498" s="550"/>
      <c r="H498" s="550"/>
      <c r="I498" s="550"/>
      <c r="J498" s="550"/>
      <c r="K498" s="550"/>
      <c r="L498" s="550"/>
      <c r="M498" s="550"/>
      <c r="N498" s="550"/>
      <c r="O498" s="550"/>
      <c r="P498" s="550"/>
      <c r="Q498" s="550"/>
      <c r="R498" s="550"/>
      <c r="S498" s="550"/>
      <c r="T498" s="550"/>
      <c r="U498" s="550"/>
      <c r="V498" s="550"/>
      <c r="W498" s="550"/>
      <c r="X498" s="550"/>
      <c r="Y498" s="550"/>
      <c r="Z498" s="550"/>
    </row>
    <row r="499" spans="1:26" ht="15.75" customHeight="1">
      <c r="A499" s="550"/>
      <c r="B499" s="550"/>
      <c r="C499" s="550"/>
      <c r="D499" s="550"/>
      <c r="E499" s="550"/>
      <c r="F499" s="550"/>
      <c r="G499" s="550"/>
      <c r="H499" s="550"/>
      <c r="I499" s="550"/>
      <c r="J499" s="550"/>
      <c r="K499" s="550"/>
      <c r="L499" s="550"/>
      <c r="M499" s="550"/>
      <c r="N499" s="550"/>
      <c r="O499" s="550"/>
      <c r="P499" s="550"/>
      <c r="Q499" s="550"/>
      <c r="R499" s="550"/>
      <c r="S499" s="550"/>
      <c r="T499" s="550"/>
      <c r="U499" s="550"/>
      <c r="V499" s="550"/>
      <c r="W499" s="550"/>
      <c r="X499" s="550"/>
      <c r="Y499" s="550"/>
      <c r="Z499" s="550"/>
    </row>
    <row r="500" spans="1:26" ht="15.75" customHeight="1">
      <c r="A500" s="550"/>
      <c r="B500" s="550"/>
      <c r="C500" s="550"/>
      <c r="D500" s="550"/>
      <c r="E500" s="550"/>
      <c r="F500" s="550"/>
      <c r="G500" s="550"/>
      <c r="H500" s="550"/>
      <c r="I500" s="550"/>
      <c r="J500" s="550"/>
      <c r="K500" s="550"/>
      <c r="L500" s="550"/>
      <c r="M500" s="550"/>
      <c r="N500" s="550"/>
      <c r="O500" s="550"/>
      <c r="P500" s="550"/>
      <c r="Q500" s="550"/>
      <c r="R500" s="550"/>
      <c r="S500" s="550"/>
      <c r="T500" s="550"/>
      <c r="U500" s="550"/>
      <c r="V500" s="550"/>
      <c r="W500" s="550"/>
      <c r="X500" s="550"/>
      <c r="Y500" s="550"/>
      <c r="Z500" s="550"/>
    </row>
    <row r="501" spans="1:26" ht="15.75" customHeight="1">
      <c r="A501" s="550"/>
      <c r="B501" s="550"/>
      <c r="C501" s="550"/>
      <c r="D501" s="550"/>
      <c r="E501" s="550"/>
      <c r="F501" s="550"/>
      <c r="G501" s="550"/>
      <c r="H501" s="550"/>
      <c r="I501" s="550"/>
      <c r="J501" s="550"/>
      <c r="K501" s="550"/>
      <c r="L501" s="550"/>
      <c r="M501" s="550"/>
      <c r="N501" s="550"/>
      <c r="O501" s="550"/>
      <c r="P501" s="550"/>
      <c r="Q501" s="550"/>
      <c r="R501" s="550"/>
      <c r="S501" s="550"/>
      <c r="T501" s="550"/>
      <c r="U501" s="550"/>
      <c r="V501" s="550"/>
      <c r="W501" s="550"/>
      <c r="X501" s="550"/>
      <c r="Y501" s="550"/>
      <c r="Z501" s="550"/>
    </row>
    <row r="502" spans="1:26" ht="15.75" customHeight="1">
      <c r="A502" s="550"/>
      <c r="B502" s="550"/>
      <c r="C502" s="550"/>
      <c r="D502" s="550"/>
      <c r="E502" s="550"/>
      <c r="F502" s="550"/>
      <c r="G502" s="550"/>
      <c r="H502" s="550"/>
      <c r="I502" s="550"/>
      <c r="J502" s="550"/>
      <c r="K502" s="550"/>
      <c r="L502" s="550"/>
      <c r="M502" s="550"/>
      <c r="N502" s="550"/>
      <c r="O502" s="550"/>
      <c r="P502" s="550"/>
      <c r="Q502" s="550"/>
      <c r="R502" s="550"/>
      <c r="S502" s="550"/>
      <c r="T502" s="550"/>
      <c r="U502" s="550"/>
      <c r="V502" s="550"/>
      <c r="W502" s="550"/>
      <c r="X502" s="550"/>
      <c r="Y502" s="550"/>
      <c r="Z502" s="550"/>
    </row>
    <row r="503" spans="1:26" ht="15.75" customHeight="1">
      <c r="A503" s="550"/>
      <c r="B503" s="550"/>
      <c r="C503" s="550"/>
      <c r="D503" s="550"/>
      <c r="E503" s="550"/>
      <c r="F503" s="550"/>
      <c r="G503" s="550"/>
      <c r="H503" s="550"/>
      <c r="I503" s="550"/>
      <c r="J503" s="550"/>
      <c r="K503" s="550"/>
      <c r="L503" s="550"/>
      <c r="M503" s="550"/>
      <c r="N503" s="550"/>
      <c r="O503" s="550"/>
      <c r="P503" s="550"/>
      <c r="Q503" s="550"/>
      <c r="R503" s="550"/>
      <c r="S503" s="550"/>
      <c r="T503" s="550"/>
      <c r="U503" s="550"/>
      <c r="V503" s="550"/>
      <c r="W503" s="550"/>
      <c r="X503" s="550"/>
      <c r="Y503" s="550"/>
      <c r="Z503" s="550"/>
    </row>
    <row r="504" spans="1:26" ht="15.75" customHeight="1">
      <c r="A504" s="550"/>
      <c r="B504" s="550"/>
      <c r="C504" s="550"/>
      <c r="D504" s="550"/>
      <c r="E504" s="550"/>
      <c r="F504" s="550"/>
      <c r="G504" s="550"/>
      <c r="H504" s="550"/>
      <c r="I504" s="550"/>
      <c r="J504" s="550"/>
      <c r="K504" s="550"/>
      <c r="L504" s="550"/>
      <c r="M504" s="550"/>
      <c r="N504" s="550"/>
      <c r="O504" s="550"/>
      <c r="P504" s="550"/>
      <c r="Q504" s="550"/>
      <c r="R504" s="550"/>
      <c r="S504" s="550"/>
      <c r="T504" s="550"/>
      <c r="U504" s="550"/>
      <c r="V504" s="550"/>
      <c r="W504" s="550"/>
      <c r="X504" s="550"/>
      <c r="Y504" s="550"/>
      <c r="Z504" s="550"/>
    </row>
    <row r="505" spans="1:26" ht="15.75" customHeight="1">
      <c r="A505" s="550"/>
      <c r="B505" s="550"/>
      <c r="C505" s="550"/>
      <c r="D505" s="550"/>
      <c r="E505" s="550"/>
      <c r="F505" s="550"/>
      <c r="G505" s="550"/>
      <c r="H505" s="550"/>
      <c r="I505" s="550"/>
      <c r="J505" s="550"/>
      <c r="K505" s="550"/>
      <c r="L505" s="550"/>
      <c r="M505" s="550"/>
      <c r="N505" s="550"/>
      <c r="O505" s="550"/>
      <c r="P505" s="550"/>
      <c r="Q505" s="550"/>
      <c r="R505" s="550"/>
      <c r="S505" s="550"/>
      <c r="T505" s="550"/>
      <c r="U505" s="550"/>
      <c r="V505" s="550"/>
      <c r="W505" s="550"/>
      <c r="X505" s="550"/>
      <c r="Y505" s="550"/>
      <c r="Z505" s="550"/>
    </row>
    <row r="506" spans="1:26" ht="15.75" customHeight="1">
      <c r="A506" s="550"/>
      <c r="B506" s="550"/>
      <c r="C506" s="550"/>
      <c r="D506" s="550"/>
      <c r="E506" s="550"/>
      <c r="F506" s="550"/>
      <c r="G506" s="550"/>
      <c r="H506" s="550"/>
      <c r="I506" s="550"/>
      <c r="J506" s="550"/>
      <c r="K506" s="550"/>
      <c r="L506" s="550"/>
      <c r="M506" s="550"/>
      <c r="N506" s="550"/>
      <c r="O506" s="550"/>
      <c r="P506" s="550"/>
      <c r="Q506" s="550"/>
      <c r="R506" s="550"/>
      <c r="S506" s="550"/>
      <c r="T506" s="550"/>
      <c r="U506" s="550"/>
      <c r="V506" s="550"/>
      <c r="W506" s="550"/>
      <c r="X506" s="550"/>
      <c r="Y506" s="550"/>
      <c r="Z506" s="550"/>
    </row>
    <row r="507" spans="1:26" ht="15.75" customHeight="1">
      <c r="A507" s="550"/>
      <c r="B507" s="550"/>
      <c r="C507" s="550"/>
      <c r="D507" s="550"/>
      <c r="E507" s="550"/>
      <c r="F507" s="550"/>
      <c r="G507" s="550"/>
      <c r="H507" s="550"/>
      <c r="I507" s="550"/>
      <c r="J507" s="550"/>
      <c r="K507" s="550"/>
      <c r="L507" s="550"/>
      <c r="M507" s="550"/>
      <c r="N507" s="550"/>
      <c r="O507" s="550"/>
      <c r="P507" s="550"/>
      <c r="Q507" s="550"/>
      <c r="R507" s="550"/>
      <c r="S507" s="550"/>
      <c r="T507" s="550"/>
      <c r="U507" s="550"/>
      <c r="V507" s="550"/>
      <c r="W507" s="550"/>
      <c r="X507" s="550"/>
      <c r="Y507" s="550"/>
      <c r="Z507" s="550"/>
    </row>
    <row r="508" spans="1:26" ht="15.75" customHeight="1">
      <c r="A508" s="550"/>
      <c r="B508" s="550"/>
      <c r="C508" s="550"/>
      <c r="D508" s="550"/>
      <c r="E508" s="550"/>
      <c r="F508" s="550"/>
      <c r="G508" s="550"/>
      <c r="H508" s="550"/>
      <c r="I508" s="550"/>
      <c r="J508" s="550"/>
      <c r="K508" s="550"/>
      <c r="L508" s="550"/>
      <c r="M508" s="550"/>
      <c r="N508" s="550"/>
      <c r="O508" s="550"/>
      <c r="P508" s="550"/>
      <c r="Q508" s="550"/>
      <c r="R508" s="550"/>
      <c r="S508" s="550"/>
      <c r="T508" s="550"/>
      <c r="U508" s="550"/>
      <c r="V508" s="550"/>
      <c r="W508" s="550"/>
      <c r="X508" s="550"/>
      <c r="Y508" s="550"/>
      <c r="Z508" s="550"/>
    </row>
    <row r="509" spans="1:26" ht="15.75" customHeight="1">
      <c r="A509" s="550"/>
      <c r="B509" s="550"/>
      <c r="C509" s="550"/>
      <c r="D509" s="550"/>
      <c r="E509" s="550"/>
      <c r="F509" s="550"/>
      <c r="G509" s="550"/>
      <c r="H509" s="550"/>
      <c r="I509" s="550"/>
      <c r="J509" s="550"/>
      <c r="K509" s="550"/>
      <c r="L509" s="550"/>
      <c r="M509" s="550"/>
      <c r="N509" s="550"/>
      <c r="O509" s="550"/>
      <c r="P509" s="550"/>
      <c r="Q509" s="550"/>
      <c r="R509" s="550"/>
      <c r="S509" s="550"/>
      <c r="T509" s="550"/>
      <c r="U509" s="550"/>
      <c r="V509" s="550"/>
      <c r="W509" s="550"/>
      <c r="X509" s="550"/>
      <c r="Y509" s="550"/>
      <c r="Z509" s="550"/>
    </row>
    <row r="510" spans="1:26" ht="15.75" customHeight="1">
      <c r="A510" s="550"/>
      <c r="B510" s="550"/>
      <c r="C510" s="550"/>
      <c r="D510" s="550"/>
      <c r="E510" s="550"/>
      <c r="F510" s="550"/>
      <c r="G510" s="550"/>
      <c r="H510" s="550"/>
      <c r="I510" s="550"/>
      <c r="J510" s="550"/>
      <c r="K510" s="550"/>
      <c r="L510" s="550"/>
      <c r="M510" s="550"/>
      <c r="N510" s="550"/>
      <c r="O510" s="550"/>
      <c r="P510" s="550"/>
      <c r="Q510" s="550"/>
      <c r="R510" s="550"/>
      <c r="S510" s="550"/>
      <c r="T510" s="550"/>
      <c r="U510" s="550"/>
      <c r="V510" s="550"/>
      <c r="W510" s="550"/>
      <c r="X510" s="550"/>
      <c r="Y510" s="550"/>
      <c r="Z510" s="550"/>
    </row>
    <row r="511" spans="1:26" ht="15.75" customHeight="1">
      <c r="A511" s="550"/>
      <c r="B511" s="550"/>
      <c r="C511" s="550"/>
      <c r="D511" s="550"/>
      <c r="E511" s="550"/>
      <c r="F511" s="550"/>
      <c r="G511" s="550"/>
      <c r="H511" s="550"/>
      <c r="I511" s="550"/>
      <c r="J511" s="550"/>
      <c r="K511" s="550"/>
      <c r="L511" s="550"/>
      <c r="M511" s="550"/>
      <c r="N511" s="550"/>
      <c r="O511" s="550"/>
      <c r="P511" s="550"/>
      <c r="Q511" s="550"/>
      <c r="R511" s="550"/>
      <c r="S511" s="550"/>
      <c r="T511" s="550"/>
      <c r="U511" s="550"/>
      <c r="V511" s="550"/>
      <c r="W511" s="550"/>
      <c r="X511" s="550"/>
      <c r="Y511" s="550"/>
      <c r="Z511" s="550"/>
    </row>
    <row r="512" spans="1:26" ht="15.75" customHeight="1">
      <c r="A512" s="550"/>
      <c r="B512" s="550"/>
      <c r="C512" s="550"/>
      <c r="D512" s="550"/>
      <c r="E512" s="550"/>
      <c r="F512" s="550"/>
      <c r="G512" s="550"/>
      <c r="H512" s="550"/>
      <c r="I512" s="550"/>
      <c r="J512" s="550"/>
      <c r="K512" s="550"/>
      <c r="L512" s="550"/>
      <c r="M512" s="550"/>
      <c r="N512" s="550"/>
      <c r="O512" s="550"/>
      <c r="P512" s="550"/>
      <c r="Q512" s="550"/>
      <c r="R512" s="550"/>
      <c r="S512" s="550"/>
      <c r="T512" s="550"/>
      <c r="U512" s="550"/>
      <c r="V512" s="550"/>
      <c r="W512" s="550"/>
      <c r="X512" s="550"/>
      <c r="Y512" s="550"/>
      <c r="Z512" s="550"/>
    </row>
    <row r="513" spans="1:26" ht="15.75" customHeight="1">
      <c r="A513" s="550"/>
      <c r="B513" s="550"/>
      <c r="C513" s="550"/>
      <c r="D513" s="550"/>
      <c r="E513" s="550"/>
      <c r="F513" s="550"/>
      <c r="G513" s="550"/>
      <c r="H513" s="550"/>
      <c r="I513" s="550"/>
      <c r="J513" s="550"/>
      <c r="K513" s="550"/>
      <c r="L513" s="550"/>
      <c r="M513" s="550"/>
      <c r="N513" s="550"/>
      <c r="O513" s="550"/>
      <c r="P513" s="550"/>
      <c r="Q513" s="550"/>
      <c r="R513" s="550"/>
      <c r="S513" s="550"/>
      <c r="T513" s="550"/>
      <c r="U513" s="550"/>
      <c r="V513" s="550"/>
      <c r="W513" s="550"/>
      <c r="X513" s="550"/>
      <c r="Y513" s="550"/>
      <c r="Z513" s="550"/>
    </row>
    <row r="514" spans="1:26" ht="15.75" customHeight="1">
      <c r="A514" s="550"/>
      <c r="B514" s="550"/>
      <c r="C514" s="550"/>
      <c r="D514" s="550"/>
      <c r="E514" s="550"/>
      <c r="F514" s="550"/>
      <c r="G514" s="550"/>
      <c r="H514" s="550"/>
      <c r="I514" s="550"/>
      <c r="J514" s="550"/>
      <c r="K514" s="550"/>
      <c r="L514" s="550"/>
      <c r="M514" s="550"/>
      <c r="N514" s="550"/>
      <c r="O514" s="550"/>
      <c r="P514" s="550"/>
      <c r="Q514" s="550"/>
      <c r="R514" s="550"/>
      <c r="S514" s="550"/>
      <c r="T514" s="550"/>
      <c r="U514" s="550"/>
      <c r="V514" s="550"/>
      <c r="W514" s="550"/>
      <c r="X514" s="550"/>
      <c r="Y514" s="550"/>
      <c r="Z514" s="550"/>
    </row>
    <row r="515" spans="1:26" ht="15.75" customHeight="1">
      <c r="A515" s="550"/>
      <c r="B515" s="550"/>
      <c r="C515" s="550"/>
      <c r="D515" s="550"/>
      <c r="E515" s="550"/>
      <c r="F515" s="550"/>
      <c r="G515" s="550"/>
      <c r="H515" s="550"/>
      <c r="I515" s="550"/>
      <c r="J515" s="550"/>
      <c r="K515" s="550"/>
      <c r="L515" s="550"/>
      <c r="M515" s="550"/>
      <c r="N515" s="550"/>
      <c r="O515" s="550"/>
      <c r="P515" s="550"/>
      <c r="Q515" s="550"/>
      <c r="R515" s="550"/>
      <c r="S515" s="550"/>
      <c r="T515" s="550"/>
      <c r="U515" s="550"/>
      <c r="V515" s="550"/>
      <c r="W515" s="550"/>
      <c r="X515" s="550"/>
      <c r="Y515" s="550"/>
      <c r="Z515" s="550"/>
    </row>
    <row r="516" spans="1:26" ht="15.75" customHeight="1">
      <c r="A516" s="550"/>
      <c r="B516" s="550"/>
      <c r="C516" s="550"/>
      <c r="D516" s="550"/>
      <c r="E516" s="550"/>
      <c r="F516" s="550"/>
      <c r="G516" s="550"/>
      <c r="H516" s="550"/>
      <c r="I516" s="550"/>
      <c r="J516" s="550"/>
      <c r="K516" s="550"/>
      <c r="L516" s="550"/>
      <c r="M516" s="550"/>
      <c r="N516" s="550"/>
      <c r="O516" s="550"/>
      <c r="P516" s="550"/>
      <c r="Q516" s="550"/>
      <c r="R516" s="550"/>
      <c r="S516" s="550"/>
      <c r="T516" s="550"/>
      <c r="U516" s="550"/>
      <c r="V516" s="550"/>
      <c r="W516" s="550"/>
      <c r="X516" s="550"/>
      <c r="Y516" s="550"/>
      <c r="Z516" s="550"/>
    </row>
    <row r="517" spans="1:26" ht="15.75" customHeight="1">
      <c r="A517" s="550"/>
      <c r="B517" s="550"/>
      <c r="C517" s="550"/>
      <c r="D517" s="550"/>
      <c r="E517" s="550"/>
      <c r="F517" s="550"/>
      <c r="G517" s="550"/>
      <c r="H517" s="550"/>
      <c r="I517" s="550"/>
      <c r="J517" s="550"/>
      <c r="K517" s="550"/>
      <c r="L517" s="550"/>
      <c r="M517" s="550"/>
      <c r="N517" s="550"/>
      <c r="O517" s="550"/>
      <c r="P517" s="550"/>
      <c r="Q517" s="550"/>
      <c r="R517" s="550"/>
      <c r="S517" s="550"/>
      <c r="T517" s="550"/>
      <c r="U517" s="550"/>
      <c r="V517" s="550"/>
      <c r="W517" s="550"/>
      <c r="X517" s="550"/>
      <c r="Y517" s="550"/>
      <c r="Z517" s="550"/>
    </row>
    <row r="518" spans="1:26" ht="15.75" customHeight="1">
      <c r="A518" s="550"/>
      <c r="B518" s="550"/>
      <c r="C518" s="550"/>
      <c r="D518" s="550"/>
      <c r="E518" s="550"/>
      <c r="F518" s="550"/>
      <c r="G518" s="550"/>
      <c r="H518" s="550"/>
      <c r="I518" s="550"/>
      <c r="J518" s="550"/>
      <c r="K518" s="550"/>
      <c r="L518" s="550"/>
      <c r="M518" s="550"/>
      <c r="N518" s="550"/>
      <c r="O518" s="550"/>
      <c r="P518" s="550"/>
      <c r="Q518" s="550"/>
      <c r="R518" s="550"/>
      <c r="S518" s="550"/>
      <c r="T518" s="550"/>
      <c r="U518" s="550"/>
      <c r="V518" s="550"/>
      <c r="W518" s="550"/>
      <c r="X518" s="550"/>
      <c r="Y518" s="550"/>
      <c r="Z518" s="550"/>
    </row>
    <row r="519" spans="1:26" ht="15.75" customHeight="1">
      <c r="A519" s="550"/>
      <c r="B519" s="550"/>
      <c r="C519" s="550"/>
      <c r="D519" s="550"/>
      <c r="E519" s="550"/>
      <c r="F519" s="550"/>
      <c r="G519" s="550"/>
      <c r="H519" s="550"/>
      <c r="I519" s="550"/>
      <c r="J519" s="550"/>
      <c r="K519" s="550"/>
      <c r="L519" s="550"/>
      <c r="M519" s="550"/>
      <c r="N519" s="550"/>
      <c r="O519" s="550"/>
      <c r="P519" s="550"/>
      <c r="Q519" s="550"/>
      <c r="R519" s="550"/>
      <c r="S519" s="550"/>
      <c r="T519" s="550"/>
      <c r="U519" s="550"/>
      <c r="V519" s="550"/>
      <c r="W519" s="550"/>
      <c r="X519" s="550"/>
      <c r="Y519" s="550"/>
      <c r="Z519" s="550"/>
    </row>
    <row r="520" spans="1:26" ht="15.75" customHeight="1">
      <c r="A520" s="550"/>
      <c r="B520" s="550"/>
      <c r="C520" s="550"/>
      <c r="D520" s="550"/>
      <c r="E520" s="550"/>
      <c r="F520" s="550"/>
      <c r="G520" s="550"/>
      <c r="H520" s="550"/>
      <c r="I520" s="550"/>
      <c r="J520" s="550"/>
      <c r="K520" s="550"/>
      <c r="L520" s="550"/>
      <c r="M520" s="550"/>
      <c r="N520" s="550"/>
      <c r="O520" s="550"/>
      <c r="P520" s="550"/>
      <c r="Q520" s="550"/>
      <c r="R520" s="550"/>
      <c r="S520" s="550"/>
      <c r="T520" s="550"/>
      <c r="U520" s="550"/>
      <c r="V520" s="550"/>
      <c r="W520" s="550"/>
      <c r="X520" s="550"/>
      <c r="Y520" s="550"/>
      <c r="Z520" s="550"/>
    </row>
    <row r="521" spans="1:26" ht="15.75" customHeight="1">
      <c r="A521" s="550"/>
      <c r="B521" s="550"/>
      <c r="C521" s="550"/>
      <c r="D521" s="550"/>
      <c r="E521" s="550"/>
      <c r="F521" s="550"/>
      <c r="G521" s="550"/>
      <c r="H521" s="550"/>
      <c r="I521" s="550"/>
      <c r="J521" s="550"/>
      <c r="K521" s="550"/>
      <c r="L521" s="550"/>
      <c r="M521" s="550"/>
      <c r="N521" s="550"/>
      <c r="O521" s="550"/>
      <c r="P521" s="550"/>
      <c r="Q521" s="550"/>
      <c r="R521" s="550"/>
      <c r="S521" s="550"/>
      <c r="T521" s="550"/>
      <c r="U521" s="550"/>
      <c r="V521" s="550"/>
      <c r="W521" s="550"/>
      <c r="X521" s="550"/>
      <c r="Y521" s="550"/>
      <c r="Z521" s="550"/>
    </row>
    <row r="522" spans="1:26" ht="15.75" customHeight="1">
      <c r="A522" s="550"/>
      <c r="B522" s="550"/>
      <c r="C522" s="550"/>
      <c r="D522" s="550"/>
      <c r="E522" s="550"/>
      <c r="F522" s="550"/>
      <c r="G522" s="550"/>
      <c r="H522" s="550"/>
      <c r="I522" s="550"/>
      <c r="J522" s="550"/>
      <c r="K522" s="550"/>
      <c r="L522" s="550"/>
      <c r="M522" s="550"/>
      <c r="N522" s="550"/>
      <c r="O522" s="550"/>
      <c r="P522" s="550"/>
      <c r="Q522" s="550"/>
      <c r="R522" s="550"/>
      <c r="S522" s="550"/>
      <c r="T522" s="550"/>
      <c r="U522" s="550"/>
      <c r="V522" s="550"/>
      <c r="W522" s="550"/>
      <c r="X522" s="550"/>
      <c r="Y522" s="550"/>
      <c r="Z522" s="550"/>
    </row>
    <row r="523" spans="1:26" ht="15.75" customHeight="1">
      <c r="A523" s="550"/>
      <c r="B523" s="550"/>
      <c r="C523" s="550"/>
      <c r="D523" s="550"/>
      <c r="E523" s="550"/>
      <c r="F523" s="550"/>
      <c r="G523" s="550"/>
      <c r="H523" s="550"/>
      <c r="I523" s="550"/>
      <c r="J523" s="550"/>
      <c r="K523" s="550"/>
      <c r="L523" s="550"/>
      <c r="M523" s="550"/>
      <c r="N523" s="550"/>
      <c r="O523" s="550"/>
      <c r="P523" s="550"/>
      <c r="Q523" s="550"/>
      <c r="R523" s="550"/>
      <c r="S523" s="550"/>
      <c r="T523" s="550"/>
      <c r="U523" s="550"/>
      <c r="V523" s="550"/>
      <c r="W523" s="550"/>
      <c r="X523" s="550"/>
      <c r="Y523" s="550"/>
      <c r="Z523" s="550"/>
    </row>
    <row r="524" spans="1:26" ht="15.75" customHeight="1">
      <c r="A524" s="550"/>
      <c r="B524" s="550"/>
      <c r="C524" s="550"/>
      <c r="D524" s="550"/>
      <c r="E524" s="550"/>
      <c r="F524" s="550"/>
      <c r="G524" s="550"/>
      <c r="H524" s="550"/>
      <c r="I524" s="550"/>
      <c r="J524" s="550"/>
      <c r="K524" s="550"/>
      <c r="L524" s="550"/>
      <c r="M524" s="550"/>
      <c r="N524" s="550"/>
      <c r="O524" s="550"/>
      <c r="P524" s="550"/>
      <c r="Q524" s="550"/>
      <c r="R524" s="550"/>
      <c r="S524" s="550"/>
      <c r="T524" s="550"/>
      <c r="U524" s="550"/>
      <c r="V524" s="550"/>
      <c r="W524" s="550"/>
      <c r="X524" s="550"/>
      <c r="Y524" s="550"/>
      <c r="Z524" s="550"/>
    </row>
    <row r="525" spans="1:26" ht="15.75" customHeight="1">
      <c r="A525" s="550"/>
      <c r="B525" s="550"/>
      <c r="C525" s="550"/>
      <c r="D525" s="550"/>
      <c r="E525" s="550"/>
      <c r="F525" s="550"/>
      <c r="G525" s="550"/>
      <c r="H525" s="550"/>
      <c r="I525" s="550"/>
      <c r="J525" s="550"/>
      <c r="K525" s="550"/>
      <c r="L525" s="550"/>
      <c r="M525" s="550"/>
      <c r="N525" s="550"/>
      <c r="O525" s="550"/>
      <c r="P525" s="550"/>
      <c r="Q525" s="550"/>
      <c r="R525" s="550"/>
      <c r="S525" s="550"/>
      <c r="T525" s="550"/>
      <c r="U525" s="550"/>
      <c r="V525" s="550"/>
      <c r="W525" s="550"/>
      <c r="X525" s="550"/>
      <c r="Y525" s="550"/>
      <c r="Z525" s="550"/>
    </row>
    <row r="526" spans="1:26" ht="15.75" customHeight="1">
      <c r="A526" s="550"/>
      <c r="B526" s="550"/>
      <c r="C526" s="550"/>
      <c r="D526" s="550"/>
      <c r="E526" s="550"/>
      <c r="F526" s="550"/>
      <c r="G526" s="550"/>
      <c r="H526" s="550"/>
      <c r="I526" s="550"/>
      <c r="J526" s="550"/>
      <c r="K526" s="550"/>
      <c r="L526" s="550"/>
      <c r="M526" s="550"/>
      <c r="N526" s="550"/>
      <c r="O526" s="550"/>
      <c r="P526" s="550"/>
      <c r="Q526" s="550"/>
      <c r="R526" s="550"/>
      <c r="S526" s="550"/>
      <c r="T526" s="550"/>
      <c r="U526" s="550"/>
      <c r="V526" s="550"/>
      <c r="W526" s="550"/>
      <c r="X526" s="550"/>
      <c r="Y526" s="550"/>
      <c r="Z526" s="550"/>
    </row>
    <row r="527" spans="1:26" ht="15.75" customHeight="1">
      <c r="A527" s="550"/>
      <c r="B527" s="550"/>
      <c r="C527" s="550"/>
      <c r="D527" s="550"/>
      <c r="E527" s="550"/>
      <c r="F527" s="550"/>
      <c r="G527" s="550"/>
      <c r="H527" s="550"/>
      <c r="I527" s="550"/>
      <c r="J527" s="550"/>
      <c r="K527" s="550"/>
      <c r="L527" s="550"/>
      <c r="M527" s="550"/>
      <c r="N527" s="550"/>
      <c r="O527" s="550"/>
      <c r="P527" s="550"/>
      <c r="Q527" s="550"/>
      <c r="R527" s="550"/>
      <c r="S527" s="550"/>
      <c r="T527" s="550"/>
      <c r="U527" s="550"/>
      <c r="V527" s="550"/>
      <c r="W527" s="550"/>
      <c r="X527" s="550"/>
      <c r="Y527" s="550"/>
      <c r="Z527" s="550"/>
    </row>
    <row r="528" spans="1:26" ht="15.75" customHeight="1">
      <c r="A528" s="550"/>
      <c r="B528" s="550"/>
      <c r="C528" s="550"/>
      <c r="D528" s="550"/>
      <c r="E528" s="550"/>
      <c r="F528" s="550"/>
      <c r="G528" s="550"/>
      <c r="H528" s="550"/>
      <c r="I528" s="550"/>
      <c r="J528" s="550"/>
      <c r="K528" s="550"/>
      <c r="L528" s="550"/>
      <c r="M528" s="550"/>
      <c r="N528" s="550"/>
      <c r="O528" s="550"/>
      <c r="P528" s="550"/>
      <c r="Q528" s="550"/>
      <c r="R528" s="550"/>
      <c r="S528" s="550"/>
      <c r="T528" s="550"/>
      <c r="U528" s="550"/>
      <c r="V528" s="550"/>
      <c r="W528" s="550"/>
      <c r="X528" s="550"/>
      <c r="Y528" s="550"/>
      <c r="Z528" s="550"/>
    </row>
    <row r="529" spans="1:26" ht="15.75" customHeight="1">
      <c r="A529" s="550"/>
      <c r="B529" s="550"/>
      <c r="C529" s="550"/>
      <c r="D529" s="550"/>
      <c r="E529" s="550"/>
      <c r="F529" s="550"/>
      <c r="G529" s="550"/>
      <c r="H529" s="550"/>
      <c r="I529" s="550"/>
      <c r="J529" s="550"/>
      <c r="K529" s="550"/>
      <c r="L529" s="550"/>
      <c r="M529" s="550"/>
      <c r="N529" s="550"/>
      <c r="O529" s="550"/>
      <c r="P529" s="550"/>
      <c r="Q529" s="550"/>
      <c r="R529" s="550"/>
      <c r="S529" s="550"/>
      <c r="T529" s="550"/>
      <c r="U529" s="550"/>
      <c r="V529" s="550"/>
      <c r="W529" s="550"/>
      <c r="X529" s="550"/>
      <c r="Y529" s="550"/>
      <c r="Z529" s="550"/>
    </row>
    <row r="530" spans="1:26" ht="15.75" customHeight="1">
      <c r="A530" s="550"/>
      <c r="B530" s="550"/>
      <c r="C530" s="550"/>
      <c r="D530" s="550"/>
      <c r="E530" s="550"/>
      <c r="F530" s="550"/>
      <c r="G530" s="550"/>
      <c r="H530" s="550"/>
      <c r="I530" s="550"/>
      <c r="J530" s="550"/>
      <c r="K530" s="550"/>
      <c r="L530" s="550"/>
      <c r="M530" s="550"/>
      <c r="N530" s="550"/>
      <c r="O530" s="550"/>
      <c r="P530" s="550"/>
      <c r="Q530" s="550"/>
      <c r="R530" s="550"/>
      <c r="S530" s="550"/>
      <c r="T530" s="550"/>
      <c r="U530" s="550"/>
      <c r="V530" s="550"/>
      <c r="W530" s="550"/>
      <c r="X530" s="550"/>
      <c r="Y530" s="550"/>
      <c r="Z530" s="550"/>
    </row>
    <row r="531" spans="1:26" ht="15.75" customHeight="1">
      <c r="A531" s="550"/>
      <c r="B531" s="550"/>
      <c r="C531" s="550"/>
      <c r="D531" s="550"/>
      <c r="E531" s="550"/>
      <c r="F531" s="550"/>
      <c r="G531" s="550"/>
      <c r="H531" s="550"/>
      <c r="I531" s="550"/>
      <c r="J531" s="550"/>
      <c r="K531" s="550"/>
      <c r="L531" s="550"/>
      <c r="M531" s="550"/>
      <c r="N531" s="550"/>
      <c r="O531" s="550"/>
      <c r="P531" s="550"/>
      <c r="Q531" s="550"/>
      <c r="R531" s="550"/>
      <c r="S531" s="550"/>
      <c r="T531" s="550"/>
      <c r="U531" s="550"/>
      <c r="V531" s="550"/>
      <c r="W531" s="550"/>
      <c r="X531" s="550"/>
      <c r="Y531" s="550"/>
      <c r="Z531" s="550"/>
    </row>
    <row r="532" spans="1:26" ht="15.75" customHeight="1">
      <c r="A532" s="550"/>
      <c r="B532" s="550"/>
      <c r="C532" s="550"/>
      <c r="D532" s="550"/>
      <c r="E532" s="550"/>
      <c r="F532" s="550"/>
      <c r="G532" s="550"/>
      <c r="H532" s="550"/>
      <c r="I532" s="550"/>
      <c r="J532" s="550"/>
      <c r="K532" s="550"/>
      <c r="L532" s="550"/>
      <c r="M532" s="550"/>
      <c r="N532" s="550"/>
      <c r="O532" s="550"/>
      <c r="P532" s="550"/>
      <c r="Q532" s="550"/>
      <c r="R532" s="550"/>
      <c r="S532" s="550"/>
      <c r="T532" s="550"/>
      <c r="U532" s="550"/>
      <c r="V532" s="550"/>
      <c r="W532" s="550"/>
      <c r="X532" s="550"/>
      <c r="Y532" s="550"/>
      <c r="Z532" s="550"/>
    </row>
    <row r="533" spans="1:26" ht="15.75" customHeight="1">
      <c r="A533" s="550"/>
      <c r="B533" s="550"/>
      <c r="C533" s="550"/>
      <c r="D533" s="550"/>
      <c r="E533" s="550"/>
      <c r="F533" s="550"/>
      <c r="G533" s="550"/>
      <c r="H533" s="550"/>
      <c r="I533" s="550"/>
      <c r="J533" s="550"/>
      <c r="K533" s="550"/>
      <c r="L533" s="550"/>
      <c r="M533" s="550"/>
      <c r="N533" s="550"/>
      <c r="O533" s="550"/>
      <c r="P533" s="550"/>
      <c r="Q533" s="550"/>
      <c r="R533" s="550"/>
      <c r="S533" s="550"/>
      <c r="T533" s="550"/>
      <c r="U533" s="550"/>
      <c r="V533" s="550"/>
      <c r="W533" s="550"/>
      <c r="X533" s="550"/>
      <c r="Y533" s="550"/>
      <c r="Z533" s="550"/>
    </row>
    <row r="534" spans="1:26" ht="15.75" customHeight="1">
      <c r="A534" s="550"/>
      <c r="B534" s="550"/>
      <c r="C534" s="550"/>
      <c r="D534" s="550"/>
      <c r="E534" s="550"/>
      <c r="F534" s="550"/>
      <c r="G534" s="550"/>
      <c r="H534" s="550"/>
      <c r="I534" s="550"/>
      <c r="J534" s="550"/>
      <c r="K534" s="550"/>
      <c r="L534" s="550"/>
      <c r="M534" s="550"/>
      <c r="N534" s="550"/>
      <c r="O534" s="550"/>
      <c r="P534" s="550"/>
      <c r="Q534" s="550"/>
      <c r="R534" s="550"/>
      <c r="S534" s="550"/>
      <c r="T534" s="550"/>
      <c r="U534" s="550"/>
      <c r="V534" s="550"/>
      <c r="W534" s="550"/>
      <c r="X534" s="550"/>
      <c r="Y534" s="550"/>
      <c r="Z534" s="550"/>
    </row>
    <row r="535" spans="1:26" ht="15.75" customHeight="1">
      <c r="A535" s="550"/>
      <c r="B535" s="550"/>
      <c r="C535" s="550"/>
      <c r="D535" s="550"/>
      <c r="E535" s="550"/>
      <c r="F535" s="550"/>
      <c r="G535" s="550"/>
      <c r="H535" s="550"/>
      <c r="I535" s="550"/>
      <c r="J535" s="550"/>
      <c r="K535" s="550"/>
      <c r="L535" s="550"/>
      <c r="M535" s="550"/>
      <c r="N535" s="550"/>
      <c r="O535" s="550"/>
      <c r="P535" s="550"/>
      <c r="Q535" s="550"/>
      <c r="R535" s="550"/>
      <c r="S535" s="550"/>
      <c r="T535" s="550"/>
      <c r="U535" s="550"/>
      <c r="V535" s="550"/>
      <c r="W535" s="550"/>
      <c r="X535" s="550"/>
      <c r="Y535" s="550"/>
      <c r="Z535" s="550"/>
    </row>
    <row r="536" spans="1:26" ht="15.75" customHeight="1">
      <c r="A536" s="550"/>
      <c r="B536" s="550"/>
      <c r="C536" s="550"/>
      <c r="D536" s="550"/>
      <c r="E536" s="550"/>
      <c r="F536" s="550"/>
      <c r="G536" s="550"/>
      <c r="H536" s="550"/>
      <c r="I536" s="550"/>
      <c r="J536" s="550"/>
      <c r="K536" s="550"/>
      <c r="L536" s="550"/>
      <c r="M536" s="550"/>
      <c r="N536" s="550"/>
      <c r="O536" s="550"/>
      <c r="P536" s="550"/>
      <c r="Q536" s="550"/>
      <c r="R536" s="550"/>
      <c r="S536" s="550"/>
      <c r="T536" s="550"/>
      <c r="U536" s="550"/>
      <c r="V536" s="550"/>
      <c r="W536" s="550"/>
      <c r="X536" s="550"/>
      <c r="Y536" s="550"/>
      <c r="Z536" s="550"/>
    </row>
    <row r="537" spans="1:26" ht="15.75" customHeight="1">
      <c r="A537" s="550"/>
      <c r="B537" s="550"/>
      <c r="C537" s="550"/>
      <c r="D537" s="550"/>
      <c r="E537" s="550"/>
      <c r="F537" s="550"/>
      <c r="G537" s="550"/>
      <c r="H537" s="550"/>
      <c r="I537" s="550"/>
      <c r="J537" s="550"/>
      <c r="K537" s="550"/>
      <c r="L537" s="550"/>
      <c r="M537" s="550"/>
      <c r="N537" s="550"/>
      <c r="O537" s="550"/>
      <c r="P537" s="550"/>
      <c r="Q537" s="550"/>
      <c r="R537" s="550"/>
      <c r="S537" s="550"/>
      <c r="T537" s="550"/>
      <c r="U537" s="550"/>
      <c r="V537" s="550"/>
      <c r="W537" s="550"/>
      <c r="X537" s="550"/>
      <c r="Y537" s="550"/>
      <c r="Z537" s="550"/>
    </row>
    <row r="538" spans="1:26" ht="15.75" customHeight="1">
      <c r="A538" s="550"/>
      <c r="B538" s="550"/>
      <c r="C538" s="550"/>
      <c r="D538" s="550"/>
      <c r="E538" s="550"/>
      <c r="F538" s="550"/>
      <c r="G538" s="550"/>
      <c r="H538" s="550"/>
      <c r="I538" s="550"/>
      <c r="J538" s="550"/>
      <c r="K538" s="550"/>
      <c r="L538" s="550"/>
      <c r="M538" s="550"/>
      <c r="N538" s="550"/>
      <c r="O538" s="550"/>
      <c r="P538" s="550"/>
      <c r="Q538" s="550"/>
      <c r="R538" s="550"/>
      <c r="S538" s="550"/>
      <c r="T538" s="550"/>
      <c r="U538" s="550"/>
      <c r="V538" s="550"/>
      <c r="W538" s="550"/>
      <c r="X538" s="550"/>
      <c r="Y538" s="550"/>
      <c r="Z538" s="550"/>
    </row>
    <row r="539" spans="1:26" ht="15.75" customHeight="1">
      <c r="A539" s="550"/>
      <c r="B539" s="550"/>
      <c r="C539" s="550"/>
      <c r="D539" s="550"/>
      <c r="E539" s="550"/>
      <c r="F539" s="550"/>
      <c r="G539" s="550"/>
      <c r="H539" s="550"/>
      <c r="I539" s="550"/>
      <c r="J539" s="550"/>
      <c r="K539" s="550"/>
      <c r="L539" s="550"/>
      <c r="M539" s="550"/>
      <c r="N539" s="550"/>
      <c r="O539" s="550"/>
      <c r="P539" s="550"/>
      <c r="Q539" s="550"/>
      <c r="R539" s="550"/>
      <c r="S539" s="550"/>
      <c r="T539" s="550"/>
      <c r="U539" s="550"/>
      <c r="V539" s="550"/>
      <c r="W539" s="550"/>
      <c r="X539" s="550"/>
      <c r="Y539" s="550"/>
      <c r="Z539" s="550"/>
    </row>
    <row r="540" spans="1:26" ht="15.75" customHeight="1">
      <c r="A540" s="550"/>
      <c r="B540" s="550"/>
      <c r="C540" s="550"/>
      <c r="D540" s="550"/>
      <c r="E540" s="550"/>
      <c r="F540" s="550"/>
      <c r="G540" s="550"/>
      <c r="H540" s="550"/>
      <c r="I540" s="550"/>
      <c r="J540" s="550"/>
      <c r="K540" s="550"/>
      <c r="L540" s="550"/>
      <c r="M540" s="550"/>
      <c r="N540" s="550"/>
      <c r="O540" s="550"/>
      <c r="P540" s="550"/>
      <c r="Q540" s="550"/>
      <c r="R540" s="550"/>
      <c r="S540" s="550"/>
      <c r="T540" s="550"/>
      <c r="U540" s="550"/>
      <c r="V540" s="550"/>
      <c r="W540" s="550"/>
      <c r="X540" s="550"/>
      <c r="Y540" s="550"/>
      <c r="Z540" s="550"/>
    </row>
    <row r="541" spans="1:26" ht="15.75" customHeight="1">
      <c r="A541" s="550"/>
      <c r="B541" s="550"/>
      <c r="C541" s="550"/>
      <c r="D541" s="550"/>
      <c r="E541" s="550"/>
      <c r="F541" s="550"/>
      <c r="G541" s="550"/>
      <c r="H541" s="550"/>
      <c r="I541" s="550"/>
      <c r="J541" s="550"/>
      <c r="K541" s="550"/>
      <c r="L541" s="550"/>
      <c r="M541" s="550"/>
      <c r="N541" s="550"/>
      <c r="O541" s="550"/>
      <c r="P541" s="550"/>
      <c r="Q541" s="550"/>
      <c r="R541" s="550"/>
      <c r="S541" s="550"/>
      <c r="T541" s="550"/>
      <c r="U541" s="550"/>
      <c r="V541" s="550"/>
      <c r="W541" s="550"/>
      <c r="X541" s="550"/>
      <c r="Y541" s="550"/>
      <c r="Z541" s="550"/>
    </row>
    <row r="542" spans="1:26" ht="15.75" customHeight="1">
      <c r="A542" s="550"/>
      <c r="B542" s="550"/>
      <c r="C542" s="550"/>
      <c r="D542" s="550"/>
      <c r="E542" s="550"/>
      <c r="F542" s="550"/>
      <c r="G542" s="550"/>
      <c r="H542" s="550"/>
      <c r="I542" s="550"/>
      <c r="J542" s="550"/>
      <c r="K542" s="550"/>
      <c r="L542" s="550"/>
      <c r="M542" s="550"/>
      <c r="N542" s="550"/>
      <c r="O542" s="550"/>
      <c r="P542" s="550"/>
      <c r="Q542" s="550"/>
      <c r="R542" s="550"/>
      <c r="S542" s="550"/>
      <c r="T542" s="550"/>
      <c r="U542" s="550"/>
      <c r="V542" s="550"/>
      <c r="W542" s="550"/>
      <c r="X542" s="550"/>
      <c r="Y542" s="550"/>
      <c r="Z542" s="550"/>
    </row>
    <row r="543" spans="1:26" ht="15.75" customHeight="1">
      <c r="A543" s="550"/>
      <c r="B543" s="550"/>
      <c r="C543" s="550"/>
      <c r="D543" s="550"/>
      <c r="E543" s="550"/>
      <c r="F543" s="550"/>
      <c r="G543" s="550"/>
      <c r="H543" s="550"/>
      <c r="I543" s="550"/>
      <c r="J543" s="550"/>
      <c r="K543" s="550"/>
      <c r="L543" s="550"/>
      <c r="M543" s="550"/>
      <c r="N543" s="550"/>
      <c r="O543" s="550"/>
      <c r="P543" s="550"/>
      <c r="Q543" s="550"/>
      <c r="R543" s="550"/>
      <c r="S543" s="550"/>
      <c r="T543" s="550"/>
      <c r="U543" s="550"/>
      <c r="V543" s="550"/>
      <c r="W543" s="550"/>
      <c r="X543" s="550"/>
      <c r="Y543" s="550"/>
      <c r="Z543" s="550"/>
    </row>
    <row r="544" spans="1:26" ht="15.75" customHeight="1">
      <c r="A544" s="550"/>
      <c r="B544" s="550"/>
      <c r="C544" s="550"/>
      <c r="D544" s="550"/>
      <c r="E544" s="550"/>
      <c r="F544" s="550"/>
      <c r="G544" s="550"/>
      <c r="H544" s="550"/>
      <c r="I544" s="550"/>
      <c r="J544" s="550"/>
      <c r="K544" s="550"/>
      <c r="L544" s="550"/>
      <c r="M544" s="550"/>
      <c r="N544" s="550"/>
      <c r="O544" s="550"/>
      <c r="P544" s="550"/>
      <c r="Q544" s="550"/>
      <c r="R544" s="550"/>
      <c r="S544" s="550"/>
      <c r="T544" s="550"/>
      <c r="U544" s="550"/>
      <c r="V544" s="550"/>
      <c r="W544" s="550"/>
      <c r="X544" s="550"/>
      <c r="Y544" s="550"/>
      <c r="Z544" s="550"/>
    </row>
    <row r="545" spans="1:26" ht="15.75" customHeight="1">
      <c r="A545" s="550"/>
      <c r="B545" s="550"/>
      <c r="C545" s="550"/>
      <c r="D545" s="550"/>
      <c r="E545" s="550"/>
      <c r="F545" s="550"/>
      <c r="G545" s="550"/>
      <c r="H545" s="550"/>
      <c r="I545" s="550"/>
      <c r="J545" s="550"/>
      <c r="K545" s="550"/>
      <c r="L545" s="550"/>
      <c r="M545" s="550"/>
      <c r="N545" s="550"/>
      <c r="O545" s="550"/>
      <c r="P545" s="550"/>
      <c r="Q545" s="550"/>
      <c r="R545" s="550"/>
      <c r="S545" s="550"/>
      <c r="T545" s="550"/>
      <c r="U545" s="550"/>
      <c r="V545" s="550"/>
      <c r="W545" s="550"/>
      <c r="X545" s="550"/>
      <c r="Y545" s="550"/>
      <c r="Z545" s="550"/>
    </row>
    <row r="546" spans="1:26" ht="15.75" customHeight="1">
      <c r="A546" s="550"/>
      <c r="B546" s="550"/>
      <c r="C546" s="550"/>
      <c r="D546" s="550"/>
      <c r="E546" s="550"/>
      <c r="F546" s="550"/>
      <c r="G546" s="550"/>
      <c r="H546" s="550"/>
      <c r="I546" s="550"/>
      <c r="J546" s="550"/>
      <c r="K546" s="550"/>
      <c r="L546" s="550"/>
      <c r="M546" s="550"/>
      <c r="N546" s="550"/>
      <c r="O546" s="550"/>
      <c r="P546" s="550"/>
      <c r="Q546" s="550"/>
      <c r="R546" s="550"/>
      <c r="S546" s="550"/>
      <c r="T546" s="550"/>
      <c r="U546" s="550"/>
      <c r="V546" s="550"/>
      <c r="W546" s="550"/>
      <c r="X546" s="550"/>
      <c r="Y546" s="550"/>
      <c r="Z546" s="550"/>
    </row>
    <row r="547" spans="1:26" ht="15.75" customHeight="1">
      <c r="A547" s="550"/>
      <c r="B547" s="550"/>
      <c r="C547" s="550"/>
      <c r="D547" s="550"/>
      <c r="E547" s="550"/>
      <c r="F547" s="550"/>
      <c r="G547" s="550"/>
      <c r="H547" s="550"/>
      <c r="I547" s="550"/>
      <c r="J547" s="550"/>
      <c r="K547" s="550"/>
      <c r="L547" s="550"/>
      <c r="M547" s="550"/>
      <c r="N547" s="550"/>
      <c r="O547" s="550"/>
      <c r="P547" s="550"/>
      <c r="Q547" s="550"/>
      <c r="R547" s="550"/>
      <c r="S547" s="550"/>
      <c r="T547" s="550"/>
      <c r="U547" s="550"/>
      <c r="V547" s="550"/>
      <c r="W547" s="550"/>
      <c r="X547" s="550"/>
      <c r="Y547" s="550"/>
      <c r="Z547" s="550"/>
    </row>
    <row r="548" spans="1:26" ht="15.75" customHeight="1">
      <c r="A548" s="550"/>
      <c r="B548" s="550"/>
      <c r="C548" s="550"/>
      <c r="D548" s="550"/>
      <c r="E548" s="550"/>
      <c r="F548" s="550"/>
      <c r="G548" s="550"/>
      <c r="H548" s="550"/>
      <c r="I548" s="550"/>
      <c r="J548" s="550"/>
      <c r="K548" s="550"/>
      <c r="L548" s="550"/>
      <c r="M548" s="550"/>
      <c r="N548" s="550"/>
      <c r="O548" s="550"/>
      <c r="P548" s="550"/>
      <c r="Q548" s="550"/>
      <c r="R548" s="550"/>
      <c r="S548" s="550"/>
      <c r="T548" s="550"/>
      <c r="U548" s="550"/>
      <c r="V548" s="550"/>
      <c r="W548" s="550"/>
      <c r="X548" s="550"/>
      <c r="Y548" s="550"/>
      <c r="Z548" s="550"/>
    </row>
    <row r="549" spans="1:26" ht="15.75" customHeight="1">
      <c r="A549" s="550"/>
      <c r="B549" s="550"/>
      <c r="C549" s="550"/>
      <c r="D549" s="550"/>
      <c r="E549" s="550"/>
      <c r="F549" s="550"/>
      <c r="G549" s="550"/>
      <c r="H549" s="550"/>
      <c r="I549" s="550"/>
      <c r="J549" s="550"/>
      <c r="K549" s="550"/>
      <c r="L549" s="550"/>
      <c r="M549" s="550"/>
      <c r="N549" s="550"/>
      <c r="O549" s="550"/>
      <c r="P549" s="550"/>
      <c r="Q549" s="550"/>
      <c r="R549" s="550"/>
      <c r="S549" s="550"/>
      <c r="T549" s="550"/>
      <c r="U549" s="550"/>
      <c r="V549" s="550"/>
      <c r="W549" s="550"/>
      <c r="X549" s="550"/>
      <c r="Y549" s="550"/>
      <c r="Z549" s="550"/>
    </row>
    <row r="550" spans="1:26" ht="15.75" customHeight="1">
      <c r="A550" s="550"/>
      <c r="B550" s="550"/>
      <c r="C550" s="550"/>
      <c r="D550" s="550"/>
      <c r="E550" s="550"/>
      <c r="F550" s="550"/>
      <c r="G550" s="550"/>
      <c r="H550" s="550"/>
      <c r="I550" s="550"/>
      <c r="J550" s="550"/>
      <c r="K550" s="550"/>
      <c r="L550" s="550"/>
      <c r="M550" s="550"/>
      <c r="N550" s="550"/>
      <c r="O550" s="550"/>
      <c r="P550" s="550"/>
      <c r="Q550" s="550"/>
      <c r="R550" s="550"/>
      <c r="S550" s="550"/>
      <c r="T550" s="550"/>
      <c r="U550" s="550"/>
      <c r="V550" s="550"/>
      <c r="W550" s="550"/>
      <c r="X550" s="550"/>
      <c r="Y550" s="550"/>
      <c r="Z550" s="550"/>
    </row>
    <row r="551" spans="1:26" ht="15.75" customHeight="1">
      <c r="A551" s="550"/>
      <c r="B551" s="550"/>
      <c r="C551" s="550"/>
      <c r="D551" s="550"/>
      <c r="E551" s="550"/>
      <c r="F551" s="550"/>
      <c r="G551" s="550"/>
      <c r="H551" s="550"/>
      <c r="I551" s="550"/>
      <c r="J551" s="550"/>
      <c r="K551" s="550"/>
      <c r="L551" s="550"/>
      <c r="M551" s="550"/>
      <c r="N551" s="550"/>
      <c r="O551" s="550"/>
      <c r="P551" s="550"/>
      <c r="Q551" s="550"/>
      <c r="R551" s="550"/>
      <c r="S551" s="550"/>
      <c r="T551" s="550"/>
      <c r="U551" s="550"/>
      <c r="V551" s="550"/>
      <c r="W551" s="550"/>
      <c r="X551" s="550"/>
      <c r="Y551" s="550"/>
      <c r="Z551" s="550"/>
    </row>
    <row r="552" spans="1:26" ht="15.75" customHeight="1">
      <c r="A552" s="550"/>
      <c r="B552" s="550"/>
      <c r="C552" s="550"/>
      <c r="D552" s="550"/>
      <c r="E552" s="550"/>
      <c r="F552" s="550"/>
      <c r="G552" s="550"/>
      <c r="H552" s="550"/>
      <c r="I552" s="550"/>
      <c r="J552" s="550"/>
      <c r="K552" s="550"/>
      <c r="L552" s="550"/>
      <c r="M552" s="550"/>
      <c r="N552" s="550"/>
      <c r="O552" s="550"/>
      <c r="P552" s="550"/>
      <c r="Q552" s="550"/>
      <c r="R552" s="550"/>
      <c r="S552" s="550"/>
      <c r="T552" s="550"/>
      <c r="U552" s="550"/>
      <c r="V552" s="550"/>
      <c r="W552" s="550"/>
      <c r="X552" s="550"/>
      <c r="Y552" s="550"/>
      <c r="Z552" s="550"/>
    </row>
    <row r="553" spans="1:26" ht="15.75" customHeight="1">
      <c r="A553" s="550"/>
      <c r="B553" s="550"/>
      <c r="C553" s="550"/>
      <c r="D553" s="550"/>
      <c r="E553" s="550"/>
      <c r="F553" s="550"/>
      <c r="G553" s="550"/>
      <c r="H553" s="550"/>
      <c r="I553" s="550"/>
      <c r="J553" s="550"/>
      <c r="K553" s="550"/>
      <c r="L553" s="550"/>
      <c r="M553" s="550"/>
      <c r="N553" s="550"/>
      <c r="O553" s="550"/>
      <c r="P553" s="550"/>
      <c r="Q553" s="550"/>
      <c r="R553" s="550"/>
      <c r="S553" s="550"/>
      <c r="T553" s="550"/>
      <c r="U553" s="550"/>
      <c r="V553" s="550"/>
      <c r="W553" s="550"/>
      <c r="X553" s="550"/>
      <c r="Y553" s="550"/>
      <c r="Z553" s="550"/>
    </row>
    <row r="554" spans="1:26" ht="15.75" customHeight="1">
      <c r="A554" s="550"/>
      <c r="B554" s="550"/>
      <c r="C554" s="550"/>
      <c r="D554" s="550"/>
      <c r="E554" s="550"/>
      <c r="F554" s="550"/>
      <c r="G554" s="550"/>
      <c r="H554" s="550"/>
      <c r="I554" s="550"/>
      <c r="J554" s="550"/>
      <c r="K554" s="550"/>
      <c r="L554" s="550"/>
      <c r="M554" s="550"/>
      <c r="N554" s="550"/>
      <c r="O554" s="550"/>
      <c r="P554" s="550"/>
      <c r="Q554" s="550"/>
      <c r="R554" s="550"/>
      <c r="S554" s="550"/>
      <c r="T554" s="550"/>
      <c r="U554" s="550"/>
      <c r="V554" s="550"/>
      <c r="W554" s="550"/>
      <c r="X554" s="550"/>
      <c r="Y554" s="550"/>
      <c r="Z554" s="550"/>
    </row>
    <row r="555" spans="1:26" ht="15.75" customHeight="1">
      <c r="A555" s="550"/>
      <c r="B555" s="550"/>
      <c r="C555" s="550"/>
      <c r="D555" s="550"/>
      <c r="E555" s="550"/>
      <c r="F555" s="550"/>
      <c r="G555" s="550"/>
      <c r="H555" s="550"/>
      <c r="I555" s="550"/>
      <c r="J555" s="550"/>
      <c r="K555" s="550"/>
      <c r="L555" s="550"/>
      <c r="M555" s="550"/>
      <c r="N555" s="550"/>
      <c r="O555" s="550"/>
      <c r="P555" s="550"/>
      <c r="Q555" s="550"/>
      <c r="R555" s="550"/>
      <c r="S555" s="550"/>
      <c r="T555" s="550"/>
      <c r="U555" s="550"/>
      <c r="V555" s="550"/>
      <c r="W555" s="550"/>
      <c r="X555" s="550"/>
      <c r="Y555" s="550"/>
      <c r="Z555" s="550"/>
    </row>
    <row r="556" spans="1:26" ht="15.75" customHeight="1">
      <c r="A556" s="550"/>
      <c r="B556" s="550"/>
      <c r="C556" s="550"/>
      <c r="D556" s="550"/>
      <c r="E556" s="550"/>
      <c r="F556" s="550"/>
      <c r="G556" s="550"/>
      <c r="H556" s="550"/>
      <c r="I556" s="550"/>
      <c r="J556" s="550"/>
      <c r="K556" s="550"/>
      <c r="L556" s="550"/>
      <c r="M556" s="550"/>
      <c r="N556" s="550"/>
      <c r="O556" s="550"/>
      <c r="P556" s="550"/>
      <c r="Q556" s="550"/>
      <c r="R556" s="550"/>
      <c r="S556" s="550"/>
      <c r="T556" s="550"/>
      <c r="U556" s="550"/>
      <c r="V556" s="550"/>
      <c r="W556" s="550"/>
      <c r="X556" s="550"/>
      <c r="Y556" s="550"/>
      <c r="Z556" s="550"/>
    </row>
    <row r="557" spans="1:26" ht="15.75" customHeight="1">
      <c r="A557" s="550"/>
      <c r="B557" s="550"/>
      <c r="C557" s="550"/>
      <c r="D557" s="550"/>
      <c r="E557" s="550"/>
      <c r="F557" s="550"/>
      <c r="G557" s="550"/>
      <c r="H557" s="550"/>
      <c r="I557" s="550"/>
      <c r="J557" s="550"/>
      <c r="K557" s="550"/>
      <c r="L557" s="550"/>
      <c r="M557" s="550"/>
      <c r="N557" s="550"/>
      <c r="O557" s="550"/>
      <c r="P557" s="550"/>
      <c r="Q557" s="550"/>
      <c r="R557" s="550"/>
      <c r="S557" s="550"/>
      <c r="T557" s="550"/>
      <c r="U557" s="550"/>
      <c r="V557" s="550"/>
      <c r="W557" s="550"/>
      <c r="X557" s="550"/>
      <c r="Y557" s="550"/>
      <c r="Z557" s="550"/>
    </row>
    <row r="558" spans="1:26" ht="15.75" customHeight="1">
      <c r="A558" s="550"/>
      <c r="B558" s="550"/>
      <c r="C558" s="550"/>
      <c r="D558" s="550"/>
      <c r="E558" s="550"/>
      <c r="F558" s="550"/>
      <c r="G558" s="550"/>
      <c r="H558" s="550"/>
      <c r="I558" s="550"/>
      <c r="J558" s="550"/>
      <c r="K558" s="550"/>
      <c r="L558" s="550"/>
      <c r="M558" s="550"/>
      <c r="N558" s="550"/>
      <c r="O558" s="550"/>
      <c r="P558" s="550"/>
      <c r="Q558" s="550"/>
      <c r="R558" s="550"/>
      <c r="S558" s="550"/>
      <c r="T558" s="550"/>
      <c r="U558" s="550"/>
      <c r="V558" s="550"/>
      <c r="W558" s="550"/>
      <c r="X558" s="550"/>
      <c r="Y558" s="550"/>
      <c r="Z558" s="550"/>
    </row>
    <row r="559" spans="1:26" ht="15.75" customHeight="1">
      <c r="A559" s="550"/>
      <c r="B559" s="550"/>
      <c r="C559" s="550"/>
      <c r="D559" s="550"/>
      <c r="E559" s="550"/>
      <c r="F559" s="550"/>
      <c r="G559" s="550"/>
      <c r="H559" s="550"/>
      <c r="I559" s="550"/>
      <c r="J559" s="550"/>
      <c r="K559" s="550"/>
      <c r="L559" s="550"/>
      <c r="M559" s="550"/>
      <c r="N559" s="550"/>
      <c r="O559" s="550"/>
      <c r="P559" s="550"/>
      <c r="Q559" s="550"/>
      <c r="R559" s="550"/>
      <c r="S559" s="550"/>
      <c r="T559" s="550"/>
      <c r="U559" s="550"/>
      <c r="V559" s="550"/>
      <c r="W559" s="550"/>
      <c r="X559" s="550"/>
      <c r="Y559" s="550"/>
      <c r="Z559" s="550"/>
    </row>
    <row r="560" spans="1:26" ht="15.75" customHeight="1">
      <c r="A560" s="550"/>
      <c r="B560" s="550"/>
      <c r="C560" s="550"/>
      <c r="D560" s="550"/>
      <c r="E560" s="550"/>
      <c r="F560" s="550"/>
      <c r="G560" s="550"/>
      <c r="H560" s="550"/>
      <c r="I560" s="550"/>
      <c r="J560" s="550"/>
      <c r="K560" s="550"/>
      <c r="L560" s="550"/>
      <c r="M560" s="550"/>
      <c r="N560" s="550"/>
      <c r="O560" s="550"/>
      <c r="P560" s="550"/>
      <c r="Q560" s="550"/>
      <c r="R560" s="550"/>
      <c r="S560" s="550"/>
      <c r="T560" s="550"/>
      <c r="U560" s="550"/>
      <c r="V560" s="550"/>
      <c r="W560" s="550"/>
      <c r="X560" s="550"/>
      <c r="Y560" s="550"/>
      <c r="Z560" s="550"/>
    </row>
    <row r="561" spans="1:26" ht="15.75" customHeight="1">
      <c r="A561" s="550"/>
      <c r="B561" s="550"/>
      <c r="C561" s="550"/>
      <c r="D561" s="550"/>
      <c r="E561" s="550"/>
      <c r="F561" s="550"/>
      <c r="G561" s="550"/>
      <c r="H561" s="550"/>
      <c r="I561" s="550"/>
      <c r="J561" s="550"/>
      <c r="K561" s="550"/>
      <c r="L561" s="550"/>
      <c r="M561" s="550"/>
      <c r="N561" s="550"/>
      <c r="O561" s="550"/>
      <c r="P561" s="550"/>
      <c r="Q561" s="550"/>
      <c r="R561" s="550"/>
      <c r="S561" s="550"/>
      <c r="T561" s="550"/>
      <c r="U561" s="550"/>
      <c r="V561" s="550"/>
      <c r="W561" s="550"/>
      <c r="X561" s="550"/>
      <c r="Y561" s="550"/>
      <c r="Z561" s="550"/>
    </row>
    <row r="562" spans="1:26" ht="15.75" customHeight="1">
      <c r="A562" s="550"/>
      <c r="B562" s="550"/>
      <c r="C562" s="550"/>
      <c r="D562" s="550"/>
      <c r="E562" s="550"/>
      <c r="F562" s="550"/>
      <c r="G562" s="550"/>
      <c r="H562" s="550"/>
      <c r="I562" s="550"/>
      <c r="J562" s="550"/>
      <c r="K562" s="550"/>
      <c r="L562" s="550"/>
      <c r="M562" s="550"/>
      <c r="N562" s="550"/>
      <c r="O562" s="550"/>
      <c r="P562" s="550"/>
      <c r="Q562" s="550"/>
      <c r="R562" s="550"/>
      <c r="S562" s="550"/>
      <c r="T562" s="550"/>
      <c r="U562" s="550"/>
      <c r="V562" s="550"/>
      <c r="W562" s="550"/>
      <c r="X562" s="550"/>
      <c r="Y562" s="550"/>
      <c r="Z562" s="550"/>
    </row>
    <row r="563" spans="1:26" ht="15.75" customHeight="1">
      <c r="A563" s="550"/>
      <c r="B563" s="550"/>
      <c r="C563" s="550"/>
      <c r="D563" s="550"/>
      <c r="E563" s="550"/>
      <c r="F563" s="550"/>
      <c r="G563" s="550"/>
      <c r="H563" s="550"/>
      <c r="I563" s="550"/>
      <c r="J563" s="550"/>
      <c r="K563" s="550"/>
      <c r="L563" s="550"/>
      <c r="M563" s="550"/>
      <c r="N563" s="550"/>
      <c r="O563" s="550"/>
      <c r="P563" s="550"/>
      <c r="Q563" s="550"/>
      <c r="R563" s="550"/>
      <c r="S563" s="550"/>
      <c r="T563" s="550"/>
      <c r="U563" s="550"/>
      <c r="V563" s="550"/>
      <c r="W563" s="550"/>
      <c r="X563" s="550"/>
      <c r="Y563" s="550"/>
      <c r="Z563" s="550"/>
    </row>
    <row r="564" spans="1:26" ht="15.75" customHeight="1">
      <c r="A564" s="550"/>
      <c r="B564" s="550"/>
      <c r="C564" s="550"/>
      <c r="D564" s="550"/>
      <c r="E564" s="550"/>
      <c r="F564" s="550"/>
      <c r="G564" s="550"/>
      <c r="H564" s="550"/>
      <c r="I564" s="550"/>
      <c r="J564" s="550"/>
      <c r="K564" s="550"/>
      <c r="L564" s="550"/>
      <c r="M564" s="550"/>
      <c r="N564" s="550"/>
      <c r="O564" s="550"/>
      <c r="P564" s="550"/>
      <c r="Q564" s="550"/>
      <c r="R564" s="550"/>
      <c r="S564" s="550"/>
      <c r="T564" s="550"/>
      <c r="U564" s="550"/>
      <c r="V564" s="550"/>
      <c r="W564" s="550"/>
      <c r="X564" s="550"/>
      <c r="Y564" s="550"/>
      <c r="Z564" s="550"/>
    </row>
    <row r="565" spans="1:26" ht="15.75" customHeight="1">
      <c r="A565" s="550"/>
      <c r="B565" s="550"/>
      <c r="C565" s="550"/>
      <c r="D565" s="550"/>
      <c r="E565" s="550"/>
      <c r="F565" s="550"/>
      <c r="G565" s="550"/>
      <c r="H565" s="550"/>
      <c r="I565" s="550"/>
      <c r="J565" s="550"/>
      <c r="K565" s="550"/>
      <c r="L565" s="550"/>
      <c r="M565" s="550"/>
      <c r="N565" s="550"/>
      <c r="O565" s="550"/>
      <c r="P565" s="550"/>
      <c r="Q565" s="550"/>
      <c r="R565" s="550"/>
      <c r="S565" s="550"/>
      <c r="T565" s="550"/>
      <c r="U565" s="550"/>
      <c r="V565" s="550"/>
      <c r="W565" s="550"/>
      <c r="X565" s="550"/>
      <c r="Y565" s="550"/>
      <c r="Z565" s="550"/>
    </row>
    <row r="566" spans="1:26" ht="15.75" customHeight="1">
      <c r="A566" s="550"/>
      <c r="B566" s="550"/>
      <c r="C566" s="550"/>
      <c r="D566" s="550"/>
      <c r="E566" s="550"/>
      <c r="F566" s="550"/>
      <c r="G566" s="550"/>
      <c r="H566" s="550"/>
      <c r="I566" s="550"/>
      <c r="J566" s="550"/>
      <c r="K566" s="550"/>
      <c r="L566" s="550"/>
      <c r="M566" s="550"/>
      <c r="N566" s="550"/>
      <c r="O566" s="550"/>
      <c r="P566" s="550"/>
      <c r="Q566" s="550"/>
      <c r="R566" s="550"/>
      <c r="S566" s="550"/>
      <c r="T566" s="550"/>
      <c r="U566" s="550"/>
      <c r="V566" s="550"/>
      <c r="W566" s="550"/>
      <c r="X566" s="550"/>
      <c r="Y566" s="550"/>
      <c r="Z566" s="550"/>
    </row>
    <row r="567" spans="1:26" ht="15.75" customHeight="1">
      <c r="A567" s="550"/>
      <c r="B567" s="550"/>
      <c r="C567" s="550"/>
      <c r="D567" s="550"/>
      <c r="E567" s="550"/>
      <c r="F567" s="550"/>
      <c r="G567" s="550"/>
      <c r="H567" s="550"/>
      <c r="I567" s="550"/>
      <c r="J567" s="550"/>
      <c r="K567" s="550"/>
      <c r="L567" s="550"/>
      <c r="M567" s="550"/>
      <c r="N567" s="550"/>
      <c r="O567" s="550"/>
      <c r="P567" s="550"/>
      <c r="Q567" s="550"/>
      <c r="R567" s="550"/>
      <c r="S567" s="550"/>
      <c r="T567" s="550"/>
      <c r="U567" s="550"/>
      <c r="V567" s="550"/>
      <c r="W567" s="550"/>
      <c r="X567" s="550"/>
      <c r="Y567" s="550"/>
      <c r="Z567" s="550"/>
    </row>
    <row r="568" spans="1:26" ht="15.75" customHeight="1">
      <c r="A568" s="550"/>
      <c r="B568" s="550"/>
      <c r="C568" s="550"/>
      <c r="D568" s="550"/>
      <c r="E568" s="550"/>
      <c r="F568" s="550"/>
      <c r="G568" s="550"/>
      <c r="H568" s="550"/>
      <c r="I568" s="550"/>
      <c r="J568" s="550"/>
      <c r="K568" s="550"/>
      <c r="L568" s="550"/>
      <c r="M568" s="550"/>
      <c r="N568" s="550"/>
      <c r="O568" s="550"/>
      <c r="P568" s="550"/>
      <c r="Q568" s="550"/>
      <c r="R568" s="550"/>
      <c r="S568" s="550"/>
      <c r="T568" s="550"/>
      <c r="U568" s="550"/>
      <c r="V568" s="550"/>
      <c r="W568" s="550"/>
      <c r="X568" s="550"/>
      <c r="Y568" s="550"/>
      <c r="Z568" s="550"/>
    </row>
    <row r="569" spans="1:26" ht="15.75" customHeight="1">
      <c r="A569" s="550"/>
      <c r="B569" s="550"/>
      <c r="C569" s="550"/>
      <c r="D569" s="550"/>
      <c r="E569" s="550"/>
      <c r="F569" s="550"/>
      <c r="G569" s="550"/>
      <c r="H569" s="550"/>
      <c r="I569" s="550"/>
      <c r="J569" s="550"/>
      <c r="K569" s="550"/>
      <c r="L569" s="550"/>
      <c r="M569" s="550"/>
      <c r="N569" s="550"/>
      <c r="O569" s="550"/>
      <c r="P569" s="550"/>
      <c r="Q569" s="550"/>
      <c r="R569" s="550"/>
      <c r="S569" s="550"/>
      <c r="T569" s="550"/>
      <c r="U569" s="550"/>
      <c r="V569" s="550"/>
      <c r="W569" s="550"/>
      <c r="X569" s="550"/>
      <c r="Y569" s="550"/>
      <c r="Z569" s="550"/>
    </row>
    <row r="570" spans="1:26" ht="15.75" customHeight="1">
      <c r="A570" s="550"/>
      <c r="B570" s="550"/>
      <c r="C570" s="550"/>
      <c r="D570" s="550"/>
      <c r="E570" s="550"/>
      <c r="F570" s="550"/>
      <c r="G570" s="550"/>
      <c r="H570" s="550"/>
      <c r="I570" s="550"/>
      <c r="J570" s="550"/>
      <c r="K570" s="550"/>
      <c r="L570" s="550"/>
      <c r="M570" s="550"/>
      <c r="N570" s="550"/>
      <c r="O570" s="550"/>
      <c r="P570" s="550"/>
      <c r="Q570" s="550"/>
      <c r="R570" s="550"/>
      <c r="S570" s="550"/>
      <c r="T570" s="550"/>
      <c r="U570" s="550"/>
      <c r="V570" s="550"/>
      <c r="W570" s="550"/>
      <c r="X570" s="550"/>
      <c r="Y570" s="550"/>
      <c r="Z570" s="550"/>
    </row>
    <row r="571" spans="1:26" ht="15.75" customHeight="1">
      <c r="A571" s="550"/>
      <c r="B571" s="550"/>
      <c r="C571" s="550"/>
      <c r="D571" s="550"/>
      <c r="E571" s="550"/>
      <c r="F571" s="550"/>
      <c r="G571" s="550"/>
      <c r="H571" s="550"/>
      <c r="I571" s="550"/>
      <c r="J571" s="550"/>
      <c r="K571" s="550"/>
      <c r="L571" s="550"/>
      <c r="M571" s="550"/>
      <c r="N571" s="550"/>
      <c r="O571" s="550"/>
      <c r="P571" s="550"/>
      <c r="Q571" s="550"/>
      <c r="R571" s="550"/>
      <c r="S571" s="550"/>
      <c r="T571" s="550"/>
      <c r="U571" s="550"/>
      <c r="V571" s="550"/>
      <c r="W571" s="550"/>
      <c r="X571" s="550"/>
      <c r="Y571" s="550"/>
      <c r="Z571" s="550"/>
    </row>
    <row r="572" spans="1:26" ht="15.75" customHeight="1">
      <c r="A572" s="550"/>
      <c r="B572" s="550"/>
      <c r="C572" s="550"/>
      <c r="D572" s="550"/>
      <c r="E572" s="550"/>
      <c r="F572" s="550"/>
      <c r="G572" s="550"/>
      <c r="H572" s="550"/>
      <c r="I572" s="550"/>
      <c r="J572" s="550"/>
      <c r="K572" s="550"/>
      <c r="L572" s="550"/>
      <c r="M572" s="550"/>
      <c r="N572" s="550"/>
      <c r="O572" s="550"/>
      <c r="P572" s="550"/>
      <c r="Q572" s="550"/>
      <c r="R572" s="550"/>
      <c r="S572" s="550"/>
      <c r="T572" s="550"/>
      <c r="U572" s="550"/>
      <c r="V572" s="550"/>
      <c r="W572" s="550"/>
      <c r="X572" s="550"/>
      <c r="Y572" s="550"/>
      <c r="Z572" s="550"/>
    </row>
    <row r="573" spans="1:26" ht="15.75" customHeight="1">
      <c r="A573" s="550"/>
      <c r="B573" s="550"/>
      <c r="C573" s="550"/>
      <c r="D573" s="550"/>
      <c r="E573" s="550"/>
      <c r="F573" s="550"/>
      <c r="G573" s="550"/>
      <c r="H573" s="550"/>
      <c r="I573" s="550"/>
      <c r="J573" s="550"/>
      <c r="K573" s="550"/>
      <c r="L573" s="550"/>
      <c r="M573" s="550"/>
      <c r="N573" s="550"/>
      <c r="O573" s="550"/>
      <c r="P573" s="550"/>
      <c r="Q573" s="550"/>
      <c r="R573" s="550"/>
      <c r="S573" s="550"/>
      <c r="T573" s="550"/>
      <c r="U573" s="550"/>
      <c r="V573" s="550"/>
      <c r="W573" s="550"/>
      <c r="X573" s="550"/>
      <c r="Y573" s="550"/>
      <c r="Z573" s="550"/>
    </row>
    <row r="574" spans="1:26" ht="15.75" customHeight="1">
      <c r="A574" s="550"/>
      <c r="B574" s="550"/>
      <c r="C574" s="550"/>
      <c r="D574" s="550"/>
      <c r="E574" s="550"/>
      <c r="F574" s="550"/>
      <c r="G574" s="550"/>
      <c r="H574" s="550"/>
      <c r="I574" s="550"/>
      <c r="J574" s="550"/>
      <c r="K574" s="550"/>
      <c r="L574" s="550"/>
      <c r="M574" s="550"/>
      <c r="N574" s="550"/>
      <c r="O574" s="550"/>
      <c r="P574" s="550"/>
      <c r="Q574" s="550"/>
      <c r="R574" s="550"/>
      <c r="S574" s="550"/>
      <c r="T574" s="550"/>
      <c r="U574" s="550"/>
      <c r="V574" s="550"/>
      <c r="W574" s="550"/>
      <c r="X574" s="550"/>
      <c r="Y574" s="550"/>
      <c r="Z574" s="550"/>
    </row>
    <row r="575" spans="1:26" ht="15.75" customHeight="1">
      <c r="A575" s="550"/>
      <c r="B575" s="550"/>
      <c r="C575" s="550"/>
      <c r="D575" s="550"/>
      <c r="E575" s="550"/>
      <c r="F575" s="550"/>
      <c r="G575" s="550"/>
      <c r="H575" s="550"/>
      <c r="I575" s="550"/>
      <c r="J575" s="550"/>
      <c r="K575" s="550"/>
      <c r="L575" s="550"/>
      <c r="M575" s="550"/>
      <c r="N575" s="550"/>
      <c r="O575" s="550"/>
      <c r="P575" s="550"/>
      <c r="Q575" s="550"/>
      <c r="R575" s="550"/>
      <c r="S575" s="550"/>
      <c r="T575" s="550"/>
      <c r="U575" s="550"/>
      <c r="V575" s="550"/>
      <c r="W575" s="550"/>
      <c r="X575" s="550"/>
      <c r="Y575" s="550"/>
      <c r="Z575" s="550"/>
    </row>
    <row r="576" spans="1:26" ht="15.75" customHeight="1">
      <c r="A576" s="550"/>
      <c r="B576" s="550"/>
      <c r="C576" s="550"/>
      <c r="D576" s="550"/>
      <c r="E576" s="550"/>
      <c r="F576" s="550"/>
      <c r="G576" s="550"/>
      <c r="H576" s="550"/>
      <c r="I576" s="550"/>
      <c r="J576" s="550"/>
      <c r="K576" s="550"/>
      <c r="L576" s="550"/>
      <c r="M576" s="550"/>
      <c r="N576" s="550"/>
      <c r="O576" s="550"/>
      <c r="P576" s="550"/>
      <c r="Q576" s="550"/>
      <c r="R576" s="550"/>
      <c r="S576" s="550"/>
      <c r="T576" s="550"/>
      <c r="U576" s="550"/>
      <c r="V576" s="550"/>
      <c r="W576" s="550"/>
      <c r="X576" s="550"/>
      <c r="Y576" s="550"/>
      <c r="Z576" s="550"/>
    </row>
    <row r="577" spans="1:26" ht="15.75" customHeight="1">
      <c r="A577" s="550"/>
      <c r="B577" s="550"/>
      <c r="C577" s="550"/>
      <c r="D577" s="550"/>
      <c r="E577" s="550"/>
      <c r="F577" s="550"/>
      <c r="G577" s="550"/>
      <c r="H577" s="550"/>
      <c r="I577" s="550"/>
      <c r="J577" s="550"/>
      <c r="K577" s="550"/>
      <c r="L577" s="550"/>
      <c r="M577" s="550"/>
      <c r="N577" s="550"/>
      <c r="O577" s="550"/>
      <c r="P577" s="550"/>
      <c r="Q577" s="550"/>
      <c r="R577" s="550"/>
      <c r="S577" s="550"/>
      <c r="T577" s="550"/>
      <c r="U577" s="550"/>
      <c r="V577" s="550"/>
      <c r="W577" s="550"/>
      <c r="X577" s="550"/>
      <c r="Y577" s="550"/>
      <c r="Z577" s="550"/>
    </row>
    <row r="578" spans="1:26" ht="15.75" customHeight="1">
      <c r="A578" s="550"/>
      <c r="B578" s="550"/>
      <c r="C578" s="550"/>
      <c r="D578" s="550"/>
      <c r="E578" s="550"/>
      <c r="F578" s="550"/>
      <c r="G578" s="550"/>
      <c r="H578" s="550"/>
      <c r="I578" s="550"/>
      <c r="J578" s="550"/>
      <c r="K578" s="550"/>
      <c r="L578" s="550"/>
      <c r="M578" s="550"/>
      <c r="N578" s="550"/>
      <c r="O578" s="550"/>
      <c r="P578" s="550"/>
      <c r="Q578" s="550"/>
      <c r="R578" s="550"/>
      <c r="S578" s="550"/>
      <c r="T578" s="550"/>
      <c r="U578" s="550"/>
      <c r="V578" s="550"/>
      <c r="W578" s="550"/>
      <c r="X578" s="550"/>
      <c r="Y578" s="550"/>
      <c r="Z578" s="550"/>
    </row>
    <row r="579" spans="1:26" ht="15.75" customHeight="1">
      <c r="A579" s="550"/>
      <c r="B579" s="550"/>
      <c r="C579" s="550"/>
      <c r="D579" s="550"/>
      <c r="E579" s="550"/>
      <c r="F579" s="550"/>
      <c r="G579" s="550"/>
      <c r="H579" s="550"/>
      <c r="I579" s="550"/>
      <c r="J579" s="550"/>
      <c r="K579" s="550"/>
      <c r="L579" s="550"/>
      <c r="M579" s="550"/>
      <c r="N579" s="550"/>
      <c r="O579" s="550"/>
      <c r="P579" s="550"/>
      <c r="Q579" s="550"/>
      <c r="R579" s="550"/>
      <c r="S579" s="550"/>
      <c r="T579" s="550"/>
      <c r="U579" s="550"/>
      <c r="V579" s="550"/>
      <c r="W579" s="550"/>
      <c r="X579" s="550"/>
      <c r="Y579" s="550"/>
      <c r="Z579" s="550"/>
    </row>
    <row r="580" spans="1:26" ht="15.75" customHeight="1">
      <c r="A580" s="550"/>
      <c r="B580" s="550"/>
      <c r="C580" s="550"/>
      <c r="D580" s="550"/>
      <c r="E580" s="550"/>
      <c r="F580" s="550"/>
      <c r="G580" s="550"/>
      <c r="H580" s="550"/>
      <c r="I580" s="550"/>
      <c r="J580" s="550"/>
      <c r="K580" s="550"/>
      <c r="L580" s="550"/>
      <c r="M580" s="550"/>
      <c r="N580" s="550"/>
      <c r="O580" s="550"/>
      <c r="P580" s="550"/>
      <c r="Q580" s="550"/>
      <c r="R580" s="550"/>
      <c r="S580" s="550"/>
      <c r="T580" s="550"/>
      <c r="U580" s="550"/>
      <c r="V580" s="550"/>
      <c r="W580" s="550"/>
      <c r="X580" s="550"/>
      <c r="Y580" s="550"/>
      <c r="Z580" s="550"/>
    </row>
    <row r="581" spans="1:26" ht="15.75" customHeight="1">
      <c r="A581" s="550"/>
      <c r="B581" s="550"/>
      <c r="C581" s="550"/>
      <c r="D581" s="550"/>
      <c r="E581" s="550"/>
      <c r="F581" s="550"/>
      <c r="G581" s="550"/>
      <c r="H581" s="550"/>
      <c r="I581" s="550"/>
      <c r="J581" s="550"/>
      <c r="K581" s="550"/>
      <c r="L581" s="550"/>
      <c r="M581" s="550"/>
      <c r="N581" s="550"/>
      <c r="O581" s="550"/>
      <c r="P581" s="550"/>
      <c r="Q581" s="550"/>
      <c r="R581" s="550"/>
      <c r="S581" s="550"/>
      <c r="T581" s="550"/>
      <c r="U581" s="550"/>
      <c r="V581" s="550"/>
      <c r="W581" s="550"/>
      <c r="X581" s="550"/>
      <c r="Y581" s="550"/>
      <c r="Z581" s="550"/>
    </row>
    <row r="582" spans="1:26" ht="15.75" customHeight="1">
      <c r="A582" s="550"/>
      <c r="B582" s="550"/>
      <c r="C582" s="550"/>
      <c r="D582" s="550"/>
      <c r="E582" s="550"/>
      <c r="F582" s="550"/>
      <c r="G582" s="550"/>
      <c r="H582" s="550"/>
      <c r="I582" s="550"/>
      <c r="J582" s="550"/>
      <c r="K582" s="550"/>
      <c r="L582" s="550"/>
      <c r="M582" s="550"/>
      <c r="N582" s="550"/>
      <c r="O582" s="550"/>
      <c r="P582" s="550"/>
      <c r="Q582" s="550"/>
      <c r="R582" s="550"/>
      <c r="S582" s="550"/>
      <c r="T582" s="550"/>
      <c r="U582" s="550"/>
      <c r="V582" s="550"/>
      <c r="W582" s="550"/>
      <c r="X582" s="550"/>
      <c r="Y582" s="550"/>
      <c r="Z582" s="550"/>
    </row>
    <row r="583" spans="1:26" ht="15.75" customHeight="1">
      <c r="A583" s="550"/>
      <c r="B583" s="550"/>
      <c r="C583" s="550"/>
      <c r="D583" s="550"/>
      <c r="E583" s="550"/>
      <c r="F583" s="550"/>
      <c r="G583" s="550"/>
      <c r="H583" s="550"/>
      <c r="I583" s="550"/>
      <c r="J583" s="550"/>
      <c r="K583" s="550"/>
      <c r="L583" s="550"/>
      <c r="M583" s="550"/>
      <c r="N583" s="550"/>
      <c r="O583" s="550"/>
      <c r="P583" s="550"/>
      <c r="Q583" s="550"/>
      <c r="R583" s="550"/>
      <c r="S583" s="550"/>
      <c r="T583" s="550"/>
      <c r="U583" s="550"/>
      <c r="V583" s="550"/>
      <c r="W583" s="550"/>
      <c r="X583" s="550"/>
      <c r="Y583" s="550"/>
      <c r="Z583" s="550"/>
    </row>
    <row r="584" spans="1:26" ht="15.75" customHeight="1">
      <c r="A584" s="550"/>
      <c r="B584" s="550"/>
      <c r="C584" s="550"/>
      <c r="D584" s="550"/>
      <c r="E584" s="550"/>
      <c r="F584" s="550"/>
      <c r="G584" s="550"/>
      <c r="H584" s="550"/>
      <c r="I584" s="550"/>
      <c r="J584" s="550"/>
      <c r="K584" s="550"/>
      <c r="L584" s="550"/>
      <c r="M584" s="550"/>
      <c r="N584" s="550"/>
      <c r="O584" s="550"/>
      <c r="P584" s="550"/>
      <c r="Q584" s="550"/>
      <c r="R584" s="550"/>
      <c r="S584" s="550"/>
      <c r="T584" s="550"/>
      <c r="U584" s="550"/>
      <c r="V584" s="550"/>
      <c r="W584" s="550"/>
      <c r="X584" s="550"/>
      <c r="Y584" s="550"/>
      <c r="Z584" s="550"/>
    </row>
    <row r="585" spans="1:26" ht="15.75" customHeight="1">
      <c r="A585" s="550"/>
      <c r="B585" s="550"/>
      <c r="C585" s="550"/>
      <c r="D585" s="550"/>
      <c r="E585" s="550"/>
      <c r="F585" s="550"/>
      <c r="G585" s="550"/>
      <c r="H585" s="550"/>
      <c r="I585" s="550"/>
      <c r="J585" s="550"/>
      <c r="K585" s="550"/>
      <c r="L585" s="550"/>
      <c r="M585" s="550"/>
      <c r="N585" s="550"/>
      <c r="O585" s="550"/>
      <c r="P585" s="550"/>
      <c r="Q585" s="550"/>
      <c r="R585" s="550"/>
      <c r="S585" s="550"/>
      <c r="T585" s="550"/>
      <c r="U585" s="550"/>
      <c r="V585" s="550"/>
      <c r="W585" s="550"/>
      <c r="X585" s="550"/>
      <c r="Y585" s="550"/>
      <c r="Z585" s="550"/>
    </row>
    <row r="586" spans="1:26" ht="15.75" customHeight="1">
      <c r="A586" s="550"/>
      <c r="B586" s="550"/>
      <c r="C586" s="550"/>
      <c r="D586" s="550"/>
      <c r="E586" s="550"/>
      <c r="F586" s="550"/>
      <c r="G586" s="550"/>
      <c r="H586" s="550"/>
      <c r="I586" s="550"/>
      <c r="J586" s="550"/>
      <c r="K586" s="550"/>
      <c r="L586" s="550"/>
      <c r="M586" s="550"/>
      <c r="N586" s="550"/>
      <c r="O586" s="550"/>
      <c r="P586" s="550"/>
      <c r="Q586" s="550"/>
      <c r="R586" s="550"/>
      <c r="S586" s="550"/>
      <c r="T586" s="550"/>
      <c r="U586" s="550"/>
      <c r="V586" s="550"/>
      <c r="W586" s="550"/>
      <c r="X586" s="550"/>
      <c r="Y586" s="550"/>
      <c r="Z586" s="550"/>
    </row>
    <row r="587" spans="1:26" ht="15.75" customHeight="1">
      <c r="A587" s="550"/>
      <c r="B587" s="550"/>
      <c r="C587" s="550"/>
      <c r="D587" s="550"/>
      <c r="E587" s="550"/>
      <c r="F587" s="550"/>
      <c r="G587" s="550"/>
      <c r="H587" s="550"/>
      <c r="I587" s="550"/>
      <c r="J587" s="550"/>
      <c r="K587" s="550"/>
      <c r="L587" s="550"/>
      <c r="M587" s="550"/>
      <c r="N587" s="550"/>
      <c r="O587" s="550"/>
      <c r="P587" s="550"/>
      <c r="Q587" s="550"/>
      <c r="R587" s="550"/>
      <c r="S587" s="550"/>
      <c r="T587" s="550"/>
      <c r="U587" s="550"/>
      <c r="V587" s="550"/>
      <c r="W587" s="550"/>
      <c r="X587" s="550"/>
      <c r="Y587" s="550"/>
      <c r="Z587" s="550"/>
    </row>
    <row r="588" spans="1:26" ht="15.75" customHeight="1">
      <c r="A588" s="550"/>
      <c r="B588" s="550"/>
      <c r="C588" s="550"/>
      <c r="D588" s="550"/>
      <c r="E588" s="550"/>
      <c r="F588" s="550"/>
      <c r="G588" s="550"/>
      <c r="H588" s="550"/>
      <c r="I588" s="550"/>
      <c r="J588" s="550"/>
      <c r="K588" s="550"/>
      <c r="L588" s="550"/>
      <c r="M588" s="550"/>
      <c r="N588" s="550"/>
      <c r="O588" s="550"/>
      <c r="P588" s="550"/>
      <c r="Q588" s="550"/>
      <c r="R588" s="550"/>
      <c r="S588" s="550"/>
      <c r="T588" s="550"/>
      <c r="U588" s="550"/>
      <c r="V588" s="550"/>
      <c r="W588" s="550"/>
      <c r="X588" s="550"/>
      <c r="Y588" s="550"/>
      <c r="Z588" s="550"/>
    </row>
    <row r="589" spans="1:26" ht="15.75" customHeight="1">
      <c r="A589" s="550"/>
      <c r="B589" s="550"/>
      <c r="C589" s="550"/>
      <c r="D589" s="550"/>
      <c r="E589" s="550"/>
      <c r="F589" s="550"/>
      <c r="G589" s="550"/>
      <c r="H589" s="550"/>
      <c r="I589" s="550"/>
      <c r="J589" s="550"/>
      <c r="K589" s="550"/>
      <c r="L589" s="550"/>
      <c r="M589" s="550"/>
      <c r="N589" s="550"/>
      <c r="O589" s="550"/>
      <c r="P589" s="550"/>
      <c r="Q589" s="550"/>
      <c r="R589" s="550"/>
      <c r="S589" s="550"/>
      <c r="T589" s="550"/>
      <c r="U589" s="550"/>
      <c r="V589" s="550"/>
      <c r="W589" s="550"/>
      <c r="X589" s="550"/>
      <c r="Y589" s="550"/>
      <c r="Z589" s="550"/>
    </row>
    <row r="590" spans="1:26" ht="15.75" customHeight="1">
      <c r="A590" s="550"/>
      <c r="B590" s="550"/>
      <c r="C590" s="550"/>
      <c r="D590" s="550"/>
      <c r="E590" s="550"/>
      <c r="F590" s="550"/>
      <c r="G590" s="550"/>
      <c r="H590" s="550"/>
      <c r="I590" s="550"/>
      <c r="J590" s="550"/>
      <c r="K590" s="550"/>
      <c r="L590" s="550"/>
      <c r="M590" s="550"/>
      <c r="N590" s="550"/>
      <c r="O590" s="550"/>
      <c r="P590" s="550"/>
      <c r="Q590" s="550"/>
      <c r="R590" s="550"/>
      <c r="S590" s="550"/>
      <c r="T590" s="550"/>
      <c r="U590" s="550"/>
      <c r="V590" s="550"/>
      <c r="W590" s="550"/>
      <c r="X590" s="550"/>
      <c r="Y590" s="550"/>
      <c r="Z590" s="550"/>
    </row>
    <row r="591" spans="1:26" ht="15.75" customHeight="1">
      <c r="A591" s="550"/>
      <c r="B591" s="550"/>
      <c r="C591" s="550"/>
      <c r="D591" s="550"/>
      <c r="E591" s="550"/>
      <c r="F591" s="550"/>
      <c r="G591" s="550"/>
      <c r="H591" s="550"/>
      <c r="I591" s="550"/>
      <c r="J591" s="550"/>
      <c r="K591" s="550"/>
      <c r="L591" s="550"/>
      <c r="M591" s="550"/>
      <c r="N591" s="550"/>
      <c r="O591" s="550"/>
      <c r="P591" s="550"/>
      <c r="Q591" s="550"/>
      <c r="R591" s="550"/>
      <c r="S591" s="550"/>
      <c r="T591" s="550"/>
      <c r="U591" s="550"/>
      <c r="V591" s="550"/>
      <c r="W591" s="550"/>
      <c r="X591" s="550"/>
      <c r="Y591" s="550"/>
      <c r="Z591" s="550"/>
    </row>
    <row r="592" spans="1:26" ht="15.75" customHeight="1">
      <c r="A592" s="550"/>
      <c r="B592" s="550"/>
      <c r="C592" s="550"/>
      <c r="D592" s="550"/>
      <c r="E592" s="550"/>
      <c r="F592" s="550"/>
      <c r="G592" s="550"/>
      <c r="H592" s="550"/>
      <c r="I592" s="550"/>
      <c r="J592" s="550"/>
      <c r="K592" s="550"/>
      <c r="L592" s="550"/>
      <c r="M592" s="550"/>
      <c r="N592" s="550"/>
      <c r="O592" s="550"/>
      <c r="P592" s="550"/>
      <c r="Q592" s="550"/>
      <c r="R592" s="550"/>
      <c r="S592" s="550"/>
      <c r="T592" s="550"/>
      <c r="U592" s="550"/>
      <c r="V592" s="550"/>
      <c r="W592" s="550"/>
      <c r="X592" s="550"/>
      <c r="Y592" s="550"/>
      <c r="Z592" s="550"/>
    </row>
    <row r="593" spans="1:26" ht="15.75" customHeight="1">
      <c r="A593" s="550"/>
      <c r="B593" s="550"/>
      <c r="C593" s="550"/>
      <c r="D593" s="550"/>
      <c r="E593" s="550"/>
      <c r="F593" s="550"/>
      <c r="G593" s="550"/>
      <c r="H593" s="550"/>
      <c r="I593" s="550"/>
      <c r="J593" s="550"/>
      <c r="K593" s="550"/>
      <c r="L593" s="550"/>
      <c r="M593" s="550"/>
      <c r="N593" s="550"/>
      <c r="O593" s="550"/>
      <c r="P593" s="550"/>
      <c r="Q593" s="550"/>
      <c r="R593" s="550"/>
      <c r="S593" s="550"/>
      <c r="T593" s="550"/>
      <c r="U593" s="550"/>
      <c r="V593" s="550"/>
      <c r="W593" s="550"/>
      <c r="X593" s="550"/>
      <c r="Y593" s="550"/>
      <c r="Z593" s="550"/>
    </row>
    <row r="594" spans="1:26" ht="15.75" customHeight="1">
      <c r="A594" s="550"/>
      <c r="B594" s="550"/>
      <c r="C594" s="550"/>
      <c r="D594" s="550"/>
      <c r="E594" s="550"/>
      <c r="F594" s="550"/>
      <c r="G594" s="550"/>
      <c r="H594" s="550"/>
      <c r="I594" s="550"/>
      <c r="J594" s="550"/>
      <c r="K594" s="550"/>
      <c r="L594" s="550"/>
      <c r="M594" s="550"/>
      <c r="N594" s="550"/>
      <c r="O594" s="550"/>
      <c r="P594" s="550"/>
      <c r="Q594" s="550"/>
      <c r="R594" s="550"/>
      <c r="S594" s="550"/>
      <c r="T594" s="550"/>
      <c r="U594" s="550"/>
      <c r="V594" s="550"/>
      <c r="W594" s="550"/>
      <c r="X594" s="550"/>
      <c r="Y594" s="550"/>
      <c r="Z594" s="550"/>
    </row>
    <row r="595" spans="1:26" ht="15.75" customHeight="1">
      <c r="A595" s="550"/>
      <c r="B595" s="550"/>
      <c r="C595" s="550"/>
      <c r="D595" s="550"/>
      <c r="E595" s="550"/>
      <c r="F595" s="550"/>
      <c r="G595" s="550"/>
      <c r="H595" s="550"/>
      <c r="I595" s="550"/>
      <c r="J595" s="550"/>
      <c r="K595" s="550"/>
      <c r="L595" s="550"/>
      <c r="M595" s="550"/>
      <c r="N595" s="550"/>
      <c r="O595" s="550"/>
      <c r="P595" s="550"/>
      <c r="Q595" s="550"/>
      <c r="R595" s="550"/>
      <c r="S595" s="550"/>
      <c r="T595" s="550"/>
      <c r="U595" s="550"/>
      <c r="V595" s="550"/>
      <c r="W595" s="550"/>
      <c r="X595" s="550"/>
      <c r="Y595" s="550"/>
      <c r="Z595" s="550"/>
    </row>
    <row r="596" spans="1:26" ht="15.75" customHeight="1">
      <c r="A596" s="550"/>
      <c r="B596" s="550"/>
      <c r="C596" s="550"/>
      <c r="D596" s="550"/>
      <c r="E596" s="550"/>
      <c r="F596" s="550"/>
      <c r="G596" s="550"/>
      <c r="H596" s="550"/>
      <c r="I596" s="550"/>
      <c r="J596" s="550"/>
      <c r="K596" s="550"/>
      <c r="L596" s="550"/>
      <c r="M596" s="550"/>
      <c r="N596" s="550"/>
      <c r="O596" s="550"/>
      <c r="P596" s="550"/>
      <c r="Q596" s="550"/>
      <c r="R596" s="550"/>
      <c r="S596" s="550"/>
      <c r="T596" s="550"/>
      <c r="U596" s="550"/>
      <c r="V596" s="550"/>
      <c r="W596" s="550"/>
      <c r="X596" s="550"/>
      <c r="Y596" s="550"/>
      <c r="Z596" s="550"/>
    </row>
    <row r="597" spans="1:26" ht="15.75" customHeight="1">
      <c r="A597" s="550"/>
      <c r="B597" s="550"/>
      <c r="C597" s="550"/>
      <c r="D597" s="550"/>
      <c r="E597" s="550"/>
      <c r="F597" s="550"/>
      <c r="G597" s="550"/>
      <c r="H597" s="550"/>
      <c r="I597" s="550"/>
      <c r="J597" s="550"/>
      <c r="K597" s="550"/>
      <c r="L597" s="550"/>
      <c r="M597" s="550"/>
      <c r="N597" s="550"/>
      <c r="O597" s="550"/>
      <c r="P597" s="550"/>
      <c r="Q597" s="550"/>
      <c r="R597" s="550"/>
      <c r="S597" s="550"/>
      <c r="T597" s="550"/>
      <c r="U597" s="550"/>
      <c r="V597" s="550"/>
      <c r="W597" s="550"/>
      <c r="X597" s="550"/>
      <c r="Y597" s="550"/>
      <c r="Z597" s="550"/>
    </row>
    <row r="598" spans="1:26" ht="15.75" customHeight="1">
      <c r="A598" s="550"/>
      <c r="B598" s="550"/>
      <c r="C598" s="550"/>
      <c r="D598" s="550"/>
      <c r="E598" s="550"/>
      <c r="F598" s="550"/>
      <c r="G598" s="550"/>
      <c r="H598" s="550"/>
      <c r="I598" s="550"/>
      <c r="J598" s="550"/>
      <c r="K598" s="550"/>
      <c r="L598" s="550"/>
      <c r="M598" s="550"/>
      <c r="N598" s="550"/>
      <c r="O598" s="550"/>
      <c r="P598" s="550"/>
      <c r="Q598" s="550"/>
      <c r="R598" s="550"/>
      <c r="S598" s="550"/>
      <c r="T598" s="550"/>
      <c r="U598" s="550"/>
      <c r="V598" s="550"/>
      <c r="W598" s="550"/>
      <c r="X598" s="550"/>
      <c r="Y598" s="550"/>
      <c r="Z598" s="550"/>
    </row>
    <row r="599" spans="1:26" ht="15.75" customHeight="1">
      <c r="A599" s="550"/>
      <c r="B599" s="550"/>
      <c r="C599" s="550"/>
      <c r="D599" s="550"/>
      <c r="E599" s="550"/>
      <c r="F599" s="550"/>
      <c r="G599" s="550"/>
      <c r="H599" s="550"/>
      <c r="I599" s="550"/>
      <c r="J599" s="550"/>
      <c r="K599" s="550"/>
      <c r="L599" s="550"/>
      <c r="M599" s="550"/>
      <c r="N599" s="550"/>
      <c r="O599" s="550"/>
      <c r="P599" s="550"/>
      <c r="Q599" s="550"/>
      <c r="R599" s="550"/>
      <c r="S599" s="550"/>
      <c r="T599" s="550"/>
      <c r="U599" s="550"/>
      <c r="V599" s="550"/>
      <c r="W599" s="550"/>
      <c r="X599" s="550"/>
      <c r="Y599" s="550"/>
      <c r="Z599" s="550"/>
    </row>
    <row r="600" spans="1:26" ht="15.75" customHeight="1">
      <c r="A600" s="550"/>
      <c r="B600" s="550"/>
      <c r="C600" s="550"/>
      <c r="D600" s="550"/>
      <c r="E600" s="550"/>
      <c r="F600" s="550"/>
      <c r="G600" s="550"/>
      <c r="H600" s="550"/>
      <c r="I600" s="550"/>
      <c r="J600" s="550"/>
      <c r="K600" s="550"/>
      <c r="L600" s="550"/>
      <c r="M600" s="550"/>
      <c r="N600" s="550"/>
      <c r="O600" s="550"/>
      <c r="P600" s="550"/>
      <c r="Q600" s="550"/>
      <c r="R600" s="550"/>
      <c r="S600" s="550"/>
      <c r="T600" s="550"/>
      <c r="U600" s="550"/>
      <c r="V600" s="550"/>
      <c r="W600" s="550"/>
      <c r="X600" s="550"/>
      <c r="Y600" s="550"/>
      <c r="Z600" s="550"/>
    </row>
    <row r="601" spans="1:26" ht="15.75" customHeight="1">
      <c r="A601" s="550"/>
      <c r="B601" s="550"/>
      <c r="C601" s="550"/>
      <c r="D601" s="550"/>
      <c r="E601" s="550"/>
      <c r="F601" s="550"/>
      <c r="G601" s="550"/>
      <c r="H601" s="550"/>
      <c r="I601" s="550"/>
      <c r="J601" s="550"/>
      <c r="K601" s="550"/>
      <c r="L601" s="550"/>
      <c r="M601" s="550"/>
      <c r="N601" s="550"/>
      <c r="O601" s="550"/>
      <c r="P601" s="550"/>
      <c r="Q601" s="550"/>
      <c r="R601" s="550"/>
      <c r="S601" s="550"/>
      <c r="T601" s="550"/>
      <c r="U601" s="550"/>
      <c r="V601" s="550"/>
      <c r="W601" s="550"/>
      <c r="X601" s="550"/>
      <c r="Y601" s="550"/>
      <c r="Z601" s="550"/>
    </row>
    <row r="602" spans="1:26" ht="15.75" customHeight="1">
      <c r="A602" s="550"/>
      <c r="B602" s="550"/>
      <c r="C602" s="550"/>
      <c r="D602" s="550"/>
      <c r="E602" s="550"/>
      <c r="F602" s="550"/>
      <c r="G602" s="550"/>
      <c r="H602" s="550"/>
      <c r="I602" s="550"/>
      <c r="J602" s="550"/>
      <c r="K602" s="550"/>
      <c r="L602" s="550"/>
      <c r="M602" s="550"/>
      <c r="N602" s="550"/>
      <c r="O602" s="550"/>
      <c r="P602" s="550"/>
      <c r="Q602" s="550"/>
      <c r="R602" s="550"/>
      <c r="S602" s="550"/>
      <c r="T602" s="550"/>
      <c r="U602" s="550"/>
      <c r="V602" s="550"/>
      <c r="W602" s="550"/>
      <c r="X602" s="550"/>
      <c r="Y602" s="550"/>
      <c r="Z602" s="550"/>
    </row>
    <row r="603" spans="1:26" ht="15.75" customHeight="1">
      <c r="A603" s="550"/>
      <c r="B603" s="550"/>
      <c r="C603" s="550"/>
      <c r="D603" s="550"/>
      <c r="E603" s="550"/>
      <c r="F603" s="550"/>
      <c r="G603" s="550"/>
      <c r="H603" s="550"/>
      <c r="I603" s="550"/>
      <c r="J603" s="550"/>
      <c r="K603" s="550"/>
      <c r="L603" s="550"/>
      <c r="M603" s="550"/>
      <c r="N603" s="550"/>
      <c r="O603" s="550"/>
      <c r="P603" s="550"/>
      <c r="Q603" s="550"/>
      <c r="R603" s="550"/>
      <c r="S603" s="550"/>
      <c r="T603" s="550"/>
      <c r="U603" s="550"/>
      <c r="V603" s="550"/>
      <c r="W603" s="550"/>
      <c r="X603" s="550"/>
      <c r="Y603" s="550"/>
      <c r="Z603" s="550"/>
    </row>
    <row r="604" spans="1:26" ht="15.75" customHeight="1">
      <c r="A604" s="550"/>
      <c r="B604" s="550"/>
      <c r="C604" s="550"/>
      <c r="D604" s="550"/>
      <c r="E604" s="550"/>
      <c r="F604" s="550"/>
      <c r="G604" s="550"/>
      <c r="H604" s="550"/>
      <c r="I604" s="550"/>
      <c r="J604" s="550"/>
      <c r="K604" s="550"/>
      <c r="L604" s="550"/>
      <c r="M604" s="550"/>
      <c r="N604" s="550"/>
      <c r="O604" s="550"/>
      <c r="P604" s="550"/>
      <c r="Q604" s="550"/>
      <c r="R604" s="550"/>
      <c r="S604" s="550"/>
      <c r="T604" s="550"/>
      <c r="U604" s="550"/>
      <c r="V604" s="550"/>
      <c r="W604" s="550"/>
      <c r="X604" s="550"/>
      <c r="Y604" s="550"/>
      <c r="Z604" s="550"/>
    </row>
    <row r="605" spans="1:26" ht="15.75" customHeight="1">
      <c r="A605" s="550"/>
      <c r="B605" s="550"/>
      <c r="C605" s="550"/>
      <c r="D605" s="550"/>
      <c r="E605" s="550"/>
      <c r="F605" s="550"/>
      <c r="G605" s="550"/>
      <c r="H605" s="550"/>
      <c r="I605" s="550"/>
      <c r="J605" s="550"/>
      <c r="K605" s="550"/>
      <c r="L605" s="550"/>
      <c r="M605" s="550"/>
      <c r="N605" s="550"/>
      <c r="O605" s="550"/>
      <c r="P605" s="550"/>
      <c r="Q605" s="550"/>
      <c r="R605" s="550"/>
      <c r="S605" s="550"/>
      <c r="T605" s="550"/>
      <c r="U605" s="550"/>
      <c r="V605" s="550"/>
      <c r="W605" s="550"/>
      <c r="X605" s="550"/>
      <c r="Y605" s="550"/>
      <c r="Z605" s="550"/>
    </row>
    <row r="606" spans="1:26" ht="15.75" customHeight="1">
      <c r="A606" s="550"/>
      <c r="B606" s="550"/>
      <c r="C606" s="550"/>
      <c r="D606" s="550"/>
      <c r="E606" s="550"/>
      <c r="F606" s="550"/>
      <c r="G606" s="550"/>
      <c r="H606" s="550"/>
      <c r="I606" s="550"/>
      <c r="J606" s="550"/>
      <c r="K606" s="550"/>
      <c r="L606" s="550"/>
      <c r="M606" s="550"/>
      <c r="N606" s="550"/>
      <c r="O606" s="550"/>
      <c r="P606" s="550"/>
      <c r="Q606" s="550"/>
      <c r="R606" s="550"/>
      <c r="S606" s="550"/>
      <c r="T606" s="550"/>
      <c r="U606" s="550"/>
      <c r="V606" s="550"/>
      <c r="W606" s="550"/>
      <c r="X606" s="550"/>
      <c r="Y606" s="550"/>
      <c r="Z606" s="550"/>
    </row>
    <row r="607" spans="1:26" ht="15.75" customHeight="1">
      <c r="A607" s="550"/>
      <c r="B607" s="550"/>
      <c r="C607" s="550"/>
      <c r="D607" s="550"/>
      <c r="E607" s="550"/>
      <c r="F607" s="550"/>
      <c r="G607" s="550"/>
      <c r="H607" s="550"/>
      <c r="I607" s="550"/>
      <c r="J607" s="550"/>
      <c r="K607" s="550"/>
      <c r="L607" s="550"/>
      <c r="M607" s="550"/>
      <c r="N607" s="550"/>
      <c r="O607" s="550"/>
      <c r="P607" s="550"/>
      <c r="Q607" s="550"/>
      <c r="R607" s="550"/>
      <c r="S607" s="550"/>
      <c r="T607" s="550"/>
      <c r="U607" s="550"/>
      <c r="V607" s="550"/>
      <c r="W607" s="550"/>
      <c r="X607" s="550"/>
      <c r="Y607" s="550"/>
      <c r="Z607" s="550"/>
    </row>
    <row r="608" spans="1:26" ht="15.75" customHeight="1">
      <c r="A608" s="550"/>
      <c r="B608" s="550"/>
      <c r="C608" s="550"/>
      <c r="D608" s="550"/>
      <c r="E608" s="550"/>
      <c r="F608" s="550"/>
      <c r="G608" s="550"/>
      <c r="H608" s="550"/>
      <c r="I608" s="550"/>
      <c r="J608" s="550"/>
      <c r="K608" s="550"/>
      <c r="L608" s="550"/>
      <c r="M608" s="550"/>
      <c r="N608" s="550"/>
      <c r="O608" s="550"/>
      <c r="P608" s="550"/>
      <c r="Q608" s="550"/>
      <c r="R608" s="550"/>
      <c r="S608" s="550"/>
      <c r="T608" s="550"/>
      <c r="U608" s="550"/>
      <c r="V608" s="550"/>
      <c r="W608" s="550"/>
      <c r="X608" s="550"/>
      <c r="Y608" s="550"/>
      <c r="Z608" s="550"/>
    </row>
    <row r="609" spans="1:26" ht="15.75" customHeight="1">
      <c r="A609" s="550"/>
      <c r="B609" s="550"/>
      <c r="C609" s="550"/>
      <c r="D609" s="550"/>
      <c r="E609" s="550"/>
      <c r="F609" s="550"/>
      <c r="G609" s="550"/>
      <c r="H609" s="550"/>
      <c r="I609" s="550"/>
      <c r="J609" s="550"/>
      <c r="K609" s="550"/>
      <c r="L609" s="550"/>
      <c r="M609" s="550"/>
      <c r="N609" s="550"/>
      <c r="O609" s="550"/>
      <c r="P609" s="550"/>
      <c r="Q609" s="550"/>
      <c r="R609" s="550"/>
      <c r="S609" s="550"/>
      <c r="T609" s="550"/>
      <c r="U609" s="550"/>
      <c r="V609" s="550"/>
      <c r="W609" s="550"/>
      <c r="X609" s="550"/>
      <c r="Y609" s="550"/>
      <c r="Z609" s="550"/>
    </row>
    <row r="610" spans="1:26" ht="15.75" customHeight="1">
      <c r="A610" s="550"/>
      <c r="B610" s="550"/>
      <c r="C610" s="550"/>
      <c r="D610" s="550"/>
      <c r="E610" s="550"/>
      <c r="F610" s="550"/>
      <c r="G610" s="550"/>
      <c r="H610" s="550"/>
      <c r="I610" s="550"/>
      <c r="J610" s="550"/>
      <c r="K610" s="550"/>
      <c r="L610" s="550"/>
      <c r="M610" s="550"/>
      <c r="N610" s="550"/>
      <c r="O610" s="550"/>
      <c r="P610" s="550"/>
      <c r="Q610" s="550"/>
      <c r="R610" s="550"/>
      <c r="S610" s="550"/>
      <c r="T610" s="550"/>
      <c r="U610" s="550"/>
      <c r="V610" s="550"/>
      <c r="W610" s="550"/>
      <c r="X610" s="550"/>
      <c r="Y610" s="550"/>
      <c r="Z610" s="550"/>
    </row>
    <row r="611" spans="1:26" ht="15.75" customHeight="1">
      <c r="A611" s="550"/>
      <c r="B611" s="550"/>
      <c r="C611" s="550"/>
      <c r="D611" s="550"/>
      <c r="E611" s="550"/>
      <c r="F611" s="550"/>
      <c r="G611" s="550"/>
      <c r="H611" s="550"/>
      <c r="I611" s="550"/>
      <c r="J611" s="550"/>
      <c r="K611" s="550"/>
      <c r="L611" s="550"/>
      <c r="M611" s="550"/>
      <c r="N611" s="550"/>
      <c r="O611" s="550"/>
      <c r="P611" s="550"/>
      <c r="Q611" s="550"/>
      <c r="R611" s="550"/>
      <c r="S611" s="550"/>
      <c r="T611" s="550"/>
      <c r="U611" s="550"/>
      <c r="V611" s="550"/>
      <c r="W611" s="550"/>
      <c r="X611" s="550"/>
      <c r="Y611" s="550"/>
      <c r="Z611" s="550"/>
    </row>
    <row r="612" spans="1:26" ht="15.75" customHeight="1">
      <c r="A612" s="550"/>
      <c r="B612" s="550"/>
      <c r="C612" s="550"/>
      <c r="D612" s="550"/>
      <c r="E612" s="550"/>
      <c r="F612" s="550"/>
      <c r="G612" s="550"/>
      <c r="H612" s="550"/>
      <c r="I612" s="550"/>
      <c r="J612" s="550"/>
      <c r="K612" s="550"/>
      <c r="L612" s="550"/>
      <c r="M612" s="550"/>
      <c r="N612" s="550"/>
      <c r="O612" s="550"/>
      <c r="P612" s="550"/>
      <c r="Q612" s="550"/>
      <c r="R612" s="550"/>
      <c r="S612" s="550"/>
      <c r="T612" s="550"/>
      <c r="U612" s="550"/>
      <c r="V612" s="550"/>
      <c r="W612" s="550"/>
      <c r="X612" s="550"/>
      <c r="Y612" s="550"/>
      <c r="Z612" s="550"/>
    </row>
    <row r="613" spans="1:26" ht="15.75" customHeight="1">
      <c r="A613" s="550"/>
      <c r="B613" s="550"/>
      <c r="C613" s="550"/>
      <c r="D613" s="550"/>
      <c r="E613" s="550"/>
      <c r="F613" s="550"/>
      <c r="G613" s="550"/>
      <c r="H613" s="550"/>
      <c r="I613" s="550"/>
      <c r="J613" s="550"/>
      <c r="K613" s="550"/>
      <c r="L613" s="550"/>
      <c r="M613" s="550"/>
      <c r="N613" s="550"/>
      <c r="O613" s="550"/>
      <c r="P613" s="550"/>
      <c r="Q613" s="550"/>
      <c r="R613" s="550"/>
      <c r="S613" s="550"/>
      <c r="T613" s="550"/>
      <c r="U613" s="550"/>
      <c r="V613" s="550"/>
      <c r="W613" s="550"/>
      <c r="X613" s="550"/>
      <c r="Y613" s="550"/>
      <c r="Z613" s="550"/>
    </row>
    <row r="614" spans="1:26" ht="15.75" customHeight="1">
      <c r="A614" s="550"/>
      <c r="B614" s="550"/>
      <c r="C614" s="550"/>
      <c r="D614" s="550"/>
      <c r="E614" s="550"/>
      <c r="F614" s="550"/>
      <c r="G614" s="550"/>
      <c r="H614" s="550"/>
      <c r="I614" s="550"/>
      <c r="J614" s="550"/>
      <c r="K614" s="550"/>
      <c r="L614" s="550"/>
      <c r="M614" s="550"/>
      <c r="N614" s="550"/>
      <c r="O614" s="550"/>
      <c r="P614" s="550"/>
      <c r="Q614" s="550"/>
      <c r="R614" s="550"/>
      <c r="S614" s="550"/>
      <c r="T614" s="550"/>
      <c r="U614" s="550"/>
      <c r="V614" s="550"/>
      <c r="W614" s="550"/>
      <c r="X614" s="550"/>
      <c r="Y614" s="550"/>
      <c r="Z614" s="550"/>
    </row>
    <row r="615" spans="1:26" ht="15.75" customHeight="1">
      <c r="A615" s="550"/>
      <c r="B615" s="550"/>
      <c r="C615" s="550"/>
      <c r="D615" s="550"/>
      <c r="E615" s="550"/>
      <c r="F615" s="550"/>
      <c r="G615" s="550"/>
      <c r="H615" s="550"/>
      <c r="I615" s="550"/>
      <c r="J615" s="550"/>
      <c r="K615" s="550"/>
      <c r="L615" s="550"/>
      <c r="M615" s="550"/>
      <c r="N615" s="550"/>
      <c r="O615" s="550"/>
      <c r="P615" s="550"/>
      <c r="Q615" s="550"/>
      <c r="R615" s="550"/>
      <c r="S615" s="550"/>
      <c r="T615" s="550"/>
      <c r="U615" s="550"/>
      <c r="V615" s="550"/>
      <c r="W615" s="550"/>
      <c r="X615" s="550"/>
      <c r="Y615" s="550"/>
      <c r="Z615" s="550"/>
    </row>
    <row r="616" spans="1:26" ht="15.75" customHeight="1">
      <c r="A616" s="550"/>
      <c r="B616" s="550"/>
      <c r="C616" s="550"/>
      <c r="D616" s="550"/>
      <c r="E616" s="550"/>
      <c r="F616" s="550"/>
      <c r="G616" s="550"/>
      <c r="H616" s="550"/>
      <c r="I616" s="550"/>
      <c r="J616" s="550"/>
      <c r="K616" s="550"/>
      <c r="L616" s="550"/>
      <c r="M616" s="550"/>
      <c r="N616" s="550"/>
      <c r="O616" s="550"/>
      <c r="P616" s="550"/>
      <c r="Q616" s="550"/>
      <c r="R616" s="550"/>
      <c r="S616" s="550"/>
      <c r="T616" s="550"/>
      <c r="U616" s="550"/>
      <c r="V616" s="550"/>
      <c r="W616" s="550"/>
      <c r="X616" s="550"/>
      <c r="Y616" s="550"/>
      <c r="Z616" s="550"/>
    </row>
    <row r="617" spans="1:26" ht="15.75" customHeight="1">
      <c r="A617" s="550"/>
      <c r="B617" s="550"/>
      <c r="C617" s="550"/>
      <c r="D617" s="550"/>
      <c r="E617" s="550"/>
      <c r="F617" s="550"/>
      <c r="G617" s="550"/>
      <c r="H617" s="550"/>
      <c r="I617" s="550"/>
      <c r="J617" s="550"/>
      <c r="K617" s="550"/>
      <c r="L617" s="550"/>
      <c r="M617" s="550"/>
      <c r="N617" s="550"/>
      <c r="O617" s="550"/>
      <c r="P617" s="550"/>
      <c r="Q617" s="550"/>
      <c r="R617" s="550"/>
      <c r="S617" s="550"/>
      <c r="T617" s="550"/>
      <c r="U617" s="550"/>
      <c r="V617" s="550"/>
      <c r="W617" s="550"/>
      <c r="X617" s="550"/>
      <c r="Y617" s="550"/>
      <c r="Z617" s="550"/>
    </row>
    <row r="618" spans="1:26" ht="15.75" customHeight="1">
      <c r="A618" s="550"/>
      <c r="B618" s="550"/>
      <c r="C618" s="550"/>
      <c r="D618" s="550"/>
      <c r="E618" s="550"/>
      <c r="F618" s="550"/>
      <c r="G618" s="550"/>
      <c r="H618" s="550"/>
      <c r="I618" s="550"/>
      <c r="J618" s="550"/>
      <c r="K618" s="550"/>
      <c r="L618" s="550"/>
      <c r="M618" s="550"/>
      <c r="N618" s="550"/>
      <c r="O618" s="550"/>
      <c r="P618" s="550"/>
      <c r="Q618" s="550"/>
      <c r="R618" s="550"/>
      <c r="S618" s="550"/>
      <c r="T618" s="550"/>
      <c r="U618" s="550"/>
      <c r="V618" s="550"/>
      <c r="W618" s="550"/>
      <c r="X618" s="550"/>
      <c r="Y618" s="550"/>
      <c r="Z618" s="550"/>
    </row>
    <row r="619" spans="1:26" ht="15.75" customHeight="1">
      <c r="A619" s="550"/>
      <c r="B619" s="550"/>
      <c r="C619" s="550"/>
      <c r="D619" s="550"/>
      <c r="E619" s="550"/>
      <c r="F619" s="550"/>
      <c r="G619" s="550"/>
      <c r="H619" s="550"/>
      <c r="I619" s="550"/>
      <c r="J619" s="550"/>
      <c r="K619" s="550"/>
      <c r="L619" s="550"/>
      <c r="M619" s="550"/>
      <c r="N619" s="550"/>
      <c r="O619" s="550"/>
      <c r="P619" s="550"/>
      <c r="Q619" s="550"/>
      <c r="R619" s="550"/>
      <c r="S619" s="550"/>
      <c r="T619" s="550"/>
      <c r="U619" s="550"/>
      <c r="V619" s="550"/>
      <c r="W619" s="550"/>
      <c r="X619" s="550"/>
      <c r="Y619" s="550"/>
      <c r="Z619" s="550"/>
    </row>
    <row r="620" spans="1:26" ht="15.75" customHeight="1">
      <c r="A620" s="550"/>
      <c r="B620" s="550"/>
      <c r="C620" s="550"/>
      <c r="D620" s="550"/>
      <c r="E620" s="550"/>
      <c r="F620" s="550"/>
      <c r="G620" s="550"/>
      <c r="H620" s="550"/>
      <c r="I620" s="550"/>
      <c r="J620" s="550"/>
      <c r="K620" s="550"/>
      <c r="L620" s="550"/>
      <c r="M620" s="550"/>
      <c r="N620" s="550"/>
      <c r="O620" s="550"/>
      <c r="P620" s="550"/>
      <c r="Q620" s="550"/>
      <c r="R620" s="550"/>
      <c r="S620" s="550"/>
      <c r="T620" s="550"/>
      <c r="U620" s="550"/>
      <c r="V620" s="550"/>
      <c r="W620" s="550"/>
      <c r="X620" s="550"/>
      <c r="Y620" s="550"/>
      <c r="Z620" s="550"/>
    </row>
    <row r="621" spans="1:26" ht="15.75" customHeight="1">
      <c r="A621" s="550"/>
      <c r="B621" s="550"/>
      <c r="C621" s="550"/>
      <c r="D621" s="550"/>
      <c r="E621" s="550"/>
      <c r="F621" s="550"/>
      <c r="G621" s="550"/>
      <c r="H621" s="550"/>
      <c r="I621" s="550"/>
      <c r="J621" s="550"/>
      <c r="K621" s="550"/>
      <c r="L621" s="550"/>
      <c r="M621" s="550"/>
      <c r="N621" s="550"/>
      <c r="O621" s="550"/>
      <c r="P621" s="550"/>
      <c r="Q621" s="550"/>
      <c r="R621" s="550"/>
      <c r="S621" s="550"/>
      <c r="T621" s="550"/>
      <c r="U621" s="550"/>
      <c r="V621" s="550"/>
      <c r="W621" s="550"/>
      <c r="X621" s="550"/>
      <c r="Y621" s="550"/>
      <c r="Z621" s="550"/>
    </row>
    <row r="622" spans="1:26" ht="15.75" customHeight="1">
      <c r="A622" s="550"/>
      <c r="B622" s="550"/>
      <c r="C622" s="550"/>
      <c r="D622" s="550"/>
      <c r="E622" s="550"/>
      <c r="F622" s="550"/>
      <c r="G622" s="550"/>
      <c r="H622" s="550"/>
      <c r="I622" s="550"/>
      <c r="J622" s="550"/>
      <c r="K622" s="550"/>
      <c r="L622" s="550"/>
      <c r="M622" s="550"/>
      <c r="N622" s="550"/>
      <c r="O622" s="550"/>
      <c r="P622" s="550"/>
      <c r="Q622" s="550"/>
      <c r="R622" s="550"/>
      <c r="S622" s="550"/>
      <c r="T622" s="550"/>
      <c r="U622" s="550"/>
      <c r="V622" s="550"/>
      <c r="W622" s="550"/>
      <c r="X622" s="550"/>
      <c r="Y622" s="550"/>
      <c r="Z622" s="550"/>
    </row>
    <row r="623" spans="1:26" ht="15.75" customHeight="1">
      <c r="A623" s="550"/>
      <c r="B623" s="550"/>
      <c r="C623" s="550"/>
      <c r="D623" s="550"/>
      <c r="E623" s="550"/>
      <c r="F623" s="550"/>
      <c r="G623" s="550"/>
      <c r="H623" s="550"/>
      <c r="I623" s="550"/>
      <c r="J623" s="550"/>
      <c r="K623" s="550"/>
      <c r="L623" s="550"/>
      <c r="M623" s="550"/>
      <c r="N623" s="550"/>
      <c r="O623" s="550"/>
      <c r="P623" s="550"/>
      <c r="Q623" s="550"/>
      <c r="R623" s="550"/>
      <c r="S623" s="550"/>
      <c r="T623" s="550"/>
      <c r="U623" s="550"/>
      <c r="V623" s="550"/>
      <c r="W623" s="550"/>
      <c r="X623" s="550"/>
      <c r="Y623" s="550"/>
      <c r="Z623" s="550"/>
    </row>
    <row r="624" spans="1:26" ht="15.75" customHeight="1">
      <c r="A624" s="550"/>
      <c r="B624" s="550"/>
      <c r="C624" s="550"/>
      <c r="D624" s="550"/>
      <c r="E624" s="550"/>
      <c r="F624" s="550"/>
      <c r="G624" s="550"/>
      <c r="H624" s="550"/>
      <c r="I624" s="550"/>
      <c r="J624" s="550"/>
      <c r="K624" s="550"/>
      <c r="L624" s="550"/>
      <c r="M624" s="550"/>
      <c r="N624" s="550"/>
      <c r="O624" s="550"/>
      <c r="P624" s="550"/>
      <c r="Q624" s="550"/>
      <c r="R624" s="550"/>
      <c r="S624" s="550"/>
      <c r="T624" s="550"/>
      <c r="U624" s="550"/>
      <c r="V624" s="550"/>
      <c r="W624" s="550"/>
      <c r="X624" s="550"/>
      <c r="Y624" s="550"/>
      <c r="Z624" s="550"/>
    </row>
    <row r="625" spans="1:26" ht="15.75" customHeight="1">
      <c r="A625" s="550"/>
      <c r="B625" s="550"/>
      <c r="C625" s="550"/>
      <c r="D625" s="550"/>
      <c r="E625" s="550"/>
      <c r="F625" s="550"/>
      <c r="G625" s="550"/>
      <c r="H625" s="550"/>
      <c r="I625" s="550"/>
      <c r="J625" s="550"/>
      <c r="K625" s="550"/>
      <c r="L625" s="550"/>
      <c r="M625" s="550"/>
      <c r="N625" s="550"/>
      <c r="O625" s="550"/>
      <c r="P625" s="550"/>
      <c r="Q625" s="550"/>
      <c r="R625" s="550"/>
      <c r="S625" s="550"/>
      <c r="T625" s="550"/>
      <c r="U625" s="550"/>
      <c r="V625" s="550"/>
      <c r="W625" s="550"/>
      <c r="X625" s="550"/>
      <c r="Y625" s="550"/>
      <c r="Z625" s="550"/>
    </row>
    <row r="626" spans="1:26" ht="15.75" customHeight="1">
      <c r="A626" s="550"/>
      <c r="B626" s="550"/>
      <c r="C626" s="550"/>
      <c r="D626" s="550"/>
      <c r="E626" s="550"/>
      <c r="F626" s="550"/>
      <c r="G626" s="550"/>
      <c r="H626" s="550"/>
      <c r="I626" s="550"/>
      <c r="J626" s="550"/>
      <c r="K626" s="550"/>
      <c r="L626" s="550"/>
      <c r="M626" s="550"/>
      <c r="N626" s="550"/>
      <c r="O626" s="550"/>
      <c r="P626" s="550"/>
      <c r="Q626" s="550"/>
      <c r="R626" s="550"/>
      <c r="S626" s="550"/>
      <c r="T626" s="550"/>
      <c r="U626" s="550"/>
      <c r="V626" s="550"/>
      <c r="W626" s="550"/>
      <c r="X626" s="550"/>
      <c r="Y626" s="550"/>
      <c r="Z626" s="550"/>
    </row>
    <row r="627" spans="1:26" ht="15.75" customHeight="1">
      <c r="A627" s="550"/>
      <c r="B627" s="550"/>
      <c r="C627" s="550"/>
      <c r="D627" s="550"/>
      <c r="E627" s="550"/>
      <c r="F627" s="550"/>
      <c r="G627" s="550"/>
      <c r="H627" s="550"/>
      <c r="I627" s="550"/>
      <c r="J627" s="550"/>
      <c r="K627" s="550"/>
      <c r="L627" s="550"/>
      <c r="M627" s="550"/>
      <c r="N627" s="550"/>
      <c r="O627" s="550"/>
      <c r="P627" s="550"/>
      <c r="Q627" s="550"/>
      <c r="R627" s="550"/>
      <c r="S627" s="550"/>
      <c r="T627" s="550"/>
      <c r="U627" s="550"/>
      <c r="V627" s="550"/>
      <c r="W627" s="550"/>
      <c r="X627" s="550"/>
      <c r="Y627" s="550"/>
      <c r="Z627" s="550"/>
    </row>
    <row r="628" spans="1:26" ht="15.75" customHeight="1">
      <c r="A628" s="550"/>
      <c r="B628" s="550"/>
      <c r="C628" s="550"/>
      <c r="D628" s="550"/>
      <c r="E628" s="550"/>
      <c r="F628" s="550"/>
      <c r="G628" s="550"/>
      <c r="H628" s="550"/>
      <c r="I628" s="550"/>
      <c r="J628" s="550"/>
      <c r="K628" s="550"/>
      <c r="L628" s="550"/>
      <c r="M628" s="550"/>
      <c r="N628" s="550"/>
      <c r="O628" s="550"/>
      <c r="P628" s="550"/>
      <c r="Q628" s="550"/>
      <c r="R628" s="550"/>
      <c r="S628" s="550"/>
      <c r="T628" s="550"/>
      <c r="U628" s="550"/>
      <c r="V628" s="550"/>
      <c r="W628" s="550"/>
      <c r="X628" s="550"/>
      <c r="Y628" s="550"/>
      <c r="Z628" s="550"/>
    </row>
    <row r="629" spans="1:26" ht="15.75" customHeight="1">
      <c r="A629" s="550"/>
      <c r="B629" s="550"/>
      <c r="C629" s="550"/>
      <c r="D629" s="550"/>
      <c r="E629" s="550"/>
      <c r="F629" s="550"/>
      <c r="G629" s="550"/>
      <c r="H629" s="550"/>
      <c r="I629" s="550"/>
      <c r="J629" s="550"/>
      <c r="K629" s="550"/>
      <c r="L629" s="550"/>
      <c r="M629" s="550"/>
      <c r="N629" s="550"/>
      <c r="O629" s="550"/>
      <c r="P629" s="550"/>
      <c r="Q629" s="550"/>
      <c r="R629" s="550"/>
      <c r="S629" s="550"/>
      <c r="T629" s="550"/>
      <c r="U629" s="550"/>
      <c r="V629" s="550"/>
      <c r="W629" s="550"/>
      <c r="X629" s="550"/>
      <c r="Y629" s="550"/>
      <c r="Z629" s="550"/>
    </row>
    <row r="630" spans="1:26" ht="15.75" customHeight="1">
      <c r="A630" s="550"/>
      <c r="B630" s="550"/>
      <c r="C630" s="550"/>
      <c r="D630" s="550"/>
      <c r="E630" s="550"/>
      <c r="F630" s="550"/>
      <c r="G630" s="550"/>
      <c r="H630" s="550"/>
      <c r="I630" s="550"/>
      <c r="J630" s="550"/>
      <c r="K630" s="550"/>
      <c r="L630" s="550"/>
      <c r="M630" s="550"/>
      <c r="N630" s="550"/>
      <c r="O630" s="550"/>
      <c r="P630" s="550"/>
      <c r="Q630" s="550"/>
      <c r="R630" s="550"/>
      <c r="S630" s="550"/>
      <c r="T630" s="550"/>
      <c r="U630" s="550"/>
      <c r="V630" s="550"/>
      <c r="W630" s="550"/>
      <c r="X630" s="550"/>
      <c r="Y630" s="550"/>
      <c r="Z630" s="550"/>
    </row>
    <row r="631" spans="1:26" ht="15.75" customHeight="1">
      <c r="A631" s="550"/>
      <c r="B631" s="550"/>
      <c r="C631" s="550"/>
      <c r="D631" s="550"/>
      <c r="E631" s="550"/>
      <c r="F631" s="550"/>
      <c r="G631" s="550"/>
      <c r="H631" s="550"/>
      <c r="I631" s="550"/>
      <c r="J631" s="550"/>
      <c r="K631" s="550"/>
      <c r="L631" s="550"/>
      <c r="M631" s="550"/>
      <c r="N631" s="550"/>
      <c r="O631" s="550"/>
      <c r="P631" s="550"/>
      <c r="Q631" s="550"/>
      <c r="R631" s="550"/>
      <c r="S631" s="550"/>
      <c r="T631" s="550"/>
      <c r="U631" s="550"/>
      <c r="V631" s="550"/>
      <c r="W631" s="550"/>
      <c r="X631" s="550"/>
      <c r="Y631" s="550"/>
      <c r="Z631" s="550"/>
    </row>
    <row r="632" spans="1:26" ht="15.75" customHeight="1">
      <c r="A632" s="550"/>
      <c r="B632" s="550"/>
      <c r="C632" s="550"/>
      <c r="D632" s="550"/>
      <c r="E632" s="550"/>
      <c r="F632" s="550"/>
      <c r="G632" s="550"/>
      <c r="H632" s="550"/>
      <c r="I632" s="550"/>
      <c r="J632" s="550"/>
      <c r="K632" s="550"/>
      <c r="L632" s="550"/>
      <c r="M632" s="550"/>
      <c r="N632" s="550"/>
      <c r="O632" s="550"/>
      <c r="P632" s="550"/>
      <c r="Q632" s="550"/>
      <c r="R632" s="550"/>
      <c r="S632" s="550"/>
      <c r="T632" s="550"/>
      <c r="U632" s="550"/>
      <c r="V632" s="550"/>
      <c r="W632" s="550"/>
      <c r="X632" s="550"/>
      <c r="Y632" s="550"/>
      <c r="Z632" s="550"/>
    </row>
    <row r="633" spans="1:26" ht="15.75" customHeight="1">
      <c r="A633" s="550"/>
      <c r="B633" s="550"/>
      <c r="C633" s="550"/>
      <c r="D633" s="550"/>
      <c r="E633" s="550"/>
      <c r="F633" s="550"/>
      <c r="G633" s="550"/>
      <c r="H633" s="550"/>
      <c r="I633" s="550"/>
      <c r="J633" s="550"/>
      <c r="K633" s="550"/>
      <c r="L633" s="550"/>
      <c r="M633" s="550"/>
      <c r="N633" s="550"/>
      <c r="O633" s="550"/>
      <c r="P633" s="550"/>
      <c r="Q633" s="550"/>
      <c r="R633" s="550"/>
      <c r="S633" s="550"/>
      <c r="T633" s="550"/>
      <c r="U633" s="550"/>
      <c r="V633" s="550"/>
      <c r="W633" s="550"/>
      <c r="X633" s="550"/>
      <c r="Y633" s="550"/>
      <c r="Z633" s="550"/>
    </row>
    <row r="634" spans="1:26" ht="15.75" customHeight="1">
      <c r="A634" s="550"/>
      <c r="B634" s="550"/>
      <c r="C634" s="550"/>
      <c r="D634" s="550"/>
      <c r="E634" s="550"/>
      <c r="F634" s="550"/>
      <c r="G634" s="550"/>
      <c r="H634" s="550"/>
      <c r="I634" s="550"/>
      <c r="J634" s="550"/>
      <c r="K634" s="550"/>
      <c r="L634" s="550"/>
      <c r="M634" s="550"/>
      <c r="N634" s="550"/>
      <c r="O634" s="550"/>
      <c r="P634" s="550"/>
      <c r="Q634" s="550"/>
      <c r="R634" s="550"/>
      <c r="S634" s="550"/>
      <c r="T634" s="550"/>
      <c r="U634" s="550"/>
      <c r="V634" s="550"/>
      <c r="W634" s="550"/>
      <c r="X634" s="550"/>
      <c r="Y634" s="550"/>
      <c r="Z634" s="550"/>
    </row>
    <row r="635" spans="1:26" ht="15.75" customHeight="1">
      <c r="A635" s="550"/>
      <c r="B635" s="550"/>
      <c r="C635" s="550"/>
      <c r="D635" s="550"/>
      <c r="E635" s="550"/>
      <c r="F635" s="550"/>
      <c r="G635" s="550"/>
      <c r="H635" s="550"/>
      <c r="I635" s="550"/>
      <c r="J635" s="550"/>
      <c r="K635" s="550"/>
      <c r="L635" s="550"/>
      <c r="M635" s="550"/>
      <c r="N635" s="550"/>
      <c r="O635" s="550"/>
      <c r="P635" s="550"/>
      <c r="Q635" s="550"/>
      <c r="R635" s="550"/>
      <c r="S635" s="550"/>
      <c r="T635" s="550"/>
      <c r="U635" s="550"/>
      <c r="V635" s="550"/>
      <c r="W635" s="550"/>
      <c r="X635" s="550"/>
      <c r="Y635" s="550"/>
      <c r="Z635" s="550"/>
    </row>
    <row r="636" spans="1:26" ht="15.75" customHeight="1">
      <c r="A636" s="550"/>
      <c r="B636" s="550"/>
      <c r="C636" s="550"/>
      <c r="D636" s="550"/>
      <c r="E636" s="550"/>
      <c r="F636" s="550"/>
      <c r="G636" s="550"/>
      <c r="H636" s="550"/>
      <c r="I636" s="550"/>
      <c r="J636" s="550"/>
      <c r="K636" s="550"/>
      <c r="L636" s="550"/>
      <c r="M636" s="550"/>
      <c r="N636" s="550"/>
      <c r="O636" s="550"/>
      <c r="P636" s="550"/>
      <c r="Q636" s="550"/>
      <c r="R636" s="550"/>
      <c r="S636" s="550"/>
      <c r="T636" s="550"/>
      <c r="U636" s="550"/>
      <c r="V636" s="550"/>
      <c r="W636" s="550"/>
      <c r="X636" s="550"/>
      <c r="Y636" s="550"/>
      <c r="Z636" s="550"/>
    </row>
    <row r="637" spans="1:26" ht="15.75" customHeight="1">
      <c r="A637" s="550"/>
      <c r="B637" s="550"/>
      <c r="C637" s="550"/>
      <c r="D637" s="550"/>
      <c r="E637" s="550"/>
      <c r="F637" s="550"/>
      <c r="G637" s="550"/>
      <c r="H637" s="550"/>
      <c r="I637" s="550"/>
      <c r="J637" s="550"/>
      <c r="K637" s="550"/>
      <c r="L637" s="550"/>
      <c r="M637" s="550"/>
      <c r="N637" s="550"/>
      <c r="O637" s="550"/>
      <c r="P637" s="550"/>
      <c r="Q637" s="550"/>
      <c r="R637" s="550"/>
      <c r="S637" s="550"/>
      <c r="T637" s="550"/>
      <c r="U637" s="550"/>
      <c r="V637" s="550"/>
      <c r="W637" s="550"/>
      <c r="X637" s="550"/>
      <c r="Y637" s="550"/>
      <c r="Z637" s="550"/>
    </row>
    <row r="638" spans="1:26" ht="15.75" customHeight="1">
      <c r="A638" s="550"/>
      <c r="B638" s="550"/>
      <c r="C638" s="550"/>
      <c r="D638" s="550"/>
      <c r="E638" s="550"/>
      <c r="F638" s="550"/>
      <c r="G638" s="550"/>
      <c r="H638" s="550"/>
      <c r="I638" s="550"/>
      <c r="J638" s="550"/>
      <c r="K638" s="550"/>
      <c r="L638" s="550"/>
      <c r="M638" s="550"/>
      <c r="N638" s="550"/>
      <c r="O638" s="550"/>
      <c r="P638" s="550"/>
      <c r="Q638" s="550"/>
      <c r="R638" s="550"/>
      <c r="S638" s="550"/>
      <c r="T638" s="550"/>
      <c r="U638" s="550"/>
      <c r="V638" s="550"/>
      <c r="W638" s="550"/>
      <c r="X638" s="550"/>
      <c r="Y638" s="550"/>
      <c r="Z638" s="550"/>
    </row>
    <row r="639" spans="1:26" ht="15.75" customHeight="1">
      <c r="A639" s="550"/>
      <c r="B639" s="550"/>
      <c r="C639" s="550"/>
      <c r="D639" s="550"/>
      <c r="E639" s="550"/>
      <c r="F639" s="550"/>
      <c r="G639" s="550"/>
      <c r="H639" s="550"/>
      <c r="I639" s="550"/>
      <c r="J639" s="550"/>
      <c r="K639" s="550"/>
      <c r="L639" s="550"/>
      <c r="M639" s="550"/>
      <c r="N639" s="550"/>
      <c r="O639" s="550"/>
      <c r="P639" s="550"/>
      <c r="Q639" s="550"/>
      <c r="R639" s="550"/>
      <c r="S639" s="550"/>
      <c r="T639" s="550"/>
      <c r="U639" s="550"/>
      <c r="V639" s="550"/>
      <c r="W639" s="550"/>
      <c r="X639" s="550"/>
      <c r="Y639" s="550"/>
      <c r="Z639" s="550"/>
    </row>
    <row r="640" spans="1:26" ht="15.75" customHeight="1">
      <c r="A640" s="550"/>
      <c r="B640" s="550"/>
      <c r="C640" s="550"/>
      <c r="D640" s="550"/>
      <c r="E640" s="550"/>
      <c r="F640" s="550"/>
      <c r="G640" s="550"/>
      <c r="H640" s="550"/>
      <c r="I640" s="550"/>
      <c r="J640" s="550"/>
      <c r="K640" s="550"/>
      <c r="L640" s="550"/>
      <c r="M640" s="550"/>
      <c r="N640" s="550"/>
      <c r="O640" s="550"/>
      <c r="P640" s="550"/>
      <c r="Q640" s="550"/>
      <c r="R640" s="550"/>
      <c r="S640" s="550"/>
      <c r="T640" s="550"/>
      <c r="U640" s="550"/>
      <c r="V640" s="550"/>
      <c r="W640" s="550"/>
      <c r="X640" s="550"/>
      <c r="Y640" s="550"/>
      <c r="Z640" s="550"/>
    </row>
    <row r="641" spans="1:26" ht="15.75" customHeight="1">
      <c r="A641" s="550"/>
      <c r="B641" s="550"/>
      <c r="C641" s="550"/>
      <c r="D641" s="550"/>
      <c r="E641" s="550"/>
      <c r="F641" s="550"/>
      <c r="G641" s="550"/>
      <c r="H641" s="550"/>
      <c r="I641" s="550"/>
      <c r="J641" s="550"/>
      <c r="K641" s="550"/>
      <c r="L641" s="550"/>
      <c r="M641" s="550"/>
      <c r="N641" s="550"/>
      <c r="O641" s="550"/>
      <c r="P641" s="550"/>
      <c r="Q641" s="550"/>
      <c r="R641" s="550"/>
      <c r="S641" s="550"/>
      <c r="T641" s="550"/>
      <c r="U641" s="550"/>
      <c r="V641" s="550"/>
      <c r="W641" s="550"/>
      <c r="X641" s="550"/>
      <c r="Y641" s="550"/>
      <c r="Z641" s="550"/>
    </row>
    <row r="642" spans="1:26" ht="15.75" customHeight="1">
      <c r="A642" s="550"/>
      <c r="B642" s="550"/>
      <c r="C642" s="550"/>
      <c r="D642" s="550"/>
      <c r="E642" s="550"/>
      <c r="F642" s="550"/>
      <c r="G642" s="550"/>
      <c r="H642" s="550"/>
      <c r="I642" s="550"/>
      <c r="J642" s="550"/>
      <c r="K642" s="550"/>
      <c r="L642" s="550"/>
      <c r="M642" s="550"/>
      <c r="N642" s="550"/>
      <c r="O642" s="550"/>
      <c r="P642" s="550"/>
      <c r="Q642" s="550"/>
      <c r="R642" s="550"/>
      <c r="S642" s="550"/>
      <c r="T642" s="550"/>
      <c r="U642" s="550"/>
      <c r="V642" s="550"/>
      <c r="W642" s="550"/>
      <c r="X642" s="550"/>
      <c r="Y642" s="550"/>
      <c r="Z642" s="550"/>
    </row>
    <row r="643" spans="1:26" ht="15.75" customHeight="1">
      <c r="A643" s="550"/>
      <c r="B643" s="550"/>
      <c r="C643" s="550"/>
      <c r="D643" s="550"/>
      <c r="E643" s="550"/>
      <c r="F643" s="550"/>
      <c r="G643" s="550"/>
      <c r="H643" s="550"/>
      <c r="I643" s="550"/>
      <c r="J643" s="550"/>
      <c r="K643" s="550"/>
      <c r="L643" s="550"/>
      <c r="M643" s="550"/>
      <c r="N643" s="550"/>
      <c r="O643" s="550"/>
      <c r="P643" s="550"/>
      <c r="Q643" s="550"/>
      <c r="R643" s="550"/>
      <c r="S643" s="550"/>
      <c r="T643" s="550"/>
      <c r="U643" s="550"/>
      <c r="V643" s="550"/>
      <c r="W643" s="550"/>
      <c r="X643" s="550"/>
      <c r="Y643" s="550"/>
      <c r="Z643" s="550"/>
    </row>
    <row r="644" spans="1:26" ht="15.75" customHeight="1">
      <c r="A644" s="550"/>
      <c r="B644" s="550"/>
      <c r="C644" s="550"/>
      <c r="D644" s="550"/>
      <c r="E644" s="550"/>
      <c r="F644" s="550"/>
      <c r="G644" s="550"/>
      <c r="H644" s="550"/>
      <c r="I644" s="550"/>
      <c r="J644" s="550"/>
      <c r="K644" s="550"/>
      <c r="L644" s="550"/>
      <c r="M644" s="550"/>
      <c r="N644" s="550"/>
      <c r="O644" s="550"/>
      <c r="P644" s="550"/>
      <c r="Q644" s="550"/>
      <c r="R644" s="550"/>
      <c r="S644" s="550"/>
      <c r="T644" s="550"/>
      <c r="U644" s="550"/>
      <c r="V644" s="550"/>
      <c r="W644" s="550"/>
      <c r="X644" s="550"/>
      <c r="Y644" s="550"/>
      <c r="Z644" s="550"/>
    </row>
    <row r="645" spans="1:26" ht="15.75" customHeight="1">
      <c r="A645" s="550"/>
      <c r="B645" s="550"/>
      <c r="C645" s="550"/>
      <c r="D645" s="550"/>
      <c r="E645" s="550"/>
      <c r="F645" s="550"/>
      <c r="G645" s="550"/>
      <c r="H645" s="550"/>
      <c r="I645" s="550"/>
      <c r="J645" s="550"/>
      <c r="K645" s="550"/>
      <c r="L645" s="550"/>
      <c r="M645" s="550"/>
      <c r="N645" s="550"/>
      <c r="O645" s="550"/>
      <c r="P645" s="550"/>
      <c r="Q645" s="550"/>
      <c r="R645" s="550"/>
      <c r="S645" s="550"/>
      <c r="T645" s="550"/>
      <c r="U645" s="550"/>
      <c r="V645" s="550"/>
      <c r="W645" s="550"/>
      <c r="X645" s="550"/>
      <c r="Y645" s="550"/>
      <c r="Z645" s="550"/>
    </row>
    <row r="646" spans="1:26" ht="15.75" customHeight="1">
      <c r="A646" s="550"/>
      <c r="B646" s="550"/>
      <c r="C646" s="550"/>
      <c r="D646" s="550"/>
      <c r="E646" s="550"/>
      <c r="F646" s="550"/>
      <c r="G646" s="550"/>
      <c r="H646" s="550"/>
      <c r="I646" s="550"/>
      <c r="J646" s="550"/>
      <c r="K646" s="550"/>
      <c r="L646" s="550"/>
      <c r="M646" s="550"/>
      <c r="N646" s="550"/>
      <c r="O646" s="550"/>
      <c r="P646" s="550"/>
      <c r="Q646" s="550"/>
      <c r="R646" s="550"/>
      <c r="S646" s="550"/>
      <c r="T646" s="550"/>
      <c r="U646" s="550"/>
      <c r="V646" s="550"/>
      <c r="W646" s="550"/>
      <c r="X646" s="550"/>
      <c r="Y646" s="550"/>
      <c r="Z646" s="550"/>
    </row>
    <row r="647" spans="1:26" ht="15.75" customHeight="1">
      <c r="A647" s="550"/>
      <c r="B647" s="550"/>
      <c r="C647" s="550"/>
      <c r="D647" s="550"/>
      <c r="E647" s="550"/>
      <c r="F647" s="550"/>
      <c r="G647" s="550"/>
      <c r="H647" s="550"/>
      <c r="I647" s="550"/>
      <c r="J647" s="550"/>
      <c r="K647" s="550"/>
      <c r="L647" s="550"/>
      <c r="M647" s="550"/>
      <c r="N647" s="550"/>
      <c r="O647" s="550"/>
      <c r="P647" s="550"/>
      <c r="Q647" s="550"/>
      <c r="R647" s="550"/>
      <c r="S647" s="550"/>
      <c r="T647" s="550"/>
      <c r="U647" s="550"/>
      <c r="V647" s="550"/>
      <c r="W647" s="550"/>
      <c r="X647" s="550"/>
      <c r="Y647" s="550"/>
      <c r="Z647" s="550"/>
    </row>
    <row r="648" spans="1:26" ht="15.75" customHeight="1">
      <c r="A648" s="550"/>
      <c r="B648" s="550"/>
      <c r="C648" s="550"/>
      <c r="D648" s="550"/>
      <c r="E648" s="550"/>
      <c r="F648" s="550"/>
      <c r="G648" s="550"/>
      <c r="H648" s="550"/>
      <c r="I648" s="550"/>
      <c r="J648" s="550"/>
      <c r="K648" s="550"/>
      <c r="L648" s="550"/>
      <c r="M648" s="550"/>
      <c r="N648" s="550"/>
      <c r="O648" s="550"/>
      <c r="P648" s="550"/>
      <c r="Q648" s="550"/>
      <c r="R648" s="550"/>
      <c r="S648" s="550"/>
      <c r="T648" s="550"/>
      <c r="U648" s="550"/>
      <c r="V648" s="550"/>
      <c r="W648" s="550"/>
      <c r="X648" s="550"/>
      <c r="Y648" s="550"/>
      <c r="Z648" s="550"/>
    </row>
    <row r="649" spans="1:26" ht="15.75" customHeight="1">
      <c r="A649" s="550"/>
      <c r="B649" s="550"/>
      <c r="C649" s="550"/>
      <c r="D649" s="550"/>
      <c r="E649" s="550"/>
      <c r="F649" s="550"/>
      <c r="G649" s="550"/>
      <c r="H649" s="550"/>
      <c r="I649" s="550"/>
      <c r="J649" s="550"/>
      <c r="K649" s="550"/>
      <c r="L649" s="550"/>
      <c r="M649" s="550"/>
      <c r="N649" s="550"/>
      <c r="O649" s="550"/>
      <c r="P649" s="550"/>
      <c r="Q649" s="550"/>
      <c r="R649" s="550"/>
      <c r="S649" s="550"/>
      <c r="T649" s="550"/>
      <c r="U649" s="550"/>
      <c r="V649" s="550"/>
      <c r="W649" s="550"/>
      <c r="X649" s="550"/>
      <c r="Y649" s="550"/>
      <c r="Z649" s="550"/>
    </row>
    <row r="650" spans="1:26" ht="15.75" customHeight="1">
      <c r="A650" s="550"/>
      <c r="B650" s="550"/>
      <c r="C650" s="550"/>
      <c r="D650" s="550"/>
      <c r="E650" s="550"/>
      <c r="F650" s="550"/>
      <c r="G650" s="550"/>
      <c r="H650" s="550"/>
      <c r="I650" s="550"/>
      <c r="J650" s="550"/>
      <c r="K650" s="550"/>
      <c r="L650" s="550"/>
      <c r="M650" s="550"/>
      <c r="N650" s="550"/>
      <c r="O650" s="550"/>
      <c r="P650" s="550"/>
      <c r="Q650" s="550"/>
      <c r="R650" s="550"/>
      <c r="S650" s="550"/>
      <c r="T650" s="550"/>
      <c r="U650" s="550"/>
      <c r="V650" s="550"/>
      <c r="W650" s="550"/>
      <c r="X650" s="550"/>
      <c r="Y650" s="550"/>
      <c r="Z650" s="550"/>
    </row>
    <row r="651" spans="1:26" ht="15.75" customHeight="1">
      <c r="A651" s="550"/>
      <c r="B651" s="550"/>
      <c r="C651" s="550"/>
      <c r="D651" s="550"/>
      <c r="E651" s="550"/>
      <c r="F651" s="550"/>
      <c r="G651" s="550"/>
      <c r="H651" s="550"/>
      <c r="I651" s="550"/>
      <c r="J651" s="550"/>
      <c r="K651" s="550"/>
      <c r="L651" s="550"/>
      <c r="M651" s="550"/>
      <c r="N651" s="550"/>
      <c r="O651" s="550"/>
      <c r="P651" s="550"/>
      <c r="Q651" s="550"/>
      <c r="R651" s="550"/>
      <c r="S651" s="550"/>
      <c r="T651" s="550"/>
      <c r="U651" s="550"/>
      <c r="V651" s="550"/>
      <c r="W651" s="550"/>
      <c r="X651" s="550"/>
      <c r="Y651" s="550"/>
      <c r="Z651" s="550"/>
    </row>
    <row r="652" spans="1:26" ht="15.75" customHeight="1">
      <c r="A652" s="550"/>
      <c r="B652" s="550"/>
      <c r="C652" s="550"/>
      <c r="D652" s="550"/>
      <c r="E652" s="550"/>
      <c r="F652" s="550"/>
      <c r="G652" s="550"/>
      <c r="H652" s="550"/>
      <c r="I652" s="550"/>
      <c r="J652" s="550"/>
      <c r="K652" s="550"/>
      <c r="L652" s="550"/>
      <c r="M652" s="550"/>
      <c r="N652" s="550"/>
      <c r="O652" s="550"/>
      <c r="P652" s="550"/>
      <c r="Q652" s="550"/>
      <c r="R652" s="550"/>
      <c r="S652" s="550"/>
      <c r="T652" s="550"/>
      <c r="U652" s="550"/>
      <c r="V652" s="550"/>
      <c r="W652" s="550"/>
      <c r="X652" s="550"/>
      <c r="Y652" s="550"/>
      <c r="Z652" s="550"/>
    </row>
    <row r="653" spans="1:26" ht="15.75" customHeight="1">
      <c r="A653" s="550"/>
      <c r="B653" s="550"/>
      <c r="C653" s="550"/>
      <c r="D653" s="550"/>
      <c r="E653" s="550"/>
      <c r="F653" s="550"/>
      <c r="G653" s="550"/>
      <c r="H653" s="550"/>
      <c r="I653" s="550"/>
      <c r="J653" s="550"/>
      <c r="K653" s="550"/>
      <c r="L653" s="550"/>
      <c r="M653" s="550"/>
      <c r="N653" s="550"/>
      <c r="O653" s="550"/>
      <c r="P653" s="550"/>
      <c r="Q653" s="550"/>
      <c r="R653" s="550"/>
      <c r="S653" s="550"/>
      <c r="T653" s="550"/>
      <c r="U653" s="550"/>
      <c r="V653" s="550"/>
      <c r="W653" s="550"/>
      <c r="X653" s="550"/>
      <c r="Y653" s="550"/>
      <c r="Z653" s="550"/>
    </row>
    <row r="654" spans="1:26" ht="15.75" customHeight="1">
      <c r="A654" s="550"/>
      <c r="B654" s="550"/>
      <c r="C654" s="550"/>
      <c r="D654" s="550"/>
      <c r="E654" s="550"/>
      <c r="F654" s="550"/>
      <c r="G654" s="550"/>
      <c r="H654" s="550"/>
      <c r="I654" s="550"/>
      <c r="J654" s="550"/>
      <c r="K654" s="550"/>
      <c r="L654" s="550"/>
      <c r="M654" s="550"/>
      <c r="N654" s="550"/>
      <c r="O654" s="550"/>
      <c r="P654" s="550"/>
      <c r="Q654" s="550"/>
      <c r="R654" s="550"/>
      <c r="S654" s="550"/>
      <c r="T654" s="550"/>
      <c r="U654" s="550"/>
      <c r="V654" s="550"/>
      <c r="W654" s="550"/>
      <c r="X654" s="550"/>
      <c r="Y654" s="550"/>
      <c r="Z654" s="550"/>
    </row>
    <row r="655" spans="1:26" ht="15.75" customHeight="1">
      <c r="A655" s="550"/>
      <c r="B655" s="550"/>
      <c r="C655" s="550"/>
      <c r="D655" s="550"/>
      <c r="E655" s="550"/>
      <c r="F655" s="550"/>
      <c r="G655" s="550"/>
      <c r="H655" s="550"/>
      <c r="I655" s="550"/>
      <c r="J655" s="550"/>
      <c r="K655" s="550"/>
      <c r="L655" s="550"/>
      <c r="M655" s="550"/>
      <c r="N655" s="550"/>
      <c r="O655" s="550"/>
      <c r="P655" s="550"/>
      <c r="Q655" s="550"/>
      <c r="R655" s="550"/>
      <c r="S655" s="550"/>
      <c r="T655" s="550"/>
      <c r="U655" s="550"/>
      <c r="V655" s="550"/>
      <c r="W655" s="550"/>
      <c r="X655" s="550"/>
      <c r="Y655" s="550"/>
      <c r="Z655" s="550"/>
    </row>
    <row r="656" spans="1:26" ht="15.75" customHeight="1">
      <c r="A656" s="550"/>
      <c r="B656" s="550"/>
      <c r="C656" s="550"/>
      <c r="D656" s="550"/>
      <c r="E656" s="550"/>
      <c r="F656" s="550"/>
      <c r="G656" s="550"/>
      <c r="H656" s="550"/>
      <c r="I656" s="550"/>
      <c r="J656" s="550"/>
      <c r="K656" s="550"/>
      <c r="L656" s="550"/>
      <c r="M656" s="550"/>
      <c r="N656" s="550"/>
      <c r="O656" s="550"/>
      <c r="P656" s="550"/>
      <c r="Q656" s="550"/>
      <c r="R656" s="550"/>
      <c r="S656" s="550"/>
      <c r="T656" s="550"/>
      <c r="U656" s="550"/>
      <c r="V656" s="550"/>
      <c r="W656" s="550"/>
      <c r="X656" s="550"/>
      <c r="Y656" s="550"/>
      <c r="Z656" s="550"/>
    </row>
    <row r="657" spans="1:26" ht="15.75" customHeight="1">
      <c r="A657" s="550"/>
      <c r="B657" s="550"/>
      <c r="C657" s="550"/>
      <c r="D657" s="550"/>
      <c r="E657" s="550"/>
      <c r="F657" s="550"/>
      <c r="G657" s="550"/>
      <c r="H657" s="550"/>
      <c r="I657" s="550"/>
      <c r="J657" s="550"/>
      <c r="K657" s="550"/>
      <c r="L657" s="550"/>
      <c r="M657" s="550"/>
      <c r="N657" s="550"/>
      <c r="O657" s="550"/>
      <c r="P657" s="550"/>
      <c r="Q657" s="550"/>
      <c r="R657" s="550"/>
      <c r="S657" s="550"/>
      <c r="T657" s="550"/>
      <c r="U657" s="550"/>
      <c r="V657" s="550"/>
      <c r="W657" s="550"/>
      <c r="X657" s="550"/>
      <c r="Y657" s="550"/>
      <c r="Z657" s="550"/>
    </row>
    <row r="658" spans="1:26" ht="15.75" customHeight="1">
      <c r="A658" s="550"/>
      <c r="B658" s="550"/>
      <c r="C658" s="550"/>
      <c r="D658" s="550"/>
      <c r="E658" s="550"/>
      <c r="F658" s="550"/>
      <c r="G658" s="550"/>
      <c r="H658" s="550"/>
      <c r="I658" s="550"/>
      <c r="J658" s="550"/>
      <c r="K658" s="550"/>
      <c r="L658" s="550"/>
      <c r="M658" s="550"/>
      <c r="N658" s="550"/>
      <c r="O658" s="550"/>
      <c r="P658" s="550"/>
      <c r="Q658" s="550"/>
      <c r="R658" s="550"/>
      <c r="S658" s="550"/>
      <c r="T658" s="550"/>
      <c r="U658" s="550"/>
      <c r="V658" s="550"/>
      <c r="W658" s="550"/>
      <c r="X658" s="550"/>
      <c r="Y658" s="550"/>
      <c r="Z658" s="550"/>
    </row>
    <row r="659" spans="1:26" ht="15.75" customHeight="1">
      <c r="A659" s="550"/>
      <c r="B659" s="550"/>
      <c r="C659" s="550"/>
      <c r="D659" s="550"/>
      <c r="E659" s="550"/>
      <c r="F659" s="550"/>
      <c r="G659" s="550"/>
      <c r="H659" s="550"/>
      <c r="I659" s="550"/>
      <c r="J659" s="550"/>
      <c r="K659" s="550"/>
      <c r="L659" s="550"/>
      <c r="M659" s="550"/>
      <c r="N659" s="550"/>
      <c r="O659" s="550"/>
      <c r="P659" s="550"/>
      <c r="Q659" s="550"/>
      <c r="R659" s="550"/>
      <c r="S659" s="550"/>
      <c r="T659" s="550"/>
      <c r="U659" s="550"/>
      <c r="V659" s="550"/>
      <c r="W659" s="550"/>
      <c r="X659" s="550"/>
      <c r="Y659" s="550"/>
      <c r="Z659" s="550"/>
    </row>
    <row r="660" spans="1:26" ht="15.75" customHeight="1">
      <c r="A660" s="550"/>
      <c r="B660" s="550"/>
      <c r="C660" s="550"/>
      <c r="D660" s="550"/>
      <c r="E660" s="550"/>
      <c r="F660" s="550"/>
      <c r="G660" s="550"/>
      <c r="H660" s="550"/>
      <c r="I660" s="550"/>
      <c r="J660" s="550"/>
      <c r="K660" s="550"/>
      <c r="L660" s="550"/>
      <c r="M660" s="550"/>
      <c r="N660" s="550"/>
      <c r="O660" s="550"/>
      <c r="P660" s="550"/>
      <c r="Q660" s="550"/>
      <c r="R660" s="550"/>
      <c r="S660" s="550"/>
      <c r="T660" s="550"/>
      <c r="U660" s="550"/>
      <c r="V660" s="550"/>
      <c r="W660" s="550"/>
      <c r="X660" s="550"/>
      <c r="Y660" s="550"/>
      <c r="Z660" s="550"/>
    </row>
    <row r="661" spans="1:26" ht="15.75" customHeight="1">
      <c r="A661" s="550"/>
      <c r="B661" s="550"/>
      <c r="C661" s="550"/>
      <c r="D661" s="550"/>
      <c r="E661" s="550"/>
      <c r="F661" s="550"/>
      <c r="G661" s="550"/>
      <c r="H661" s="550"/>
      <c r="I661" s="550"/>
      <c r="J661" s="550"/>
      <c r="K661" s="550"/>
      <c r="L661" s="550"/>
      <c r="M661" s="550"/>
      <c r="N661" s="550"/>
      <c r="O661" s="550"/>
      <c r="P661" s="550"/>
      <c r="Q661" s="550"/>
      <c r="R661" s="550"/>
      <c r="S661" s="550"/>
      <c r="T661" s="550"/>
      <c r="U661" s="550"/>
      <c r="V661" s="550"/>
      <c r="W661" s="550"/>
      <c r="X661" s="550"/>
      <c r="Y661" s="550"/>
      <c r="Z661" s="550"/>
    </row>
    <row r="662" spans="1:26" ht="15.75" customHeight="1">
      <c r="A662" s="550"/>
      <c r="B662" s="550"/>
      <c r="C662" s="550"/>
      <c r="D662" s="550"/>
      <c r="E662" s="550"/>
      <c r="F662" s="550"/>
      <c r="G662" s="550"/>
      <c r="H662" s="550"/>
      <c r="I662" s="550"/>
      <c r="J662" s="550"/>
      <c r="K662" s="550"/>
      <c r="L662" s="550"/>
      <c r="M662" s="550"/>
      <c r="N662" s="550"/>
      <c r="O662" s="550"/>
      <c r="P662" s="550"/>
      <c r="Q662" s="550"/>
      <c r="R662" s="550"/>
      <c r="S662" s="550"/>
      <c r="T662" s="550"/>
      <c r="U662" s="550"/>
      <c r="V662" s="550"/>
      <c r="W662" s="550"/>
      <c r="X662" s="550"/>
      <c r="Y662" s="550"/>
      <c r="Z662" s="550"/>
    </row>
    <row r="663" spans="1:26" ht="15.75" customHeight="1">
      <c r="A663" s="550"/>
      <c r="B663" s="550"/>
      <c r="C663" s="550"/>
      <c r="D663" s="550"/>
      <c r="E663" s="550"/>
      <c r="F663" s="550"/>
      <c r="G663" s="550"/>
      <c r="H663" s="550"/>
      <c r="I663" s="550"/>
      <c r="J663" s="550"/>
      <c r="K663" s="550"/>
      <c r="L663" s="550"/>
      <c r="M663" s="550"/>
      <c r="N663" s="550"/>
      <c r="O663" s="550"/>
      <c r="P663" s="550"/>
      <c r="Q663" s="550"/>
      <c r="R663" s="550"/>
      <c r="S663" s="550"/>
      <c r="T663" s="550"/>
      <c r="U663" s="550"/>
      <c r="V663" s="550"/>
      <c r="W663" s="550"/>
      <c r="X663" s="550"/>
      <c r="Y663" s="550"/>
      <c r="Z663" s="550"/>
    </row>
    <row r="664" spans="1:26" ht="15.75" customHeight="1">
      <c r="A664" s="550"/>
      <c r="B664" s="550"/>
      <c r="C664" s="550"/>
      <c r="D664" s="550"/>
      <c r="E664" s="550"/>
      <c r="F664" s="550"/>
      <c r="G664" s="550"/>
      <c r="H664" s="550"/>
      <c r="I664" s="550"/>
      <c r="J664" s="550"/>
      <c r="K664" s="550"/>
      <c r="L664" s="550"/>
      <c r="M664" s="550"/>
      <c r="N664" s="550"/>
      <c r="O664" s="550"/>
      <c r="P664" s="550"/>
      <c r="Q664" s="550"/>
      <c r="R664" s="550"/>
      <c r="S664" s="550"/>
      <c r="T664" s="550"/>
      <c r="U664" s="550"/>
      <c r="V664" s="550"/>
      <c r="W664" s="550"/>
      <c r="X664" s="550"/>
      <c r="Y664" s="550"/>
      <c r="Z664" s="550"/>
    </row>
    <row r="665" spans="1:26" ht="15.75" customHeight="1">
      <c r="A665" s="550"/>
      <c r="B665" s="550"/>
      <c r="C665" s="550"/>
      <c r="D665" s="550"/>
      <c r="E665" s="550"/>
      <c r="F665" s="550"/>
      <c r="G665" s="550"/>
      <c r="H665" s="550"/>
      <c r="I665" s="550"/>
      <c r="J665" s="550"/>
      <c r="K665" s="550"/>
      <c r="L665" s="550"/>
      <c r="M665" s="550"/>
      <c r="N665" s="550"/>
      <c r="O665" s="550"/>
      <c r="P665" s="550"/>
      <c r="Q665" s="550"/>
      <c r="R665" s="550"/>
      <c r="S665" s="550"/>
      <c r="T665" s="550"/>
      <c r="U665" s="550"/>
      <c r="V665" s="550"/>
      <c r="W665" s="550"/>
      <c r="X665" s="550"/>
      <c r="Y665" s="550"/>
      <c r="Z665" s="550"/>
    </row>
    <row r="666" spans="1:26" ht="15.75" customHeight="1">
      <c r="A666" s="550"/>
      <c r="B666" s="550"/>
      <c r="C666" s="550"/>
      <c r="D666" s="550"/>
      <c r="E666" s="550"/>
      <c r="F666" s="550"/>
      <c r="G666" s="550"/>
      <c r="H666" s="550"/>
      <c r="I666" s="550"/>
      <c r="J666" s="550"/>
      <c r="K666" s="550"/>
      <c r="L666" s="550"/>
      <c r="M666" s="550"/>
      <c r="N666" s="550"/>
      <c r="O666" s="550"/>
      <c r="P666" s="550"/>
      <c r="Q666" s="550"/>
      <c r="R666" s="550"/>
      <c r="S666" s="550"/>
      <c r="T666" s="550"/>
      <c r="U666" s="550"/>
      <c r="V666" s="550"/>
      <c r="W666" s="550"/>
      <c r="X666" s="550"/>
      <c r="Y666" s="550"/>
      <c r="Z666" s="550"/>
    </row>
    <row r="667" spans="1:26" ht="15.75" customHeight="1">
      <c r="A667" s="550"/>
      <c r="B667" s="550"/>
      <c r="C667" s="550"/>
      <c r="D667" s="550"/>
      <c r="E667" s="550"/>
      <c r="F667" s="550"/>
      <c r="G667" s="550"/>
      <c r="H667" s="550"/>
      <c r="I667" s="550"/>
      <c r="J667" s="550"/>
      <c r="K667" s="550"/>
      <c r="L667" s="550"/>
      <c r="M667" s="550"/>
      <c r="N667" s="550"/>
      <c r="O667" s="550"/>
      <c r="P667" s="550"/>
      <c r="Q667" s="550"/>
      <c r="R667" s="550"/>
      <c r="S667" s="550"/>
      <c r="T667" s="550"/>
      <c r="U667" s="550"/>
      <c r="V667" s="550"/>
      <c r="W667" s="550"/>
      <c r="X667" s="550"/>
      <c r="Y667" s="550"/>
      <c r="Z667" s="550"/>
    </row>
    <row r="668" spans="1:26" ht="15.75" customHeight="1">
      <c r="A668" s="550"/>
      <c r="B668" s="550"/>
      <c r="C668" s="550"/>
      <c r="D668" s="550"/>
      <c r="E668" s="550"/>
      <c r="F668" s="550"/>
      <c r="G668" s="550"/>
      <c r="H668" s="550"/>
      <c r="I668" s="550"/>
      <c r="J668" s="550"/>
      <c r="K668" s="550"/>
      <c r="L668" s="550"/>
      <c r="M668" s="550"/>
      <c r="N668" s="550"/>
      <c r="O668" s="550"/>
      <c r="P668" s="550"/>
      <c r="Q668" s="550"/>
      <c r="R668" s="550"/>
      <c r="S668" s="550"/>
      <c r="T668" s="550"/>
      <c r="U668" s="550"/>
      <c r="V668" s="550"/>
      <c r="W668" s="550"/>
      <c r="X668" s="550"/>
      <c r="Y668" s="550"/>
      <c r="Z668" s="550"/>
    </row>
    <row r="669" spans="1:26" ht="15.75" customHeight="1">
      <c r="A669" s="550"/>
      <c r="B669" s="550"/>
      <c r="C669" s="550"/>
      <c r="D669" s="550"/>
      <c r="E669" s="550"/>
      <c r="F669" s="550"/>
      <c r="G669" s="550"/>
      <c r="H669" s="550"/>
      <c r="I669" s="550"/>
      <c r="J669" s="550"/>
      <c r="K669" s="550"/>
      <c r="L669" s="550"/>
      <c r="M669" s="550"/>
      <c r="N669" s="550"/>
      <c r="O669" s="550"/>
      <c r="P669" s="550"/>
      <c r="Q669" s="550"/>
      <c r="R669" s="550"/>
      <c r="S669" s="550"/>
      <c r="T669" s="550"/>
      <c r="U669" s="550"/>
      <c r="V669" s="550"/>
      <c r="W669" s="550"/>
      <c r="X669" s="550"/>
      <c r="Y669" s="550"/>
      <c r="Z669" s="550"/>
    </row>
    <row r="670" spans="1:26" ht="15.75" customHeight="1">
      <c r="A670" s="550"/>
      <c r="B670" s="550"/>
      <c r="C670" s="550"/>
      <c r="D670" s="550"/>
      <c r="E670" s="550"/>
      <c r="F670" s="550"/>
      <c r="G670" s="550"/>
      <c r="H670" s="550"/>
      <c r="I670" s="550"/>
      <c r="J670" s="550"/>
      <c r="K670" s="550"/>
      <c r="L670" s="550"/>
      <c r="M670" s="550"/>
      <c r="N670" s="550"/>
      <c r="O670" s="550"/>
      <c r="P670" s="550"/>
      <c r="Q670" s="550"/>
      <c r="R670" s="550"/>
      <c r="S670" s="550"/>
      <c r="T670" s="550"/>
      <c r="U670" s="550"/>
      <c r="V670" s="550"/>
      <c r="W670" s="550"/>
      <c r="X670" s="550"/>
      <c r="Y670" s="550"/>
      <c r="Z670" s="550"/>
    </row>
    <row r="671" spans="1:26" ht="15.75" customHeight="1">
      <c r="A671" s="550"/>
      <c r="B671" s="550"/>
      <c r="C671" s="550"/>
      <c r="D671" s="550"/>
      <c r="E671" s="550"/>
      <c r="F671" s="550"/>
      <c r="G671" s="550"/>
      <c r="H671" s="550"/>
      <c r="I671" s="550"/>
      <c r="J671" s="550"/>
      <c r="K671" s="550"/>
      <c r="L671" s="550"/>
      <c r="M671" s="550"/>
      <c r="N671" s="550"/>
      <c r="O671" s="550"/>
      <c r="P671" s="550"/>
      <c r="Q671" s="550"/>
      <c r="R671" s="550"/>
      <c r="S671" s="550"/>
      <c r="T671" s="550"/>
      <c r="U671" s="550"/>
      <c r="V671" s="550"/>
      <c r="W671" s="550"/>
      <c r="X671" s="550"/>
      <c r="Y671" s="550"/>
      <c r="Z671" s="550"/>
    </row>
    <row r="672" spans="1:26" ht="15.75" customHeight="1">
      <c r="A672" s="550"/>
      <c r="B672" s="550"/>
      <c r="C672" s="550"/>
      <c r="D672" s="550"/>
      <c r="E672" s="550"/>
      <c r="F672" s="550"/>
      <c r="G672" s="550"/>
      <c r="H672" s="550"/>
      <c r="I672" s="550"/>
      <c r="J672" s="550"/>
      <c r="K672" s="550"/>
      <c r="L672" s="550"/>
      <c r="M672" s="550"/>
      <c r="N672" s="550"/>
      <c r="O672" s="550"/>
      <c r="P672" s="550"/>
      <c r="Q672" s="550"/>
      <c r="R672" s="550"/>
      <c r="S672" s="550"/>
      <c r="T672" s="550"/>
      <c r="U672" s="550"/>
      <c r="V672" s="550"/>
      <c r="W672" s="550"/>
      <c r="X672" s="550"/>
      <c r="Y672" s="550"/>
      <c r="Z672" s="550"/>
    </row>
    <row r="673" spans="1:26" ht="15.75" customHeight="1">
      <c r="A673" s="550"/>
      <c r="B673" s="550"/>
      <c r="C673" s="550"/>
      <c r="D673" s="550"/>
      <c r="E673" s="550"/>
      <c r="F673" s="550"/>
      <c r="G673" s="550"/>
      <c r="H673" s="550"/>
      <c r="I673" s="550"/>
      <c r="J673" s="550"/>
      <c r="K673" s="550"/>
      <c r="L673" s="550"/>
      <c r="M673" s="550"/>
      <c r="N673" s="550"/>
      <c r="O673" s="550"/>
      <c r="P673" s="550"/>
      <c r="Q673" s="550"/>
      <c r="R673" s="550"/>
      <c r="S673" s="550"/>
      <c r="T673" s="550"/>
      <c r="U673" s="550"/>
      <c r="V673" s="550"/>
      <c r="W673" s="550"/>
      <c r="X673" s="550"/>
      <c r="Y673" s="550"/>
      <c r="Z673" s="550"/>
    </row>
    <row r="674" spans="1:26" ht="15.75" customHeight="1">
      <c r="A674" s="550"/>
      <c r="B674" s="550"/>
      <c r="C674" s="550"/>
      <c r="D674" s="550"/>
      <c r="E674" s="550"/>
      <c r="F674" s="550"/>
      <c r="G674" s="550"/>
      <c r="H674" s="550"/>
      <c r="I674" s="550"/>
      <c r="J674" s="550"/>
      <c r="K674" s="550"/>
      <c r="L674" s="550"/>
      <c r="M674" s="550"/>
      <c r="N674" s="550"/>
      <c r="O674" s="550"/>
      <c r="P674" s="550"/>
      <c r="Q674" s="550"/>
      <c r="R674" s="550"/>
      <c r="S674" s="550"/>
      <c r="T674" s="550"/>
      <c r="U674" s="550"/>
      <c r="V674" s="550"/>
      <c r="W674" s="550"/>
      <c r="X674" s="550"/>
      <c r="Y674" s="550"/>
      <c r="Z674" s="550"/>
    </row>
    <row r="675" spans="1:26" ht="15.75" customHeight="1">
      <c r="A675" s="550"/>
      <c r="B675" s="550"/>
      <c r="C675" s="550"/>
      <c r="D675" s="550"/>
      <c r="E675" s="550"/>
      <c r="F675" s="550"/>
      <c r="G675" s="550"/>
      <c r="H675" s="550"/>
      <c r="I675" s="550"/>
      <c r="J675" s="550"/>
      <c r="K675" s="550"/>
      <c r="L675" s="550"/>
      <c r="M675" s="550"/>
      <c r="N675" s="550"/>
      <c r="O675" s="550"/>
      <c r="P675" s="550"/>
      <c r="Q675" s="550"/>
      <c r="R675" s="550"/>
      <c r="S675" s="550"/>
      <c r="T675" s="550"/>
      <c r="U675" s="550"/>
      <c r="V675" s="550"/>
      <c r="W675" s="550"/>
      <c r="X675" s="550"/>
      <c r="Y675" s="550"/>
      <c r="Z675" s="550"/>
    </row>
    <row r="676" spans="1:26" ht="15.75" customHeight="1">
      <c r="A676" s="550"/>
      <c r="B676" s="550"/>
      <c r="C676" s="550"/>
      <c r="D676" s="550"/>
      <c r="E676" s="550"/>
      <c r="F676" s="550"/>
      <c r="G676" s="550"/>
      <c r="H676" s="550"/>
      <c r="I676" s="550"/>
      <c r="J676" s="550"/>
      <c r="K676" s="550"/>
      <c r="L676" s="550"/>
      <c r="M676" s="550"/>
      <c r="N676" s="550"/>
      <c r="O676" s="550"/>
      <c r="P676" s="550"/>
      <c r="Q676" s="550"/>
      <c r="R676" s="550"/>
      <c r="S676" s="550"/>
      <c r="T676" s="550"/>
      <c r="U676" s="550"/>
      <c r="V676" s="550"/>
      <c r="W676" s="550"/>
      <c r="X676" s="550"/>
      <c r="Y676" s="550"/>
      <c r="Z676" s="550"/>
    </row>
    <row r="677" spans="1:26" ht="15.75" customHeight="1">
      <c r="A677" s="550"/>
      <c r="B677" s="550"/>
      <c r="C677" s="550"/>
      <c r="D677" s="550"/>
      <c r="E677" s="550"/>
      <c r="F677" s="550"/>
      <c r="G677" s="550"/>
      <c r="H677" s="550"/>
      <c r="I677" s="550"/>
      <c r="J677" s="550"/>
      <c r="K677" s="550"/>
      <c r="L677" s="550"/>
      <c r="M677" s="550"/>
      <c r="N677" s="550"/>
      <c r="O677" s="550"/>
      <c r="P677" s="550"/>
      <c r="Q677" s="550"/>
      <c r="R677" s="550"/>
      <c r="S677" s="550"/>
      <c r="T677" s="550"/>
      <c r="U677" s="550"/>
      <c r="V677" s="550"/>
      <c r="W677" s="550"/>
      <c r="X677" s="550"/>
      <c r="Y677" s="550"/>
      <c r="Z677" s="550"/>
    </row>
    <row r="678" spans="1:26" ht="15.75" customHeight="1">
      <c r="A678" s="550"/>
      <c r="B678" s="550"/>
      <c r="C678" s="550"/>
      <c r="D678" s="550"/>
      <c r="E678" s="550"/>
      <c r="F678" s="550"/>
      <c r="G678" s="550"/>
      <c r="H678" s="550"/>
      <c r="I678" s="550"/>
      <c r="J678" s="550"/>
      <c r="K678" s="550"/>
      <c r="L678" s="550"/>
      <c r="M678" s="550"/>
      <c r="N678" s="550"/>
      <c r="O678" s="550"/>
      <c r="P678" s="550"/>
      <c r="Q678" s="550"/>
      <c r="R678" s="550"/>
      <c r="S678" s="550"/>
      <c r="T678" s="550"/>
      <c r="U678" s="550"/>
      <c r="V678" s="550"/>
      <c r="W678" s="550"/>
      <c r="X678" s="550"/>
      <c r="Y678" s="550"/>
      <c r="Z678" s="550"/>
    </row>
    <row r="679" spans="1:26" ht="15.75" customHeight="1">
      <c r="A679" s="550"/>
      <c r="B679" s="550"/>
      <c r="C679" s="550"/>
      <c r="D679" s="550"/>
      <c r="E679" s="550"/>
      <c r="F679" s="550"/>
      <c r="G679" s="550"/>
      <c r="H679" s="550"/>
      <c r="I679" s="550"/>
      <c r="J679" s="550"/>
      <c r="K679" s="550"/>
      <c r="L679" s="550"/>
      <c r="M679" s="550"/>
      <c r="N679" s="550"/>
      <c r="O679" s="550"/>
      <c r="P679" s="550"/>
      <c r="Q679" s="550"/>
      <c r="R679" s="550"/>
      <c r="S679" s="550"/>
      <c r="T679" s="550"/>
      <c r="U679" s="550"/>
      <c r="V679" s="550"/>
      <c r="W679" s="550"/>
      <c r="X679" s="550"/>
      <c r="Y679" s="550"/>
      <c r="Z679" s="550"/>
    </row>
    <row r="680" spans="1:26" ht="15.75" customHeight="1">
      <c r="A680" s="550"/>
      <c r="B680" s="550"/>
      <c r="C680" s="550"/>
      <c r="D680" s="550"/>
      <c r="E680" s="550"/>
      <c r="F680" s="550"/>
      <c r="G680" s="550"/>
      <c r="H680" s="550"/>
      <c r="I680" s="550"/>
      <c r="J680" s="550"/>
      <c r="K680" s="550"/>
      <c r="L680" s="550"/>
      <c r="M680" s="550"/>
      <c r="N680" s="550"/>
      <c r="O680" s="550"/>
      <c r="P680" s="550"/>
      <c r="Q680" s="550"/>
      <c r="R680" s="550"/>
      <c r="S680" s="550"/>
      <c r="T680" s="550"/>
      <c r="U680" s="550"/>
      <c r="V680" s="550"/>
      <c r="W680" s="550"/>
      <c r="X680" s="550"/>
      <c r="Y680" s="550"/>
      <c r="Z680" s="550"/>
    </row>
    <row r="681" spans="1:26" ht="15.75" customHeight="1">
      <c r="A681" s="550"/>
      <c r="B681" s="550"/>
      <c r="C681" s="550"/>
      <c r="D681" s="550"/>
      <c r="E681" s="550"/>
      <c r="F681" s="550"/>
      <c r="G681" s="550"/>
      <c r="H681" s="550"/>
      <c r="I681" s="550"/>
      <c r="J681" s="550"/>
      <c r="K681" s="550"/>
      <c r="L681" s="550"/>
      <c r="M681" s="550"/>
      <c r="N681" s="550"/>
      <c r="O681" s="550"/>
      <c r="P681" s="550"/>
      <c r="Q681" s="550"/>
      <c r="R681" s="550"/>
      <c r="S681" s="550"/>
      <c r="T681" s="550"/>
      <c r="U681" s="550"/>
      <c r="V681" s="550"/>
      <c r="W681" s="550"/>
      <c r="X681" s="550"/>
      <c r="Y681" s="550"/>
      <c r="Z681" s="550"/>
    </row>
    <row r="682" spans="1:26" ht="15.75" customHeight="1">
      <c r="A682" s="550"/>
      <c r="B682" s="550"/>
      <c r="C682" s="550"/>
      <c r="D682" s="550"/>
      <c r="E682" s="550"/>
      <c r="F682" s="550"/>
      <c r="G682" s="550"/>
      <c r="H682" s="550"/>
      <c r="I682" s="550"/>
      <c r="J682" s="550"/>
      <c r="K682" s="550"/>
      <c r="L682" s="550"/>
      <c r="M682" s="550"/>
      <c r="N682" s="550"/>
      <c r="O682" s="550"/>
      <c r="P682" s="550"/>
      <c r="Q682" s="550"/>
      <c r="R682" s="550"/>
      <c r="S682" s="550"/>
      <c r="T682" s="550"/>
      <c r="U682" s="550"/>
      <c r="V682" s="550"/>
      <c r="W682" s="550"/>
      <c r="X682" s="550"/>
      <c r="Y682" s="550"/>
      <c r="Z682" s="550"/>
    </row>
    <row r="683" spans="1:26" ht="15.75" customHeight="1">
      <c r="A683" s="550"/>
      <c r="B683" s="550"/>
      <c r="C683" s="550"/>
      <c r="D683" s="550"/>
      <c r="E683" s="550"/>
      <c r="F683" s="550"/>
      <c r="G683" s="550"/>
      <c r="H683" s="550"/>
      <c r="I683" s="550"/>
      <c r="J683" s="550"/>
      <c r="K683" s="550"/>
      <c r="L683" s="550"/>
      <c r="M683" s="550"/>
      <c r="N683" s="550"/>
      <c r="O683" s="550"/>
      <c r="P683" s="550"/>
      <c r="Q683" s="550"/>
      <c r="R683" s="550"/>
      <c r="S683" s="550"/>
      <c r="T683" s="550"/>
      <c r="U683" s="550"/>
      <c r="V683" s="550"/>
      <c r="W683" s="550"/>
      <c r="X683" s="550"/>
      <c r="Y683" s="550"/>
      <c r="Z683" s="550"/>
    </row>
    <row r="684" spans="1:26" ht="15.75" customHeight="1">
      <c r="A684" s="550"/>
      <c r="B684" s="550"/>
      <c r="C684" s="550"/>
      <c r="D684" s="550"/>
      <c r="E684" s="550"/>
      <c r="F684" s="550"/>
      <c r="G684" s="550"/>
      <c r="H684" s="550"/>
      <c r="I684" s="550"/>
      <c r="J684" s="550"/>
      <c r="K684" s="550"/>
      <c r="L684" s="550"/>
      <c r="M684" s="550"/>
      <c r="N684" s="550"/>
      <c r="O684" s="550"/>
      <c r="P684" s="550"/>
      <c r="Q684" s="550"/>
      <c r="R684" s="550"/>
      <c r="S684" s="550"/>
      <c r="T684" s="550"/>
      <c r="U684" s="550"/>
      <c r="V684" s="550"/>
      <c r="W684" s="550"/>
      <c r="X684" s="550"/>
      <c r="Y684" s="550"/>
      <c r="Z684" s="550"/>
    </row>
    <row r="685" spans="1:26" ht="15.75" customHeight="1">
      <c r="A685" s="550"/>
      <c r="B685" s="550"/>
      <c r="C685" s="550"/>
      <c r="D685" s="550"/>
      <c r="E685" s="550"/>
      <c r="F685" s="550"/>
      <c r="G685" s="550"/>
      <c r="H685" s="550"/>
      <c r="I685" s="550"/>
      <c r="J685" s="550"/>
      <c r="K685" s="550"/>
      <c r="L685" s="550"/>
      <c r="M685" s="550"/>
      <c r="N685" s="550"/>
      <c r="O685" s="550"/>
      <c r="P685" s="550"/>
      <c r="Q685" s="550"/>
      <c r="R685" s="550"/>
      <c r="S685" s="550"/>
      <c r="T685" s="550"/>
      <c r="U685" s="550"/>
      <c r="V685" s="550"/>
      <c r="W685" s="550"/>
      <c r="X685" s="550"/>
      <c r="Y685" s="550"/>
      <c r="Z685" s="550"/>
    </row>
    <row r="686" spans="1:26" ht="15.75" customHeight="1">
      <c r="A686" s="550"/>
      <c r="B686" s="550"/>
      <c r="C686" s="550"/>
      <c r="D686" s="550"/>
      <c r="E686" s="550"/>
      <c r="F686" s="550"/>
      <c r="G686" s="550"/>
      <c r="H686" s="550"/>
      <c r="I686" s="550"/>
      <c r="J686" s="550"/>
      <c r="K686" s="550"/>
      <c r="L686" s="550"/>
      <c r="M686" s="550"/>
      <c r="N686" s="550"/>
      <c r="O686" s="550"/>
      <c r="P686" s="550"/>
      <c r="Q686" s="550"/>
      <c r="R686" s="550"/>
      <c r="S686" s="550"/>
      <c r="T686" s="550"/>
      <c r="U686" s="550"/>
      <c r="V686" s="550"/>
      <c r="W686" s="550"/>
      <c r="X686" s="550"/>
      <c r="Y686" s="550"/>
      <c r="Z686" s="550"/>
    </row>
    <row r="687" spans="1:26" ht="15.75" customHeight="1">
      <c r="A687" s="550"/>
      <c r="B687" s="550"/>
      <c r="C687" s="550"/>
      <c r="D687" s="550"/>
      <c r="E687" s="550"/>
      <c r="F687" s="550"/>
      <c r="G687" s="550"/>
      <c r="H687" s="550"/>
      <c r="I687" s="550"/>
      <c r="J687" s="550"/>
      <c r="K687" s="550"/>
      <c r="L687" s="550"/>
      <c r="M687" s="550"/>
      <c r="N687" s="550"/>
      <c r="O687" s="550"/>
      <c r="P687" s="550"/>
      <c r="Q687" s="550"/>
      <c r="R687" s="550"/>
      <c r="S687" s="550"/>
      <c r="T687" s="550"/>
      <c r="U687" s="550"/>
      <c r="V687" s="550"/>
      <c r="W687" s="550"/>
      <c r="X687" s="550"/>
      <c r="Y687" s="550"/>
      <c r="Z687" s="550"/>
    </row>
    <row r="688" spans="1:26" ht="15.75" customHeight="1">
      <c r="A688" s="550"/>
      <c r="B688" s="550"/>
      <c r="C688" s="550"/>
      <c r="D688" s="550"/>
      <c r="E688" s="550"/>
      <c r="F688" s="550"/>
      <c r="G688" s="550"/>
      <c r="H688" s="550"/>
      <c r="I688" s="550"/>
      <c r="J688" s="550"/>
      <c r="K688" s="550"/>
      <c r="L688" s="550"/>
      <c r="M688" s="550"/>
      <c r="N688" s="550"/>
      <c r="O688" s="550"/>
      <c r="P688" s="550"/>
      <c r="Q688" s="550"/>
      <c r="R688" s="550"/>
      <c r="S688" s="550"/>
      <c r="T688" s="550"/>
      <c r="U688" s="550"/>
      <c r="V688" s="550"/>
      <c r="W688" s="550"/>
      <c r="X688" s="550"/>
      <c r="Y688" s="550"/>
      <c r="Z688" s="550"/>
    </row>
    <row r="689" spans="1:26" ht="15.75" customHeight="1">
      <c r="A689" s="550"/>
      <c r="B689" s="550"/>
      <c r="C689" s="550"/>
      <c r="D689" s="550"/>
      <c r="E689" s="550"/>
      <c r="F689" s="550"/>
      <c r="G689" s="550"/>
      <c r="H689" s="550"/>
      <c r="I689" s="550"/>
      <c r="J689" s="550"/>
      <c r="K689" s="550"/>
      <c r="L689" s="550"/>
      <c r="M689" s="550"/>
      <c r="N689" s="550"/>
      <c r="O689" s="550"/>
      <c r="P689" s="550"/>
      <c r="Q689" s="550"/>
      <c r="R689" s="550"/>
      <c r="S689" s="550"/>
      <c r="T689" s="550"/>
      <c r="U689" s="550"/>
      <c r="V689" s="550"/>
      <c r="W689" s="550"/>
      <c r="X689" s="550"/>
      <c r="Y689" s="550"/>
      <c r="Z689" s="550"/>
    </row>
    <row r="690" spans="1:26" ht="15.75" customHeight="1">
      <c r="A690" s="550"/>
      <c r="B690" s="550"/>
      <c r="C690" s="550"/>
      <c r="D690" s="550"/>
      <c r="E690" s="550"/>
      <c r="F690" s="550"/>
      <c r="G690" s="550"/>
      <c r="H690" s="550"/>
      <c r="I690" s="550"/>
      <c r="J690" s="550"/>
      <c r="K690" s="550"/>
      <c r="L690" s="550"/>
      <c r="M690" s="550"/>
      <c r="N690" s="550"/>
      <c r="O690" s="550"/>
      <c r="P690" s="550"/>
      <c r="Q690" s="550"/>
      <c r="R690" s="550"/>
      <c r="S690" s="550"/>
      <c r="T690" s="550"/>
      <c r="U690" s="550"/>
      <c r="V690" s="550"/>
      <c r="W690" s="550"/>
      <c r="X690" s="550"/>
      <c r="Y690" s="550"/>
      <c r="Z690" s="550"/>
    </row>
    <row r="691" spans="1:26" ht="15.75" customHeight="1">
      <c r="A691" s="550"/>
      <c r="B691" s="550"/>
      <c r="C691" s="550"/>
      <c r="D691" s="550"/>
      <c r="E691" s="550"/>
      <c r="F691" s="550"/>
      <c r="G691" s="550"/>
      <c r="H691" s="550"/>
      <c r="I691" s="550"/>
      <c r="J691" s="550"/>
      <c r="K691" s="550"/>
      <c r="L691" s="550"/>
      <c r="M691" s="550"/>
      <c r="N691" s="550"/>
      <c r="O691" s="550"/>
      <c r="P691" s="550"/>
      <c r="Q691" s="550"/>
      <c r="R691" s="550"/>
      <c r="S691" s="550"/>
      <c r="T691" s="550"/>
      <c r="U691" s="550"/>
      <c r="V691" s="550"/>
      <c r="W691" s="550"/>
      <c r="X691" s="550"/>
      <c r="Y691" s="550"/>
      <c r="Z691" s="550"/>
    </row>
    <row r="692" spans="1:26" ht="15.75" customHeight="1">
      <c r="A692" s="550"/>
      <c r="B692" s="550"/>
      <c r="C692" s="550"/>
      <c r="D692" s="550"/>
      <c r="E692" s="550"/>
      <c r="F692" s="550"/>
      <c r="G692" s="550"/>
      <c r="H692" s="550"/>
      <c r="I692" s="550"/>
      <c r="J692" s="550"/>
      <c r="K692" s="550"/>
      <c r="L692" s="550"/>
      <c r="M692" s="550"/>
      <c r="N692" s="550"/>
      <c r="O692" s="550"/>
      <c r="P692" s="550"/>
      <c r="Q692" s="550"/>
      <c r="R692" s="550"/>
      <c r="S692" s="550"/>
      <c r="T692" s="550"/>
      <c r="U692" s="550"/>
      <c r="V692" s="550"/>
      <c r="W692" s="550"/>
      <c r="X692" s="550"/>
      <c r="Y692" s="550"/>
      <c r="Z692" s="550"/>
    </row>
    <row r="693" spans="1:26" ht="15.75" customHeight="1">
      <c r="A693" s="550"/>
      <c r="B693" s="550"/>
      <c r="C693" s="550"/>
      <c r="D693" s="550"/>
      <c r="E693" s="550"/>
      <c r="F693" s="550"/>
      <c r="G693" s="550"/>
      <c r="H693" s="550"/>
      <c r="I693" s="550"/>
      <c r="J693" s="550"/>
      <c r="K693" s="550"/>
      <c r="L693" s="550"/>
      <c r="M693" s="550"/>
      <c r="N693" s="550"/>
      <c r="O693" s="550"/>
      <c r="P693" s="550"/>
      <c r="Q693" s="550"/>
      <c r="R693" s="550"/>
      <c r="S693" s="550"/>
      <c r="T693" s="550"/>
      <c r="U693" s="550"/>
      <c r="V693" s="550"/>
      <c r="W693" s="550"/>
      <c r="X693" s="550"/>
      <c r="Y693" s="550"/>
      <c r="Z693" s="550"/>
    </row>
    <row r="694" spans="1:26" ht="15.75" customHeight="1">
      <c r="A694" s="550"/>
      <c r="B694" s="550"/>
      <c r="C694" s="550"/>
      <c r="D694" s="550"/>
      <c r="E694" s="550"/>
      <c r="F694" s="550"/>
      <c r="G694" s="550"/>
      <c r="H694" s="550"/>
      <c r="I694" s="550"/>
      <c r="J694" s="550"/>
      <c r="K694" s="550"/>
      <c r="L694" s="550"/>
      <c r="M694" s="550"/>
      <c r="N694" s="550"/>
      <c r="O694" s="550"/>
      <c r="P694" s="550"/>
      <c r="Q694" s="550"/>
      <c r="R694" s="550"/>
      <c r="S694" s="550"/>
      <c r="T694" s="550"/>
      <c r="U694" s="550"/>
      <c r="V694" s="550"/>
      <c r="W694" s="550"/>
      <c r="X694" s="550"/>
      <c r="Y694" s="550"/>
      <c r="Z694" s="550"/>
    </row>
    <row r="695" spans="1:26" ht="15.75" customHeight="1">
      <c r="A695" s="550"/>
      <c r="B695" s="550"/>
      <c r="C695" s="550"/>
      <c r="D695" s="550"/>
      <c r="E695" s="550"/>
      <c r="F695" s="550"/>
      <c r="G695" s="550"/>
      <c r="H695" s="550"/>
      <c r="I695" s="550"/>
      <c r="J695" s="550"/>
      <c r="K695" s="550"/>
      <c r="L695" s="550"/>
      <c r="M695" s="550"/>
      <c r="N695" s="550"/>
      <c r="O695" s="550"/>
      <c r="P695" s="550"/>
      <c r="Q695" s="550"/>
      <c r="R695" s="550"/>
      <c r="S695" s="550"/>
      <c r="T695" s="550"/>
      <c r="U695" s="550"/>
      <c r="V695" s="550"/>
      <c r="W695" s="550"/>
      <c r="X695" s="550"/>
      <c r="Y695" s="550"/>
      <c r="Z695" s="550"/>
    </row>
    <row r="696" spans="1:26" ht="15.75" customHeight="1">
      <c r="A696" s="550"/>
      <c r="B696" s="550"/>
      <c r="C696" s="550"/>
      <c r="D696" s="550"/>
      <c r="E696" s="550"/>
      <c r="F696" s="550"/>
      <c r="G696" s="550"/>
      <c r="H696" s="550"/>
      <c r="I696" s="550"/>
      <c r="J696" s="550"/>
      <c r="K696" s="550"/>
      <c r="L696" s="550"/>
      <c r="M696" s="550"/>
      <c r="N696" s="550"/>
      <c r="O696" s="550"/>
      <c r="P696" s="550"/>
      <c r="Q696" s="550"/>
      <c r="R696" s="550"/>
      <c r="S696" s="550"/>
      <c r="T696" s="550"/>
      <c r="U696" s="550"/>
      <c r="V696" s="550"/>
      <c r="W696" s="550"/>
      <c r="X696" s="550"/>
      <c r="Y696" s="550"/>
      <c r="Z696" s="550"/>
    </row>
    <row r="697" spans="1:26" ht="15.75" customHeight="1">
      <c r="A697" s="550"/>
      <c r="B697" s="550"/>
      <c r="C697" s="550"/>
      <c r="D697" s="550"/>
      <c r="E697" s="550"/>
      <c r="F697" s="550"/>
      <c r="G697" s="550"/>
      <c r="H697" s="550"/>
      <c r="I697" s="550"/>
      <c r="J697" s="550"/>
      <c r="K697" s="550"/>
      <c r="L697" s="550"/>
      <c r="M697" s="550"/>
      <c r="N697" s="550"/>
      <c r="O697" s="550"/>
      <c r="P697" s="550"/>
      <c r="Q697" s="550"/>
      <c r="R697" s="550"/>
      <c r="S697" s="550"/>
      <c r="T697" s="550"/>
      <c r="U697" s="550"/>
      <c r="V697" s="550"/>
      <c r="W697" s="550"/>
      <c r="X697" s="550"/>
      <c r="Y697" s="550"/>
      <c r="Z697" s="550"/>
    </row>
    <row r="698" spans="1:26" ht="15.75" customHeight="1">
      <c r="A698" s="550"/>
      <c r="B698" s="550"/>
      <c r="C698" s="550"/>
      <c r="D698" s="550"/>
      <c r="E698" s="550"/>
      <c r="F698" s="550"/>
      <c r="G698" s="550"/>
      <c r="H698" s="550"/>
      <c r="I698" s="550"/>
      <c r="J698" s="550"/>
      <c r="K698" s="550"/>
      <c r="L698" s="550"/>
      <c r="M698" s="550"/>
      <c r="N698" s="550"/>
      <c r="O698" s="550"/>
      <c r="P698" s="550"/>
      <c r="Q698" s="550"/>
      <c r="R698" s="550"/>
      <c r="S698" s="550"/>
      <c r="T698" s="550"/>
      <c r="U698" s="550"/>
      <c r="V698" s="550"/>
      <c r="W698" s="550"/>
      <c r="X698" s="550"/>
      <c r="Y698" s="550"/>
      <c r="Z698" s="550"/>
    </row>
    <row r="699" spans="1:26" ht="15.75" customHeight="1">
      <c r="A699" s="550"/>
      <c r="B699" s="550"/>
      <c r="C699" s="550"/>
      <c r="D699" s="550"/>
      <c r="E699" s="550"/>
      <c r="F699" s="550"/>
      <c r="G699" s="550"/>
      <c r="H699" s="550"/>
      <c r="I699" s="550"/>
      <c r="J699" s="550"/>
      <c r="K699" s="550"/>
      <c r="L699" s="550"/>
      <c r="M699" s="550"/>
      <c r="N699" s="550"/>
      <c r="O699" s="550"/>
      <c r="P699" s="550"/>
      <c r="Q699" s="550"/>
      <c r="R699" s="550"/>
      <c r="S699" s="550"/>
      <c r="T699" s="550"/>
      <c r="U699" s="550"/>
      <c r="V699" s="550"/>
      <c r="W699" s="550"/>
      <c r="X699" s="550"/>
      <c r="Y699" s="550"/>
      <c r="Z699" s="550"/>
    </row>
    <row r="700" spans="1:26" ht="15.75" customHeight="1">
      <c r="A700" s="550"/>
      <c r="B700" s="550"/>
      <c r="C700" s="550"/>
      <c r="D700" s="550"/>
      <c r="E700" s="550"/>
      <c r="F700" s="550"/>
      <c r="G700" s="550"/>
      <c r="H700" s="550"/>
      <c r="I700" s="550"/>
      <c r="J700" s="550"/>
      <c r="K700" s="550"/>
      <c r="L700" s="550"/>
      <c r="M700" s="550"/>
      <c r="N700" s="550"/>
      <c r="O700" s="550"/>
      <c r="P700" s="550"/>
      <c r="Q700" s="550"/>
      <c r="R700" s="550"/>
      <c r="S700" s="550"/>
      <c r="T700" s="550"/>
      <c r="U700" s="550"/>
      <c r="V700" s="550"/>
      <c r="W700" s="550"/>
      <c r="X700" s="550"/>
      <c r="Y700" s="550"/>
      <c r="Z700" s="550"/>
    </row>
    <row r="701" spans="1:26" ht="15.75" customHeight="1">
      <c r="A701" s="550"/>
      <c r="B701" s="550"/>
      <c r="C701" s="550"/>
      <c r="D701" s="550"/>
      <c r="E701" s="550"/>
      <c r="F701" s="550"/>
      <c r="G701" s="550"/>
      <c r="H701" s="550"/>
      <c r="I701" s="550"/>
      <c r="J701" s="550"/>
      <c r="K701" s="550"/>
      <c r="L701" s="550"/>
      <c r="M701" s="550"/>
      <c r="N701" s="550"/>
      <c r="O701" s="550"/>
      <c r="P701" s="550"/>
      <c r="Q701" s="550"/>
      <c r="R701" s="550"/>
      <c r="S701" s="550"/>
      <c r="T701" s="550"/>
      <c r="U701" s="550"/>
      <c r="V701" s="550"/>
      <c r="W701" s="550"/>
      <c r="X701" s="550"/>
      <c r="Y701" s="550"/>
      <c r="Z701" s="550"/>
    </row>
    <row r="702" spans="1:26" ht="15.75" customHeight="1">
      <c r="A702" s="550"/>
      <c r="B702" s="550"/>
      <c r="C702" s="550"/>
      <c r="D702" s="550"/>
      <c r="E702" s="550"/>
      <c r="F702" s="550"/>
      <c r="G702" s="550"/>
      <c r="H702" s="550"/>
      <c r="I702" s="550"/>
      <c r="J702" s="550"/>
      <c r="K702" s="550"/>
      <c r="L702" s="550"/>
      <c r="M702" s="550"/>
      <c r="N702" s="550"/>
      <c r="O702" s="550"/>
      <c r="P702" s="550"/>
      <c r="Q702" s="550"/>
      <c r="R702" s="550"/>
      <c r="S702" s="550"/>
      <c r="T702" s="550"/>
      <c r="U702" s="550"/>
      <c r="V702" s="550"/>
      <c r="W702" s="550"/>
      <c r="X702" s="550"/>
      <c r="Y702" s="550"/>
      <c r="Z702" s="550"/>
    </row>
    <row r="703" spans="1:26" ht="15.75" customHeight="1">
      <c r="A703" s="550"/>
      <c r="B703" s="550"/>
      <c r="C703" s="550"/>
      <c r="D703" s="550"/>
      <c r="E703" s="550"/>
      <c r="F703" s="550"/>
      <c r="G703" s="550"/>
      <c r="H703" s="550"/>
      <c r="I703" s="550"/>
      <c r="J703" s="550"/>
      <c r="K703" s="550"/>
      <c r="L703" s="550"/>
      <c r="M703" s="550"/>
      <c r="N703" s="550"/>
      <c r="O703" s="550"/>
      <c r="P703" s="550"/>
      <c r="Q703" s="550"/>
      <c r="R703" s="550"/>
      <c r="S703" s="550"/>
      <c r="T703" s="550"/>
      <c r="U703" s="550"/>
      <c r="V703" s="550"/>
      <c r="W703" s="550"/>
      <c r="X703" s="550"/>
      <c r="Y703" s="550"/>
      <c r="Z703" s="550"/>
    </row>
    <row r="704" spans="1:26" ht="15.75" customHeight="1">
      <c r="A704" s="550"/>
      <c r="B704" s="550"/>
      <c r="C704" s="550"/>
      <c r="D704" s="550"/>
      <c r="E704" s="550"/>
      <c r="F704" s="550"/>
      <c r="G704" s="550"/>
      <c r="H704" s="550"/>
      <c r="I704" s="550"/>
      <c r="J704" s="550"/>
      <c r="K704" s="550"/>
      <c r="L704" s="550"/>
      <c r="M704" s="550"/>
      <c r="N704" s="550"/>
      <c r="O704" s="550"/>
      <c r="P704" s="550"/>
      <c r="Q704" s="550"/>
      <c r="R704" s="550"/>
      <c r="S704" s="550"/>
      <c r="T704" s="550"/>
      <c r="U704" s="550"/>
      <c r="V704" s="550"/>
      <c r="W704" s="550"/>
      <c r="X704" s="550"/>
      <c r="Y704" s="550"/>
      <c r="Z704" s="550"/>
    </row>
    <row r="705" spans="1:26" ht="15.75" customHeight="1">
      <c r="A705" s="550"/>
      <c r="B705" s="550"/>
      <c r="C705" s="550"/>
      <c r="D705" s="550"/>
      <c r="E705" s="550"/>
      <c r="F705" s="550"/>
      <c r="G705" s="550"/>
      <c r="H705" s="550"/>
      <c r="I705" s="550"/>
      <c r="J705" s="550"/>
      <c r="K705" s="550"/>
      <c r="L705" s="550"/>
      <c r="M705" s="550"/>
      <c r="N705" s="550"/>
      <c r="O705" s="550"/>
      <c r="P705" s="550"/>
      <c r="Q705" s="550"/>
      <c r="R705" s="550"/>
      <c r="S705" s="550"/>
      <c r="T705" s="550"/>
      <c r="U705" s="550"/>
      <c r="V705" s="550"/>
      <c r="W705" s="550"/>
      <c r="X705" s="550"/>
      <c r="Y705" s="550"/>
      <c r="Z705" s="550"/>
    </row>
    <row r="706" spans="1:26" ht="15.75" customHeight="1">
      <c r="A706" s="550"/>
      <c r="B706" s="550"/>
      <c r="C706" s="550"/>
      <c r="D706" s="550"/>
      <c r="E706" s="550"/>
      <c r="F706" s="550"/>
      <c r="G706" s="550"/>
      <c r="H706" s="550"/>
      <c r="I706" s="550"/>
      <c r="J706" s="550"/>
      <c r="K706" s="550"/>
      <c r="L706" s="550"/>
      <c r="M706" s="550"/>
      <c r="N706" s="550"/>
      <c r="O706" s="550"/>
      <c r="P706" s="550"/>
      <c r="Q706" s="550"/>
      <c r="R706" s="550"/>
      <c r="S706" s="550"/>
      <c r="T706" s="550"/>
      <c r="U706" s="550"/>
      <c r="V706" s="550"/>
      <c r="W706" s="550"/>
      <c r="X706" s="550"/>
      <c r="Y706" s="550"/>
      <c r="Z706" s="550"/>
    </row>
    <row r="707" spans="1:26" ht="15.75" customHeight="1">
      <c r="A707" s="550"/>
      <c r="B707" s="550"/>
      <c r="C707" s="550"/>
      <c r="D707" s="550"/>
      <c r="E707" s="550"/>
      <c r="F707" s="550"/>
      <c r="G707" s="550"/>
      <c r="H707" s="550"/>
      <c r="I707" s="550"/>
      <c r="J707" s="550"/>
      <c r="K707" s="550"/>
      <c r="L707" s="550"/>
      <c r="M707" s="550"/>
      <c r="N707" s="550"/>
      <c r="O707" s="550"/>
      <c r="P707" s="550"/>
      <c r="Q707" s="550"/>
      <c r="R707" s="550"/>
      <c r="S707" s="550"/>
      <c r="T707" s="550"/>
      <c r="U707" s="550"/>
      <c r="V707" s="550"/>
      <c r="W707" s="550"/>
      <c r="X707" s="550"/>
      <c r="Y707" s="550"/>
      <c r="Z707" s="550"/>
    </row>
    <row r="708" spans="1:26" ht="15.75" customHeight="1">
      <c r="A708" s="550"/>
      <c r="B708" s="550"/>
      <c r="C708" s="550"/>
      <c r="D708" s="550"/>
      <c r="E708" s="550"/>
      <c r="F708" s="550"/>
      <c r="G708" s="550"/>
      <c r="H708" s="550"/>
      <c r="I708" s="550"/>
      <c r="J708" s="550"/>
      <c r="K708" s="550"/>
      <c r="L708" s="550"/>
      <c r="M708" s="550"/>
      <c r="N708" s="550"/>
      <c r="O708" s="550"/>
      <c r="P708" s="550"/>
      <c r="Q708" s="550"/>
      <c r="R708" s="550"/>
      <c r="S708" s="550"/>
      <c r="T708" s="550"/>
      <c r="U708" s="550"/>
      <c r="V708" s="550"/>
      <c r="W708" s="550"/>
      <c r="X708" s="550"/>
      <c r="Y708" s="550"/>
      <c r="Z708" s="550"/>
    </row>
    <row r="709" spans="1:26" ht="15.75" customHeight="1">
      <c r="A709" s="550"/>
      <c r="B709" s="550"/>
      <c r="C709" s="550"/>
      <c r="D709" s="550"/>
      <c r="E709" s="550"/>
      <c r="F709" s="550"/>
      <c r="G709" s="550"/>
      <c r="H709" s="550"/>
      <c r="I709" s="550"/>
      <c r="J709" s="550"/>
      <c r="K709" s="550"/>
      <c r="L709" s="550"/>
      <c r="M709" s="550"/>
      <c r="N709" s="550"/>
      <c r="O709" s="550"/>
      <c r="P709" s="550"/>
      <c r="Q709" s="550"/>
      <c r="R709" s="550"/>
      <c r="S709" s="550"/>
      <c r="T709" s="550"/>
      <c r="U709" s="550"/>
      <c r="V709" s="550"/>
      <c r="W709" s="550"/>
      <c r="X709" s="550"/>
      <c r="Y709" s="550"/>
      <c r="Z709" s="550"/>
    </row>
    <row r="710" spans="1:26" ht="15.75" customHeight="1">
      <c r="A710" s="550"/>
      <c r="B710" s="550"/>
      <c r="C710" s="550"/>
      <c r="D710" s="550"/>
      <c r="E710" s="550"/>
      <c r="F710" s="550"/>
      <c r="G710" s="550"/>
      <c r="H710" s="550"/>
      <c r="I710" s="550"/>
      <c r="J710" s="550"/>
      <c r="K710" s="550"/>
      <c r="L710" s="550"/>
      <c r="M710" s="550"/>
      <c r="N710" s="550"/>
      <c r="O710" s="550"/>
      <c r="P710" s="550"/>
      <c r="Q710" s="550"/>
      <c r="R710" s="550"/>
      <c r="S710" s="550"/>
      <c r="T710" s="550"/>
      <c r="U710" s="550"/>
      <c r="V710" s="550"/>
      <c r="W710" s="550"/>
      <c r="X710" s="550"/>
      <c r="Y710" s="550"/>
      <c r="Z710" s="550"/>
    </row>
    <row r="711" spans="1:26" ht="15.75" customHeight="1">
      <c r="A711" s="550"/>
      <c r="B711" s="550"/>
      <c r="C711" s="550"/>
      <c r="D711" s="550"/>
      <c r="E711" s="550"/>
      <c r="F711" s="550"/>
      <c r="G711" s="550"/>
      <c r="H711" s="550"/>
      <c r="I711" s="550"/>
      <c r="J711" s="550"/>
      <c r="K711" s="550"/>
      <c r="L711" s="550"/>
      <c r="M711" s="550"/>
      <c r="N711" s="550"/>
      <c r="O711" s="550"/>
      <c r="P711" s="550"/>
      <c r="Q711" s="550"/>
      <c r="R711" s="550"/>
      <c r="S711" s="550"/>
      <c r="T711" s="550"/>
      <c r="U711" s="550"/>
      <c r="V711" s="550"/>
      <c r="W711" s="550"/>
      <c r="X711" s="550"/>
      <c r="Y711" s="550"/>
      <c r="Z711" s="550"/>
    </row>
    <row r="712" spans="1:26" ht="15.75" customHeight="1">
      <c r="A712" s="550"/>
      <c r="B712" s="550"/>
      <c r="C712" s="550"/>
      <c r="D712" s="550"/>
      <c r="E712" s="550"/>
      <c r="F712" s="550"/>
      <c r="G712" s="550"/>
      <c r="H712" s="550"/>
      <c r="I712" s="550"/>
      <c r="J712" s="550"/>
      <c r="K712" s="550"/>
      <c r="L712" s="550"/>
      <c r="M712" s="550"/>
      <c r="N712" s="550"/>
      <c r="O712" s="550"/>
      <c r="P712" s="550"/>
      <c r="Q712" s="550"/>
      <c r="R712" s="550"/>
      <c r="S712" s="550"/>
      <c r="T712" s="550"/>
      <c r="U712" s="550"/>
      <c r="V712" s="550"/>
      <c r="W712" s="550"/>
      <c r="X712" s="550"/>
      <c r="Y712" s="550"/>
      <c r="Z712" s="550"/>
    </row>
    <row r="713" spans="1:26" ht="15.75" customHeight="1">
      <c r="A713" s="550"/>
      <c r="B713" s="550"/>
      <c r="C713" s="550"/>
      <c r="D713" s="550"/>
      <c r="E713" s="550"/>
      <c r="F713" s="550"/>
      <c r="G713" s="550"/>
      <c r="H713" s="550"/>
      <c r="I713" s="550"/>
      <c r="J713" s="550"/>
      <c r="K713" s="550"/>
      <c r="L713" s="550"/>
      <c r="M713" s="550"/>
      <c r="N713" s="550"/>
      <c r="O713" s="550"/>
      <c r="P713" s="550"/>
      <c r="Q713" s="550"/>
      <c r="R713" s="550"/>
      <c r="S713" s="550"/>
      <c r="T713" s="550"/>
      <c r="U713" s="550"/>
      <c r="V713" s="550"/>
      <c r="W713" s="550"/>
      <c r="X713" s="550"/>
      <c r="Y713" s="550"/>
      <c r="Z713" s="550"/>
    </row>
    <row r="714" spans="1:26" ht="15.75" customHeight="1">
      <c r="A714" s="550"/>
      <c r="B714" s="550"/>
      <c r="C714" s="550"/>
      <c r="D714" s="550"/>
      <c r="E714" s="550"/>
      <c r="F714" s="550"/>
      <c r="G714" s="550"/>
      <c r="H714" s="550"/>
      <c r="I714" s="550"/>
      <c r="J714" s="550"/>
      <c r="K714" s="550"/>
      <c r="L714" s="550"/>
      <c r="M714" s="550"/>
      <c r="N714" s="550"/>
      <c r="O714" s="550"/>
      <c r="P714" s="550"/>
      <c r="Q714" s="550"/>
      <c r="R714" s="550"/>
      <c r="S714" s="550"/>
      <c r="T714" s="550"/>
      <c r="U714" s="550"/>
      <c r="V714" s="550"/>
      <c r="W714" s="550"/>
      <c r="X714" s="550"/>
      <c r="Y714" s="550"/>
      <c r="Z714" s="550"/>
    </row>
    <row r="715" spans="1:26" ht="15.75" customHeight="1">
      <c r="A715" s="550"/>
      <c r="B715" s="550"/>
      <c r="C715" s="550"/>
      <c r="D715" s="550"/>
      <c r="E715" s="550"/>
      <c r="F715" s="550"/>
      <c r="G715" s="550"/>
      <c r="H715" s="550"/>
      <c r="I715" s="550"/>
      <c r="J715" s="550"/>
      <c r="K715" s="550"/>
      <c r="L715" s="550"/>
      <c r="M715" s="550"/>
      <c r="N715" s="550"/>
      <c r="O715" s="550"/>
      <c r="P715" s="550"/>
      <c r="Q715" s="550"/>
      <c r="R715" s="550"/>
      <c r="S715" s="550"/>
      <c r="T715" s="550"/>
      <c r="U715" s="550"/>
      <c r="V715" s="550"/>
      <c r="W715" s="550"/>
      <c r="X715" s="550"/>
      <c r="Y715" s="550"/>
      <c r="Z715" s="550"/>
    </row>
    <row r="716" spans="1:26" ht="15.75" customHeight="1">
      <c r="A716" s="550"/>
      <c r="B716" s="550"/>
      <c r="C716" s="550"/>
      <c r="D716" s="550"/>
      <c r="E716" s="550"/>
      <c r="F716" s="550"/>
      <c r="G716" s="550"/>
      <c r="H716" s="550"/>
      <c r="I716" s="550"/>
      <c r="J716" s="550"/>
      <c r="K716" s="550"/>
      <c r="L716" s="550"/>
      <c r="M716" s="550"/>
      <c r="N716" s="550"/>
      <c r="O716" s="550"/>
      <c r="P716" s="550"/>
      <c r="Q716" s="550"/>
      <c r="R716" s="550"/>
      <c r="S716" s="550"/>
      <c r="T716" s="550"/>
      <c r="U716" s="550"/>
      <c r="V716" s="550"/>
      <c r="W716" s="550"/>
      <c r="X716" s="550"/>
      <c r="Y716" s="550"/>
      <c r="Z716" s="550"/>
    </row>
    <row r="717" spans="1:26" ht="15.75" customHeight="1">
      <c r="A717" s="550"/>
      <c r="B717" s="550"/>
      <c r="C717" s="550"/>
      <c r="D717" s="550"/>
      <c r="E717" s="550"/>
      <c r="F717" s="550"/>
      <c r="G717" s="550"/>
      <c r="H717" s="550"/>
      <c r="I717" s="550"/>
      <c r="J717" s="550"/>
      <c r="K717" s="550"/>
      <c r="L717" s="550"/>
      <c r="M717" s="550"/>
      <c r="N717" s="550"/>
      <c r="O717" s="550"/>
      <c r="P717" s="550"/>
      <c r="Q717" s="550"/>
      <c r="R717" s="550"/>
      <c r="S717" s="550"/>
      <c r="T717" s="550"/>
      <c r="U717" s="550"/>
      <c r="V717" s="550"/>
      <c r="W717" s="550"/>
      <c r="X717" s="550"/>
      <c r="Y717" s="550"/>
      <c r="Z717" s="550"/>
    </row>
    <row r="718" spans="1:26" ht="15.75" customHeight="1">
      <c r="A718" s="550"/>
      <c r="B718" s="550"/>
      <c r="C718" s="550"/>
      <c r="D718" s="550"/>
      <c r="E718" s="550"/>
      <c r="F718" s="550"/>
      <c r="G718" s="550"/>
      <c r="H718" s="550"/>
      <c r="I718" s="550"/>
      <c r="J718" s="550"/>
      <c r="K718" s="550"/>
      <c r="L718" s="550"/>
      <c r="M718" s="550"/>
      <c r="N718" s="550"/>
      <c r="O718" s="550"/>
      <c r="P718" s="550"/>
      <c r="Q718" s="550"/>
      <c r="R718" s="550"/>
      <c r="S718" s="550"/>
      <c r="T718" s="550"/>
      <c r="U718" s="550"/>
      <c r="V718" s="550"/>
      <c r="W718" s="550"/>
      <c r="X718" s="550"/>
      <c r="Y718" s="550"/>
      <c r="Z718" s="550"/>
    </row>
    <row r="719" spans="1:26" ht="15.75" customHeight="1">
      <c r="A719" s="550"/>
      <c r="B719" s="550"/>
      <c r="C719" s="550"/>
      <c r="D719" s="550"/>
      <c r="E719" s="550"/>
      <c r="F719" s="550"/>
      <c r="G719" s="550"/>
      <c r="H719" s="550"/>
      <c r="I719" s="550"/>
      <c r="J719" s="550"/>
      <c r="K719" s="550"/>
      <c r="L719" s="550"/>
      <c r="M719" s="550"/>
      <c r="N719" s="550"/>
      <c r="O719" s="550"/>
      <c r="P719" s="550"/>
      <c r="Q719" s="550"/>
      <c r="R719" s="550"/>
      <c r="S719" s="550"/>
      <c r="T719" s="550"/>
      <c r="U719" s="550"/>
      <c r="V719" s="550"/>
      <c r="W719" s="550"/>
      <c r="X719" s="550"/>
      <c r="Y719" s="550"/>
      <c r="Z719" s="550"/>
    </row>
    <row r="720" spans="1:26" ht="15.75" customHeight="1">
      <c r="A720" s="550"/>
      <c r="B720" s="550"/>
      <c r="C720" s="550"/>
      <c r="D720" s="550"/>
      <c r="E720" s="550"/>
      <c r="F720" s="550"/>
      <c r="G720" s="550"/>
      <c r="H720" s="550"/>
      <c r="I720" s="550"/>
      <c r="J720" s="550"/>
      <c r="K720" s="550"/>
      <c r="L720" s="550"/>
      <c r="M720" s="550"/>
      <c r="N720" s="550"/>
      <c r="O720" s="550"/>
      <c r="P720" s="550"/>
      <c r="Q720" s="550"/>
      <c r="R720" s="550"/>
      <c r="S720" s="550"/>
      <c r="T720" s="550"/>
      <c r="U720" s="550"/>
      <c r="V720" s="550"/>
      <c r="W720" s="550"/>
      <c r="X720" s="550"/>
      <c r="Y720" s="550"/>
      <c r="Z720" s="550"/>
    </row>
    <row r="721" spans="1:26" ht="15.75" customHeight="1">
      <c r="A721" s="550"/>
      <c r="B721" s="550"/>
      <c r="C721" s="550"/>
      <c r="D721" s="550"/>
      <c r="E721" s="550"/>
      <c r="F721" s="550"/>
      <c r="G721" s="550"/>
      <c r="H721" s="550"/>
      <c r="I721" s="550"/>
      <c r="J721" s="550"/>
      <c r="K721" s="550"/>
      <c r="L721" s="550"/>
      <c r="M721" s="550"/>
      <c r="N721" s="550"/>
      <c r="O721" s="550"/>
      <c r="P721" s="550"/>
      <c r="Q721" s="550"/>
      <c r="R721" s="550"/>
      <c r="S721" s="550"/>
      <c r="T721" s="550"/>
      <c r="U721" s="550"/>
      <c r="V721" s="550"/>
      <c r="W721" s="550"/>
      <c r="X721" s="550"/>
      <c r="Y721" s="550"/>
      <c r="Z721" s="550"/>
    </row>
    <row r="722" spans="1:26" ht="15.75" customHeight="1">
      <c r="A722" s="550"/>
      <c r="B722" s="550"/>
      <c r="C722" s="550"/>
      <c r="D722" s="550"/>
      <c r="E722" s="550"/>
      <c r="F722" s="550"/>
      <c r="G722" s="550"/>
      <c r="H722" s="550"/>
      <c r="I722" s="550"/>
      <c r="J722" s="550"/>
      <c r="K722" s="550"/>
      <c r="L722" s="550"/>
      <c r="M722" s="550"/>
      <c r="N722" s="550"/>
      <c r="O722" s="550"/>
      <c r="P722" s="550"/>
      <c r="Q722" s="550"/>
      <c r="R722" s="550"/>
      <c r="S722" s="550"/>
      <c r="T722" s="550"/>
      <c r="U722" s="550"/>
      <c r="V722" s="550"/>
      <c r="W722" s="550"/>
      <c r="X722" s="550"/>
      <c r="Y722" s="550"/>
      <c r="Z722" s="550"/>
    </row>
    <row r="723" spans="1:26" ht="15.75" customHeight="1">
      <c r="A723" s="550"/>
      <c r="B723" s="550"/>
      <c r="C723" s="550"/>
      <c r="D723" s="550"/>
      <c r="E723" s="550"/>
      <c r="F723" s="550"/>
      <c r="G723" s="550"/>
      <c r="H723" s="550"/>
      <c r="I723" s="550"/>
      <c r="J723" s="550"/>
      <c r="K723" s="550"/>
      <c r="L723" s="550"/>
      <c r="M723" s="550"/>
      <c r="N723" s="550"/>
      <c r="O723" s="550"/>
      <c r="P723" s="550"/>
      <c r="Q723" s="550"/>
      <c r="R723" s="550"/>
      <c r="S723" s="550"/>
      <c r="T723" s="550"/>
      <c r="U723" s="550"/>
      <c r="V723" s="550"/>
      <c r="W723" s="550"/>
      <c r="X723" s="550"/>
      <c r="Y723" s="550"/>
      <c r="Z723" s="550"/>
    </row>
    <row r="724" spans="1:26" ht="15.75" customHeight="1">
      <c r="A724" s="550"/>
      <c r="B724" s="550"/>
      <c r="C724" s="550"/>
      <c r="D724" s="550"/>
      <c r="E724" s="550"/>
      <c r="F724" s="550"/>
      <c r="G724" s="550"/>
      <c r="H724" s="550"/>
      <c r="I724" s="550"/>
      <c r="J724" s="550"/>
      <c r="K724" s="550"/>
      <c r="L724" s="550"/>
      <c r="M724" s="550"/>
      <c r="N724" s="550"/>
      <c r="O724" s="550"/>
      <c r="P724" s="550"/>
      <c r="Q724" s="550"/>
      <c r="R724" s="550"/>
      <c r="S724" s="550"/>
      <c r="T724" s="550"/>
      <c r="U724" s="550"/>
      <c r="V724" s="550"/>
      <c r="W724" s="550"/>
      <c r="X724" s="550"/>
      <c r="Y724" s="550"/>
      <c r="Z724" s="550"/>
    </row>
    <row r="725" spans="1:26" ht="15.75" customHeight="1">
      <c r="A725" s="550"/>
      <c r="B725" s="550"/>
      <c r="C725" s="550"/>
      <c r="D725" s="550"/>
      <c r="E725" s="550"/>
      <c r="F725" s="550"/>
      <c r="G725" s="550"/>
      <c r="H725" s="550"/>
      <c r="I725" s="550"/>
      <c r="J725" s="550"/>
      <c r="K725" s="550"/>
      <c r="L725" s="550"/>
      <c r="M725" s="550"/>
      <c r="N725" s="550"/>
      <c r="O725" s="550"/>
      <c r="P725" s="550"/>
      <c r="Q725" s="550"/>
      <c r="R725" s="550"/>
      <c r="S725" s="550"/>
      <c r="T725" s="550"/>
      <c r="U725" s="550"/>
      <c r="V725" s="550"/>
      <c r="W725" s="550"/>
      <c r="X725" s="550"/>
      <c r="Y725" s="550"/>
      <c r="Z725" s="550"/>
    </row>
    <row r="726" spans="1:26" ht="15.75" customHeight="1">
      <c r="A726" s="550"/>
      <c r="B726" s="550"/>
      <c r="C726" s="550"/>
      <c r="D726" s="550"/>
      <c r="E726" s="550"/>
      <c r="F726" s="550"/>
      <c r="G726" s="550"/>
      <c r="H726" s="550"/>
      <c r="I726" s="550"/>
      <c r="J726" s="550"/>
      <c r="K726" s="550"/>
      <c r="L726" s="550"/>
      <c r="M726" s="550"/>
      <c r="N726" s="550"/>
      <c r="O726" s="550"/>
      <c r="P726" s="550"/>
      <c r="Q726" s="550"/>
      <c r="R726" s="550"/>
      <c r="S726" s="550"/>
      <c r="T726" s="550"/>
      <c r="U726" s="550"/>
      <c r="V726" s="550"/>
      <c r="W726" s="550"/>
      <c r="X726" s="550"/>
      <c r="Y726" s="550"/>
      <c r="Z726" s="550"/>
    </row>
    <row r="727" spans="1:26" ht="15.75" customHeight="1">
      <c r="A727" s="550"/>
      <c r="B727" s="550"/>
      <c r="C727" s="550"/>
      <c r="D727" s="550"/>
      <c r="E727" s="550"/>
      <c r="F727" s="550"/>
      <c r="G727" s="550"/>
      <c r="H727" s="550"/>
      <c r="I727" s="550"/>
      <c r="J727" s="550"/>
      <c r="K727" s="550"/>
      <c r="L727" s="550"/>
      <c r="M727" s="550"/>
      <c r="N727" s="550"/>
      <c r="O727" s="550"/>
      <c r="P727" s="550"/>
      <c r="Q727" s="550"/>
      <c r="R727" s="550"/>
      <c r="S727" s="550"/>
      <c r="T727" s="550"/>
      <c r="U727" s="550"/>
      <c r="V727" s="550"/>
      <c r="W727" s="550"/>
      <c r="X727" s="550"/>
      <c r="Y727" s="550"/>
      <c r="Z727" s="550"/>
    </row>
    <row r="728" spans="1:26" ht="15.75" customHeight="1">
      <c r="A728" s="550"/>
      <c r="B728" s="550"/>
      <c r="C728" s="550"/>
      <c r="D728" s="550"/>
      <c r="E728" s="550"/>
      <c r="F728" s="550"/>
      <c r="G728" s="550"/>
      <c r="H728" s="550"/>
      <c r="I728" s="550"/>
      <c r="J728" s="550"/>
      <c r="K728" s="550"/>
      <c r="L728" s="550"/>
      <c r="M728" s="550"/>
      <c r="N728" s="550"/>
      <c r="O728" s="550"/>
      <c r="P728" s="550"/>
      <c r="Q728" s="550"/>
      <c r="R728" s="550"/>
      <c r="S728" s="550"/>
      <c r="T728" s="550"/>
      <c r="U728" s="550"/>
      <c r="V728" s="550"/>
      <c r="W728" s="550"/>
      <c r="X728" s="550"/>
      <c r="Y728" s="550"/>
      <c r="Z728" s="550"/>
    </row>
    <row r="729" spans="1:26" ht="15.75" customHeight="1">
      <c r="A729" s="550"/>
      <c r="B729" s="550"/>
      <c r="C729" s="550"/>
      <c r="D729" s="550"/>
      <c r="E729" s="550"/>
      <c r="F729" s="550"/>
      <c r="G729" s="550"/>
      <c r="H729" s="550"/>
      <c r="I729" s="550"/>
      <c r="J729" s="550"/>
      <c r="K729" s="550"/>
      <c r="L729" s="550"/>
      <c r="M729" s="550"/>
      <c r="N729" s="550"/>
      <c r="O729" s="550"/>
      <c r="P729" s="550"/>
      <c r="Q729" s="550"/>
      <c r="R729" s="550"/>
      <c r="S729" s="550"/>
      <c r="T729" s="550"/>
      <c r="U729" s="550"/>
      <c r="V729" s="550"/>
      <c r="W729" s="550"/>
      <c r="X729" s="550"/>
      <c r="Y729" s="550"/>
      <c r="Z729" s="550"/>
    </row>
    <row r="730" spans="1:26" ht="15.75" customHeight="1">
      <c r="A730" s="550"/>
      <c r="B730" s="550"/>
      <c r="C730" s="550"/>
      <c r="D730" s="550"/>
      <c r="E730" s="550"/>
      <c r="F730" s="550"/>
      <c r="G730" s="550"/>
      <c r="H730" s="550"/>
      <c r="I730" s="550"/>
      <c r="J730" s="550"/>
      <c r="K730" s="550"/>
      <c r="L730" s="550"/>
      <c r="M730" s="550"/>
      <c r="N730" s="550"/>
      <c r="O730" s="550"/>
      <c r="P730" s="550"/>
      <c r="Q730" s="550"/>
      <c r="R730" s="550"/>
      <c r="S730" s="550"/>
      <c r="T730" s="550"/>
      <c r="U730" s="550"/>
      <c r="V730" s="550"/>
      <c r="W730" s="550"/>
      <c r="X730" s="550"/>
      <c r="Y730" s="550"/>
      <c r="Z730" s="550"/>
    </row>
    <row r="731" spans="1:26" ht="15.75" customHeight="1">
      <c r="A731" s="550"/>
      <c r="B731" s="550"/>
      <c r="C731" s="550"/>
      <c r="D731" s="550"/>
      <c r="E731" s="550"/>
      <c r="F731" s="550"/>
      <c r="G731" s="550"/>
      <c r="H731" s="550"/>
      <c r="I731" s="550"/>
      <c r="J731" s="550"/>
      <c r="K731" s="550"/>
      <c r="L731" s="550"/>
      <c r="M731" s="550"/>
      <c r="N731" s="550"/>
      <c r="O731" s="550"/>
      <c r="P731" s="550"/>
      <c r="Q731" s="550"/>
      <c r="R731" s="550"/>
      <c r="S731" s="550"/>
      <c r="T731" s="550"/>
      <c r="U731" s="550"/>
      <c r="V731" s="550"/>
      <c r="W731" s="550"/>
      <c r="X731" s="550"/>
      <c r="Y731" s="550"/>
      <c r="Z731" s="550"/>
    </row>
    <row r="732" spans="1:26" ht="15.75" customHeight="1">
      <c r="A732" s="550"/>
      <c r="B732" s="550"/>
      <c r="C732" s="550"/>
      <c r="D732" s="550"/>
      <c r="E732" s="550"/>
      <c r="F732" s="550"/>
      <c r="G732" s="550"/>
      <c r="H732" s="550"/>
      <c r="I732" s="550"/>
      <c r="J732" s="550"/>
      <c r="K732" s="550"/>
      <c r="L732" s="550"/>
      <c r="M732" s="550"/>
      <c r="N732" s="550"/>
      <c r="O732" s="550"/>
      <c r="P732" s="550"/>
      <c r="Q732" s="550"/>
      <c r="R732" s="550"/>
      <c r="S732" s="550"/>
      <c r="T732" s="550"/>
      <c r="U732" s="550"/>
      <c r="V732" s="550"/>
      <c r="W732" s="550"/>
      <c r="X732" s="550"/>
      <c r="Y732" s="550"/>
      <c r="Z732" s="550"/>
    </row>
    <row r="733" spans="1:26" ht="15.75" customHeight="1">
      <c r="A733" s="550"/>
      <c r="B733" s="550"/>
      <c r="C733" s="550"/>
      <c r="D733" s="550"/>
      <c r="E733" s="550"/>
      <c r="F733" s="550"/>
      <c r="G733" s="550"/>
      <c r="H733" s="550"/>
      <c r="I733" s="550"/>
      <c r="J733" s="550"/>
      <c r="K733" s="550"/>
      <c r="L733" s="550"/>
      <c r="M733" s="550"/>
      <c r="N733" s="550"/>
      <c r="O733" s="550"/>
      <c r="P733" s="550"/>
      <c r="Q733" s="550"/>
      <c r="R733" s="550"/>
      <c r="S733" s="550"/>
      <c r="T733" s="550"/>
      <c r="U733" s="550"/>
      <c r="V733" s="550"/>
      <c r="W733" s="550"/>
      <c r="X733" s="550"/>
      <c r="Y733" s="550"/>
      <c r="Z733" s="550"/>
    </row>
    <row r="734" spans="1:26" ht="15.75" customHeight="1">
      <c r="A734" s="550"/>
      <c r="B734" s="550"/>
      <c r="C734" s="550"/>
      <c r="D734" s="550"/>
      <c r="E734" s="550"/>
      <c r="F734" s="550"/>
      <c r="G734" s="550"/>
      <c r="H734" s="550"/>
      <c r="I734" s="550"/>
      <c r="J734" s="550"/>
      <c r="K734" s="550"/>
      <c r="L734" s="550"/>
      <c r="M734" s="550"/>
      <c r="N734" s="550"/>
      <c r="O734" s="550"/>
      <c r="P734" s="550"/>
      <c r="Q734" s="550"/>
      <c r="R734" s="550"/>
      <c r="S734" s="550"/>
      <c r="T734" s="550"/>
      <c r="U734" s="550"/>
      <c r="V734" s="550"/>
      <c r="W734" s="550"/>
      <c r="X734" s="550"/>
      <c r="Y734" s="550"/>
      <c r="Z734" s="550"/>
    </row>
    <row r="735" spans="1:26" ht="15.75" customHeight="1">
      <c r="A735" s="550"/>
      <c r="B735" s="550"/>
      <c r="C735" s="550"/>
      <c r="D735" s="550"/>
      <c r="E735" s="550"/>
      <c r="F735" s="550"/>
      <c r="G735" s="550"/>
      <c r="H735" s="550"/>
      <c r="I735" s="550"/>
      <c r="J735" s="550"/>
      <c r="K735" s="550"/>
      <c r="L735" s="550"/>
      <c r="M735" s="550"/>
      <c r="N735" s="550"/>
      <c r="O735" s="550"/>
      <c r="P735" s="550"/>
      <c r="Q735" s="550"/>
      <c r="R735" s="550"/>
      <c r="S735" s="550"/>
      <c r="T735" s="550"/>
      <c r="U735" s="550"/>
      <c r="V735" s="550"/>
      <c r="W735" s="550"/>
      <c r="X735" s="550"/>
      <c r="Y735" s="550"/>
      <c r="Z735" s="550"/>
    </row>
    <row r="736" spans="1:26" ht="15.75" customHeight="1">
      <c r="A736" s="550"/>
      <c r="B736" s="550"/>
      <c r="C736" s="550"/>
      <c r="D736" s="550"/>
      <c r="E736" s="550"/>
      <c r="F736" s="550"/>
      <c r="G736" s="550"/>
      <c r="H736" s="550"/>
      <c r="I736" s="550"/>
      <c r="J736" s="550"/>
      <c r="K736" s="550"/>
      <c r="L736" s="550"/>
      <c r="M736" s="550"/>
      <c r="N736" s="550"/>
      <c r="O736" s="550"/>
      <c r="P736" s="550"/>
      <c r="Q736" s="550"/>
      <c r="R736" s="550"/>
      <c r="S736" s="550"/>
      <c r="T736" s="550"/>
      <c r="U736" s="550"/>
      <c r="V736" s="550"/>
      <c r="W736" s="550"/>
      <c r="X736" s="550"/>
      <c r="Y736" s="550"/>
      <c r="Z736" s="550"/>
    </row>
    <row r="737" spans="1:26" ht="15.75" customHeight="1">
      <c r="A737" s="550"/>
      <c r="B737" s="550"/>
      <c r="C737" s="550"/>
      <c r="D737" s="550"/>
      <c r="E737" s="550"/>
      <c r="F737" s="550"/>
      <c r="G737" s="550"/>
      <c r="H737" s="550"/>
      <c r="I737" s="550"/>
      <c r="J737" s="550"/>
      <c r="K737" s="550"/>
      <c r="L737" s="550"/>
      <c r="M737" s="550"/>
      <c r="N737" s="550"/>
      <c r="O737" s="550"/>
      <c r="P737" s="550"/>
      <c r="Q737" s="550"/>
      <c r="R737" s="550"/>
      <c r="S737" s="550"/>
      <c r="T737" s="550"/>
      <c r="U737" s="550"/>
      <c r="V737" s="550"/>
      <c r="W737" s="550"/>
      <c r="X737" s="550"/>
      <c r="Y737" s="550"/>
      <c r="Z737" s="550"/>
    </row>
    <row r="738" spans="1:26" ht="15.75" customHeight="1">
      <c r="A738" s="550"/>
      <c r="B738" s="550"/>
      <c r="C738" s="550"/>
      <c r="D738" s="550"/>
      <c r="E738" s="550"/>
      <c r="F738" s="550"/>
      <c r="G738" s="550"/>
      <c r="H738" s="550"/>
      <c r="I738" s="550"/>
      <c r="J738" s="550"/>
      <c r="K738" s="550"/>
      <c r="L738" s="550"/>
      <c r="M738" s="550"/>
      <c r="N738" s="550"/>
      <c r="O738" s="550"/>
      <c r="P738" s="550"/>
      <c r="Q738" s="550"/>
      <c r="R738" s="550"/>
      <c r="S738" s="550"/>
      <c r="T738" s="550"/>
      <c r="U738" s="550"/>
      <c r="V738" s="550"/>
      <c r="W738" s="550"/>
      <c r="X738" s="550"/>
      <c r="Y738" s="550"/>
      <c r="Z738" s="550"/>
    </row>
    <row r="739" spans="1:26" ht="15.75" customHeight="1">
      <c r="A739" s="550"/>
      <c r="B739" s="550"/>
      <c r="C739" s="550"/>
      <c r="D739" s="550"/>
      <c r="E739" s="550"/>
      <c r="F739" s="550"/>
      <c r="G739" s="550"/>
      <c r="H739" s="550"/>
      <c r="I739" s="550"/>
      <c r="J739" s="550"/>
      <c r="K739" s="550"/>
      <c r="L739" s="550"/>
      <c r="M739" s="550"/>
      <c r="N739" s="550"/>
      <c r="O739" s="550"/>
      <c r="P739" s="550"/>
      <c r="Q739" s="550"/>
      <c r="R739" s="550"/>
      <c r="S739" s="550"/>
      <c r="T739" s="550"/>
      <c r="U739" s="550"/>
      <c r="V739" s="550"/>
      <c r="W739" s="550"/>
      <c r="X739" s="550"/>
      <c r="Y739" s="550"/>
      <c r="Z739" s="550"/>
    </row>
    <row r="740" spans="1:26" ht="15.75" customHeight="1">
      <c r="A740" s="550"/>
      <c r="B740" s="550"/>
      <c r="C740" s="550"/>
      <c r="D740" s="550"/>
      <c r="E740" s="550"/>
      <c r="F740" s="550"/>
      <c r="G740" s="550"/>
      <c r="H740" s="550"/>
      <c r="I740" s="550"/>
      <c r="J740" s="550"/>
      <c r="K740" s="550"/>
      <c r="L740" s="550"/>
      <c r="M740" s="550"/>
      <c r="N740" s="550"/>
      <c r="O740" s="550"/>
      <c r="P740" s="550"/>
      <c r="Q740" s="550"/>
      <c r="R740" s="550"/>
      <c r="S740" s="550"/>
      <c r="T740" s="550"/>
      <c r="U740" s="550"/>
      <c r="V740" s="550"/>
      <c r="W740" s="550"/>
      <c r="X740" s="550"/>
      <c r="Y740" s="550"/>
      <c r="Z740" s="550"/>
    </row>
    <row r="741" spans="1:26" ht="15.75" customHeight="1">
      <c r="A741" s="550"/>
      <c r="B741" s="550"/>
      <c r="C741" s="550"/>
      <c r="D741" s="550"/>
      <c r="E741" s="550"/>
      <c r="F741" s="550"/>
      <c r="G741" s="550"/>
      <c r="H741" s="550"/>
      <c r="I741" s="550"/>
      <c r="J741" s="550"/>
      <c r="K741" s="550"/>
      <c r="L741" s="550"/>
      <c r="M741" s="550"/>
      <c r="N741" s="550"/>
      <c r="O741" s="550"/>
      <c r="P741" s="550"/>
      <c r="Q741" s="550"/>
      <c r="R741" s="550"/>
      <c r="S741" s="550"/>
      <c r="T741" s="550"/>
      <c r="U741" s="550"/>
      <c r="V741" s="550"/>
      <c r="W741" s="550"/>
      <c r="X741" s="550"/>
      <c r="Y741" s="550"/>
      <c r="Z741" s="550"/>
    </row>
    <row r="742" spans="1:26" ht="15.75" customHeight="1">
      <c r="A742" s="550"/>
      <c r="B742" s="550"/>
      <c r="C742" s="550"/>
      <c r="D742" s="550"/>
      <c r="E742" s="550"/>
      <c r="F742" s="550"/>
      <c r="G742" s="550"/>
      <c r="H742" s="550"/>
      <c r="I742" s="550"/>
      <c r="J742" s="550"/>
      <c r="K742" s="550"/>
      <c r="L742" s="550"/>
      <c r="M742" s="550"/>
      <c r="N742" s="550"/>
      <c r="O742" s="550"/>
      <c r="P742" s="550"/>
      <c r="Q742" s="550"/>
      <c r="R742" s="550"/>
      <c r="S742" s="550"/>
      <c r="T742" s="550"/>
      <c r="U742" s="550"/>
      <c r="V742" s="550"/>
      <c r="W742" s="550"/>
      <c r="X742" s="550"/>
      <c r="Y742" s="550"/>
      <c r="Z742" s="550"/>
    </row>
    <row r="743" spans="1:26" ht="15.75" customHeight="1">
      <c r="A743" s="550"/>
      <c r="B743" s="550"/>
      <c r="C743" s="550"/>
      <c r="D743" s="550"/>
      <c r="E743" s="550"/>
      <c r="F743" s="550"/>
      <c r="G743" s="550"/>
      <c r="H743" s="550"/>
      <c r="I743" s="550"/>
      <c r="J743" s="550"/>
      <c r="K743" s="550"/>
      <c r="L743" s="550"/>
      <c r="M743" s="550"/>
      <c r="N743" s="550"/>
      <c r="O743" s="550"/>
      <c r="P743" s="550"/>
      <c r="Q743" s="550"/>
      <c r="R743" s="550"/>
      <c r="S743" s="550"/>
      <c r="T743" s="550"/>
      <c r="U743" s="550"/>
      <c r="V743" s="550"/>
      <c r="W743" s="550"/>
      <c r="X743" s="550"/>
      <c r="Y743" s="550"/>
      <c r="Z743" s="550"/>
    </row>
    <row r="744" spans="1:26" ht="15.75" customHeight="1">
      <c r="A744" s="550"/>
      <c r="B744" s="550"/>
      <c r="C744" s="550"/>
      <c r="D744" s="550"/>
      <c r="E744" s="550"/>
      <c r="F744" s="550"/>
      <c r="G744" s="550"/>
      <c r="H744" s="550"/>
      <c r="I744" s="550"/>
      <c r="J744" s="550"/>
      <c r="K744" s="550"/>
      <c r="L744" s="550"/>
      <c r="M744" s="550"/>
      <c r="N744" s="550"/>
      <c r="O744" s="550"/>
      <c r="P744" s="550"/>
      <c r="Q744" s="550"/>
      <c r="R744" s="550"/>
      <c r="S744" s="550"/>
      <c r="T744" s="550"/>
      <c r="U744" s="550"/>
      <c r="V744" s="550"/>
      <c r="W744" s="550"/>
      <c r="X744" s="550"/>
      <c r="Y744" s="550"/>
      <c r="Z744" s="550"/>
    </row>
    <row r="745" spans="1:26" ht="15.75" customHeight="1">
      <c r="A745" s="550"/>
      <c r="B745" s="550"/>
      <c r="C745" s="550"/>
      <c r="D745" s="550"/>
      <c r="E745" s="550"/>
      <c r="F745" s="550"/>
      <c r="G745" s="550"/>
      <c r="H745" s="550"/>
      <c r="I745" s="550"/>
      <c r="J745" s="550"/>
      <c r="K745" s="550"/>
      <c r="L745" s="550"/>
      <c r="M745" s="550"/>
      <c r="N745" s="550"/>
      <c r="O745" s="550"/>
      <c r="P745" s="550"/>
      <c r="Q745" s="550"/>
      <c r="R745" s="550"/>
      <c r="S745" s="550"/>
      <c r="T745" s="550"/>
      <c r="U745" s="550"/>
      <c r="V745" s="550"/>
      <c r="W745" s="550"/>
      <c r="X745" s="550"/>
      <c r="Y745" s="550"/>
      <c r="Z745" s="550"/>
    </row>
    <row r="746" spans="1:26" ht="15.75" customHeight="1">
      <c r="A746" s="550"/>
      <c r="B746" s="550"/>
      <c r="C746" s="550"/>
      <c r="D746" s="550"/>
      <c r="E746" s="550"/>
      <c r="F746" s="550"/>
      <c r="G746" s="550"/>
      <c r="H746" s="550"/>
      <c r="I746" s="550"/>
      <c r="J746" s="550"/>
      <c r="K746" s="550"/>
      <c r="L746" s="550"/>
      <c r="M746" s="550"/>
      <c r="N746" s="550"/>
      <c r="O746" s="550"/>
      <c r="P746" s="550"/>
      <c r="Q746" s="550"/>
      <c r="R746" s="550"/>
      <c r="S746" s="550"/>
      <c r="T746" s="550"/>
      <c r="U746" s="550"/>
      <c r="V746" s="550"/>
      <c r="W746" s="550"/>
      <c r="X746" s="550"/>
      <c r="Y746" s="550"/>
      <c r="Z746" s="550"/>
    </row>
    <row r="747" spans="1:26" ht="15.75" customHeight="1">
      <c r="A747" s="550"/>
      <c r="B747" s="550"/>
      <c r="C747" s="550"/>
      <c r="D747" s="550"/>
      <c r="E747" s="550"/>
      <c r="F747" s="550"/>
      <c r="G747" s="550"/>
      <c r="H747" s="550"/>
      <c r="I747" s="550"/>
      <c r="J747" s="550"/>
      <c r="K747" s="550"/>
      <c r="L747" s="550"/>
      <c r="M747" s="550"/>
      <c r="N747" s="550"/>
      <c r="O747" s="550"/>
      <c r="P747" s="550"/>
      <c r="Q747" s="550"/>
      <c r="R747" s="550"/>
      <c r="S747" s="550"/>
      <c r="T747" s="550"/>
      <c r="U747" s="550"/>
      <c r="V747" s="550"/>
      <c r="W747" s="550"/>
      <c r="X747" s="550"/>
      <c r="Y747" s="550"/>
      <c r="Z747" s="550"/>
    </row>
    <row r="748" spans="1:26" ht="15.75" customHeight="1">
      <c r="A748" s="550"/>
      <c r="B748" s="550"/>
      <c r="C748" s="550"/>
      <c r="D748" s="550"/>
      <c r="E748" s="550"/>
      <c r="F748" s="550"/>
      <c r="G748" s="550"/>
      <c r="H748" s="550"/>
      <c r="I748" s="550"/>
      <c r="J748" s="550"/>
      <c r="K748" s="550"/>
      <c r="L748" s="550"/>
      <c r="M748" s="550"/>
      <c r="N748" s="550"/>
      <c r="O748" s="550"/>
      <c r="P748" s="550"/>
      <c r="Q748" s="550"/>
      <c r="R748" s="550"/>
      <c r="S748" s="550"/>
      <c r="T748" s="550"/>
      <c r="U748" s="550"/>
      <c r="V748" s="550"/>
      <c r="W748" s="550"/>
      <c r="X748" s="550"/>
      <c r="Y748" s="550"/>
      <c r="Z748" s="550"/>
    </row>
    <row r="749" spans="1:26" ht="15.75" customHeight="1">
      <c r="A749" s="550"/>
      <c r="B749" s="550"/>
      <c r="C749" s="550"/>
      <c r="D749" s="550"/>
      <c r="E749" s="550"/>
      <c r="F749" s="550"/>
      <c r="G749" s="550"/>
      <c r="H749" s="550"/>
      <c r="I749" s="550"/>
      <c r="J749" s="550"/>
      <c r="K749" s="550"/>
      <c r="L749" s="550"/>
      <c r="M749" s="550"/>
      <c r="N749" s="550"/>
      <c r="O749" s="550"/>
      <c r="P749" s="550"/>
      <c r="Q749" s="550"/>
      <c r="R749" s="550"/>
      <c r="S749" s="550"/>
      <c r="T749" s="550"/>
      <c r="U749" s="550"/>
      <c r="V749" s="550"/>
      <c r="W749" s="550"/>
      <c r="X749" s="550"/>
      <c r="Y749" s="550"/>
      <c r="Z749" s="550"/>
    </row>
    <row r="750" spans="1:26" ht="15.75" customHeight="1">
      <c r="A750" s="550"/>
      <c r="B750" s="550"/>
      <c r="C750" s="550"/>
      <c r="D750" s="550"/>
      <c r="E750" s="550"/>
      <c r="F750" s="550"/>
      <c r="G750" s="550"/>
      <c r="H750" s="550"/>
      <c r="I750" s="550"/>
      <c r="J750" s="550"/>
      <c r="K750" s="550"/>
      <c r="L750" s="550"/>
      <c r="M750" s="550"/>
      <c r="N750" s="550"/>
      <c r="O750" s="550"/>
      <c r="P750" s="550"/>
      <c r="Q750" s="550"/>
      <c r="R750" s="550"/>
      <c r="S750" s="550"/>
      <c r="T750" s="550"/>
      <c r="U750" s="550"/>
      <c r="V750" s="550"/>
      <c r="W750" s="550"/>
      <c r="X750" s="550"/>
      <c r="Y750" s="550"/>
      <c r="Z750" s="550"/>
    </row>
    <row r="751" spans="1:26" ht="15.75" customHeight="1">
      <c r="A751" s="550"/>
      <c r="B751" s="550"/>
      <c r="C751" s="550"/>
      <c r="D751" s="550"/>
      <c r="E751" s="550"/>
      <c r="F751" s="550"/>
      <c r="G751" s="550"/>
      <c r="H751" s="550"/>
      <c r="I751" s="550"/>
      <c r="J751" s="550"/>
      <c r="K751" s="550"/>
      <c r="L751" s="550"/>
      <c r="M751" s="550"/>
      <c r="N751" s="550"/>
      <c r="O751" s="550"/>
      <c r="P751" s="550"/>
      <c r="Q751" s="550"/>
      <c r="R751" s="550"/>
      <c r="S751" s="550"/>
      <c r="T751" s="550"/>
      <c r="U751" s="550"/>
      <c r="V751" s="550"/>
      <c r="W751" s="550"/>
      <c r="X751" s="550"/>
      <c r="Y751" s="550"/>
      <c r="Z751" s="550"/>
    </row>
    <row r="752" spans="1:26" ht="15.75" customHeight="1">
      <c r="A752" s="550"/>
      <c r="B752" s="550"/>
      <c r="C752" s="550"/>
      <c r="D752" s="550"/>
      <c r="E752" s="550"/>
      <c r="F752" s="550"/>
      <c r="G752" s="550"/>
      <c r="H752" s="550"/>
      <c r="I752" s="550"/>
      <c r="J752" s="550"/>
      <c r="K752" s="550"/>
      <c r="L752" s="550"/>
      <c r="M752" s="550"/>
      <c r="N752" s="550"/>
      <c r="O752" s="550"/>
      <c r="P752" s="550"/>
      <c r="Q752" s="550"/>
      <c r="R752" s="550"/>
      <c r="S752" s="550"/>
      <c r="T752" s="550"/>
      <c r="U752" s="550"/>
      <c r="V752" s="550"/>
      <c r="W752" s="550"/>
      <c r="X752" s="550"/>
      <c r="Y752" s="550"/>
      <c r="Z752" s="550"/>
    </row>
    <row r="753" spans="1:26" ht="15.75" customHeight="1">
      <c r="A753" s="550"/>
      <c r="B753" s="550"/>
      <c r="C753" s="550"/>
      <c r="D753" s="550"/>
      <c r="E753" s="550"/>
      <c r="F753" s="550"/>
      <c r="G753" s="550"/>
      <c r="H753" s="550"/>
      <c r="I753" s="550"/>
      <c r="J753" s="550"/>
      <c r="K753" s="550"/>
      <c r="L753" s="550"/>
      <c r="M753" s="550"/>
      <c r="N753" s="550"/>
      <c r="O753" s="550"/>
      <c r="P753" s="550"/>
      <c r="Q753" s="550"/>
      <c r="R753" s="550"/>
      <c r="S753" s="550"/>
      <c r="T753" s="550"/>
      <c r="U753" s="550"/>
      <c r="V753" s="550"/>
      <c r="W753" s="550"/>
      <c r="X753" s="550"/>
      <c r="Y753" s="550"/>
      <c r="Z753" s="550"/>
    </row>
    <row r="754" spans="1:26" ht="15.75" customHeight="1">
      <c r="A754" s="550"/>
      <c r="B754" s="550"/>
      <c r="C754" s="550"/>
      <c r="D754" s="550"/>
      <c r="E754" s="550"/>
      <c r="F754" s="550"/>
      <c r="G754" s="550"/>
      <c r="H754" s="550"/>
      <c r="I754" s="550"/>
      <c r="J754" s="550"/>
      <c r="K754" s="550"/>
      <c r="L754" s="550"/>
      <c r="M754" s="550"/>
      <c r="N754" s="550"/>
      <c r="O754" s="550"/>
      <c r="P754" s="550"/>
      <c r="Q754" s="550"/>
      <c r="R754" s="550"/>
      <c r="S754" s="550"/>
      <c r="T754" s="550"/>
      <c r="U754" s="550"/>
      <c r="V754" s="550"/>
      <c r="W754" s="550"/>
      <c r="X754" s="550"/>
      <c r="Y754" s="550"/>
      <c r="Z754" s="550"/>
    </row>
    <row r="755" spans="1:26" ht="15.75" customHeight="1">
      <c r="A755" s="550"/>
      <c r="B755" s="550"/>
      <c r="C755" s="550"/>
      <c r="D755" s="550"/>
      <c r="E755" s="550"/>
      <c r="F755" s="550"/>
      <c r="G755" s="550"/>
      <c r="H755" s="550"/>
      <c r="I755" s="550"/>
      <c r="J755" s="550"/>
      <c r="K755" s="550"/>
      <c r="L755" s="550"/>
      <c r="M755" s="550"/>
      <c r="N755" s="550"/>
      <c r="O755" s="550"/>
      <c r="P755" s="550"/>
      <c r="Q755" s="550"/>
      <c r="R755" s="550"/>
      <c r="S755" s="550"/>
      <c r="T755" s="550"/>
      <c r="U755" s="550"/>
      <c r="V755" s="550"/>
      <c r="W755" s="550"/>
      <c r="X755" s="550"/>
      <c r="Y755" s="550"/>
      <c r="Z755" s="550"/>
    </row>
    <row r="756" spans="1:26" ht="15.75" customHeight="1">
      <c r="A756" s="550"/>
      <c r="B756" s="550"/>
      <c r="C756" s="550"/>
      <c r="D756" s="550"/>
      <c r="E756" s="550"/>
      <c r="F756" s="550"/>
      <c r="G756" s="550"/>
      <c r="H756" s="550"/>
      <c r="I756" s="550"/>
      <c r="J756" s="550"/>
      <c r="K756" s="550"/>
      <c r="L756" s="550"/>
      <c r="M756" s="550"/>
      <c r="N756" s="550"/>
      <c r="O756" s="550"/>
      <c r="P756" s="550"/>
      <c r="Q756" s="550"/>
      <c r="R756" s="550"/>
      <c r="S756" s="550"/>
      <c r="T756" s="550"/>
      <c r="U756" s="550"/>
      <c r="V756" s="550"/>
      <c r="W756" s="550"/>
      <c r="X756" s="550"/>
      <c r="Y756" s="550"/>
      <c r="Z756" s="550"/>
    </row>
    <row r="757" spans="1:26" ht="15.75" customHeight="1">
      <c r="A757" s="550"/>
      <c r="B757" s="550"/>
      <c r="C757" s="550"/>
      <c r="D757" s="550"/>
      <c r="E757" s="550"/>
      <c r="F757" s="550"/>
      <c r="G757" s="550"/>
      <c r="H757" s="550"/>
      <c r="I757" s="550"/>
      <c r="J757" s="550"/>
      <c r="K757" s="550"/>
      <c r="L757" s="550"/>
      <c r="M757" s="550"/>
      <c r="N757" s="550"/>
      <c r="O757" s="550"/>
      <c r="P757" s="550"/>
      <c r="Q757" s="550"/>
      <c r="R757" s="550"/>
      <c r="S757" s="550"/>
      <c r="T757" s="550"/>
      <c r="U757" s="550"/>
      <c r="V757" s="550"/>
      <c r="W757" s="550"/>
      <c r="X757" s="550"/>
      <c r="Y757" s="550"/>
      <c r="Z757" s="550"/>
    </row>
    <row r="758" spans="1:26" ht="15.75" customHeight="1">
      <c r="A758" s="550"/>
      <c r="B758" s="550"/>
      <c r="C758" s="550"/>
      <c r="D758" s="550"/>
      <c r="E758" s="550"/>
      <c r="F758" s="550"/>
      <c r="G758" s="550"/>
      <c r="H758" s="550"/>
      <c r="I758" s="550"/>
      <c r="J758" s="550"/>
      <c r="K758" s="550"/>
      <c r="L758" s="550"/>
      <c r="M758" s="550"/>
      <c r="N758" s="550"/>
      <c r="O758" s="550"/>
      <c r="P758" s="550"/>
      <c r="Q758" s="550"/>
      <c r="R758" s="550"/>
      <c r="S758" s="550"/>
      <c r="T758" s="550"/>
      <c r="U758" s="550"/>
      <c r="V758" s="550"/>
      <c r="W758" s="550"/>
      <c r="X758" s="550"/>
      <c r="Y758" s="550"/>
      <c r="Z758" s="550"/>
    </row>
    <row r="759" spans="1:26" ht="15.75" customHeight="1">
      <c r="A759" s="550"/>
      <c r="B759" s="550"/>
      <c r="C759" s="550"/>
      <c r="D759" s="550"/>
      <c r="E759" s="550"/>
      <c r="F759" s="550"/>
      <c r="G759" s="550"/>
      <c r="H759" s="550"/>
      <c r="I759" s="550"/>
      <c r="J759" s="550"/>
      <c r="K759" s="550"/>
      <c r="L759" s="550"/>
      <c r="M759" s="550"/>
      <c r="N759" s="550"/>
      <c r="O759" s="550"/>
      <c r="P759" s="550"/>
      <c r="Q759" s="550"/>
      <c r="R759" s="550"/>
      <c r="S759" s="550"/>
      <c r="T759" s="550"/>
      <c r="U759" s="550"/>
      <c r="V759" s="550"/>
      <c r="W759" s="550"/>
      <c r="X759" s="550"/>
      <c r="Y759" s="550"/>
      <c r="Z759" s="550"/>
    </row>
    <row r="760" spans="1:26" ht="15.75" customHeight="1">
      <c r="A760" s="550"/>
      <c r="B760" s="550"/>
      <c r="C760" s="550"/>
      <c r="D760" s="550"/>
      <c r="E760" s="550"/>
      <c r="F760" s="550"/>
      <c r="G760" s="550"/>
      <c r="H760" s="550"/>
      <c r="I760" s="550"/>
      <c r="J760" s="550"/>
      <c r="K760" s="550"/>
      <c r="L760" s="550"/>
      <c r="M760" s="550"/>
      <c r="N760" s="550"/>
      <c r="O760" s="550"/>
      <c r="P760" s="550"/>
      <c r="Q760" s="550"/>
      <c r="R760" s="550"/>
      <c r="S760" s="550"/>
      <c r="T760" s="550"/>
      <c r="U760" s="550"/>
      <c r="V760" s="550"/>
      <c r="W760" s="550"/>
      <c r="X760" s="550"/>
      <c r="Y760" s="550"/>
      <c r="Z760" s="550"/>
    </row>
    <row r="761" spans="1:26" ht="15.75" customHeight="1">
      <c r="A761" s="550"/>
      <c r="B761" s="550"/>
      <c r="C761" s="550"/>
      <c r="D761" s="550"/>
      <c r="E761" s="550"/>
      <c r="F761" s="550"/>
      <c r="G761" s="550"/>
      <c r="H761" s="550"/>
      <c r="I761" s="550"/>
      <c r="J761" s="550"/>
      <c r="K761" s="550"/>
      <c r="L761" s="550"/>
      <c r="M761" s="550"/>
      <c r="N761" s="550"/>
      <c r="O761" s="550"/>
      <c r="P761" s="550"/>
      <c r="Q761" s="550"/>
      <c r="R761" s="550"/>
      <c r="S761" s="550"/>
      <c r="T761" s="550"/>
      <c r="U761" s="550"/>
      <c r="V761" s="550"/>
      <c r="W761" s="550"/>
      <c r="X761" s="550"/>
      <c r="Y761" s="550"/>
      <c r="Z761" s="550"/>
    </row>
    <row r="762" spans="1:26" ht="15.75" customHeight="1">
      <c r="A762" s="550"/>
      <c r="B762" s="550"/>
      <c r="C762" s="550"/>
      <c r="D762" s="550"/>
      <c r="E762" s="550"/>
      <c r="F762" s="550"/>
      <c r="G762" s="550"/>
      <c r="H762" s="550"/>
      <c r="I762" s="550"/>
      <c r="J762" s="550"/>
      <c r="K762" s="550"/>
      <c r="L762" s="550"/>
      <c r="M762" s="550"/>
      <c r="N762" s="550"/>
      <c r="O762" s="550"/>
      <c r="P762" s="550"/>
      <c r="Q762" s="550"/>
      <c r="R762" s="550"/>
      <c r="S762" s="550"/>
      <c r="T762" s="550"/>
      <c r="U762" s="550"/>
      <c r="V762" s="550"/>
      <c r="W762" s="550"/>
      <c r="X762" s="550"/>
      <c r="Y762" s="550"/>
      <c r="Z762" s="550"/>
    </row>
    <row r="763" spans="1:26" ht="15.75" customHeight="1">
      <c r="A763" s="550"/>
      <c r="B763" s="550"/>
      <c r="C763" s="550"/>
      <c r="D763" s="550"/>
      <c r="E763" s="550"/>
      <c r="F763" s="550"/>
      <c r="G763" s="550"/>
      <c r="H763" s="550"/>
      <c r="I763" s="550"/>
      <c r="J763" s="550"/>
      <c r="K763" s="550"/>
      <c r="L763" s="550"/>
      <c r="M763" s="550"/>
      <c r="N763" s="550"/>
      <c r="O763" s="550"/>
      <c r="P763" s="550"/>
      <c r="Q763" s="550"/>
      <c r="R763" s="550"/>
      <c r="S763" s="550"/>
      <c r="T763" s="550"/>
      <c r="U763" s="550"/>
      <c r="V763" s="550"/>
      <c r="W763" s="550"/>
      <c r="X763" s="550"/>
      <c r="Y763" s="550"/>
      <c r="Z763" s="550"/>
    </row>
    <row r="764" spans="1:26" ht="15.75" customHeight="1">
      <c r="A764" s="550"/>
      <c r="B764" s="550"/>
      <c r="C764" s="550"/>
      <c r="D764" s="550"/>
      <c r="E764" s="550"/>
      <c r="F764" s="550"/>
      <c r="G764" s="550"/>
      <c r="H764" s="550"/>
      <c r="I764" s="550"/>
      <c r="J764" s="550"/>
      <c r="K764" s="550"/>
      <c r="L764" s="550"/>
      <c r="M764" s="550"/>
      <c r="N764" s="550"/>
      <c r="O764" s="550"/>
      <c r="P764" s="550"/>
      <c r="Q764" s="550"/>
      <c r="R764" s="550"/>
      <c r="S764" s="550"/>
      <c r="T764" s="550"/>
      <c r="U764" s="550"/>
      <c r="V764" s="550"/>
      <c r="W764" s="550"/>
      <c r="X764" s="550"/>
      <c r="Y764" s="550"/>
      <c r="Z764" s="550"/>
    </row>
    <row r="765" spans="1:26" ht="15.75" customHeight="1">
      <c r="A765" s="550"/>
      <c r="B765" s="550"/>
      <c r="C765" s="550"/>
      <c r="D765" s="550"/>
      <c r="E765" s="550"/>
      <c r="F765" s="550"/>
      <c r="G765" s="550"/>
      <c r="H765" s="550"/>
      <c r="I765" s="550"/>
      <c r="J765" s="550"/>
      <c r="K765" s="550"/>
      <c r="L765" s="550"/>
      <c r="M765" s="550"/>
      <c r="N765" s="550"/>
      <c r="O765" s="550"/>
      <c r="P765" s="550"/>
      <c r="Q765" s="550"/>
      <c r="R765" s="550"/>
      <c r="S765" s="550"/>
      <c r="T765" s="550"/>
      <c r="U765" s="550"/>
      <c r="V765" s="550"/>
      <c r="W765" s="550"/>
      <c r="X765" s="550"/>
      <c r="Y765" s="550"/>
      <c r="Z765" s="550"/>
    </row>
    <row r="766" spans="1:26" ht="15.75" customHeight="1">
      <c r="A766" s="550"/>
      <c r="B766" s="550"/>
      <c r="C766" s="550"/>
      <c r="D766" s="550"/>
      <c r="E766" s="550"/>
      <c r="F766" s="550"/>
      <c r="G766" s="550"/>
      <c r="H766" s="550"/>
      <c r="I766" s="550"/>
      <c r="J766" s="550"/>
      <c r="K766" s="550"/>
      <c r="L766" s="550"/>
      <c r="M766" s="550"/>
      <c r="N766" s="550"/>
      <c r="O766" s="550"/>
      <c r="P766" s="550"/>
      <c r="Q766" s="550"/>
      <c r="R766" s="550"/>
      <c r="S766" s="550"/>
      <c r="T766" s="550"/>
      <c r="U766" s="550"/>
      <c r="V766" s="550"/>
      <c r="W766" s="550"/>
      <c r="X766" s="550"/>
      <c r="Y766" s="550"/>
      <c r="Z766" s="550"/>
    </row>
    <row r="767" spans="1:26" ht="15.75" customHeight="1">
      <c r="A767" s="550"/>
      <c r="B767" s="550"/>
      <c r="C767" s="550"/>
      <c r="D767" s="550"/>
      <c r="E767" s="550"/>
      <c r="F767" s="550"/>
      <c r="G767" s="550"/>
      <c r="H767" s="550"/>
      <c r="I767" s="550"/>
      <c r="J767" s="550"/>
      <c r="K767" s="550"/>
      <c r="L767" s="550"/>
      <c r="M767" s="550"/>
      <c r="N767" s="550"/>
      <c r="O767" s="550"/>
      <c r="P767" s="550"/>
      <c r="Q767" s="550"/>
      <c r="R767" s="550"/>
      <c r="S767" s="550"/>
      <c r="T767" s="550"/>
      <c r="U767" s="550"/>
      <c r="V767" s="550"/>
      <c r="W767" s="550"/>
      <c r="X767" s="550"/>
      <c r="Y767" s="550"/>
      <c r="Z767" s="550"/>
    </row>
    <row r="768" spans="1:26" ht="15.75" customHeight="1">
      <c r="A768" s="550"/>
      <c r="B768" s="550"/>
      <c r="C768" s="550"/>
      <c r="D768" s="550"/>
      <c r="E768" s="550"/>
      <c r="F768" s="550"/>
      <c r="G768" s="550"/>
      <c r="H768" s="550"/>
      <c r="I768" s="550"/>
      <c r="J768" s="550"/>
      <c r="K768" s="550"/>
      <c r="L768" s="550"/>
      <c r="M768" s="550"/>
      <c r="N768" s="550"/>
      <c r="O768" s="550"/>
      <c r="P768" s="550"/>
      <c r="Q768" s="550"/>
      <c r="R768" s="550"/>
      <c r="S768" s="550"/>
      <c r="T768" s="550"/>
      <c r="U768" s="550"/>
      <c r="V768" s="550"/>
      <c r="W768" s="550"/>
      <c r="X768" s="550"/>
      <c r="Y768" s="550"/>
      <c r="Z768" s="550"/>
    </row>
    <row r="769" spans="1:26" ht="15.75" customHeight="1">
      <c r="A769" s="550"/>
      <c r="B769" s="550"/>
      <c r="C769" s="550"/>
      <c r="D769" s="550"/>
      <c r="E769" s="550"/>
      <c r="F769" s="550"/>
      <c r="G769" s="550"/>
      <c r="H769" s="550"/>
      <c r="I769" s="550"/>
      <c r="J769" s="550"/>
      <c r="K769" s="550"/>
      <c r="L769" s="550"/>
      <c r="M769" s="550"/>
      <c r="N769" s="550"/>
      <c r="O769" s="550"/>
      <c r="P769" s="550"/>
      <c r="Q769" s="550"/>
      <c r="R769" s="550"/>
      <c r="S769" s="550"/>
      <c r="T769" s="550"/>
      <c r="U769" s="550"/>
      <c r="V769" s="550"/>
      <c r="W769" s="550"/>
      <c r="X769" s="550"/>
      <c r="Y769" s="550"/>
      <c r="Z769" s="550"/>
    </row>
    <row r="770" spans="1:26" ht="15.75" customHeight="1">
      <c r="A770" s="550"/>
      <c r="B770" s="550"/>
      <c r="C770" s="550"/>
      <c r="D770" s="550"/>
      <c r="E770" s="550"/>
      <c r="F770" s="550"/>
      <c r="G770" s="550"/>
      <c r="H770" s="550"/>
      <c r="I770" s="550"/>
      <c r="J770" s="550"/>
      <c r="K770" s="550"/>
      <c r="L770" s="550"/>
      <c r="M770" s="550"/>
      <c r="N770" s="550"/>
      <c r="O770" s="550"/>
      <c r="P770" s="550"/>
      <c r="Q770" s="550"/>
      <c r="R770" s="550"/>
      <c r="S770" s="550"/>
      <c r="T770" s="550"/>
      <c r="U770" s="550"/>
      <c r="V770" s="550"/>
      <c r="W770" s="550"/>
      <c r="X770" s="550"/>
      <c r="Y770" s="550"/>
      <c r="Z770" s="550"/>
    </row>
    <row r="771" spans="1:26" ht="15.75" customHeight="1">
      <c r="A771" s="550"/>
      <c r="B771" s="550"/>
      <c r="C771" s="550"/>
      <c r="D771" s="550"/>
      <c r="E771" s="550"/>
      <c r="F771" s="550"/>
      <c r="G771" s="550"/>
      <c r="H771" s="550"/>
      <c r="I771" s="550"/>
      <c r="J771" s="550"/>
      <c r="K771" s="550"/>
      <c r="L771" s="550"/>
      <c r="M771" s="550"/>
      <c r="N771" s="550"/>
      <c r="O771" s="550"/>
      <c r="P771" s="550"/>
      <c r="Q771" s="550"/>
      <c r="R771" s="550"/>
      <c r="S771" s="550"/>
      <c r="T771" s="550"/>
      <c r="U771" s="550"/>
      <c r="V771" s="550"/>
      <c r="W771" s="550"/>
      <c r="X771" s="550"/>
      <c r="Y771" s="550"/>
      <c r="Z771" s="550"/>
    </row>
    <row r="772" spans="1:26" ht="15.75" customHeight="1">
      <c r="A772" s="550"/>
      <c r="B772" s="550"/>
      <c r="C772" s="550"/>
      <c r="D772" s="550"/>
      <c r="E772" s="550"/>
      <c r="F772" s="550"/>
      <c r="G772" s="550"/>
      <c r="H772" s="550"/>
      <c r="I772" s="550"/>
      <c r="J772" s="550"/>
      <c r="K772" s="550"/>
      <c r="L772" s="550"/>
      <c r="M772" s="550"/>
      <c r="N772" s="550"/>
      <c r="O772" s="550"/>
      <c r="P772" s="550"/>
      <c r="Q772" s="550"/>
      <c r="R772" s="550"/>
      <c r="S772" s="550"/>
      <c r="T772" s="550"/>
      <c r="U772" s="550"/>
      <c r="V772" s="550"/>
      <c r="W772" s="550"/>
      <c r="X772" s="550"/>
      <c r="Y772" s="550"/>
      <c r="Z772" s="550"/>
    </row>
    <row r="773" spans="1:26" ht="15.75" customHeight="1">
      <c r="A773" s="550"/>
      <c r="B773" s="550"/>
      <c r="C773" s="550"/>
      <c r="D773" s="550"/>
      <c r="E773" s="550"/>
      <c r="F773" s="550"/>
      <c r="G773" s="550"/>
      <c r="H773" s="550"/>
      <c r="I773" s="550"/>
      <c r="J773" s="550"/>
      <c r="K773" s="550"/>
      <c r="L773" s="550"/>
      <c r="M773" s="550"/>
      <c r="N773" s="550"/>
      <c r="O773" s="550"/>
      <c r="P773" s="550"/>
      <c r="Q773" s="550"/>
      <c r="R773" s="550"/>
      <c r="S773" s="550"/>
      <c r="T773" s="550"/>
      <c r="U773" s="550"/>
      <c r="V773" s="550"/>
      <c r="W773" s="550"/>
      <c r="X773" s="550"/>
      <c r="Y773" s="550"/>
      <c r="Z773" s="550"/>
    </row>
    <row r="774" spans="1:26" ht="15.75" customHeight="1">
      <c r="A774" s="550"/>
      <c r="B774" s="550"/>
      <c r="C774" s="550"/>
      <c r="D774" s="550"/>
      <c r="E774" s="550"/>
      <c r="F774" s="550"/>
      <c r="G774" s="550"/>
      <c r="H774" s="550"/>
      <c r="I774" s="550"/>
      <c r="J774" s="550"/>
      <c r="K774" s="550"/>
      <c r="L774" s="550"/>
      <c r="M774" s="550"/>
      <c r="N774" s="550"/>
      <c r="O774" s="550"/>
      <c r="P774" s="550"/>
      <c r="Q774" s="550"/>
      <c r="R774" s="550"/>
      <c r="S774" s="550"/>
      <c r="T774" s="550"/>
      <c r="U774" s="550"/>
      <c r="V774" s="550"/>
      <c r="W774" s="550"/>
      <c r="X774" s="550"/>
      <c r="Y774" s="550"/>
      <c r="Z774" s="550"/>
    </row>
    <row r="775" spans="1:26" ht="15.75" customHeight="1">
      <c r="A775" s="550"/>
      <c r="B775" s="550"/>
      <c r="C775" s="550"/>
      <c r="D775" s="550"/>
      <c r="E775" s="550"/>
      <c r="F775" s="550"/>
      <c r="G775" s="550"/>
      <c r="H775" s="550"/>
      <c r="I775" s="550"/>
      <c r="J775" s="550"/>
      <c r="K775" s="550"/>
      <c r="L775" s="550"/>
      <c r="M775" s="550"/>
      <c r="N775" s="550"/>
      <c r="O775" s="550"/>
      <c r="P775" s="550"/>
      <c r="Q775" s="550"/>
      <c r="R775" s="550"/>
      <c r="S775" s="550"/>
      <c r="T775" s="550"/>
      <c r="U775" s="550"/>
      <c r="V775" s="550"/>
      <c r="W775" s="550"/>
      <c r="X775" s="550"/>
      <c r="Y775" s="550"/>
      <c r="Z775" s="550"/>
    </row>
    <row r="776" spans="1:26" ht="15.75" customHeight="1">
      <c r="A776" s="550"/>
      <c r="B776" s="550"/>
      <c r="C776" s="550"/>
      <c r="D776" s="550"/>
      <c r="E776" s="550"/>
      <c r="F776" s="550"/>
      <c r="G776" s="550"/>
      <c r="H776" s="550"/>
      <c r="I776" s="550"/>
      <c r="J776" s="550"/>
      <c r="K776" s="550"/>
      <c r="L776" s="550"/>
      <c r="M776" s="550"/>
      <c r="N776" s="550"/>
      <c r="O776" s="550"/>
      <c r="P776" s="550"/>
      <c r="Q776" s="550"/>
      <c r="R776" s="550"/>
      <c r="S776" s="550"/>
      <c r="T776" s="550"/>
      <c r="U776" s="550"/>
      <c r="V776" s="550"/>
      <c r="W776" s="550"/>
      <c r="X776" s="550"/>
      <c r="Y776" s="550"/>
      <c r="Z776" s="550"/>
    </row>
    <row r="777" spans="1:26" ht="15.75" customHeight="1">
      <c r="A777" s="550"/>
      <c r="B777" s="550"/>
      <c r="C777" s="550"/>
      <c r="D777" s="550"/>
      <c r="E777" s="550"/>
      <c r="F777" s="550"/>
      <c r="G777" s="550"/>
      <c r="H777" s="550"/>
      <c r="I777" s="550"/>
      <c r="J777" s="550"/>
      <c r="K777" s="550"/>
      <c r="L777" s="550"/>
      <c r="M777" s="550"/>
      <c r="N777" s="550"/>
      <c r="O777" s="550"/>
      <c r="P777" s="550"/>
      <c r="Q777" s="550"/>
      <c r="R777" s="550"/>
      <c r="S777" s="550"/>
      <c r="T777" s="550"/>
      <c r="U777" s="550"/>
      <c r="V777" s="550"/>
      <c r="W777" s="550"/>
      <c r="X777" s="550"/>
      <c r="Y777" s="550"/>
      <c r="Z777" s="550"/>
    </row>
    <row r="778" spans="1:26" ht="15.75" customHeight="1">
      <c r="A778" s="550"/>
      <c r="B778" s="550"/>
      <c r="C778" s="550"/>
      <c r="D778" s="550"/>
      <c r="E778" s="550"/>
      <c r="F778" s="550"/>
      <c r="G778" s="550"/>
      <c r="H778" s="550"/>
      <c r="I778" s="550"/>
      <c r="J778" s="550"/>
      <c r="K778" s="550"/>
      <c r="L778" s="550"/>
      <c r="M778" s="550"/>
      <c r="N778" s="550"/>
      <c r="O778" s="550"/>
      <c r="P778" s="550"/>
      <c r="Q778" s="550"/>
      <c r="R778" s="550"/>
      <c r="S778" s="550"/>
      <c r="T778" s="550"/>
      <c r="U778" s="550"/>
      <c r="V778" s="550"/>
      <c r="W778" s="550"/>
      <c r="X778" s="550"/>
      <c r="Y778" s="550"/>
      <c r="Z778" s="550"/>
    </row>
    <row r="779" spans="1:26" ht="15.75" customHeight="1">
      <c r="A779" s="550"/>
      <c r="B779" s="550"/>
      <c r="C779" s="550"/>
      <c r="D779" s="550"/>
      <c r="E779" s="550"/>
      <c r="F779" s="550"/>
      <c r="G779" s="550"/>
      <c r="H779" s="550"/>
      <c r="I779" s="550"/>
      <c r="J779" s="550"/>
      <c r="K779" s="550"/>
      <c r="L779" s="550"/>
      <c r="M779" s="550"/>
      <c r="N779" s="550"/>
      <c r="O779" s="550"/>
      <c r="P779" s="550"/>
      <c r="Q779" s="550"/>
      <c r="R779" s="550"/>
      <c r="S779" s="550"/>
      <c r="T779" s="550"/>
      <c r="U779" s="550"/>
      <c r="V779" s="550"/>
      <c r="W779" s="550"/>
      <c r="X779" s="550"/>
      <c r="Y779" s="550"/>
      <c r="Z779" s="550"/>
    </row>
    <row r="780" spans="1:26" ht="15.75" customHeight="1">
      <c r="A780" s="550"/>
      <c r="B780" s="550"/>
      <c r="C780" s="550"/>
      <c r="D780" s="550"/>
      <c r="E780" s="550"/>
      <c r="F780" s="550"/>
      <c r="G780" s="550"/>
      <c r="H780" s="550"/>
      <c r="I780" s="550"/>
      <c r="J780" s="550"/>
      <c r="K780" s="550"/>
      <c r="L780" s="550"/>
      <c r="M780" s="550"/>
      <c r="N780" s="550"/>
      <c r="O780" s="550"/>
      <c r="P780" s="550"/>
      <c r="Q780" s="550"/>
      <c r="R780" s="550"/>
      <c r="S780" s="550"/>
      <c r="T780" s="550"/>
      <c r="U780" s="550"/>
      <c r="V780" s="550"/>
      <c r="W780" s="550"/>
      <c r="X780" s="550"/>
      <c r="Y780" s="550"/>
      <c r="Z780" s="550"/>
    </row>
    <row r="781" spans="1:26" ht="15.75" customHeight="1">
      <c r="A781" s="550"/>
      <c r="B781" s="550"/>
      <c r="C781" s="550"/>
      <c r="D781" s="550"/>
      <c r="E781" s="550"/>
      <c r="F781" s="550"/>
      <c r="G781" s="550"/>
      <c r="H781" s="550"/>
      <c r="I781" s="550"/>
      <c r="J781" s="550"/>
      <c r="K781" s="550"/>
      <c r="L781" s="550"/>
      <c r="M781" s="550"/>
      <c r="N781" s="550"/>
      <c r="O781" s="550"/>
      <c r="P781" s="550"/>
      <c r="Q781" s="550"/>
      <c r="R781" s="550"/>
      <c r="S781" s="550"/>
      <c r="T781" s="550"/>
      <c r="U781" s="550"/>
      <c r="V781" s="550"/>
      <c r="W781" s="550"/>
      <c r="X781" s="550"/>
      <c r="Y781" s="550"/>
      <c r="Z781" s="550"/>
    </row>
    <row r="782" spans="1:26" ht="15.75" customHeight="1">
      <c r="A782" s="550"/>
      <c r="B782" s="550"/>
      <c r="C782" s="550"/>
      <c r="D782" s="550"/>
      <c r="E782" s="550"/>
      <c r="F782" s="550"/>
      <c r="G782" s="550"/>
      <c r="H782" s="550"/>
      <c r="I782" s="550"/>
      <c r="J782" s="550"/>
      <c r="K782" s="550"/>
      <c r="L782" s="550"/>
      <c r="M782" s="550"/>
      <c r="N782" s="550"/>
      <c r="O782" s="550"/>
      <c r="P782" s="550"/>
      <c r="Q782" s="550"/>
      <c r="R782" s="550"/>
      <c r="S782" s="550"/>
      <c r="T782" s="550"/>
      <c r="U782" s="550"/>
      <c r="V782" s="550"/>
      <c r="W782" s="550"/>
      <c r="X782" s="550"/>
      <c r="Y782" s="550"/>
      <c r="Z782" s="550"/>
    </row>
    <row r="783" spans="1:26" ht="15.75" customHeight="1">
      <c r="A783" s="550"/>
      <c r="B783" s="550"/>
      <c r="C783" s="550"/>
      <c r="D783" s="550"/>
      <c r="E783" s="550"/>
      <c r="F783" s="550"/>
      <c r="G783" s="550"/>
      <c r="H783" s="550"/>
      <c r="I783" s="550"/>
      <c r="J783" s="550"/>
      <c r="K783" s="550"/>
      <c r="L783" s="550"/>
      <c r="M783" s="550"/>
      <c r="N783" s="550"/>
      <c r="O783" s="550"/>
      <c r="P783" s="550"/>
      <c r="Q783" s="550"/>
      <c r="R783" s="550"/>
      <c r="S783" s="550"/>
      <c r="T783" s="550"/>
      <c r="U783" s="550"/>
      <c r="V783" s="550"/>
      <c r="W783" s="550"/>
      <c r="X783" s="550"/>
      <c r="Y783" s="550"/>
      <c r="Z783" s="550"/>
    </row>
    <row r="784" spans="1:26" ht="15.75" customHeight="1">
      <c r="A784" s="550"/>
      <c r="B784" s="550"/>
      <c r="C784" s="550"/>
      <c r="D784" s="550"/>
      <c r="E784" s="550"/>
      <c r="F784" s="550"/>
      <c r="G784" s="550"/>
      <c r="H784" s="550"/>
      <c r="I784" s="550"/>
      <c r="J784" s="550"/>
      <c r="K784" s="550"/>
      <c r="L784" s="550"/>
      <c r="M784" s="550"/>
      <c r="N784" s="550"/>
      <c r="O784" s="550"/>
      <c r="P784" s="550"/>
      <c r="Q784" s="550"/>
      <c r="R784" s="550"/>
      <c r="S784" s="550"/>
      <c r="T784" s="550"/>
      <c r="U784" s="550"/>
      <c r="V784" s="550"/>
      <c r="W784" s="550"/>
      <c r="X784" s="550"/>
      <c r="Y784" s="550"/>
      <c r="Z784" s="550"/>
    </row>
    <row r="785" spans="1:26" ht="15.75" customHeight="1">
      <c r="A785" s="550"/>
      <c r="B785" s="550"/>
      <c r="C785" s="550"/>
      <c r="D785" s="550"/>
      <c r="E785" s="550"/>
      <c r="F785" s="550"/>
      <c r="G785" s="550"/>
      <c r="H785" s="550"/>
      <c r="I785" s="550"/>
      <c r="J785" s="550"/>
      <c r="K785" s="550"/>
      <c r="L785" s="550"/>
      <c r="M785" s="550"/>
      <c r="N785" s="550"/>
      <c r="O785" s="550"/>
      <c r="P785" s="550"/>
      <c r="Q785" s="550"/>
      <c r="R785" s="550"/>
      <c r="S785" s="550"/>
      <c r="T785" s="550"/>
      <c r="U785" s="550"/>
      <c r="V785" s="550"/>
      <c r="W785" s="550"/>
      <c r="X785" s="550"/>
      <c r="Y785" s="550"/>
      <c r="Z785" s="550"/>
    </row>
    <row r="786" spans="1:26" ht="15.75" customHeight="1">
      <c r="A786" s="550"/>
      <c r="B786" s="550"/>
      <c r="C786" s="550"/>
      <c r="D786" s="550"/>
      <c r="E786" s="550"/>
      <c r="F786" s="550"/>
      <c r="G786" s="550"/>
      <c r="H786" s="550"/>
      <c r="I786" s="550"/>
      <c r="J786" s="550"/>
      <c r="K786" s="550"/>
      <c r="L786" s="550"/>
      <c r="M786" s="550"/>
      <c r="N786" s="550"/>
      <c r="O786" s="550"/>
      <c r="P786" s="550"/>
      <c r="Q786" s="550"/>
      <c r="R786" s="550"/>
      <c r="S786" s="550"/>
      <c r="T786" s="550"/>
      <c r="U786" s="550"/>
      <c r="V786" s="550"/>
      <c r="W786" s="550"/>
      <c r="X786" s="550"/>
      <c r="Y786" s="550"/>
      <c r="Z786" s="550"/>
    </row>
    <row r="787" spans="1:26" ht="15.75" customHeight="1">
      <c r="A787" s="550"/>
      <c r="B787" s="550"/>
      <c r="C787" s="550"/>
      <c r="D787" s="550"/>
      <c r="E787" s="550"/>
      <c r="F787" s="550"/>
      <c r="G787" s="550"/>
      <c r="H787" s="550"/>
      <c r="I787" s="550"/>
      <c r="J787" s="550"/>
      <c r="K787" s="550"/>
      <c r="L787" s="550"/>
      <c r="M787" s="550"/>
      <c r="N787" s="550"/>
      <c r="O787" s="550"/>
      <c r="P787" s="550"/>
      <c r="Q787" s="550"/>
      <c r="R787" s="550"/>
      <c r="S787" s="550"/>
      <c r="T787" s="550"/>
      <c r="U787" s="550"/>
      <c r="V787" s="550"/>
      <c r="W787" s="550"/>
      <c r="X787" s="550"/>
      <c r="Y787" s="550"/>
      <c r="Z787" s="550"/>
    </row>
    <row r="788" spans="1:26" ht="15.75" customHeight="1">
      <c r="A788" s="550"/>
      <c r="B788" s="550"/>
      <c r="C788" s="550"/>
      <c r="D788" s="550"/>
      <c r="E788" s="550"/>
      <c r="F788" s="550"/>
      <c r="G788" s="550"/>
      <c r="H788" s="550"/>
      <c r="I788" s="550"/>
      <c r="J788" s="550"/>
      <c r="K788" s="550"/>
      <c r="L788" s="550"/>
      <c r="M788" s="550"/>
      <c r="N788" s="550"/>
      <c r="O788" s="550"/>
      <c r="P788" s="550"/>
      <c r="Q788" s="550"/>
      <c r="R788" s="550"/>
      <c r="S788" s="550"/>
      <c r="T788" s="550"/>
      <c r="U788" s="550"/>
      <c r="V788" s="550"/>
      <c r="W788" s="550"/>
      <c r="X788" s="550"/>
      <c r="Y788" s="550"/>
      <c r="Z788" s="550"/>
    </row>
    <row r="789" spans="1:26" ht="15.75" customHeight="1">
      <c r="A789" s="550"/>
      <c r="B789" s="550"/>
      <c r="C789" s="550"/>
      <c r="D789" s="550"/>
      <c r="E789" s="550"/>
      <c r="F789" s="550"/>
      <c r="G789" s="550"/>
      <c r="H789" s="550"/>
      <c r="I789" s="550"/>
      <c r="J789" s="550"/>
      <c r="K789" s="550"/>
      <c r="L789" s="550"/>
      <c r="M789" s="550"/>
      <c r="N789" s="550"/>
      <c r="O789" s="550"/>
      <c r="P789" s="550"/>
      <c r="Q789" s="550"/>
      <c r="R789" s="550"/>
      <c r="S789" s="550"/>
      <c r="T789" s="550"/>
      <c r="U789" s="550"/>
      <c r="V789" s="550"/>
      <c r="W789" s="550"/>
      <c r="X789" s="550"/>
      <c r="Y789" s="550"/>
      <c r="Z789" s="550"/>
    </row>
    <row r="790" spans="1:26" ht="15.75" customHeight="1">
      <c r="A790" s="550"/>
      <c r="B790" s="550"/>
      <c r="C790" s="550"/>
      <c r="D790" s="550"/>
      <c r="E790" s="550"/>
      <c r="F790" s="550"/>
      <c r="G790" s="550"/>
      <c r="H790" s="550"/>
      <c r="I790" s="550"/>
      <c r="J790" s="550"/>
      <c r="K790" s="550"/>
      <c r="L790" s="550"/>
      <c r="M790" s="550"/>
      <c r="N790" s="550"/>
      <c r="O790" s="550"/>
      <c r="P790" s="550"/>
      <c r="Q790" s="550"/>
      <c r="R790" s="550"/>
      <c r="S790" s="550"/>
      <c r="T790" s="550"/>
      <c r="U790" s="550"/>
      <c r="V790" s="550"/>
      <c r="W790" s="550"/>
      <c r="X790" s="550"/>
      <c r="Y790" s="550"/>
      <c r="Z790" s="550"/>
    </row>
    <row r="791" spans="1:26" ht="15.75" customHeight="1">
      <c r="A791" s="550"/>
      <c r="B791" s="550"/>
      <c r="C791" s="550"/>
      <c r="D791" s="550"/>
      <c r="E791" s="550"/>
      <c r="F791" s="550"/>
      <c r="G791" s="550"/>
      <c r="H791" s="550"/>
      <c r="I791" s="550"/>
      <c r="J791" s="550"/>
      <c r="K791" s="550"/>
      <c r="L791" s="550"/>
      <c r="M791" s="550"/>
      <c r="N791" s="550"/>
      <c r="O791" s="550"/>
      <c r="P791" s="550"/>
      <c r="Q791" s="550"/>
      <c r="R791" s="550"/>
      <c r="S791" s="550"/>
      <c r="T791" s="550"/>
      <c r="U791" s="550"/>
      <c r="V791" s="550"/>
      <c r="W791" s="550"/>
      <c r="X791" s="550"/>
      <c r="Y791" s="550"/>
      <c r="Z791" s="550"/>
    </row>
    <row r="792" spans="1:26" ht="15.75" customHeight="1">
      <c r="A792" s="550"/>
      <c r="B792" s="550"/>
      <c r="C792" s="550"/>
      <c r="D792" s="550"/>
      <c r="E792" s="550"/>
      <c r="F792" s="550"/>
      <c r="G792" s="550"/>
      <c r="H792" s="550"/>
      <c r="I792" s="550"/>
      <c r="J792" s="550"/>
      <c r="K792" s="550"/>
      <c r="L792" s="550"/>
      <c r="M792" s="550"/>
      <c r="N792" s="550"/>
      <c r="O792" s="550"/>
      <c r="P792" s="550"/>
      <c r="Q792" s="550"/>
      <c r="R792" s="550"/>
      <c r="S792" s="550"/>
      <c r="T792" s="550"/>
      <c r="U792" s="550"/>
      <c r="V792" s="550"/>
      <c r="W792" s="550"/>
      <c r="X792" s="550"/>
      <c r="Y792" s="550"/>
      <c r="Z792" s="550"/>
    </row>
    <row r="793" spans="1:26" ht="15.75" customHeight="1">
      <c r="A793" s="550"/>
      <c r="B793" s="550"/>
      <c r="C793" s="550"/>
      <c r="D793" s="550"/>
      <c r="E793" s="550"/>
      <c r="F793" s="550"/>
      <c r="G793" s="550"/>
      <c r="H793" s="550"/>
      <c r="I793" s="550"/>
      <c r="J793" s="550"/>
      <c r="K793" s="550"/>
      <c r="L793" s="550"/>
      <c r="M793" s="550"/>
      <c r="N793" s="550"/>
      <c r="O793" s="550"/>
      <c r="P793" s="550"/>
      <c r="Q793" s="550"/>
      <c r="R793" s="550"/>
      <c r="S793" s="550"/>
      <c r="T793" s="550"/>
      <c r="U793" s="550"/>
      <c r="V793" s="550"/>
      <c r="W793" s="550"/>
      <c r="X793" s="550"/>
      <c r="Y793" s="550"/>
      <c r="Z793" s="550"/>
    </row>
    <row r="794" spans="1:26" ht="15.75" customHeight="1">
      <c r="A794" s="550"/>
      <c r="B794" s="550"/>
      <c r="C794" s="550"/>
      <c r="D794" s="550"/>
      <c r="E794" s="550"/>
      <c r="F794" s="550"/>
      <c r="G794" s="550"/>
      <c r="H794" s="550"/>
      <c r="I794" s="550"/>
      <c r="J794" s="550"/>
      <c r="K794" s="550"/>
      <c r="L794" s="550"/>
      <c r="M794" s="550"/>
      <c r="N794" s="550"/>
      <c r="O794" s="550"/>
      <c r="P794" s="550"/>
      <c r="Q794" s="550"/>
      <c r="R794" s="550"/>
      <c r="S794" s="550"/>
      <c r="T794" s="550"/>
      <c r="U794" s="550"/>
      <c r="V794" s="550"/>
      <c r="W794" s="550"/>
      <c r="X794" s="550"/>
      <c r="Y794" s="550"/>
      <c r="Z794" s="550"/>
    </row>
    <row r="795" spans="1:26" ht="15.75" customHeight="1">
      <c r="A795" s="550"/>
      <c r="B795" s="550"/>
      <c r="C795" s="550"/>
      <c r="D795" s="550"/>
      <c r="E795" s="550"/>
      <c r="F795" s="550"/>
      <c r="G795" s="550"/>
      <c r="H795" s="550"/>
      <c r="I795" s="550"/>
      <c r="J795" s="550"/>
      <c r="K795" s="550"/>
      <c r="L795" s="550"/>
      <c r="M795" s="550"/>
      <c r="N795" s="550"/>
      <c r="O795" s="550"/>
      <c r="P795" s="550"/>
      <c r="Q795" s="550"/>
      <c r="R795" s="550"/>
      <c r="S795" s="550"/>
      <c r="T795" s="550"/>
      <c r="U795" s="550"/>
      <c r="V795" s="550"/>
      <c r="W795" s="550"/>
      <c r="X795" s="550"/>
      <c r="Y795" s="550"/>
      <c r="Z795" s="550"/>
    </row>
    <row r="796" spans="1:26" ht="15.75" customHeight="1">
      <c r="A796" s="550"/>
      <c r="B796" s="550"/>
      <c r="C796" s="550"/>
      <c r="D796" s="550"/>
      <c r="E796" s="550"/>
      <c r="F796" s="550"/>
      <c r="G796" s="550"/>
      <c r="H796" s="550"/>
      <c r="I796" s="550"/>
      <c r="J796" s="550"/>
      <c r="K796" s="550"/>
      <c r="L796" s="550"/>
      <c r="M796" s="550"/>
      <c r="N796" s="550"/>
      <c r="O796" s="550"/>
      <c r="P796" s="550"/>
      <c r="Q796" s="550"/>
      <c r="R796" s="550"/>
      <c r="S796" s="550"/>
      <c r="T796" s="550"/>
      <c r="U796" s="550"/>
      <c r="V796" s="550"/>
      <c r="W796" s="550"/>
      <c r="X796" s="550"/>
      <c r="Y796" s="550"/>
      <c r="Z796" s="550"/>
    </row>
    <row r="797" spans="1:26" ht="15.75" customHeight="1">
      <c r="A797" s="550"/>
      <c r="B797" s="550"/>
      <c r="C797" s="550"/>
      <c r="D797" s="550"/>
      <c r="E797" s="550"/>
      <c r="F797" s="550"/>
      <c r="G797" s="550"/>
      <c r="H797" s="550"/>
      <c r="I797" s="550"/>
      <c r="J797" s="550"/>
      <c r="K797" s="550"/>
      <c r="L797" s="550"/>
      <c r="M797" s="550"/>
      <c r="N797" s="550"/>
      <c r="O797" s="550"/>
      <c r="P797" s="550"/>
      <c r="Q797" s="550"/>
      <c r="R797" s="550"/>
      <c r="S797" s="550"/>
      <c r="T797" s="550"/>
      <c r="U797" s="550"/>
      <c r="V797" s="550"/>
      <c r="W797" s="550"/>
      <c r="X797" s="550"/>
      <c r="Y797" s="550"/>
      <c r="Z797" s="550"/>
    </row>
    <row r="798" spans="1:26" ht="15.75" customHeight="1">
      <c r="A798" s="550"/>
      <c r="B798" s="550"/>
      <c r="C798" s="550"/>
      <c r="D798" s="550"/>
      <c r="E798" s="550"/>
      <c r="F798" s="550"/>
      <c r="G798" s="550"/>
      <c r="H798" s="550"/>
      <c r="I798" s="550"/>
      <c r="J798" s="550"/>
      <c r="K798" s="550"/>
      <c r="L798" s="550"/>
      <c r="M798" s="550"/>
      <c r="N798" s="550"/>
      <c r="O798" s="550"/>
      <c r="P798" s="550"/>
      <c r="Q798" s="550"/>
      <c r="R798" s="550"/>
      <c r="S798" s="550"/>
      <c r="T798" s="550"/>
      <c r="U798" s="550"/>
      <c r="V798" s="550"/>
      <c r="W798" s="550"/>
      <c r="X798" s="550"/>
      <c r="Y798" s="550"/>
      <c r="Z798" s="550"/>
    </row>
    <row r="799" spans="1:26" ht="15.75" customHeight="1">
      <c r="A799" s="550"/>
      <c r="B799" s="550"/>
      <c r="C799" s="550"/>
      <c r="D799" s="550"/>
      <c r="E799" s="550"/>
      <c r="F799" s="550"/>
      <c r="G799" s="550"/>
      <c r="H799" s="550"/>
      <c r="I799" s="550"/>
      <c r="J799" s="550"/>
      <c r="K799" s="550"/>
      <c r="L799" s="550"/>
      <c r="M799" s="550"/>
      <c r="N799" s="550"/>
      <c r="O799" s="550"/>
      <c r="P799" s="550"/>
      <c r="Q799" s="550"/>
      <c r="R799" s="550"/>
      <c r="S799" s="550"/>
      <c r="T799" s="550"/>
      <c r="U799" s="550"/>
      <c r="V799" s="550"/>
      <c r="W799" s="550"/>
      <c r="X799" s="550"/>
      <c r="Y799" s="550"/>
      <c r="Z799" s="550"/>
    </row>
    <row r="800" spans="1:26" ht="15.75" customHeight="1">
      <c r="A800" s="550"/>
      <c r="B800" s="550"/>
      <c r="C800" s="550"/>
      <c r="D800" s="550"/>
      <c r="E800" s="550"/>
      <c r="F800" s="550"/>
      <c r="G800" s="550"/>
      <c r="H800" s="550"/>
      <c r="I800" s="550"/>
      <c r="J800" s="550"/>
      <c r="K800" s="550"/>
      <c r="L800" s="550"/>
      <c r="M800" s="550"/>
      <c r="N800" s="550"/>
      <c r="O800" s="550"/>
      <c r="P800" s="550"/>
      <c r="Q800" s="550"/>
      <c r="R800" s="550"/>
      <c r="S800" s="550"/>
      <c r="T800" s="550"/>
      <c r="U800" s="550"/>
      <c r="V800" s="550"/>
      <c r="W800" s="550"/>
      <c r="X800" s="550"/>
      <c r="Y800" s="550"/>
      <c r="Z800" s="550"/>
    </row>
    <row r="801" spans="1:26" ht="15.75" customHeight="1">
      <c r="A801" s="550"/>
      <c r="B801" s="550"/>
      <c r="C801" s="550"/>
      <c r="D801" s="550"/>
      <c r="E801" s="550"/>
      <c r="F801" s="550"/>
      <c r="G801" s="550"/>
      <c r="H801" s="550"/>
      <c r="I801" s="550"/>
      <c r="J801" s="550"/>
      <c r="K801" s="550"/>
      <c r="L801" s="550"/>
      <c r="M801" s="550"/>
      <c r="N801" s="550"/>
      <c r="O801" s="550"/>
      <c r="P801" s="550"/>
      <c r="Q801" s="550"/>
      <c r="R801" s="550"/>
      <c r="S801" s="550"/>
      <c r="T801" s="550"/>
      <c r="U801" s="550"/>
      <c r="V801" s="550"/>
      <c r="W801" s="550"/>
      <c r="X801" s="550"/>
      <c r="Y801" s="550"/>
      <c r="Z801" s="550"/>
    </row>
    <row r="802" spans="1:26" ht="15.75" customHeight="1">
      <c r="A802" s="550"/>
      <c r="B802" s="550"/>
      <c r="C802" s="550"/>
      <c r="D802" s="550"/>
      <c r="E802" s="550"/>
      <c r="F802" s="550"/>
      <c r="G802" s="550"/>
      <c r="H802" s="550"/>
      <c r="I802" s="550"/>
      <c r="J802" s="550"/>
      <c r="K802" s="550"/>
      <c r="L802" s="550"/>
      <c r="M802" s="550"/>
      <c r="N802" s="550"/>
      <c r="O802" s="550"/>
      <c r="P802" s="550"/>
      <c r="Q802" s="550"/>
      <c r="R802" s="550"/>
      <c r="S802" s="550"/>
      <c r="T802" s="550"/>
      <c r="U802" s="550"/>
      <c r="V802" s="550"/>
      <c r="W802" s="550"/>
      <c r="X802" s="550"/>
      <c r="Y802" s="550"/>
      <c r="Z802" s="550"/>
    </row>
    <row r="803" spans="1:26" ht="15.75" customHeight="1">
      <c r="A803" s="550"/>
      <c r="B803" s="550"/>
      <c r="C803" s="550"/>
      <c r="D803" s="550"/>
      <c r="E803" s="550"/>
      <c r="F803" s="550"/>
      <c r="G803" s="550"/>
      <c r="H803" s="550"/>
      <c r="I803" s="550"/>
      <c r="J803" s="550"/>
      <c r="K803" s="550"/>
      <c r="L803" s="550"/>
      <c r="M803" s="550"/>
      <c r="N803" s="550"/>
      <c r="O803" s="550"/>
      <c r="P803" s="550"/>
      <c r="Q803" s="550"/>
      <c r="R803" s="550"/>
      <c r="S803" s="550"/>
      <c r="T803" s="550"/>
      <c r="U803" s="550"/>
      <c r="V803" s="550"/>
      <c r="W803" s="550"/>
      <c r="X803" s="550"/>
      <c r="Y803" s="550"/>
      <c r="Z803" s="550"/>
    </row>
    <row r="804" spans="1:26" ht="15.75" customHeight="1">
      <c r="A804" s="550"/>
      <c r="B804" s="550"/>
      <c r="C804" s="550"/>
      <c r="D804" s="550"/>
      <c r="E804" s="550"/>
      <c r="F804" s="550"/>
      <c r="G804" s="550"/>
      <c r="H804" s="550"/>
      <c r="I804" s="550"/>
      <c r="J804" s="550"/>
      <c r="K804" s="550"/>
      <c r="L804" s="550"/>
      <c r="M804" s="550"/>
      <c r="N804" s="550"/>
      <c r="O804" s="550"/>
      <c r="P804" s="550"/>
      <c r="Q804" s="550"/>
      <c r="R804" s="550"/>
      <c r="S804" s="550"/>
      <c r="T804" s="550"/>
      <c r="U804" s="550"/>
      <c r="V804" s="550"/>
      <c r="W804" s="550"/>
      <c r="X804" s="550"/>
      <c r="Y804" s="550"/>
      <c r="Z804" s="550"/>
    </row>
    <row r="805" spans="1:26" ht="15.75" customHeight="1">
      <c r="A805" s="550"/>
      <c r="B805" s="550"/>
      <c r="C805" s="550"/>
      <c r="D805" s="550"/>
      <c r="E805" s="550"/>
      <c r="F805" s="550"/>
      <c r="G805" s="550"/>
      <c r="H805" s="550"/>
      <c r="I805" s="550"/>
      <c r="J805" s="550"/>
      <c r="K805" s="550"/>
      <c r="L805" s="550"/>
      <c r="M805" s="550"/>
      <c r="N805" s="550"/>
      <c r="O805" s="550"/>
      <c r="P805" s="550"/>
      <c r="Q805" s="550"/>
      <c r="R805" s="550"/>
      <c r="S805" s="550"/>
      <c r="T805" s="550"/>
      <c r="U805" s="550"/>
      <c r="V805" s="550"/>
      <c r="W805" s="550"/>
      <c r="X805" s="550"/>
      <c r="Y805" s="550"/>
      <c r="Z805" s="550"/>
    </row>
    <row r="806" spans="1:26" ht="15.75" customHeight="1">
      <c r="A806" s="550"/>
      <c r="B806" s="550"/>
      <c r="C806" s="550"/>
      <c r="D806" s="550"/>
      <c r="E806" s="550"/>
      <c r="F806" s="550"/>
      <c r="G806" s="550"/>
      <c r="H806" s="550"/>
      <c r="I806" s="550"/>
      <c r="J806" s="550"/>
      <c r="K806" s="550"/>
      <c r="L806" s="550"/>
      <c r="M806" s="550"/>
      <c r="N806" s="550"/>
      <c r="O806" s="550"/>
      <c r="P806" s="550"/>
      <c r="Q806" s="550"/>
      <c r="R806" s="550"/>
      <c r="S806" s="550"/>
      <c r="T806" s="550"/>
      <c r="U806" s="550"/>
      <c r="V806" s="550"/>
      <c r="W806" s="550"/>
      <c r="X806" s="550"/>
      <c r="Y806" s="550"/>
      <c r="Z806" s="550"/>
    </row>
    <row r="807" spans="1:26" ht="15.75" customHeight="1">
      <c r="A807" s="550"/>
      <c r="B807" s="550"/>
      <c r="C807" s="550"/>
      <c r="D807" s="550"/>
      <c r="E807" s="550"/>
      <c r="F807" s="550"/>
      <c r="G807" s="550"/>
      <c r="H807" s="550"/>
      <c r="I807" s="550"/>
      <c r="J807" s="550"/>
      <c r="K807" s="550"/>
      <c r="L807" s="550"/>
      <c r="M807" s="550"/>
      <c r="N807" s="550"/>
      <c r="O807" s="550"/>
      <c r="P807" s="550"/>
      <c r="Q807" s="550"/>
      <c r="R807" s="550"/>
      <c r="S807" s="550"/>
      <c r="T807" s="550"/>
      <c r="U807" s="550"/>
      <c r="V807" s="550"/>
      <c r="W807" s="550"/>
      <c r="X807" s="550"/>
      <c r="Y807" s="550"/>
      <c r="Z807" s="550"/>
    </row>
    <row r="808" spans="1:26" ht="15.75" customHeight="1">
      <c r="A808" s="550"/>
      <c r="B808" s="550"/>
      <c r="C808" s="550"/>
      <c r="D808" s="550"/>
      <c r="E808" s="550"/>
      <c r="F808" s="550"/>
      <c r="G808" s="550"/>
      <c r="H808" s="550"/>
      <c r="I808" s="550"/>
      <c r="J808" s="550"/>
      <c r="K808" s="550"/>
      <c r="L808" s="550"/>
      <c r="M808" s="550"/>
      <c r="N808" s="550"/>
      <c r="O808" s="550"/>
      <c r="P808" s="550"/>
      <c r="Q808" s="550"/>
      <c r="R808" s="550"/>
      <c r="S808" s="550"/>
      <c r="T808" s="550"/>
      <c r="U808" s="550"/>
      <c r="V808" s="550"/>
      <c r="W808" s="550"/>
      <c r="X808" s="550"/>
      <c r="Y808" s="550"/>
      <c r="Z808" s="550"/>
    </row>
    <row r="809" spans="1:26" ht="15.75" customHeight="1">
      <c r="A809" s="550"/>
      <c r="B809" s="550"/>
      <c r="C809" s="550"/>
      <c r="D809" s="550"/>
      <c r="E809" s="550"/>
      <c r="F809" s="550"/>
      <c r="G809" s="550"/>
      <c r="H809" s="550"/>
      <c r="I809" s="550"/>
      <c r="J809" s="550"/>
      <c r="K809" s="550"/>
      <c r="L809" s="550"/>
      <c r="M809" s="550"/>
      <c r="N809" s="550"/>
      <c r="O809" s="550"/>
      <c r="P809" s="550"/>
      <c r="Q809" s="550"/>
      <c r="R809" s="550"/>
      <c r="S809" s="550"/>
      <c r="T809" s="550"/>
      <c r="U809" s="550"/>
      <c r="V809" s="550"/>
      <c r="W809" s="550"/>
      <c r="X809" s="550"/>
      <c r="Y809" s="550"/>
      <c r="Z809" s="550"/>
    </row>
    <row r="810" spans="1:26" ht="15.75" customHeight="1">
      <c r="A810" s="550"/>
      <c r="B810" s="550"/>
      <c r="C810" s="550"/>
      <c r="D810" s="550"/>
      <c r="E810" s="550"/>
      <c r="F810" s="550"/>
      <c r="G810" s="550"/>
      <c r="H810" s="550"/>
      <c r="I810" s="550"/>
      <c r="J810" s="550"/>
      <c r="K810" s="550"/>
      <c r="L810" s="550"/>
      <c r="M810" s="550"/>
      <c r="N810" s="550"/>
      <c r="O810" s="550"/>
      <c r="P810" s="550"/>
      <c r="Q810" s="550"/>
      <c r="R810" s="550"/>
      <c r="S810" s="550"/>
      <c r="T810" s="550"/>
      <c r="U810" s="550"/>
      <c r="V810" s="550"/>
      <c r="W810" s="550"/>
      <c r="X810" s="550"/>
      <c r="Y810" s="550"/>
      <c r="Z810" s="550"/>
    </row>
    <row r="811" spans="1:26" ht="15.75" customHeight="1">
      <c r="A811" s="550"/>
      <c r="B811" s="550"/>
      <c r="C811" s="550"/>
      <c r="D811" s="550"/>
      <c r="E811" s="550"/>
      <c r="F811" s="550"/>
      <c r="G811" s="550"/>
      <c r="H811" s="550"/>
      <c r="I811" s="550"/>
      <c r="J811" s="550"/>
      <c r="K811" s="550"/>
      <c r="L811" s="550"/>
      <c r="M811" s="550"/>
      <c r="N811" s="550"/>
      <c r="O811" s="550"/>
      <c r="P811" s="550"/>
      <c r="Q811" s="550"/>
      <c r="R811" s="550"/>
      <c r="S811" s="550"/>
      <c r="T811" s="550"/>
      <c r="U811" s="550"/>
      <c r="V811" s="550"/>
      <c r="W811" s="550"/>
      <c r="X811" s="550"/>
      <c r="Y811" s="550"/>
      <c r="Z811" s="550"/>
    </row>
    <row r="812" spans="1:26" ht="15.75" customHeight="1">
      <c r="A812" s="550"/>
      <c r="B812" s="550"/>
      <c r="C812" s="550"/>
      <c r="D812" s="550"/>
      <c r="E812" s="550"/>
      <c r="F812" s="550"/>
      <c r="G812" s="550"/>
      <c r="H812" s="550"/>
      <c r="I812" s="550"/>
      <c r="J812" s="550"/>
      <c r="K812" s="550"/>
      <c r="L812" s="550"/>
      <c r="M812" s="550"/>
      <c r="N812" s="550"/>
      <c r="O812" s="550"/>
      <c r="P812" s="550"/>
      <c r="Q812" s="550"/>
      <c r="R812" s="550"/>
      <c r="S812" s="550"/>
      <c r="T812" s="550"/>
      <c r="U812" s="550"/>
      <c r="V812" s="550"/>
      <c r="W812" s="550"/>
      <c r="X812" s="550"/>
      <c r="Y812" s="550"/>
      <c r="Z812" s="550"/>
    </row>
    <row r="813" spans="1:26" ht="15.75" customHeight="1">
      <c r="A813" s="550"/>
      <c r="B813" s="550"/>
      <c r="C813" s="550"/>
      <c r="D813" s="550"/>
      <c r="E813" s="550"/>
      <c r="F813" s="550"/>
      <c r="G813" s="550"/>
      <c r="H813" s="550"/>
      <c r="I813" s="550"/>
      <c r="J813" s="550"/>
      <c r="K813" s="550"/>
      <c r="L813" s="550"/>
      <c r="M813" s="550"/>
      <c r="N813" s="550"/>
      <c r="O813" s="550"/>
      <c r="P813" s="550"/>
      <c r="Q813" s="550"/>
      <c r="R813" s="550"/>
      <c r="S813" s="550"/>
      <c r="T813" s="550"/>
      <c r="U813" s="550"/>
      <c r="V813" s="550"/>
      <c r="W813" s="550"/>
      <c r="X813" s="550"/>
      <c r="Y813" s="550"/>
      <c r="Z813" s="550"/>
    </row>
    <row r="814" spans="1:26" ht="15.75" customHeight="1">
      <c r="A814" s="550"/>
      <c r="B814" s="550"/>
      <c r="C814" s="550"/>
      <c r="D814" s="550"/>
      <c r="E814" s="550"/>
      <c r="F814" s="550"/>
      <c r="G814" s="550"/>
      <c r="H814" s="550"/>
      <c r="I814" s="550"/>
      <c r="J814" s="550"/>
      <c r="K814" s="550"/>
      <c r="L814" s="550"/>
      <c r="M814" s="550"/>
      <c r="N814" s="550"/>
      <c r="O814" s="550"/>
      <c r="P814" s="550"/>
      <c r="Q814" s="550"/>
      <c r="R814" s="550"/>
      <c r="S814" s="550"/>
      <c r="T814" s="550"/>
      <c r="U814" s="550"/>
      <c r="V814" s="550"/>
      <c r="W814" s="550"/>
      <c r="X814" s="550"/>
      <c r="Y814" s="550"/>
      <c r="Z814" s="550"/>
    </row>
    <row r="815" spans="1:26" ht="15.75" customHeight="1">
      <c r="A815" s="550"/>
      <c r="B815" s="550"/>
      <c r="C815" s="550"/>
      <c r="D815" s="550"/>
      <c r="E815" s="550"/>
      <c r="F815" s="550"/>
      <c r="G815" s="550"/>
      <c r="H815" s="550"/>
      <c r="I815" s="550"/>
      <c r="J815" s="550"/>
      <c r="K815" s="550"/>
      <c r="L815" s="550"/>
      <c r="M815" s="550"/>
      <c r="N815" s="550"/>
      <c r="O815" s="550"/>
      <c r="P815" s="550"/>
      <c r="Q815" s="550"/>
      <c r="R815" s="550"/>
      <c r="S815" s="550"/>
      <c r="T815" s="550"/>
      <c r="U815" s="550"/>
      <c r="V815" s="550"/>
      <c r="W815" s="550"/>
      <c r="X815" s="550"/>
      <c r="Y815" s="550"/>
      <c r="Z815" s="550"/>
    </row>
    <row r="816" spans="1:26" ht="15.75" customHeight="1">
      <c r="A816" s="550"/>
      <c r="B816" s="550"/>
      <c r="C816" s="550"/>
      <c r="D816" s="550"/>
      <c r="E816" s="550"/>
      <c r="F816" s="550"/>
      <c r="G816" s="550"/>
      <c r="H816" s="550"/>
      <c r="I816" s="550"/>
      <c r="J816" s="550"/>
      <c r="K816" s="550"/>
      <c r="L816" s="550"/>
      <c r="M816" s="550"/>
      <c r="N816" s="550"/>
      <c r="O816" s="550"/>
      <c r="P816" s="550"/>
      <c r="Q816" s="550"/>
      <c r="R816" s="550"/>
      <c r="S816" s="550"/>
      <c r="T816" s="550"/>
      <c r="U816" s="550"/>
      <c r="V816" s="550"/>
      <c r="W816" s="550"/>
      <c r="X816" s="550"/>
      <c r="Y816" s="550"/>
      <c r="Z816" s="550"/>
    </row>
    <row r="817" spans="1:26" ht="15.75" customHeight="1">
      <c r="A817" s="550"/>
      <c r="B817" s="550"/>
      <c r="C817" s="550"/>
      <c r="D817" s="550"/>
      <c r="E817" s="550"/>
      <c r="F817" s="550"/>
      <c r="G817" s="550"/>
      <c r="H817" s="550"/>
      <c r="I817" s="550"/>
      <c r="J817" s="550"/>
      <c r="K817" s="550"/>
      <c r="L817" s="550"/>
      <c r="M817" s="550"/>
      <c r="N817" s="550"/>
      <c r="O817" s="550"/>
      <c r="P817" s="550"/>
      <c r="Q817" s="550"/>
      <c r="R817" s="550"/>
      <c r="S817" s="550"/>
      <c r="T817" s="550"/>
      <c r="U817" s="550"/>
      <c r="V817" s="550"/>
      <c r="W817" s="550"/>
      <c r="X817" s="550"/>
      <c r="Y817" s="550"/>
      <c r="Z817" s="550"/>
    </row>
    <row r="818" spans="1:26" ht="15.75" customHeight="1">
      <c r="A818" s="550"/>
      <c r="B818" s="550"/>
      <c r="C818" s="550"/>
      <c r="D818" s="550"/>
      <c r="E818" s="550"/>
      <c r="F818" s="550"/>
      <c r="G818" s="550"/>
      <c r="H818" s="550"/>
      <c r="I818" s="550"/>
      <c r="J818" s="550"/>
      <c r="K818" s="550"/>
      <c r="L818" s="550"/>
      <c r="M818" s="550"/>
      <c r="N818" s="550"/>
      <c r="O818" s="550"/>
      <c r="P818" s="550"/>
      <c r="Q818" s="550"/>
      <c r="R818" s="550"/>
      <c r="S818" s="550"/>
      <c r="T818" s="550"/>
      <c r="U818" s="550"/>
      <c r="V818" s="550"/>
      <c r="W818" s="550"/>
      <c r="X818" s="550"/>
      <c r="Y818" s="550"/>
      <c r="Z818" s="550"/>
    </row>
    <row r="819" spans="1:26" ht="15.75" customHeight="1">
      <c r="A819" s="550"/>
      <c r="B819" s="550"/>
      <c r="C819" s="550"/>
      <c r="D819" s="550"/>
      <c r="E819" s="550"/>
      <c r="F819" s="550"/>
      <c r="G819" s="550"/>
      <c r="H819" s="550"/>
      <c r="I819" s="550"/>
      <c r="J819" s="550"/>
      <c r="K819" s="550"/>
      <c r="L819" s="550"/>
      <c r="M819" s="550"/>
      <c r="N819" s="550"/>
      <c r="O819" s="550"/>
      <c r="P819" s="550"/>
      <c r="Q819" s="550"/>
      <c r="R819" s="550"/>
      <c r="S819" s="550"/>
      <c r="T819" s="550"/>
      <c r="U819" s="550"/>
      <c r="V819" s="550"/>
      <c r="W819" s="550"/>
      <c r="X819" s="550"/>
      <c r="Y819" s="550"/>
      <c r="Z819" s="550"/>
    </row>
    <row r="820" spans="1:26" ht="15.75" customHeight="1">
      <c r="A820" s="550"/>
      <c r="B820" s="550"/>
      <c r="C820" s="550"/>
      <c r="D820" s="550"/>
      <c r="E820" s="550"/>
      <c r="F820" s="550"/>
      <c r="G820" s="550"/>
      <c r="H820" s="550"/>
      <c r="I820" s="550"/>
      <c r="J820" s="550"/>
      <c r="K820" s="550"/>
      <c r="L820" s="550"/>
      <c r="M820" s="550"/>
      <c r="N820" s="550"/>
      <c r="O820" s="550"/>
      <c r="P820" s="550"/>
      <c r="Q820" s="550"/>
      <c r="R820" s="550"/>
      <c r="S820" s="550"/>
      <c r="T820" s="550"/>
      <c r="U820" s="550"/>
      <c r="V820" s="550"/>
      <c r="W820" s="550"/>
      <c r="X820" s="550"/>
      <c r="Y820" s="550"/>
      <c r="Z820" s="550"/>
    </row>
    <row r="821" spans="1:26" ht="15.75" customHeight="1">
      <c r="A821" s="550"/>
      <c r="B821" s="550"/>
      <c r="C821" s="550"/>
      <c r="D821" s="550"/>
      <c r="E821" s="550"/>
      <c r="F821" s="550"/>
      <c r="G821" s="550"/>
      <c r="H821" s="550"/>
      <c r="I821" s="550"/>
      <c r="J821" s="550"/>
      <c r="K821" s="550"/>
      <c r="L821" s="550"/>
      <c r="M821" s="550"/>
      <c r="N821" s="550"/>
      <c r="O821" s="550"/>
      <c r="P821" s="550"/>
      <c r="Q821" s="550"/>
      <c r="R821" s="550"/>
      <c r="S821" s="550"/>
      <c r="T821" s="550"/>
      <c r="U821" s="550"/>
      <c r="V821" s="550"/>
      <c r="W821" s="550"/>
      <c r="X821" s="550"/>
      <c r="Y821" s="550"/>
      <c r="Z821" s="550"/>
    </row>
    <row r="822" spans="1:26" ht="15.75" customHeight="1">
      <c r="A822" s="550"/>
      <c r="B822" s="550"/>
      <c r="C822" s="550"/>
      <c r="D822" s="550"/>
      <c r="E822" s="550"/>
      <c r="F822" s="550"/>
      <c r="G822" s="550"/>
      <c r="H822" s="550"/>
      <c r="I822" s="550"/>
      <c r="J822" s="550"/>
      <c r="K822" s="550"/>
      <c r="L822" s="550"/>
      <c r="M822" s="550"/>
      <c r="N822" s="550"/>
      <c r="O822" s="550"/>
      <c r="P822" s="550"/>
      <c r="Q822" s="550"/>
      <c r="R822" s="550"/>
      <c r="S822" s="550"/>
      <c r="T822" s="550"/>
      <c r="U822" s="550"/>
      <c r="V822" s="550"/>
      <c r="W822" s="550"/>
      <c r="X822" s="550"/>
      <c r="Y822" s="550"/>
      <c r="Z822" s="550"/>
    </row>
    <row r="823" spans="1:26" ht="15.75" customHeight="1">
      <c r="A823" s="550"/>
      <c r="B823" s="550"/>
      <c r="C823" s="550"/>
      <c r="D823" s="550"/>
      <c r="E823" s="550"/>
      <c r="F823" s="550"/>
      <c r="G823" s="550"/>
      <c r="H823" s="550"/>
      <c r="I823" s="550"/>
      <c r="J823" s="550"/>
      <c r="K823" s="550"/>
      <c r="L823" s="550"/>
      <c r="M823" s="550"/>
      <c r="N823" s="550"/>
      <c r="O823" s="550"/>
      <c r="P823" s="550"/>
      <c r="Q823" s="550"/>
      <c r="R823" s="550"/>
      <c r="S823" s="550"/>
      <c r="T823" s="550"/>
      <c r="U823" s="550"/>
      <c r="V823" s="550"/>
      <c r="W823" s="550"/>
      <c r="X823" s="550"/>
      <c r="Y823" s="550"/>
      <c r="Z823" s="550"/>
    </row>
    <row r="824" spans="1:26" ht="15.75" customHeight="1">
      <c r="A824" s="550"/>
      <c r="B824" s="550"/>
      <c r="C824" s="550"/>
      <c r="D824" s="550"/>
      <c r="E824" s="550"/>
      <c r="F824" s="550"/>
      <c r="G824" s="550"/>
      <c r="H824" s="550"/>
      <c r="I824" s="550"/>
      <c r="J824" s="550"/>
      <c r="K824" s="550"/>
      <c r="L824" s="550"/>
      <c r="M824" s="550"/>
      <c r="N824" s="550"/>
      <c r="O824" s="550"/>
      <c r="P824" s="550"/>
      <c r="Q824" s="550"/>
      <c r="R824" s="550"/>
      <c r="S824" s="550"/>
      <c r="T824" s="550"/>
      <c r="U824" s="550"/>
      <c r="V824" s="550"/>
      <c r="W824" s="550"/>
      <c r="X824" s="550"/>
      <c r="Y824" s="550"/>
      <c r="Z824" s="550"/>
    </row>
  </sheetData>
  <sheetProtection algorithmName="SHA-512" hashValue="3CzqDhYJm+KffnW74bKUUVbOukEKTzhNa+nWbPiYuh6t7bfuMUyr/lp5YpVnzr7rHl2Ty6Jh3Zcf2RDnbnApfw==" saltValue="oMdLKmQsk+FwdyUZPvITlQ==" spinCount="100000" sheet="1" objects="1" scenarios="1"/>
  <mergeCells count="99">
    <mergeCell ref="M2:Q2"/>
    <mergeCell ref="O3:Q4"/>
    <mergeCell ref="C6:Q6"/>
    <mergeCell ref="C7:Q7"/>
    <mergeCell ref="C8:Q8"/>
    <mergeCell ref="B13:F13"/>
    <mergeCell ref="G13:Q13"/>
    <mergeCell ref="E9:G9"/>
    <mergeCell ref="I9:J9"/>
    <mergeCell ref="K9:L9"/>
    <mergeCell ref="N9:O9"/>
    <mergeCell ref="P9:Q9"/>
    <mergeCell ref="C10:D10"/>
    <mergeCell ref="E10:H10"/>
    <mergeCell ref="I10:J10"/>
    <mergeCell ref="K10:Q10"/>
    <mergeCell ref="C11:D11"/>
    <mergeCell ref="H11:I11"/>
    <mergeCell ref="K11:Q11"/>
    <mergeCell ref="C12:F12"/>
    <mergeCell ref="G12:P12"/>
    <mergeCell ref="C14:F14"/>
    <mergeCell ref="G14:P14"/>
    <mergeCell ref="C15:F15"/>
    <mergeCell ref="G15:P15"/>
    <mergeCell ref="C17:D21"/>
    <mergeCell ref="E17:N18"/>
    <mergeCell ref="O17:P21"/>
    <mergeCell ref="E20:E21"/>
    <mergeCell ref="F20:F21"/>
    <mergeCell ref="G20:G21"/>
    <mergeCell ref="N20:N21"/>
    <mergeCell ref="M20:M21"/>
    <mergeCell ref="H20:H21"/>
    <mergeCell ref="I20:I21"/>
    <mergeCell ref="J20:J21"/>
    <mergeCell ref="K20:K21"/>
    <mergeCell ref="L20:L21"/>
    <mergeCell ref="M22:M23"/>
    <mergeCell ref="N22:N23"/>
    <mergeCell ref="O22:P23"/>
    <mergeCell ref="C23:D23"/>
    <mergeCell ref="C25:H25"/>
    <mergeCell ref="J25:P25"/>
    <mergeCell ref="I22:I23"/>
    <mergeCell ref="J22:J23"/>
    <mergeCell ref="K22:K23"/>
    <mergeCell ref="L22:L23"/>
    <mergeCell ref="C22:D22"/>
    <mergeCell ref="E22:E23"/>
    <mergeCell ref="F22:F23"/>
    <mergeCell ref="G22:G23"/>
    <mergeCell ref="H22:H23"/>
    <mergeCell ref="C26:D27"/>
    <mergeCell ref="E26:H26"/>
    <mergeCell ref="J26:K27"/>
    <mergeCell ref="L26:P26"/>
    <mergeCell ref="E27:F27"/>
    <mergeCell ref="G27:H27"/>
    <mergeCell ref="L27:M27"/>
    <mergeCell ref="N27:P27"/>
    <mergeCell ref="N29:P29"/>
    <mergeCell ref="C28:D28"/>
    <mergeCell ref="E28:F28"/>
    <mergeCell ref="G28:H28"/>
    <mergeCell ref="J28:K28"/>
    <mergeCell ref="L28:M28"/>
    <mergeCell ref="N28:P28"/>
    <mergeCell ref="C29:D29"/>
    <mergeCell ref="E29:F29"/>
    <mergeCell ref="G29:H29"/>
    <mergeCell ref="J29:K29"/>
    <mergeCell ref="L29:M29"/>
    <mergeCell ref="N31:P31"/>
    <mergeCell ref="C30:D30"/>
    <mergeCell ref="E30:F30"/>
    <mergeCell ref="G30:H30"/>
    <mergeCell ref="J30:K30"/>
    <mergeCell ref="L30:M30"/>
    <mergeCell ref="N30:P30"/>
    <mergeCell ref="C31:D31"/>
    <mergeCell ref="E31:F31"/>
    <mergeCell ref="G31:H31"/>
    <mergeCell ref="J31:K31"/>
    <mergeCell ref="L31:M31"/>
    <mergeCell ref="D46:I46"/>
    <mergeCell ref="G33:K33"/>
    <mergeCell ref="G40:K40"/>
    <mergeCell ref="C41:P41"/>
    <mergeCell ref="C44:P44"/>
    <mergeCell ref="C42:Q42"/>
    <mergeCell ref="D43:I43"/>
    <mergeCell ref="C45:Q45"/>
    <mergeCell ref="C34:Q34"/>
    <mergeCell ref="D35:I35"/>
    <mergeCell ref="C36:Q36"/>
    <mergeCell ref="D37:I37"/>
    <mergeCell ref="C38:Q38"/>
    <mergeCell ref="D39:I39"/>
  </mergeCells>
  <conditionalFormatting sqref="E17:P18 O19:P23">
    <cfRule type="cellIs" dxfId="25" priority="1" operator="equal">
      <formula>0</formula>
    </cfRule>
  </conditionalFormatting>
  <printOptions horizontalCentered="1"/>
  <pageMargins left="0.51181102362204722" right="0.31496062992125984" top="0.55118110236220474" bottom="0.15748031496062992" header="0" footer="0"/>
  <pageSetup paperSize="9" scale="8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0CA87-5ED4-4396-BB09-2F85E554D0F0}">
  <sheetPr codeName="Sheet9">
    <tabColor rgb="FFFF0000"/>
  </sheetPr>
  <dimension ref="A1:DU258"/>
  <sheetViews>
    <sheetView showGridLines="0" topLeftCell="AW1" zoomScale="115" zoomScaleNormal="115" workbookViewId="0">
      <selection activeCell="DT11" sqref="DT11"/>
    </sheetView>
  </sheetViews>
  <sheetFormatPr defaultColWidth="14.375" defaultRowHeight="15" customHeight="1"/>
  <cols>
    <col min="1" max="1" width="1.625" style="76" customWidth="1"/>
    <col min="2" max="2" width="3.625" style="76" customWidth="1"/>
    <col min="3" max="3" width="5.375" style="76" customWidth="1"/>
    <col min="4" max="4" width="17.625" style="76" customWidth="1"/>
    <col min="5" max="5" width="3.875" style="76" customWidth="1"/>
    <col min="6" max="50" width="1.375" style="76" customWidth="1"/>
    <col min="51" max="51" width="2.875" style="76" customWidth="1"/>
    <col min="52" max="106" width="1.375" style="76" customWidth="1"/>
    <col min="107" max="107" width="2.375" style="76" customWidth="1"/>
    <col min="108" max="108" width="2.125" style="76" hidden="1" customWidth="1"/>
    <col min="109" max="110" width="2.125" style="76" customWidth="1"/>
    <col min="111" max="111" width="2.125" style="76" hidden="1" customWidth="1"/>
    <col min="112" max="112" width="2.125" style="76" customWidth="1"/>
    <col min="113" max="113" width="3" style="76" customWidth="1"/>
    <col min="114" max="115" width="2.625" style="76" customWidth="1"/>
    <col min="116" max="116" width="1.5" style="76" customWidth="1"/>
    <col min="117" max="123" width="1.375" style="76" customWidth="1"/>
    <col min="124" max="16384" width="14.375" style="76"/>
  </cols>
  <sheetData>
    <row r="1" spans="1:125" ht="10.9" customHeight="1">
      <c r="A1" s="593"/>
      <c r="B1" s="594"/>
      <c r="C1" s="593"/>
      <c r="D1" s="595"/>
      <c r="E1" s="593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  <c r="Q1" s="596"/>
      <c r="R1" s="596"/>
      <c r="S1" s="596"/>
      <c r="T1" s="596"/>
      <c r="U1" s="596"/>
      <c r="V1" s="596"/>
      <c r="W1" s="596"/>
      <c r="X1" s="596"/>
      <c r="Y1" s="596"/>
      <c r="Z1" s="596"/>
      <c r="AA1" s="596"/>
      <c r="AB1" s="596"/>
      <c r="AC1" s="596"/>
      <c r="AD1" s="596"/>
      <c r="AE1" s="596"/>
      <c r="AF1" s="596"/>
      <c r="AG1" s="596"/>
      <c r="AH1" s="596"/>
      <c r="AI1" s="596"/>
      <c r="AJ1" s="596"/>
      <c r="AK1" s="596"/>
      <c r="AL1" s="596"/>
      <c r="AM1" s="596"/>
      <c r="AN1" s="596"/>
      <c r="AO1" s="596"/>
      <c r="AP1" s="596"/>
      <c r="AQ1" s="596"/>
      <c r="AR1" s="596"/>
      <c r="AS1" s="596"/>
      <c r="AT1" s="596"/>
      <c r="AU1" s="596"/>
      <c r="AV1" s="596"/>
      <c r="AW1" s="596"/>
      <c r="AX1" s="596"/>
      <c r="AY1" s="596"/>
      <c r="AZ1" s="596"/>
      <c r="BA1" s="596"/>
      <c r="BB1" s="596"/>
      <c r="BC1" s="596"/>
      <c r="BD1" s="596"/>
      <c r="BE1" s="596"/>
      <c r="BF1" s="596"/>
      <c r="BG1" s="596"/>
      <c r="BH1" s="596"/>
      <c r="BI1" s="596"/>
      <c r="BJ1" s="596"/>
      <c r="BK1" s="596"/>
      <c r="BL1" s="596"/>
      <c r="BM1" s="596"/>
      <c r="BN1" s="596"/>
      <c r="BO1" s="596"/>
      <c r="BP1" s="596"/>
      <c r="BQ1" s="596"/>
      <c r="BR1" s="596"/>
      <c r="BS1" s="596"/>
      <c r="BT1" s="596"/>
      <c r="BU1" s="596"/>
      <c r="BV1" s="596"/>
      <c r="BW1" s="596"/>
      <c r="BX1" s="596"/>
      <c r="BY1" s="596"/>
      <c r="BZ1" s="596"/>
      <c r="CA1" s="596"/>
      <c r="CB1" s="596"/>
      <c r="CC1" s="596"/>
      <c r="CD1" s="596"/>
      <c r="CE1" s="596"/>
      <c r="CF1" s="596"/>
      <c r="CG1" s="596"/>
      <c r="CH1" s="596"/>
      <c r="CI1" s="596"/>
      <c r="CJ1" s="596"/>
      <c r="CK1" s="596"/>
      <c r="CL1" s="596"/>
      <c r="CM1" s="596"/>
      <c r="CN1" s="596"/>
      <c r="CO1" s="596"/>
      <c r="CP1" s="596"/>
      <c r="CQ1" s="596"/>
      <c r="CR1" s="596"/>
      <c r="CS1" s="596"/>
      <c r="CT1" s="596"/>
      <c r="CU1" s="596"/>
      <c r="CV1" s="596"/>
      <c r="CW1" s="596"/>
      <c r="CX1" s="596"/>
      <c r="CY1" s="596"/>
      <c r="CZ1" s="596"/>
      <c r="DA1" s="596"/>
      <c r="DB1" s="596"/>
      <c r="DC1" s="597"/>
      <c r="DD1" s="597"/>
      <c r="DE1" s="596"/>
      <c r="DF1" s="596"/>
      <c r="DG1" s="596"/>
      <c r="DH1" s="596"/>
      <c r="DI1" s="596"/>
      <c r="DJ1" s="596"/>
      <c r="DK1" s="596"/>
      <c r="DL1" s="601"/>
      <c r="DM1" s="606"/>
      <c r="DN1" s="517"/>
      <c r="DO1" s="517"/>
      <c r="DP1" s="517"/>
      <c r="DQ1" s="517"/>
      <c r="DR1" s="517"/>
      <c r="DS1" s="517"/>
      <c r="DT1" s="517"/>
      <c r="DU1" s="517"/>
    </row>
    <row r="2" spans="1:125" ht="15.75" customHeight="1">
      <c r="A2" s="598"/>
      <c r="B2" s="557" t="str">
        <f>"ปพ.5 ( "&amp;'1พิมพ์ปกปพ'!$I$9&amp;" )"</f>
        <v>ปพ.5 ( 0 )</v>
      </c>
      <c r="C2" s="557"/>
      <c r="D2" s="557"/>
      <c r="E2" s="557"/>
      <c r="F2" s="558"/>
      <c r="G2" s="558"/>
      <c r="H2" s="558"/>
      <c r="I2" s="558"/>
      <c r="J2" s="558"/>
      <c r="K2" s="558"/>
      <c r="L2" s="558"/>
      <c r="M2" s="558"/>
      <c r="N2" s="558"/>
      <c r="O2" s="558"/>
      <c r="P2" s="558"/>
      <c r="Q2" s="558"/>
      <c r="R2" s="558"/>
      <c r="S2" s="558"/>
      <c r="T2" s="558"/>
      <c r="U2" s="558"/>
      <c r="V2" s="558"/>
      <c r="W2" s="558"/>
      <c r="X2" s="558"/>
      <c r="Y2" s="558"/>
      <c r="Z2" s="1299"/>
      <c r="AA2" s="1175"/>
      <c r="AB2" s="1175"/>
      <c r="AC2" s="1175"/>
      <c r="AD2" s="1175"/>
      <c r="AE2" s="558"/>
      <c r="AF2" s="558"/>
      <c r="AG2" s="558"/>
      <c r="AH2" s="558"/>
      <c r="AI2" s="558"/>
      <c r="AJ2" s="558"/>
      <c r="AK2" s="558"/>
      <c r="AL2" s="558"/>
      <c r="AM2" s="558"/>
      <c r="AN2" s="558"/>
      <c r="AO2" s="558"/>
      <c r="AP2" s="558"/>
      <c r="AQ2" s="558"/>
      <c r="AR2" s="558"/>
      <c r="AS2" s="558"/>
      <c r="AT2" s="1299" t="s">
        <v>253</v>
      </c>
      <c r="AU2" s="1175"/>
      <c r="AV2" s="1175"/>
      <c r="AW2" s="1175"/>
      <c r="AX2" s="1175"/>
      <c r="AY2" s="558"/>
      <c r="AZ2" s="558" t="str">
        <f>"ปพ.5 ( "&amp;'1พิมพ์ปกปพ'!$I$9&amp;" )"</f>
        <v>ปพ.5 ( 0 )</v>
      </c>
      <c r="BA2" s="558"/>
      <c r="BB2" s="558"/>
      <c r="BC2" s="558"/>
      <c r="BD2" s="558"/>
      <c r="BE2" s="558"/>
      <c r="BF2" s="558"/>
      <c r="BG2" s="558"/>
      <c r="BH2" s="558"/>
      <c r="BI2" s="558"/>
      <c r="BJ2" s="558"/>
      <c r="BK2" s="558"/>
      <c r="BL2" s="558"/>
      <c r="BM2" s="558"/>
      <c r="BN2" s="558"/>
      <c r="BO2" s="558"/>
      <c r="BP2" s="558"/>
      <c r="BQ2" s="558"/>
      <c r="BR2" s="558"/>
      <c r="BS2" s="558"/>
      <c r="BT2" s="558"/>
      <c r="BU2" s="558"/>
      <c r="BV2" s="558"/>
      <c r="BW2" s="558"/>
      <c r="BX2" s="558"/>
      <c r="BY2" s="1299"/>
      <c r="BZ2" s="1175"/>
      <c r="CA2" s="1175"/>
      <c r="CB2" s="1175"/>
      <c r="CC2" s="1175"/>
      <c r="CD2" s="558"/>
      <c r="CE2" s="558"/>
      <c r="CF2" s="558"/>
      <c r="CG2" s="558"/>
      <c r="CH2" s="558"/>
      <c r="CI2" s="558"/>
      <c r="CJ2" s="558"/>
      <c r="CK2" s="558"/>
      <c r="CL2" s="558"/>
      <c r="CM2" s="558"/>
      <c r="CN2" s="558"/>
      <c r="CO2" s="558"/>
      <c r="CP2" s="558"/>
      <c r="CQ2" s="558"/>
      <c r="CR2" s="558"/>
      <c r="CS2" s="558"/>
      <c r="CT2" s="558"/>
      <c r="CU2" s="558"/>
      <c r="CV2" s="558"/>
      <c r="CW2" s="558"/>
      <c r="CX2" s="557"/>
      <c r="CY2" s="557"/>
      <c r="CZ2" s="557"/>
      <c r="DA2" s="557"/>
      <c r="DB2" s="557"/>
      <c r="DC2" s="559"/>
      <c r="DD2" s="559"/>
      <c r="DE2" s="557"/>
      <c r="DF2" s="517"/>
      <c r="DG2" s="558"/>
      <c r="DH2" s="558"/>
      <c r="DI2" s="1299" t="s">
        <v>254</v>
      </c>
      <c r="DJ2" s="1175"/>
      <c r="DK2" s="550"/>
      <c r="DL2" s="598"/>
      <c r="DM2" s="606"/>
      <c r="DN2" s="517"/>
      <c r="DO2" s="517"/>
      <c r="DP2" s="517"/>
      <c r="DQ2" s="517"/>
      <c r="DR2" s="517"/>
      <c r="DS2" s="517"/>
      <c r="DT2" s="517"/>
      <c r="DU2" s="517"/>
    </row>
    <row r="3" spans="1:125" ht="21.75" customHeight="1">
      <c r="A3" s="599"/>
      <c r="B3" s="1300" t="s">
        <v>0</v>
      </c>
      <c r="C3" s="1302" t="s">
        <v>255</v>
      </c>
      <c r="D3" s="1303" t="s">
        <v>256</v>
      </c>
      <c r="E3" s="1304" t="s">
        <v>111</v>
      </c>
      <c r="F3" s="560" t="s">
        <v>257</v>
      </c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2"/>
      <c r="AF3" s="562"/>
      <c r="AG3" s="562"/>
      <c r="AH3" s="562"/>
      <c r="AI3" s="562"/>
      <c r="AJ3" s="562"/>
      <c r="AK3" s="562"/>
      <c r="AL3" s="562"/>
      <c r="AM3" s="562"/>
      <c r="AN3" s="562"/>
      <c r="AO3" s="562"/>
      <c r="AP3" s="562"/>
      <c r="AQ3" s="562"/>
      <c r="AR3" s="562"/>
      <c r="AS3" s="562"/>
      <c r="AT3" s="562"/>
      <c r="AU3" s="562"/>
      <c r="AV3" s="562"/>
      <c r="AW3" s="562"/>
      <c r="AX3" s="563"/>
      <c r="AY3" s="564"/>
      <c r="AZ3" s="565"/>
      <c r="BA3" s="562"/>
      <c r="BB3" s="562"/>
      <c r="BC3" s="562"/>
      <c r="BD3" s="562"/>
      <c r="BE3" s="562"/>
      <c r="BF3" s="562"/>
      <c r="BG3" s="562"/>
      <c r="BH3" s="562"/>
      <c r="BI3" s="562"/>
      <c r="BJ3" s="562"/>
      <c r="BK3" s="562"/>
      <c r="BL3" s="562"/>
      <c r="BM3" s="562"/>
      <c r="BN3" s="562"/>
      <c r="BO3" s="562"/>
      <c r="BP3" s="562"/>
      <c r="BQ3" s="562"/>
      <c r="BR3" s="562"/>
      <c r="BS3" s="562"/>
      <c r="BT3" s="562"/>
      <c r="BU3" s="562"/>
      <c r="BV3" s="562"/>
      <c r="BW3" s="562"/>
      <c r="BX3" s="562"/>
      <c r="BY3" s="562"/>
      <c r="BZ3" s="562"/>
      <c r="CA3" s="562"/>
      <c r="CB3" s="562"/>
      <c r="CC3" s="562"/>
      <c r="CD3" s="562"/>
      <c r="CE3" s="562"/>
      <c r="CF3" s="562"/>
      <c r="CG3" s="562"/>
      <c r="CH3" s="562"/>
      <c r="CI3" s="562"/>
      <c r="CJ3" s="562"/>
      <c r="CK3" s="562"/>
      <c r="CL3" s="562"/>
      <c r="CM3" s="566" t="s">
        <v>125</v>
      </c>
      <c r="CN3" s="567"/>
      <c r="CO3" s="566"/>
      <c r="CP3" s="1305">
        <f>MAX(CX7:DB7)</f>
        <v>0</v>
      </c>
      <c r="CQ3" s="1144"/>
      <c r="CR3" s="568" t="s">
        <v>145</v>
      </c>
      <c r="CS3" s="1297">
        <f>(CP3*80)/100</f>
        <v>0</v>
      </c>
      <c r="CT3" s="1144"/>
      <c r="CU3" s="566" t="s">
        <v>258</v>
      </c>
      <c r="CV3" s="569"/>
      <c r="CW3" s="569"/>
      <c r="CX3" s="569"/>
      <c r="CY3" s="569"/>
      <c r="CZ3" s="569"/>
      <c r="DA3" s="569"/>
      <c r="DB3" s="570"/>
      <c r="DC3" s="1294" t="s">
        <v>259</v>
      </c>
      <c r="DD3" s="1294"/>
      <c r="DE3" s="1295"/>
      <c r="DF3" s="1295"/>
      <c r="DG3" s="1295"/>
      <c r="DH3" s="1295"/>
      <c r="DI3" s="1088"/>
      <c r="DJ3" s="1306" t="s">
        <v>260</v>
      </c>
      <c r="DK3" s="1296" t="s">
        <v>261</v>
      </c>
      <c r="DL3" s="599"/>
      <c r="DM3" s="606"/>
      <c r="DN3" s="517"/>
      <c r="DO3" s="517"/>
      <c r="DP3" s="517"/>
      <c r="DQ3" s="517"/>
      <c r="DR3" s="517"/>
      <c r="DS3" s="517"/>
      <c r="DT3" s="517"/>
      <c r="DU3" s="517"/>
    </row>
    <row r="4" spans="1:125" ht="15.75" customHeight="1">
      <c r="A4" s="600"/>
      <c r="B4" s="1164"/>
      <c r="C4" s="1103"/>
      <c r="D4" s="1103"/>
      <c r="E4" s="1292"/>
      <c r="F4" s="1293">
        <v>1</v>
      </c>
      <c r="G4" s="1177"/>
      <c r="H4" s="1177"/>
      <c r="I4" s="1177"/>
      <c r="J4" s="1148"/>
      <c r="K4" s="1293">
        <v>2</v>
      </c>
      <c r="L4" s="1177"/>
      <c r="M4" s="1177"/>
      <c r="N4" s="1177"/>
      <c r="O4" s="1148"/>
      <c r="P4" s="1293">
        <v>3</v>
      </c>
      <c r="Q4" s="1177"/>
      <c r="R4" s="1177"/>
      <c r="S4" s="1177"/>
      <c r="T4" s="1148"/>
      <c r="U4" s="1293">
        <v>4</v>
      </c>
      <c r="V4" s="1177"/>
      <c r="W4" s="1177"/>
      <c r="X4" s="1177"/>
      <c r="Y4" s="1148"/>
      <c r="Z4" s="1293">
        <v>5</v>
      </c>
      <c r="AA4" s="1177"/>
      <c r="AB4" s="1177"/>
      <c r="AC4" s="1177"/>
      <c r="AD4" s="1148"/>
      <c r="AE4" s="1293">
        <v>6</v>
      </c>
      <c r="AF4" s="1177"/>
      <c r="AG4" s="1177"/>
      <c r="AH4" s="1177"/>
      <c r="AI4" s="1148"/>
      <c r="AJ4" s="1293">
        <v>7</v>
      </c>
      <c r="AK4" s="1177"/>
      <c r="AL4" s="1177"/>
      <c r="AM4" s="1177"/>
      <c r="AN4" s="1148"/>
      <c r="AO4" s="1293">
        <v>8</v>
      </c>
      <c r="AP4" s="1177"/>
      <c r="AQ4" s="1177"/>
      <c r="AR4" s="1177"/>
      <c r="AS4" s="1148"/>
      <c r="AT4" s="1293">
        <v>9</v>
      </c>
      <c r="AU4" s="1177"/>
      <c r="AV4" s="1177"/>
      <c r="AW4" s="1177"/>
      <c r="AX4" s="1148"/>
      <c r="AY4" s="571"/>
      <c r="AZ4" s="1293">
        <v>10</v>
      </c>
      <c r="BA4" s="1177"/>
      <c r="BB4" s="1177"/>
      <c r="BC4" s="1177"/>
      <c r="BD4" s="1148"/>
      <c r="BE4" s="1293">
        <v>11</v>
      </c>
      <c r="BF4" s="1177"/>
      <c r="BG4" s="1177"/>
      <c r="BH4" s="1177"/>
      <c r="BI4" s="1148"/>
      <c r="BJ4" s="1293">
        <v>12</v>
      </c>
      <c r="BK4" s="1177"/>
      <c r="BL4" s="1177"/>
      <c r="BM4" s="1177"/>
      <c r="BN4" s="1148"/>
      <c r="BO4" s="1293">
        <v>13</v>
      </c>
      <c r="BP4" s="1177"/>
      <c r="BQ4" s="1177"/>
      <c r="BR4" s="1177"/>
      <c r="BS4" s="1148"/>
      <c r="BT4" s="1293">
        <v>14</v>
      </c>
      <c r="BU4" s="1177"/>
      <c r="BV4" s="1177"/>
      <c r="BW4" s="1177"/>
      <c r="BX4" s="1148"/>
      <c r="BY4" s="1293">
        <v>15</v>
      </c>
      <c r="BZ4" s="1177"/>
      <c r="CA4" s="1177"/>
      <c r="CB4" s="1177"/>
      <c r="CC4" s="1148"/>
      <c r="CD4" s="1293">
        <v>16</v>
      </c>
      <c r="CE4" s="1177"/>
      <c r="CF4" s="1177"/>
      <c r="CG4" s="1177"/>
      <c r="CH4" s="1148"/>
      <c r="CI4" s="1293">
        <v>17</v>
      </c>
      <c r="CJ4" s="1177"/>
      <c r="CK4" s="1177"/>
      <c r="CL4" s="1177"/>
      <c r="CM4" s="1148"/>
      <c r="CN4" s="1293">
        <v>18</v>
      </c>
      <c r="CO4" s="1177"/>
      <c r="CP4" s="1177"/>
      <c r="CQ4" s="1177"/>
      <c r="CR4" s="1148"/>
      <c r="CS4" s="1293">
        <v>19</v>
      </c>
      <c r="CT4" s="1177"/>
      <c r="CU4" s="1177"/>
      <c r="CV4" s="1177"/>
      <c r="CW4" s="1148"/>
      <c r="CX4" s="1298">
        <v>20</v>
      </c>
      <c r="CY4" s="1144"/>
      <c r="CZ4" s="1144"/>
      <c r="DA4" s="1144"/>
      <c r="DB4" s="1145"/>
      <c r="DC4" s="1175"/>
      <c r="DD4" s="1175"/>
      <c r="DE4" s="1175"/>
      <c r="DF4" s="1175"/>
      <c r="DG4" s="1175"/>
      <c r="DH4" s="1175"/>
      <c r="DI4" s="1147"/>
      <c r="DJ4" s="1164"/>
      <c r="DK4" s="1103"/>
      <c r="DL4" s="600"/>
      <c r="DM4" s="606"/>
      <c r="DN4" s="517"/>
      <c r="DO4" s="517"/>
      <c r="DP4" s="517"/>
      <c r="DQ4" s="517"/>
      <c r="DR4" s="517"/>
      <c r="DS4" s="517"/>
      <c r="DT4" s="517"/>
      <c r="DU4" s="517"/>
    </row>
    <row r="5" spans="1:125" ht="13.5" customHeight="1">
      <c r="A5" s="237"/>
      <c r="B5" s="1164"/>
      <c r="C5" s="1103"/>
      <c r="D5" s="1103"/>
      <c r="E5" s="572" t="s">
        <v>262</v>
      </c>
      <c r="F5" s="573" t="str">
        <f>DT!E6</f>
        <v/>
      </c>
      <c r="G5" s="573" t="str">
        <f>DT!F6</f>
        <v/>
      </c>
      <c r="H5" s="573" t="str">
        <f>DT!G6</f>
        <v/>
      </c>
      <c r="I5" s="573" t="str">
        <f>DT!H6</f>
        <v/>
      </c>
      <c r="J5" s="573" t="str">
        <f>DT!I6</f>
        <v/>
      </c>
      <c r="K5" s="573" t="str">
        <f>DT!J6</f>
        <v/>
      </c>
      <c r="L5" s="573" t="str">
        <f>DT!K6</f>
        <v/>
      </c>
      <c r="M5" s="573" t="str">
        <f>DT!L6</f>
        <v/>
      </c>
      <c r="N5" s="573" t="str">
        <f>DT!M6</f>
        <v/>
      </c>
      <c r="O5" s="573" t="str">
        <f>DT!N6</f>
        <v/>
      </c>
      <c r="P5" s="573" t="str">
        <f>DT!O6</f>
        <v/>
      </c>
      <c r="Q5" s="573" t="str">
        <f>DT!P6</f>
        <v/>
      </c>
      <c r="R5" s="573" t="str">
        <f>DT!Q6</f>
        <v/>
      </c>
      <c r="S5" s="573" t="str">
        <f>DT!R6</f>
        <v/>
      </c>
      <c r="T5" s="573" t="str">
        <f>DT!S6</f>
        <v/>
      </c>
      <c r="U5" s="573" t="str">
        <f>DT!T6</f>
        <v/>
      </c>
      <c r="V5" s="573" t="str">
        <f>DT!U6</f>
        <v/>
      </c>
      <c r="W5" s="573" t="str">
        <f>DT!V6</f>
        <v/>
      </c>
      <c r="X5" s="573" t="str">
        <f>DT!W6</f>
        <v/>
      </c>
      <c r="Y5" s="573" t="str">
        <f>DT!X6</f>
        <v/>
      </c>
      <c r="Z5" s="573" t="str">
        <f>DT!Y6</f>
        <v/>
      </c>
      <c r="AA5" s="573" t="str">
        <f>DT!Z6</f>
        <v/>
      </c>
      <c r="AB5" s="573" t="str">
        <f>DT!AA6</f>
        <v/>
      </c>
      <c r="AC5" s="573" t="str">
        <f>DT!AB6</f>
        <v/>
      </c>
      <c r="AD5" s="573" t="str">
        <f>DT!AC6</f>
        <v/>
      </c>
      <c r="AE5" s="573" t="str">
        <f>DT!AD6</f>
        <v/>
      </c>
      <c r="AF5" s="573" t="str">
        <f>DT!AE6</f>
        <v/>
      </c>
      <c r="AG5" s="573" t="str">
        <f>DT!AF6</f>
        <v/>
      </c>
      <c r="AH5" s="573" t="str">
        <f>DT!AG6</f>
        <v/>
      </c>
      <c r="AI5" s="573" t="str">
        <f>DT!AH6</f>
        <v/>
      </c>
      <c r="AJ5" s="573" t="str">
        <f>DT!AI6</f>
        <v/>
      </c>
      <c r="AK5" s="573" t="str">
        <f>DT!AJ6</f>
        <v/>
      </c>
      <c r="AL5" s="573" t="str">
        <f>DT!AK6</f>
        <v/>
      </c>
      <c r="AM5" s="573" t="str">
        <f>DT!AL6</f>
        <v/>
      </c>
      <c r="AN5" s="573" t="str">
        <f>DT!AM6</f>
        <v/>
      </c>
      <c r="AO5" s="573" t="str">
        <f>DT!AN6</f>
        <v/>
      </c>
      <c r="AP5" s="573" t="str">
        <f>DT!AO6</f>
        <v/>
      </c>
      <c r="AQ5" s="573" t="str">
        <f>DT!AP6</f>
        <v/>
      </c>
      <c r="AR5" s="573" t="str">
        <f>DT!AQ6</f>
        <v/>
      </c>
      <c r="AS5" s="573" t="str">
        <f>DT!AR6</f>
        <v/>
      </c>
      <c r="AT5" s="573" t="str">
        <f>DT!AS6</f>
        <v/>
      </c>
      <c r="AU5" s="573" t="str">
        <f>DT!AT6</f>
        <v/>
      </c>
      <c r="AV5" s="573" t="str">
        <f>DT!AU6</f>
        <v/>
      </c>
      <c r="AW5" s="573" t="str">
        <f>DT!AV6</f>
        <v/>
      </c>
      <c r="AX5" s="573" t="str">
        <f>DT!AW6</f>
        <v/>
      </c>
      <c r="AY5" s="574"/>
      <c r="AZ5" s="573" t="str">
        <f>DT!AX6</f>
        <v/>
      </c>
      <c r="BA5" s="573" t="str">
        <f>DT!AY6</f>
        <v/>
      </c>
      <c r="BB5" s="573" t="str">
        <f>DT!AZ6</f>
        <v/>
      </c>
      <c r="BC5" s="573" t="str">
        <f>DT!BA6</f>
        <v/>
      </c>
      <c r="BD5" s="573" t="str">
        <f>DT!BB6</f>
        <v/>
      </c>
      <c r="BE5" s="573" t="str">
        <f>DT!BC6</f>
        <v/>
      </c>
      <c r="BF5" s="573" t="str">
        <f>DT!BD6</f>
        <v/>
      </c>
      <c r="BG5" s="573" t="str">
        <f>DT!BE6</f>
        <v/>
      </c>
      <c r="BH5" s="573" t="str">
        <f>DT!BF6</f>
        <v/>
      </c>
      <c r="BI5" s="573" t="str">
        <f>DT!BG6</f>
        <v/>
      </c>
      <c r="BJ5" s="573" t="str">
        <f>DT!BH6</f>
        <v/>
      </c>
      <c r="BK5" s="573" t="str">
        <f>DT!BI6</f>
        <v/>
      </c>
      <c r="BL5" s="573" t="str">
        <f>DT!BJ6</f>
        <v/>
      </c>
      <c r="BM5" s="573" t="str">
        <f>DT!BK6</f>
        <v/>
      </c>
      <c r="BN5" s="573" t="str">
        <f>DT!BL6</f>
        <v/>
      </c>
      <c r="BO5" s="573" t="str">
        <f>DT!BM6</f>
        <v/>
      </c>
      <c r="BP5" s="573" t="str">
        <f>DT!BN6</f>
        <v/>
      </c>
      <c r="BQ5" s="573" t="str">
        <f>DT!BO6</f>
        <v/>
      </c>
      <c r="BR5" s="573" t="str">
        <f>DT!BP6</f>
        <v/>
      </c>
      <c r="BS5" s="573" t="str">
        <f>DT!BQ6</f>
        <v/>
      </c>
      <c r="BT5" s="573" t="str">
        <f>DT!BR6</f>
        <v/>
      </c>
      <c r="BU5" s="573" t="str">
        <f>DT!BS6</f>
        <v/>
      </c>
      <c r="BV5" s="573" t="str">
        <f>DT!BT6</f>
        <v/>
      </c>
      <c r="BW5" s="573" t="str">
        <f>DT!BU6</f>
        <v/>
      </c>
      <c r="BX5" s="573" t="str">
        <f>DT!BV6</f>
        <v/>
      </c>
      <c r="BY5" s="573" t="str">
        <f>DT!BW6</f>
        <v/>
      </c>
      <c r="BZ5" s="573" t="str">
        <f>DT!BX6</f>
        <v/>
      </c>
      <c r="CA5" s="573" t="str">
        <f>DT!BY6</f>
        <v/>
      </c>
      <c r="CB5" s="573" t="str">
        <f>DT!BZ6</f>
        <v/>
      </c>
      <c r="CC5" s="573" t="str">
        <f>DT!CA6</f>
        <v/>
      </c>
      <c r="CD5" s="573" t="str">
        <f>DT!CB6</f>
        <v/>
      </c>
      <c r="CE5" s="573" t="str">
        <f>DT!CC6</f>
        <v/>
      </c>
      <c r="CF5" s="573" t="str">
        <f>DT!CD6</f>
        <v/>
      </c>
      <c r="CG5" s="573" t="str">
        <f>DT!CE6</f>
        <v/>
      </c>
      <c r="CH5" s="573" t="str">
        <f>DT!CF6</f>
        <v/>
      </c>
      <c r="CI5" s="573" t="str">
        <f>DT!CG6</f>
        <v/>
      </c>
      <c r="CJ5" s="573" t="str">
        <f>DT!CH6</f>
        <v/>
      </c>
      <c r="CK5" s="573" t="str">
        <f>DT!CI6</f>
        <v/>
      </c>
      <c r="CL5" s="573" t="str">
        <f>DT!CJ6</f>
        <v/>
      </c>
      <c r="CM5" s="573" t="str">
        <f>DT!CK6</f>
        <v/>
      </c>
      <c r="CN5" s="573" t="str">
        <f>DT!CL6</f>
        <v/>
      </c>
      <c r="CO5" s="573" t="str">
        <f>DT!CM6</f>
        <v/>
      </c>
      <c r="CP5" s="573" t="str">
        <f>DT!CN6</f>
        <v/>
      </c>
      <c r="CQ5" s="573" t="str">
        <f>DT!CO6</f>
        <v/>
      </c>
      <c r="CR5" s="573" t="str">
        <f>DT!CP6</f>
        <v/>
      </c>
      <c r="CS5" s="573" t="str">
        <f>DT!CQ6</f>
        <v/>
      </c>
      <c r="CT5" s="573" t="str">
        <f>DT!CR6</f>
        <v/>
      </c>
      <c r="CU5" s="573" t="str">
        <f>DT!CS6</f>
        <v/>
      </c>
      <c r="CV5" s="573" t="str">
        <f>DT!CT6</f>
        <v/>
      </c>
      <c r="CW5" s="573" t="str">
        <f>DT!CU6</f>
        <v/>
      </c>
      <c r="CX5" s="573" t="str">
        <f>DT!CV6</f>
        <v/>
      </c>
      <c r="CY5" s="573" t="str">
        <f>DT!CW6</f>
        <v/>
      </c>
      <c r="CZ5" s="573" t="str">
        <f>DT!CX6</f>
        <v/>
      </c>
      <c r="DA5" s="573" t="str">
        <f>DT!CY6</f>
        <v/>
      </c>
      <c r="DB5" s="573" t="str">
        <f>DT!CZ6</f>
        <v/>
      </c>
      <c r="DC5" s="1177"/>
      <c r="DD5" s="1177"/>
      <c r="DE5" s="1177"/>
      <c r="DF5" s="1177"/>
      <c r="DG5" s="1177"/>
      <c r="DH5" s="1177"/>
      <c r="DI5" s="1148"/>
      <c r="DJ5" s="1164"/>
      <c r="DK5" s="1103"/>
      <c r="DL5" s="237"/>
      <c r="DM5" s="606"/>
      <c r="DN5" s="517"/>
      <c r="DO5" s="517"/>
      <c r="DP5" s="517"/>
      <c r="DQ5" s="517"/>
      <c r="DR5" s="517"/>
      <c r="DS5" s="517"/>
      <c r="DT5" s="517"/>
      <c r="DU5" s="517"/>
    </row>
    <row r="6" spans="1:125" ht="15.75" customHeight="1">
      <c r="A6" s="599"/>
      <c r="B6" s="1164"/>
      <c r="C6" s="1103"/>
      <c r="D6" s="1103"/>
      <c r="E6" s="575" t="s">
        <v>263</v>
      </c>
      <c r="F6" s="576" t="str">
        <f>DT!E7</f>
        <v/>
      </c>
      <c r="G6" s="576" t="str">
        <f>DT!F7</f>
        <v/>
      </c>
      <c r="H6" s="576" t="str">
        <f>DT!G7</f>
        <v/>
      </c>
      <c r="I6" s="576" t="str">
        <f>DT!H7</f>
        <v/>
      </c>
      <c r="J6" s="576" t="str">
        <f>DT!I7</f>
        <v/>
      </c>
      <c r="K6" s="576" t="str">
        <f>DT!J7</f>
        <v/>
      </c>
      <c r="L6" s="576" t="str">
        <f>DT!K7</f>
        <v/>
      </c>
      <c r="M6" s="576" t="str">
        <f>DT!L7</f>
        <v/>
      </c>
      <c r="N6" s="576" t="str">
        <f>DT!M7</f>
        <v/>
      </c>
      <c r="O6" s="576" t="str">
        <f>DT!N7</f>
        <v/>
      </c>
      <c r="P6" s="576" t="str">
        <f>DT!O7</f>
        <v/>
      </c>
      <c r="Q6" s="576" t="str">
        <f>DT!P7</f>
        <v/>
      </c>
      <c r="R6" s="576" t="str">
        <f>DT!Q7</f>
        <v/>
      </c>
      <c r="S6" s="576" t="str">
        <f>DT!R7</f>
        <v/>
      </c>
      <c r="T6" s="576" t="str">
        <f>DT!S7</f>
        <v/>
      </c>
      <c r="U6" s="576" t="str">
        <f>DT!T7</f>
        <v/>
      </c>
      <c r="V6" s="576" t="str">
        <f>DT!U7</f>
        <v/>
      </c>
      <c r="W6" s="576" t="str">
        <f>DT!V7</f>
        <v/>
      </c>
      <c r="X6" s="576" t="str">
        <f>DT!W7</f>
        <v/>
      </c>
      <c r="Y6" s="576" t="str">
        <f>DT!X7</f>
        <v/>
      </c>
      <c r="Z6" s="576" t="str">
        <f>DT!Y7</f>
        <v/>
      </c>
      <c r="AA6" s="576" t="str">
        <f>DT!Z7</f>
        <v/>
      </c>
      <c r="AB6" s="576" t="str">
        <f>DT!AA7</f>
        <v/>
      </c>
      <c r="AC6" s="576" t="str">
        <f>DT!AB7</f>
        <v/>
      </c>
      <c r="AD6" s="576" t="str">
        <f>DT!AC7</f>
        <v/>
      </c>
      <c r="AE6" s="576" t="str">
        <f>DT!AD7</f>
        <v/>
      </c>
      <c r="AF6" s="576" t="str">
        <f>DT!AE7</f>
        <v/>
      </c>
      <c r="AG6" s="576" t="str">
        <f>DT!AF7</f>
        <v/>
      </c>
      <c r="AH6" s="576" t="str">
        <f>DT!AG7</f>
        <v/>
      </c>
      <c r="AI6" s="576" t="str">
        <f>DT!AH7</f>
        <v/>
      </c>
      <c r="AJ6" s="576" t="str">
        <f>DT!AI7</f>
        <v/>
      </c>
      <c r="AK6" s="576" t="str">
        <f>DT!AJ7</f>
        <v/>
      </c>
      <c r="AL6" s="576" t="str">
        <f>DT!AK7</f>
        <v/>
      </c>
      <c r="AM6" s="576" t="str">
        <f>DT!AL7</f>
        <v/>
      </c>
      <c r="AN6" s="576" t="str">
        <f>DT!AM7</f>
        <v/>
      </c>
      <c r="AO6" s="576" t="str">
        <f>DT!AN7</f>
        <v/>
      </c>
      <c r="AP6" s="576" t="str">
        <f>DT!AO7</f>
        <v/>
      </c>
      <c r="AQ6" s="576" t="str">
        <f>DT!AP7</f>
        <v/>
      </c>
      <c r="AR6" s="576" t="str">
        <f>DT!AQ7</f>
        <v/>
      </c>
      <c r="AS6" s="576" t="str">
        <f>DT!AR7</f>
        <v/>
      </c>
      <c r="AT6" s="576" t="str">
        <f>DT!AS7</f>
        <v/>
      </c>
      <c r="AU6" s="576" t="str">
        <f>DT!AT7</f>
        <v/>
      </c>
      <c r="AV6" s="576" t="str">
        <f>DT!AU7</f>
        <v/>
      </c>
      <c r="AW6" s="576" t="str">
        <f>DT!AV7</f>
        <v/>
      </c>
      <c r="AX6" s="576" t="str">
        <f>DT!AW7</f>
        <v/>
      </c>
      <c r="AY6" s="577"/>
      <c r="AZ6" s="576" t="str">
        <f>DT!AX7</f>
        <v/>
      </c>
      <c r="BA6" s="576" t="str">
        <f>DT!AY7</f>
        <v/>
      </c>
      <c r="BB6" s="576" t="str">
        <f>DT!AZ7</f>
        <v/>
      </c>
      <c r="BC6" s="576" t="str">
        <f>DT!BA7</f>
        <v/>
      </c>
      <c r="BD6" s="576" t="str">
        <f>DT!BB7</f>
        <v/>
      </c>
      <c r="BE6" s="576" t="str">
        <f>DT!BC7</f>
        <v/>
      </c>
      <c r="BF6" s="576" t="str">
        <f>DT!BD7</f>
        <v/>
      </c>
      <c r="BG6" s="576" t="str">
        <f>DT!BE7</f>
        <v/>
      </c>
      <c r="BH6" s="576" t="str">
        <f>DT!BF7</f>
        <v/>
      </c>
      <c r="BI6" s="576" t="str">
        <f>DT!BG7</f>
        <v/>
      </c>
      <c r="BJ6" s="576" t="str">
        <f>DT!BH7</f>
        <v/>
      </c>
      <c r="BK6" s="576" t="str">
        <f>DT!BI7</f>
        <v/>
      </c>
      <c r="BL6" s="576" t="str">
        <f>DT!BJ7</f>
        <v/>
      </c>
      <c r="BM6" s="576" t="str">
        <f>DT!BK7</f>
        <v/>
      </c>
      <c r="BN6" s="576" t="str">
        <f>DT!BL7</f>
        <v/>
      </c>
      <c r="BO6" s="576" t="str">
        <f>DT!BM7</f>
        <v/>
      </c>
      <c r="BP6" s="576" t="str">
        <f>DT!BN7</f>
        <v/>
      </c>
      <c r="BQ6" s="576" t="str">
        <f>DT!BO7</f>
        <v/>
      </c>
      <c r="BR6" s="576" t="str">
        <f>DT!BP7</f>
        <v/>
      </c>
      <c r="BS6" s="576" t="str">
        <f>DT!BQ7</f>
        <v/>
      </c>
      <c r="BT6" s="576" t="str">
        <f>DT!BR7</f>
        <v/>
      </c>
      <c r="BU6" s="576" t="str">
        <f>DT!BS7</f>
        <v/>
      </c>
      <c r="BV6" s="576" t="str">
        <f>DT!BT7</f>
        <v/>
      </c>
      <c r="BW6" s="576" t="str">
        <f>DT!BU7</f>
        <v/>
      </c>
      <c r="BX6" s="576" t="str">
        <f>DT!BV7</f>
        <v/>
      </c>
      <c r="BY6" s="576" t="str">
        <f>DT!BW7</f>
        <v/>
      </c>
      <c r="BZ6" s="576" t="str">
        <f>DT!BX7</f>
        <v/>
      </c>
      <c r="CA6" s="576" t="str">
        <f>DT!BY7</f>
        <v/>
      </c>
      <c r="CB6" s="576" t="str">
        <f>DT!BZ7</f>
        <v/>
      </c>
      <c r="CC6" s="576" t="str">
        <f>DT!CA7</f>
        <v/>
      </c>
      <c r="CD6" s="576" t="str">
        <f>DT!CB7</f>
        <v/>
      </c>
      <c r="CE6" s="576" t="str">
        <f>DT!CC7</f>
        <v/>
      </c>
      <c r="CF6" s="576" t="str">
        <f>DT!CD7</f>
        <v/>
      </c>
      <c r="CG6" s="576" t="str">
        <f>DT!CE7</f>
        <v/>
      </c>
      <c r="CH6" s="576" t="str">
        <f>DT!CF7</f>
        <v/>
      </c>
      <c r="CI6" s="576" t="str">
        <f>DT!CG7</f>
        <v/>
      </c>
      <c r="CJ6" s="576" t="str">
        <f>DT!CH7</f>
        <v/>
      </c>
      <c r="CK6" s="576" t="str">
        <f>DT!CI7</f>
        <v/>
      </c>
      <c r="CL6" s="576" t="str">
        <f>DT!CJ7</f>
        <v/>
      </c>
      <c r="CM6" s="576" t="str">
        <f>DT!CK7</f>
        <v/>
      </c>
      <c r="CN6" s="576" t="str">
        <f>DT!CL7</f>
        <v/>
      </c>
      <c r="CO6" s="576" t="str">
        <f>DT!CM7</f>
        <v/>
      </c>
      <c r="CP6" s="576" t="str">
        <f>DT!CN7</f>
        <v/>
      </c>
      <c r="CQ6" s="576" t="str">
        <f>DT!CO7</f>
        <v/>
      </c>
      <c r="CR6" s="576" t="str">
        <f>DT!CP7</f>
        <v/>
      </c>
      <c r="CS6" s="576" t="str">
        <f>DT!CQ7</f>
        <v/>
      </c>
      <c r="CT6" s="576" t="str">
        <f>DT!CR7</f>
        <v/>
      </c>
      <c r="CU6" s="576" t="str">
        <f>DT!CS7</f>
        <v/>
      </c>
      <c r="CV6" s="576" t="str">
        <f>DT!CT7</f>
        <v/>
      </c>
      <c r="CW6" s="576" t="str">
        <f>DT!CU7</f>
        <v/>
      </c>
      <c r="CX6" s="576" t="str">
        <f>DT!CV7</f>
        <v/>
      </c>
      <c r="CY6" s="576" t="str">
        <f>DT!CW7</f>
        <v/>
      </c>
      <c r="CZ6" s="576" t="str">
        <f>DT!CX7</f>
        <v/>
      </c>
      <c r="DA6" s="576" t="str">
        <f>DT!CY7</f>
        <v/>
      </c>
      <c r="DB6" s="576" t="str">
        <f>DT!CZ7</f>
        <v/>
      </c>
      <c r="DC6" s="1290" t="s">
        <v>130</v>
      </c>
      <c r="DD6" s="1290" t="s">
        <v>264</v>
      </c>
      <c r="DE6" s="1290" t="s">
        <v>132</v>
      </c>
      <c r="DF6" s="1290" t="s">
        <v>133</v>
      </c>
      <c r="DG6" s="1290" t="s">
        <v>134</v>
      </c>
      <c r="DH6" s="1290" t="s">
        <v>135</v>
      </c>
      <c r="DI6" s="1290" t="s">
        <v>8</v>
      </c>
      <c r="DJ6" s="1164"/>
      <c r="DK6" s="1103"/>
      <c r="DL6" s="599"/>
      <c r="DM6" s="606"/>
      <c r="DN6" s="517"/>
      <c r="DO6" s="517"/>
      <c r="DP6" s="517"/>
      <c r="DQ6" s="517"/>
      <c r="DR6" s="517"/>
      <c r="DS6" s="517"/>
      <c r="DT6" s="517"/>
      <c r="DU6" s="517"/>
    </row>
    <row r="7" spans="1:125" ht="13.5" customHeight="1">
      <c r="A7" s="237"/>
      <c r="B7" s="1301"/>
      <c r="C7" s="1104"/>
      <c r="D7" s="1104"/>
      <c r="E7" s="578" t="s">
        <v>265</v>
      </c>
      <c r="F7" s="579" t="str">
        <f>IF(DT!E8=0,"",DT!E8)</f>
        <v/>
      </c>
      <c r="G7" s="579" t="str">
        <f>IF(DT!F8=0,"",DT!F8)</f>
        <v/>
      </c>
      <c r="H7" s="579" t="str">
        <f>IF(DT!G8=0,"",DT!G8)</f>
        <v/>
      </c>
      <c r="I7" s="579" t="str">
        <f>IF(DT!H8=0,"",DT!H8)</f>
        <v/>
      </c>
      <c r="J7" s="579" t="str">
        <f>IF(DT!I8=0,"",DT!I8)</f>
        <v/>
      </c>
      <c r="K7" s="579" t="str">
        <f>IF(DT!J8=0,"",DT!J8)</f>
        <v/>
      </c>
      <c r="L7" s="579" t="str">
        <f>IF(DT!K8=0,"",DT!K8)</f>
        <v/>
      </c>
      <c r="M7" s="579" t="str">
        <f>IF(DT!L8=0,"",DT!L8)</f>
        <v/>
      </c>
      <c r="N7" s="579" t="str">
        <f>IF(DT!M8=0,"",DT!M8)</f>
        <v/>
      </c>
      <c r="O7" s="579" t="str">
        <f>IF(DT!N8=0,"",DT!N8)</f>
        <v/>
      </c>
      <c r="P7" s="579" t="str">
        <f>IF(DT!O8=0,"",DT!O8)</f>
        <v/>
      </c>
      <c r="Q7" s="579" t="str">
        <f>IF(DT!P8=0,"",DT!P8)</f>
        <v/>
      </c>
      <c r="R7" s="579" t="str">
        <f>IF(DT!Q8=0,"",DT!Q8)</f>
        <v/>
      </c>
      <c r="S7" s="579" t="str">
        <f>IF(DT!R8=0,"",DT!R8)</f>
        <v/>
      </c>
      <c r="T7" s="579" t="str">
        <f>IF(DT!S8=0,"",DT!S8)</f>
        <v/>
      </c>
      <c r="U7" s="579" t="str">
        <f>IF(DT!T8=0,"",DT!T8)</f>
        <v/>
      </c>
      <c r="V7" s="579" t="str">
        <f>IF(DT!U8=0,"",DT!U8)</f>
        <v/>
      </c>
      <c r="W7" s="579" t="str">
        <f>IF(DT!V8=0,"",DT!V8)</f>
        <v/>
      </c>
      <c r="X7" s="579" t="str">
        <f>IF(DT!W8=0,"",DT!W8)</f>
        <v/>
      </c>
      <c r="Y7" s="579" t="str">
        <f>IF(DT!X8=0,"",DT!X8)</f>
        <v/>
      </c>
      <c r="Z7" s="579" t="str">
        <f>IF(DT!Y8=0,"",DT!Y8)</f>
        <v/>
      </c>
      <c r="AA7" s="579" t="str">
        <f>IF(DT!Z8=0,"",DT!Z8)</f>
        <v/>
      </c>
      <c r="AB7" s="579" t="str">
        <f>IF(DT!AA8=0,"",DT!AA8)</f>
        <v/>
      </c>
      <c r="AC7" s="579" t="str">
        <f>IF(DT!AB8=0,"",DT!AB8)</f>
        <v/>
      </c>
      <c r="AD7" s="579" t="str">
        <f>IF(DT!AC8=0,"",DT!AC8)</f>
        <v/>
      </c>
      <c r="AE7" s="579" t="str">
        <f>IF(DT!AD8=0,"",DT!AD8)</f>
        <v/>
      </c>
      <c r="AF7" s="579" t="str">
        <f>IF(DT!AE8=0,"",DT!AE8)</f>
        <v/>
      </c>
      <c r="AG7" s="579" t="str">
        <f>IF(DT!AF8=0,"",DT!AF8)</f>
        <v/>
      </c>
      <c r="AH7" s="579" t="str">
        <f>IF(DT!AG8=0,"",DT!AG8)</f>
        <v/>
      </c>
      <c r="AI7" s="579" t="str">
        <f>IF(DT!AH8=0,"",DT!AH8)</f>
        <v/>
      </c>
      <c r="AJ7" s="579" t="str">
        <f>IF(DT!AI8=0,"",DT!AI8)</f>
        <v/>
      </c>
      <c r="AK7" s="579" t="str">
        <f>IF(DT!AJ8=0,"",DT!AJ8)</f>
        <v/>
      </c>
      <c r="AL7" s="579" t="str">
        <f>IF(DT!AK8=0,"",DT!AK8)</f>
        <v/>
      </c>
      <c r="AM7" s="579" t="str">
        <f>IF(DT!AL8=0,"",DT!AL8)</f>
        <v/>
      </c>
      <c r="AN7" s="579" t="str">
        <f>IF(DT!AM8=0,"",DT!AM8)</f>
        <v/>
      </c>
      <c r="AO7" s="579" t="str">
        <f>IF(DT!AN8=0,"",DT!AN8)</f>
        <v/>
      </c>
      <c r="AP7" s="579" t="str">
        <f>IF(DT!AO8=0,"",DT!AO8)</f>
        <v/>
      </c>
      <c r="AQ7" s="579" t="str">
        <f>IF(DT!AP8=0,"",DT!AP8)</f>
        <v/>
      </c>
      <c r="AR7" s="579" t="str">
        <f>IF(DT!AQ8=0,"",DT!AQ8)</f>
        <v/>
      </c>
      <c r="AS7" s="579" t="str">
        <f>IF(DT!AR8=0,"",DT!AR8)</f>
        <v/>
      </c>
      <c r="AT7" s="579" t="str">
        <f>IF(DT!AS8=0,"",DT!AS8)</f>
        <v/>
      </c>
      <c r="AU7" s="579" t="str">
        <f>IF(DT!AT8=0,"",DT!AT8)</f>
        <v/>
      </c>
      <c r="AV7" s="579" t="str">
        <f>IF(DT!AU8=0,"",DT!AU8)</f>
        <v/>
      </c>
      <c r="AW7" s="579" t="str">
        <f>IF(DT!AV8=0,"",DT!AV8)</f>
        <v/>
      </c>
      <c r="AX7" s="579" t="str">
        <f>IF(DT!AW8=0,"",DT!AW8)</f>
        <v/>
      </c>
      <c r="AY7" s="580"/>
      <c r="AZ7" s="579" t="str">
        <f>IF(DT!AX8=0,"",DT!AX8)</f>
        <v/>
      </c>
      <c r="BA7" s="579" t="str">
        <f>IF(DT!AY8=0,"",DT!AY8)</f>
        <v/>
      </c>
      <c r="BB7" s="579" t="str">
        <f>IF(DT!AZ8=0,"",DT!AZ8)</f>
        <v/>
      </c>
      <c r="BC7" s="579" t="str">
        <f>IF(DT!BA8=0,"",DT!BA8)</f>
        <v/>
      </c>
      <c r="BD7" s="579" t="str">
        <f>IF(DT!BB8=0,"",DT!BB8)</f>
        <v/>
      </c>
      <c r="BE7" s="579" t="str">
        <f>IF(DT!BC8=0,"",DT!BC8)</f>
        <v/>
      </c>
      <c r="BF7" s="579" t="str">
        <f>IF(DT!BD8=0,"",DT!BD8)</f>
        <v/>
      </c>
      <c r="BG7" s="579" t="str">
        <f>IF(DT!BE8=0,"",DT!BE8)</f>
        <v/>
      </c>
      <c r="BH7" s="579" t="str">
        <f>IF(DT!BF8=0,"",DT!BF8)</f>
        <v/>
      </c>
      <c r="BI7" s="579" t="str">
        <f>IF(DT!BG8=0,"",DT!BG8)</f>
        <v/>
      </c>
      <c r="BJ7" s="579" t="str">
        <f>IF(DT!BH8=0,"",DT!BH8)</f>
        <v/>
      </c>
      <c r="BK7" s="579" t="str">
        <f>IF(DT!BI8=0,"",DT!BI8)</f>
        <v/>
      </c>
      <c r="BL7" s="579" t="str">
        <f>IF(DT!BJ8=0,"",DT!BJ8)</f>
        <v/>
      </c>
      <c r="BM7" s="579" t="str">
        <f>IF(DT!BK8=0,"",DT!BK8)</f>
        <v/>
      </c>
      <c r="BN7" s="579" t="str">
        <f>IF(DT!BL8=0,"",DT!BL8)</f>
        <v/>
      </c>
      <c r="BO7" s="579" t="str">
        <f>IF(DT!BM8=0,"",DT!BM8)</f>
        <v/>
      </c>
      <c r="BP7" s="579" t="str">
        <f>IF(DT!BN8=0,"",DT!BN8)</f>
        <v/>
      </c>
      <c r="BQ7" s="579" t="str">
        <f>IF(DT!BO8=0,"",DT!BO8)</f>
        <v/>
      </c>
      <c r="BR7" s="579" t="str">
        <f>IF(DT!BP8=0,"",DT!BP8)</f>
        <v/>
      </c>
      <c r="BS7" s="579" t="str">
        <f>IF(DT!BQ8=0,"",DT!BQ8)</f>
        <v/>
      </c>
      <c r="BT7" s="579" t="str">
        <f>IF(DT!BR8=0,"",DT!BR8)</f>
        <v/>
      </c>
      <c r="BU7" s="579" t="str">
        <f>IF(DT!BS8=0,"",DT!BS8)</f>
        <v/>
      </c>
      <c r="BV7" s="579" t="str">
        <f>IF(DT!BT8=0,"",DT!BT8)</f>
        <v/>
      </c>
      <c r="BW7" s="579" t="str">
        <f>IF(DT!BU8=0,"",DT!BU8)</f>
        <v/>
      </c>
      <c r="BX7" s="579" t="str">
        <f>IF(DT!BV8=0,"",DT!BV8)</f>
        <v/>
      </c>
      <c r="BY7" s="579" t="str">
        <f>IF(DT!BW8=0,"",DT!BW8)</f>
        <v/>
      </c>
      <c r="BZ7" s="579" t="str">
        <f>IF(DT!BX8=0,"",DT!BX8)</f>
        <v/>
      </c>
      <c r="CA7" s="579" t="str">
        <f>IF(DT!BY8=0,"",DT!BY8)</f>
        <v/>
      </c>
      <c r="CB7" s="579" t="str">
        <f>IF(DT!BZ8=0,"",DT!BZ8)</f>
        <v/>
      </c>
      <c r="CC7" s="579" t="str">
        <f>IF(DT!CA8=0,"",DT!CA8)</f>
        <v/>
      </c>
      <c r="CD7" s="579" t="str">
        <f>IF(DT!CB8=0,"",DT!CB8)</f>
        <v/>
      </c>
      <c r="CE7" s="579" t="str">
        <f>IF(DT!CC8=0,"",DT!CC8)</f>
        <v/>
      </c>
      <c r="CF7" s="579" t="str">
        <f>IF(DT!CD8=0,"",DT!CD8)</f>
        <v/>
      </c>
      <c r="CG7" s="579" t="str">
        <f>IF(DT!CE8=0,"",DT!CE8)</f>
        <v/>
      </c>
      <c r="CH7" s="579" t="str">
        <f>IF(DT!CF8=0,"",DT!CF8)</f>
        <v/>
      </c>
      <c r="CI7" s="579" t="str">
        <f>IF(DT!CG8=0,"",DT!CG8)</f>
        <v/>
      </c>
      <c r="CJ7" s="579" t="str">
        <f>IF(DT!CH8=0,"",DT!CH8)</f>
        <v/>
      </c>
      <c r="CK7" s="579" t="str">
        <f>IF(DT!CI8=0,"",DT!CI8)</f>
        <v/>
      </c>
      <c r="CL7" s="579" t="str">
        <f>IF(DT!CJ8=0,"",DT!CJ8)</f>
        <v/>
      </c>
      <c r="CM7" s="579" t="str">
        <f>IF(DT!CK8=0,"",DT!CK8)</f>
        <v/>
      </c>
      <c r="CN7" s="579" t="str">
        <f>IF(DT!CL8=0,"",DT!CL8)</f>
        <v/>
      </c>
      <c r="CO7" s="579" t="str">
        <f>IF(DT!CM8=0,"",DT!CM8)</f>
        <v/>
      </c>
      <c r="CP7" s="579" t="str">
        <f>IF(DT!CN8=0,"",DT!CN8)</f>
        <v/>
      </c>
      <c r="CQ7" s="579" t="str">
        <f>IF(DT!CO8=0,"",DT!CO8)</f>
        <v/>
      </c>
      <c r="CR7" s="579" t="str">
        <f>IF(DT!CP8=0,"",DT!CP8)</f>
        <v/>
      </c>
      <c r="CS7" s="579" t="str">
        <f>IF(DT!CQ8=0,"",DT!CQ8)</f>
        <v/>
      </c>
      <c r="CT7" s="579" t="str">
        <f>IF(DT!CR8=0,"",DT!CR8)</f>
        <v/>
      </c>
      <c r="CU7" s="579" t="str">
        <f>IF(DT!CS8=0,"",DT!CS8)</f>
        <v/>
      </c>
      <c r="CV7" s="579" t="str">
        <f>IF(DT!CT8=0,"",DT!CT8)</f>
        <v/>
      </c>
      <c r="CW7" s="579" t="str">
        <f>IF(DT!CU8=0,"",DT!CU8)</f>
        <v/>
      </c>
      <c r="CX7" s="579" t="str">
        <f>IF(DT!CV8=0,"",DT!CV8)</f>
        <v/>
      </c>
      <c r="CY7" s="579" t="str">
        <f>IF(DT!CW8=0,"",DT!CW8)</f>
        <v/>
      </c>
      <c r="CZ7" s="579" t="str">
        <f>IF(DT!CX8=0,"",DT!CX8)</f>
        <v/>
      </c>
      <c r="DA7" s="579" t="str">
        <f>IF(DT!CY8=0,"",DT!CY8)</f>
        <v/>
      </c>
      <c r="DB7" s="579" t="str">
        <f>IF(DT!CZ8=0,"",DT!CZ8)</f>
        <v/>
      </c>
      <c r="DC7" s="1292"/>
      <c r="DD7" s="1291"/>
      <c r="DE7" s="1292"/>
      <c r="DF7" s="1292"/>
      <c r="DG7" s="1292"/>
      <c r="DH7" s="1292"/>
      <c r="DI7" s="1292"/>
      <c r="DJ7" s="1301"/>
      <c r="DK7" s="1104"/>
      <c r="DL7" s="237"/>
      <c r="DM7" s="606"/>
      <c r="DN7" s="517"/>
      <c r="DO7" s="517"/>
      <c r="DP7" s="517"/>
      <c r="DQ7" s="517"/>
      <c r="DR7" s="517"/>
      <c r="DS7" s="517"/>
      <c r="DT7" s="517"/>
      <c r="DU7" s="517"/>
    </row>
    <row r="8" spans="1:125" ht="13.35" customHeight="1">
      <c r="A8" s="599"/>
      <c r="B8" s="581">
        <v>1</v>
      </c>
      <c r="C8" s="581" t="str">
        <f>IF(DT!B9=0,"",DT!B9)</f>
        <v/>
      </c>
      <c r="D8" s="1289" t="str">
        <f>IF(DT!C9=0,"",DT!C9)</f>
        <v/>
      </c>
      <c r="E8" s="1225"/>
      <c r="F8" s="582" t="str">
        <f>IF(OR(F7="",DT!E9=0,C8=""),"",DT!E9)</f>
        <v/>
      </c>
      <c r="G8" s="582" t="str">
        <f>IF(OR(G7="",DT!F9=0,C8=""),"",DT!F9)</f>
        <v/>
      </c>
      <c r="H8" s="582" t="str">
        <f>IF(OR(H7="",DT!G9=0,C8=""),"",DT!G9)</f>
        <v/>
      </c>
      <c r="I8" s="582" t="str">
        <f>IF(OR(I7="",DT!H9=0,C8=""),"",DT!H9)</f>
        <v/>
      </c>
      <c r="J8" s="582" t="str">
        <f>IF(OR(J7="",DT!I9=0,C8=""),"",DT!I9)</f>
        <v/>
      </c>
      <c r="K8" s="582" t="str">
        <f>IF(OR(K7="",DT!J9=0,C8=""),"",DT!J9)</f>
        <v/>
      </c>
      <c r="L8" s="582" t="str">
        <f>IF(OR(L7="",DT!K9=0,C8=""),"",DT!K9)</f>
        <v/>
      </c>
      <c r="M8" s="582" t="str">
        <f>IF(OR(M7="",DT!L9=0,C8=""),"",DT!L9)</f>
        <v/>
      </c>
      <c r="N8" s="582" t="str">
        <f>IF(OR(N7="",DT!M9=0,C8=""),"",DT!M9)</f>
        <v/>
      </c>
      <c r="O8" s="582" t="str">
        <f>IF(OR(O7="",DT!N9=0,C8=""),"",DT!N9)</f>
        <v/>
      </c>
      <c r="P8" s="582" t="str">
        <f>IF(OR(P7="",DT!O9=0,C8=""),"",DT!O9)</f>
        <v/>
      </c>
      <c r="Q8" s="582" t="str">
        <f>IF(OR(Q7="",DT!P9=0,C8=""),"",DT!P9)</f>
        <v/>
      </c>
      <c r="R8" s="582" t="str">
        <f>IF(OR(R7="",DT!Q9=0,C8=""),"",DT!Q9)</f>
        <v/>
      </c>
      <c r="S8" s="582" t="str">
        <f>IF(OR(S7="",DT!R9=0,C8=""),"",DT!R9)</f>
        <v/>
      </c>
      <c r="T8" s="582" t="str">
        <f>IF(OR(T7="",DT!S9=0,C8=""),"",DT!S9)</f>
        <v/>
      </c>
      <c r="U8" s="582" t="str">
        <f>IF(OR(U7="",DT!T9=0,C8=""),"",DT!T9)</f>
        <v/>
      </c>
      <c r="V8" s="582" t="str">
        <f>IF(OR(V7="",DT!U9=0,C8=""),"",DT!U9)</f>
        <v/>
      </c>
      <c r="W8" s="582" t="str">
        <f>IF(OR(W7="",DT!V9=0,C8=""),"",DT!V9)</f>
        <v/>
      </c>
      <c r="X8" s="582" t="str">
        <f>IF(OR(X7="",DT!W9=0,C8=""),"",DT!W9)</f>
        <v/>
      </c>
      <c r="Y8" s="582" t="str">
        <f>IF(OR(Y7="",DT!X9=0,C8=""),"",DT!X9)</f>
        <v/>
      </c>
      <c r="Z8" s="582" t="str">
        <f>IF(OR(Z7="",DT!Y9=0,C8=""),"",DT!Y9)</f>
        <v/>
      </c>
      <c r="AA8" s="582" t="str">
        <f>IF(OR(AA7="",DT!Z9=0,C8=""),"",DT!Z9)</f>
        <v/>
      </c>
      <c r="AB8" s="582" t="str">
        <f>IF(OR(AB7="",DT!AA9=0,C8=""),"",DT!AA9)</f>
        <v/>
      </c>
      <c r="AC8" s="582" t="str">
        <f>IF(OR(AC7="",DT!AB9=0,C8=""),"",DT!AB9)</f>
        <v/>
      </c>
      <c r="AD8" s="582" t="str">
        <f>IF(OR(AD7="",DT!AC9=0,C8=""),"",DT!AC9)</f>
        <v/>
      </c>
      <c r="AE8" s="582" t="str">
        <f>IF(OR(AE7="",DT!AD9=0,C8=""),"",DT!AD9)</f>
        <v/>
      </c>
      <c r="AF8" s="582" t="str">
        <f>IF(OR(AF7="",DT!AE9=0,C8=""),"",DT!AE9)</f>
        <v/>
      </c>
      <c r="AG8" s="582" t="str">
        <f>IF(OR(AG7="",DT!AF9=0,C8=""),"",DT!AF9)</f>
        <v/>
      </c>
      <c r="AH8" s="582" t="str">
        <f>IF(OR(AH7="",DT!AG9=0,C8=""),"",DT!AG9)</f>
        <v/>
      </c>
      <c r="AI8" s="582" t="str">
        <f>IF(OR(AI7="",DT!AH9=0,C8=""),"",DT!AH9)</f>
        <v/>
      </c>
      <c r="AJ8" s="582" t="str">
        <f>IF(OR(AJ7="",DT!AI9=0,C8=""),"",DT!AI9)</f>
        <v/>
      </c>
      <c r="AK8" s="582" t="str">
        <f>IF(OR(AK7="",DT!AJ9=0,C8=""),"",DT!AJ9)</f>
        <v/>
      </c>
      <c r="AL8" s="582" t="str">
        <f>IF(OR(AL7="",DT!AK9=0,C8=""),"",DT!AK9)</f>
        <v/>
      </c>
      <c r="AM8" s="582" t="str">
        <f>IF(OR(AM7="",DT!AL9=0,C8=""),"",DT!AL9)</f>
        <v/>
      </c>
      <c r="AN8" s="582" t="str">
        <f>IF(OR(AN7="",DT!AM9=0,C8=""),"",DT!AM9)</f>
        <v/>
      </c>
      <c r="AO8" s="582" t="str">
        <f>IF(OR(AO7="",DT!AN9=0,C8=""),"",DT!AN9)</f>
        <v/>
      </c>
      <c r="AP8" s="582" t="str">
        <f>IF(OR(AP7="",DT!AO9=0,C8=""),"",DT!AO9)</f>
        <v/>
      </c>
      <c r="AQ8" s="582" t="str">
        <f>IF(OR(AQ7="",DT!AP9=0,C8=""),"",DT!AP9)</f>
        <v/>
      </c>
      <c r="AR8" s="582" t="str">
        <f>IF(OR(AR7="",DT!AQ9=0,C8=""),"",DT!AQ9)</f>
        <v/>
      </c>
      <c r="AS8" s="582" t="str">
        <f>IF(OR(AS7="",DT!AR9=0,C8=""),"",DT!AR9)</f>
        <v/>
      </c>
      <c r="AT8" s="582" t="str">
        <f>IF(OR(AT7="",DT!AS9=0,C8=""),"",DT!AS9)</f>
        <v/>
      </c>
      <c r="AU8" s="582" t="str">
        <f>IF(OR(AU7="",DT!AT9=0,C8=""),"",DT!AT9)</f>
        <v/>
      </c>
      <c r="AV8" s="582" t="str">
        <f>IF(OR(AV7="",DT!AU9=0,C8=""),"",DT!AU9)</f>
        <v/>
      </c>
      <c r="AW8" s="582" t="str">
        <f>IF(OR(AW7="",DT!AV9=0,C8=""),"",DT!AV9)</f>
        <v/>
      </c>
      <c r="AX8" s="582" t="str">
        <f>IF(OR(AX7="",DT!AW9=0,C8=""),"",DT!AW9)</f>
        <v/>
      </c>
      <c r="AY8" s="583"/>
      <c r="AZ8" s="582" t="str">
        <f>IF(OR(AZ7="",DT!AX9=0,C8=""),"",DT!AX9)</f>
        <v/>
      </c>
      <c r="BA8" s="582" t="str">
        <f>IF(OR(BA7="",DT!AY9=0,C8=""),"",DT!AY9)</f>
        <v/>
      </c>
      <c r="BB8" s="582" t="str">
        <f>IF(OR(BB7="",DT!AZ9=0,C8=""),"",DT!AZ9)</f>
        <v/>
      </c>
      <c r="BC8" s="582" t="str">
        <f>IF(OR(BC7="",DT!BA9=0,C8=""),"",DT!BA9)</f>
        <v/>
      </c>
      <c r="BD8" s="582" t="str">
        <f>IF(OR(BD7="",DT!BB9=0,C8=""),"",DT!BB9)</f>
        <v/>
      </c>
      <c r="BE8" s="582" t="str">
        <f>IF(OR(BE7="",DT!BC9=0,C8=""),"",DT!BC9)</f>
        <v/>
      </c>
      <c r="BF8" s="582" t="str">
        <f>IF(OR(BF7="",DT!BD9=0,C8=""),"",DT!BD9)</f>
        <v/>
      </c>
      <c r="BG8" s="582" t="str">
        <f>IF(OR(BG7="",DT!BE9=0,C8=""),"",DT!BE9)</f>
        <v/>
      </c>
      <c r="BH8" s="582" t="str">
        <f>IF(OR(BH7="",DT!BF9=0,C8=""),"",DT!BF9)</f>
        <v/>
      </c>
      <c r="BI8" s="582" t="str">
        <f>IF(OR(BI7="",DT!BG9=0,C8=""),"",DT!BG9)</f>
        <v/>
      </c>
      <c r="BJ8" s="582" t="str">
        <f>IF(OR(BJ7="",DT!BH9=0,C8=""),"",DT!BH9)</f>
        <v/>
      </c>
      <c r="BK8" s="582" t="str">
        <f>IF(OR(BK7="",DT!BI9=0,C8=""),"",DT!BI9)</f>
        <v/>
      </c>
      <c r="BL8" s="582" t="str">
        <f>IF(OR(BL7="",DT!BJ9=0,C8=""),"",DT!BJ9)</f>
        <v/>
      </c>
      <c r="BM8" s="582" t="str">
        <f>IF(OR(BM7="",DT!BK9=0,C8=""),"",DT!BK9)</f>
        <v/>
      </c>
      <c r="BN8" s="582" t="str">
        <f>IF(OR(BN7="",DT!BL9=0,C8=""),"",DT!BL9)</f>
        <v/>
      </c>
      <c r="BO8" s="582" t="str">
        <f>IF(OR(BO7="",DT!BM9=0,C8=""),"",DT!BM9)</f>
        <v/>
      </c>
      <c r="BP8" s="582" t="str">
        <f>IF(OR(BP7="",DT!BN9=0,C8=""),"",DT!BN9)</f>
        <v/>
      </c>
      <c r="BQ8" s="582" t="str">
        <f>IF(OR(BQ7="",DT!BO9=0,C8=""),"",DT!BO9)</f>
        <v/>
      </c>
      <c r="BR8" s="582" t="str">
        <f>IF(OR(BR7="",DT!BP9=0,C8=""),"",DT!BP9)</f>
        <v/>
      </c>
      <c r="BS8" s="582" t="str">
        <f>IF(OR(BS7="",DT!BQ9=0,C8=""),"",DT!BQ9)</f>
        <v/>
      </c>
      <c r="BT8" s="582" t="str">
        <f>IF(OR(BT7="",DT!BR9=0,C8=""),"",DT!BR9)</f>
        <v/>
      </c>
      <c r="BU8" s="582" t="str">
        <f>IF(OR(BU7="",DT!BS9=0,C8=""),"",DT!BS9)</f>
        <v/>
      </c>
      <c r="BV8" s="582" t="str">
        <f>IF(OR(BV7="",DT!BT9=0,C8=""),"",DT!BT9)</f>
        <v/>
      </c>
      <c r="BW8" s="582" t="str">
        <f>IF(OR(BW7="",DT!BU9=0,C8=""),"",DT!BU9)</f>
        <v/>
      </c>
      <c r="BX8" s="582" t="str">
        <f>IF(OR(BX7="",DT!BV9=0,C8=""),"",DT!BV9)</f>
        <v/>
      </c>
      <c r="BY8" s="582" t="str">
        <f>IF(OR(BY7="",DT!BW9=0,C8=""),"",DT!BW9)</f>
        <v/>
      </c>
      <c r="BZ8" s="582" t="str">
        <f>IF(OR(BZ7="",DT!BX9=0,C8=""),"",DT!BX9)</f>
        <v/>
      </c>
      <c r="CA8" s="582" t="str">
        <f>IF(OR(CA7="",DT!BY9=0,C8=""),"",DT!BY9)</f>
        <v/>
      </c>
      <c r="CB8" s="582" t="str">
        <f>IF(OR(CB7="",DT!BZ9=0,C8=""),"",DT!BZ9)</f>
        <v/>
      </c>
      <c r="CC8" s="582" t="str">
        <f>IF(OR(CC7="",DT!CA9=0,C8=""),"",DT!CA9)</f>
        <v/>
      </c>
      <c r="CD8" s="582" t="str">
        <f>IF(OR(CD7="",DT!CB9=0,C8=""),"",DT!CB9)</f>
        <v/>
      </c>
      <c r="CE8" s="582" t="str">
        <f>IF(OR(CE7="",DT!CC9=0,C8=""),"",DT!CC9)</f>
        <v/>
      </c>
      <c r="CF8" s="582" t="str">
        <f>IF(OR(CF7="",DT!CD9=0,C8=""),"",DT!CD9)</f>
        <v/>
      </c>
      <c r="CG8" s="582" t="str">
        <f>IF(OR(CG7="",DT!CE9=0,C8=""),"",DT!CE9)</f>
        <v/>
      </c>
      <c r="CH8" s="582" t="str">
        <f>IF(OR(CH7="",DT!CF9=0,C8=""),"",DT!CF9)</f>
        <v/>
      </c>
      <c r="CI8" s="582" t="str">
        <f>IF(OR(CI7="",DT!CG9=0,C8=""),"",DT!CG9)</f>
        <v/>
      </c>
      <c r="CJ8" s="582" t="str">
        <f>IF(OR(CJ7="",DT!CH9=0,C8=""),"",DT!CH9)</f>
        <v/>
      </c>
      <c r="CK8" s="582" t="str">
        <f>IF(OR(CK7="",DT!CI9=0,C8=""),"",DT!CI9)</f>
        <v/>
      </c>
      <c r="CL8" s="582" t="str">
        <f>IF(OR(CL7="",DT!CJ9=0,C8=""),"",DT!CJ9)</f>
        <v/>
      </c>
      <c r="CM8" s="582" t="str">
        <f>IF(OR(CM7="",DT!CK9=0,C8=""),"",DT!CK9)</f>
        <v/>
      </c>
      <c r="CN8" s="582" t="str">
        <f>IF(OR(CN7="",DT!CL9=0,C8=""),"",DT!CL9)</f>
        <v/>
      </c>
      <c r="CO8" s="582" t="str">
        <f>IF(OR(CO7="",DT!CM9=0,C8=""),"",DT!CM9)</f>
        <v/>
      </c>
      <c r="CP8" s="582" t="str">
        <f>IF(OR(CP7="",DT!CN9=0,C8=""),"",DT!CN9)</f>
        <v/>
      </c>
      <c r="CQ8" s="582" t="str">
        <f>IF(OR(CQ7="",DT!CO9=0,C8=""),"",DT!CO9)</f>
        <v/>
      </c>
      <c r="CR8" s="582" t="str">
        <f>IF(OR(CR7="",DT!CP9=0,C8=""),"",DT!CP9)</f>
        <v/>
      </c>
      <c r="CS8" s="582" t="str">
        <f>IF(OR(CS7="",DT!CQ9=0,C8=""),"",DT!CQ9)</f>
        <v/>
      </c>
      <c r="CT8" s="582" t="str">
        <f>IF(OR(CT7="",DT!CR9=0,C8=""),"",DT!CR9)</f>
        <v/>
      </c>
      <c r="CU8" s="582" t="str">
        <f>IF(OR(CU7="",DT!CS9=0,C8=""),"",DT!CS9)</f>
        <v/>
      </c>
      <c r="CV8" s="582" t="str">
        <f>IF(OR(CV7="",DT!CT9=0,C8=""),"",DT!CT9)</f>
        <v/>
      </c>
      <c r="CW8" s="582" t="str">
        <f>IF(OR(CW7="",DT!CU9=0,C8=""),"",DT!CU9)</f>
        <v/>
      </c>
      <c r="CX8" s="582" t="str">
        <f>IF(OR(CX7="",DT!CV9=0,C8=""),"",DT!CV9)</f>
        <v/>
      </c>
      <c r="CY8" s="582" t="str">
        <f>IF(OR(CY7="",DT!CW9=0,C8=""),"",DT!CW9)</f>
        <v/>
      </c>
      <c r="CZ8" s="582" t="str">
        <f>IF(OR(CZ7="",DT!CX9=0,C8=""),"",DT!CX9)</f>
        <v/>
      </c>
      <c r="DA8" s="582" t="str">
        <f>IF(OR(DA7="",DT!CY9=0,C8=""),"",DT!CY9)</f>
        <v/>
      </c>
      <c r="DB8" s="582" t="str">
        <f>IF(OR(DB7="",DT!CZ9=0,C8=""),"",DT!CZ9)</f>
        <v/>
      </c>
      <c r="DC8" s="607" t="str">
        <f>'4บันทึกเวลาเรียน'!DD7</f>
        <v xml:space="preserve">  </v>
      </c>
      <c r="DD8" s="608" t="str">
        <f>'4บันทึกเวลาเรียน'!DE7</f>
        <v xml:space="preserve">  </v>
      </c>
      <c r="DE8" s="608" t="str">
        <f>'4บันทึกเวลาเรียน'!DF7</f>
        <v xml:space="preserve">  </v>
      </c>
      <c r="DF8" s="609" t="str">
        <f>'4บันทึกเวลาเรียน'!DG7</f>
        <v xml:space="preserve">  </v>
      </c>
      <c r="DG8" s="608" t="str">
        <f>'4บันทึกเวลาเรียน'!DH7</f>
        <v xml:space="preserve">  </v>
      </c>
      <c r="DH8" s="608" t="str">
        <f>'4บันทึกเวลาเรียน'!DI7</f>
        <v xml:space="preserve">  </v>
      </c>
      <c r="DI8" s="607" t="str">
        <f>'4บันทึกเวลาเรียน'!DJ7</f>
        <v xml:space="preserve">  </v>
      </c>
      <c r="DJ8" s="610" t="str">
        <f>'4บันทึกเวลาเรียน'!DK7</f>
        <v xml:space="preserve">  </v>
      </c>
      <c r="DK8" s="584" t="str">
        <f>'4บันทึกเวลาเรียน'!DL7</f>
        <v xml:space="preserve">  </v>
      </c>
      <c r="DL8" s="599"/>
      <c r="DM8" s="606"/>
      <c r="DN8" s="517"/>
      <c r="DO8" s="517"/>
      <c r="DP8" s="517"/>
      <c r="DQ8" s="517"/>
      <c r="DR8" s="517"/>
      <c r="DS8" s="517"/>
      <c r="DT8" s="517"/>
      <c r="DU8" s="517"/>
    </row>
    <row r="9" spans="1:125" ht="13.35" customHeight="1">
      <c r="A9" s="599"/>
      <c r="B9" s="585">
        <v>2</v>
      </c>
      <c r="C9" s="585" t="str">
        <f>IF(DT!B10=0,"",DT!B10)</f>
        <v/>
      </c>
      <c r="D9" s="1288" t="str">
        <f>IF(DT!C10=0,"",DT!C10)</f>
        <v/>
      </c>
      <c r="E9" s="1209"/>
      <c r="F9" s="586" t="str">
        <f>IF(OR(F8="",DT!E10=0,C9=""),"",DT!E10)</f>
        <v/>
      </c>
      <c r="G9" s="586" t="str">
        <f>IF(OR(G8="",DT!F10=0,C9=""),"",DT!F10)</f>
        <v/>
      </c>
      <c r="H9" s="586" t="str">
        <f>IF(OR(H8="",DT!G10=0,C9=""),"",DT!G10)</f>
        <v/>
      </c>
      <c r="I9" s="586" t="str">
        <f>IF(OR(I8="",DT!H10=0,C9=""),"",DT!H10)</f>
        <v/>
      </c>
      <c r="J9" s="586" t="str">
        <f>IF(OR(J8="",DT!I10=0,C9=""),"",DT!I10)</f>
        <v/>
      </c>
      <c r="K9" s="586" t="str">
        <f>IF(OR(K8="",DT!J10=0,C9=""),"",DT!J10)</f>
        <v/>
      </c>
      <c r="L9" s="586" t="str">
        <f>IF(OR(L8="",DT!K10=0,C9=""),"",DT!K10)</f>
        <v/>
      </c>
      <c r="M9" s="586" t="str">
        <f>IF(OR(M8="",DT!L10=0,C9=""),"",DT!L10)</f>
        <v/>
      </c>
      <c r="N9" s="586" t="str">
        <f>IF(OR(N8="",DT!M10=0,C9=""),"",DT!M10)</f>
        <v/>
      </c>
      <c r="O9" s="586" t="str">
        <f>IF(OR(O8="",DT!N10=0,C9=""),"",DT!N10)</f>
        <v/>
      </c>
      <c r="P9" s="586" t="str">
        <f>IF(OR(P8="",DT!O10=0,C9=""),"",DT!O10)</f>
        <v/>
      </c>
      <c r="Q9" s="586" t="str">
        <f>IF(OR(Q8="",DT!P10=0,C9=""),"",DT!P10)</f>
        <v/>
      </c>
      <c r="R9" s="586" t="str">
        <f>IF(OR(R8="",DT!Q10=0,C9=""),"",DT!Q10)</f>
        <v/>
      </c>
      <c r="S9" s="586" t="str">
        <f>IF(OR(S8="",DT!R10=0,C9=""),"",DT!R10)</f>
        <v/>
      </c>
      <c r="T9" s="586" t="str">
        <f>IF(OR(T8="",DT!S10=0,C9=""),"",DT!S10)</f>
        <v/>
      </c>
      <c r="U9" s="586" t="str">
        <f>IF(OR(U8="",DT!T10=0,C9=""),"",DT!T10)</f>
        <v/>
      </c>
      <c r="V9" s="586" t="str">
        <f>IF(OR(V8="",DT!U10=0,C9=""),"",DT!U10)</f>
        <v/>
      </c>
      <c r="W9" s="586" t="str">
        <f>IF(OR(W8="",DT!V10=0,C9=""),"",DT!V10)</f>
        <v/>
      </c>
      <c r="X9" s="586" t="str">
        <f>IF(OR(X8="",DT!W10=0,C9=""),"",DT!W10)</f>
        <v/>
      </c>
      <c r="Y9" s="586" t="str">
        <f>IF(OR(Y8="",DT!X10=0,C9=""),"",DT!X10)</f>
        <v/>
      </c>
      <c r="Z9" s="586" t="str">
        <f>IF(OR(Z8="",DT!Y10=0,C9=""),"",DT!Y10)</f>
        <v/>
      </c>
      <c r="AA9" s="586" t="str">
        <f>IF(OR(AA8="",DT!Z10=0,C9=""),"",DT!Z10)</f>
        <v/>
      </c>
      <c r="AB9" s="586" t="str">
        <f>IF(OR(AB8="",DT!AA10=0,C9=""),"",DT!AA10)</f>
        <v/>
      </c>
      <c r="AC9" s="586" t="str">
        <f>IF(OR(AC8="",DT!AB10=0,C9=""),"",DT!AB10)</f>
        <v/>
      </c>
      <c r="AD9" s="586" t="str">
        <f>IF(OR(AD8="",DT!AC10=0,C9=""),"",DT!AC10)</f>
        <v/>
      </c>
      <c r="AE9" s="586" t="str">
        <f>IF(OR(AE8="",DT!AD10=0,C9=""),"",DT!AD10)</f>
        <v/>
      </c>
      <c r="AF9" s="586" t="str">
        <f>IF(OR(AF8="",DT!AE10=0,C9=""),"",DT!AE10)</f>
        <v/>
      </c>
      <c r="AG9" s="586" t="str">
        <f>IF(OR(AG8="",DT!AF10=0,C9=""),"",DT!AF10)</f>
        <v/>
      </c>
      <c r="AH9" s="586" t="str">
        <f>IF(OR(AH8="",DT!AG10=0,C9=""),"",DT!AG10)</f>
        <v/>
      </c>
      <c r="AI9" s="586" t="str">
        <f>IF(OR(AI8="",DT!AH10=0,C9=""),"",DT!AH10)</f>
        <v/>
      </c>
      <c r="AJ9" s="586" t="str">
        <f>IF(OR(AJ8="",DT!AI10=0,C9=""),"",DT!AI10)</f>
        <v/>
      </c>
      <c r="AK9" s="586" t="str">
        <f>IF(OR(AK8="",DT!AJ10=0,C9=""),"",DT!AJ10)</f>
        <v/>
      </c>
      <c r="AL9" s="586" t="str">
        <f>IF(OR(AL8="",DT!AK10=0,C9=""),"",DT!AK10)</f>
        <v/>
      </c>
      <c r="AM9" s="586" t="str">
        <f>IF(OR(AM8="",DT!AL10=0,C9=""),"",DT!AL10)</f>
        <v/>
      </c>
      <c r="AN9" s="586" t="str">
        <f>IF(OR(AN8="",DT!AM10=0,C9=""),"",DT!AM10)</f>
        <v/>
      </c>
      <c r="AO9" s="586" t="str">
        <f>IF(OR(AO8="",DT!AN10=0,C9=""),"",DT!AN10)</f>
        <v/>
      </c>
      <c r="AP9" s="586" t="str">
        <f>IF(OR(AP8="",DT!AO10=0,C9=""),"",DT!AO10)</f>
        <v/>
      </c>
      <c r="AQ9" s="586" t="str">
        <f>IF(OR(AQ8="",DT!AP10=0,C9=""),"",DT!AP10)</f>
        <v/>
      </c>
      <c r="AR9" s="586" t="str">
        <f>IF(OR(AR8="",DT!AQ10=0,C9=""),"",DT!AQ10)</f>
        <v/>
      </c>
      <c r="AS9" s="586" t="str">
        <f>IF(OR(AS8="",DT!AR10=0,C9=""),"",DT!AR10)</f>
        <v/>
      </c>
      <c r="AT9" s="586" t="str">
        <f>IF(OR(AT8="",DT!AS10=0,C9=""),"",DT!AS10)</f>
        <v/>
      </c>
      <c r="AU9" s="586" t="str">
        <f>IF(OR(AU8="",DT!AT10=0,C9=""),"",DT!AT10)</f>
        <v/>
      </c>
      <c r="AV9" s="586" t="str">
        <f>IF(OR(AV8="",DT!AU10=0,C9=""),"",DT!AU10)</f>
        <v/>
      </c>
      <c r="AW9" s="586" t="str">
        <f>IF(OR(AW8="",DT!AV10=0,C9=""),"",DT!AV10)</f>
        <v/>
      </c>
      <c r="AX9" s="586" t="str">
        <f>IF(OR(AX8="",DT!AW10=0,C9=""),"",DT!AW10)</f>
        <v/>
      </c>
      <c r="AY9" s="583"/>
      <c r="AZ9" s="586" t="str">
        <f>IF(OR(AZ8="",DT!AX10=0,C9=""),"",DT!AX10)</f>
        <v/>
      </c>
      <c r="BA9" s="586" t="str">
        <f>IF(OR(BA8="",DT!AY10=0,C9=""),"",DT!AY10)</f>
        <v/>
      </c>
      <c r="BB9" s="586" t="str">
        <f>IF(OR(BB8="",DT!AZ10=0,C9=""),"",DT!AZ10)</f>
        <v/>
      </c>
      <c r="BC9" s="586" t="str">
        <f>IF(OR(BC8="",DT!BA10=0,C9=""),"",DT!BA10)</f>
        <v/>
      </c>
      <c r="BD9" s="586" t="str">
        <f>IF(OR(BD8="",DT!BB10=0,C9=""),"",DT!BB10)</f>
        <v/>
      </c>
      <c r="BE9" s="586" t="str">
        <f>IF(OR(BE8="",DT!BC10=0,C9=""),"",DT!BC10)</f>
        <v/>
      </c>
      <c r="BF9" s="586" t="str">
        <f>IF(OR(BF8="",DT!BD10=0,C9=""),"",DT!BD10)</f>
        <v/>
      </c>
      <c r="BG9" s="586" t="str">
        <f>IF(OR(BG8="",DT!BE10=0,C9=""),"",DT!BE10)</f>
        <v/>
      </c>
      <c r="BH9" s="586" t="str">
        <f>IF(OR(BH8="",DT!BF10=0,C9=""),"",DT!BF10)</f>
        <v/>
      </c>
      <c r="BI9" s="586" t="str">
        <f>IF(OR(BI8="",DT!BG10=0,C9=""),"",DT!BG10)</f>
        <v/>
      </c>
      <c r="BJ9" s="586" t="str">
        <f>IF(OR(BJ8="",DT!BH10=0,C9=""),"",DT!BH10)</f>
        <v/>
      </c>
      <c r="BK9" s="586" t="str">
        <f>IF(OR(BK8="",DT!BI10=0,C9=""),"",DT!BI10)</f>
        <v/>
      </c>
      <c r="BL9" s="586" t="str">
        <f>IF(OR(BL8="",DT!BJ10=0,C9=""),"",DT!BJ10)</f>
        <v/>
      </c>
      <c r="BM9" s="586" t="str">
        <f>IF(OR(BM8="",DT!BK10=0,C9=""),"",DT!BK10)</f>
        <v/>
      </c>
      <c r="BN9" s="586" t="str">
        <f>IF(OR(BN8="",DT!BL10=0,C9=""),"",DT!BL10)</f>
        <v/>
      </c>
      <c r="BO9" s="586" t="str">
        <f>IF(OR(BO8="",DT!BM10=0,C9=""),"",DT!BM10)</f>
        <v/>
      </c>
      <c r="BP9" s="586" t="str">
        <f>IF(OR(BP8="",DT!BN10=0,C9=""),"",DT!BN10)</f>
        <v/>
      </c>
      <c r="BQ9" s="586" t="str">
        <f>IF(OR(BQ8="",DT!BO10=0,C9=""),"",DT!BO10)</f>
        <v/>
      </c>
      <c r="BR9" s="586" t="str">
        <f>IF(OR(BR8="",DT!BP10=0,C9=""),"",DT!BP10)</f>
        <v/>
      </c>
      <c r="BS9" s="586" t="str">
        <f>IF(OR(BS8="",DT!BQ10=0,C9=""),"",DT!BQ10)</f>
        <v/>
      </c>
      <c r="BT9" s="586" t="str">
        <f>IF(OR(BT8="",DT!BR10=0,C9=""),"",DT!BR10)</f>
        <v/>
      </c>
      <c r="BU9" s="586" t="str">
        <f>IF(OR(BU8="",DT!BS10=0,C9=""),"",DT!BS10)</f>
        <v/>
      </c>
      <c r="BV9" s="586" t="str">
        <f>IF(OR(BV8="",DT!BT10=0,C9=""),"",DT!BT10)</f>
        <v/>
      </c>
      <c r="BW9" s="586" t="str">
        <f>IF(OR(BW8="",DT!BU10=0,C9=""),"",DT!BU10)</f>
        <v/>
      </c>
      <c r="BX9" s="586" t="str">
        <f>IF(OR(BX8="",DT!BV10=0,C9=""),"",DT!BV10)</f>
        <v/>
      </c>
      <c r="BY9" s="586" t="str">
        <f>IF(OR(BY8="",DT!BW10=0,C9=""),"",DT!BW10)</f>
        <v/>
      </c>
      <c r="BZ9" s="586" t="str">
        <f>IF(OR(BZ8="",DT!BX10=0,C9=""),"",DT!BX10)</f>
        <v/>
      </c>
      <c r="CA9" s="586" t="str">
        <f>IF(OR(CA8="",DT!BY10=0,C9=""),"",DT!BY10)</f>
        <v/>
      </c>
      <c r="CB9" s="586" t="str">
        <f>IF(OR(CB8="",DT!BZ10=0,C9=""),"",DT!BZ10)</f>
        <v/>
      </c>
      <c r="CC9" s="586" t="str">
        <f>IF(OR(CC8="",DT!CA10=0,C9=""),"",DT!CA10)</f>
        <v/>
      </c>
      <c r="CD9" s="586" t="str">
        <f>IF(OR(CD8="",DT!CB10=0,C9=""),"",DT!CB10)</f>
        <v/>
      </c>
      <c r="CE9" s="586" t="str">
        <f>IF(OR(CE8="",DT!CC10=0,C9=""),"",DT!CC10)</f>
        <v/>
      </c>
      <c r="CF9" s="586" t="str">
        <f>IF(OR(CF8="",DT!CD10=0,C9=""),"",DT!CD10)</f>
        <v/>
      </c>
      <c r="CG9" s="586" t="str">
        <f>IF(OR(CG8="",DT!CE10=0,C9=""),"",DT!CE10)</f>
        <v/>
      </c>
      <c r="CH9" s="586" t="str">
        <f>IF(OR(CH8="",DT!CF10=0,C9=""),"",DT!CF10)</f>
        <v/>
      </c>
      <c r="CI9" s="586" t="str">
        <f>IF(OR(CI8="",DT!CG10=0,C9=""),"",DT!CG10)</f>
        <v/>
      </c>
      <c r="CJ9" s="586" t="str">
        <f>IF(OR(CJ8="",DT!CH10=0,C9=""),"",DT!CH10)</f>
        <v/>
      </c>
      <c r="CK9" s="586" t="str">
        <f>IF(OR(CK8="",DT!CI10=0,C9=""),"",DT!CI10)</f>
        <v/>
      </c>
      <c r="CL9" s="586" t="str">
        <f>IF(OR(CL8="",DT!CJ10=0,C9=""),"",DT!CJ10)</f>
        <v/>
      </c>
      <c r="CM9" s="586" t="str">
        <f>IF(OR(CM8="",DT!CK10=0,C9=""),"",DT!CK10)</f>
        <v/>
      </c>
      <c r="CN9" s="586" t="str">
        <f>IF(OR(CN8="",DT!CL10=0,C9=""),"",DT!CL10)</f>
        <v/>
      </c>
      <c r="CO9" s="586" t="str">
        <f>IF(OR(CO8="",DT!CM10=0,C9=""),"",DT!CM10)</f>
        <v/>
      </c>
      <c r="CP9" s="586" t="str">
        <f>IF(OR(CP8="",DT!CN10=0,C9=""),"",DT!CN10)</f>
        <v/>
      </c>
      <c r="CQ9" s="586" t="str">
        <f>IF(OR(CQ8="",DT!CO10=0,C9=""),"",DT!CO10)</f>
        <v/>
      </c>
      <c r="CR9" s="586" t="str">
        <f>IF(OR(CR8="",DT!CP10=0,C9=""),"",DT!CP10)</f>
        <v/>
      </c>
      <c r="CS9" s="586" t="str">
        <f>IF(OR(CS8="",DT!CQ10=0,C9=""),"",DT!CQ10)</f>
        <v/>
      </c>
      <c r="CT9" s="586" t="str">
        <f>IF(OR(CT8="",DT!CR10=0,C9=""),"",DT!CR10)</f>
        <v/>
      </c>
      <c r="CU9" s="586" t="str">
        <f>IF(OR(CU8="",DT!CS10=0,C9=""),"",DT!CS10)</f>
        <v/>
      </c>
      <c r="CV9" s="586" t="str">
        <f>IF(OR(CV8="",DT!CT10=0,C9=""),"",DT!CT10)</f>
        <v/>
      </c>
      <c r="CW9" s="586" t="str">
        <f>IF(OR(CW8="",DT!CU10=0,C9=""),"",DT!CU10)</f>
        <v/>
      </c>
      <c r="CX9" s="586" t="str">
        <f>IF(OR(CX8="",DT!CV10=0,C9=""),"",DT!CV10)</f>
        <v/>
      </c>
      <c r="CY9" s="586" t="str">
        <f>IF(OR(CY8="",DT!CW10=0,C9=""),"",DT!CW10)</f>
        <v/>
      </c>
      <c r="CZ9" s="586" t="str">
        <f>IF(OR(CZ8="",DT!CX10=0,C9=""),"",DT!CX10)</f>
        <v/>
      </c>
      <c r="DA9" s="586" t="str">
        <f>IF(OR(DA8="",DT!CY10=0,C9=""),"",DT!CY10)</f>
        <v/>
      </c>
      <c r="DB9" s="586" t="str">
        <f>IF(OR(DB8="",DT!CZ10=0,C9=""),"",DT!CZ10)</f>
        <v/>
      </c>
      <c r="DC9" s="611" t="str">
        <f>'4บันทึกเวลาเรียน'!DD8</f>
        <v xml:space="preserve">  </v>
      </c>
      <c r="DD9" s="612" t="str">
        <f>'4บันทึกเวลาเรียน'!DE8</f>
        <v xml:space="preserve">  </v>
      </c>
      <c r="DE9" s="612" t="str">
        <f>'4บันทึกเวลาเรียน'!DF8</f>
        <v xml:space="preserve">  </v>
      </c>
      <c r="DF9" s="613" t="str">
        <f>'4บันทึกเวลาเรียน'!DG8</f>
        <v xml:space="preserve">  </v>
      </c>
      <c r="DG9" s="612" t="str">
        <f>'4บันทึกเวลาเรียน'!DH8</f>
        <v xml:space="preserve">  </v>
      </c>
      <c r="DH9" s="612" t="str">
        <f>'4บันทึกเวลาเรียน'!DI8</f>
        <v xml:space="preserve">  </v>
      </c>
      <c r="DI9" s="611" t="str">
        <f>'4บันทึกเวลาเรียน'!DJ8</f>
        <v xml:space="preserve">  </v>
      </c>
      <c r="DJ9" s="614" t="str">
        <f>'4บันทึกเวลาเรียน'!DK8</f>
        <v xml:space="preserve">  </v>
      </c>
      <c r="DK9" s="584" t="str">
        <f>'4บันทึกเวลาเรียน'!DL8</f>
        <v xml:space="preserve">  </v>
      </c>
      <c r="DL9" s="599"/>
      <c r="DM9" s="606"/>
      <c r="DN9" s="517"/>
      <c r="DO9" s="517"/>
      <c r="DP9" s="517"/>
      <c r="DQ9" s="517"/>
      <c r="DR9" s="517"/>
      <c r="DS9" s="517"/>
      <c r="DT9" s="517"/>
      <c r="DU9" s="517"/>
    </row>
    <row r="10" spans="1:125" ht="13.35" customHeight="1">
      <c r="A10" s="599"/>
      <c r="B10" s="585">
        <v>3</v>
      </c>
      <c r="C10" s="585" t="str">
        <f>IF(DT!B11=0,"",DT!B11)</f>
        <v/>
      </c>
      <c r="D10" s="1288" t="str">
        <f>IF(DT!C11=0,"",DT!C11)</f>
        <v/>
      </c>
      <c r="E10" s="1209"/>
      <c r="F10" s="586" t="str">
        <f>IF(OR(F9="",DT!E11=0,C10=""),"",DT!E11)</f>
        <v/>
      </c>
      <c r="G10" s="586" t="str">
        <f>IF(OR(G9="",DT!F11=0,C10=""),"",DT!F11)</f>
        <v/>
      </c>
      <c r="H10" s="586" t="str">
        <f>IF(OR(H9="",DT!G11=0,C10=""),"",DT!G11)</f>
        <v/>
      </c>
      <c r="I10" s="586" t="str">
        <f>IF(OR(I9="",DT!H11=0,C10=""),"",DT!H11)</f>
        <v/>
      </c>
      <c r="J10" s="586" t="str">
        <f>IF(OR(J9="",DT!I11=0,C10=""),"",DT!I11)</f>
        <v/>
      </c>
      <c r="K10" s="586" t="str">
        <f>IF(OR(K9="",DT!J11=0,C10=""),"",DT!J11)</f>
        <v/>
      </c>
      <c r="L10" s="586" t="str">
        <f>IF(OR(L9="",DT!K11=0,C10=""),"",DT!K11)</f>
        <v/>
      </c>
      <c r="M10" s="586" t="str">
        <f>IF(OR(M9="",DT!L11=0,C10=""),"",DT!L11)</f>
        <v/>
      </c>
      <c r="N10" s="586" t="str">
        <f>IF(OR(N9="",DT!M11=0,C10=""),"",DT!M11)</f>
        <v/>
      </c>
      <c r="O10" s="586" t="str">
        <f>IF(OR(O9="",DT!N11=0,C10=""),"",DT!N11)</f>
        <v/>
      </c>
      <c r="P10" s="586" t="str">
        <f>IF(OR(P9="",DT!O11=0,C10=""),"",DT!O11)</f>
        <v/>
      </c>
      <c r="Q10" s="586" t="str">
        <f>IF(OR(Q9="",DT!P11=0,C10=""),"",DT!P11)</f>
        <v/>
      </c>
      <c r="R10" s="586" t="str">
        <f>IF(OR(R9="",DT!Q11=0,C10=""),"",DT!Q11)</f>
        <v/>
      </c>
      <c r="S10" s="586" t="str">
        <f>IF(OR(S9="",DT!R11=0,C10=""),"",DT!R11)</f>
        <v/>
      </c>
      <c r="T10" s="586" t="str">
        <f>IF(OR(T9="",DT!S11=0,C10=""),"",DT!S11)</f>
        <v/>
      </c>
      <c r="U10" s="586" t="str">
        <f>IF(OR(U9="",DT!T11=0,C10=""),"",DT!T11)</f>
        <v/>
      </c>
      <c r="V10" s="586" t="str">
        <f>IF(OR(V9="",DT!U11=0,C10=""),"",DT!U11)</f>
        <v/>
      </c>
      <c r="W10" s="586" t="str">
        <f>IF(OR(W9="",DT!V11=0,C10=""),"",DT!V11)</f>
        <v/>
      </c>
      <c r="X10" s="586" t="str">
        <f>IF(OR(X9="",DT!W11=0,C10=""),"",DT!W11)</f>
        <v/>
      </c>
      <c r="Y10" s="586" t="str">
        <f>IF(OR(Y9="",DT!X11=0,C10=""),"",DT!X11)</f>
        <v/>
      </c>
      <c r="Z10" s="586" t="str">
        <f>IF(OR(Z9="",DT!Y11=0,C10=""),"",DT!Y11)</f>
        <v/>
      </c>
      <c r="AA10" s="586" t="str">
        <f>IF(OR(AA9="",DT!Z11=0,C10=""),"",DT!Z11)</f>
        <v/>
      </c>
      <c r="AB10" s="586" t="str">
        <f>IF(OR(AB9="",DT!AA11=0,C10=""),"",DT!AA11)</f>
        <v/>
      </c>
      <c r="AC10" s="586" t="str">
        <f>IF(OR(AC9="",DT!AB11=0,C10=""),"",DT!AB11)</f>
        <v/>
      </c>
      <c r="AD10" s="586" t="str">
        <f>IF(OR(AD9="",DT!AC11=0,C10=""),"",DT!AC11)</f>
        <v/>
      </c>
      <c r="AE10" s="586" t="str">
        <f>IF(OR(AE9="",DT!AD11=0,C10=""),"",DT!AD11)</f>
        <v/>
      </c>
      <c r="AF10" s="586" t="str">
        <f>IF(OR(AF9="",DT!AE11=0,C10=""),"",DT!AE11)</f>
        <v/>
      </c>
      <c r="AG10" s="586" t="str">
        <f>IF(OR(AG9="",DT!AF11=0,C10=""),"",DT!AF11)</f>
        <v/>
      </c>
      <c r="AH10" s="586" t="str">
        <f>IF(OR(AH9="",DT!AG11=0,C10=""),"",DT!AG11)</f>
        <v/>
      </c>
      <c r="AI10" s="586" t="str">
        <f>IF(OR(AI9="",DT!AH11=0,C10=""),"",DT!AH11)</f>
        <v/>
      </c>
      <c r="AJ10" s="586" t="str">
        <f>IF(OR(AJ9="",DT!AI11=0,C10=""),"",DT!AI11)</f>
        <v/>
      </c>
      <c r="AK10" s="586" t="str">
        <f>IF(OR(AK9="",DT!AJ11=0,C10=""),"",DT!AJ11)</f>
        <v/>
      </c>
      <c r="AL10" s="586" t="str">
        <f>IF(OR(AL9="",DT!AK11=0,C10=""),"",DT!AK11)</f>
        <v/>
      </c>
      <c r="AM10" s="586" t="str">
        <f>IF(OR(AM9="",DT!AL11=0,C10=""),"",DT!AL11)</f>
        <v/>
      </c>
      <c r="AN10" s="586" t="str">
        <f>IF(OR(AN9="",DT!AM11=0,C10=""),"",DT!AM11)</f>
        <v/>
      </c>
      <c r="AO10" s="586" t="str">
        <f>IF(OR(AO9="",DT!AN11=0,C10=""),"",DT!AN11)</f>
        <v/>
      </c>
      <c r="AP10" s="586" t="str">
        <f>IF(OR(AP9="",DT!AO11=0,C10=""),"",DT!AO11)</f>
        <v/>
      </c>
      <c r="AQ10" s="586" t="str">
        <f>IF(OR(AQ9="",DT!AP11=0,C10=""),"",DT!AP11)</f>
        <v/>
      </c>
      <c r="AR10" s="586" t="str">
        <f>IF(OR(AR9="",DT!AQ11=0,C10=""),"",DT!AQ11)</f>
        <v/>
      </c>
      <c r="AS10" s="586" t="str">
        <f>IF(OR(AS9="",DT!AR11=0,C10=""),"",DT!AR11)</f>
        <v/>
      </c>
      <c r="AT10" s="586" t="str">
        <f>IF(OR(AT9="",DT!AS11=0,C10=""),"",DT!AS11)</f>
        <v/>
      </c>
      <c r="AU10" s="586" t="str">
        <f>IF(OR(AU9="",DT!AT11=0,C10=""),"",DT!AT11)</f>
        <v/>
      </c>
      <c r="AV10" s="586" t="str">
        <f>IF(OR(AV9="",DT!AU11=0,C10=""),"",DT!AU11)</f>
        <v/>
      </c>
      <c r="AW10" s="586" t="str">
        <f>IF(OR(AW9="",DT!AV11=0,C10=""),"",DT!AV11)</f>
        <v/>
      </c>
      <c r="AX10" s="586" t="str">
        <f>IF(OR(AX9="",DT!AW11=0,C10=""),"",DT!AW11)</f>
        <v/>
      </c>
      <c r="AY10" s="583"/>
      <c r="AZ10" s="586" t="str">
        <f>IF(OR(AZ9="",DT!AX11=0,C10=""),"",DT!AX11)</f>
        <v/>
      </c>
      <c r="BA10" s="586" t="str">
        <f>IF(OR(BA9="",DT!AY11=0,C10=""),"",DT!AY11)</f>
        <v/>
      </c>
      <c r="BB10" s="586" t="str">
        <f>IF(OR(BB9="",DT!AZ11=0,C10=""),"",DT!AZ11)</f>
        <v/>
      </c>
      <c r="BC10" s="586" t="str">
        <f>IF(OR(BC9="",DT!BA11=0,C10=""),"",DT!BA11)</f>
        <v/>
      </c>
      <c r="BD10" s="586" t="str">
        <f>IF(OR(BD9="",DT!BB11=0,C10=""),"",DT!BB11)</f>
        <v/>
      </c>
      <c r="BE10" s="586" t="str">
        <f>IF(OR(BE9="",DT!BC11=0,C10=""),"",DT!BC11)</f>
        <v/>
      </c>
      <c r="BF10" s="586" t="str">
        <f>IF(OR(BF9="",DT!BD11=0,C10=""),"",DT!BD11)</f>
        <v/>
      </c>
      <c r="BG10" s="586" t="str">
        <f>IF(OR(BG9="",DT!BE11=0,C10=""),"",DT!BE11)</f>
        <v/>
      </c>
      <c r="BH10" s="586" t="str">
        <f>IF(OR(BH9="",DT!BF11=0,C10=""),"",DT!BF11)</f>
        <v/>
      </c>
      <c r="BI10" s="586" t="str">
        <f>IF(OR(BI9="",DT!BG11=0,C10=""),"",DT!BG11)</f>
        <v/>
      </c>
      <c r="BJ10" s="586" t="str">
        <f>IF(OR(BJ9="",DT!BH11=0,C10=""),"",DT!BH11)</f>
        <v/>
      </c>
      <c r="BK10" s="586" t="str">
        <f>IF(OR(BK9="",DT!BI11=0,C10=""),"",DT!BI11)</f>
        <v/>
      </c>
      <c r="BL10" s="586" t="str">
        <f>IF(OR(BL9="",DT!BJ11=0,C10=""),"",DT!BJ11)</f>
        <v/>
      </c>
      <c r="BM10" s="586" t="str">
        <f>IF(OR(BM9="",DT!BK11=0,C10=""),"",DT!BK11)</f>
        <v/>
      </c>
      <c r="BN10" s="586" t="str">
        <f>IF(OR(BN9="",DT!BL11=0,C10=""),"",DT!BL11)</f>
        <v/>
      </c>
      <c r="BO10" s="586" t="str">
        <f>IF(OR(BO9="",DT!BM11=0,C10=""),"",DT!BM11)</f>
        <v/>
      </c>
      <c r="BP10" s="586" t="str">
        <f>IF(OR(BP9="",DT!BN11=0,C10=""),"",DT!BN11)</f>
        <v/>
      </c>
      <c r="BQ10" s="586" t="str">
        <f>IF(OR(BQ9="",DT!BO11=0,C10=""),"",DT!BO11)</f>
        <v/>
      </c>
      <c r="BR10" s="586" t="str">
        <f>IF(OR(BR9="",DT!BP11=0,C10=""),"",DT!BP11)</f>
        <v/>
      </c>
      <c r="BS10" s="586" t="str">
        <f>IF(OR(BS9="",DT!BQ11=0,C10=""),"",DT!BQ11)</f>
        <v/>
      </c>
      <c r="BT10" s="586" t="str">
        <f>IF(OR(BT9="",DT!BR11=0,C10=""),"",DT!BR11)</f>
        <v/>
      </c>
      <c r="BU10" s="586" t="str">
        <f>IF(OR(BU9="",DT!BS11=0,C10=""),"",DT!BS11)</f>
        <v/>
      </c>
      <c r="BV10" s="586" t="str">
        <f>IF(OR(BV9="",DT!BT11=0,C10=""),"",DT!BT11)</f>
        <v/>
      </c>
      <c r="BW10" s="586" t="str">
        <f>IF(OR(BW9="",DT!BU11=0,C10=""),"",DT!BU11)</f>
        <v/>
      </c>
      <c r="BX10" s="586" t="str">
        <f>IF(OR(BX9="",DT!BV11=0,C10=""),"",DT!BV11)</f>
        <v/>
      </c>
      <c r="BY10" s="586" t="str">
        <f>IF(OR(BY9="",DT!BW11=0,C10=""),"",DT!BW11)</f>
        <v/>
      </c>
      <c r="BZ10" s="586" t="str">
        <f>IF(OR(BZ9="",DT!BX11=0,C10=""),"",DT!BX11)</f>
        <v/>
      </c>
      <c r="CA10" s="586" t="str">
        <f>IF(OR(CA9="",DT!BY11=0,C10=""),"",DT!BY11)</f>
        <v/>
      </c>
      <c r="CB10" s="586" t="str">
        <f>IF(OR(CB9="",DT!BZ11=0,C10=""),"",DT!BZ11)</f>
        <v/>
      </c>
      <c r="CC10" s="586" t="str">
        <f>IF(OR(CC9="",DT!CA11=0,C10=""),"",DT!CA11)</f>
        <v/>
      </c>
      <c r="CD10" s="586" t="str">
        <f>IF(OR(CD9="",DT!CB11=0,C10=""),"",DT!CB11)</f>
        <v/>
      </c>
      <c r="CE10" s="586" t="str">
        <f>IF(OR(CE9="",DT!CC11=0,C10=""),"",DT!CC11)</f>
        <v/>
      </c>
      <c r="CF10" s="586" t="str">
        <f>IF(OR(CF9="",DT!CD11=0,C10=""),"",DT!CD11)</f>
        <v/>
      </c>
      <c r="CG10" s="586" t="str">
        <f>IF(OR(CG9="",DT!CE11=0,C10=""),"",DT!CE11)</f>
        <v/>
      </c>
      <c r="CH10" s="586" t="str">
        <f>IF(OR(CH9="",DT!CF11=0,C10=""),"",DT!CF11)</f>
        <v/>
      </c>
      <c r="CI10" s="586" t="str">
        <f>IF(OR(CI9="",DT!CG11=0,C10=""),"",DT!CG11)</f>
        <v/>
      </c>
      <c r="CJ10" s="586" t="str">
        <f>IF(OR(CJ9="",DT!CH11=0,C10=""),"",DT!CH11)</f>
        <v/>
      </c>
      <c r="CK10" s="586" t="str">
        <f>IF(OR(CK9="",DT!CI11=0,C10=""),"",DT!CI11)</f>
        <v/>
      </c>
      <c r="CL10" s="586" t="str">
        <f>IF(OR(CL9="",DT!CJ11=0,C10=""),"",DT!CJ11)</f>
        <v/>
      </c>
      <c r="CM10" s="586" t="str">
        <f>IF(OR(CM9="",DT!CK11=0,C10=""),"",DT!CK11)</f>
        <v/>
      </c>
      <c r="CN10" s="586" t="str">
        <f>IF(OR(CN9="",DT!CL11=0,C10=""),"",DT!CL11)</f>
        <v/>
      </c>
      <c r="CO10" s="586" t="str">
        <f>IF(OR(CO9="",DT!CM11=0,C10=""),"",DT!CM11)</f>
        <v/>
      </c>
      <c r="CP10" s="586" t="str">
        <f>IF(OR(CP9="",DT!CN11=0,C10=""),"",DT!CN11)</f>
        <v/>
      </c>
      <c r="CQ10" s="586" t="str">
        <f>IF(OR(CQ9="",DT!CO11=0,C10=""),"",DT!CO11)</f>
        <v/>
      </c>
      <c r="CR10" s="586" t="str">
        <f>IF(OR(CR9="",DT!CP11=0,C10=""),"",DT!CP11)</f>
        <v/>
      </c>
      <c r="CS10" s="586" t="str">
        <f>IF(OR(CS9="",DT!CQ11=0,C10=""),"",DT!CQ11)</f>
        <v/>
      </c>
      <c r="CT10" s="586" t="str">
        <f>IF(OR(CT9="",DT!CR11=0,C10=""),"",DT!CR11)</f>
        <v/>
      </c>
      <c r="CU10" s="586" t="str">
        <f>IF(OR(CU9="",DT!CS11=0,C10=""),"",DT!CS11)</f>
        <v/>
      </c>
      <c r="CV10" s="586" t="str">
        <f>IF(OR(CV9="",DT!CT11=0,C10=""),"",DT!CT11)</f>
        <v/>
      </c>
      <c r="CW10" s="586" t="str">
        <f>IF(OR(CW9="",DT!CU11=0,C10=""),"",DT!CU11)</f>
        <v/>
      </c>
      <c r="CX10" s="586" t="str">
        <f>IF(OR(CX9="",DT!CV11=0,C10=""),"",DT!CV11)</f>
        <v/>
      </c>
      <c r="CY10" s="586" t="str">
        <f>IF(OR(CY9="",DT!CW11=0,C10=""),"",DT!CW11)</f>
        <v/>
      </c>
      <c r="CZ10" s="586" t="str">
        <f>IF(OR(CZ9="",DT!CX11=0,C10=""),"",DT!CX11)</f>
        <v/>
      </c>
      <c r="DA10" s="586" t="str">
        <f>IF(OR(DA9="",DT!CY11=0,C10=""),"",DT!CY11)</f>
        <v/>
      </c>
      <c r="DB10" s="586" t="str">
        <f>IF(OR(DB9="",DT!CZ11=0,C10=""),"",DT!CZ11)</f>
        <v/>
      </c>
      <c r="DC10" s="611" t="str">
        <f>'4บันทึกเวลาเรียน'!DD9</f>
        <v xml:space="preserve">  </v>
      </c>
      <c r="DD10" s="612" t="str">
        <f>'4บันทึกเวลาเรียน'!DE9</f>
        <v xml:space="preserve">  </v>
      </c>
      <c r="DE10" s="612" t="str">
        <f>'4บันทึกเวลาเรียน'!DF9</f>
        <v xml:space="preserve">  </v>
      </c>
      <c r="DF10" s="613" t="str">
        <f>'4บันทึกเวลาเรียน'!DG9</f>
        <v xml:space="preserve">  </v>
      </c>
      <c r="DG10" s="612" t="str">
        <f>'4บันทึกเวลาเรียน'!DH9</f>
        <v xml:space="preserve">  </v>
      </c>
      <c r="DH10" s="612" t="str">
        <f>'4บันทึกเวลาเรียน'!DI9</f>
        <v xml:space="preserve">  </v>
      </c>
      <c r="DI10" s="611" t="str">
        <f>'4บันทึกเวลาเรียน'!DJ9</f>
        <v xml:space="preserve">  </v>
      </c>
      <c r="DJ10" s="614" t="str">
        <f>'4บันทึกเวลาเรียน'!DK9</f>
        <v xml:space="preserve">  </v>
      </c>
      <c r="DK10" s="584" t="str">
        <f>'4บันทึกเวลาเรียน'!DL9</f>
        <v xml:space="preserve">  </v>
      </c>
      <c r="DL10" s="599"/>
      <c r="DM10" s="606"/>
      <c r="DN10" s="517"/>
      <c r="DO10" s="517"/>
      <c r="DP10" s="517"/>
      <c r="DQ10" s="517"/>
      <c r="DR10" s="517"/>
      <c r="DS10" s="517"/>
      <c r="DT10" s="517"/>
      <c r="DU10" s="517"/>
    </row>
    <row r="11" spans="1:125" ht="13.35" customHeight="1">
      <c r="A11" s="599"/>
      <c r="B11" s="585">
        <v>4</v>
      </c>
      <c r="C11" s="585" t="str">
        <f>IF(DT!B12=0,"",DT!B12)</f>
        <v/>
      </c>
      <c r="D11" s="1288" t="str">
        <f>IF(DT!C12=0,"",DT!C12)</f>
        <v/>
      </c>
      <c r="E11" s="1209"/>
      <c r="F11" s="586" t="str">
        <f>IF(OR(F10="",DT!E12=0,C11=""),"",DT!E12)</f>
        <v/>
      </c>
      <c r="G11" s="586" t="str">
        <f>IF(OR(G10="",DT!F12=0,C11=""),"",DT!F12)</f>
        <v/>
      </c>
      <c r="H11" s="586" t="str">
        <f>IF(OR(H10="",DT!G12=0,C11=""),"",DT!G12)</f>
        <v/>
      </c>
      <c r="I11" s="586" t="str">
        <f>IF(OR(I10="",DT!H12=0,C11=""),"",DT!H12)</f>
        <v/>
      </c>
      <c r="J11" s="586" t="str">
        <f>IF(OR(J10="",DT!I12=0,C11=""),"",DT!I12)</f>
        <v/>
      </c>
      <c r="K11" s="586" t="str">
        <f>IF(OR(K10="",DT!J12=0,C11=""),"",DT!J12)</f>
        <v/>
      </c>
      <c r="L11" s="586" t="str">
        <f>IF(OR(L10="",DT!K12=0,C11=""),"",DT!K12)</f>
        <v/>
      </c>
      <c r="M11" s="586" t="str">
        <f>IF(OR(M10="",DT!L12=0,C11=""),"",DT!L12)</f>
        <v/>
      </c>
      <c r="N11" s="586" t="str">
        <f>IF(OR(N10="",DT!M12=0,C11=""),"",DT!M12)</f>
        <v/>
      </c>
      <c r="O11" s="586" t="str">
        <f>IF(OR(O10="",DT!N12=0,C11=""),"",DT!N12)</f>
        <v/>
      </c>
      <c r="P11" s="586" t="str">
        <f>IF(OR(P10="",DT!O12=0,C11=""),"",DT!O12)</f>
        <v/>
      </c>
      <c r="Q11" s="586" t="str">
        <f>IF(OR(Q10="",DT!P12=0,C11=""),"",DT!P12)</f>
        <v/>
      </c>
      <c r="R11" s="586" t="str">
        <f>IF(OR(R10="",DT!Q12=0,C11=""),"",DT!Q12)</f>
        <v/>
      </c>
      <c r="S11" s="586" t="str">
        <f>IF(OR(S10="",DT!R12=0,C11=""),"",DT!R12)</f>
        <v/>
      </c>
      <c r="T11" s="586" t="str">
        <f>IF(OR(T10="",DT!S12=0,C11=""),"",DT!S12)</f>
        <v/>
      </c>
      <c r="U11" s="586" t="str">
        <f>IF(OR(U10="",DT!T12=0,C11=""),"",DT!T12)</f>
        <v/>
      </c>
      <c r="V11" s="586" t="str">
        <f>IF(OR(V10="",DT!U12=0,C11=""),"",DT!U12)</f>
        <v/>
      </c>
      <c r="W11" s="586" t="str">
        <f>IF(OR(W10="",DT!V12=0,C11=""),"",DT!V12)</f>
        <v/>
      </c>
      <c r="X11" s="586" t="str">
        <f>IF(OR(X10="",DT!W12=0,C11=""),"",DT!W12)</f>
        <v/>
      </c>
      <c r="Y11" s="586" t="str">
        <f>IF(OR(Y10="",DT!X12=0,C11=""),"",DT!X12)</f>
        <v/>
      </c>
      <c r="Z11" s="586" t="str">
        <f>IF(OR(Z10="",DT!Y12=0,C11=""),"",DT!Y12)</f>
        <v/>
      </c>
      <c r="AA11" s="586" t="str">
        <f>IF(OR(AA10="",DT!Z12=0,C11=""),"",DT!Z12)</f>
        <v/>
      </c>
      <c r="AB11" s="586" t="str">
        <f>IF(OR(AB10="",DT!AA12=0,C11=""),"",DT!AA12)</f>
        <v/>
      </c>
      <c r="AC11" s="586" t="str">
        <f>IF(OR(AC10="",DT!AB12=0,C11=""),"",DT!AB12)</f>
        <v/>
      </c>
      <c r="AD11" s="586" t="str">
        <f>IF(OR(AD10="",DT!AC12=0,C11=""),"",DT!AC12)</f>
        <v/>
      </c>
      <c r="AE11" s="586" t="str">
        <f>IF(OR(AE10="",DT!AD12=0,C11=""),"",DT!AD12)</f>
        <v/>
      </c>
      <c r="AF11" s="586" t="str">
        <f>IF(OR(AF10="",DT!AE12=0,C11=""),"",DT!AE12)</f>
        <v/>
      </c>
      <c r="AG11" s="586" t="str">
        <f>IF(OR(AG10="",DT!AF12=0,C11=""),"",DT!AF12)</f>
        <v/>
      </c>
      <c r="AH11" s="586" t="str">
        <f>IF(OR(AH10="",DT!AG12=0,C11=""),"",DT!AG12)</f>
        <v/>
      </c>
      <c r="AI11" s="586" t="str">
        <f>IF(OR(AI10="",DT!AH12=0,C11=""),"",DT!AH12)</f>
        <v/>
      </c>
      <c r="AJ11" s="586" t="str">
        <f>IF(OR(AJ10="",DT!AI12=0,C11=""),"",DT!AI12)</f>
        <v/>
      </c>
      <c r="AK11" s="586" t="str">
        <f>IF(OR(AK10="",DT!AJ12=0,C11=""),"",DT!AJ12)</f>
        <v/>
      </c>
      <c r="AL11" s="586" t="str">
        <f>IF(OR(AL10="",DT!AK12=0,C11=""),"",DT!AK12)</f>
        <v/>
      </c>
      <c r="AM11" s="586" t="str">
        <f>IF(OR(AM10="",DT!AL12=0,C11=""),"",DT!AL12)</f>
        <v/>
      </c>
      <c r="AN11" s="586" t="str">
        <f>IF(OR(AN10="",DT!AM12=0,C11=""),"",DT!AM12)</f>
        <v/>
      </c>
      <c r="AO11" s="586" t="str">
        <f>IF(OR(AO10="",DT!AN12=0,C11=""),"",DT!AN12)</f>
        <v/>
      </c>
      <c r="AP11" s="586" t="str">
        <f>IF(OR(AP10="",DT!AO12=0,C11=""),"",DT!AO12)</f>
        <v/>
      </c>
      <c r="AQ11" s="586" t="str">
        <f>IF(OR(AQ10="",DT!AP12=0,C11=""),"",DT!AP12)</f>
        <v/>
      </c>
      <c r="AR11" s="586" t="str">
        <f>IF(OR(AR10="",DT!AQ12=0,C11=""),"",DT!AQ12)</f>
        <v/>
      </c>
      <c r="AS11" s="586" t="str">
        <f>IF(OR(AS10="",DT!AR12=0,C11=""),"",DT!AR12)</f>
        <v/>
      </c>
      <c r="AT11" s="586" t="str">
        <f>IF(OR(AT10="",DT!AS12=0,C11=""),"",DT!AS12)</f>
        <v/>
      </c>
      <c r="AU11" s="586" t="str">
        <f>IF(OR(AU10="",DT!AT12=0,C11=""),"",DT!AT12)</f>
        <v/>
      </c>
      <c r="AV11" s="586" t="str">
        <f>IF(OR(AV10="",DT!AU12=0,C11=""),"",DT!AU12)</f>
        <v/>
      </c>
      <c r="AW11" s="586" t="str">
        <f>IF(OR(AW10="",DT!AV12=0,C11=""),"",DT!AV12)</f>
        <v/>
      </c>
      <c r="AX11" s="586" t="str">
        <f>IF(OR(AX10="",DT!AW12=0,C11=""),"",DT!AW12)</f>
        <v/>
      </c>
      <c r="AY11" s="583"/>
      <c r="AZ11" s="586" t="str">
        <f>IF(OR(AZ10="",DT!AX12=0,C11=""),"",DT!AX12)</f>
        <v/>
      </c>
      <c r="BA11" s="586" t="str">
        <f>IF(OR(BA10="",DT!AY12=0,C11=""),"",DT!AY12)</f>
        <v/>
      </c>
      <c r="BB11" s="586" t="str">
        <f>IF(OR(BB10="",DT!AZ12=0,C11=""),"",DT!AZ12)</f>
        <v/>
      </c>
      <c r="BC11" s="586" t="str">
        <f>IF(OR(BC10="",DT!BA12=0,C11=""),"",DT!BA12)</f>
        <v/>
      </c>
      <c r="BD11" s="586" t="str">
        <f>IF(OR(BD10="",DT!BB12=0,C11=""),"",DT!BB12)</f>
        <v/>
      </c>
      <c r="BE11" s="586" t="str">
        <f>IF(OR(BE10="",DT!BC12=0,C11=""),"",DT!BC12)</f>
        <v/>
      </c>
      <c r="BF11" s="586" t="str">
        <f>IF(OR(BF10="",DT!BD12=0,C11=""),"",DT!BD12)</f>
        <v/>
      </c>
      <c r="BG11" s="586" t="str">
        <f>IF(OR(BG10="",DT!BE12=0,C11=""),"",DT!BE12)</f>
        <v/>
      </c>
      <c r="BH11" s="586" t="str">
        <f>IF(OR(BH10="",DT!BF12=0,C11=""),"",DT!BF12)</f>
        <v/>
      </c>
      <c r="BI11" s="586" t="str">
        <f>IF(OR(BI10="",DT!BG12=0,C11=""),"",DT!BG12)</f>
        <v/>
      </c>
      <c r="BJ11" s="586" t="str">
        <f>IF(OR(BJ10="",DT!BH12=0,C11=""),"",DT!BH12)</f>
        <v/>
      </c>
      <c r="BK11" s="586" t="str">
        <f>IF(OR(BK10="",DT!BI12=0,C11=""),"",DT!BI12)</f>
        <v/>
      </c>
      <c r="BL11" s="586" t="str">
        <f>IF(OR(BL10="",DT!BJ12=0,C11=""),"",DT!BJ12)</f>
        <v/>
      </c>
      <c r="BM11" s="586" t="str">
        <f>IF(OR(BM10="",DT!BK12=0,C11=""),"",DT!BK12)</f>
        <v/>
      </c>
      <c r="BN11" s="586" t="str">
        <f>IF(OR(BN10="",DT!BL12=0,C11=""),"",DT!BL12)</f>
        <v/>
      </c>
      <c r="BO11" s="586" t="str">
        <f>IF(OR(BO10="",DT!BM12=0,C11=""),"",DT!BM12)</f>
        <v/>
      </c>
      <c r="BP11" s="586" t="str">
        <f>IF(OR(BP10="",DT!BN12=0,C11=""),"",DT!BN12)</f>
        <v/>
      </c>
      <c r="BQ11" s="586" t="str">
        <f>IF(OR(BQ10="",DT!BO12=0,C11=""),"",DT!BO12)</f>
        <v/>
      </c>
      <c r="BR11" s="586" t="str">
        <f>IF(OR(BR10="",DT!BP12=0,C11=""),"",DT!BP12)</f>
        <v/>
      </c>
      <c r="BS11" s="586" t="str">
        <f>IF(OR(BS10="",DT!BQ12=0,C11=""),"",DT!BQ12)</f>
        <v/>
      </c>
      <c r="BT11" s="586" t="str">
        <f>IF(OR(BT10="",DT!BR12=0,C11=""),"",DT!BR12)</f>
        <v/>
      </c>
      <c r="BU11" s="586" t="str">
        <f>IF(OR(BU10="",DT!BS12=0,C11=""),"",DT!BS12)</f>
        <v/>
      </c>
      <c r="BV11" s="586" t="str">
        <f>IF(OR(BV10="",DT!BT12=0,C11=""),"",DT!BT12)</f>
        <v/>
      </c>
      <c r="BW11" s="586" t="str">
        <f>IF(OR(BW10="",DT!BU12=0,C11=""),"",DT!BU12)</f>
        <v/>
      </c>
      <c r="BX11" s="586" t="str">
        <f>IF(OR(BX10="",DT!BV12=0,C11=""),"",DT!BV12)</f>
        <v/>
      </c>
      <c r="BY11" s="586" t="str">
        <f>IF(OR(BY10="",DT!BW12=0,C11=""),"",DT!BW12)</f>
        <v/>
      </c>
      <c r="BZ11" s="586" t="str">
        <f>IF(OR(BZ10="",DT!BX12=0,C11=""),"",DT!BX12)</f>
        <v/>
      </c>
      <c r="CA11" s="586" t="str">
        <f>IF(OR(CA10="",DT!BY12=0,C11=""),"",DT!BY12)</f>
        <v/>
      </c>
      <c r="CB11" s="586" t="str">
        <f>IF(OR(CB10="",DT!BZ12=0,C11=""),"",DT!BZ12)</f>
        <v/>
      </c>
      <c r="CC11" s="586" t="str">
        <f>IF(OR(CC10="",DT!CA12=0,C11=""),"",DT!CA12)</f>
        <v/>
      </c>
      <c r="CD11" s="586" t="str">
        <f>IF(OR(CD10="",DT!CB12=0,C11=""),"",DT!CB12)</f>
        <v/>
      </c>
      <c r="CE11" s="586" t="str">
        <f>IF(OR(CE10="",DT!CC12=0,C11=""),"",DT!CC12)</f>
        <v/>
      </c>
      <c r="CF11" s="586" t="str">
        <f>IF(OR(CF10="",DT!CD12=0,C11=""),"",DT!CD12)</f>
        <v/>
      </c>
      <c r="CG11" s="586" t="str">
        <f>IF(OR(CG10="",DT!CE12=0,C11=""),"",DT!CE12)</f>
        <v/>
      </c>
      <c r="CH11" s="586" t="str">
        <f>IF(OR(CH10="",DT!CF12=0,C11=""),"",DT!CF12)</f>
        <v/>
      </c>
      <c r="CI11" s="586" t="str">
        <f>IF(OR(CI10="",DT!CG12=0,C11=""),"",DT!CG12)</f>
        <v/>
      </c>
      <c r="CJ11" s="586" t="str">
        <f>IF(OR(CJ10="",DT!CH12=0,C11=""),"",DT!CH12)</f>
        <v/>
      </c>
      <c r="CK11" s="586" t="str">
        <f>IF(OR(CK10="",DT!CI12=0,C11=""),"",DT!CI12)</f>
        <v/>
      </c>
      <c r="CL11" s="586" t="str">
        <f>IF(OR(CL10="",DT!CJ12=0,C11=""),"",DT!CJ12)</f>
        <v/>
      </c>
      <c r="CM11" s="586" t="str">
        <f>IF(OR(CM10="",DT!CK12=0,C11=""),"",DT!CK12)</f>
        <v/>
      </c>
      <c r="CN11" s="586" t="str">
        <f>IF(OR(CN10="",DT!CL12=0,C11=""),"",DT!CL12)</f>
        <v/>
      </c>
      <c r="CO11" s="586" t="str">
        <f>IF(OR(CO10="",DT!CM12=0,C11=""),"",DT!CM12)</f>
        <v/>
      </c>
      <c r="CP11" s="586" t="str">
        <f>IF(OR(CP10="",DT!CN12=0,C11=""),"",DT!CN12)</f>
        <v/>
      </c>
      <c r="CQ11" s="586" t="str">
        <f>IF(OR(CQ10="",DT!CO12=0,C11=""),"",DT!CO12)</f>
        <v/>
      </c>
      <c r="CR11" s="586" t="str">
        <f>IF(OR(CR10="",DT!CP12=0,C11=""),"",DT!CP12)</f>
        <v/>
      </c>
      <c r="CS11" s="586" t="str">
        <f>IF(OR(CS10="",DT!CQ12=0,C11=""),"",DT!CQ12)</f>
        <v/>
      </c>
      <c r="CT11" s="586" t="str">
        <f>IF(OR(CT10="",DT!CR12=0,C11=""),"",DT!CR12)</f>
        <v/>
      </c>
      <c r="CU11" s="586" t="str">
        <f>IF(OR(CU10="",DT!CS12=0,C11=""),"",DT!CS12)</f>
        <v/>
      </c>
      <c r="CV11" s="586" t="str">
        <f>IF(OR(CV10="",DT!CT12=0,C11=""),"",DT!CT12)</f>
        <v/>
      </c>
      <c r="CW11" s="586" t="str">
        <f>IF(OR(CW10="",DT!CU12=0,C11=""),"",DT!CU12)</f>
        <v/>
      </c>
      <c r="CX11" s="586" t="str">
        <f>IF(OR(CX10="",DT!CV12=0,C11=""),"",DT!CV12)</f>
        <v/>
      </c>
      <c r="CY11" s="586" t="str">
        <f>IF(OR(CY10="",DT!CW12=0,C11=""),"",DT!CW12)</f>
        <v/>
      </c>
      <c r="CZ11" s="586" t="str">
        <f>IF(OR(CZ10="",DT!CX12=0,C11=""),"",DT!CX12)</f>
        <v/>
      </c>
      <c r="DA11" s="586" t="str">
        <f>IF(OR(DA10="",DT!CY12=0,C11=""),"",DT!CY12)</f>
        <v/>
      </c>
      <c r="DB11" s="586" t="str">
        <f>IF(OR(DB10="",DT!CZ12=0,C11=""),"",DT!CZ12)</f>
        <v/>
      </c>
      <c r="DC11" s="611" t="str">
        <f>'4บันทึกเวลาเรียน'!DD10</f>
        <v xml:space="preserve">  </v>
      </c>
      <c r="DD11" s="612" t="str">
        <f>'4บันทึกเวลาเรียน'!DE10</f>
        <v xml:space="preserve">  </v>
      </c>
      <c r="DE11" s="612" t="str">
        <f>'4บันทึกเวลาเรียน'!DF10</f>
        <v xml:space="preserve">  </v>
      </c>
      <c r="DF11" s="613" t="str">
        <f>'4บันทึกเวลาเรียน'!DG10</f>
        <v xml:space="preserve">  </v>
      </c>
      <c r="DG11" s="612" t="str">
        <f>'4บันทึกเวลาเรียน'!DH10</f>
        <v xml:space="preserve">  </v>
      </c>
      <c r="DH11" s="612" t="str">
        <f>'4บันทึกเวลาเรียน'!DI10</f>
        <v xml:space="preserve">  </v>
      </c>
      <c r="DI11" s="611" t="str">
        <f>'4บันทึกเวลาเรียน'!DJ10</f>
        <v xml:space="preserve">  </v>
      </c>
      <c r="DJ11" s="614" t="str">
        <f>'4บันทึกเวลาเรียน'!DK10</f>
        <v xml:space="preserve">  </v>
      </c>
      <c r="DK11" s="584" t="str">
        <f>'4บันทึกเวลาเรียน'!DL10</f>
        <v xml:space="preserve">  </v>
      </c>
      <c r="DL11" s="599"/>
      <c r="DM11" s="606"/>
      <c r="DN11" s="517"/>
      <c r="DO11" s="517"/>
      <c r="DP11" s="517"/>
      <c r="DQ11" s="517"/>
      <c r="DR11" s="517"/>
      <c r="DS11" s="517"/>
      <c r="DT11" s="517"/>
      <c r="DU11" s="517"/>
    </row>
    <row r="12" spans="1:125" ht="13.35" customHeight="1">
      <c r="A12" s="599"/>
      <c r="B12" s="587">
        <v>5</v>
      </c>
      <c r="C12" s="587" t="str">
        <f>IF(DT!B13=0,"",DT!B13)</f>
        <v/>
      </c>
      <c r="D12" s="1286" t="str">
        <f>IF(DT!C13=0,"",DT!C13)</f>
        <v/>
      </c>
      <c r="E12" s="1287"/>
      <c r="F12" s="588" t="str">
        <f>IF(OR(F11="",DT!E13=0,C12=""),"",DT!E13)</f>
        <v/>
      </c>
      <c r="G12" s="588" t="str">
        <f>IF(OR(G11="",DT!F13=0,C12=""),"",DT!F13)</f>
        <v/>
      </c>
      <c r="H12" s="588" t="str">
        <f>IF(OR(H11="",DT!G13=0,C12=""),"",DT!G13)</f>
        <v/>
      </c>
      <c r="I12" s="588" t="str">
        <f>IF(OR(I11="",DT!H13=0,C12=""),"",DT!H13)</f>
        <v/>
      </c>
      <c r="J12" s="588" t="str">
        <f>IF(OR(J11="",DT!I13=0,C12=""),"",DT!I13)</f>
        <v/>
      </c>
      <c r="K12" s="588" t="str">
        <f>IF(OR(K11="",DT!J13=0,C12=""),"",DT!J13)</f>
        <v/>
      </c>
      <c r="L12" s="588" t="str">
        <f>IF(OR(L11="",DT!K13=0,C12=""),"",DT!K13)</f>
        <v/>
      </c>
      <c r="M12" s="588" t="str">
        <f>IF(OR(M11="",DT!L13=0,C12=""),"",DT!L13)</f>
        <v/>
      </c>
      <c r="N12" s="588" t="str">
        <f>IF(OR(N11="",DT!M13=0,C12=""),"",DT!M13)</f>
        <v/>
      </c>
      <c r="O12" s="588" t="str">
        <f>IF(OR(O11="",DT!N13=0,C12=""),"",DT!N13)</f>
        <v/>
      </c>
      <c r="P12" s="588" t="str">
        <f>IF(OR(P11="",DT!O13=0,C12=""),"",DT!O13)</f>
        <v/>
      </c>
      <c r="Q12" s="588" t="str">
        <f>IF(OR(Q11="",DT!P13=0,C12=""),"",DT!P13)</f>
        <v/>
      </c>
      <c r="R12" s="588" t="str">
        <f>IF(OR(R11="",DT!Q13=0,C12=""),"",DT!Q13)</f>
        <v/>
      </c>
      <c r="S12" s="588" t="str">
        <f>IF(OR(S11="",DT!R13=0,C12=""),"",DT!R13)</f>
        <v/>
      </c>
      <c r="T12" s="588" t="str">
        <f>IF(OR(T11="",DT!S13=0,C12=""),"",DT!S13)</f>
        <v/>
      </c>
      <c r="U12" s="586" t="str">
        <f>IF(OR(U11="",DT!T13=0,C12=""),"",DT!T13)</f>
        <v/>
      </c>
      <c r="V12" s="586" t="str">
        <f>IF(OR(V11="",DT!U13=0,C12=""),"",DT!U13)</f>
        <v/>
      </c>
      <c r="W12" s="586" t="str">
        <f>IF(OR(W11="",DT!V13=0,C12=""),"",DT!V13)</f>
        <v/>
      </c>
      <c r="X12" s="586" t="str">
        <f>IF(OR(X11="",DT!W13=0,C12=""),"",DT!W13)</f>
        <v/>
      </c>
      <c r="Y12" s="586" t="str">
        <f>IF(OR(Y11="",DT!X13=0,C12=""),"",DT!X13)</f>
        <v/>
      </c>
      <c r="Z12" s="586" t="str">
        <f>IF(OR(Z11="",DT!Y13=0,C12=""),"",DT!Y13)</f>
        <v/>
      </c>
      <c r="AA12" s="586" t="str">
        <f>IF(OR(AA11="",DT!Z13=0,C12=""),"",DT!Z13)</f>
        <v/>
      </c>
      <c r="AB12" s="586" t="str">
        <f>IF(OR(AB11="",DT!AA13=0,C12=""),"",DT!AA13)</f>
        <v/>
      </c>
      <c r="AC12" s="586" t="str">
        <f>IF(OR(AC11="",DT!AB13=0,C12=""),"",DT!AB13)</f>
        <v/>
      </c>
      <c r="AD12" s="586" t="str">
        <f>IF(OR(AD11="",DT!AC13=0,C12=""),"",DT!AC13)</f>
        <v/>
      </c>
      <c r="AE12" s="586" t="str">
        <f>IF(OR(AE11="",DT!AD13=0,C12=""),"",DT!AD13)</f>
        <v/>
      </c>
      <c r="AF12" s="586" t="str">
        <f>IF(OR(AF11="",DT!AE13=0,C12=""),"",DT!AE13)</f>
        <v/>
      </c>
      <c r="AG12" s="586" t="str">
        <f>IF(OR(AG11="",DT!AF13=0,C12=""),"",DT!AF13)</f>
        <v/>
      </c>
      <c r="AH12" s="586" t="str">
        <f>IF(OR(AH11="",DT!AG13=0,C12=""),"",DT!AG13)</f>
        <v/>
      </c>
      <c r="AI12" s="586" t="str">
        <f>IF(OR(AI11="",DT!AH13=0,C12=""),"",DT!AH13)</f>
        <v/>
      </c>
      <c r="AJ12" s="586" t="str">
        <f>IF(OR(AJ11="",DT!AI13=0,C12=""),"",DT!AI13)</f>
        <v/>
      </c>
      <c r="AK12" s="586" t="str">
        <f>IF(OR(AK11="",DT!AJ13=0,C12=""),"",DT!AJ13)</f>
        <v/>
      </c>
      <c r="AL12" s="586" t="str">
        <f>IF(OR(AL11="",DT!AK13=0,C12=""),"",DT!AK13)</f>
        <v/>
      </c>
      <c r="AM12" s="586" t="str">
        <f>IF(OR(AM11="",DT!AL13=0,C12=""),"",DT!AL13)</f>
        <v/>
      </c>
      <c r="AN12" s="586" t="str">
        <f>IF(OR(AN11="",DT!AM13=0,C12=""),"",DT!AM13)</f>
        <v/>
      </c>
      <c r="AO12" s="586" t="str">
        <f>IF(OR(AO11="",DT!AN13=0,C12=""),"",DT!AN13)</f>
        <v/>
      </c>
      <c r="AP12" s="586" t="str">
        <f>IF(OR(AP11="",DT!AO13=0,C12=""),"",DT!AO13)</f>
        <v/>
      </c>
      <c r="AQ12" s="586" t="str">
        <f>IF(OR(AQ11="",DT!AP13=0,C12=""),"",DT!AP13)</f>
        <v/>
      </c>
      <c r="AR12" s="586" t="str">
        <f>IF(OR(AR11="",DT!AQ13=0,C12=""),"",DT!AQ13)</f>
        <v/>
      </c>
      <c r="AS12" s="586" t="str">
        <f>IF(OR(AS11="",DT!AR13=0,C12=""),"",DT!AR13)</f>
        <v/>
      </c>
      <c r="AT12" s="586" t="str">
        <f>IF(OR(AT11="",DT!AS13=0,C12=""),"",DT!AS13)</f>
        <v/>
      </c>
      <c r="AU12" s="586" t="str">
        <f>IF(OR(AU11="",DT!AT13=0,C12=""),"",DT!AT13)</f>
        <v/>
      </c>
      <c r="AV12" s="586" t="str">
        <f>IF(OR(AV11="",DT!AU13=0,C12=""),"",DT!AU13)</f>
        <v/>
      </c>
      <c r="AW12" s="586" t="str">
        <f>IF(OR(AW11="",DT!AV13=0,C12=""),"",DT!AV13)</f>
        <v/>
      </c>
      <c r="AX12" s="586" t="str">
        <f>IF(OR(AX11="",DT!AW13=0,C12=""),"",DT!AW13)</f>
        <v/>
      </c>
      <c r="AY12" s="583"/>
      <c r="AZ12" s="588" t="str">
        <f>IF(OR(AZ11="",DT!AX13=0,C12=""),"",DT!AX13)</f>
        <v/>
      </c>
      <c r="BA12" s="588" t="str">
        <f>IF(OR(BA11="",DT!AY13=0,C12=""),"",DT!AY13)</f>
        <v/>
      </c>
      <c r="BB12" s="588" t="str">
        <f>IF(OR(BB11="",DT!AZ13=0,C12=""),"",DT!AZ13)</f>
        <v/>
      </c>
      <c r="BC12" s="588" t="str">
        <f>IF(OR(BC11="",DT!BA13=0,C12=""),"",DT!BA13)</f>
        <v/>
      </c>
      <c r="BD12" s="588" t="str">
        <f>IF(OR(BD11="",DT!BB13=0,C12=""),"",DT!BB13)</f>
        <v/>
      </c>
      <c r="BE12" s="586" t="str">
        <f>IF(OR(BE11="",DT!BC13=0,C12=""),"",DT!BC13)</f>
        <v/>
      </c>
      <c r="BF12" s="586" t="str">
        <f>IF(OR(BF11="",DT!BD13=0,C12=""),"",DT!BD13)</f>
        <v/>
      </c>
      <c r="BG12" s="586" t="str">
        <f>IF(OR(BG11="",DT!BE13=0,C12=""),"",DT!BE13)</f>
        <v/>
      </c>
      <c r="BH12" s="586" t="str">
        <f>IF(OR(BH11="",DT!BF13=0,C12=""),"",DT!BF13)</f>
        <v/>
      </c>
      <c r="BI12" s="586" t="str">
        <f>IF(OR(BI11="",DT!BG13=0,C12=""),"",DT!BG13)</f>
        <v/>
      </c>
      <c r="BJ12" s="586" t="str">
        <f>IF(OR(BJ11="",DT!BH13=0,C12=""),"",DT!BH13)</f>
        <v/>
      </c>
      <c r="BK12" s="586" t="str">
        <f>IF(OR(BK11="",DT!BI13=0,C12=""),"",DT!BI13)</f>
        <v/>
      </c>
      <c r="BL12" s="586" t="str">
        <f>IF(OR(BL11="",DT!BJ13=0,C12=""),"",DT!BJ13)</f>
        <v/>
      </c>
      <c r="BM12" s="586" t="str">
        <f>IF(OR(BM11="",DT!BK13=0,C12=""),"",DT!BK13)</f>
        <v/>
      </c>
      <c r="BN12" s="586" t="str">
        <f>IF(OR(BN11="",DT!BL13=0,C12=""),"",DT!BL13)</f>
        <v/>
      </c>
      <c r="BO12" s="586" t="str">
        <f>IF(OR(BO11="",DT!BM13=0,C12=""),"",DT!BM13)</f>
        <v/>
      </c>
      <c r="BP12" s="586" t="str">
        <f>IF(OR(BP11="",DT!BN13=0,C12=""),"",DT!BN13)</f>
        <v/>
      </c>
      <c r="BQ12" s="586" t="str">
        <f>IF(OR(BQ11="",DT!BO13=0,C12=""),"",DT!BO13)</f>
        <v/>
      </c>
      <c r="BR12" s="586" t="str">
        <f>IF(OR(BR11="",DT!BP13=0,C12=""),"",DT!BP13)</f>
        <v/>
      </c>
      <c r="BS12" s="586" t="str">
        <f>IF(OR(BS11="",DT!BQ13=0,C12=""),"",DT!BQ13)</f>
        <v/>
      </c>
      <c r="BT12" s="586" t="str">
        <f>IF(OR(BT11="",DT!BR13=0,C12=""),"",DT!BR13)</f>
        <v/>
      </c>
      <c r="BU12" s="586" t="str">
        <f>IF(OR(BU11="",DT!BS13=0,C12=""),"",DT!BS13)</f>
        <v/>
      </c>
      <c r="BV12" s="586" t="str">
        <f>IF(OR(BV11="",DT!BT13=0,C12=""),"",DT!BT13)</f>
        <v/>
      </c>
      <c r="BW12" s="586" t="str">
        <f>IF(OR(BW11="",DT!BU13=0,C12=""),"",DT!BU13)</f>
        <v/>
      </c>
      <c r="BX12" s="586" t="str">
        <f>IF(OR(BX11="",DT!BV13=0,C12=""),"",DT!BV13)</f>
        <v/>
      </c>
      <c r="BY12" s="586" t="str">
        <f>IF(OR(BY11="",DT!BW13=0,C12=""),"",DT!BW13)</f>
        <v/>
      </c>
      <c r="BZ12" s="586" t="str">
        <f>IF(OR(BZ11="",DT!BX13=0,C12=""),"",DT!BX13)</f>
        <v/>
      </c>
      <c r="CA12" s="586" t="str">
        <f>IF(OR(CA11="",DT!BY13=0,C12=""),"",DT!BY13)</f>
        <v/>
      </c>
      <c r="CB12" s="586" t="str">
        <f>IF(OR(CB11="",DT!BZ13=0,C12=""),"",DT!BZ13)</f>
        <v/>
      </c>
      <c r="CC12" s="586" t="str">
        <f>IF(OR(CC11="",DT!CA13=0,C12=""),"",DT!CA13)</f>
        <v/>
      </c>
      <c r="CD12" s="586" t="str">
        <f>IF(OR(CD11="",DT!CB13=0,C12=""),"",DT!CB13)</f>
        <v/>
      </c>
      <c r="CE12" s="586" t="str">
        <f>IF(OR(CE11="",DT!CC13=0,C12=""),"",DT!CC13)</f>
        <v/>
      </c>
      <c r="CF12" s="586" t="str">
        <f>IF(OR(CF11="",DT!CD13=0,C12=""),"",DT!CD13)</f>
        <v/>
      </c>
      <c r="CG12" s="586" t="str">
        <f>IF(OR(CG11="",DT!CE13=0,C12=""),"",DT!CE13)</f>
        <v/>
      </c>
      <c r="CH12" s="586" t="str">
        <f>IF(OR(CH11="",DT!CF13=0,C12=""),"",DT!CF13)</f>
        <v/>
      </c>
      <c r="CI12" s="586" t="str">
        <f>IF(OR(CI11="",DT!CG13=0,C12=""),"",DT!CG13)</f>
        <v/>
      </c>
      <c r="CJ12" s="586" t="str">
        <f>IF(OR(CJ11="",DT!CH13=0,C12=""),"",DT!CH13)</f>
        <v/>
      </c>
      <c r="CK12" s="586" t="str">
        <f>IF(OR(CK11="",DT!CI13=0,C12=""),"",DT!CI13)</f>
        <v/>
      </c>
      <c r="CL12" s="586" t="str">
        <f>IF(OR(CL11="",DT!CJ13=0,C12=""),"",DT!CJ13)</f>
        <v/>
      </c>
      <c r="CM12" s="586" t="str">
        <f>IF(OR(CM11="",DT!CK13=0,C12=""),"",DT!CK13)</f>
        <v/>
      </c>
      <c r="CN12" s="586" t="str">
        <f>IF(OR(CN11="",DT!CL13=0,C12=""),"",DT!CL13)</f>
        <v/>
      </c>
      <c r="CO12" s="586" t="str">
        <f>IF(OR(CO11="",DT!CM13=0,C12=""),"",DT!CM13)</f>
        <v/>
      </c>
      <c r="CP12" s="586" t="str">
        <f>IF(OR(CP11="",DT!CN13=0,C12=""),"",DT!CN13)</f>
        <v/>
      </c>
      <c r="CQ12" s="586" t="str">
        <f>IF(OR(CQ11="",DT!CO13=0,C12=""),"",DT!CO13)</f>
        <v/>
      </c>
      <c r="CR12" s="586" t="str">
        <f>IF(OR(CR11="",DT!CP13=0,C12=""),"",DT!CP13)</f>
        <v/>
      </c>
      <c r="CS12" s="586" t="str">
        <f>IF(OR(CS11="",DT!CQ13=0,C12=""),"",DT!CQ13)</f>
        <v/>
      </c>
      <c r="CT12" s="586" t="str">
        <f>IF(OR(CT11="",DT!CR13=0,C12=""),"",DT!CR13)</f>
        <v/>
      </c>
      <c r="CU12" s="586" t="str">
        <f>IF(OR(CU11="",DT!CS13=0,C12=""),"",DT!CS13)</f>
        <v/>
      </c>
      <c r="CV12" s="586" t="str">
        <f>IF(OR(CV11="",DT!CT13=0,C12=""),"",DT!CT13)</f>
        <v/>
      </c>
      <c r="CW12" s="586" t="str">
        <f>IF(OR(CW11="",DT!CU13=0,C12=""),"",DT!CU13)</f>
        <v/>
      </c>
      <c r="CX12" s="586" t="str">
        <f>IF(OR(CX11="",DT!CV13=0,C12=""),"",DT!CV13)</f>
        <v/>
      </c>
      <c r="CY12" s="586" t="str">
        <f>IF(OR(CY11="",DT!CW13=0,C12=""),"",DT!CW13)</f>
        <v/>
      </c>
      <c r="CZ12" s="586" t="str">
        <f>IF(OR(CZ11="",DT!CX13=0,C12=""),"",DT!CX13)</f>
        <v/>
      </c>
      <c r="DA12" s="586" t="str">
        <f>IF(OR(DA11="",DT!CY13=0,C12=""),"",DT!CY13)</f>
        <v/>
      </c>
      <c r="DB12" s="586" t="str">
        <f>IF(OR(DB11="",DT!CZ13=0,C12=""),"",DT!CZ13)</f>
        <v/>
      </c>
      <c r="DC12" s="615" t="str">
        <f>'4บันทึกเวลาเรียน'!DD11</f>
        <v xml:space="preserve">  </v>
      </c>
      <c r="DD12" s="874" t="str">
        <f>'4บันทึกเวลาเรียน'!DE11</f>
        <v xml:space="preserve">  </v>
      </c>
      <c r="DE12" s="616" t="str">
        <f>'4บันทึกเวลาเรียน'!DF11</f>
        <v xml:space="preserve">  </v>
      </c>
      <c r="DF12" s="617" t="str">
        <f>'4บันทึกเวลาเรียน'!DG11</f>
        <v xml:space="preserve">  </v>
      </c>
      <c r="DG12" s="616" t="str">
        <f>'4บันทึกเวลาเรียน'!DH11</f>
        <v xml:space="preserve">  </v>
      </c>
      <c r="DH12" s="616" t="str">
        <f>'4บันทึกเวลาเรียน'!DI11</f>
        <v xml:space="preserve">  </v>
      </c>
      <c r="DI12" s="615" t="str">
        <f>'4บันทึกเวลาเรียน'!DJ11</f>
        <v xml:space="preserve">  </v>
      </c>
      <c r="DJ12" s="618" t="str">
        <f>'4บันทึกเวลาเรียน'!DK11</f>
        <v xml:space="preserve">  </v>
      </c>
      <c r="DK12" s="584" t="str">
        <f>'4บันทึกเวลาเรียน'!DL11</f>
        <v xml:space="preserve">  </v>
      </c>
      <c r="DL12" s="599"/>
      <c r="DM12" s="606"/>
      <c r="DN12" s="517"/>
      <c r="DO12" s="517"/>
      <c r="DP12" s="517"/>
      <c r="DQ12" s="517"/>
      <c r="DR12" s="517"/>
      <c r="DS12" s="517"/>
      <c r="DT12" s="517"/>
      <c r="DU12" s="517"/>
    </row>
    <row r="13" spans="1:125" ht="13.35" customHeight="1">
      <c r="A13" s="599"/>
      <c r="B13" s="581">
        <v>6</v>
      </c>
      <c r="C13" s="581" t="str">
        <f>IF(DT!B14=0,"",DT!B14)</f>
        <v/>
      </c>
      <c r="D13" s="1289" t="str">
        <f>IF(DT!C14=0,"",DT!C14)</f>
        <v/>
      </c>
      <c r="E13" s="1225"/>
      <c r="F13" s="582" t="str">
        <f>IF(OR(F12="",DT!E14=0,C13=""),"",DT!E14)</f>
        <v/>
      </c>
      <c r="G13" s="582" t="str">
        <f>IF(OR(G12="",DT!F14=0,C13=""),"",DT!F14)</f>
        <v/>
      </c>
      <c r="H13" s="582" t="str">
        <f>IF(OR(H12="",DT!G14=0,C13=""),"",DT!G14)</f>
        <v/>
      </c>
      <c r="I13" s="582" t="str">
        <f>IF(OR(I12="",DT!H14=0,C13=""),"",DT!H14)</f>
        <v/>
      </c>
      <c r="J13" s="582" t="str">
        <f>IF(OR(J12="",DT!I14=0,C13=""),"",DT!I14)</f>
        <v/>
      </c>
      <c r="K13" s="582" t="str">
        <f>IF(OR(K12="",DT!J14=0,C13=""),"",DT!J14)</f>
        <v/>
      </c>
      <c r="L13" s="582" t="str">
        <f>IF(OR(L12="",DT!K14=0,C13=""),"",DT!K14)</f>
        <v/>
      </c>
      <c r="M13" s="582" t="str">
        <f>IF(OR(M12="",DT!L14=0,C13=""),"",DT!L14)</f>
        <v/>
      </c>
      <c r="N13" s="582" t="str">
        <f>IF(OR(N12="",DT!M14=0,C13=""),"",DT!M14)</f>
        <v/>
      </c>
      <c r="O13" s="582" t="str">
        <f>IF(OR(O12="",DT!N14=0,C13=""),"",DT!N14)</f>
        <v/>
      </c>
      <c r="P13" s="582" t="str">
        <f>IF(OR(P12="",DT!O14=0,C13=""),"",DT!O14)</f>
        <v/>
      </c>
      <c r="Q13" s="582" t="str">
        <f>IF(OR(Q12="",DT!P14=0,C13=""),"",DT!P14)</f>
        <v/>
      </c>
      <c r="R13" s="582" t="str">
        <f>IF(OR(R12="",DT!Q14=0,C13=""),"",DT!Q14)</f>
        <v/>
      </c>
      <c r="S13" s="582" t="str">
        <f>IF(OR(S12="",DT!R14=0,C13=""),"",DT!R14)</f>
        <v/>
      </c>
      <c r="T13" s="582" t="str">
        <f>IF(OR(T12="",DT!S14=0,C13=""),"",DT!S14)</f>
        <v/>
      </c>
      <c r="U13" s="582" t="str">
        <f>IF(OR(U12="",DT!T14=0,C13=""),"",DT!T14)</f>
        <v/>
      </c>
      <c r="V13" s="582" t="str">
        <f>IF(OR(V12="",DT!U14=0,C13=""),"",DT!U14)</f>
        <v/>
      </c>
      <c r="W13" s="582" t="str">
        <f>IF(OR(W12="",DT!V14=0,C13=""),"",DT!V14)</f>
        <v/>
      </c>
      <c r="X13" s="582" t="str">
        <f>IF(OR(X12="",DT!W14=0,C13=""),"",DT!W14)</f>
        <v/>
      </c>
      <c r="Y13" s="582" t="str">
        <f>IF(OR(Y12="",DT!X14=0,C13=""),"",DT!X14)</f>
        <v/>
      </c>
      <c r="Z13" s="582" t="str">
        <f>IF(OR(Z12="",DT!Y14=0,C13=""),"",DT!Y14)</f>
        <v/>
      </c>
      <c r="AA13" s="582" t="str">
        <f>IF(OR(AA12="",DT!Z14=0,C13=""),"",DT!Z14)</f>
        <v/>
      </c>
      <c r="AB13" s="582" t="str">
        <f>IF(OR(AB12="",DT!AA14=0,C13=""),"",DT!AA14)</f>
        <v/>
      </c>
      <c r="AC13" s="582" t="str">
        <f>IF(OR(AC12="",DT!AB14=0,C13=""),"",DT!AB14)</f>
        <v/>
      </c>
      <c r="AD13" s="582" t="str">
        <f>IF(OR(AD12="",DT!AC14=0,C13=""),"",DT!AC14)</f>
        <v/>
      </c>
      <c r="AE13" s="582" t="str">
        <f>IF(OR(AE12="",DT!AD14=0,C13=""),"",DT!AD14)</f>
        <v/>
      </c>
      <c r="AF13" s="582" t="str">
        <f>IF(OR(AF12="",DT!AE14=0,C13=""),"",DT!AE14)</f>
        <v/>
      </c>
      <c r="AG13" s="582" t="str">
        <f>IF(OR(AG12="",DT!AF14=0,C13=""),"",DT!AF14)</f>
        <v/>
      </c>
      <c r="AH13" s="582" t="str">
        <f>IF(OR(AH12="",DT!AG14=0,C13=""),"",DT!AG14)</f>
        <v/>
      </c>
      <c r="AI13" s="582" t="str">
        <f>IF(OR(AI12="",DT!AH14=0,C13=""),"",DT!AH14)</f>
        <v/>
      </c>
      <c r="AJ13" s="582" t="str">
        <f>IF(OR(AJ12="",DT!AI14=0,C13=""),"",DT!AI14)</f>
        <v/>
      </c>
      <c r="AK13" s="582" t="str">
        <f>IF(OR(AK12="",DT!AJ14=0,C13=""),"",DT!AJ14)</f>
        <v/>
      </c>
      <c r="AL13" s="582" t="str">
        <f>IF(OR(AL12="",DT!AK14=0,C13=""),"",DT!AK14)</f>
        <v/>
      </c>
      <c r="AM13" s="582" t="str">
        <f>IF(OR(AM12="",DT!AL14=0,C13=""),"",DT!AL14)</f>
        <v/>
      </c>
      <c r="AN13" s="582" t="str">
        <f>IF(OR(AN12="",DT!AM14=0,C13=""),"",DT!AM14)</f>
        <v/>
      </c>
      <c r="AO13" s="582" t="str">
        <f>IF(OR(AO12="",DT!AN14=0,C13=""),"",DT!AN14)</f>
        <v/>
      </c>
      <c r="AP13" s="582" t="str">
        <f>IF(OR(AP12="",DT!AO14=0,C13=""),"",DT!AO14)</f>
        <v/>
      </c>
      <c r="AQ13" s="582" t="str">
        <f>IF(OR(AQ12="",DT!AP14=0,C13=""),"",DT!AP14)</f>
        <v/>
      </c>
      <c r="AR13" s="582" t="str">
        <f>IF(OR(AR12="",DT!AQ14=0,C13=""),"",DT!AQ14)</f>
        <v/>
      </c>
      <c r="AS13" s="582" t="str">
        <f>IF(OR(AS12="",DT!AR14=0,C13=""),"",DT!AR14)</f>
        <v/>
      </c>
      <c r="AT13" s="582" t="str">
        <f>IF(OR(AT12="",DT!AS14=0,C13=""),"",DT!AS14)</f>
        <v/>
      </c>
      <c r="AU13" s="582" t="str">
        <f>IF(OR(AU12="",DT!AT14=0,C13=""),"",DT!AT14)</f>
        <v/>
      </c>
      <c r="AV13" s="582" t="str">
        <f>IF(OR(AV12="",DT!AU14=0,C13=""),"",DT!AU14)</f>
        <v/>
      </c>
      <c r="AW13" s="582" t="str">
        <f>IF(OR(AW12="",DT!AV14=0,C13=""),"",DT!AV14)</f>
        <v/>
      </c>
      <c r="AX13" s="582" t="str">
        <f>IF(OR(AX12="",DT!AW14=0,C13=""),"",DT!AW14)</f>
        <v/>
      </c>
      <c r="AY13" s="583"/>
      <c r="AZ13" s="582" t="str">
        <f>IF(OR(AZ12="",DT!AX14=0,C13=""),"",DT!AX14)</f>
        <v/>
      </c>
      <c r="BA13" s="582" t="str">
        <f>IF(OR(BA12="",DT!AY14=0,C13=""),"",DT!AY14)</f>
        <v/>
      </c>
      <c r="BB13" s="582" t="str">
        <f>IF(OR(BB12="",DT!AZ14=0,C13=""),"",DT!AZ14)</f>
        <v/>
      </c>
      <c r="BC13" s="582" t="str">
        <f>IF(OR(BC12="",DT!BA14=0,C13=""),"",DT!BA14)</f>
        <v/>
      </c>
      <c r="BD13" s="582" t="str">
        <f>IF(OR(BD12="",DT!BB14=0,C13=""),"",DT!BB14)</f>
        <v/>
      </c>
      <c r="BE13" s="582" t="str">
        <f>IF(OR(BE12="",DT!BC14=0,C13=""),"",DT!BC14)</f>
        <v/>
      </c>
      <c r="BF13" s="582" t="str">
        <f>IF(OR(BF12="",DT!BD14=0,C13=""),"",DT!BD14)</f>
        <v/>
      </c>
      <c r="BG13" s="582" t="str">
        <f>IF(OR(BG12="",DT!BE14=0,C13=""),"",DT!BE14)</f>
        <v/>
      </c>
      <c r="BH13" s="582" t="str">
        <f>IF(OR(BH12="",DT!BF14=0,C13=""),"",DT!BF14)</f>
        <v/>
      </c>
      <c r="BI13" s="582" t="str">
        <f>IF(OR(BI12="",DT!BG14=0,C13=""),"",DT!BG14)</f>
        <v/>
      </c>
      <c r="BJ13" s="582" t="str">
        <f>IF(OR(BJ12="",DT!BH14=0,C13=""),"",DT!BH14)</f>
        <v/>
      </c>
      <c r="BK13" s="582" t="str">
        <f>IF(OR(BK12="",DT!BI14=0,C13=""),"",DT!BI14)</f>
        <v/>
      </c>
      <c r="BL13" s="582" t="str">
        <f>IF(OR(BL12="",DT!BJ14=0,C13=""),"",DT!BJ14)</f>
        <v/>
      </c>
      <c r="BM13" s="582" t="str">
        <f>IF(OR(BM12="",DT!BK14=0,C13=""),"",DT!BK14)</f>
        <v/>
      </c>
      <c r="BN13" s="582" t="str">
        <f>IF(OR(BN12="",DT!BL14=0,C13=""),"",DT!BL14)</f>
        <v/>
      </c>
      <c r="BO13" s="582" t="str">
        <f>IF(OR(BO12="",DT!BM14=0,C13=""),"",DT!BM14)</f>
        <v/>
      </c>
      <c r="BP13" s="582" t="str">
        <f>IF(OR(BP12="",DT!BN14=0,C13=""),"",DT!BN14)</f>
        <v/>
      </c>
      <c r="BQ13" s="582" t="str">
        <f>IF(OR(BQ12="",DT!BO14=0,C13=""),"",DT!BO14)</f>
        <v/>
      </c>
      <c r="BR13" s="582" t="str">
        <f>IF(OR(BR12="",DT!BP14=0,C13=""),"",DT!BP14)</f>
        <v/>
      </c>
      <c r="BS13" s="582" t="str">
        <f>IF(OR(BS12="",DT!BQ14=0,C13=""),"",DT!BQ14)</f>
        <v/>
      </c>
      <c r="BT13" s="582" t="str">
        <f>IF(OR(BT12="",DT!BR14=0,C13=""),"",DT!BR14)</f>
        <v/>
      </c>
      <c r="BU13" s="582" t="str">
        <f>IF(OR(BU12="",DT!BS14=0,C13=""),"",DT!BS14)</f>
        <v/>
      </c>
      <c r="BV13" s="582" t="str">
        <f>IF(OR(BV12="",DT!BT14=0,C13=""),"",DT!BT14)</f>
        <v/>
      </c>
      <c r="BW13" s="582" t="str">
        <f>IF(OR(BW12="",DT!BU14=0,C13=""),"",DT!BU14)</f>
        <v/>
      </c>
      <c r="BX13" s="582" t="str">
        <f>IF(OR(BX12="",DT!BV14=0,C13=""),"",DT!BV14)</f>
        <v/>
      </c>
      <c r="BY13" s="582" t="str">
        <f>IF(OR(BY12="",DT!BW14=0,C13=""),"",DT!BW14)</f>
        <v/>
      </c>
      <c r="BZ13" s="582" t="str">
        <f>IF(OR(BZ12="",DT!BX14=0,C13=""),"",DT!BX14)</f>
        <v/>
      </c>
      <c r="CA13" s="582" t="str">
        <f>IF(OR(CA12="",DT!BY14=0,C13=""),"",DT!BY14)</f>
        <v/>
      </c>
      <c r="CB13" s="582" t="str">
        <f>IF(OR(CB12="",DT!BZ14=0,C13=""),"",DT!BZ14)</f>
        <v/>
      </c>
      <c r="CC13" s="582" t="str">
        <f>IF(OR(CC12="",DT!CA14=0,C13=""),"",DT!CA14)</f>
        <v/>
      </c>
      <c r="CD13" s="582" t="str">
        <f>IF(OR(CD12="",DT!CB14=0,C13=""),"",DT!CB14)</f>
        <v/>
      </c>
      <c r="CE13" s="582" t="str">
        <f>IF(OR(CE12="",DT!CC14=0,C13=""),"",DT!CC14)</f>
        <v/>
      </c>
      <c r="CF13" s="582" t="str">
        <f>IF(OR(CF12="",DT!CD14=0,C13=""),"",DT!CD14)</f>
        <v/>
      </c>
      <c r="CG13" s="582" t="str">
        <f>IF(OR(CG12="",DT!CE14=0,C13=""),"",DT!CE14)</f>
        <v/>
      </c>
      <c r="CH13" s="582" t="str">
        <f>IF(OR(CH12="",DT!CF14=0,C13=""),"",DT!CF14)</f>
        <v/>
      </c>
      <c r="CI13" s="582" t="str">
        <f>IF(OR(CI12="",DT!CG14=0,C13=""),"",DT!CG14)</f>
        <v/>
      </c>
      <c r="CJ13" s="582" t="str">
        <f>IF(OR(CJ12="",DT!CH14=0,C13=""),"",DT!CH14)</f>
        <v/>
      </c>
      <c r="CK13" s="582" t="str">
        <f>IF(OR(CK12="",DT!CI14=0,C13=""),"",DT!CI14)</f>
        <v/>
      </c>
      <c r="CL13" s="582" t="str">
        <f>IF(OR(CL12="",DT!CJ14=0,C13=""),"",DT!CJ14)</f>
        <v/>
      </c>
      <c r="CM13" s="582" t="str">
        <f>IF(OR(CM12="",DT!CK14=0,C13=""),"",DT!CK14)</f>
        <v/>
      </c>
      <c r="CN13" s="582" t="str">
        <f>IF(OR(CN12="",DT!CL14=0,C13=""),"",DT!CL14)</f>
        <v/>
      </c>
      <c r="CO13" s="582" t="str">
        <f>IF(OR(CO12="",DT!CM14=0,C13=""),"",DT!CM14)</f>
        <v/>
      </c>
      <c r="CP13" s="582" t="str">
        <f>IF(OR(CP12="",DT!CN14=0,C13=""),"",DT!CN14)</f>
        <v/>
      </c>
      <c r="CQ13" s="582" t="str">
        <f>IF(OR(CQ12="",DT!CO14=0,C13=""),"",DT!CO14)</f>
        <v/>
      </c>
      <c r="CR13" s="582" t="str">
        <f>IF(OR(CR12="",DT!CP14=0,C13=""),"",DT!CP14)</f>
        <v/>
      </c>
      <c r="CS13" s="582" t="str">
        <f>IF(OR(CS12="",DT!CQ14=0,C13=""),"",DT!CQ14)</f>
        <v/>
      </c>
      <c r="CT13" s="582" t="str">
        <f>IF(OR(CT12="",DT!CR14=0,C13=""),"",DT!CR14)</f>
        <v/>
      </c>
      <c r="CU13" s="582" t="str">
        <f>IF(OR(CU12="",DT!CS14=0,C13=""),"",DT!CS14)</f>
        <v/>
      </c>
      <c r="CV13" s="582" t="str">
        <f>IF(OR(CV12="",DT!CT14=0,C13=""),"",DT!CT14)</f>
        <v/>
      </c>
      <c r="CW13" s="582" t="str">
        <f>IF(OR(CW12="",DT!CU14=0,C13=""),"",DT!CU14)</f>
        <v/>
      </c>
      <c r="CX13" s="582" t="str">
        <f>IF(OR(CX12="",DT!CV14=0,C13=""),"",DT!CV14)</f>
        <v/>
      </c>
      <c r="CY13" s="582" t="str">
        <f>IF(OR(CY12="",DT!CW14=0,C13=""),"",DT!CW14)</f>
        <v/>
      </c>
      <c r="CZ13" s="582" t="str">
        <f>IF(OR(CZ12="",DT!CX14=0,C13=""),"",DT!CX14)</f>
        <v/>
      </c>
      <c r="DA13" s="582" t="str">
        <f>IF(OR(DA12="",DT!CY14=0,C13=""),"",DT!CY14)</f>
        <v/>
      </c>
      <c r="DB13" s="582" t="str">
        <f>IF(OR(DB12="",DT!CZ14=0,C13=""),"",DT!CZ14)</f>
        <v/>
      </c>
      <c r="DC13" s="607" t="str">
        <f>'4บันทึกเวลาเรียน'!DD12</f>
        <v xml:space="preserve">  </v>
      </c>
      <c r="DD13" s="608" t="str">
        <f>'4บันทึกเวลาเรียน'!DE12</f>
        <v xml:space="preserve">  </v>
      </c>
      <c r="DE13" s="608" t="str">
        <f>'4บันทึกเวลาเรียน'!DF12</f>
        <v xml:space="preserve">  </v>
      </c>
      <c r="DF13" s="609" t="str">
        <f>'4บันทึกเวลาเรียน'!DG12</f>
        <v xml:space="preserve">  </v>
      </c>
      <c r="DG13" s="608" t="str">
        <f>'4บันทึกเวลาเรียน'!DH12</f>
        <v xml:space="preserve">  </v>
      </c>
      <c r="DH13" s="608" t="str">
        <f>'4บันทึกเวลาเรียน'!DI12</f>
        <v xml:space="preserve">  </v>
      </c>
      <c r="DI13" s="607" t="str">
        <f>'4บันทึกเวลาเรียน'!DJ12</f>
        <v xml:space="preserve">  </v>
      </c>
      <c r="DJ13" s="610" t="str">
        <f>'4บันทึกเวลาเรียน'!DK12</f>
        <v xml:space="preserve">  </v>
      </c>
      <c r="DK13" s="584" t="str">
        <f>'4บันทึกเวลาเรียน'!DL12</f>
        <v xml:space="preserve">  </v>
      </c>
      <c r="DL13" s="599"/>
      <c r="DM13" s="606"/>
      <c r="DN13" s="517"/>
      <c r="DO13" s="517"/>
      <c r="DP13" s="517"/>
      <c r="DQ13" s="517"/>
      <c r="DR13" s="517"/>
      <c r="DS13" s="517"/>
      <c r="DT13" s="517"/>
      <c r="DU13" s="517"/>
    </row>
    <row r="14" spans="1:125" ht="13.35" customHeight="1">
      <c r="A14" s="599"/>
      <c r="B14" s="585">
        <v>7</v>
      </c>
      <c r="C14" s="585" t="str">
        <f>IF(DT!B15=0,"",DT!B15)</f>
        <v/>
      </c>
      <c r="D14" s="1288" t="str">
        <f>IF(DT!C15=0,"",DT!C15)</f>
        <v/>
      </c>
      <c r="E14" s="1209"/>
      <c r="F14" s="586" t="str">
        <f>IF(OR(F13="",DT!E15=0,C14=""),"",DT!E15)</f>
        <v/>
      </c>
      <c r="G14" s="586" t="str">
        <f>IF(OR(G13="",DT!F15=0,C14=""),"",DT!F15)</f>
        <v/>
      </c>
      <c r="H14" s="586" t="str">
        <f>IF(OR(H13="",DT!G15=0,C14=""),"",DT!G15)</f>
        <v/>
      </c>
      <c r="I14" s="586" t="str">
        <f>IF(OR(I13="",DT!H15=0,C14=""),"",DT!H15)</f>
        <v/>
      </c>
      <c r="J14" s="586" t="str">
        <f>IF(OR(J13="",DT!I15=0,C14=""),"",DT!I15)</f>
        <v/>
      </c>
      <c r="K14" s="586" t="str">
        <f>IF(OR(K13="",DT!J15=0,C14=""),"",DT!J15)</f>
        <v/>
      </c>
      <c r="L14" s="586" t="str">
        <f>IF(OR(L13="",DT!K15=0,C14=""),"",DT!K15)</f>
        <v/>
      </c>
      <c r="M14" s="586" t="str">
        <f>IF(OR(M13="",DT!L15=0,C14=""),"",DT!L15)</f>
        <v/>
      </c>
      <c r="N14" s="586" t="str">
        <f>IF(OR(N13="",DT!M15=0,C14=""),"",DT!M15)</f>
        <v/>
      </c>
      <c r="O14" s="586" t="str">
        <f>IF(OR(O13="",DT!N15=0,C14=""),"",DT!N15)</f>
        <v/>
      </c>
      <c r="P14" s="586" t="str">
        <f>IF(OR(P13="",DT!O15=0,C14=""),"",DT!O15)</f>
        <v/>
      </c>
      <c r="Q14" s="586" t="str">
        <f>IF(OR(Q13="",DT!P15=0,C14=""),"",DT!P15)</f>
        <v/>
      </c>
      <c r="R14" s="586" t="str">
        <f>IF(OR(R13="",DT!Q15=0,C14=""),"",DT!Q15)</f>
        <v/>
      </c>
      <c r="S14" s="586" t="str">
        <f>IF(OR(S13="",DT!R15=0,C14=""),"",DT!R15)</f>
        <v/>
      </c>
      <c r="T14" s="586" t="str">
        <f>IF(OR(T13="",DT!S15=0,C14=""),"",DT!S15)</f>
        <v/>
      </c>
      <c r="U14" s="586" t="str">
        <f>IF(OR(U13="",DT!T15=0,C14=""),"",DT!T15)</f>
        <v/>
      </c>
      <c r="V14" s="586" t="str">
        <f>IF(OR(V13="",DT!U15=0,C14=""),"",DT!U15)</f>
        <v/>
      </c>
      <c r="W14" s="586" t="str">
        <f>IF(OR(W13="",DT!V15=0,C14=""),"",DT!V15)</f>
        <v/>
      </c>
      <c r="X14" s="586" t="str">
        <f>IF(OR(X13="",DT!W15=0,C14=""),"",DT!W15)</f>
        <v/>
      </c>
      <c r="Y14" s="586" t="str">
        <f>IF(OR(Y13="",DT!X15=0,C14=""),"",DT!X15)</f>
        <v/>
      </c>
      <c r="Z14" s="586" t="str">
        <f>IF(OR(Z13="",DT!Y15=0,C14=""),"",DT!Y15)</f>
        <v/>
      </c>
      <c r="AA14" s="586" t="str">
        <f>IF(OR(AA13="",DT!Z15=0,C14=""),"",DT!Z15)</f>
        <v/>
      </c>
      <c r="AB14" s="586" t="str">
        <f>IF(OR(AB13="",DT!AA15=0,C14=""),"",DT!AA15)</f>
        <v/>
      </c>
      <c r="AC14" s="586" t="str">
        <f>IF(OR(AC13="",DT!AB15=0,C14=""),"",DT!AB15)</f>
        <v/>
      </c>
      <c r="AD14" s="586" t="str">
        <f>IF(OR(AD13="",DT!AC15=0,C14=""),"",DT!AC15)</f>
        <v/>
      </c>
      <c r="AE14" s="586" t="str">
        <f>IF(OR(AE13="",DT!AD15=0,C14=""),"",DT!AD15)</f>
        <v/>
      </c>
      <c r="AF14" s="586" t="str">
        <f>IF(OR(AF13="",DT!AE15=0,C14=""),"",DT!AE15)</f>
        <v/>
      </c>
      <c r="AG14" s="586" t="str">
        <f>IF(OR(AG13="",DT!AF15=0,C14=""),"",DT!AF15)</f>
        <v/>
      </c>
      <c r="AH14" s="586" t="str">
        <f>IF(OR(AH13="",DT!AG15=0,C14=""),"",DT!AG15)</f>
        <v/>
      </c>
      <c r="AI14" s="586" t="str">
        <f>IF(OR(AI13="",DT!AH15=0,C14=""),"",DT!AH15)</f>
        <v/>
      </c>
      <c r="AJ14" s="586" t="str">
        <f>IF(OR(AJ13="",DT!AI15=0,C14=""),"",DT!AI15)</f>
        <v/>
      </c>
      <c r="AK14" s="586" t="str">
        <f>IF(OR(AK13="",DT!AJ15=0,C14=""),"",DT!AJ15)</f>
        <v/>
      </c>
      <c r="AL14" s="586" t="str">
        <f>IF(OR(AL13="",DT!AK15=0,C14=""),"",DT!AK15)</f>
        <v/>
      </c>
      <c r="AM14" s="586" t="str">
        <f>IF(OR(AM13="",DT!AL15=0,C14=""),"",DT!AL15)</f>
        <v/>
      </c>
      <c r="AN14" s="586" t="str">
        <f>IF(OR(AN13="",DT!AM15=0,C14=""),"",DT!AM15)</f>
        <v/>
      </c>
      <c r="AO14" s="586" t="str">
        <f>IF(OR(AO13="",DT!AN15=0,C14=""),"",DT!AN15)</f>
        <v/>
      </c>
      <c r="AP14" s="586" t="str">
        <f>IF(OR(AP13="",DT!AO15=0,C14=""),"",DT!AO15)</f>
        <v/>
      </c>
      <c r="AQ14" s="586" t="str">
        <f>IF(OR(AQ13="",DT!AP15=0,C14=""),"",DT!AP15)</f>
        <v/>
      </c>
      <c r="AR14" s="586" t="str">
        <f>IF(OR(AR13="",DT!AQ15=0,C14=""),"",DT!AQ15)</f>
        <v/>
      </c>
      <c r="AS14" s="586" t="str">
        <f>IF(OR(AS13="",DT!AR15=0,C14=""),"",DT!AR15)</f>
        <v/>
      </c>
      <c r="AT14" s="586" t="str">
        <f>IF(OR(AT13="",DT!AS15=0,C14=""),"",DT!AS15)</f>
        <v/>
      </c>
      <c r="AU14" s="586" t="str">
        <f>IF(OR(AU13="",DT!AT15=0,C14=""),"",DT!AT15)</f>
        <v/>
      </c>
      <c r="AV14" s="586" t="str">
        <f>IF(OR(AV13="",DT!AU15=0,C14=""),"",DT!AU15)</f>
        <v/>
      </c>
      <c r="AW14" s="586" t="str">
        <f>IF(OR(AW13="",DT!AV15=0,C14=""),"",DT!AV15)</f>
        <v/>
      </c>
      <c r="AX14" s="586" t="str">
        <f>IF(OR(AX13="",DT!AW15=0,C14=""),"",DT!AW15)</f>
        <v/>
      </c>
      <c r="AY14" s="583"/>
      <c r="AZ14" s="586" t="str">
        <f>IF(OR(AZ13="",DT!AX15=0,C14=""),"",DT!AX15)</f>
        <v/>
      </c>
      <c r="BA14" s="586" t="str">
        <f>IF(OR(BA13="",DT!AY15=0,C14=""),"",DT!AY15)</f>
        <v/>
      </c>
      <c r="BB14" s="586" t="str">
        <f>IF(OR(BB13="",DT!AZ15=0,C14=""),"",DT!AZ15)</f>
        <v/>
      </c>
      <c r="BC14" s="586" t="str">
        <f>IF(OR(BC13="",DT!BA15=0,C14=""),"",DT!BA15)</f>
        <v/>
      </c>
      <c r="BD14" s="586" t="str">
        <f>IF(OR(BD13="",DT!BB15=0,C14=""),"",DT!BB15)</f>
        <v/>
      </c>
      <c r="BE14" s="586" t="str">
        <f>IF(OR(BE13="",DT!BC15=0,C14=""),"",DT!BC15)</f>
        <v/>
      </c>
      <c r="BF14" s="586" t="str">
        <f>IF(OR(BF13="",DT!BD15=0,C14=""),"",DT!BD15)</f>
        <v/>
      </c>
      <c r="BG14" s="586" t="str">
        <f>IF(OR(BG13="",DT!BE15=0,C14=""),"",DT!BE15)</f>
        <v/>
      </c>
      <c r="BH14" s="586" t="str">
        <f>IF(OR(BH13="",DT!BF15=0,C14=""),"",DT!BF15)</f>
        <v/>
      </c>
      <c r="BI14" s="586" t="str">
        <f>IF(OR(BI13="",DT!BG15=0,C14=""),"",DT!BG15)</f>
        <v/>
      </c>
      <c r="BJ14" s="586" t="str">
        <f>IF(OR(BJ13="",DT!BH15=0,C14=""),"",DT!BH15)</f>
        <v/>
      </c>
      <c r="BK14" s="586" t="str">
        <f>IF(OR(BK13="",DT!BI15=0,C14=""),"",DT!BI15)</f>
        <v/>
      </c>
      <c r="BL14" s="586" t="str">
        <f>IF(OR(BL13="",DT!BJ15=0,C14=""),"",DT!BJ15)</f>
        <v/>
      </c>
      <c r="BM14" s="586" t="str">
        <f>IF(OR(BM13="",DT!BK15=0,C14=""),"",DT!BK15)</f>
        <v/>
      </c>
      <c r="BN14" s="586" t="str">
        <f>IF(OR(BN13="",DT!BL15=0,C14=""),"",DT!BL15)</f>
        <v/>
      </c>
      <c r="BO14" s="586" t="str">
        <f>IF(OR(BO13="",DT!BM15=0,C14=""),"",DT!BM15)</f>
        <v/>
      </c>
      <c r="BP14" s="586" t="str">
        <f>IF(OR(BP13="",DT!BN15=0,C14=""),"",DT!BN15)</f>
        <v/>
      </c>
      <c r="BQ14" s="586" t="str">
        <f>IF(OR(BQ13="",DT!BO15=0,C14=""),"",DT!BO15)</f>
        <v/>
      </c>
      <c r="BR14" s="586" t="str">
        <f>IF(OR(BR13="",DT!BP15=0,C14=""),"",DT!BP15)</f>
        <v/>
      </c>
      <c r="BS14" s="586" t="str">
        <f>IF(OR(BS13="",DT!BQ15=0,C14=""),"",DT!BQ15)</f>
        <v/>
      </c>
      <c r="BT14" s="586" t="str">
        <f>IF(OR(BT13="",DT!BR15=0,C14=""),"",DT!BR15)</f>
        <v/>
      </c>
      <c r="BU14" s="586" t="str">
        <f>IF(OR(BU13="",DT!BS15=0,C14=""),"",DT!BS15)</f>
        <v/>
      </c>
      <c r="BV14" s="586" t="str">
        <f>IF(OR(BV13="",DT!BT15=0,C14=""),"",DT!BT15)</f>
        <v/>
      </c>
      <c r="BW14" s="586" t="str">
        <f>IF(OR(BW13="",DT!BU15=0,C14=""),"",DT!BU15)</f>
        <v/>
      </c>
      <c r="BX14" s="586" t="str">
        <f>IF(OR(BX13="",DT!BV15=0,C14=""),"",DT!BV15)</f>
        <v/>
      </c>
      <c r="BY14" s="586" t="str">
        <f>IF(OR(BY13="",DT!BW15=0,C14=""),"",DT!BW15)</f>
        <v/>
      </c>
      <c r="BZ14" s="586" t="str">
        <f>IF(OR(BZ13="",DT!BX15=0,C14=""),"",DT!BX15)</f>
        <v/>
      </c>
      <c r="CA14" s="586" t="str">
        <f>IF(OR(CA13="",DT!BY15=0,C14=""),"",DT!BY15)</f>
        <v/>
      </c>
      <c r="CB14" s="586" t="str">
        <f>IF(OR(CB13="",DT!BZ15=0,C14=""),"",DT!BZ15)</f>
        <v/>
      </c>
      <c r="CC14" s="586" t="str">
        <f>IF(OR(CC13="",DT!CA15=0,C14=""),"",DT!CA15)</f>
        <v/>
      </c>
      <c r="CD14" s="586" t="str">
        <f>IF(OR(CD13="",DT!CB15=0,C14=""),"",DT!CB15)</f>
        <v/>
      </c>
      <c r="CE14" s="586" t="str">
        <f>IF(OR(CE13="",DT!CC15=0,C14=""),"",DT!CC15)</f>
        <v/>
      </c>
      <c r="CF14" s="586" t="str">
        <f>IF(OR(CF13="",DT!CD15=0,C14=""),"",DT!CD15)</f>
        <v/>
      </c>
      <c r="CG14" s="586" t="str">
        <f>IF(OR(CG13="",DT!CE15=0,C14=""),"",DT!CE15)</f>
        <v/>
      </c>
      <c r="CH14" s="586" t="str">
        <f>IF(OR(CH13="",DT!CF15=0,C14=""),"",DT!CF15)</f>
        <v/>
      </c>
      <c r="CI14" s="586" t="str">
        <f>IF(OR(CI13="",DT!CG15=0,C14=""),"",DT!CG15)</f>
        <v/>
      </c>
      <c r="CJ14" s="586" t="str">
        <f>IF(OR(CJ13="",DT!CH15=0,C14=""),"",DT!CH15)</f>
        <v/>
      </c>
      <c r="CK14" s="586" t="str">
        <f>IF(OR(CK13="",DT!CI15=0,C14=""),"",DT!CI15)</f>
        <v/>
      </c>
      <c r="CL14" s="586" t="str">
        <f>IF(OR(CL13="",DT!CJ15=0,C14=""),"",DT!CJ15)</f>
        <v/>
      </c>
      <c r="CM14" s="586" t="str">
        <f>IF(OR(CM13="",DT!CK15=0,C14=""),"",DT!CK15)</f>
        <v/>
      </c>
      <c r="CN14" s="586" t="str">
        <f>IF(OR(CN13="",DT!CL15=0,C14=""),"",DT!CL15)</f>
        <v/>
      </c>
      <c r="CO14" s="586" t="str">
        <f>IF(OR(CO13="",DT!CM15=0,C14=""),"",DT!CM15)</f>
        <v/>
      </c>
      <c r="CP14" s="586" t="str">
        <f>IF(OR(CP13="",DT!CN15=0,C14=""),"",DT!CN15)</f>
        <v/>
      </c>
      <c r="CQ14" s="586" t="str">
        <f>IF(OR(CQ13="",DT!CO15=0,C14=""),"",DT!CO15)</f>
        <v/>
      </c>
      <c r="CR14" s="586" t="str">
        <f>IF(OR(CR13="",DT!CP15=0,C14=""),"",DT!CP15)</f>
        <v/>
      </c>
      <c r="CS14" s="586" t="str">
        <f>IF(OR(CS13="",DT!CQ15=0,C14=""),"",DT!CQ15)</f>
        <v/>
      </c>
      <c r="CT14" s="586" t="str">
        <f>IF(OR(CT13="",DT!CR15=0,C14=""),"",DT!CR15)</f>
        <v/>
      </c>
      <c r="CU14" s="586" t="str">
        <f>IF(OR(CU13="",DT!CS15=0,C14=""),"",DT!CS15)</f>
        <v/>
      </c>
      <c r="CV14" s="586" t="str">
        <f>IF(OR(CV13="",DT!CT15=0,C14=""),"",DT!CT15)</f>
        <v/>
      </c>
      <c r="CW14" s="586" t="str">
        <f>IF(OR(CW13="",DT!CU15=0,C14=""),"",DT!CU15)</f>
        <v/>
      </c>
      <c r="CX14" s="586" t="str">
        <f>IF(OR(CX13="",DT!CV15=0,C14=""),"",DT!CV15)</f>
        <v/>
      </c>
      <c r="CY14" s="586" t="str">
        <f>IF(OR(CY13="",DT!CW15=0,C14=""),"",DT!CW15)</f>
        <v/>
      </c>
      <c r="CZ14" s="586" t="str">
        <f>IF(OR(CZ13="",DT!CX15=0,C14=""),"",DT!CX15)</f>
        <v/>
      </c>
      <c r="DA14" s="586" t="str">
        <f>IF(OR(DA13="",DT!CY15=0,C14=""),"",DT!CY15)</f>
        <v/>
      </c>
      <c r="DB14" s="586" t="str">
        <f>IF(OR(DB13="",DT!CZ15=0,C14=""),"",DT!CZ15)</f>
        <v/>
      </c>
      <c r="DC14" s="611" t="str">
        <f>'4บันทึกเวลาเรียน'!DD13</f>
        <v xml:space="preserve">  </v>
      </c>
      <c r="DD14" s="612" t="str">
        <f>'4บันทึกเวลาเรียน'!DE13</f>
        <v xml:space="preserve">  </v>
      </c>
      <c r="DE14" s="612" t="str">
        <f>'4บันทึกเวลาเรียน'!DF13</f>
        <v xml:space="preserve">  </v>
      </c>
      <c r="DF14" s="613" t="str">
        <f>'4บันทึกเวลาเรียน'!DG13</f>
        <v xml:space="preserve">  </v>
      </c>
      <c r="DG14" s="612" t="str">
        <f>'4บันทึกเวลาเรียน'!DH13</f>
        <v xml:space="preserve">  </v>
      </c>
      <c r="DH14" s="612" t="str">
        <f>'4บันทึกเวลาเรียน'!DI13</f>
        <v xml:space="preserve">  </v>
      </c>
      <c r="DI14" s="611" t="str">
        <f>'4บันทึกเวลาเรียน'!DJ13</f>
        <v xml:space="preserve">  </v>
      </c>
      <c r="DJ14" s="614" t="str">
        <f>'4บันทึกเวลาเรียน'!DK13</f>
        <v xml:space="preserve">  </v>
      </c>
      <c r="DK14" s="584" t="str">
        <f>'4บันทึกเวลาเรียน'!DL13</f>
        <v xml:space="preserve">  </v>
      </c>
      <c r="DL14" s="599"/>
      <c r="DM14" s="606"/>
      <c r="DN14" s="517"/>
      <c r="DO14" s="517"/>
      <c r="DP14" s="517"/>
      <c r="DQ14" s="517"/>
      <c r="DR14" s="517"/>
      <c r="DS14" s="517"/>
      <c r="DT14" s="517"/>
      <c r="DU14" s="517"/>
    </row>
    <row r="15" spans="1:125" ht="13.35" customHeight="1">
      <c r="A15" s="599"/>
      <c r="B15" s="585">
        <v>8</v>
      </c>
      <c r="C15" s="585" t="str">
        <f>IF(DT!B16=0,"",DT!B16)</f>
        <v/>
      </c>
      <c r="D15" s="1288" t="str">
        <f>IF(DT!C16=0,"",DT!C16)</f>
        <v/>
      </c>
      <c r="E15" s="1209"/>
      <c r="F15" s="586" t="str">
        <f>IF(OR(F14="",DT!E16=0,C15=""),"",DT!E16)</f>
        <v/>
      </c>
      <c r="G15" s="586" t="str">
        <f>IF(OR(G14="",DT!F16=0,C15=""),"",DT!F16)</f>
        <v/>
      </c>
      <c r="H15" s="586" t="str">
        <f>IF(OR(H14="",DT!G16=0,C15=""),"",DT!G16)</f>
        <v/>
      </c>
      <c r="I15" s="586" t="str">
        <f>IF(OR(I14="",DT!H16=0,C15=""),"",DT!H16)</f>
        <v/>
      </c>
      <c r="J15" s="586" t="str">
        <f>IF(OR(J14="",DT!I16=0,C15=""),"",DT!I16)</f>
        <v/>
      </c>
      <c r="K15" s="586" t="str">
        <f>IF(OR(K14="",DT!J16=0,C15=""),"",DT!J16)</f>
        <v/>
      </c>
      <c r="L15" s="586" t="str">
        <f>IF(OR(L14="",DT!K16=0,C15=""),"",DT!K16)</f>
        <v/>
      </c>
      <c r="M15" s="586" t="str">
        <f>IF(OR(M14="",DT!L16=0,C15=""),"",DT!L16)</f>
        <v/>
      </c>
      <c r="N15" s="586" t="str">
        <f>IF(OR(N14="",DT!M16=0,C15=""),"",DT!M16)</f>
        <v/>
      </c>
      <c r="O15" s="586" t="str">
        <f>IF(OR(O14="",DT!N16=0,C15=""),"",DT!N16)</f>
        <v/>
      </c>
      <c r="P15" s="586" t="str">
        <f>IF(OR(P14="",DT!O16=0,C15=""),"",DT!O16)</f>
        <v/>
      </c>
      <c r="Q15" s="586" t="str">
        <f>IF(OR(Q14="",DT!P16=0,C15=""),"",DT!P16)</f>
        <v/>
      </c>
      <c r="R15" s="586" t="str">
        <f>IF(OR(R14="",DT!Q16=0,C15=""),"",DT!Q16)</f>
        <v/>
      </c>
      <c r="S15" s="586" t="str">
        <f>IF(OR(S14="",DT!R16=0,C15=""),"",DT!R16)</f>
        <v/>
      </c>
      <c r="T15" s="586" t="str">
        <f>IF(OR(T14="",DT!S16=0,C15=""),"",DT!S16)</f>
        <v/>
      </c>
      <c r="U15" s="586" t="str">
        <f>IF(OR(U14="",DT!T16=0,C15=""),"",DT!T16)</f>
        <v/>
      </c>
      <c r="V15" s="586" t="str">
        <f>IF(OR(V14="",DT!U16=0,C15=""),"",DT!U16)</f>
        <v/>
      </c>
      <c r="W15" s="586" t="str">
        <f>IF(OR(W14="",DT!V16=0,C15=""),"",DT!V16)</f>
        <v/>
      </c>
      <c r="X15" s="586" t="str">
        <f>IF(OR(X14="",DT!W16=0,C15=""),"",DT!W16)</f>
        <v/>
      </c>
      <c r="Y15" s="586" t="str">
        <f>IF(OR(Y14="",DT!X16=0,C15=""),"",DT!X16)</f>
        <v/>
      </c>
      <c r="Z15" s="586" t="str">
        <f>IF(OR(Z14="",DT!Y16=0,C15=""),"",DT!Y16)</f>
        <v/>
      </c>
      <c r="AA15" s="586" t="str">
        <f>IF(OR(AA14="",DT!Z16=0,C15=""),"",DT!Z16)</f>
        <v/>
      </c>
      <c r="AB15" s="586" t="str">
        <f>IF(OR(AB14="",DT!AA16=0,C15=""),"",DT!AA16)</f>
        <v/>
      </c>
      <c r="AC15" s="586" t="str">
        <f>IF(OR(AC14="",DT!AB16=0,C15=""),"",DT!AB16)</f>
        <v/>
      </c>
      <c r="AD15" s="586" t="str">
        <f>IF(OR(AD14="",DT!AC16=0,C15=""),"",DT!AC16)</f>
        <v/>
      </c>
      <c r="AE15" s="586" t="str">
        <f>IF(OR(AE14="",DT!AD16=0,C15=""),"",DT!AD16)</f>
        <v/>
      </c>
      <c r="AF15" s="586" t="str">
        <f>IF(OR(AF14="",DT!AE16=0,C15=""),"",DT!AE16)</f>
        <v/>
      </c>
      <c r="AG15" s="586" t="str">
        <f>IF(OR(AG14="",DT!AF16=0,C15=""),"",DT!AF16)</f>
        <v/>
      </c>
      <c r="AH15" s="586" t="str">
        <f>IF(OR(AH14="",DT!AG16=0,C15=""),"",DT!AG16)</f>
        <v/>
      </c>
      <c r="AI15" s="586" t="str">
        <f>IF(OR(AI14="",DT!AH16=0,C15=""),"",DT!AH16)</f>
        <v/>
      </c>
      <c r="AJ15" s="586" t="str">
        <f>IF(OR(AJ14="",DT!AI16=0,C15=""),"",DT!AI16)</f>
        <v/>
      </c>
      <c r="AK15" s="586" t="str">
        <f>IF(OR(AK14="",DT!AJ16=0,C15=""),"",DT!AJ16)</f>
        <v/>
      </c>
      <c r="AL15" s="586" t="str">
        <f>IF(OR(AL14="",DT!AK16=0,C15=""),"",DT!AK16)</f>
        <v/>
      </c>
      <c r="AM15" s="586" t="str">
        <f>IF(OR(AM14="",DT!AL16=0,C15=""),"",DT!AL16)</f>
        <v/>
      </c>
      <c r="AN15" s="586" t="str">
        <f>IF(OR(AN14="",DT!AM16=0,C15=""),"",DT!AM16)</f>
        <v/>
      </c>
      <c r="AO15" s="586" t="str">
        <f>IF(OR(AO14="",DT!AN16=0,C15=""),"",DT!AN16)</f>
        <v/>
      </c>
      <c r="AP15" s="586" t="str">
        <f>IF(OR(AP14="",DT!AO16=0,C15=""),"",DT!AO16)</f>
        <v/>
      </c>
      <c r="AQ15" s="586" t="str">
        <f>IF(OR(AQ14="",DT!AP16=0,C15=""),"",DT!AP16)</f>
        <v/>
      </c>
      <c r="AR15" s="586" t="str">
        <f>IF(OR(AR14="",DT!AQ16=0,C15=""),"",DT!AQ16)</f>
        <v/>
      </c>
      <c r="AS15" s="586" t="str">
        <f>IF(OR(AS14="",DT!AR16=0,C15=""),"",DT!AR16)</f>
        <v/>
      </c>
      <c r="AT15" s="586" t="str">
        <f>IF(OR(AT14="",DT!AS16=0,C15=""),"",DT!AS16)</f>
        <v/>
      </c>
      <c r="AU15" s="586" t="str">
        <f>IF(OR(AU14="",DT!AT16=0,C15=""),"",DT!AT16)</f>
        <v/>
      </c>
      <c r="AV15" s="586" t="str">
        <f>IF(OR(AV14="",DT!AU16=0,C15=""),"",DT!AU16)</f>
        <v/>
      </c>
      <c r="AW15" s="586" t="str">
        <f>IF(OR(AW14="",DT!AV16=0,C15=""),"",DT!AV16)</f>
        <v/>
      </c>
      <c r="AX15" s="586" t="str">
        <f>IF(OR(AX14="",DT!AW16=0,C15=""),"",DT!AW16)</f>
        <v/>
      </c>
      <c r="AY15" s="583"/>
      <c r="AZ15" s="586" t="str">
        <f>IF(OR(AZ14="",DT!AX16=0,C15=""),"",DT!AX16)</f>
        <v/>
      </c>
      <c r="BA15" s="586" t="str">
        <f>IF(OR(BA14="",DT!AY16=0,C15=""),"",DT!AY16)</f>
        <v/>
      </c>
      <c r="BB15" s="586" t="str">
        <f>IF(OR(BB14="",DT!AZ16=0,C15=""),"",DT!AZ16)</f>
        <v/>
      </c>
      <c r="BC15" s="586" t="str">
        <f>IF(OR(BC14="",DT!BA16=0,C15=""),"",DT!BA16)</f>
        <v/>
      </c>
      <c r="BD15" s="586" t="str">
        <f>IF(OR(BD14="",DT!BB16=0,C15=""),"",DT!BB16)</f>
        <v/>
      </c>
      <c r="BE15" s="586" t="str">
        <f>IF(OR(BE14="",DT!BC16=0,C15=""),"",DT!BC16)</f>
        <v/>
      </c>
      <c r="BF15" s="586" t="str">
        <f>IF(OR(BF14="",DT!BD16=0,C15=""),"",DT!BD16)</f>
        <v/>
      </c>
      <c r="BG15" s="586" t="str">
        <f>IF(OR(BG14="",DT!BE16=0,C15=""),"",DT!BE16)</f>
        <v/>
      </c>
      <c r="BH15" s="586" t="str">
        <f>IF(OR(BH14="",DT!BF16=0,C15=""),"",DT!BF16)</f>
        <v/>
      </c>
      <c r="BI15" s="586" t="str">
        <f>IF(OR(BI14="",DT!BG16=0,C15=""),"",DT!BG16)</f>
        <v/>
      </c>
      <c r="BJ15" s="586" t="str">
        <f>IF(OR(BJ14="",DT!BH16=0,C15=""),"",DT!BH16)</f>
        <v/>
      </c>
      <c r="BK15" s="586" t="str">
        <f>IF(OR(BK14="",DT!BI16=0,C15=""),"",DT!BI16)</f>
        <v/>
      </c>
      <c r="BL15" s="586" t="str">
        <f>IF(OR(BL14="",DT!BJ16=0,C15=""),"",DT!BJ16)</f>
        <v/>
      </c>
      <c r="BM15" s="586" t="str">
        <f>IF(OR(BM14="",DT!BK16=0,C15=""),"",DT!BK16)</f>
        <v/>
      </c>
      <c r="BN15" s="586" t="str">
        <f>IF(OR(BN14="",DT!BL16=0,C15=""),"",DT!BL16)</f>
        <v/>
      </c>
      <c r="BO15" s="586" t="str">
        <f>IF(OR(BO14="",DT!BM16=0,C15=""),"",DT!BM16)</f>
        <v/>
      </c>
      <c r="BP15" s="586" t="str">
        <f>IF(OR(BP14="",DT!BN16=0,C15=""),"",DT!BN16)</f>
        <v/>
      </c>
      <c r="BQ15" s="586" t="str">
        <f>IF(OR(BQ14="",DT!BO16=0,C15=""),"",DT!BO16)</f>
        <v/>
      </c>
      <c r="BR15" s="586" t="str">
        <f>IF(OR(BR14="",DT!BP16=0,C15=""),"",DT!BP16)</f>
        <v/>
      </c>
      <c r="BS15" s="586" t="str">
        <f>IF(OR(BS14="",DT!BQ16=0,C15=""),"",DT!BQ16)</f>
        <v/>
      </c>
      <c r="BT15" s="586" t="str">
        <f>IF(OR(BT14="",DT!BR16=0,C15=""),"",DT!BR16)</f>
        <v/>
      </c>
      <c r="BU15" s="586" t="str">
        <f>IF(OR(BU14="",DT!BS16=0,C15=""),"",DT!BS16)</f>
        <v/>
      </c>
      <c r="BV15" s="586" t="str">
        <f>IF(OR(BV14="",DT!BT16=0,C15=""),"",DT!BT16)</f>
        <v/>
      </c>
      <c r="BW15" s="586" t="str">
        <f>IF(OR(BW14="",DT!BU16=0,C15=""),"",DT!BU16)</f>
        <v/>
      </c>
      <c r="BX15" s="586" t="str">
        <f>IF(OR(BX14="",DT!BV16=0,C15=""),"",DT!BV16)</f>
        <v/>
      </c>
      <c r="BY15" s="586" t="str">
        <f>IF(OR(BY14="",DT!BW16=0,C15=""),"",DT!BW16)</f>
        <v/>
      </c>
      <c r="BZ15" s="586" t="str">
        <f>IF(OR(BZ14="",DT!BX16=0,C15=""),"",DT!BX16)</f>
        <v/>
      </c>
      <c r="CA15" s="586" t="str">
        <f>IF(OR(CA14="",DT!BY16=0,C15=""),"",DT!BY16)</f>
        <v/>
      </c>
      <c r="CB15" s="586" t="str">
        <f>IF(OR(CB14="",DT!BZ16=0,C15=""),"",DT!BZ16)</f>
        <v/>
      </c>
      <c r="CC15" s="586" t="str">
        <f>IF(OR(CC14="",DT!CA16=0,C15=""),"",DT!CA16)</f>
        <v/>
      </c>
      <c r="CD15" s="586" t="str">
        <f>IF(OR(CD14="",DT!CB16=0,C15=""),"",DT!CB16)</f>
        <v/>
      </c>
      <c r="CE15" s="586" t="str">
        <f>IF(OR(CE14="",DT!CC16=0,C15=""),"",DT!CC16)</f>
        <v/>
      </c>
      <c r="CF15" s="586" t="str">
        <f>IF(OR(CF14="",DT!CD16=0,C15=""),"",DT!CD16)</f>
        <v/>
      </c>
      <c r="CG15" s="586" t="str">
        <f>IF(OR(CG14="",DT!CE16=0,C15=""),"",DT!CE16)</f>
        <v/>
      </c>
      <c r="CH15" s="586" t="str">
        <f>IF(OR(CH14="",DT!CF16=0,C15=""),"",DT!CF16)</f>
        <v/>
      </c>
      <c r="CI15" s="586" t="str">
        <f>IF(OR(CI14="",DT!CG16=0,C15=""),"",DT!CG16)</f>
        <v/>
      </c>
      <c r="CJ15" s="586" t="str">
        <f>IF(OR(CJ14="",DT!CH16=0,C15=""),"",DT!CH16)</f>
        <v/>
      </c>
      <c r="CK15" s="586" t="str">
        <f>IF(OR(CK14="",DT!CI16=0,C15=""),"",DT!CI16)</f>
        <v/>
      </c>
      <c r="CL15" s="586" t="str">
        <f>IF(OR(CL14="",DT!CJ16=0,C15=""),"",DT!CJ16)</f>
        <v/>
      </c>
      <c r="CM15" s="586" t="str">
        <f>IF(OR(CM14="",DT!CK16=0,C15=""),"",DT!CK16)</f>
        <v/>
      </c>
      <c r="CN15" s="586" t="str">
        <f>IF(OR(CN14="",DT!CL16=0,C15=""),"",DT!CL16)</f>
        <v/>
      </c>
      <c r="CO15" s="586" t="str">
        <f>IF(OR(CO14="",DT!CM16=0,C15=""),"",DT!CM16)</f>
        <v/>
      </c>
      <c r="CP15" s="586" t="str">
        <f>IF(OR(CP14="",DT!CN16=0,C15=""),"",DT!CN16)</f>
        <v/>
      </c>
      <c r="CQ15" s="586" t="str">
        <f>IF(OR(CQ14="",DT!CO16=0,C15=""),"",DT!CO16)</f>
        <v/>
      </c>
      <c r="CR15" s="586" t="str">
        <f>IF(OR(CR14="",DT!CP16=0,C15=""),"",DT!CP16)</f>
        <v/>
      </c>
      <c r="CS15" s="586" t="str">
        <f>IF(OR(CS14="",DT!CQ16=0,C15=""),"",DT!CQ16)</f>
        <v/>
      </c>
      <c r="CT15" s="586" t="str">
        <f>IF(OR(CT14="",DT!CR16=0,C15=""),"",DT!CR16)</f>
        <v/>
      </c>
      <c r="CU15" s="586" t="str">
        <f>IF(OR(CU14="",DT!CS16=0,C15=""),"",DT!CS16)</f>
        <v/>
      </c>
      <c r="CV15" s="586" t="str">
        <f>IF(OR(CV14="",DT!CT16=0,C15=""),"",DT!CT16)</f>
        <v/>
      </c>
      <c r="CW15" s="586" t="str">
        <f>IF(OR(CW14="",DT!CU16=0,C15=""),"",DT!CU16)</f>
        <v/>
      </c>
      <c r="CX15" s="586" t="str">
        <f>IF(OR(CX14="",DT!CV16=0,C15=""),"",DT!CV16)</f>
        <v/>
      </c>
      <c r="CY15" s="586" t="str">
        <f>IF(OR(CY14="",DT!CW16=0,C15=""),"",DT!CW16)</f>
        <v/>
      </c>
      <c r="CZ15" s="586" t="str">
        <f>IF(OR(CZ14="",DT!CX16=0,C15=""),"",DT!CX16)</f>
        <v/>
      </c>
      <c r="DA15" s="586" t="str">
        <f>IF(OR(DA14="",DT!CY16=0,C15=""),"",DT!CY16)</f>
        <v/>
      </c>
      <c r="DB15" s="586" t="str">
        <f>IF(OR(DB14="",DT!CZ16=0,C15=""),"",DT!CZ16)</f>
        <v/>
      </c>
      <c r="DC15" s="611" t="str">
        <f>'4บันทึกเวลาเรียน'!DD14</f>
        <v xml:space="preserve">  </v>
      </c>
      <c r="DD15" s="612" t="str">
        <f>'4บันทึกเวลาเรียน'!DE14</f>
        <v xml:space="preserve">  </v>
      </c>
      <c r="DE15" s="612" t="str">
        <f>'4บันทึกเวลาเรียน'!DF14</f>
        <v xml:space="preserve">  </v>
      </c>
      <c r="DF15" s="613" t="str">
        <f>'4บันทึกเวลาเรียน'!DG14</f>
        <v xml:space="preserve">  </v>
      </c>
      <c r="DG15" s="612" t="str">
        <f>'4บันทึกเวลาเรียน'!DH14</f>
        <v xml:space="preserve">  </v>
      </c>
      <c r="DH15" s="612" t="str">
        <f>'4บันทึกเวลาเรียน'!DI14</f>
        <v xml:space="preserve">  </v>
      </c>
      <c r="DI15" s="611" t="str">
        <f>'4บันทึกเวลาเรียน'!DJ14</f>
        <v xml:space="preserve">  </v>
      </c>
      <c r="DJ15" s="614" t="str">
        <f>'4บันทึกเวลาเรียน'!DK14</f>
        <v xml:space="preserve">  </v>
      </c>
      <c r="DK15" s="584" t="str">
        <f>'4บันทึกเวลาเรียน'!DL14</f>
        <v xml:space="preserve">  </v>
      </c>
      <c r="DL15" s="599"/>
      <c r="DM15" s="606"/>
      <c r="DN15" s="517"/>
      <c r="DO15" s="517"/>
      <c r="DP15" s="517"/>
      <c r="DQ15" s="517"/>
      <c r="DR15" s="517"/>
      <c r="DS15" s="517"/>
      <c r="DT15" s="517"/>
      <c r="DU15" s="517"/>
    </row>
    <row r="16" spans="1:125" ht="13.35" customHeight="1">
      <c r="A16" s="599"/>
      <c r="B16" s="585">
        <v>9</v>
      </c>
      <c r="C16" s="585" t="str">
        <f>IF(DT!B17=0,"",DT!B17)</f>
        <v/>
      </c>
      <c r="D16" s="1288" t="str">
        <f>IF(DT!C17=0,"",DT!C17)</f>
        <v/>
      </c>
      <c r="E16" s="1209"/>
      <c r="F16" s="586" t="str">
        <f>IF(OR(F15="",DT!E17=0,C16=""),"",DT!E17)</f>
        <v/>
      </c>
      <c r="G16" s="586" t="str">
        <f>IF(OR(G15="",DT!F17=0,C16=""),"",DT!F17)</f>
        <v/>
      </c>
      <c r="H16" s="586" t="str">
        <f>IF(OR(H15="",DT!G17=0,C16=""),"",DT!G17)</f>
        <v/>
      </c>
      <c r="I16" s="586" t="str">
        <f>IF(OR(I15="",DT!H17=0,C16=""),"",DT!H17)</f>
        <v/>
      </c>
      <c r="J16" s="586" t="str">
        <f>IF(OR(J15="",DT!I17=0,C16=""),"",DT!I17)</f>
        <v/>
      </c>
      <c r="K16" s="586" t="str">
        <f>IF(OR(K15="",DT!J17=0,C16=""),"",DT!J17)</f>
        <v/>
      </c>
      <c r="L16" s="586" t="str">
        <f>IF(OR(L15="",DT!K17=0,C16=""),"",DT!K17)</f>
        <v/>
      </c>
      <c r="M16" s="586" t="str">
        <f>IF(OR(M15="",DT!L17=0,C16=""),"",DT!L17)</f>
        <v/>
      </c>
      <c r="N16" s="586" t="str">
        <f>IF(OR(N15="",DT!M17=0,C16=""),"",DT!M17)</f>
        <v/>
      </c>
      <c r="O16" s="586" t="str">
        <f>IF(OR(O15="",DT!N17=0,C16=""),"",DT!N17)</f>
        <v/>
      </c>
      <c r="P16" s="586" t="str">
        <f>IF(OR(P15="",DT!O17=0,C16=""),"",DT!O17)</f>
        <v/>
      </c>
      <c r="Q16" s="586" t="str">
        <f>IF(OR(Q15="",DT!P17=0,C16=""),"",DT!P17)</f>
        <v/>
      </c>
      <c r="R16" s="586" t="str">
        <f>IF(OR(R15="",DT!Q17=0,C16=""),"",DT!Q17)</f>
        <v/>
      </c>
      <c r="S16" s="586" t="str">
        <f>IF(OR(S15="",DT!R17=0,C16=""),"",DT!R17)</f>
        <v/>
      </c>
      <c r="T16" s="586" t="str">
        <f>IF(OR(T15="",DT!S17=0,C16=""),"",DT!S17)</f>
        <v/>
      </c>
      <c r="U16" s="586" t="str">
        <f>IF(OR(U15="",DT!T17=0,C16=""),"",DT!T17)</f>
        <v/>
      </c>
      <c r="V16" s="586" t="str">
        <f>IF(OR(V15="",DT!U17=0,C16=""),"",DT!U17)</f>
        <v/>
      </c>
      <c r="W16" s="586" t="str">
        <f>IF(OR(W15="",DT!V17=0,C16=""),"",DT!V17)</f>
        <v/>
      </c>
      <c r="X16" s="586" t="str">
        <f>IF(OR(X15="",DT!W17=0,C16=""),"",DT!W17)</f>
        <v/>
      </c>
      <c r="Y16" s="586" t="str">
        <f>IF(OR(Y15="",DT!X17=0,C16=""),"",DT!X17)</f>
        <v/>
      </c>
      <c r="Z16" s="586" t="str">
        <f>IF(OR(Z15="",DT!Y17=0,C16=""),"",DT!Y17)</f>
        <v/>
      </c>
      <c r="AA16" s="586" t="str">
        <f>IF(OR(AA15="",DT!Z17=0,C16=""),"",DT!Z17)</f>
        <v/>
      </c>
      <c r="AB16" s="586" t="str">
        <f>IF(OR(AB15="",DT!AA17=0,C16=""),"",DT!AA17)</f>
        <v/>
      </c>
      <c r="AC16" s="586" t="str">
        <f>IF(OR(AC15="",DT!AB17=0,C16=""),"",DT!AB17)</f>
        <v/>
      </c>
      <c r="AD16" s="586" t="str">
        <f>IF(OR(AD15="",DT!AC17=0,C16=""),"",DT!AC17)</f>
        <v/>
      </c>
      <c r="AE16" s="586" t="str">
        <f>IF(OR(AE15="",DT!AD17=0,C16=""),"",DT!AD17)</f>
        <v/>
      </c>
      <c r="AF16" s="586" t="str">
        <f>IF(OR(AF15="",DT!AE17=0,C16=""),"",DT!AE17)</f>
        <v/>
      </c>
      <c r="AG16" s="586" t="str">
        <f>IF(OR(AG15="",DT!AF17=0,C16=""),"",DT!AF17)</f>
        <v/>
      </c>
      <c r="AH16" s="586" t="str">
        <f>IF(OR(AH15="",DT!AG17=0,C16=""),"",DT!AG17)</f>
        <v/>
      </c>
      <c r="AI16" s="586" t="str">
        <f>IF(OR(AI15="",DT!AH17=0,C16=""),"",DT!AH17)</f>
        <v/>
      </c>
      <c r="AJ16" s="586" t="str">
        <f>IF(OR(AJ15="",DT!AI17=0,C16=""),"",DT!AI17)</f>
        <v/>
      </c>
      <c r="AK16" s="586" t="str">
        <f>IF(OR(AK15="",DT!AJ17=0,C16=""),"",DT!AJ17)</f>
        <v/>
      </c>
      <c r="AL16" s="586" t="str">
        <f>IF(OR(AL15="",DT!AK17=0,C16=""),"",DT!AK17)</f>
        <v/>
      </c>
      <c r="AM16" s="586" t="str">
        <f>IF(OR(AM15="",DT!AL17=0,C16=""),"",DT!AL17)</f>
        <v/>
      </c>
      <c r="AN16" s="586" t="str">
        <f>IF(OR(AN15="",DT!AM17=0,C16=""),"",DT!AM17)</f>
        <v/>
      </c>
      <c r="AO16" s="586" t="str">
        <f>IF(OR(AO15="",DT!AN17=0,C16=""),"",DT!AN17)</f>
        <v/>
      </c>
      <c r="AP16" s="586" t="str">
        <f>IF(OR(AP15="",DT!AO17=0,C16=""),"",DT!AO17)</f>
        <v/>
      </c>
      <c r="AQ16" s="586" t="str">
        <f>IF(OR(AQ15="",DT!AP17=0,C16=""),"",DT!AP17)</f>
        <v/>
      </c>
      <c r="AR16" s="586" t="str">
        <f>IF(OR(AR15="",DT!AQ17=0,C16=""),"",DT!AQ17)</f>
        <v/>
      </c>
      <c r="AS16" s="586" t="str">
        <f>IF(OR(AS15="",DT!AR17=0,C16=""),"",DT!AR17)</f>
        <v/>
      </c>
      <c r="AT16" s="586" t="str">
        <f>IF(OR(AT15="",DT!AS17=0,C16=""),"",DT!AS17)</f>
        <v/>
      </c>
      <c r="AU16" s="586" t="str">
        <f>IF(OR(AU15="",DT!AT17=0,C16=""),"",DT!AT17)</f>
        <v/>
      </c>
      <c r="AV16" s="586" t="str">
        <f>IF(OR(AV15="",DT!AU17=0,C16=""),"",DT!AU17)</f>
        <v/>
      </c>
      <c r="AW16" s="586" t="str">
        <f>IF(OR(AW15="",DT!AV17=0,C16=""),"",DT!AV17)</f>
        <v/>
      </c>
      <c r="AX16" s="586" t="str">
        <f>IF(OR(AX15="",DT!AW17=0,C16=""),"",DT!AW17)</f>
        <v/>
      </c>
      <c r="AY16" s="583"/>
      <c r="AZ16" s="586" t="str">
        <f>IF(OR(AZ15="",DT!AX17=0,C16=""),"",DT!AX17)</f>
        <v/>
      </c>
      <c r="BA16" s="586" t="str">
        <f>IF(OR(BA15="",DT!AY17=0,C16=""),"",DT!AY17)</f>
        <v/>
      </c>
      <c r="BB16" s="586" t="str">
        <f>IF(OR(BB15="",DT!AZ17=0,C16=""),"",DT!AZ17)</f>
        <v/>
      </c>
      <c r="BC16" s="586" t="str">
        <f>IF(OR(BC15="",DT!BA17=0,C16=""),"",DT!BA17)</f>
        <v/>
      </c>
      <c r="BD16" s="586" t="str">
        <f>IF(OR(BD15="",DT!BB17=0,C16=""),"",DT!BB17)</f>
        <v/>
      </c>
      <c r="BE16" s="586" t="str">
        <f>IF(OR(BE15="",DT!BC17=0,C16=""),"",DT!BC17)</f>
        <v/>
      </c>
      <c r="BF16" s="586" t="str">
        <f>IF(OR(BF15="",DT!BD17=0,C16=""),"",DT!BD17)</f>
        <v/>
      </c>
      <c r="BG16" s="586" t="str">
        <f>IF(OR(BG15="",DT!BE17=0,C16=""),"",DT!BE17)</f>
        <v/>
      </c>
      <c r="BH16" s="586" t="str">
        <f>IF(OR(BH15="",DT!BF17=0,C16=""),"",DT!BF17)</f>
        <v/>
      </c>
      <c r="BI16" s="586" t="str">
        <f>IF(OR(BI15="",DT!BG17=0,C16=""),"",DT!BG17)</f>
        <v/>
      </c>
      <c r="BJ16" s="586" t="str">
        <f>IF(OR(BJ15="",DT!BH17=0,C16=""),"",DT!BH17)</f>
        <v/>
      </c>
      <c r="BK16" s="586" t="str">
        <f>IF(OR(BK15="",DT!BI17=0,C16=""),"",DT!BI17)</f>
        <v/>
      </c>
      <c r="BL16" s="586" t="str">
        <f>IF(OR(BL15="",DT!BJ17=0,C16=""),"",DT!BJ17)</f>
        <v/>
      </c>
      <c r="BM16" s="586" t="str">
        <f>IF(OR(BM15="",DT!BK17=0,C16=""),"",DT!BK17)</f>
        <v/>
      </c>
      <c r="BN16" s="586" t="str">
        <f>IF(OR(BN15="",DT!BL17=0,C16=""),"",DT!BL17)</f>
        <v/>
      </c>
      <c r="BO16" s="586" t="str">
        <f>IF(OR(BO15="",DT!BM17=0,C16=""),"",DT!BM17)</f>
        <v/>
      </c>
      <c r="BP16" s="586" t="str">
        <f>IF(OR(BP15="",DT!BN17=0,C16=""),"",DT!BN17)</f>
        <v/>
      </c>
      <c r="BQ16" s="586" t="str">
        <f>IF(OR(BQ15="",DT!BO17=0,C16=""),"",DT!BO17)</f>
        <v/>
      </c>
      <c r="BR16" s="586" t="str">
        <f>IF(OR(BR15="",DT!BP17=0,C16=""),"",DT!BP17)</f>
        <v/>
      </c>
      <c r="BS16" s="586" t="str">
        <f>IF(OR(BS15="",DT!BQ17=0,C16=""),"",DT!BQ17)</f>
        <v/>
      </c>
      <c r="BT16" s="586" t="str">
        <f>IF(OR(BT15="",DT!BR17=0,C16=""),"",DT!BR17)</f>
        <v/>
      </c>
      <c r="BU16" s="586" t="str">
        <f>IF(OR(BU15="",DT!BS17=0,C16=""),"",DT!BS17)</f>
        <v/>
      </c>
      <c r="BV16" s="586" t="str">
        <f>IF(OR(BV15="",DT!BT17=0,C16=""),"",DT!BT17)</f>
        <v/>
      </c>
      <c r="BW16" s="586" t="str">
        <f>IF(OR(BW15="",DT!BU17=0,C16=""),"",DT!BU17)</f>
        <v/>
      </c>
      <c r="BX16" s="586" t="str">
        <f>IF(OR(BX15="",DT!BV17=0,C16=""),"",DT!BV17)</f>
        <v/>
      </c>
      <c r="BY16" s="586" t="str">
        <f>IF(OR(BY15="",DT!BW17=0,C16=""),"",DT!BW17)</f>
        <v/>
      </c>
      <c r="BZ16" s="586" t="str">
        <f>IF(OR(BZ15="",DT!BX17=0,C16=""),"",DT!BX17)</f>
        <v/>
      </c>
      <c r="CA16" s="586" t="str">
        <f>IF(OR(CA15="",DT!BY17=0,C16=""),"",DT!BY17)</f>
        <v/>
      </c>
      <c r="CB16" s="586" t="str">
        <f>IF(OR(CB15="",DT!BZ17=0,C16=""),"",DT!BZ17)</f>
        <v/>
      </c>
      <c r="CC16" s="586" t="str">
        <f>IF(OR(CC15="",DT!CA17=0,C16=""),"",DT!CA17)</f>
        <v/>
      </c>
      <c r="CD16" s="586" t="str">
        <f>IF(OR(CD15="",DT!CB17=0,C16=""),"",DT!CB17)</f>
        <v/>
      </c>
      <c r="CE16" s="586" t="str">
        <f>IF(OR(CE15="",DT!CC17=0,C16=""),"",DT!CC17)</f>
        <v/>
      </c>
      <c r="CF16" s="586" t="str">
        <f>IF(OR(CF15="",DT!CD17=0,C16=""),"",DT!CD17)</f>
        <v/>
      </c>
      <c r="CG16" s="586" t="str">
        <f>IF(OR(CG15="",DT!CE17=0,C16=""),"",DT!CE17)</f>
        <v/>
      </c>
      <c r="CH16" s="586" t="str">
        <f>IF(OR(CH15="",DT!CF17=0,C16=""),"",DT!CF17)</f>
        <v/>
      </c>
      <c r="CI16" s="586" t="str">
        <f>IF(OR(CI15="",DT!CG17=0,C16=""),"",DT!CG17)</f>
        <v/>
      </c>
      <c r="CJ16" s="586" t="str">
        <f>IF(OR(CJ15="",DT!CH17=0,C16=""),"",DT!CH17)</f>
        <v/>
      </c>
      <c r="CK16" s="586" t="str">
        <f>IF(OR(CK15="",DT!CI17=0,C16=""),"",DT!CI17)</f>
        <v/>
      </c>
      <c r="CL16" s="586" t="str">
        <f>IF(OR(CL15="",DT!CJ17=0,C16=""),"",DT!CJ17)</f>
        <v/>
      </c>
      <c r="CM16" s="586" t="str">
        <f>IF(OR(CM15="",DT!CK17=0,C16=""),"",DT!CK17)</f>
        <v/>
      </c>
      <c r="CN16" s="586" t="str">
        <f>IF(OR(CN15="",DT!CL17=0,C16=""),"",DT!CL17)</f>
        <v/>
      </c>
      <c r="CO16" s="586" t="str">
        <f>IF(OR(CO15="",DT!CM17=0,C16=""),"",DT!CM17)</f>
        <v/>
      </c>
      <c r="CP16" s="586" t="str">
        <f>IF(OR(CP15="",DT!CN17=0,C16=""),"",DT!CN17)</f>
        <v/>
      </c>
      <c r="CQ16" s="586" t="str">
        <f>IF(OR(CQ15="",DT!CO17=0,C16=""),"",DT!CO17)</f>
        <v/>
      </c>
      <c r="CR16" s="586" t="str">
        <f>IF(OR(CR15="",DT!CP17=0,C16=""),"",DT!CP17)</f>
        <v/>
      </c>
      <c r="CS16" s="586" t="str">
        <f>IF(OR(CS15="",DT!CQ17=0,C16=""),"",DT!CQ17)</f>
        <v/>
      </c>
      <c r="CT16" s="586" t="str">
        <f>IF(OR(CT15="",DT!CR17=0,C16=""),"",DT!CR17)</f>
        <v/>
      </c>
      <c r="CU16" s="586" t="str">
        <f>IF(OR(CU15="",DT!CS17=0,C16=""),"",DT!CS17)</f>
        <v/>
      </c>
      <c r="CV16" s="586" t="str">
        <f>IF(OR(CV15="",DT!CT17=0,C16=""),"",DT!CT17)</f>
        <v/>
      </c>
      <c r="CW16" s="586" t="str">
        <f>IF(OR(CW15="",DT!CU17=0,C16=""),"",DT!CU17)</f>
        <v/>
      </c>
      <c r="CX16" s="586" t="str">
        <f>IF(OR(CX15="",DT!CV17=0,C16=""),"",DT!CV17)</f>
        <v/>
      </c>
      <c r="CY16" s="586" t="str">
        <f>IF(OR(CY15="",DT!CW17=0,C16=""),"",DT!CW17)</f>
        <v/>
      </c>
      <c r="CZ16" s="586" t="str">
        <f>IF(OR(CZ15="",DT!CX17=0,C16=""),"",DT!CX17)</f>
        <v/>
      </c>
      <c r="DA16" s="586" t="str">
        <f>IF(OR(DA15="",DT!CY17=0,C16=""),"",DT!CY17)</f>
        <v/>
      </c>
      <c r="DB16" s="586" t="str">
        <f>IF(OR(DB15="",DT!CZ17=0,C16=""),"",DT!CZ17)</f>
        <v/>
      </c>
      <c r="DC16" s="611" t="str">
        <f>'4บันทึกเวลาเรียน'!DD15</f>
        <v xml:space="preserve">  </v>
      </c>
      <c r="DD16" s="612" t="str">
        <f>'4บันทึกเวลาเรียน'!DE15</f>
        <v xml:space="preserve">  </v>
      </c>
      <c r="DE16" s="612" t="str">
        <f>'4บันทึกเวลาเรียน'!DF15</f>
        <v xml:space="preserve">  </v>
      </c>
      <c r="DF16" s="613" t="str">
        <f>'4บันทึกเวลาเรียน'!DG15</f>
        <v xml:space="preserve">  </v>
      </c>
      <c r="DG16" s="612" t="str">
        <f>'4บันทึกเวลาเรียน'!DH15</f>
        <v xml:space="preserve">  </v>
      </c>
      <c r="DH16" s="612" t="str">
        <f>'4บันทึกเวลาเรียน'!DI15</f>
        <v xml:space="preserve">  </v>
      </c>
      <c r="DI16" s="611" t="str">
        <f>'4บันทึกเวลาเรียน'!DJ15</f>
        <v xml:space="preserve">  </v>
      </c>
      <c r="DJ16" s="614" t="str">
        <f>'4บันทึกเวลาเรียน'!DK15</f>
        <v xml:space="preserve">  </v>
      </c>
      <c r="DK16" s="584" t="str">
        <f>'4บันทึกเวลาเรียน'!DL15</f>
        <v xml:space="preserve">  </v>
      </c>
      <c r="DL16" s="599"/>
      <c r="DM16" s="606"/>
      <c r="DN16" s="517"/>
      <c r="DO16" s="517"/>
      <c r="DP16" s="517"/>
      <c r="DQ16" s="517"/>
      <c r="DR16" s="517"/>
      <c r="DS16" s="517"/>
      <c r="DT16" s="517"/>
      <c r="DU16" s="517"/>
    </row>
    <row r="17" spans="1:125" ht="13.35" customHeight="1">
      <c r="A17" s="599"/>
      <c r="B17" s="587">
        <v>10</v>
      </c>
      <c r="C17" s="587" t="str">
        <f>IF(DT!B18=0,"",DT!B18)</f>
        <v/>
      </c>
      <c r="D17" s="1286" t="str">
        <f>IF(DT!C18=0,"",DT!C18)</f>
        <v/>
      </c>
      <c r="E17" s="1287"/>
      <c r="F17" s="588" t="str">
        <f>IF(OR(F16="",DT!E18=0,C17=""),"",DT!E18)</f>
        <v/>
      </c>
      <c r="G17" s="588" t="str">
        <f>IF(OR(G16="",DT!F18=0,C17=""),"",DT!F18)</f>
        <v/>
      </c>
      <c r="H17" s="588" t="str">
        <f>IF(OR(H16="",DT!G18=0,C17=""),"",DT!G18)</f>
        <v/>
      </c>
      <c r="I17" s="588" t="str">
        <f>IF(OR(I16="",DT!H18=0,C17=""),"",DT!H18)</f>
        <v/>
      </c>
      <c r="J17" s="588" t="str">
        <f>IF(OR(J16="",DT!I18=0,C17=""),"",DT!I18)</f>
        <v/>
      </c>
      <c r="K17" s="588" t="str">
        <f>IF(OR(K16="",DT!J18=0,C17=""),"",DT!J18)</f>
        <v/>
      </c>
      <c r="L17" s="588" t="str">
        <f>IF(OR(L16="",DT!K18=0,C17=""),"",DT!K18)</f>
        <v/>
      </c>
      <c r="M17" s="588" t="str">
        <f>IF(OR(M16="",DT!L18=0,C17=""),"",DT!L18)</f>
        <v/>
      </c>
      <c r="N17" s="588" t="str">
        <f>IF(OR(N16="",DT!M18=0,C17=""),"",DT!M18)</f>
        <v/>
      </c>
      <c r="O17" s="588" t="str">
        <f>IF(OR(O16="",DT!N18=0,C17=""),"",DT!N18)</f>
        <v/>
      </c>
      <c r="P17" s="588" t="str">
        <f>IF(OR(P16="",DT!O18=0,C17=""),"",DT!O18)</f>
        <v/>
      </c>
      <c r="Q17" s="588" t="str">
        <f>IF(OR(Q16="",DT!P18=0,C17=""),"",DT!P18)</f>
        <v/>
      </c>
      <c r="R17" s="588" t="str">
        <f>IF(OR(R16="",DT!Q18=0,C17=""),"",DT!Q18)</f>
        <v/>
      </c>
      <c r="S17" s="588" t="str">
        <f>IF(OR(S16="",DT!R18=0,C17=""),"",DT!R18)</f>
        <v/>
      </c>
      <c r="T17" s="588" t="str">
        <f>IF(OR(T16="",DT!S18=0,C17=""),"",DT!S18)</f>
        <v/>
      </c>
      <c r="U17" s="586" t="str">
        <f>IF(OR(U16="",DT!T18=0,C17=""),"",DT!T18)</f>
        <v/>
      </c>
      <c r="V17" s="586" t="str">
        <f>IF(OR(V16="",DT!U18=0,C17=""),"",DT!U18)</f>
        <v/>
      </c>
      <c r="W17" s="586" t="str">
        <f>IF(OR(W16="",DT!V18=0,C17=""),"",DT!V18)</f>
        <v/>
      </c>
      <c r="X17" s="586" t="str">
        <f>IF(OR(X16="",DT!W18=0,C17=""),"",DT!W18)</f>
        <v/>
      </c>
      <c r="Y17" s="586" t="str">
        <f>IF(OR(Y16="",DT!X18=0,C17=""),"",DT!X18)</f>
        <v/>
      </c>
      <c r="Z17" s="586" t="str">
        <f>IF(OR(Z16="",DT!Y18=0,C17=""),"",DT!Y18)</f>
        <v/>
      </c>
      <c r="AA17" s="586" t="str">
        <f>IF(OR(AA16="",DT!Z18=0,C17=""),"",DT!Z18)</f>
        <v/>
      </c>
      <c r="AB17" s="586" t="str">
        <f>IF(OR(AB16="",DT!AA18=0,C17=""),"",DT!AA18)</f>
        <v/>
      </c>
      <c r="AC17" s="586" t="str">
        <f>IF(OR(AC16="",DT!AB18=0,C17=""),"",DT!AB18)</f>
        <v/>
      </c>
      <c r="AD17" s="586" t="str">
        <f>IF(OR(AD16="",DT!AC18=0,C17=""),"",DT!AC18)</f>
        <v/>
      </c>
      <c r="AE17" s="586" t="str">
        <f>IF(OR(AE16="",DT!AD18=0,C17=""),"",DT!AD18)</f>
        <v/>
      </c>
      <c r="AF17" s="586" t="str">
        <f>IF(OR(AF16="",DT!AE18=0,C17=""),"",DT!AE18)</f>
        <v/>
      </c>
      <c r="AG17" s="586" t="str">
        <f>IF(OR(AG16="",DT!AF18=0,C17=""),"",DT!AF18)</f>
        <v/>
      </c>
      <c r="AH17" s="586" t="str">
        <f>IF(OR(AH16="",DT!AG18=0,C17=""),"",DT!AG18)</f>
        <v/>
      </c>
      <c r="AI17" s="586" t="str">
        <f>IF(OR(AI16="",DT!AH18=0,C17=""),"",DT!AH18)</f>
        <v/>
      </c>
      <c r="AJ17" s="586" t="str">
        <f>IF(OR(AJ16="",DT!AI18=0,C17=""),"",DT!AI18)</f>
        <v/>
      </c>
      <c r="AK17" s="586" t="str">
        <f>IF(OR(AK16="",DT!AJ18=0,C17=""),"",DT!AJ18)</f>
        <v/>
      </c>
      <c r="AL17" s="586" t="str">
        <f>IF(OR(AL16="",DT!AK18=0,C17=""),"",DT!AK18)</f>
        <v/>
      </c>
      <c r="AM17" s="586" t="str">
        <f>IF(OR(AM16="",DT!AL18=0,C17=""),"",DT!AL18)</f>
        <v/>
      </c>
      <c r="AN17" s="586" t="str">
        <f>IF(OR(AN16="",DT!AM18=0,C17=""),"",DT!AM18)</f>
        <v/>
      </c>
      <c r="AO17" s="586" t="str">
        <f>IF(OR(AO16="",DT!AN18=0,C17=""),"",DT!AN18)</f>
        <v/>
      </c>
      <c r="AP17" s="586" t="str">
        <f>IF(OR(AP16="",DT!AO18=0,C17=""),"",DT!AO18)</f>
        <v/>
      </c>
      <c r="AQ17" s="586" t="str">
        <f>IF(OR(AQ16="",DT!AP18=0,C17=""),"",DT!AP18)</f>
        <v/>
      </c>
      <c r="AR17" s="586" t="str">
        <f>IF(OR(AR16="",DT!AQ18=0,C17=""),"",DT!AQ18)</f>
        <v/>
      </c>
      <c r="AS17" s="586" t="str">
        <f>IF(OR(AS16="",DT!AR18=0,C17=""),"",DT!AR18)</f>
        <v/>
      </c>
      <c r="AT17" s="586" t="str">
        <f>IF(OR(AT16="",DT!AS18=0,C17=""),"",DT!AS18)</f>
        <v/>
      </c>
      <c r="AU17" s="586" t="str">
        <f>IF(OR(AU16="",DT!AT18=0,C17=""),"",DT!AT18)</f>
        <v/>
      </c>
      <c r="AV17" s="586" t="str">
        <f>IF(OR(AV16="",DT!AU18=0,C17=""),"",DT!AU18)</f>
        <v/>
      </c>
      <c r="AW17" s="586" t="str">
        <f>IF(OR(AW16="",DT!AV18=0,C17=""),"",DT!AV18)</f>
        <v/>
      </c>
      <c r="AX17" s="586" t="str">
        <f>IF(OR(AX16="",DT!AW18=0,C17=""),"",DT!AW18)</f>
        <v/>
      </c>
      <c r="AY17" s="583"/>
      <c r="AZ17" s="588" t="str">
        <f>IF(OR(AZ16="",DT!AX18=0,C17=""),"",DT!AX18)</f>
        <v/>
      </c>
      <c r="BA17" s="588" t="str">
        <f>IF(OR(BA16="",DT!AY18=0,C17=""),"",DT!AY18)</f>
        <v/>
      </c>
      <c r="BB17" s="588" t="str">
        <f>IF(OR(BB16="",DT!AZ18=0,C17=""),"",DT!AZ18)</f>
        <v/>
      </c>
      <c r="BC17" s="588" t="str">
        <f>IF(OR(BC16="",DT!BA18=0,C17=""),"",DT!BA18)</f>
        <v/>
      </c>
      <c r="BD17" s="588" t="str">
        <f>IF(OR(BD16="",DT!BB18=0,C17=""),"",DT!BB18)</f>
        <v/>
      </c>
      <c r="BE17" s="586" t="str">
        <f>IF(OR(BE16="",DT!BC18=0,C17=""),"",DT!BC18)</f>
        <v/>
      </c>
      <c r="BF17" s="586" t="str">
        <f>IF(OR(BF16="",DT!BD18=0,C17=""),"",DT!BD18)</f>
        <v/>
      </c>
      <c r="BG17" s="586" t="str">
        <f>IF(OR(BG16="",DT!BE18=0,C17=""),"",DT!BE18)</f>
        <v/>
      </c>
      <c r="BH17" s="586" t="str">
        <f>IF(OR(BH16="",DT!BF18=0,C17=""),"",DT!BF18)</f>
        <v/>
      </c>
      <c r="BI17" s="586" t="str">
        <f>IF(OR(BI16="",DT!BG18=0,C17=""),"",DT!BG18)</f>
        <v/>
      </c>
      <c r="BJ17" s="586" t="str">
        <f>IF(OR(BJ16="",DT!BH18=0,C17=""),"",DT!BH18)</f>
        <v/>
      </c>
      <c r="BK17" s="586" t="str">
        <f>IF(OR(BK16="",DT!BI18=0,C17=""),"",DT!BI18)</f>
        <v/>
      </c>
      <c r="BL17" s="586" t="str">
        <f>IF(OR(BL16="",DT!BJ18=0,C17=""),"",DT!BJ18)</f>
        <v/>
      </c>
      <c r="BM17" s="586" t="str">
        <f>IF(OR(BM16="",DT!BK18=0,C17=""),"",DT!BK18)</f>
        <v/>
      </c>
      <c r="BN17" s="586" t="str">
        <f>IF(OR(BN16="",DT!BL18=0,C17=""),"",DT!BL18)</f>
        <v/>
      </c>
      <c r="BO17" s="586" t="str">
        <f>IF(OR(BO16="",DT!BM18=0,C17=""),"",DT!BM18)</f>
        <v/>
      </c>
      <c r="BP17" s="586" t="str">
        <f>IF(OR(BP16="",DT!BN18=0,C17=""),"",DT!BN18)</f>
        <v/>
      </c>
      <c r="BQ17" s="586" t="str">
        <f>IF(OR(BQ16="",DT!BO18=0,C17=""),"",DT!BO18)</f>
        <v/>
      </c>
      <c r="BR17" s="586" t="str">
        <f>IF(OR(BR16="",DT!BP18=0,C17=""),"",DT!BP18)</f>
        <v/>
      </c>
      <c r="BS17" s="586" t="str">
        <f>IF(OR(BS16="",DT!BQ18=0,C17=""),"",DT!BQ18)</f>
        <v/>
      </c>
      <c r="BT17" s="586" t="str">
        <f>IF(OR(BT16="",DT!BR18=0,C17=""),"",DT!BR18)</f>
        <v/>
      </c>
      <c r="BU17" s="586" t="str">
        <f>IF(OR(BU16="",DT!BS18=0,C17=""),"",DT!BS18)</f>
        <v/>
      </c>
      <c r="BV17" s="586" t="str">
        <f>IF(OR(BV16="",DT!BT18=0,C17=""),"",DT!BT18)</f>
        <v/>
      </c>
      <c r="BW17" s="586" t="str">
        <f>IF(OR(BW16="",DT!BU18=0,C17=""),"",DT!BU18)</f>
        <v/>
      </c>
      <c r="BX17" s="586" t="str">
        <f>IF(OR(BX16="",DT!BV18=0,C17=""),"",DT!BV18)</f>
        <v/>
      </c>
      <c r="BY17" s="586" t="str">
        <f>IF(OR(BY16="",DT!BW18=0,C17=""),"",DT!BW18)</f>
        <v/>
      </c>
      <c r="BZ17" s="586" t="str">
        <f>IF(OR(BZ16="",DT!BX18=0,C17=""),"",DT!BX18)</f>
        <v/>
      </c>
      <c r="CA17" s="586" t="str">
        <f>IF(OR(CA16="",DT!BY18=0,C17=""),"",DT!BY18)</f>
        <v/>
      </c>
      <c r="CB17" s="586" t="str">
        <f>IF(OR(CB16="",DT!BZ18=0,C17=""),"",DT!BZ18)</f>
        <v/>
      </c>
      <c r="CC17" s="586" t="str">
        <f>IF(OR(CC16="",DT!CA18=0,C17=""),"",DT!CA18)</f>
        <v/>
      </c>
      <c r="CD17" s="586" t="str">
        <f>IF(OR(CD16="",DT!CB18=0,C17=""),"",DT!CB18)</f>
        <v/>
      </c>
      <c r="CE17" s="586" t="str">
        <f>IF(OR(CE16="",DT!CC18=0,C17=""),"",DT!CC18)</f>
        <v/>
      </c>
      <c r="CF17" s="586" t="str">
        <f>IF(OR(CF16="",DT!CD18=0,C17=""),"",DT!CD18)</f>
        <v/>
      </c>
      <c r="CG17" s="586" t="str">
        <f>IF(OR(CG16="",DT!CE18=0,C17=""),"",DT!CE18)</f>
        <v/>
      </c>
      <c r="CH17" s="586" t="str">
        <f>IF(OR(CH16="",DT!CF18=0,C17=""),"",DT!CF18)</f>
        <v/>
      </c>
      <c r="CI17" s="586" t="str">
        <f>IF(OR(CI16="",DT!CG18=0,C17=""),"",DT!CG18)</f>
        <v/>
      </c>
      <c r="CJ17" s="586" t="str">
        <f>IF(OR(CJ16="",DT!CH18=0,C17=""),"",DT!CH18)</f>
        <v/>
      </c>
      <c r="CK17" s="586" t="str">
        <f>IF(OR(CK16="",DT!CI18=0,C17=""),"",DT!CI18)</f>
        <v/>
      </c>
      <c r="CL17" s="586" t="str">
        <f>IF(OR(CL16="",DT!CJ18=0,C17=""),"",DT!CJ18)</f>
        <v/>
      </c>
      <c r="CM17" s="586" t="str">
        <f>IF(OR(CM16="",DT!CK18=0,C17=""),"",DT!CK18)</f>
        <v/>
      </c>
      <c r="CN17" s="586" t="str">
        <f>IF(OR(CN16="",DT!CL18=0,C17=""),"",DT!CL18)</f>
        <v/>
      </c>
      <c r="CO17" s="586" t="str">
        <f>IF(OR(CO16="",DT!CM18=0,C17=""),"",DT!CM18)</f>
        <v/>
      </c>
      <c r="CP17" s="586" t="str">
        <f>IF(OR(CP16="",DT!CN18=0,C17=""),"",DT!CN18)</f>
        <v/>
      </c>
      <c r="CQ17" s="586" t="str">
        <f>IF(OR(CQ16="",DT!CO18=0,C17=""),"",DT!CO18)</f>
        <v/>
      </c>
      <c r="CR17" s="586" t="str">
        <f>IF(OR(CR16="",DT!CP18=0,C17=""),"",DT!CP18)</f>
        <v/>
      </c>
      <c r="CS17" s="586" t="str">
        <f>IF(OR(CS16="",DT!CQ18=0,C17=""),"",DT!CQ18)</f>
        <v/>
      </c>
      <c r="CT17" s="586" t="str">
        <f>IF(OR(CT16="",DT!CR18=0,C17=""),"",DT!CR18)</f>
        <v/>
      </c>
      <c r="CU17" s="586" t="str">
        <f>IF(OR(CU16="",DT!CS18=0,C17=""),"",DT!CS18)</f>
        <v/>
      </c>
      <c r="CV17" s="586" t="str">
        <f>IF(OR(CV16="",DT!CT18=0,C17=""),"",DT!CT18)</f>
        <v/>
      </c>
      <c r="CW17" s="586" t="str">
        <f>IF(OR(CW16="",DT!CU18=0,C17=""),"",DT!CU18)</f>
        <v/>
      </c>
      <c r="CX17" s="586" t="str">
        <f>IF(OR(CX16="",DT!CV18=0,C17=""),"",DT!CV18)</f>
        <v/>
      </c>
      <c r="CY17" s="586" t="str">
        <f>IF(OR(CY16="",DT!CW18=0,C17=""),"",DT!CW18)</f>
        <v/>
      </c>
      <c r="CZ17" s="586" t="str">
        <f>IF(OR(CZ16="",DT!CX18=0,C17=""),"",DT!CX18)</f>
        <v/>
      </c>
      <c r="DA17" s="586" t="str">
        <f>IF(OR(DA16="",DT!CY18=0,C17=""),"",DT!CY18)</f>
        <v/>
      </c>
      <c r="DB17" s="586" t="str">
        <f>IF(OR(DB16="",DT!CZ18=0,C17=""),"",DT!CZ18)</f>
        <v/>
      </c>
      <c r="DC17" s="615" t="str">
        <f>'4บันทึกเวลาเรียน'!DD16</f>
        <v xml:space="preserve">  </v>
      </c>
      <c r="DD17" s="616" t="str">
        <f>'4บันทึกเวลาเรียน'!DE16</f>
        <v xml:space="preserve">  </v>
      </c>
      <c r="DE17" s="616" t="str">
        <f>'4บันทึกเวลาเรียน'!DF16</f>
        <v xml:space="preserve">  </v>
      </c>
      <c r="DF17" s="617" t="str">
        <f>'4บันทึกเวลาเรียน'!DG16</f>
        <v xml:space="preserve">  </v>
      </c>
      <c r="DG17" s="616" t="str">
        <f>'4บันทึกเวลาเรียน'!DH16</f>
        <v xml:space="preserve">  </v>
      </c>
      <c r="DH17" s="616" t="str">
        <f>'4บันทึกเวลาเรียน'!DI16</f>
        <v xml:space="preserve">  </v>
      </c>
      <c r="DI17" s="615" t="str">
        <f>'4บันทึกเวลาเรียน'!DJ16</f>
        <v xml:space="preserve">  </v>
      </c>
      <c r="DJ17" s="618" t="str">
        <f>'4บันทึกเวลาเรียน'!DK16</f>
        <v xml:space="preserve">  </v>
      </c>
      <c r="DK17" s="584" t="str">
        <f>'4บันทึกเวลาเรียน'!DL16</f>
        <v xml:space="preserve">  </v>
      </c>
      <c r="DL17" s="599"/>
      <c r="DM17" s="606"/>
      <c r="DN17" s="517"/>
      <c r="DO17" s="517"/>
      <c r="DP17" s="517"/>
      <c r="DQ17" s="517"/>
      <c r="DR17" s="517"/>
      <c r="DS17" s="517"/>
      <c r="DT17" s="517"/>
      <c r="DU17" s="517"/>
    </row>
    <row r="18" spans="1:125" ht="13.35" customHeight="1">
      <c r="A18" s="599"/>
      <c r="B18" s="581">
        <v>11</v>
      </c>
      <c r="C18" s="581" t="str">
        <f>IF(DT!B19=0,"",DT!B19)</f>
        <v/>
      </c>
      <c r="D18" s="1289" t="str">
        <f>IF(DT!C19=0,"",DT!C19)</f>
        <v/>
      </c>
      <c r="E18" s="1225"/>
      <c r="F18" s="582" t="str">
        <f>IF(OR(F17="",DT!E19=0,C18=""),"",DT!E19)</f>
        <v/>
      </c>
      <c r="G18" s="582" t="str">
        <f>IF(OR(G17="",DT!F19=0,C18=""),"",DT!F19)</f>
        <v/>
      </c>
      <c r="H18" s="582" t="str">
        <f>IF(OR(H17="",DT!G19=0,C18=""),"",DT!G19)</f>
        <v/>
      </c>
      <c r="I18" s="582" t="str">
        <f>IF(OR(I17="",DT!H19=0,C18=""),"",DT!H19)</f>
        <v/>
      </c>
      <c r="J18" s="582" t="str">
        <f>IF(OR(J17="",DT!I19=0,C18=""),"",DT!I19)</f>
        <v/>
      </c>
      <c r="K18" s="582" t="str">
        <f>IF(OR(K17="",DT!J19=0,C18=""),"",DT!J19)</f>
        <v/>
      </c>
      <c r="L18" s="582" t="str">
        <f>IF(OR(L17="",DT!K19=0,C18=""),"",DT!K19)</f>
        <v/>
      </c>
      <c r="M18" s="582" t="str">
        <f>IF(OR(M17="",DT!L19=0,C18=""),"",DT!L19)</f>
        <v/>
      </c>
      <c r="N18" s="582" t="str">
        <f>IF(OR(N17="",DT!M19=0,C18=""),"",DT!M19)</f>
        <v/>
      </c>
      <c r="O18" s="582" t="str">
        <f>IF(OR(O17="",DT!N19=0,C18=""),"",DT!N19)</f>
        <v/>
      </c>
      <c r="P18" s="582" t="str">
        <f>IF(OR(P17="",DT!O19=0,C18=""),"",DT!O19)</f>
        <v/>
      </c>
      <c r="Q18" s="582" t="str">
        <f>IF(OR(Q17="",DT!P19=0,C18=""),"",DT!P19)</f>
        <v/>
      </c>
      <c r="R18" s="582" t="str">
        <f>IF(OR(R17="",DT!Q19=0,C18=""),"",DT!Q19)</f>
        <v/>
      </c>
      <c r="S18" s="582" t="str">
        <f>IF(OR(S17="",DT!R19=0,C18=""),"",DT!R19)</f>
        <v/>
      </c>
      <c r="T18" s="582" t="str">
        <f>IF(OR(T17="",DT!S19=0,C18=""),"",DT!S19)</f>
        <v/>
      </c>
      <c r="U18" s="582" t="str">
        <f>IF(OR(U17="",DT!T19=0,C18=""),"",DT!T19)</f>
        <v/>
      </c>
      <c r="V18" s="582" t="str">
        <f>IF(OR(V17="",DT!U19=0,C18=""),"",DT!U19)</f>
        <v/>
      </c>
      <c r="W18" s="582" t="str">
        <f>IF(OR(W17="",DT!V19=0,C18=""),"",DT!V19)</f>
        <v/>
      </c>
      <c r="X18" s="582" t="str">
        <f>IF(OR(X17="",DT!W19=0,C18=""),"",DT!W19)</f>
        <v/>
      </c>
      <c r="Y18" s="582" t="str">
        <f>IF(OR(Y17="",DT!X19=0,C18=""),"",DT!X19)</f>
        <v/>
      </c>
      <c r="Z18" s="582" t="str">
        <f>IF(OR(Z17="",DT!Y19=0,C18=""),"",DT!Y19)</f>
        <v/>
      </c>
      <c r="AA18" s="582" t="str">
        <f>IF(OR(AA17="",DT!Z19=0,C18=""),"",DT!Z19)</f>
        <v/>
      </c>
      <c r="AB18" s="582" t="str">
        <f>IF(OR(AB17="",DT!AA19=0,C18=""),"",DT!AA19)</f>
        <v/>
      </c>
      <c r="AC18" s="582" t="str">
        <f>IF(OR(AC17="",DT!AB19=0,C18=""),"",DT!AB19)</f>
        <v/>
      </c>
      <c r="AD18" s="582" t="str">
        <f>IF(OR(AD17="",DT!AC19=0,C18=""),"",DT!AC19)</f>
        <v/>
      </c>
      <c r="AE18" s="582" t="str">
        <f>IF(OR(AE17="",DT!AD19=0,C18=""),"",DT!AD19)</f>
        <v/>
      </c>
      <c r="AF18" s="582" t="str">
        <f>IF(OR(AF17="",DT!AE19=0,C18=""),"",DT!AE19)</f>
        <v/>
      </c>
      <c r="AG18" s="582" t="str">
        <f>IF(OR(AG17="",DT!AF19=0,C18=""),"",DT!AF19)</f>
        <v/>
      </c>
      <c r="AH18" s="582" t="str">
        <f>IF(OR(AH17="",DT!AG19=0,C18=""),"",DT!AG19)</f>
        <v/>
      </c>
      <c r="AI18" s="582" t="str">
        <f>IF(OR(AI17="",DT!AH19=0,C18=""),"",DT!AH19)</f>
        <v/>
      </c>
      <c r="AJ18" s="582" t="str">
        <f>IF(OR(AJ17="",DT!AI19=0,C18=""),"",DT!AI19)</f>
        <v/>
      </c>
      <c r="AK18" s="582" t="str">
        <f>IF(OR(AK17="",DT!AJ19=0,C18=""),"",DT!AJ19)</f>
        <v/>
      </c>
      <c r="AL18" s="582" t="str">
        <f>IF(OR(AL17="",DT!AK19=0,C18=""),"",DT!AK19)</f>
        <v/>
      </c>
      <c r="AM18" s="582" t="str">
        <f>IF(OR(AM17="",DT!AL19=0,C18=""),"",DT!AL19)</f>
        <v/>
      </c>
      <c r="AN18" s="582" t="str">
        <f>IF(OR(AN17="",DT!AM19=0,C18=""),"",DT!AM19)</f>
        <v/>
      </c>
      <c r="AO18" s="582" t="str">
        <f>IF(OR(AO17="",DT!AN19=0,C18=""),"",DT!AN19)</f>
        <v/>
      </c>
      <c r="AP18" s="582" t="str">
        <f>IF(OR(AP17="",DT!AO19=0,C18=""),"",DT!AO19)</f>
        <v/>
      </c>
      <c r="AQ18" s="582" t="str">
        <f>IF(OR(AQ17="",DT!AP19=0,C18=""),"",DT!AP19)</f>
        <v/>
      </c>
      <c r="AR18" s="582" t="str">
        <f>IF(OR(AR17="",DT!AQ19=0,C18=""),"",DT!AQ19)</f>
        <v/>
      </c>
      <c r="AS18" s="582" t="str">
        <f>IF(OR(AS17="",DT!AR19=0,C18=""),"",DT!AR19)</f>
        <v/>
      </c>
      <c r="AT18" s="582" t="str">
        <f>IF(OR(AT17="",DT!AS19=0,C18=""),"",DT!AS19)</f>
        <v/>
      </c>
      <c r="AU18" s="582" t="str">
        <f>IF(OR(AU17="",DT!AT19=0,C18=""),"",DT!AT19)</f>
        <v/>
      </c>
      <c r="AV18" s="582" t="str">
        <f>IF(OR(AV17="",DT!AU19=0,C18=""),"",DT!AU19)</f>
        <v/>
      </c>
      <c r="AW18" s="582" t="str">
        <f>IF(OR(AW17="",DT!AV19=0,C18=""),"",DT!AV19)</f>
        <v/>
      </c>
      <c r="AX18" s="582" t="str">
        <f>IF(OR(AX17="",DT!AW19=0,C18=""),"",DT!AW19)</f>
        <v/>
      </c>
      <c r="AY18" s="583"/>
      <c r="AZ18" s="582" t="str">
        <f>IF(OR(AZ17="",DT!AX19=0,C18=""),"",DT!AX19)</f>
        <v/>
      </c>
      <c r="BA18" s="582" t="str">
        <f>IF(OR(BA17="",DT!AY19=0,C18=""),"",DT!AY19)</f>
        <v/>
      </c>
      <c r="BB18" s="582" t="str">
        <f>IF(OR(BB17="",DT!AZ19=0,C18=""),"",DT!AZ19)</f>
        <v/>
      </c>
      <c r="BC18" s="582" t="str">
        <f>IF(OR(BC17="",DT!BA19=0,C18=""),"",DT!BA19)</f>
        <v/>
      </c>
      <c r="BD18" s="582" t="str">
        <f>IF(OR(BD17="",DT!BB19=0,C18=""),"",DT!BB19)</f>
        <v/>
      </c>
      <c r="BE18" s="582" t="str">
        <f>IF(OR(BE17="",DT!BC19=0,C18=""),"",DT!BC19)</f>
        <v/>
      </c>
      <c r="BF18" s="582" t="str">
        <f>IF(OR(BF17="",DT!BD19=0,C18=""),"",DT!BD19)</f>
        <v/>
      </c>
      <c r="BG18" s="582" t="str">
        <f>IF(OR(BG17="",DT!BE19=0,C18=""),"",DT!BE19)</f>
        <v/>
      </c>
      <c r="BH18" s="582" t="str">
        <f>IF(OR(BH17="",DT!BF19=0,C18=""),"",DT!BF19)</f>
        <v/>
      </c>
      <c r="BI18" s="582" t="str">
        <f>IF(OR(BI17="",DT!BG19=0,C18=""),"",DT!BG19)</f>
        <v/>
      </c>
      <c r="BJ18" s="582" t="str">
        <f>IF(OR(BJ17="",DT!BH19=0,C18=""),"",DT!BH19)</f>
        <v/>
      </c>
      <c r="BK18" s="582" t="str">
        <f>IF(OR(BK17="",DT!BI19=0,C18=""),"",DT!BI19)</f>
        <v/>
      </c>
      <c r="BL18" s="582" t="str">
        <f>IF(OR(BL17="",DT!BJ19=0,C18=""),"",DT!BJ19)</f>
        <v/>
      </c>
      <c r="BM18" s="582" t="str">
        <f>IF(OR(BM17="",DT!BK19=0,C18=""),"",DT!BK19)</f>
        <v/>
      </c>
      <c r="BN18" s="582" t="str">
        <f>IF(OR(BN17="",DT!BL19=0,C18=""),"",DT!BL19)</f>
        <v/>
      </c>
      <c r="BO18" s="582" t="str">
        <f>IF(OR(BO17="",DT!BM19=0,C18=""),"",DT!BM19)</f>
        <v/>
      </c>
      <c r="BP18" s="582" t="str">
        <f>IF(OR(BP17="",DT!BN19=0,C18=""),"",DT!BN19)</f>
        <v/>
      </c>
      <c r="BQ18" s="582" t="str">
        <f>IF(OR(BQ17="",DT!BO19=0,C18=""),"",DT!BO19)</f>
        <v/>
      </c>
      <c r="BR18" s="582" t="str">
        <f>IF(OR(BR17="",DT!BP19=0,C18=""),"",DT!BP19)</f>
        <v/>
      </c>
      <c r="BS18" s="582" t="str">
        <f>IF(OR(BS17="",DT!BQ19=0,C18=""),"",DT!BQ19)</f>
        <v/>
      </c>
      <c r="BT18" s="582" t="str">
        <f>IF(OR(BT17="",DT!BR19=0,C18=""),"",DT!BR19)</f>
        <v/>
      </c>
      <c r="BU18" s="582" t="str">
        <f>IF(OR(BU17="",DT!BS19=0,C18=""),"",DT!BS19)</f>
        <v/>
      </c>
      <c r="BV18" s="582" t="str">
        <f>IF(OR(BV17="",DT!BT19=0,C18=""),"",DT!BT19)</f>
        <v/>
      </c>
      <c r="BW18" s="582" t="str">
        <f>IF(OR(BW17="",DT!BU19=0,C18=""),"",DT!BU19)</f>
        <v/>
      </c>
      <c r="BX18" s="582" t="str">
        <f>IF(OR(BX17="",DT!BV19=0,C18=""),"",DT!BV19)</f>
        <v/>
      </c>
      <c r="BY18" s="582" t="str">
        <f>IF(OR(BY17="",DT!BW19=0,C18=""),"",DT!BW19)</f>
        <v/>
      </c>
      <c r="BZ18" s="582" t="str">
        <f>IF(OR(BZ17="",DT!BX19=0,C18=""),"",DT!BX19)</f>
        <v/>
      </c>
      <c r="CA18" s="582" t="str">
        <f>IF(OR(CA17="",DT!BY19=0,C18=""),"",DT!BY19)</f>
        <v/>
      </c>
      <c r="CB18" s="582" t="str">
        <f>IF(OR(CB17="",DT!BZ19=0,C18=""),"",DT!BZ19)</f>
        <v/>
      </c>
      <c r="CC18" s="582" t="str">
        <f>IF(OR(CC17="",DT!CA19=0,C18=""),"",DT!CA19)</f>
        <v/>
      </c>
      <c r="CD18" s="582" t="str">
        <f>IF(OR(CD17="",DT!CB19=0,C18=""),"",DT!CB19)</f>
        <v/>
      </c>
      <c r="CE18" s="582" t="str">
        <f>IF(OR(CE17="",DT!CC19=0,C18=""),"",DT!CC19)</f>
        <v/>
      </c>
      <c r="CF18" s="582" t="str">
        <f>IF(OR(CF17="",DT!CD19=0,C18=""),"",DT!CD19)</f>
        <v/>
      </c>
      <c r="CG18" s="582" t="str">
        <f>IF(OR(CG17="",DT!CE19=0,C18=""),"",DT!CE19)</f>
        <v/>
      </c>
      <c r="CH18" s="582" t="str">
        <f>IF(OR(CH17="",DT!CF19=0,C18=""),"",DT!CF19)</f>
        <v/>
      </c>
      <c r="CI18" s="582" t="str">
        <f>IF(OR(CI17="",DT!CG19=0,C18=""),"",DT!CG19)</f>
        <v/>
      </c>
      <c r="CJ18" s="582" t="str">
        <f>IF(OR(CJ17="",DT!CH19=0,C18=""),"",DT!CH19)</f>
        <v/>
      </c>
      <c r="CK18" s="582" t="str">
        <f>IF(OR(CK17="",DT!CI19=0,C18=""),"",DT!CI19)</f>
        <v/>
      </c>
      <c r="CL18" s="582" t="str">
        <f>IF(OR(CL17="",DT!CJ19=0,C18=""),"",DT!CJ19)</f>
        <v/>
      </c>
      <c r="CM18" s="582" t="str">
        <f>IF(OR(CM17="",DT!CK19=0,C18=""),"",DT!CK19)</f>
        <v/>
      </c>
      <c r="CN18" s="582" t="str">
        <f>IF(OR(CN17="",DT!CL19=0,C18=""),"",DT!CL19)</f>
        <v/>
      </c>
      <c r="CO18" s="582" t="str">
        <f>IF(OR(CO17="",DT!CM19=0,C18=""),"",DT!CM19)</f>
        <v/>
      </c>
      <c r="CP18" s="582" t="str">
        <f>IF(OR(CP17="",DT!CN19=0,C18=""),"",DT!CN19)</f>
        <v/>
      </c>
      <c r="CQ18" s="582" t="str">
        <f>IF(OR(CQ17="",DT!CO19=0,C18=""),"",DT!CO19)</f>
        <v/>
      </c>
      <c r="CR18" s="582" t="str">
        <f>IF(OR(CR17="",DT!CP19=0,C18=""),"",DT!CP19)</f>
        <v/>
      </c>
      <c r="CS18" s="582" t="str">
        <f>IF(OR(CS17="",DT!CQ19=0,C18=""),"",DT!CQ19)</f>
        <v/>
      </c>
      <c r="CT18" s="582" t="str">
        <f>IF(OR(CT17="",DT!CR19=0,C18=""),"",DT!CR19)</f>
        <v/>
      </c>
      <c r="CU18" s="582" t="str">
        <f>IF(OR(CU17="",DT!CS19=0,C18=""),"",DT!CS19)</f>
        <v/>
      </c>
      <c r="CV18" s="582" t="str">
        <f>IF(OR(CV17="",DT!CT19=0,C18=""),"",DT!CT19)</f>
        <v/>
      </c>
      <c r="CW18" s="582" t="str">
        <f>IF(OR(CW17="",DT!CU19=0,C18=""),"",DT!CU19)</f>
        <v/>
      </c>
      <c r="CX18" s="582" t="str">
        <f>IF(OR(CX17="",DT!CV19=0,C18=""),"",DT!CV19)</f>
        <v/>
      </c>
      <c r="CY18" s="582" t="str">
        <f>IF(OR(CY17="",DT!CW19=0,C18=""),"",DT!CW19)</f>
        <v/>
      </c>
      <c r="CZ18" s="582" t="str">
        <f>IF(OR(CZ17="",DT!CX19=0,C18=""),"",DT!CX19)</f>
        <v/>
      </c>
      <c r="DA18" s="582" t="str">
        <f>IF(OR(DA17="",DT!CY19=0,C18=""),"",DT!CY19)</f>
        <v/>
      </c>
      <c r="DB18" s="582" t="str">
        <f>IF(OR(DB17="",DT!CZ19=0,C18=""),"",DT!CZ19)</f>
        <v/>
      </c>
      <c r="DC18" s="607" t="str">
        <f>'4บันทึกเวลาเรียน'!DD17</f>
        <v xml:space="preserve">  </v>
      </c>
      <c r="DD18" s="875" t="str">
        <f>'4บันทึกเวลาเรียน'!DE17</f>
        <v xml:space="preserve">  </v>
      </c>
      <c r="DE18" s="608" t="str">
        <f>'4บันทึกเวลาเรียน'!DF17</f>
        <v xml:space="preserve">  </v>
      </c>
      <c r="DF18" s="609" t="str">
        <f>'4บันทึกเวลาเรียน'!DG17</f>
        <v xml:space="preserve">  </v>
      </c>
      <c r="DG18" s="608" t="str">
        <f>'4บันทึกเวลาเรียน'!DH17</f>
        <v xml:space="preserve">  </v>
      </c>
      <c r="DH18" s="608" t="str">
        <f>'4บันทึกเวลาเรียน'!DI17</f>
        <v xml:space="preserve">  </v>
      </c>
      <c r="DI18" s="607" t="str">
        <f>'4บันทึกเวลาเรียน'!DJ17</f>
        <v xml:space="preserve">  </v>
      </c>
      <c r="DJ18" s="610" t="str">
        <f>'4บันทึกเวลาเรียน'!DK17</f>
        <v xml:space="preserve">  </v>
      </c>
      <c r="DK18" s="584" t="str">
        <f>'4บันทึกเวลาเรียน'!DL17</f>
        <v xml:space="preserve">  </v>
      </c>
      <c r="DL18" s="599"/>
      <c r="DM18" s="606"/>
      <c r="DN18" s="517"/>
      <c r="DO18" s="517"/>
      <c r="DP18" s="517"/>
      <c r="DQ18" s="517"/>
      <c r="DR18" s="517"/>
      <c r="DS18" s="517"/>
      <c r="DT18" s="517"/>
      <c r="DU18" s="517"/>
    </row>
    <row r="19" spans="1:125" ht="13.35" customHeight="1">
      <c r="A19" s="599"/>
      <c r="B19" s="585">
        <v>12</v>
      </c>
      <c r="C19" s="585" t="str">
        <f>IF(DT!B20=0,"",DT!B20)</f>
        <v/>
      </c>
      <c r="D19" s="1288" t="str">
        <f>IF(DT!C20=0,"",DT!C20)</f>
        <v/>
      </c>
      <c r="E19" s="1209"/>
      <c r="F19" s="586" t="str">
        <f>IF(OR(F18="",DT!E20=0,C19=""),"",DT!E20)</f>
        <v/>
      </c>
      <c r="G19" s="586" t="str">
        <f>IF(OR(G18="",DT!F20=0,C19=""),"",DT!F20)</f>
        <v/>
      </c>
      <c r="H19" s="586" t="str">
        <f>IF(OR(H18="",DT!G20=0,C19=""),"",DT!G20)</f>
        <v/>
      </c>
      <c r="I19" s="586" t="str">
        <f>IF(OR(I18="",DT!H20=0,C19=""),"",DT!H20)</f>
        <v/>
      </c>
      <c r="J19" s="586" t="str">
        <f>IF(OR(J18="",DT!I20=0,C19=""),"",DT!I20)</f>
        <v/>
      </c>
      <c r="K19" s="586" t="str">
        <f>IF(OR(K18="",DT!J20=0,C19=""),"",DT!J20)</f>
        <v/>
      </c>
      <c r="L19" s="586" t="str">
        <f>IF(OR(L18="",DT!K20=0,C19=""),"",DT!K20)</f>
        <v/>
      </c>
      <c r="M19" s="586" t="str">
        <f>IF(OR(M18="",DT!L20=0,C19=""),"",DT!L20)</f>
        <v/>
      </c>
      <c r="N19" s="586" t="str">
        <f>IF(OR(N18="",DT!M20=0,C19=""),"",DT!M20)</f>
        <v/>
      </c>
      <c r="O19" s="586" t="str">
        <f>IF(OR(O18="",DT!N20=0,C19=""),"",DT!N20)</f>
        <v/>
      </c>
      <c r="P19" s="586" t="str">
        <f>IF(OR(P18="",DT!O20=0,C19=""),"",DT!O20)</f>
        <v/>
      </c>
      <c r="Q19" s="586" t="str">
        <f>IF(OR(Q18="",DT!P20=0,C19=""),"",DT!P20)</f>
        <v/>
      </c>
      <c r="R19" s="586" t="str">
        <f>IF(OR(R18="",DT!Q20=0,C19=""),"",DT!Q20)</f>
        <v/>
      </c>
      <c r="S19" s="586" t="str">
        <f>IF(OR(S18="",DT!R20=0,C19=""),"",DT!R20)</f>
        <v/>
      </c>
      <c r="T19" s="586" t="str">
        <f>IF(OR(T18="",DT!S20=0,C19=""),"",DT!S20)</f>
        <v/>
      </c>
      <c r="U19" s="586" t="str">
        <f>IF(OR(U18="",DT!T20=0,C19=""),"",DT!T20)</f>
        <v/>
      </c>
      <c r="V19" s="586" t="str">
        <f>IF(OR(V18="",DT!U20=0,C19=""),"",DT!U20)</f>
        <v/>
      </c>
      <c r="W19" s="586" t="str">
        <f>IF(OR(W18="",DT!V20=0,C19=""),"",DT!V20)</f>
        <v/>
      </c>
      <c r="X19" s="586" t="str">
        <f>IF(OR(X18="",DT!W20=0,C19=""),"",DT!W20)</f>
        <v/>
      </c>
      <c r="Y19" s="586" t="str">
        <f>IF(OR(Y18="",DT!X20=0,C19=""),"",DT!X20)</f>
        <v/>
      </c>
      <c r="Z19" s="586" t="str">
        <f>IF(OR(Z18="",DT!Y20=0,C19=""),"",DT!Y20)</f>
        <v/>
      </c>
      <c r="AA19" s="586" t="str">
        <f>IF(OR(AA18="",DT!Z20=0,C19=""),"",DT!Z20)</f>
        <v/>
      </c>
      <c r="AB19" s="586" t="str">
        <f>IF(OR(AB18="",DT!AA20=0,C19=""),"",DT!AA20)</f>
        <v/>
      </c>
      <c r="AC19" s="586" t="str">
        <f>IF(OR(AC18="",DT!AB20=0,C19=""),"",DT!AB20)</f>
        <v/>
      </c>
      <c r="AD19" s="586" t="str">
        <f>IF(OR(AD18="",DT!AC20=0,C19=""),"",DT!AC20)</f>
        <v/>
      </c>
      <c r="AE19" s="586" t="str">
        <f>IF(OR(AE18="",DT!AD20=0,C19=""),"",DT!AD20)</f>
        <v/>
      </c>
      <c r="AF19" s="586" t="str">
        <f>IF(OR(AF18="",DT!AE20=0,C19=""),"",DT!AE20)</f>
        <v/>
      </c>
      <c r="AG19" s="586" t="str">
        <f>IF(OR(AG18="",DT!AF20=0,C19=""),"",DT!AF20)</f>
        <v/>
      </c>
      <c r="AH19" s="586" t="str">
        <f>IF(OR(AH18="",DT!AG20=0,C19=""),"",DT!AG20)</f>
        <v/>
      </c>
      <c r="AI19" s="586" t="str">
        <f>IF(OR(AI18="",DT!AH20=0,C19=""),"",DT!AH20)</f>
        <v/>
      </c>
      <c r="AJ19" s="586" t="str">
        <f>IF(OR(AJ18="",DT!AI20=0,C19=""),"",DT!AI20)</f>
        <v/>
      </c>
      <c r="AK19" s="586" t="str">
        <f>IF(OR(AK18="",DT!AJ20=0,C19=""),"",DT!AJ20)</f>
        <v/>
      </c>
      <c r="AL19" s="586" t="str">
        <f>IF(OR(AL18="",DT!AK20=0,C19=""),"",DT!AK20)</f>
        <v/>
      </c>
      <c r="AM19" s="586" t="str">
        <f>IF(OR(AM18="",DT!AL20=0,C19=""),"",DT!AL20)</f>
        <v/>
      </c>
      <c r="AN19" s="586" t="str">
        <f>IF(OR(AN18="",DT!AM20=0,C19=""),"",DT!AM20)</f>
        <v/>
      </c>
      <c r="AO19" s="586" t="str">
        <f>IF(OR(AO18="",DT!AN20=0,C19=""),"",DT!AN20)</f>
        <v/>
      </c>
      <c r="AP19" s="586" t="str">
        <f>IF(OR(AP18="",DT!AO20=0,C19=""),"",DT!AO20)</f>
        <v/>
      </c>
      <c r="AQ19" s="586" t="str">
        <f>IF(OR(AQ18="",DT!AP20=0,C19=""),"",DT!AP20)</f>
        <v/>
      </c>
      <c r="AR19" s="586" t="str">
        <f>IF(OR(AR18="",DT!AQ20=0,C19=""),"",DT!AQ20)</f>
        <v/>
      </c>
      <c r="AS19" s="586" t="str">
        <f>IF(OR(AS18="",DT!AR20=0,C19=""),"",DT!AR20)</f>
        <v/>
      </c>
      <c r="AT19" s="586" t="str">
        <f>IF(OR(AT18="",DT!AS20=0,C19=""),"",DT!AS20)</f>
        <v/>
      </c>
      <c r="AU19" s="586" t="str">
        <f>IF(OR(AU18="",DT!AT20=0,C19=""),"",DT!AT20)</f>
        <v/>
      </c>
      <c r="AV19" s="586" t="str">
        <f>IF(OR(AV18="",DT!AU20=0,C19=""),"",DT!AU20)</f>
        <v/>
      </c>
      <c r="AW19" s="586" t="str">
        <f>IF(OR(AW18="",DT!AV20=0,C19=""),"",DT!AV20)</f>
        <v/>
      </c>
      <c r="AX19" s="586" t="str">
        <f>IF(OR(AX18="",DT!AW20=0,C19=""),"",DT!AW20)</f>
        <v/>
      </c>
      <c r="AY19" s="583"/>
      <c r="AZ19" s="586" t="str">
        <f>IF(OR(AZ18="",DT!AX20=0,C19=""),"",DT!AX20)</f>
        <v/>
      </c>
      <c r="BA19" s="586" t="str">
        <f>IF(OR(BA18="",DT!AY20=0,C19=""),"",DT!AY20)</f>
        <v/>
      </c>
      <c r="BB19" s="586" t="str">
        <f>IF(OR(BB18="",DT!AZ20=0,C19=""),"",DT!AZ20)</f>
        <v/>
      </c>
      <c r="BC19" s="586" t="str">
        <f>IF(OR(BC18="",DT!BA20=0,C19=""),"",DT!BA20)</f>
        <v/>
      </c>
      <c r="BD19" s="586" t="str">
        <f>IF(OR(BD18="",DT!BB20=0,C19=""),"",DT!BB20)</f>
        <v/>
      </c>
      <c r="BE19" s="586" t="str">
        <f>IF(OR(BE18="",DT!BC20=0,C19=""),"",DT!BC20)</f>
        <v/>
      </c>
      <c r="BF19" s="586" t="str">
        <f>IF(OR(BF18="",DT!BD20=0,C19=""),"",DT!BD20)</f>
        <v/>
      </c>
      <c r="BG19" s="586" t="str">
        <f>IF(OR(BG18="",DT!BE20=0,C19=""),"",DT!BE20)</f>
        <v/>
      </c>
      <c r="BH19" s="586" t="str">
        <f>IF(OR(BH18="",DT!BF20=0,C19=""),"",DT!BF20)</f>
        <v/>
      </c>
      <c r="BI19" s="586" t="str">
        <f>IF(OR(BI18="",DT!BG20=0,C19=""),"",DT!BG20)</f>
        <v/>
      </c>
      <c r="BJ19" s="586" t="str">
        <f>IF(OR(BJ18="",DT!BH20=0,C19=""),"",DT!BH20)</f>
        <v/>
      </c>
      <c r="BK19" s="586" t="str">
        <f>IF(OR(BK18="",DT!BI20=0,C19=""),"",DT!BI20)</f>
        <v/>
      </c>
      <c r="BL19" s="586" t="str">
        <f>IF(OR(BL18="",DT!BJ20=0,C19=""),"",DT!BJ20)</f>
        <v/>
      </c>
      <c r="BM19" s="586" t="str">
        <f>IF(OR(BM18="",DT!BK20=0,C19=""),"",DT!BK20)</f>
        <v/>
      </c>
      <c r="BN19" s="586" t="str">
        <f>IF(OR(BN18="",DT!BL20=0,C19=""),"",DT!BL20)</f>
        <v/>
      </c>
      <c r="BO19" s="586" t="str">
        <f>IF(OR(BO18="",DT!BM20=0,C19=""),"",DT!BM20)</f>
        <v/>
      </c>
      <c r="BP19" s="586" t="str">
        <f>IF(OR(BP18="",DT!BN20=0,C19=""),"",DT!BN20)</f>
        <v/>
      </c>
      <c r="BQ19" s="586" t="str">
        <f>IF(OR(BQ18="",DT!BO20=0,C19=""),"",DT!BO20)</f>
        <v/>
      </c>
      <c r="BR19" s="586" t="str">
        <f>IF(OR(BR18="",DT!BP20=0,C19=""),"",DT!BP20)</f>
        <v/>
      </c>
      <c r="BS19" s="586" t="str">
        <f>IF(OR(BS18="",DT!BQ20=0,C19=""),"",DT!BQ20)</f>
        <v/>
      </c>
      <c r="BT19" s="586" t="str">
        <f>IF(OR(BT18="",DT!BR20=0,C19=""),"",DT!BR20)</f>
        <v/>
      </c>
      <c r="BU19" s="586" t="str">
        <f>IF(OR(BU18="",DT!BS20=0,C19=""),"",DT!BS20)</f>
        <v/>
      </c>
      <c r="BV19" s="586" t="str">
        <f>IF(OR(BV18="",DT!BT20=0,C19=""),"",DT!BT20)</f>
        <v/>
      </c>
      <c r="BW19" s="586" t="str">
        <f>IF(OR(BW18="",DT!BU20=0,C19=""),"",DT!BU20)</f>
        <v/>
      </c>
      <c r="BX19" s="586" t="str">
        <f>IF(OR(BX18="",DT!BV20=0,C19=""),"",DT!BV20)</f>
        <v/>
      </c>
      <c r="BY19" s="586" t="str">
        <f>IF(OR(BY18="",DT!BW20=0,C19=""),"",DT!BW20)</f>
        <v/>
      </c>
      <c r="BZ19" s="586" t="str">
        <f>IF(OR(BZ18="",DT!BX20=0,C19=""),"",DT!BX20)</f>
        <v/>
      </c>
      <c r="CA19" s="586" t="str">
        <f>IF(OR(CA18="",DT!BY20=0,C19=""),"",DT!BY20)</f>
        <v/>
      </c>
      <c r="CB19" s="586" t="str">
        <f>IF(OR(CB18="",DT!BZ20=0,C19=""),"",DT!BZ20)</f>
        <v/>
      </c>
      <c r="CC19" s="586" t="str">
        <f>IF(OR(CC18="",DT!CA20=0,C19=""),"",DT!CA20)</f>
        <v/>
      </c>
      <c r="CD19" s="586" t="str">
        <f>IF(OR(CD18="",DT!CB20=0,C19=""),"",DT!CB20)</f>
        <v/>
      </c>
      <c r="CE19" s="586" t="str">
        <f>IF(OR(CE18="",DT!CC20=0,C19=""),"",DT!CC20)</f>
        <v/>
      </c>
      <c r="CF19" s="586" t="str">
        <f>IF(OR(CF18="",DT!CD20=0,C19=""),"",DT!CD20)</f>
        <v/>
      </c>
      <c r="CG19" s="586" t="str">
        <f>IF(OR(CG18="",DT!CE20=0,C19=""),"",DT!CE20)</f>
        <v/>
      </c>
      <c r="CH19" s="586" t="str">
        <f>IF(OR(CH18="",DT!CF20=0,C19=""),"",DT!CF20)</f>
        <v/>
      </c>
      <c r="CI19" s="586" t="str">
        <f>IF(OR(CI18="",DT!CG20=0,C19=""),"",DT!CG20)</f>
        <v/>
      </c>
      <c r="CJ19" s="586" t="str">
        <f>IF(OR(CJ18="",DT!CH20=0,C19=""),"",DT!CH20)</f>
        <v/>
      </c>
      <c r="CK19" s="586" t="str">
        <f>IF(OR(CK18="",DT!CI20=0,C19=""),"",DT!CI20)</f>
        <v/>
      </c>
      <c r="CL19" s="586" t="str">
        <f>IF(OR(CL18="",DT!CJ20=0,C19=""),"",DT!CJ20)</f>
        <v/>
      </c>
      <c r="CM19" s="586" t="str">
        <f>IF(OR(CM18="",DT!CK20=0,C19=""),"",DT!CK20)</f>
        <v/>
      </c>
      <c r="CN19" s="586" t="str">
        <f>IF(OR(CN18="",DT!CL20=0,C19=""),"",DT!CL20)</f>
        <v/>
      </c>
      <c r="CO19" s="586" t="str">
        <f>IF(OR(CO18="",DT!CM20=0,C19=""),"",DT!CM20)</f>
        <v/>
      </c>
      <c r="CP19" s="586" t="str">
        <f>IF(OR(CP18="",DT!CN20=0,C19=""),"",DT!CN20)</f>
        <v/>
      </c>
      <c r="CQ19" s="586" t="str">
        <f>IF(OR(CQ18="",DT!CO20=0,C19=""),"",DT!CO20)</f>
        <v/>
      </c>
      <c r="CR19" s="586" t="str">
        <f>IF(OR(CR18="",DT!CP20=0,C19=""),"",DT!CP20)</f>
        <v/>
      </c>
      <c r="CS19" s="586" t="str">
        <f>IF(OR(CS18="",DT!CQ20=0,C19=""),"",DT!CQ20)</f>
        <v/>
      </c>
      <c r="CT19" s="586" t="str">
        <f>IF(OR(CT18="",DT!CR20=0,C19=""),"",DT!CR20)</f>
        <v/>
      </c>
      <c r="CU19" s="586" t="str">
        <f>IF(OR(CU18="",DT!CS20=0,C19=""),"",DT!CS20)</f>
        <v/>
      </c>
      <c r="CV19" s="586" t="str">
        <f>IF(OR(CV18="",DT!CT20=0,C19=""),"",DT!CT20)</f>
        <v/>
      </c>
      <c r="CW19" s="586" t="str">
        <f>IF(OR(CW18="",DT!CU20=0,C19=""),"",DT!CU20)</f>
        <v/>
      </c>
      <c r="CX19" s="586" t="str">
        <f>IF(OR(CX18="",DT!CV20=0,C19=""),"",DT!CV20)</f>
        <v/>
      </c>
      <c r="CY19" s="586" t="str">
        <f>IF(OR(CY18="",DT!CW20=0,C19=""),"",DT!CW20)</f>
        <v/>
      </c>
      <c r="CZ19" s="586" t="str">
        <f>IF(OR(CZ18="",DT!CX20=0,C19=""),"",DT!CX20)</f>
        <v/>
      </c>
      <c r="DA19" s="586" t="str">
        <f>IF(OR(DA18="",DT!CY20=0,C19=""),"",DT!CY20)</f>
        <v/>
      </c>
      <c r="DB19" s="586" t="str">
        <f>IF(OR(DB18="",DT!CZ20=0,C19=""),"",DT!CZ20)</f>
        <v/>
      </c>
      <c r="DC19" s="611" t="str">
        <f>'4บันทึกเวลาเรียน'!DD18</f>
        <v xml:space="preserve">  </v>
      </c>
      <c r="DD19" s="612" t="str">
        <f>'4บันทึกเวลาเรียน'!DE18</f>
        <v xml:space="preserve">  </v>
      </c>
      <c r="DE19" s="612" t="str">
        <f>'4บันทึกเวลาเรียน'!DF18</f>
        <v xml:space="preserve">  </v>
      </c>
      <c r="DF19" s="613" t="str">
        <f>'4บันทึกเวลาเรียน'!DG18</f>
        <v xml:space="preserve">  </v>
      </c>
      <c r="DG19" s="612" t="str">
        <f>'4บันทึกเวลาเรียน'!DH18</f>
        <v xml:space="preserve">  </v>
      </c>
      <c r="DH19" s="612" t="str">
        <f>'4บันทึกเวลาเรียน'!DI18</f>
        <v xml:space="preserve">  </v>
      </c>
      <c r="DI19" s="611" t="str">
        <f>'4บันทึกเวลาเรียน'!DJ18</f>
        <v xml:space="preserve">  </v>
      </c>
      <c r="DJ19" s="614" t="str">
        <f>'4บันทึกเวลาเรียน'!DK18</f>
        <v xml:space="preserve">  </v>
      </c>
      <c r="DK19" s="584" t="str">
        <f>'4บันทึกเวลาเรียน'!DL18</f>
        <v xml:space="preserve">  </v>
      </c>
      <c r="DL19" s="599"/>
      <c r="DM19" s="606"/>
      <c r="DN19" s="517"/>
      <c r="DO19" s="517"/>
      <c r="DP19" s="517"/>
      <c r="DQ19" s="517"/>
      <c r="DR19" s="517"/>
      <c r="DS19" s="517"/>
      <c r="DT19" s="517"/>
      <c r="DU19" s="517"/>
    </row>
    <row r="20" spans="1:125" ht="13.35" customHeight="1">
      <c r="A20" s="599"/>
      <c r="B20" s="585">
        <v>13</v>
      </c>
      <c r="C20" s="585" t="str">
        <f>IF(DT!B21=0,"",DT!B21)</f>
        <v/>
      </c>
      <c r="D20" s="1288" t="str">
        <f>IF(DT!C21=0,"",DT!C21)</f>
        <v/>
      </c>
      <c r="E20" s="1209"/>
      <c r="F20" s="586" t="str">
        <f>IF(OR(F19="",DT!E21=0,C20=""),"",DT!E21)</f>
        <v/>
      </c>
      <c r="G20" s="586" t="str">
        <f>IF(OR(G19="",DT!F21=0,C20=""),"",DT!F21)</f>
        <v/>
      </c>
      <c r="H20" s="586" t="str">
        <f>IF(OR(H19="",DT!G21=0,C20=""),"",DT!G21)</f>
        <v/>
      </c>
      <c r="I20" s="586" t="str">
        <f>IF(OR(I19="",DT!H21=0,C20=""),"",DT!H21)</f>
        <v/>
      </c>
      <c r="J20" s="586" t="str">
        <f>IF(OR(J19="",DT!I21=0,C20=""),"",DT!I21)</f>
        <v/>
      </c>
      <c r="K20" s="586" t="str">
        <f>IF(OR(K19="",DT!J21=0,C20=""),"",DT!J21)</f>
        <v/>
      </c>
      <c r="L20" s="586" t="str">
        <f>IF(OR(L19="",DT!K21=0,C20=""),"",DT!K21)</f>
        <v/>
      </c>
      <c r="M20" s="586" t="str">
        <f>IF(OR(M19="",DT!L21=0,C20=""),"",DT!L21)</f>
        <v/>
      </c>
      <c r="N20" s="586" t="str">
        <f>IF(OR(N19="",DT!M21=0,C20=""),"",DT!M21)</f>
        <v/>
      </c>
      <c r="O20" s="586" t="str">
        <f>IF(OR(O19="",DT!N21=0,C20=""),"",DT!N21)</f>
        <v/>
      </c>
      <c r="P20" s="586" t="str">
        <f>IF(OR(P19="",DT!O21=0,C20=""),"",DT!O21)</f>
        <v/>
      </c>
      <c r="Q20" s="586" t="str">
        <f>IF(OR(Q19="",DT!P21=0,C20=""),"",DT!P21)</f>
        <v/>
      </c>
      <c r="R20" s="586" t="str">
        <f>IF(OR(R19="",DT!Q21=0,C20=""),"",DT!Q21)</f>
        <v/>
      </c>
      <c r="S20" s="586" t="str">
        <f>IF(OR(S19="",DT!R21=0,C20=""),"",DT!R21)</f>
        <v/>
      </c>
      <c r="T20" s="586" t="str">
        <f>IF(OR(T19="",DT!S21=0,C20=""),"",DT!S21)</f>
        <v/>
      </c>
      <c r="U20" s="586" t="str">
        <f>IF(OR(U19="",DT!T21=0,C20=""),"",DT!T21)</f>
        <v/>
      </c>
      <c r="V20" s="586" t="str">
        <f>IF(OR(V19="",DT!U21=0,C20=""),"",DT!U21)</f>
        <v/>
      </c>
      <c r="W20" s="586" t="str">
        <f>IF(OR(W19="",DT!V21=0,C20=""),"",DT!V21)</f>
        <v/>
      </c>
      <c r="X20" s="586" t="str">
        <f>IF(OR(X19="",DT!W21=0,C20=""),"",DT!W21)</f>
        <v/>
      </c>
      <c r="Y20" s="586" t="str">
        <f>IF(OR(Y19="",DT!X21=0,C20=""),"",DT!X21)</f>
        <v/>
      </c>
      <c r="Z20" s="586" t="str">
        <f>IF(OR(Z19="",DT!Y21=0,C20=""),"",DT!Y21)</f>
        <v/>
      </c>
      <c r="AA20" s="586" t="str">
        <f>IF(OR(AA19="",DT!Z21=0,C20=""),"",DT!Z21)</f>
        <v/>
      </c>
      <c r="AB20" s="586" t="str">
        <f>IF(OR(AB19="",DT!AA21=0,C20=""),"",DT!AA21)</f>
        <v/>
      </c>
      <c r="AC20" s="586" t="str">
        <f>IF(OR(AC19="",DT!AB21=0,C20=""),"",DT!AB21)</f>
        <v/>
      </c>
      <c r="AD20" s="586" t="str">
        <f>IF(OR(AD19="",DT!AC21=0,C20=""),"",DT!AC21)</f>
        <v/>
      </c>
      <c r="AE20" s="586" t="str">
        <f>IF(OR(AE19="",DT!AD21=0,C20=""),"",DT!AD21)</f>
        <v/>
      </c>
      <c r="AF20" s="586" t="str">
        <f>IF(OR(AF19="",DT!AE21=0,C20=""),"",DT!AE21)</f>
        <v/>
      </c>
      <c r="AG20" s="586" t="str">
        <f>IF(OR(AG19="",DT!AF21=0,C20=""),"",DT!AF21)</f>
        <v/>
      </c>
      <c r="AH20" s="586" t="str">
        <f>IF(OR(AH19="",DT!AG21=0,C20=""),"",DT!AG21)</f>
        <v/>
      </c>
      <c r="AI20" s="586" t="str">
        <f>IF(OR(AI19="",DT!AH21=0,C20=""),"",DT!AH21)</f>
        <v/>
      </c>
      <c r="AJ20" s="586" t="str">
        <f>IF(OR(AJ19="",DT!AI21=0,C20=""),"",DT!AI21)</f>
        <v/>
      </c>
      <c r="AK20" s="586" t="str">
        <f>IF(OR(AK19="",DT!AJ21=0,C20=""),"",DT!AJ21)</f>
        <v/>
      </c>
      <c r="AL20" s="586" t="str">
        <f>IF(OR(AL19="",DT!AK21=0,C20=""),"",DT!AK21)</f>
        <v/>
      </c>
      <c r="AM20" s="586" t="str">
        <f>IF(OR(AM19="",DT!AL21=0,C20=""),"",DT!AL21)</f>
        <v/>
      </c>
      <c r="AN20" s="586" t="str">
        <f>IF(OR(AN19="",DT!AM21=0,C20=""),"",DT!AM21)</f>
        <v/>
      </c>
      <c r="AO20" s="586" t="str">
        <f>IF(OR(AO19="",DT!AN21=0,C20=""),"",DT!AN21)</f>
        <v/>
      </c>
      <c r="AP20" s="586" t="str">
        <f>IF(OR(AP19="",DT!AO21=0,C20=""),"",DT!AO21)</f>
        <v/>
      </c>
      <c r="AQ20" s="586" t="str">
        <f>IF(OR(AQ19="",DT!AP21=0,C20=""),"",DT!AP21)</f>
        <v/>
      </c>
      <c r="AR20" s="586" t="str">
        <f>IF(OR(AR19="",DT!AQ21=0,C20=""),"",DT!AQ21)</f>
        <v/>
      </c>
      <c r="AS20" s="586" t="str">
        <f>IF(OR(AS19="",DT!AR21=0,C20=""),"",DT!AR21)</f>
        <v/>
      </c>
      <c r="AT20" s="586" t="str">
        <f>IF(OR(AT19="",DT!AS21=0,C20=""),"",DT!AS21)</f>
        <v/>
      </c>
      <c r="AU20" s="586" t="str">
        <f>IF(OR(AU19="",DT!AT21=0,C20=""),"",DT!AT21)</f>
        <v/>
      </c>
      <c r="AV20" s="586" t="str">
        <f>IF(OR(AV19="",DT!AU21=0,C20=""),"",DT!AU21)</f>
        <v/>
      </c>
      <c r="AW20" s="586" t="str">
        <f>IF(OR(AW19="",DT!AV21=0,C20=""),"",DT!AV21)</f>
        <v/>
      </c>
      <c r="AX20" s="586" t="str">
        <f>IF(OR(AX19="",DT!AW21=0,C20=""),"",DT!AW21)</f>
        <v/>
      </c>
      <c r="AY20" s="583"/>
      <c r="AZ20" s="586" t="str">
        <f>IF(OR(AZ19="",DT!AX21=0,C20=""),"",DT!AX21)</f>
        <v/>
      </c>
      <c r="BA20" s="586" t="str">
        <f>IF(OR(BA19="",DT!AY21=0,C20=""),"",DT!AY21)</f>
        <v/>
      </c>
      <c r="BB20" s="586" t="str">
        <f>IF(OR(BB19="",DT!AZ21=0,C20=""),"",DT!AZ21)</f>
        <v/>
      </c>
      <c r="BC20" s="586" t="str">
        <f>IF(OR(BC19="",DT!BA21=0,C20=""),"",DT!BA21)</f>
        <v/>
      </c>
      <c r="BD20" s="586" t="str">
        <f>IF(OR(BD19="",DT!BB21=0,C20=""),"",DT!BB21)</f>
        <v/>
      </c>
      <c r="BE20" s="586" t="str">
        <f>IF(OR(BE19="",DT!BC21=0,C20=""),"",DT!BC21)</f>
        <v/>
      </c>
      <c r="BF20" s="586" t="str">
        <f>IF(OR(BF19="",DT!BD21=0,C20=""),"",DT!BD21)</f>
        <v/>
      </c>
      <c r="BG20" s="586" t="str">
        <f>IF(OR(BG19="",DT!BE21=0,C20=""),"",DT!BE21)</f>
        <v/>
      </c>
      <c r="BH20" s="586" t="str">
        <f>IF(OR(BH19="",DT!BF21=0,C20=""),"",DT!BF21)</f>
        <v/>
      </c>
      <c r="BI20" s="586" t="str">
        <f>IF(OR(BI19="",DT!BG21=0,C20=""),"",DT!BG21)</f>
        <v/>
      </c>
      <c r="BJ20" s="586" t="str">
        <f>IF(OR(BJ19="",DT!BH21=0,C20=""),"",DT!BH21)</f>
        <v/>
      </c>
      <c r="BK20" s="586" t="str">
        <f>IF(OR(BK19="",DT!BI21=0,C20=""),"",DT!BI21)</f>
        <v/>
      </c>
      <c r="BL20" s="586" t="str">
        <f>IF(OR(BL19="",DT!BJ21=0,C20=""),"",DT!BJ21)</f>
        <v/>
      </c>
      <c r="BM20" s="586" t="str">
        <f>IF(OR(BM19="",DT!BK21=0,C20=""),"",DT!BK21)</f>
        <v/>
      </c>
      <c r="BN20" s="586" t="str">
        <f>IF(OR(BN19="",DT!BL21=0,C20=""),"",DT!BL21)</f>
        <v/>
      </c>
      <c r="BO20" s="586" t="str">
        <f>IF(OR(BO19="",DT!BM21=0,C20=""),"",DT!BM21)</f>
        <v/>
      </c>
      <c r="BP20" s="586" t="str">
        <f>IF(OR(BP19="",DT!BN21=0,C20=""),"",DT!BN21)</f>
        <v/>
      </c>
      <c r="BQ20" s="586" t="str">
        <f>IF(OR(BQ19="",DT!BO21=0,C20=""),"",DT!BO21)</f>
        <v/>
      </c>
      <c r="BR20" s="586" t="str">
        <f>IF(OR(BR19="",DT!BP21=0,C20=""),"",DT!BP21)</f>
        <v/>
      </c>
      <c r="BS20" s="586" t="str">
        <f>IF(OR(BS19="",DT!BQ21=0,C20=""),"",DT!BQ21)</f>
        <v/>
      </c>
      <c r="BT20" s="586" t="str">
        <f>IF(OR(BT19="",DT!BR21=0,C20=""),"",DT!BR21)</f>
        <v/>
      </c>
      <c r="BU20" s="586" t="str">
        <f>IF(OR(BU19="",DT!BS21=0,C20=""),"",DT!BS21)</f>
        <v/>
      </c>
      <c r="BV20" s="586" t="str">
        <f>IF(OR(BV19="",DT!BT21=0,C20=""),"",DT!BT21)</f>
        <v/>
      </c>
      <c r="BW20" s="586" t="str">
        <f>IF(OR(BW19="",DT!BU21=0,C20=""),"",DT!BU21)</f>
        <v/>
      </c>
      <c r="BX20" s="586" t="str">
        <f>IF(OR(BX19="",DT!BV21=0,C20=""),"",DT!BV21)</f>
        <v/>
      </c>
      <c r="BY20" s="586" t="str">
        <f>IF(OR(BY19="",DT!BW21=0,C20=""),"",DT!BW21)</f>
        <v/>
      </c>
      <c r="BZ20" s="586" t="str">
        <f>IF(OR(BZ19="",DT!BX21=0,C20=""),"",DT!BX21)</f>
        <v/>
      </c>
      <c r="CA20" s="586" t="str">
        <f>IF(OR(CA19="",DT!BY21=0,C20=""),"",DT!BY21)</f>
        <v/>
      </c>
      <c r="CB20" s="586" t="str">
        <f>IF(OR(CB19="",DT!BZ21=0,C20=""),"",DT!BZ21)</f>
        <v/>
      </c>
      <c r="CC20" s="586" t="str">
        <f>IF(OR(CC19="",DT!CA21=0,C20=""),"",DT!CA21)</f>
        <v/>
      </c>
      <c r="CD20" s="586" t="str">
        <f>IF(OR(CD19="",DT!CB21=0,C20=""),"",DT!CB21)</f>
        <v/>
      </c>
      <c r="CE20" s="586" t="str">
        <f>IF(OR(CE19="",DT!CC21=0,C20=""),"",DT!CC21)</f>
        <v/>
      </c>
      <c r="CF20" s="586" t="str">
        <f>IF(OR(CF19="",DT!CD21=0,C20=""),"",DT!CD21)</f>
        <v/>
      </c>
      <c r="CG20" s="586" t="str">
        <f>IF(OR(CG19="",DT!CE21=0,C20=""),"",DT!CE21)</f>
        <v/>
      </c>
      <c r="CH20" s="586" t="str">
        <f>IF(OR(CH19="",DT!CF21=0,C20=""),"",DT!CF21)</f>
        <v/>
      </c>
      <c r="CI20" s="586" t="str">
        <f>IF(OR(CI19="",DT!CG21=0,C20=""),"",DT!CG21)</f>
        <v/>
      </c>
      <c r="CJ20" s="586" t="str">
        <f>IF(OR(CJ19="",DT!CH21=0,C20=""),"",DT!CH21)</f>
        <v/>
      </c>
      <c r="CK20" s="586" t="str">
        <f>IF(OR(CK19="",DT!CI21=0,C20=""),"",DT!CI21)</f>
        <v/>
      </c>
      <c r="CL20" s="586" t="str">
        <f>IF(OR(CL19="",DT!CJ21=0,C20=""),"",DT!CJ21)</f>
        <v/>
      </c>
      <c r="CM20" s="586" t="str">
        <f>IF(OR(CM19="",DT!CK21=0,C20=""),"",DT!CK21)</f>
        <v/>
      </c>
      <c r="CN20" s="586" t="str">
        <f>IF(OR(CN19="",DT!CL21=0,C20=""),"",DT!CL21)</f>
        <v/>
      </c>
      <c r="CO20" s="586" t="str">
        <f>IF(OR(CO19="",DT!CM21=0,C20=""),"",DT!CM21)</f>
        <v/>
      </c>
      <c r="CP20" s="586" t="str">
        <f>IF(OR(CP19="",DT!CN21=0,C20=""),"",DT!CN21)</f>
        <v/>
      </c>
      <c r="CQ20" s="586" t="str">
        <f>IF(OR(CQ19="",DT!CO21=0,C20=""),"",DT!CO21)</f>
        <v/>
      </c>
      <c r="CR20" s="586" t="str">
        <f>IF(OR(CR19="",DT!CP21=0,C20=""),"",DT!CP21)</f>
        <v/>
      </c>
      <c r="CS20" s="586" t="str">
        <f>IF(OR(CS19="",DT!CQ21=0,C20=""),"",DT!CQ21)</f>
        <v/>
      </c>
      <c r="CT20" s="586" t="str">
        <f>IF(OR(CT19="",DT!CR21=0,C20=""),"",DT!CR21)</f>
        <v/>
      </c>
      <c r="CU20" s="586" t="str">
        <f>IF(OR(CU19="",DT!CS21=0,C20=""),"",DT!CS21)</f>
        <v/>
      </c>
      <c r="CV20" s="586" t="str">
        <f>IF(OR(CV19="",DT!CT21=0,C20=""),"",DT!CT21)</f>
        <v/>
      </c>
      <c r="CW20" s="586" t="str">
        <f>IF(OR(CW19="",DT!CU21=0,C20=""),"",DT!CU21)</f>
        <v/>
      </c>
      <c r="CX20" s="586" t="str">
        <f>IF(OR(CX19="",DT!CV21=0,C20=""),"",DT!CV21)</f>
        <v/>
      </c>
      <c r="CY20" s="586" t="str">
        <f>IF(OR(CY19="",DT!CW21=0,C20=""),"",DT!CW21)</f>
        <v/>
      </c>
      <c r="CZ20" s="586" t="str">
        <f>IF(OR(CZ19="",DT!CX21=0,C20=""),"",DT!CX21)</f>
        <v/>
      </c>
      <c r="DA20" s="586" t="str">
        <f>IF(OR(DA19="",DT!CY21=0,C20=""),"",DT!CY21)</f>
        <v/>
      </c>
      <c r="DB20" s="586" t="str">
        <f>IF(OR(DB19="",DT!CZ21=0,C20=""),"",DT!CZ21)</f>
        <v/>
      </c>
      <c r="DC20" s="611" t="str">
        <f>'4บันทึกเวลาเรียน'!DD19</f>
        <v xml:space="preserve">  </v>
      </c>
      <c r="DD20" s="612" t="str">
        <f>'4บันทึกเวลาเรียน'!DE19</f>
        <v xml:space="preserve">  </v>
      </c>
      <c r="DE20" s="612" t="str">
        <f>'4บันทึกเวลาเรียน'!DF19</f>
        <v xml:space="preserve">  </v>
      </c>
      <c r="DF20" s="613" t="str">
        <f>'4บันทึกเวลาเรียน'!DG19</f>
        <v xml:space="preserve">  </v>
      </c>
      <c r="DG20" s="612" t="str">
        <f>'4บันทึกเวลาเรียน'!DH19</f>
        <v xml:space="preserve">  </v>
      </c>
      <c r="DH20" s="612" t="str">
        <f>'4บันทึกเวลาเรียน'!DI19</f>
        <v xml:space="preserve">  </v>
      </c>
      <c r="DI20" s="611" t="str">
        <f>'4บันทึกเวลาเรียน'!DJ19</f>
        <v xml:space="preserve">  </v>
      </c>
      <c r="DJ20" s="614" t="str">
        <f>'4บันทึกเวลาเรียน'!DK19</f>
        <v xml:space="preserve">  </v>
      </c>
      <c r="DK20" s="584" t="str">
        <f>'4บันทึกเวลาเรียน'!DL19</f>
        <v xml:space="preserve">  </v>
      </c>
      <c r="DL20" s="599"/>
      <c r="DM20" s="606"/>
      <c r="DN20" s="517"/>
      <c r="DO20" s="517"/>
      <c r="DP20" s="517"/>
      <c r="DQ20" s="517"/>
      <c r="DR20" s="517"/>
      <c r="DS20" s="517"/>
      <c r="DT20" s="517"/>
      <c r="DU20" s="517"/>
    </row>
    <row r="21" spans="1:125" ht="13.35" customHeight="1">
      <c r="A21" s="599"/>
      <c r="B21" s="585">
        <v>14</v>
      </c>
      <c r="C21" s="585" t="str">
        <f>IF(DT!B22=0,"",DT!B22)</f>
        <v/>
      </c>
      <c r="D21" s="1288" t="str">
        <f>IF(DT!C22=0,"",DT!C22)</f>
        <v/>
      </c>
      <c r="E21" s="1209"/>
      <c r="F21" s="586" t="str">
        <f>IF(OR(F20="",DT!E22=0,C21=""),"",DT!E22)</f>
        <v/>
      </c>
      <c r="G21" s="586" t="str">
        <f>IF(OR(G20="",DT!F22=0,C21=""),"",DT!F22)</f>
        <v/>
      </c>
      <c r="H21" s="586" t="str">
        <f>IF(OR(H20="",DT!G22=0,C21=""),"",DT!G22)</f>
        <v/>
      </c>
      <c r="I21" s="586" t="str">
        <f>IF(OR(I20="",DT!H22=0,C21=""),"",DT!H22)</f>
        <v/>
      </c>
      <c r="J21" s="586" t="str">
        <f>IF(OR(J20="",DT!I22=0,C21=""),"",DT!I22)</f>
        <v/>
      </c>
      <c r="K21" s="586" t="str">
        <f>IF(OR(K20="",DT!J22=0,C21=""),"",DT!J22)</f>
        <v/>
      </c>
      <c r="L21" s="586" t="str">
        <f>IF(OR(L20="",DT!K22=0,C21=""),"",DT!K22)</f>
        <v/>
      </c>
      <c r="M21" s="586" t="str">
        <f>IF(OR(M20="",DT!L22=0,C21=""),"",DT!L22)</f>
        <v/>
      </c>
      <c r="N21" s="586" t="str">
        <f>IF(OR(N20="",DT!M22=0,C21=""),"",DT!M22)</f>
        <v/>
      </c>
      <c r="O21" s="586" t="str">
        <f>IF(OR(O20="",DT!N22=0,C21=""),"",DT!N22)</f>
        <v/>
      </c>
      <c r="P21" s="586" t="str">
        <f>IF(OR(P20="",DT!O22=0,C21=""),"",DT!O22)</f>
        <v/>
      </c>
      <c r="Q21" s="586" t="str">
        <f>IF(OR(Q20="",DT!P22=0,C21=""),"",DT!P22)</f>
        <v/>
      </c>
      <c r="R21" s="586" t="str">
        <f>IF(OR(R20="",DT!Q22=0,C21=""),"",DT!Q22)</f>
        <v/>
      </c>
      <c r="S21" s="586" t="str">
        <f>IF(OR(S20="",DT!R22=0,C21=""),"",DT!R22)</f>
        <v/>
      </c>
      <c r="T21" s="586" t="str">
        <f>IF(OR(T20="",DT!S22=0,C21=""),"",DT!S22)</f>
        <v/>
      </c>
      <c r="U21" s="586" t="str">
        <f>IF(OR(U20="",DT!T22=0,C21=""),"",DT!T22)</f>
        <v/>
      </c>
      <c r="V21" s="586" t="str">
        <f>IF(OR(V20="",DT!U22=0,C21=""),"",DT!U22)</f>
        <v/>
      </c>
      <c r="W21" s="586" t="str">
        <f>IF(OR(W20="",DT!V22=0,C21=""),"",DT!V22)</f>
        <v/>
      </c>
      <c r="X21" s="586" t="str">
        <f>IF(OR(X20="",DT!W22=0,C21=""),"",DT!W22)</f>
        <v/>
      </c>
      <c r="Y21" s="586" t="str">
        <f>IF(OR(Y20="",DT!X22=0,C21=""),"",DT!X22)</f>
        <v/>
      </c>
      <c r="Z21" s="586" t="str">
        <f>IF(OR(Z20="",DT!Y22=0,C21=""),"",DT!Y22)</f>
        <v/>
      </c>
      <c r="AA21" s="586" t="str">
        <f>IF(OR(AA20="",DT!Z22=0,C21=""),"",DT!Z22)</f>
        <v/>
      </c>
      <c r="AB21" s="586" t="str">
        <f>IF(OR(AB20="",DT!AA22=0,C21=""),"",DT!AA22)</f>
        <v/>
      </c>
      <c r="AC21" s="586" t="str">
        <f>IF(OR(AC20="",DT!AB22=0,C21=""),"",DT!AB22)</f>
        <v/>
      </c>
      <c r="AD21" s="586" t="str">
        <f>IF(OR(AD20="",DT!AC22=0,C21=""),"",DT!AC22)</f>
        <v/>
      </c>
      <c r="AE21" s="586" t="str">
        <f>IF(OR(AE20="",DT!AD22=0,C21=""),"",DT!AD22)</f>
        <v/>
      </c>
      <c r="AF21" s="586" t="str">
        <f>IF(OR(AF20="",DT!AE22=0,C21=""),"",DT!AE22)</f>
        <v/>
      </c>
      <c r="AG21" s="586" t="str">
        <f>IF(OR(AG20="",DT!AF22=0,C21=""),"",DT!AF22)</f>
        <v/>
      </c>
      <c r="AH21" s="586" t="str">
        <f>IF(OR(AH20="",DT!AG22=0,C21=""),"",DT!AG22)</f>
        <v/>
      </c>
      <c r="AI21" s="586" t="str">
        <f>IF(OR(AI20="",DT!AH22=0,C21=""),"",DT!AH22)</f>
        <v/>
      </c>
      <c r="AJ21" s="586" t="str">
        <f>IF(OR(AJ20="",DT!AI22=0,C21=""),"",DT!AI22)</f>
        <v/>
      </c>
      <c r="AK21" s="586" t="str">
        <f>IF(OR(AK20="",DT!AJ22=0,C21=""),"",DT!AJ22)</f>
        <v/>
      </c>
      <c r="AL21" s="586" t="str">
        <f>IF(OR(AL20="",DT!AK22=0,C21=""),"",DT!AK22)</f>
        <v/>
      </c>
      <c r="AM21" s="586" t="str">
        <f>IF(OR(AM20="",DT!AL22=0,C21=""),"",DT!AL22)</f>
        <v/>
      </c>
      <c r="AN21" s="586" t="str">
        <f>IF(OR(AN20="",DT!AM22=0,C21=""),"",DT!AM22)</f>
        <v/>
      </c>
      <c r="AO21" s="586" t="str">
        <f>IF(OR(AO20="",DT!AN22=0,C21=""),"",DT!AN22)</f>
        <v/>
      </c>
      <c r="AP21" s="586" t="str">
        <f>IF(OR(AP20="",DT!AO22=0,C21=""),"",DT!AO22)</f>
        <v/>
      </c>
      <c r="AQ21" s="586" t="str">
        <f>IF(OR(AQ20="",DT!AP22=0,C21=""),"",DT!AP22)</f>
        <v/>
      </c>
      <c r="AR21" s="586" t="str">
        <f>IF(OR(AR20="",DT!AQ22=0,C21=""),"",DT!AQ22)</f>
        <v/>
      </c>
      <c r="AS21" s="586" t="str">
        <f>IF(OR(AS20="",DT!AR22=0,C21=""),"",DT!AR22)</f>
        <v/>
      </c>
      <c r="AT21" s="586" t="str">
        <f>IF(OR(AT20="",DT!AS22=0,C21=""),"",DT!AS22)</f>
        <v/>
      </c>
      <c r="AU21" s="586" t="str">
        <f>IF(OR(AU20="",DT!AT22=0,C21=""),"",DT!AT22)</f>
        <v/>
      </c>
      <c r="AV21" s="586" t="str">
        <f>IF(OR(AV20="",DT!AU22=0,C21=""),"",DT!AU22)</f>
        <v/>
      </c>
      <c r="AW21" s="586" t="str">
        <f>IF(OR(AW20="",DT!AV22=0,C21=""),"",DT!AV22)</f>
        <v/>
      </c>
      <c r="AX21" s="586" t="str">
        <f>IF(OR(AX20="",DT!AW22=0,C21=""),"",DT!AW22)</f>
        <v/>
      </c>
      <c r="AY21" s="583"/>
      <c r="AZ21" s="586" t="str">
        <f>IF(OR(AZ20="",DT!AX22=0,C21=""),"",DT!AX22)</f>
        <v/>
      </c>
      <c r="BA21" s="586" t="str">
        <f>IF(OR(BA20="",DT!AY22=0,C21=""),"",DT!AY22)</f>
        <v/>
      </c>
      <c r="BB21" s="586" t="str">
        <f>IF(OR(BB20="",DT!AZ22=0,C21=""),"",DT!AZ22)</f>
        <v/>
      </c>
      <c r="BC21" s="586" t="str">
        <f>IF(OR(BC20="",DT!BA22=0,C21=""),"",DT!BA22)</f>
        <v/>
      </c>
      <c r="BD21" s="586" t="str">
        <f>IF(OR(BD20="",DT!BB22=0,C21=""),"",DT!BB22)</f>
        <v/>
      </c>
      <c r="BE21" s="586" t="str">
        <f>IF(OR(BE20="",DT!BC22=0,C21=""),"",DT!BC22)</f>
        <v/>
      </c>
      <c r="BF21" s="586" t="str">
        <f>IF(OR(BF20="",DT!BD22=0,C21=""),"",DT!BD22)</f>
        <v/>
      </c>
      <c r="BG21" s="586" t="str">
        <f>IF(OR(BG20="",DT!BE22=0,C21=""),"",DT!BE22)</f>
        <v/>
      </c>
      <c r="BH21" s="586" t="str">
        <f>IF(OR(BH20="",DT!BF22=0,C21=""),"",DT!BF22)</f>
        <v/>
      </c>
      <c r="BI21" s="586" t="str">
        <f>IF(OR(BI20="",DT!BG22=0,C21=""),"",DT!BG22)</f>
        <v/>
      </c>
      <c r="BJ21" s="586" t="str">
        <f>IF(OR(BJ20="",DT!BH22=0,C21=""),"",DT!BH22)</f>
        <v/>
      </c>
      <c r="BK21" s="586" t="str">
        <f>IF(OR(BK20="",DT!BI22=0,C21=""),"",DT!BI22)</f>
        <v/>
      </c>
      <c r="BL21" s="586" t="str">
        <f>IF(OR(BL20="",DT!BJ22=0,C21=""),"",DT!BJ22)</f>
        <v/>
      </c>
      <c r="BM21" s="586" t="str">
        <f>IF(OR(BM20="",DT!BK22=0,C21=""),"",DT!BK22)</f>
        <v/>
      </c>
      <c r="BN21" s="586" t="str">
        <f>IF(OR(BN20="",DT!BL22=0,C21=""),"",DT!BL22)</f>
        <v/>
      </c>
      <c r="BO21" s="586" t="str">
        <f>IF(OR(BO20="",DT!BM22=0,C21=""),"",DT!BM22)</f>
        <v/>
      </c>
      <c r="BP21" s="586" t="str">
        <f>IF(OR(BP20="",DT!BN22=0,C21=""),"",DT!BN22)</f>
        <v/>
      </c>
      <c r="BQ21" s="586" t="str">
        <f>IF(OR(BQ20="",DT!BO22=0,C21=""),"",DT!BO22)</f>
        <v/>
      </c>
      <c r="BR21" s="586" t="str">
        <f>IF(OR(BR20="",DT!BP22=0,C21=""),"",DT!BP22)</f>
        <v/>
      </c>
      <c r="BS21" s="586" t="str">
        <f>IF(OR(BS20="",DT!BQ22=0,C21=""),"",DT!BQ22)</f>
        <v/>
      </c>
      <c r="BT21" s="586" t="str">
        <f>IF(OR(BT20="",DT!BR22=0,C21=""),"",DT!BR22)</f>
        <v/>
      </c>
      <c r="BU21" s="586" t="str">
        <f>IF(OR(BU20="",DT!BS22=0,C21=""),"",DT!BS22)</f>
        <v/>
      </c>
      <c r="BV21" s="586" t="str">
        <f>IF(OR(BV20="",DT!BT22=0,C21=""),"",DT!BT22)</f>
        <v/>
      </c>
      <c r="BW21" s="586" t="str">
        <f>IF(OR(BW20="",DT!BU22=0,C21=""),"",DT!BU22)</f>
        <v/>
      </c>
      <c r="BX21" s="586" t="str">
        <f>IF(OR(BX20="",DT!BV22=0,C21=""),"",DT!BV22)</f>
        <v/>
      </c>
      <c r="BY21" s="586" t="str">
        <f>IF(OR(BY20="",DT!BW22=0,C21=""),"",DT!BW22)</f>
        <v/>
      </c>
      <c r="BZ21" s="586" t="str">
        <f>IF(OR(BZ20="",DT!BX22=0,C21=""),"",DT!BX22)</f>
        <v/>
      </c>
      <c r="CA21" s="586" t="str">
        <f>IF(OR(CA20="",DT!BY22=0,C21=""),"",DT!BY22)</f>
        <v/>
      </c>
      <c r="CB21" s="586" t="str">
        <f>IF(OR(CB20="",DT!BZ22=0,C21=""),"",DT!BZ22)</f>
        <v/>
      </c>
      <c r="CC21" s="586" t="str">
        <f>IF(OR(CC20="",DT!CA22=0,C21=""),"",DT!CA22)</f>
        <v/>
      </c>
      <c r="CD21" s="586" t="str">
        <f>IF(OR(CD20="",DT!CB22=0,C21=""),"",DT!CB22)</f>
        <v/>
      </c>
      <c r="CE21" s="586" t="str">
        <f>IF(OR(CE20="",DT!CC22=0,C21=""),"",DT!CC22)</f>
        <v/>
      </c>
      <c r="CF21" s="586" t="str">
        <f>IF(OR(CF20="",DT!CD22=0,C21=""),"",DT!CD22)</f>
        <v/>
      </c>
      <c r="CG21" s="586" t="str">
        <f>IF(OR(CG20="",DT!CE22=0,C21=""),"",DT!CE22)</f>
        <v/>
      </c>
      <c r="CH21" s="586" t="str">
        <f>IF(OR(CH20="",DT!CF22=0,C21=""),"",DT!CF22)</f>
        <v/>
      </c>
      <c r="CI21" s="586" t="str">
        <f>IF(OR(CI20="",DT!CG22=0,C21=""),"",DT!CG22)</f>
        <v/>
      </c>
      <c r="CJ21" s="586" t="str">
        <f>IF(OR(CJ20="",DT!CH22=0,C21=""),"",DT!CH22)</f>
        <v/>
      </c>
      <c r="CK21" s="586" t="str">
        <f>IF(OR(CK20="",DT!CI22=0,C21=""),"",DT!CI22)</f>
        <v/>
      </c>
      <c r="CL21" s="586" t="str">
        <f>IF(OR(CL20="",DT!CJ22=0,C21=""),"",DT!CJ22)</f>
        <v/>
      </c>
      <c r="CM21" s="586" t="str">
        <f>IF(OR(CM20="",DT!CK22=0,C21=""),"",DT!CK22)</f>
        <v/>
      </c>
      <c r="CN21" s="586" t="str">
        <f>IF(OR(CN20="",DT!CL22=0,C21=""),"",DT!CL22)</f>
        <v/>
      </c>
      <c r="CO21" s="586" t="str">
        <f>IF(OR(CO20="",DT!CM22=0,C21=""),"",DT!CM22)</f>
        <v/>
      </c>
      <c r="CP21" s="586" t="str">
        <f>IF(OR(CP20="",DT!CN22=0,C21=""),"",DT!CN22)</f>
        <v/>
      </c>
      <c r="CQ21" s="586" t="str">
        <f>IF(OR(CQ20="",DT!CO22=0,C21=""),"",DT!CO22)</f>
        <v/>
      </c>
      <c r="CR21" s="586" t="str">
        <f>IF(OR(CR20="",DT!CP22=0,C21=""),"",DT!CP22)</f>
        <v/>
      </c>
      <c r="CS21" s="586" t="str">
        <f>IF(OR(CS20="",DT!CQ22=0,C21=""),"",DT!CQ22)</f>
        <v/>
      </c>
      <c r="CT21" s="586" t="str">
        <f>IF(OR(CT20="",DT!CR22=0,C21=""),"",DT!CR22)</f>
        <v/>
      </c>
      <c r="CU21" s="586" t="str">
        <f>IF(OR(CU20="",DT!CS22=0,C21=""),"",DT!CS22)</f>
        <v/>
      </c>
      <c r="CV21" s="586" t="str">
        <f>IF(OR(CV20="",DT!CT22=0,C21=""),"",DT!CT22)</f>
        <v/>
      </c>
      <c r="CW21" s="586" t="str">
        <f>IF(OR(CW20="",DT!CU22=0,C21=""),"",DT!CU22)</f>
        <v/>
      </c>
      <c r="CX21" s="586" t="str">
        <f>IF(OR(CX20="",DT!CV22=0,C21=""),"",DT!CV22)</f>
        <v/>
      </c>
      <c r="CY21" s="586" t="str">
        <f>IF(OR(CY20="",DT!CW22=0,C21=""),"",DT!CW22)</f>
        <v/>
      </c>
      <c r="CZ21" s="586" t="str">
        <f>IF(OR(CZ20="",DT!CX22=0,C21=""),"",DT!CX22)</f>
        <v/>
      </c>
      <c r="DA21" s="586" t="str">
        <f>IF(OR(DA20="",DT!CY22=0,C21=""),"",DT!CY22)</f>
        <v/>
      </c>
      <c r="DB21" s="586" t="str">
        <f>IF(OR(DB20="",DT!CZ22=0,C21=""),"",DT!CZ22)</f>
        <v/>
      </c>
      <c r="DC21" s="611" t="str">
        <f>'4บันทึกเวลาเรียน'!DD20</f>
        <v xml:space="preserve">  </v>
      </c>
      <c r="DD21" s="612" t="str">
        <f>'4บันทึกเวลาเรียน'!DE20</f>
        <v xml:space="preserve">  </v>
      </c>
      <c r="DE21" s="612" t="str">
        <f>'4บันทึกเวลาเรียน'!DF20</f>
        <v xml:space="preserve">  </v>
      </c>
      <c r="DF21" s="613" t="str">
        <f>'4บันทึกเวลาเรียน'!DG20</f>
        <v xml:space="preserve">  </v>
      </c>
      <c r="DG21" s="612" t="str">
        <f>'4บันทึกเวลาเรียน'!DH20</f>
        <v xml:space="preserve">  </v>
      </c>
      <c r="DH21" s="612" t="str">
        <f>'4บันทึกเวลาเรียน'!DI20</f>
        <v xml:space="preserve">  </v>
      </c>
      <c r="DI21" s="611" t="str">
        <f>'4บันทึกเวลาเรียน'!DJ20</f>
        <v xml:space="preserve">  </v>
      </c>
      <c r="DJ21" s="614" t="str">
        <f>'4บันทึกเวลาเรียน'!DK20</f>
        <v xml:space="preserve">  </v>
      </c>
      <c r="DK21" s="584" t="str">
        <f>'4บันทึกเวลาเรียน'!DL20</f>
        <v xml:space="preserve">  </v>
      </c>
      <c r="DL21" s="599"/>
      <c r="DM21" s="606"/>
      <c r="DN21" s="517"/>
      <c r="DO21" s="517"/>
      <c r="DP21" s="517"/>
      <c r="DQ21" s="517"/>
      <c r="DR21" s="517"/>
      <c r="DS21" s="517"/>
      <c r="DT21" s="517"/>
      <c r="DU21" s="517"/>
    </row>
    <row r="22" spans="1:125" ht="13.35" customHeight="1">
      <c r="A22" s="599"/>
      <c r="B22" s="587">
        <v>15</v>
      </c>
      <c r="C22" s="587" t="str">
        <f>IF(DT!B23=0,"",DT!B23)</f>
        <v/>
      </c>
      <c r="D22" s="1286" t="str">
        <f>IF(DT!C23=0,"",DT!C23)</f>
        <v/>
      </c>
      <c r="E22" s="1287"/>
      <c r="F22" s="588" t="str">
        <f>IF(OR(F21="",DT!E23=0,C22=""),"",DT!E23)</f>
        <v/>
      </c>
      <c r="G22" s="588" t="str">
        <f>IF(OR(G21="",DT!F23=0,C22=""),"",DT!F23)</f>
        <v/>
      </c>
      <c r="H22" s="588" t="str">
        <f>IF(OR(H21="",DT!G23=0,C22=""),"",DT!G23)</f>
        <v/>
      </c>
      <c r="I22" s="588" t="str">
        <f>IF(OR(I21="",DT!H23=0,C22=""),"",DT!H23)</f>
        <v/>
      </c>
      <c r="J22" s="588" t="str">
        <f>IF(OR(J21="",DT!I23=0,C22=""),"",DT!I23)</f>
        <v/>
      </c>
      <c r="K22" s="588" t="str">
        <f>IF(OR(K21="",DT!J23=0,C22=""),"",DT!J23)</f>
        <v/>
      </c>
      <c r="L22" s="588" t="str">
        <f>IF(OR(L21="",DT!K23=0,C22=""),"",DT!K23)</f>
        <v/>
      </c>
      <c r="M22" s="588" t="str">
        <f>IF(OR(M21="",DT!L23=0,C22=""),"",DT!L23)</f>
        <v/>
      </c>
      <c r="N22" s="588" t="str">
        <f>IF(OR(N21="",DT!M23=0,C22=""),"",DT!M23)</f>
        <v/>
      </c>
      <c r="O22" s="588" t="str">
        <f>IF(OR(O21="",DT!N23=0,C22=""),"",DT!N23)</f>
        <v/>
      </c>
      <c r="P22" s="588" t="str">
        <f>IF(OR(P21="",DT!O23=0,C22=""),"",DT!O23)</f>
        <v/>
      </c>
      <c r="Q22" s="588" t="str">
        <f>IF(OR(Q21="",DT!P23=0,C22=""),"",DT!P23)</f>
        <v/>
      </c>
      <c r="R22" s="588" t="str">
        <f>IF(OR(R21="",DT!Q23=0,C22=""),"",DT!Q23)</f>
        <v/>
      </c>
      <c r="S22" s="588" t="str">
        <f>IF(OR(S21="",DT!R23=0,C22=""),"",DT!R23)</f>
        <v/>
      </c>
      <c r="T22" s="588" t="str">
        <f>IF(OR(T21="",DT!S23=0,C22=""),"",DT!S23)</f>
        <v/>
      </c>
      <c r="U22" s="586" t="str">
        <f>IF(OR(U21="",DT!T23=0,C22=""),"",DT!T23)</f>
        <v/>
      </c>
      <c r="V22" s="586" t="str">
        <f>IF(OR(V21="",DT!U23=0,C22=""),"",DT!U23)</f>
        <v/>
      </c>
      <c r="W22" s="586" t="str">
        <f>IF(OR(W21="",DT!V23=0,C22=""),"",DT!V23)</f>
        <v/>
      </c>
      <c r="X22" s="586" t="str">
        <f>IF(OR(X21="",DT!W23=0,C22=""),"",DT!W23)</f>
        <v/>
      </c>
      <c r="Y22" s="586" t="str">
        <f>IF(OR(Y21="",DT!X23=0,C22=""),"",DT!X23)</f>
        <v/>
      </c>
      <c r="Z22" s="586" t="str">
        <f>IF(OR(Z21="",DT!Y23=0,C22=""),"",DT!Y23)</f>
        <v/>
      </c>
      <c r="AA22" s="586" t="str">
        <f>IF(OR(AA21="",DT!Z23=0,C22=""),"",DT!Z23)</f>
        <v/>
      </c>
      <c r="AB22" s="586" t="str">
        <f>IF(OR(AB21="",DT!AA23=0,C22=""),"",DT!AA23)</f>
        <v/>
      </c>
      <c r="AC22" s="586" t="str">
        <f>IF(OR(AC21="",DT!AB23=0,C22=""),"",DT!AB23)</f>
        <v/>
      </c>
      <c r="AD22" s="586" t="str">
        <f>IF(OR(AD21="",DT!AC23=0,C22=""),"",DT!AC23)</f>
        <v/>
      </c>
      <c r="AE22" s="586" t="str">
        <f>IF(OR(AE21="",DT!AD23=0,C22=""),"",DT!AD23)</f>
        <v/>
      </c>
      <c r="AF22" s="586" t="str">
        <f>IF(OR(AF21="",DT!AE23=0,C22=""),"",DT!AE23)</f>
        <v/>
      </c>
      <c r="AG22" s="586" t="str">
        <f>IF(OR(AG21="",DT!AF23=0,C22=""),"",DT!AF23)</f>
        <v/>
      </c>
      <c r="AH22" s="586" t="str">
        <f>IF(OR(AH21="",DT!AG23=0,C22=""),"",DT!AG23)</f>
        <v/>
      </c>
      <c r="AI22" s="586" t="str">
        <f>IF(OR(AI21="",DT!AH23=0,C22=""),"",DT!AH23)</f>
        <v/>
      </c>
      <c r="AJ22" s="586" t="str">
        <f>IF(OR(AJ21="",DT!AI23=0,C22=""),"",DT!AI23)</f>
        <v/>
      </c>
      <c r="AK22" s="586" t="str">
        <f>IF(OR(AK21="",DT!AJ23=0,C22=""),"",DT!AJ23)</f>
        <v/>
      </c>
      <c r="AL22" s="586" t="str">
        <f>IF(OR(AL21="",DT!AK23=0,C22=""),"",DT!AK23)</f>
        <v/>
      </c>
      <c r="AM22" s="586" t="str">
        <f>IF(OR(AM21="",DT!AL23=0,C22=""),"",DT!AL23)</f>
        <v/>
      </c>
      <c r="AN22" s="586" t="str">
        <f>IF(OR(AN21="",DT!AM23=0,C22=""),"",DT!AM23)</f>
        <v/>
      </c>
      <c r="AO22" s="586" t="str">
        <f>IF(OR(AO21="",DT!AN23=0,C22=""),"",DT!AN23)</f>
        <v/>
      </c>
      <c r="AP22" s="586" t="str">
        <f>IF(OR(AP21="",DT!AO23=0,C22=""),"",DT!AO23)</f>
        <v/>
      </c>
      <c r="AQ22" s="586" t="str">
        <f>IF(OR(AQ21="",DT!AP23=0,C22=""),"",DT!AP23)</f>
        <v/>
      </c>
      <c r="AR22" s="586" t="str">
        <f>IF(OR(AR21="",DT!AQ23=0,C22=""),"",DT!AQ23)</f>
        <v/>
      </c>
      <c r="AS22" s="586" t="str">
        <f>IF(OR(AS21="",DT!AR23=0,C22=""),"",DT!AR23)</f>
        <v/>
      </c>
      <c r="AT22" s="586" t="str">
        <f>IF(OR(AT21="",DT!AS23=0,C22=""),"",DT!AS23)</f>
        <v/>
      </c>
      <c r="AU22" s="586" t="str">
        <f>IF(OR(AU21="",DT!AT23=0,C22=""),"",DT!AT23)</f>
        <v/>
      </c>
      <c r="AV22" s="586" t="str">
        <f>IF(OR(AV21="",DT!AU23=0,C22=""),"",DT!AU23)</f>
        <v/>
      </c>
      <c r="AW22" s="586" t="str">
        <f>IF(OR(AW21="",DT!AV23=0,C22=""),"",DT!AV23)</f>
        <v/>
      </c>
      <c r="AX22" s="586" t="str">
        <f>IF(OR(AX21="",DT!AW23=0,C22=""),"",DT!AW23)</f>
        <v/>
      </c>
      <c r="AY22" s="583"/>
      <c r="AZ22" s="588" t="str">
        <f>IF(OR(AZ21="",DT!AX23=0,C22=""),"",DT!AX23)</f>
        <v/>
      </c>
      <c r="BA22" s="588" t="str">
        <f>IF(OR(BA21="",DT!AY23=0,C22=""),"",DT!AY23)</f>
        <v/>
      </c>
      <c r="BB22" s="588" t="str">
        <f>IF(OR(BB21="",DT!AZ23=0,C22=""),"",DT!AZ23)</f>
        <v/>
      </c>
      <c r="BC22" s="588" t="str">
        <f>IF(OR(BC21="",DT!BA23=0,C22=""),"",DT!BA23)</f>
        <v/>
      </c>
      <c r="BD22" s="588" t="str">
        <f>IF(OR(BD21="",DT!BB23=0,C22=""),"",DT!BB23)</f>
        <v/>
      </c>
      <c r="BE22" s="586" t="str">
        <f>IF(OR(BE21="",DT!BC23=0,C22=""),"",DT!BC23)</f>
        <v/>
      </c>
      <c r="BF22" s="586" t="str">
        <f>IF(OR(BF21="",DT!BD23=0,C22=""),"",DT!BD23)</f>
        <v/>
      </c>
      <c r="BG22" s="586" t="str">
        <f>IF(OR(BG21="",DT!BE23=0,C22=""),"",DT!BE23)</f>
        <v/>
      </c>
      <c r="BH22" s="586" t="str">
        <f>IF(OR(BH21="",DT!BF23=0,C22=""),"",DT!BF23)</f>
        <v/>
      </c>
      <c r="BI22" s="586" t="str">
        <f>IF(OR(BI21="",DT!BG23=0,C22=""),"",DT!BG23)</f>
        <v/>
      </c>
      <c r="BJ22" s="586" t="str">
        <f>IF(OR(BJ21="",DT!BH23=0,C22=""),"",DT!BH23)</f>
        <v/>
      </c>
      <c r="BK22" s="586" t="str">
        <f>IF(OR(BK21="",DT!BI23=0,C22=""),"",DT!BI23)</f>
        <v/>
      </c>
      <c r="BL22" s="586" t="str">
        <f>IF(OR(BL21="",DT!BJ23=0,C22=""),"",DT!BJ23)</f>
        <v/>
      </c>
      <c r="BM22" s="586" t="str">
        <f>IF(OR(BM21="",DT!BK23=0,C22=""),"",DT!BK23)</f>
        <v/>
      </c>
      <c r="BN22" s="586" t="str">
        <f>IF(OR(BN21="",DT!BL23=0,C22=""),"",DT!BL23)</f>
        <v/>
      </c>
      <c r="BO22" s="586" t="str">
        <f>IF(OR(BO21="",DT!BM23=0,C22=""),"",DT!BM23)</f>
        <v/>
      </c>
      <c r="BP22" s="586" t="str">
        <f>IF(OR(BP21="",DT!BN23=0,C22=""),"",DT!BN23)</f>
        <v/>
      </c>
      <c r="BQ22" s="586" t="str">
        <f>IF(OR(BQ21="",DT!BO23=0,C22=""),"",DT!BO23)</f>
        <v/>
      </c>
      <c r="BR22" s="586" t="str">
        <f>IF(OR(BR21="",DT!BP23=0,C22=""),"",DT!BP23)</f>
        <v/>
      </c>
      <c r="BS22" s="586" t="str">
        <f>IF(OR(BS21="",DT!BQ23=0,C22=""),"",DT!BQ23)</f>
        <v/>
      </c>
      <c r="BT22" s="586" t="str">
        <f>IF(OR(BT21="",DT!BR23=0,C22=""),"",DT!BR23)</f>
        <v/>
      </c>
      <c r="BU22" s="586" t="str">
        <f>IF(OR(BU21="",DT!BS23=0,C22=""),"",DT!BS23)</f>
        <v/>
      </c>
      <c r="BV22" s="586" t="str">
        <f>IF(OR(BV21="",DT!BT23=0,C22=""),"",DT!BT23)</f>
        <v/>
      </c>
      <c r="BW22" s="586" t="str">
        <f>IF(OR(BW21="",DT!BU23=0,C22=""),"",DT!BU23)</f>
        <v/>
      </c>
      <c r="BX22" s="586" t="str">
        <f>IF(OR(BX21="",DT!BV23=0,C22=""),"",DT!BV23)</f>
        <v/>
      </c>
      <c r="BY22" s="586" t="str">
        <f>IF(OR(BY21="",DT!BW23=0,C22=""),"",DT!BW23)</f>
        <v/>
      </c>
      <c r="BZ22" s="586" t="str">
        <f>IF(OR(BZ21="",DT!BX23=0,C22=""),"",DT!BX23)</f>
        <v/>
      </c>
      <c r="CA22" s="586" t="str">
        <f>IF(OR(CA21="",DT!BY23=0,C22=""),"",DT!BY23)</f>
        <v/>
      </c>
      <c r="CB22" s="586" t="str">
        <f>IF(OR(CB21="",DT!BZ23=0,C22=""),"",DT!BZ23)</f>
        <v/>
      </c>
      <c r="CC22" s="586" t="str">
        <f>IF(OR(CC21="",DT!CA23=0,C22=""),"",DT!CA23)</f>
        <v/>
      </c>
      <c r="CD22" s="586" t="str">
        <f>IF(OR(CD21="",DT!CB23=0,C22=""),"",DT!CB23)</f>
        <v/>
      </c>
      <c r="CE22" s="586" t="str">
        <f>IF(OR(CE21="",DT!CC23=0,C22=""),"",DT!CC23)</f>
        <v/>
      </c>
      <c r="CF22" s="586" t="str">
        <f>IF(OR(CF21="",DT!CD23=0,C22=""),"",DT!CD23)</f>
        <v/>
      </c>
      <c r="CG22" s="586" t="str">
        <f>IF(OR(CG21="",DT!CE23=0,C22=""),"",DT!CE23)</f>
        <v/>
      </c>
      <c r="CH22" s="586" t="str">
        <f>IF(OR(CH21="",DT!CF23=0,C22=""),"",DT!CF23)</f>
        <v/>
      </c>
      <c r="CI22" s="586" t="str">
        <f>IF(OR(CI21="",DT!CG23=0,C22=""),"",DT!CG23)</f>
        <v/>
      </c>
      <c r="CJ22" s="586" t="str">
        <f>IF(OR(CJ21="",DT!CH23=0,C22=""),"",DT!CH23)</f>
        <v/>
      </c>
      <c r="CK22" s="586" t="str">
        <f>IF(OR(CK21="",DT!CI23=0,C22=""),"",DT!CI23)</f>
        <v/>
      </c>
      <c r="CL22" s="586" t="str">
        <f>IF(OR(CL21="",DT!CJ23=0,C22=""),"",DT!CJ23)</f>
        <v/>
      </c>
      <c r="CM22" s="586" t="str">
        <f>IF(OR(CM21="",DT!CK23=0,C22=""),"",DT!CK23)</f>
        <v/>
      </c>
      <c r="CN22" s="586" t="str">
        <f>IF(OR(CN21="",DT!CL23=0,C22=""),"",DT!CL23)</f>
        <v/>
      </c>
      <c r="CO22" s="586" t="str">
        <f>IF(OR(CO21="",DT!CM23=0,C22=""),"",DT!CM23)</f>
        <v/>
      </c>
      <c r="CP22" s="586" t="str">
        <f>IF(OR(CP21="",DT!CN23=0,C22=""),"",DT!CN23)</f>
        <v/>
      </c>
      <c r="CQ22" s="586" t="str">
        <f>IF(OR(CQ21="",DT!CO23=0,C22=""),"",DT!CO23)</f>
        <v/>
      </c>
      <c r="CR22" s="586" t="str">
        <f>IF(OR(CR21="",DT!CP23=0,C22=""),"",DT!CP23)</f>
        <v/>
      </c>
      <c r="CS22" s="586" t="str">
        <f>IF(OR(CS21="",DT!CQ23=0,C22=""),"",DT!CQ23)</f>
        <v/>
      </c>
      <c r="CT22" s="586" t="str">
        <f>IF(OR(CT21="",DT!CR23=0,C22=""),"",DT!CR23)</f>
        <v/>
      </c>
      <c r="CU22" s="586" t="str">
        <f>IF(OR(CU21="",DT!CS23=0,C22=""),"",DT!CS23)</f>
        <v/>
      </c>
      <c r="CV22" s="586" t="str">
        <f>IF(OR(CV21="",DT!CT23=0,C22=""),"",DT!CT23)</f>
        <v/>
      </c>
      <c r="CW22" s="586" t="str">
        <f>IF(OR(CW21="",DT!CU23=0,C22=""),"",DT!CU23)</f>
        <v/>
      </c>
      <c r="CX22" s="586" t="str">
        <f>IF(OR(CX21="",DT!CV23=0,C22=""),"",DT!CV23)</f>
        <v/>
      </c>
      <c r="CY22" s="586" t="str">
        <f>IF(OR(CY21="",DT!CW23=0,C22=""),"",DT!CW23)</f>
        <v/>
      </c>
      <c r="CZ22" s="586" t="str">
        <f>IF(OR(CZ21="",DT!CX23=0,C22=""),"",DT!CX23)</f>
        <v/>
      </c>
      <c r="DA22" s="586" t="str">
        <f>IF(OR(DA21="",DT!CY23=0,C22=""),"",DT!CY23)</f>
        <v/>
      </c>
      <c r="DB22" s="586" t="str">
        <f>IF(OR(DB21="",DT!CZ23=0,C22=""),"",DT!CZ23)</f>
        <v/>
      </c>
      <c r="DC22" s="615" t="str">
        <f>'4บันทึกเวลาเรียน'!DD21</f>
        <v xml:space="preserve">  </v>
      </c>
      <c r="DD22" s="874" t="str">
        <f>'4บันทึกเวลาเรียน'!DE21</f>
        <v xml:space="preserve">  </v>
      </c>
      <c r="DE22" s="616" t="str">
        <f>'4บันทึกเวลาเรียน'!DF21</f>
        <v xml:space="preserve">  </v>
      </c>
      <c r="DF22" s="617" t="str">
        <f>'4บันทึกเวลาเรียน'!DG21</f>
        <v xml:space="preserve">  </v>
      </c>
      <c r="DG22" s="616" t="str">
        <f>'4บันทึกเวลาเรียน'!DH21</f>
        <v xml:space="preserve">  </v>
      </c>
      <c r="DH22" s="616" t="str">
        <f>'4บันทึกเวลาเรียน'!DI21</f>
        <v xml:space="preserve">  </v>
      </c>
      <c r="DI22" s="615" t="str">
        <f>'4บันทึกเวลาเรียน'!DJ21</f>
        <v xml:space="preserve">  </v>
      </c>
      <c r="DJ22" s="618" t="str">
        <f>'4บันทึกเวลาเรียน'!DK21</f>
        <v xml:space="preserve">  </v>
      </c>
      <c r="DK22" s="584" t="str">
        <f>'4บันทึกเวลาเรียน'!DL21</f>
        <v xml:space="preserve">  </v>
      </c>
      <c r="DL22" s="599"/>
      <c r="DM22" s="606"/>
      <c r="DN22" s="517"/>
      <c r="DO22" s="517"/>
      <c r="DP22" s="517"/>
      <c r="DQ22" s="517"/>
      <c r="DR22" s="517"/>
      <c r="DS22" s="517"/>
      <c r="DT22" s="517"/>
      <c r="DU22" s="517"/>
    </row>
    <row r="23" spans="1:125" ht="13.35" customHeight="1">
      <c r="A23" s="599"/>
      <c r="B23" s="581">
        <v>16</v>
      </c>
      <c r="C23" s="581" t="str">
        <f>IF(DT!B24=0,"",DT!B24)</f>
        <v/>
      </c>
      <c r="D23" s="1289" t="str">
        <f>IF(DT!C24=0,"",DT!C24)</f>
        <v/>
      </c>
      <c r="E23" s="1225"/>
      <c r="F23" s="582" t="str">
        <f>IF(OR(F22="",DT!E24=0,C23=""),"",DT!E24)</f>
        <v/>
      </c>
      <c r="G23" s="582" t="str">
        <f>IF(OR(G22="",DT!F24=0,C23=""),"",DT!F24)</f>
        <v/>
      </c>
      <c r="H23" s="582" t="str">
        <f>IF(OR(H22="",DT!G24=0,C23=""),"",DT!G24)</f>
        <v/>
      </c>
      <c r="I23" s="582" t="str">
        <f>IF(OR(I22="",DT!H24=0,C23=""),"",DT!H24)</f>
        <v/>
      </c>
      <c r="J23" s="582" t="str">
        <f>IF(OR(J22="",DT!I24=0,C23=""),"",DT!I24)</f>
        <v/>
      </c>
      <c r="K23" s="582" t="str">
        <f>IF(OR(K22="",DT!J24=0,C23=""),"",DT!J24)</f>
        <v/>
      </c>
      <c r="L23" s="582" t="str">
        <f>IF(OR(L22="",DT!K24=0,C23=""),"",DT!K24)</f>
        <v/>
      </c>
      <c r="M23" s="582" t="str">
        <f>IF(OR(M22="",DT!L24=0,C23=""),"",DT!L24)</f>
        <v/>
      </c>
      <c r="N23" s="582" t="str">
        <f>IF(OR(N22="",DT!M24=0,C23=""),"",DT!M24)</f>
        <v/>
      </c>
      <c r="O23" s="582" t="str">
        <f>IF(OR(O22="",DT!N24=0,C23=""),"",DT!N24)</f>
        <v/>
      </c>
      <c r="P23" s="582" t="str">
        <f>IF(OR(P22="",DT!O24=0,C23=""),"",DT!O24)</f>
        <v/>
      </c>
      <c r="Q23" s="582" t="str">
        <f>IF(OR(Q22="",DT!P24=0,C23=""),"",DT!P24)</f>
        <v/>
      </c>
      <c r="R23" s="582" t="str">
        <f>IF(OR(R22="",DT!Q24=0,C23=""),"",DT!Q24)</f>
        <v/>
      </c>
      <c r="S23" s="582" t="str">
        <f>IF(OR(S22="",DT!R24=0,C23=""),"",DT!R24)</f>
        <v/>
      </c>
      <c r="T23" s="582" t="str">
        <f>IF(OR(T22="",DT!S24=0,C23=""),"",DT!S24)</f>
        <v/>
      </c>
      <c r="U23" s="582" t="str">
        <f>IF(OR(U22="",DT!T24=0,C23=""),"",DT!T24)</f>
        <v/>
      </c>
      <c r="V23" s="582" t="str">
        <f>IF(OR(V22="",DT!U24=0,C23=""),"",DT!U24)</f>
        <v/>
      </c>
      <c r="W23" s="582" t="str">
        <f>IF(OR(W22="",DT!V24=0,C23=""),"",DT!V24)</f>
        <v/>
      </c>
      <c r="X23" s="582" t="str">
        <f>IF(OR(X22="",DT!W24=0,C23=""),"",DT!W24)</f>
        <v/>
      </c>
      <c r="Y23" s="582" t="str">
        <f>IF(OR(Y22="",DT!X24=0,C23=""),"",DT!X24)</f>
        <v/>
      </c>
      <c r="Z23" s="582" t="str">
        <f>IF(OR(Z22="",DT!Y24=0,C23=""),"",DT!Y24)</f>
        <v/>
      </c>
      <c r="AA23" s="582" t="str">
        <f>IF(OR(AA22="",DT!Z24=0,C23=""),"",DT!Z24)</f>
        <v/>
      </c>
      <c r="AB23" s="582" t="str">
        <f>IF(OR(AB22="",DT!AA24=0,C23=""),"",DT!AA24)</f>
        <v/>
      </c>
      <c r="AC23" s="582" t="str">
        <f>IF(OR(AC22="",DT!AB24=0,C23=""),"",DT!AB24)</f>
        <v/>
      </c>
      <c r="AD23" s="582" t="str">
        <f>IF(OR(AD22="",DT!AC24=0,C23=""),"",DT!AC24)</f>
        <v/>
      </c>
      <c r="AE23" s="582" t="str">
        <f>IF(OR(AE22="",DT!AD24=0,C23=""),"",DT!AD24)</f>
        <v/>
      </c>
      <c r="AF23" s="582" t="str">
        <f>IF(OR(AF22="",DT!AE24=0,C23=""),"",DT!AE24)</f>
        <v/>
      </c>
      <c r="AG23" s="582" t="str">
        <f>IF(OR(AG22="",DT!AF24=0,C23=""),"",DT!AF24)</f>
        <v/>
      </c>
      <c r="AH23" s="582" t="str">
        <f>IF(OR(AH22="",DT!AG24=0,C23=""),"",DT!AG24)</f>
        <v/>
      </c>
      <c r="AI23" s="582" t="str">
        <f>IF(OR(AI22="",DT!AH24=0,C23=""),"",DT!AH24)</f>
        <v/>
      </c>
      <c r="AJ23" s="582" t="str">
        <f>IF(OR(AJ22="",DT!AI24=0,C23=""),"",DT!AI24)</f>
        <v/>
      </c>
      <c r="AK23" s="582" t="str">
        <f>IF(OR(AK22="",DT!AJ24=0,C23=""),"",DT!AJ24)</f>
        <v/>
      </c>
      <c r="AL23" s="582" t="str">
        <f>IF(OR(AL22="",DT!AK24=0,C23=""),"",DT!AK24)</f>
        <v/>
      </c>
      <c r="AM23" s="582" t="str">
        <f>IF(OR(AM22="",DT!AL24=0,C23=""),"",DT!AL24)</f>
        <v/>
      </c>
      <c r="AN23" s="582" t="str">
        <f>IF(OR(AN22="",DT!AM24=0,C23=""),"",DT!AM24)</f>
        <v/>
      </c>
      <c r="AO23" s="582" t="str">
        <f>IF(OR(AO22="",DT!AN24=0,C23=""),"",DT!AN24)</f>
        <v/>
      </c>
      <c r="AP23" s="582" t="str">
        <f>IF(OR(AP22="",DT!AO24=0,C23=""),"",DT!AO24)</f>
        <v/>
      </c>
      <c r="AQ23" s="582" t="str">
        <f>IF(OR(AQ22="",DT!AP24=0,C23=""),"",DT!AP24)</f>
        <v/>
      </c>
      <c r="AR23" s="582" t="str">
        <f>IF(OR(AR22="",DT!AQ24=0,C23=""),"",DT!AQ24)</f>
        <v/>
      </c>
      <c r="AS23" s="582" t="str">
        <f>IF(OR(AS22="",DT!AR24=0,C23=""),"",DT!AR24)</f>
        <v/>
      </c>
      <c r="AT23" s="582" t="str">
        <f>IF(OR(AT22="",DT!AS24=0,C23=""),"",DT!AS24)</f>
        <v/>
      </c>
      <c r="AU23" s="582" t="str">
        <f>IF(OR(AU22="",DT!AT24=0,C23=""),"",DT!AT24)</f>
        <v/>
      </c>
      <c r="AV23" s="582" t="str">
        <f>IF(OR(AV22="",DT!AU24=0,C23=""),"",DT!AU24)</f>
        <v/>
      </c>
      <c r="AW23" s="582" t="str">
        <f>IF(OR(AW22="",DT!AV24=0,C23=""),"",DT!AV24)</f>
        <v/>
      </c>
      <c r="AX23" s="582" t="str">
        <f>IF(OR(AX22="",DT!AW24=0,C23=""),"",DT!AW24)</f>
        <v/>
      </c>
      <c r="AY23" s="583"/>
      <c r="AZ23" s="582" t="str">
        <f>IF(OR(AZ22="",DT!AX24=0,C23=""),"",DT!AX24)</f>
        <v/>
      </c>
      <c r="BA23" s="582" t="str">
        <f>IF(OR(BA22="",DT!AY24=0,C23=""),"",DT!AY24)</f>
        <v/>
      </c>
      <c r="BB23" s="582" t="str">
        <f>IF(OR(BB22="",DT!AZ24=0,C23=""),"",DT!AZ24)</f>
        <v/>
      </c>
      <c r="BC23" s="582" t="str">
        <f>IF(OR(BC22="",DT!BA24=0,C23=""),"",DT!BA24)</f>
        <v/>
      </c>
      <c r="BD23" s="582" t="str">
        <f>IF(OR(BD22="",DT!BB24=0,C23=""),"",DT!BB24)</f>
        <v/>
      </c>
      <c r="BE23" s="582" t="str">
        <f>IF(OR(BE22="",DT!BC24=0,C23=""),"",DT!BC24)</f>
        <v/>
      </c>
      <c r="BF23" s="582" t="str">
        <f>IF(OR(BF22="",DT!BD24=0,C23=""),"",DT!BD24)</f>
        <v/>
      </c>
      <c r="BG23" s="582" t="str">
        <f>IF(OR(BG22="",DT!BE24=0,C23=""),"",DT!BE24)</f>
        <v/>
      </c>
      <c r="BH23" s="582" t="str">
        <f>IF(OR(BH22="",DT!BF24=0,C23=""),"",DT!BF24)</f>
        <v/>
      </c>
      <c r="BI23" s="582" t="str">
        <f>IF(OR(BI22="",DT!BG24=0,C23=""),"",DT!BG24)</f>
        <v/>
      </c>
      <c r="BJ23" s="582" t="str">
        <f>IF(OR(BJ22="",DT!BH24=0,C23=""),"",DT!BH24)</f>
        <v/>
      </c>
      <c r="BK23" s="582" t="str">
        <f>IF(OR(BK22="",DT!BI24=0,C23=""),"",DT!BI24)</f>
        <v/>
      </c>
      <c r="BL23" s="582" t="str">
        <f>IF(OR(BL22="",DT!BJ24=0,C23=""),"",DT!BJ24)</f>
        <v/>
      </c>
      <c r="BM23" s="582" t="str">
        <f>IF(OR(BM22="",DT!BK24=0,C23=""),"",DT!BK24)</f>
        <v/>
      </c>
      <c r="BN23" s="582" t="str">
        <f>IF(OR(BN22="",DT!BL24=0,C23=""),"",DT!BL24)</f>
        <v/>
      </c>
      <c r="BO23" s="582" t="str">
        <f>IF(OR(BO22="",DT!BM24=0,C23=""),"",DT!BM24)</f>
        <v/>
      </c>
      <c r="BP23" s="582" t="str">
        <f>IF(OR(BP22="",DT!BN24=0,C23=""),"",DT!BN24)</f>
        <v/>
      </c>
      <c r="BQ23" s="582" t="str">
        <f>IF(OR(BQ22="",DT!BO24=0,C23=""),"",DT!BO24)</f>
        <v/>
      </c>
      <c r="BR23" s="582" t="str">
        <f>IF(OR(BR22="",DT!BP24=0,C23=""),"",DT!BP24)</f>
        <v/>
      </c>
      <c r="BS23" s="582" t="str">
        <f>IF(OR(BS22="",DT!BQ24=0,C23=""),"",DT!BQ24)</f>
        <v/>
      </c>
      <c r="BT23" s="582" t="str">
        <f>IF(OR(BT22="",DT!BR24=0,C23=""),"",DT!BR24)</f>
        <v/>
      </c>
      <c r="BU23" s="582" t="str">
        <f>IF(OR(BU22="",DT!BS24=0,C23=""),"",DT!BS24)</f>
        <v/>
      </c>
      <c r="BV23" s="582" t="str">
        <f>IF(OR(BV22="",DT!BT24=0,C23=""),"",DT!BT24)</f>
        <v/>
      </c>
      <c r="BW23" s="582" t="str">
        <f>IF(OR(BW22="",DT!BU24=0,C23=""),"",DT!BU24)</f>
        <v/>
      </c>
      <c r="BX23" s="582" t="str">
        <f>IF(OR(BX22="",DT!BV24=0,C23=""),"",DT!BV24)</f>
        <v/>
      </c>
      <c r="BY23" s="582" t="str">
        <f>IF(OR(BY22="",DT!BW24=0,C23=""),"",DT!BW24)</f>
        <v/>
      </c>
      <c r="BZ23" s="582" t="str">
        <f>IF(OR(BZ22="",DT!BX24=0,C23=""),"",DT!BX24)</f>
        <v/>
      </c>
      <c r="CA23" s="582" t="str">
        <f>IF(OR(CA22="",DT!BY24=0,C23=""),"",DT!BY24)</f>
        <v/>
      </c>
      <c r="CB23" s="582" t="str">
        <f>IF(OR(CB22="",DT!BZ24=0,C23=""),"",DT!BZ24)</f>
        <v/>
      </c>
      <c r="CC23" s="582" t="str">
        <f>IF(OR(CC22="",DT!CA24=0,C23=""),"",DT!CA24)</f>
        <v/>
      </c>
      <c r="CD23" s="582" t="str">
        <f>IF(OR(CD22="",DT!CB24=0,C23=""),"",DT!CB24)</f>
        <v/>
      </c>
      <c r="CE23" s="582" t="str">
        <f>IF(OR(CE22="",DT!CC24=0,C23=""),"",DT!CC24)</f>
        <v/>
      </c>
      <c r="CF23" s="582" t="str">
        <f>IF(OR(CF22="",DT!CD24=0,C23=""),"",DT!CD24)</f>
        <v/>
      </c>
      <c r="CG23" s="582" t="str">
        <f>IF(OR(CG22="",DT!CE24=0,C23=""),"",DT!CE24)</f>
        <v/>
      </c>
      <c r="CH23" s="582" t="str">
        <f>IF(OR(CH22="",DT!CF24=0,C23=""),"",DT!CF24)</f>
        <v/>
      </c>
      <c r="CI23" s="582" t="str">
        <f>IF(OR(CI22="",DT!CG24=0,C23=""),"",DT!CG24)</f>
        <v/>
      </c>
      <c r="CJ23" s="582" t="str">
        <f>IF(OR(CJ22="",DT!CH24=0,C23=""),"",DT!CH24)</f>
        <v/>
      </c>
      <c r="CK23" s="582" t="str">
        <f>IF(OR(CK22="",DT!CI24=0,C23=""),"",DT!CI24)</f>
        <v/>
      </c>
      <c r="CL23" s="582" t="str">
        <f>IF(OR(CL22="",DT!CJ24=0,C23=""),"",DT!CJ24)</f>
        <v/>
      </c>
      <c r="CM23" s="582" t="str">
        <f>IF(OR(CM22="",DT!CK24=0,C23=""),"",DT!CK24)</f>
        <v/>
      </c>
      <c r="CN23" s="582" t="str">
        <f>IF(OR(CN22="",DT!CL24=0,C23=""),"",DT!CL24)</f>
        <v/>
      </c>
      <c r="CO23" s="582" t="str">
        <f>IF(OR(CO22="",DT!CM24=0,C23=""),"",DT!CM24)</f>
        <v/>
      </c>
      <c r="CP23" s="582" t="str">
        <f>IF(OR(CP22="",DT!CN24=0,C23=""),"",DT!CN24)</f>
        <v/>
      </c>
      <c r="CQ23" s="582" t="str">
        <f>IF(OR(CQ22="",DT!CO24=0,C23=""),"",DT!CO24)</f>
        <v/>
      </c>
      <c r="CR23" s="582" t="str">
        <f>IF(OR(CR22="",DT!CP24=0,C23=""),"",DT!CP24)</f>
        <v/>
      </c>
      <c r="CS23" s="582" t="str">
        <f>IF(OR(CS22="",DT!CQ24=0,C23=""),"",DT!CQ24)</f>
        <v/>
      </c>
      <c r="CT23" s="582" t="str">
        <f>IF(OR(CT22="",DT!CR24=0,C23=""),"",DT!CR24)</f>
        <v/>
      </c>
      <c r="CU23" s="582" t="str">
        <f>IF(OR(CU22="",DT!CS24=0,C23=""),"",DT!CS24)</f>
        <v/>
      </c>
      <c r="CV23" s="582" t="str">
        <f>IF(OR(CV22="",DT!CT24=0,C23=""),"",DT!CT24)</f>
        <v/>
      </c>
      <c r="CW23" s="582" t="str">
        <f>IF(OR(CW22="",DT!CU24=0,C23=""),"",DT!CU24)</f>
        <v/>
      </c>
      <c r="CX23" s="582" t="str">
        <f>IF(OR(CX22="",DT!CV24=0,C23=""),"",DT!CV24)</f>
        <v/>
      </c>
      <c r="CY23" s="582" t="str">
        <f>IF(OR(CY22="",DT!CW24=0,C23=""),"",DT!CW24)</f>
        <v/>
      </c>
      <c r="CZ23" s="582" t="str">
        <f>IF(OR(CZ22="",DT!CX24=0,C23=""),"",DT!CX24)</f>
        <v/>
      </c>
      <c r="DA23" s="582" t="str">
        <f>IF(OR(DA22="",DT!CY24=0,C23=""),"",DT!CY24)</f>
        <v/>
      </c>
      <c r="DB23" s="582" t="str">
        <f>IF(OR(DB22="",DT!CZ24=0,C23=""),"",DT!CZ24)</f>
        <v/>
      </c>
      <c r="DC23" s="607" t="str">
        <f>'4บันทึกเวลาเรียน'!DD22</f>
        <v xml:space="preserve">  </v>
      </c>
      <c r="DD23" s="608" t="str">
        <f>'4บันทึกเวลาเรียน'!DE22</f>
        <v xml:space="preserve">  </v>
      </c>
      <c r="DE23" s="608" t="str">
        <f>'4บันทึกเวลาเรียน'!DF22</f>
        <v xml:space="preserve">  </v>
      </c>
      <c r="DF23" s="609" t="str">
        <f>'4บันทึกเวลาเรียน'!DG22</f>
        <v xml:space="preserve">  </v>
      </c>
      <c r="DG23" s="608" t="str">
        <f>'4บันทึกเวลาเรียน'!DH22</f>
        <v xml:space="preserve">  </v>
      </c>
      <c r="DH23" s="608" t="str">
        <f>'4บันทึกเวลาเรียน'!DI22</f>
        <v xml:space="preserve">  </v>
      </c>
      <c r="DI23" s="607" t="str">
        <f>'4บันทึกเวลาเรียน'!DJ22</f>
        <v xml:space="preserve">  </v>
      </c>
      <c r="DJ23" s="610" t="str">
        <f>'4บันทึกเวลาเรียน'!DK22</f>
        <v xml:space="preserve">  </v>
      </c>
      <c r="DK23" s="584" t="str">
        <f>'4บันทึกเวลาเรียน'!DL22</f>
        <v xml:space="preserve">  </v>
      </c>
      <c r="DL23" s="599"/>
      <c r="DM23" s="606"/>
      <c r="DN23" s="517"/>
      <c r="DO23" s="517"/>
      <c r="DP23" s="517"/>
      <c r="DQ23" s="517"/>
      <c r="DR23" s="517"/>
      <c r="DS23" s="517"/>
      <c r="DT23" s="517"/>
      <c r="DU23" s="517"/>
    </row>
    <row r="24" spans="1:125" ht="13.35" customHeight="1">
      <c r="A24" s="599"/>
      <c r="B24" s="585">
        <v>17</v>
      </c>
      <c r="C24" s="585" t="str">
        <f>IF(DT!B25=0,"",DT!B25)</f>
        <v/>
      </c>
      <c r="D24" s="1288" t="str">
        <f>IF(DT!C25=0,"",DT!C25)</f>
        <v/>
      </c>
      <c r="E24" s="1209"/>
      <c r="F24" s="586" t="str">
        <f>IF(OR(F23="",DT!E25=0,C24=""),"",DT!E25)</f>
        <v/>
      </c>
      <c r="G24" s="586" t="str">
        <f>IF(OR(G23="",DT!F25=0,C24=""),"",DT!F25)</f>
        <v/>
      </c>
      <c r="H24" s="586" t="str">
        <f>IF(OR(H23="",DT!G25=0,C24=""),"",DT!G25)</f>
        <v/>
      </c>
      <c r="I24" s="586" t="str">
        <f>IF(OR(I23="",DT!H25=0,C24=""),"",DT!H25)</f>
        <v/>
      </c>
      <c r="J24" s="586" t="str">
        <f>IF(OR(J23="",DT!I25=0,C24=""),"",DT!I25)</f>
        <v/>
      </c>
      <c r="K24" s="586" t="str">
        <f>IF(OR(K23="",DT!J25=0,C24=""),"",DT!J25)</f>
        <v/>
      </c>
      <c r="L24" s="586" t="str">
        <f>IF(OR(L23="",DT!K25=0,C24=""),"",DT!K25)</f>
        <v/>
      </c>
      <c r="M24" s="586" t="str">
        <f>IF(OR(M23="",DT!L25=0,C24=""),"",DT!L25)</f>
        <v/>
      </c>
      <c r="N24" s="586" t="str">
        <f>IF(OR(N23="",DT!M25=0,C24=""),"",DT!M25)</f>
        <v/>
      </c>
      <c r="O24" s="586" t="str">
        <f>IF(OR(O23="",DT!N25=0,C24=""),"",DT!N25)</f>
        <v/>
      </c>
      <c r="P24" s="586" t="str">
        <f>IF(OR(P23="",DT!O25=0,C24=""),"",DT!O25)</f>
        <v/>
      </c>
      <c r="Q24" s="586" t="str">
        <f>IF(OR(Q23="",DT!P25=0,C24=""),"",DT!P25)</f>
        <v/>
      </c>
      <c r="R24" s="586" t="str">
        <f>IF(OR(R23="",DT!Q25=0,C24=""),"",DT!Q25)</f>
        <v/>
      </c>
      <c r="S24" s="586" t="str">
        <f>IF(OR(S23="",DT!R25=0,C24=""),"",DT!R25)</f>
        <v/>
      </c>
      <c r="T24" s="586" t="str">
        <f>IF(OR(T23="",DT!S25=0,C24=""),"",DT!S25)</f>
        <v/>
      </c>
      <c r="U24" s="586" t="str">
        <f>IF(OR(U23="",DT!T25=0,C24=""),"",DT!T25)</f>
        <v/>
      </c>
      <c r="V24" s="586" t="str">
        <f>IF(OR(V23="",DT!U25=0,C24=""),"",DT!U25)</f>
        <v/>
      </c>
      <c r="W24" s="586" t="str">
        <f>IF(OR(W23="",DT!V25=0,C24=""),"",DT!V25)</f>
        <v/>
      </c>
      <c r="X24" s="586" t="str">
        <f>IF(OR(X23="",DT!W25=0,C24=""),"",DT!W25)</f>
        <v/>
      </c>
      <c r="Y24" s="586" t="str">
        <f>IF(OR(Y23="",DT!X25=0,C24=""),"",DT!X25)</f>
        <v/>
      </c>
      <c r="Z24" s="586" t="str">
        <f>IF(OR(Z23="",DT!Y25=0,C24=""),"",DT!Y25)</f>
        <v/>
      </c>
      <c r="AA24" s="586" t="str">
        <f>IF(OR(AA23="",DT!Z25=0,C24=""),"",DT!Z25)</f>
        <v/>
      </c>
      <c r="AB24" s="586" t="str">
        <f>IF(OR(AB23="",DT!AA25=0,C24=""),"",DT!AA25)</f>
        <v/>
      </c>
      <c r="AC24" s="586" t="str">
        <f>IF(OR(AC23="",DT!AB25=0,C24=""),"",DT!AB25)</f>
        <v/>
      </c>
      <c r="AD24" s="586" t="str">
        <f>IF(OR(AD23="",DT!AC25=0,C24=""),"",DT!AC25)</f>
        <v/>
      </c>
      <c r="AE24" s="586" t="str">
        <f>IF(OR(AE23="",DT!AD25=0,C24=""),"",DT!AD25)</f>
        <v/>
      </c>
      <c r="AF24" s="586" t="str">
        <f>IF(OR(AF23="",DT!AE25=0,C24=""),"",DT!AE25)</f>
        <v/>
      </c>
      <c r="AG24" s="586" t="str">
        <f>IF(OR(AG23="",DT!AF25=0,C24=""),"",DT!AF25)</f>
        <v/>
      </c>
      <c r="AH24" s="586" t="str">
        <f>IF(OR(AH23="",DT!AG25=0,C24=""),"",DT!AG25)</f>
        <v/>
      </c>
      <c r="AI24" s="586" t="str">
        <f>IF(OR(AI23="",DT!AH25=0,C24=""),"",DT!AH25)</f>
        <v/>
      </c>
      <c r="AJ24" s="586" t="str">
        <f>IF(OR(AJ23="",DT!AI25=0,C24=""),"",DT!AI25)</f>
        <v/>
      </c>
      <c r="AK24" s="586" t="str">
        <f>IF(OR(AK23="",DT!AJ25=0,C24=""),"",DT!AJ25)</f>
        <v/>
      </c>
      <c r="AL24" s="586" t="str">
        <f>IF(OR(AL23="",DT!AK25=0,C24=""),"",DT!AK25)</f>
        <v/>
      </c>
      <c r="AM24" s="586" t="str">
        <f>IF(OR(AM23="",DT!AL25=0,C24=""),"",DT!AL25)</f>
        <v/>
      </c>
      <c r="AN24" s="586" t="str">
        <f>IF(OR(AN23="",DT!AM25=0,C24=""),"",DT!AM25)</f>
        <v/>
      </c>
      <c r="AO24" s="586" t="str">
        <f>IF(OR(AO23="",DT!AN25=0,C24=""),"",DT!AN25)</f>
        <v/>
      </c>
      <c r="AP24" s="586" t="str">
        <f>IF(OR(AP23="",DT!AO25=0,C24=""),"",DT!AO25)</f>
        <v/>
      </c>
      <c r="AQ24" s="586" t="str">
        <f>IF(OR(AQ23="",DT!AP25=0,C24=""),"",DT!AP25)</f>
        <v/>
      </c>
      <c r="AR24" s="586" t="str">
        <f>IF(OR(AR23="",DT!AQ25=0,C24=""),"",DT!AQ25)</f>
        <v/>
      </c>
      <c r="AS24" s="586" t="str">
        <f>IF(OR(AS23="",DT!AR25=0,C24=""),"",DT!AR25)</f>
        <v/>
      </c>
      <c r="AT24" s="586" t="str">
        <f>IF(OR(AT23="",DT!AS25=0,C24=""),"",DT!AS25)</f>
        <v/>
      </c>
      <c r="AU24" s="586" t="str">
        <f>IF(OR(AU23="",DT!AT25=0,C24=""),"",DT!AT25)</f>
        <v/>
      </c>
      <c r="AV24" s="586" t="str">
        <f>IF(OR(AV23="",DT!AU25=0,C24=""),"",DT!AU25)</f>
        <v/>
      </c>
      <c r="AW24" s="586" t="str">
        <f>IF(OR(AW23="",DT!AV25=0,C24=""),"",DT!AV25)</f>
        <v/>
      </c>
      <c r="AX24" s="586" t="str">
        <f>IF(OR(AX23="",DT!AW25=0,C24=""),"",DT!AW25)</f>
        <v/>
      </c>
      <c r="AY24" s="583"/>
      <c r="AZ24" s="586" t="str">
        <f>IF(OR(AZ23="",DT!AX25=0,C24=""),"",DT!AX25)</f>
        <v/>
      </c>
      <c r="BA24" s="586" t="str">
        <f>IF(OR(BA23="",DT!AY25=0,C24=""),"",DT!AY25)</f>
        <v/>
      </c>
      <c r="BB24" s="586" t="str">
        <f>IF(OR(BB23="",DT!AZ25=0,C24=""),"",DT!AZ25)</f>
        <v/>
      </c>
      <c r="BC24" s="586" t="str">
        <f>IF(OR(BC23="",DT!BA25=0,C24=""),"",DT!BA25)</f>
        <v/>
      </c>
      <c r="BD24" s="586" t="str">
        <f>IF(OR(BD23="",DT!BB25=0,C24=""),"",DT!BB25)</f>
        <v/>
      </c>
      <c r="BE24" s="586" t="str">
        <f>IF(OR(BE23="",DT!BC25=0,C24=""),"",DT!BC25)</f>
        <v/>
      </c>
      <c r="BF24" s="586" t="str">
        <f>IF(OR(BF23="",DT!BD25=0,C24=""),"",DT!BD25)</f>
        <v/>
      </c>
      <c r="BG24" s="586" t="str">
        <f>IF(OR(BG23="",DT!BE25=0,C24=""),"",DT!BE25)</f>
        <v/>
      </c>
      <c r="BH24" s="586" t="str">
        <f>IF(OR(BH23="",DT!BF25=0,C24=""),"",DT!BF25)</f>
        <v/>
      </c>
      <c r="BI24" s="586" t="str">
        <f>IF(OR(BI23="",DT!BG25=0,C24=""),"",DT!BG25)</f>
        <v/>
      </c>
      <c r="BJ24" s="586" t="str">
        <f>IF(OR(BJ23="",DT!BH25=0,C24=""),"",DT!BH25)</f>
        <v/>
      </c>
      <c r="BK24" s="586" t="str">
        <f>IF(OR(BK23="",DT!BI25=0,C24=""),"",DT!BI25)</f>
        <v/>
      </c>
      <c r="BL24" s="586" t="str">
        <f>IF(OR(BL23="",DT!BJ25=0,C24=""),"",DT!BJ25)</f>
        <v/>
      </c>
      <c r="BM24" s="586" t="str">
        <f>IF(OR(BM23="",DT!BK25=0,C24=""),"",DT!BK25)</f>
        <v/>
      </c>
      <c r="BN24" s="586" t="str">
        <f>IF(OR(BN23="",DT!BL25=0,C24=""),"",DT!BL25)</f>
        <v/>
      </c>
      <c r="BO24" s="586" t="str">
        <f>IF(OR(BO23="",DT!BM25=0,C24=""),"",DT!BM25)</f>
        <v/>
      </c>
      <c r="BP24" s="586" t="str">
        <f>IF(OR(BP23="",DT!BN25=0,C24=""),"",DT!BN25)</f>
        <v/>
      </c>
      <c r="BQ24" s="586" t="str">
        <f>IF(OR(BQ23="",DT!BO25=0,C24=""),"",DT!BO25)</f>
        <v/>
      </c>
      <c r="BR24" s="586" t="str">
        <f>IF(OR(BR23="",DT!BP25=0,C24=""),"",DT!BP25)</f>
        <v/>
      </c>
      <c r="BS24" s="586" t="str">
        <f>IF(OR(BS23="",DT!BQ25=0,C24=""),"",DT!BQ25)</f>
        <v/>
      </c>
      <c r="BT24" s="586" t="str">
        <f>IF(OR(BT23="",DT!BR25=0,C24=""),"",DT!BR25)</f>
        <v/>
      </c>
      <c r="BU24" s="586" t="str">
        <f>IF(OR(BU23="",DT!BS25=0,C24=""),"",DT!BS25)</f>
        <v/>
      </c>
      <c r="BV24" s="586" t="str">
        <f>IF(OR(BV23="",DT!BT25=0,C24=""),"",DT!BT25)</f>
        <v/>
      </c>
      <c r="BW24" s="586" t="str">
        <f>IF(OR(BW23="",DT!BU25=0,C24=""),"",DT!BU25)</f>
        <v/>
      </c>
      <c r="BX24" s="586" t="str">
        <f>IF(OR(BX23="",DT!BV25=0,C24=""),"",DT!BV25)</f>
        <v/>
      </c>
      <c r="BY24" s="586" t="str">
        <f>IF(OR(BY23="",DT!BW25=0,C24=""),"",DT!BW25)</f>
        <v/>
      </c>
      <c r="BZ24" s="586" t="str">
        <f>IF(OR(BZ23="",DT!BX25=0,C24=""),"",DT!BX25)</f>
        <v/>
      </c>
      <c r="CA24" s="586" t="str">
        <f>IF(OR(CA23="",DT!BY25=0,C24=""),"",DT!BY25)</f>
        <v/>
      </c>
      <c r="CB24" s="586" t="str">
        <f>IF(OR(CB23="",DT!BZ25=0,C24=""),"",DT!BZ25)</f>
        <v/>
      </c>
      <c r="CC24" s="586" t="str">
        <f>IF(OR(CC23="",DT!CA25=0,C24=""),"",DT!CA25)</f>
        <v/>
      </c>
      <c r="CD24" s="586" t="str">
        <f>IF(OR(CD23="",DT!CB25=0,C24=""),"",DT!CB25)</f>
        <v/>
      </c>
      <c r="CE24" s="586" t="str">
        <f>IF(OR(CE23="",DT!CC25=0,C24=""),"",DT!CC25)</f>
        <v/>
      </c>
      <c r="CF24" s="586" t="str">
        <f>IF(OR(CF23="",DT!CD25=0,C24=""),"",DT!CD25)</f>
        <v/>
      </c>
      <c r="CG24" s="586" t="str">
        <f>IF(OR(CG23="",DT!CE25=0,C24=""),"",DT!CE25)</f>
        <v/>
      </c>
      <c r="CH24" s="586" t="str">
        <f>IF(OR(CH23="",DT!CF25=0,C24=""),"",DT!CF25)</f>
        <v/>
      </c>
      <c r="CI24" s="586" t="str">
        <f>IF(OR(CI23="",DT!CG25=0,C24=""),"",DT!CG25)</f>
        <v/>
      </c>
      <c r="CJ24" s="586" t="str">
        <f>IF(OR(CJ23="",DT!CH25=0,C24=""),"",DT!CH25)</f>
        <v/>
      </c>
      <c r="CK24" s="586" t="str">
        <f>IF(OR(CK23="",DT!CI25=0,C24=""),"",DT!CI25)</f>
        <v/>
      </c>
      <c r="CL24" s="586" t="str">
        <f>IF(OR(CL23="",DT!CJ25=0,C24=""),"",DT!CJ25)</f>
        <v/>
      </c>
      <c r="CM24" s="586" t="str">
        <f>IF(OR(CM23="",DT!CK25=0,C24=""),"",DT!CK25)</f>
        <v/>
      </c>
      <c r="CN24" s="586" t="str">
        <f>IF(OR(CN23="",DT!CL25=0,C24=""),"",DT!CL25)</f>
        <v/>
      </c>
      <c r="CO24" s="586" t="str">
        <f>IF(OR(CO23="",DT!CM25=0,C24=""),"",DT!CM25)</f>
        <v/>
      </c>
      <c r="CP24" s="586" t="str">
        <f>IF(OR(CP23="",DT!CN25=0,C24=""),"",DT!CN25)</f>
        <v/>
      </c>
      <c r="CQ24" s="586" t="str">
        <f>IF(OR(CQ23="",DT!CO25=0,C24=""),"",DT!CO25)</f>
        <v/>
      </c>
      <c r="CR24" s="586" t="str">
        <f>IF(OR(CR23="",DT!CP25=0,C24=""),"",DT!CP25)</f>
        <v/>
      </c>
      <c r="CS24" s="586" t="str">
        <f>IF(OR(CS23="",DT!CQ25=0,C24=""),"",DT!CQ25)</f>
        <v/>
      </c>
      <c r="CT24" s="586" t="str">
        <f>IF(OR(CT23="",DT!CR25=0,C24=""),"",DT!CR25)</f>
        <v/>
      </c>
      <c r="CU24" s="586" t="str">
        <f>IF(OR(CU23="",DT!CS25=0,C24=""),"",DT!CS25)</f>
        <v/>
      </c>
      <c r="CV24" s="586" t="str">
        <f>IF(OR(CV23="",DT!CT25=0,C24=""),"",DT!CT25)</f>
        <v/>
      </c>
      <c r="CW24" s="586" t="str">
        <f>IF(OR(CW23="",DT!CU25=0,C24=""),"",DT!CU25)</f>
        <v/>
      </c>
      <c r="CX24" s="586" t="str">
        <f>IF(OR(CX23="",DT!CV25=0,C24=""),"",DT!CV25)</f>
        <v/>
      </c>
      <c r="CY24" s="586" t="str">
        <f>IF(OR(CY23="",DT!CW25=0,C24=""),"",DT!CW25)</f>
        <v/>
      </c>
      <c r="CZ24" s="586" t="str">
        <f>IF(OR(CZ23="",DT!CX25=0,C24=""),"",DT!CX25)</f>
        <v/>
      </c>
      <c r="DA24" s="586" t="str">
        <f>IF(OR(DA23="",DT!CY25=0,C24=""),"",DT!CY25)</f>
        <v/>
      </c>
      <c r="DB24" s="586" t="str">
        <f>IF(OR(DB23="",DT!CZ25=0,C24=""),"",DT!CZ25)</f>
        <v/>
      </c>
      <c r="DC24" s="611" t="str">
        <f>'4บันทึกเวลาเรียน'!DD23</f>
        <v xml:space="preserve">  </v>
      </c>
      <c r="DD24" s="612" t="str">
        <f>'4บันทึกเวลาเรียน'!DE23</f>
        <v xml:space="preserve">  </v>
      </c>
      <c r="DE24" s="612" t="str">
        <f>'4บันทึกเวลาเรียน'!DF23</f>
        <v xml:space="preserve">  </v>
      </c>
      <c r="DF24" s="613" t="str">
        <f>'4บันทึกเวลาเรียน'!DG23</f>
        <v xml:space="preserve">  </v>
      </c>
      <c r="DG24" s="612" t="str">
        <f>'4บันทึกเวลาเรียน'!DH23</f>
        <v xml:space="preserve">  </v>
      </c>
      <c r="DH24" s="612" t="str">
        <f>'4บันทึกเวลาเรียน'!DI23</f>
        <v xml:space="preserve">  </v>
      </c>
      <c r="DI24" s="611" t="str">
        <f>'4บันทึกเวลาเรียน'!DJ23</f>
        <v xml:space="preserve">  </v>
      </c>
      <c r="DJ24" s="614" t="str">
        <f>'4บันทึกเวลาเรียน'!DK23</f>
        <v xml:space="preserve">  </v>
      </c>
      <c r="DK24" s="584" t="str">
        <f>'4บันทึกเวลาเรียน'!DL23</f>
        <v xml:space="preserve">  </v>
      </c>
      <c r="DL24" s="599"/>
      <c r="DM24" s="606"/>
      <c r="DN24" s="517"/>
      <c r="DO24" s="517"/>
      <c r="DP24" s="517"/>
      <c r="DQ24" s="517"/>
      <c r="DR24" s="517"/>
      <c r="DS24" s="517"/>
      <c r="DT24" s="517"/>
      <c r="DU24" s="517"/>
    </row>
    <row r="25" spans="1:125" ht="13.35" customHeight="1">
      <c r="A25" s="599"/>
      <c r="B25" s="585">
        <v>18</v>
      </c>
      <c r="C25" s="585" t="str">
        <f>IF(DT!B26=0,"",DT!B26)</f>
        <v/>
      </c>
      <c r="D25" s="1288" t="str">
        <f>IF(DT!C26=0,"",DT!C26)</f>
        <v/>
      </c>
      <c r="E25" s="1209"/>
      <c r="F25" s="586" t="str">
        <f>IF(OR(F24="",DT!E26=0,C25=""),"",DT!E26)</f>
        <v/>
      </c>
      <c r="G25" s="586" t="str">
        <f>IF(OR(G24="",DT!F26=0,C25=""),"",DT!F26)</f>
        <v/>
      </c>
      <c r="H25" s="586" t="str">
        <f>IF(OR(H24="",DT!G26=0,C25=""),"",DT!G26)</f>
        <v/>
      </c>
      <c r="I25" s="586" t="str">
        <f>IF(OR(I24="",DT!H26=0,C25=""),"",DT!H26)</f>
        <v/>
      </c>
      <c r="J25" s="586" t="str">
        <f>IF(OR(J24="",DT!I26=0,C25=""),"",DT!I26)</f>
        <v/>
      </c>
      <c r="K25" s="586" t="str">
        <f>IF(OR(K24="",DT!J26=0,C25=""),"",DT!J26)</f>
        <v/>
      </c>
      <c r="L25" s="586" t="str">
        <f>IF(OR(L24="",DT!K26=0,C25=""),"",DT!K26)</f>
        <v/>
      </c>
      <c r="M25" s="586" t="str">
        <f>IF(OR(M24="",DT!L26=0,C25=""),"",DT!L26)</f>
        <v/>
      </c>
      <c r="N25" s="586" t="str">
        <f>IF(OR(N24="",DT!M26=0,C25=""),"",DT!M26)</f>
        <v/>
      </c>
      <c r="O25" s="586" t="str">
        <f>IF(OR(O24="",DT!N26=0,C25=""),"",DT!N26)</f>
        <v/>
      </c>
      <c r="P25" s="586" t="str">
        <f>IF(OR(P24="",DT!O26=0,C25=""),"",DT!O26)</f>
        <v/>
      </c>
      <c r="Q25" s="586" t="str">
        <f>IF(OR(Q24="",DT!P26=0,C25=""),"",DT!P26)</f>
        <v/>
      </c>
      <c r="R25" s="586" t="str">
        <f>IF(OR(R24="",DT!Q26=0,C25=""),"",DT!Q26)</f>
        <v/>
      </c>
      <c r="S25" s="586" t="str">
        <f>IF(OR(S24="",DT!R26=0,C25=""),"",DT!R26)</f>
        <v/>
      </c>
      <c r="T25" s="586" t="str">
        <f>IF(OR(T24="",DT!S26=0,C25=""),"",DT!S26)</f>
        <v/>
      </c>
      <c r="U25" s="586" t="str">
        <f>IF(OR(U24="",DT!T26=0,C25=""),"",DT!T26)</f>
        <v/>
      </c>
      <c r="V25" s="586" t="str">
        <f>IF(OR(V24="",DT!U26=0,C25=""),"",DT!U26)</f>
        <v/>
      </c>
      <c r="W25" s="586" t="str">
        <f>IF(OR(W24="",DT!V26=0,C25=""),"",DT!V26)</f>
        <v/>
      </c>
      <c r="X25" s="586" t="str">
        <f>IF(OR(X24="",DT!W26=0,C25=""),"",DT!W26)</f>
        <v/>
      </c>
      <c r="Y25" s="586" t="str">
        <f>IF(OR(Y24="",DT!X26=0,C25=""),"",DT!X26)</f>
        <v/>
      </c>
      <c r="Z25" s="586" t="str">
        <f>IF(OR(Z24="",DT!Y26=0,C25=""),"",DT!Y26)</f>
        <v/>
      </c>
      <c r="AA25" s="586" t="str">
        <f>IF(OR(AA24="",DT!Z26=0,C25=""),"",DT!Z26)</f>
        <v/>
      </c>
      <c r="AB25" s="586" t="str">
        <f>IF(OR(AB24="",DT!AA26=0,C25=""),"",DT!AA26)</f>
        <v/>
      </c>
      <c r="AC25" s="586" t="str">
        <f>IF(OR(AC24="",DT!AB26=0,C25=""),"",DT!AB26)</f>
        <v/>
      </c>
      <c r="AD25" s="586" t="str">
        <f>IF(OR(AD24="",DT!AC26=0,C25=""),"",DT!AC26)</f>
        <v/>
      </c>
      <c r="AE25" s="586" t="str">
        <f>IF(OR(AE24="",DT!AD26=0,C25=""),"",DT!AD26)</f>
        <v/>
      </c>
      <c r="AF25" s="586" t="str">
        <f>IF(OR(AF24="",DT!AE26=0,C25=""),"",DT!AE26)</f>
        <v/>
      </c>
      <c r="AG25" s="586" t="str">
        <f>IF(OR(AG24="",DT!AF26=0,C25=""),"",DT!AF26)</f>
        <v/>
      </c>
      <c r="AH25" s="586" t="str">
        <f>IF(OR(AH24="",DT!AG26=0,C25=""),"",DT!AG26)</f>
        <v/>
      </c>
      <c r="AI25" s="586" t="str">
        <f>IF(OR(AI24="",DT!AH26=0,C25=""),"",DT!AH26)</f>
        <v/>
      </c>
      <c r="AJ25" s="586" t="str">
        <f>IF(OR(AJ24="",DT!AI26=0,C25=""),"",DT!AI26)</f>
        <v/>
      </c>
      <c r="AK25" s="586" t="str">
        <f>IF(OR(AK24="",DT!AJ26=0,C25=""),"",DT!AJ26)</f>
        <v/>
      </c>
      <c r="AL25" s="586" t="str">
        <f>IF(OR(AL24="",DT!AK26=0,C25=""),"",DT!AK26)</f>
        <v/>
      </c>
      <c r="AM25" s="586" t="str">
        <f>IF(OR(AM24="",DT!AL26=0,C25=""),"",DT!AL26)</f>
        <v/>
      </c>
      <c r="AN25" s="586" t="str">
        <f>IF(OR(AN24="",DT!AM26=0,C25=""),"",DT!AM26)</f>
        <v/>
      </c>
      <c r="AO25" s="586" t="str">
        <f>IF(OR(AO24="",DT!AN26=0,C25=""),"",DT!AN26)</f>
        <v/>
      </c>
      <c r="AP25" s="586" t="str">
        <f>IF(OR(AP24="",DT!AO26=0,C25=""),"",DT!AO26)</f>
        <v/>
      </c>
      <c r="AQ25" s="586" t="str">
        <f>IF(OR(AQ24="",DT!AP26=0,C25=""),"",DT!AP26)</f>
        <v/>
      </c>
      <c r="AR25" s="586" t="str">
        <f>IF(OR(AR24="",DT!AQ26=0,C25=""),"",DT!AQ26)</f>
        <v/>
      </c>
      <c r="AS25" s="586" t="str">
        <f>IF(OR(AS24="",DT!AR26=0,C25=""),"",DT!AR26)</f>
        <v/>
      </c>
      <c r="AT25" s="586" t="str">
        <f>IF(OR(AT24="",DT!AS26=0,C25=""),"",DT!AS26)</f>
        <v/>
      </c>
      <c r="AU25" s="586" t="str">
        <f>IF(OR(AU24="",DT!AT26=0,C25=""),"",DT!AT26)</f>
        <v/>
      </c>
      <c r="AV25" s="586" t="str">
        <f>IF(OR(AV24="",DT!AU26=0,C25=""),"",DT!AU26)</f>
        <v/>
      </c>
      <c r="AW25" s="586" t="str">
        <f>IF(OR(AW24="",DT!AV26=0,C25=""),"",DT!AV26)</f>
        <v/>
      </c>
      <c r="AX25" s="586" t="str">
        <f>IF(OR(AX24="",DT!AW26=0,C25=""),"",DT!AW26)</f>
        <v/>
      </c>
      <c r="AY25" s="583"/>
      <c r="AZ25" s="586" t="str">
        <f>IF(OR(AZ24="",DT!AX26=0,C25=""),"",DT!AX26)</f>
        <v/>
      </c>
      <c r="BA25" s="586" t="str">
        <f>IF(OR(BA24="",DT!AY26=0,C25=""),"",DT!AY26)</f>
        <v/>
      </c>
      <c r="BB25" s="586" t="str">
        <f>IF(OR(BB24="",DT!AZ26=0,C25=""),"",DT!AZ26)</f>
        <v/>
      </c>
      <c r="BC25" s="586" t="str">
        <f>IF(OR(BC24="",DT!BA26=0,C25=""),"",DT!BA26)</f>
        <v/>
      </c>
      <c r="BD25" s="586" t="str">
        <f>IF(OR(BD24="",DT!BB26=0,C25=""),"",DT!BB26)</f>
        <v/>
      </c>
      <c r="BE25" s="586" t="str">
        <f>IF(OR(BE24="",DT!BC26=0,C25=""),"",DT!BC26)</f>
        <v/>
      </c>
      <c r="BF25" s="586" t="str">
        <f>IF(OR(BF24="",DT!BD26=0,C25=""),"",DT!BD26)</f>
        <v/>
      </c>
      <c r="BG25" s="586" t="str">
        <f>IF(OR(BG24="",DT!BE26=0,C25=""),"",DT!BE26)</f>
        <v/>
      </c>
      <c r="BH25" s="586" t="str">
        <f>IF(OR(BH24="",DT!BF26=0,C25=""),"",DT!BF26)</f>
        <v/>
      </c>
      <c r="BI25" s="586" t="str">
        <f>IF(OR(BI24="",DT!BG26=0,C25=""),"",DT!BG26)</f>
        <v/>
      </c>
      <c r="BJ25" s="586" t="str">
        <f>IF(OR(BJ24="",DT!BH26=0,C25=""),"",DT!BH26)</f>
        <v/>
      </c>
      <c r="BK25" s="586" t="str">
        <f>IF(OR(BK24="",DT!BI26=0,C25=""),"",DT!BI26)</f>
        <v/>
      </c>
      <c r="BL25" s="586" t="str">
        <f>IF(OR(BL24="",DT!BJ26=0,C25=""),"",DT!BJ26)</f>
        <v/>
      </c>
      <c r="BM25" s="586" t="str">
        <f>IF(OR(BM24="",DT!BK26=0,C25=""),"",DT!BK26)</f>
        <v/>
      </c>
      <c r="BN25" s="586" t="str">
        <f>IF(OR(BN24="",DT!BL26=0,C25=""),"",DT!BL26)</f>
        <v/>
      </c>
      <c r="BO25" s="586" t="str">
        <f>IF(OR(BO24="",DT!BM26=0,C25=""),"",DT!BM26)</f>
        <v/>
      </c>
      <c r="BP25" s="586" t="str">
        <f>IF(OR(BP24="",DT!BN26=0,C25=""),"",DT!BN26)</f>
        <v/>
      </c>
      <c r="BQ25" s="586" t="str">
        <f>IF(OR(BQ24="",DT!BO26=0,C25=""),"",DT!BO26)</f>
        <v/>
      </c>
      <c r="BR25" s="586" t="str">
        <f>IF(OR(BR24="",DT!BP26=0,C25=""),"",DT!BP26)</f>
        <v/>
      </c>
      <c r="BS25" s="586" t="str">
        <f>IF(OR(BS24="",DT!BQ26=0,C25=""),"",DT!BQ26)</f>
        <v/>
      </c>
      <c r="BT25" s="586" t="str">
        <f>IF(OR(BT24="",DT!BR26=0,C25=""),"",DT!BR26)</f>
        <v/>
      </c>
      <c r="BU25" s="586" t="str">
        <f>IF(OR(BU24="",DT!BS26=0,C25=""),"",DT!BS26)</f>
        <v/>
      </c>
      <c r="BV25" s="586" t="str">
        <f>IF(OR(BV24="",DT!BT26=0,C25=""),"",DT!BT26)</f>
        <v/>
      </c>
      <c r="BW25" s="586" t="str">
        <f>IF(OR(BW24="",DT!BU26=0,C25=""),"",DT!BU26)</f>
        <v/>
      </c>
      <c r="BX25" s="586" t="str">
        <f>IF(OR(BX24="",DT!BV26=0,C25=""),"",DT!BV26)</f>
        <v/>
      </c>
      <c r="BY25" s="586" t="str">
        <f>IF(OR(BY24="",DT!BW26=0,C25=""),"",DT!BW26)</f>
        <v/>
      </c>
      <c r="BZ25" s="586" t="str">
        <f>IF(OR(BZ24="",DT!BX26=0,C25=""),"",DT!BX26)</f>
        <v/>
      </c>
      <c r="CA25" s="586" t="str">
        <f>IF(OR(CA24="",DT!BY26=0,C25=""),"",DT!BY26)</f>
        <v/>
      </c>
      <c r="CB25" s="586" t="str">
        <f>IF(OR(CB24="",DT!BZ26=0,C25=""),"",DT!BZ26)</f>
        <v/>
      </c>
      <c r="CC25" s="586" t="str">
        <f>IF(OR(CC24="",DT!CA26=0,C25=""),"",DT!CA26)</f>
        <v/>
      </c>
      <c r="CD25" s="586" t="str">
        <f>IF(OR(CD24="",DT!CB26=0,C25=""),"",DT!CB26)</f>
        <v/>
      </c>
      <c r="CE25" s="586" t="str">
        <f>IF(OR(CE24="",DT!CC26=0,C25=""),"",DT!CC26)</f>
        <v/>
      </c>
      <c r="CF25" s="586" t="str">
        <f>IF(OR(CF24="",DT!CD26=0,C25=""),"",DT!CD26)</f>
        <v/>
      </c>
      <c r="CG25" s="586" t="str">
        <f>IF(OR(CG24="",DT!CE26=0,C25=""),"",DT!CE26)</f>
        <v/>
      </c>
      <c r="CH25" s="586" t="str">
        <f>IF(OR(CH24="",DT!CF26=0,C25=""),"",DT!CF26)</f>
        <v/>
      </c>
      <c r="CI25" s="586" t="str">
        <f>IF(OR(CI24="",DT!CG26=0,C25=""),"",DT!CG26)</f>
        <v/>
      </c>
      <c r="CJ25" s="586" t="str">
        <f>IF(OR(CJ24="",DT!CH26=0,C25=""),"",DT!CH26)</f>
        <v/>
      </c>
      <c r="CK25" s="586" t="str">
        <f>IF(OR(CK24="",DT!CI26=0,C25=""),"",DT!CI26)</f>
        <v/>
      </c>
      <c r="CL25" s="586" t="str">
        <f>IF(OR(CL24="",DT!CJ26=0,C25=""),"",DT!CJ26)</f>
        <v/>
      </c>
      <c r="CM25" s="586" t="str">
        <f>IF(OR(CM24="",DT!CK26=0,C25=""),"",DT!CK26)</f>
        <v/>
      </c>
      <c r="CN25" s="586" t="str">
        <f>IF(OR(CN24="",DT!CL26=0,C25=""),"",DT!CL26)</f>
        <v/>
      </c>
      <c r="CO25" s="586" t="str">
        <f>IF(OR(CO24="",DT!CM26=0,C25=""),"",DT!CM26)</f>
        <v/>
      </c>
      <c r="CP25" s="586" t="str">
        <f>IF(OR(CP24="",DT!CN26=0,C25=""),"",DT!CN26)</f>
        <v/>
      </c>
      <c r="CQ25" s="586" t="str">
        <f>IF(OR(CQ24="",DT!CO26=0,C25=""),"",DT!CO26)</f>
        <v/>
      </c>
      <c r="CR25" s="586" t="str">
        <f>IF(OR(CR24="",DT!CP26=0,C25=""),"",DT!CP26)</f>
        <v/>
      </c>
      <c r="CS25" s="586" t="str">
        <f>IF(OR(CS24="",DT!CQ26=0,C25=""),"",DT!CQ26)</f>
        <v/>
      </c>
      <c r="CT25" s="586" t="str">
        <f>IF(OR(CT24="",DT!CR26=0,C25=""),"",DT!CR26)</f>
        <v/>
      </c>
      <c r="CU25" s="586" t="str">
        <f>IF(OR(CU24="",DT!CS26=0,C25=""),"",DT!CS26)</f>
        <v/>
      </c>
      <c r="CV25" s="586" t="str">
        <f>IF(OR(CV24="",DT!CT26=0,C25=""),"",DT!CT26)</f>
        <v/>
      </c>
      <c r="CW25" s="586" t="str">
        <f>IF(OR(CW24="",DT!CU26=0,C25=""),"",DT!CU26)</f>
        <v/>
      </c>
      <c r="CX25" s="586" t="str">
        <f>IF(OR(CX24="",DT!CV26=0,C25=""),"",DT!CV26)</f>
        <v/>
      </c>
      <c r="CY25" s="586" t="str">
        <f>IF(OR(CY24="",DT!CW26=0,C25=""),"",DT!CW26)</f>
        <v/>
      </c>
      <c r="CZ25" s="586" t="str">
        <f>IF(OR(CZ24="",DT!CX26=0,C25=""),"",DT!CX26)</f>
        <v/>
      </c>
      <c r="DA25" s="586" t="str">
        <f>IF(OR(DA24="",DT!CY26=0,C25=""),"",DT!CY26)</f>
        <v/>
      </c>
      <c r="DB25" s="586" t="str">
        <f>IF(OR(DB24="",DT!CZ26=0,C25=""),"",DT!CZ26)</f>
        <v/>
      </c>
      <c r="DC25" s="611" t="str">
        <f>'4บันทึกเวลาเรียน'!DD24</f>
        <v xml:space="preserve">  </v>
      </c>
      <c r="DD25" s="612" t="str">
        <f>'4บันทึกเวลาเรียน'!DE24</f>
        <v xml:space="preserve">  </v>
      </c>
      <c r="DE25" s="612" t="str">
        <f>'4บันทึกเวลาเรียน'!DF24</f>
        <v xml:space="preserve">  </v>
      </c>
      <c r="DF25" s="613" t="str">
        <f>'4บันทึกเวลาเรียน'!DG24</f>
        <v xml:space="preserve">  </v>
      </c>
      <c r="DG25" s="612" t="str">
        <f>'4บันทึกเวลาเรียน'!DH24</f>
        <v xml:space="preserve">  </v>
      </c>
      <c r="DH25" s="612" t="str">
        <f>'4บันทึกเวลาเรียน'!DI24</f>
        <v xml:space="preserve">  </v>
      </c>
      <c r="DI25" s="611" t="str">
        <f>'4บันทึกเวลาเรียน'!DJ24</f>
        <v xml:space="preserve">  </v>
      </c>
      <c r="DJ25" s="614" t="str">
        <f>'4บันทึกเวลาเรียน'!DK24</f>
        <v xml:space="preserve">  </v>
      </c>
      <c r="DK25" s="584" t="str">
        <f>'4บันทึกเวลาเรียน'!DL24</f>
        <v xml:space="preserve">  </v>
      </c>
      <c r="DL25" s="599"/>
      <c r="DM25" s="606"/>
      <c r="DN25" s="517"/>
      <c r="DO25" s="517"/>
      <c r="DP25" s="517"/>
      <c r="DQ25" s="517"/>
      <c r="DR25" s="517"/>
      <c r="DS25" s="517"/>
      <c r="DT25" s="517"/>
      <c r="DU25" s="517"/>
    </row>
    <row r="26" spans="1:125" ht="13.35" customHeight="1">
      <c r="A26" s="599"/>
      <c r="B26" s="585">
        <v>19</v>
      </c>
      <c r="C26" s="585" t="str">
        <f>IF(DT!B27=0,"",DT!B27)</f>
        <v/>
      </c>
      <c r="D26" s="1288" t="str">
        <f>IF(DT!C27=0,"",DT!C27)</f>
        <v/>
      </c>
      <c r="E26" s="1209"/>
      <c r="F26" s="586" t="str">
        <f>IF(OR(F25="",DT!E27=0,C26=""),"",DT!E27)</f>
        <v/>
      </c>
      <c r="G26" s="586" t="str">
        <f>IF(OR(G25="",DT!F27=0,C26=""),"",DT!F27)</f>
        <v/>
      </c>
      <c r="H26" s="586" t="str">
        <f>IF(OR(H25="",DT!G27=0,C26=""),"",DT!G27)</f>
        <v/>
      </c>
      <c r="I26" s="586" t="str">
        <f>IF(OR(I25="",DT!H27=0,C26=""),"",DT!H27)</f>
        <v/>
      </c>
      <c r="J26" s="586" t="str">
        <f>IF(OR(J25="",DT!I27=0,C26=""),"",DT!I27)</f>
        <v/>
      </c>
      <c r="K26" s="586" t="str">
        <f>IF(OR(K25="",DT!J27=0,C26=""),"",DT!J27)</f>
        <v/>
      </c>
      <c r="L26" s="586" t="str">
        <f>IF(OR(L25="",DT!K27=0,C26=""),"",DT!K27)</f>
        <v/>
      </c>
      <c r="M26" s="586" t="str">
        <f>IF(OR(M25="",DT!L27=0,C26=""),"",DT!L27)</f>
        <v/>
      </c>
      <c r="N26" s="586" t="str">
        <f>IF(OR(N25="",DT!M27=0,C26=""),"",DT!M27)</f>
        <v/>
      </c>
      <c r="O26" s="586" t="str">
        <f>IF(OR(O25="",DT!N27=0,C26=""),"",DT!N27)</f>
        <v/>
      </c>
      <c r="P26" s="586" t="str">
        <f>IF(OR(P25="",DT!O27=0,C26=""),"",DT!O27)</f>
        <v/>
      </c>
      <c r="Q26" s="586" t="str">
        <f>IF(OR(Q25="",DT!P27=0,C26=""),"",DT!P27)</f>
        <v/>
      </c>
      <c r="R26" s="586" t="str">
        <f>IF(OR(R25="",DT!Q27=0,C26=""),"",DT!Q27)</f>
        <v/>
      </c>
      <c r="S26" s="586" t="str">
        <f>IF(OR(S25="",DT!R27=0,C26=""),"",DT!R27)</f>
        <v/>
      </c>
      <c r="T26" s="586" t="str">
        <f>IF(OR(T25="",DT!S27=0,C26=""),"",DT!S27)</f>
        <v/>
      </c>
      <c r="U26" s="586" t="str">
        <f>IF(OR(U25="",DT!T27=0,C26=""),"",DT!T27)</f>
        <v/>
      </c>
      <c r="V26" s="586" t="str">
        <f>IF(OR(V25="",DT!U27=0,C26=""),"",DT!U27)</f>
        <v/>
      </c>
      <c r="W26" s="586" t="str">
        <f>IF(OR(W25="",DT!V27=0,C26=""),"",DT!V27)</f>
        <v/>
      </c>
      <c r="X26" s="586" t="str">
        <f>IF(OR(X25="",DT!W27=0,C26=""),"",DT!W27)</f>
        <v/>
      </c>
      <c r="Y26" s="586" t="str">
        <f>IF(OR(Y25="",DT!X27=0,C26=""),"",DT!X27)</f>
        <v/>
      </c>
      <c r="Z26" s="586" t="str">
        <f>IF(OR(Z25="",DT!Y27=0,C26=""),"",DT!Y27)</f>
        <v/>
      </c>
      <c r="AA26" s="586" t="str">
        <f>IF(OR(AA25="",DT!Z27=0,C26=""),"",DT!Z27)</f>
        <v/>
      </c>
      <c r="AB26" s="586" t="str">
        <f>IF(OR(AB25="",DT!AA27=0,C26=""),"",DT!AA27)</f>
        <v/>
      </c>
      <c r="AC26" s="586" t="str">
        <f>IF(OR(AC25="",DT!AB27=0,C26=""),"",DT!AB27)</f>
        <v/>
      </c>
      <c r="AD26" s="586" t="str">
        <f>IF(OR(AD25="",DT!AC27=0,C26=""),"",DT!AC27)</f>
        <v/>
      </c>
      <c r="AE26" s="586" t="str">
        <f>IF(OR(AE25="",DT!AD27=0,C26=""),"",DT!AD27)</f>
        <v/>
      </c>
      <c r="AF26" s="586" t="str">
        <f>IF(OR(AF25="",DT!AE27=0,C26=""),"",DT!AE27)</f>
        <v/>
      </c>
      <c r="AG26" s="586" t="str">
        <f>IF(OR(AG25="",DT!AF27=0,C26=""),"",DT!AF27)</f>
        <v/>
      </c>
      <c r="AH26" s="586" t="str">
        <f>IF(OR(AH25="",DT!AG27=0,C26=""),"",DT!AG27)</f>
        <v/>
      </c>
      <c r="AI26" s="586" t="str">
        <f>IF(OR(AI25="",DT!AH27=0,C26=""),"",DT!AH27)</f>
        <v/>
      </c>
      <c r="AJ26" s="586" t="str">
        <f>IF(OR(AJ25="",DT!AI27=0,C26=""),"",DT!AI27)</f>
        <v/>
      </c>
      <c r="AK26" s="586" t="str">
        <f>IF(OR(AK25="",DT!AJ27=0,C26=""),"",DT!AJ27)</f>
        <v/>
      </c>
      <c r="AL26" s="586" t="str">
        <f>IF(OR(AL25="",DT!AK27=0,C26=""),"",DT!AK27)</f>
        <v/>
      </c>
      <c r="AM26" s="586" t="str">
        <f>IF(OR(AM25="",DT!AL27=0,C26=""),"",DT!AL27)</f>
        <v/>
      </c>
      <c r="AN26" s="586" t="str">
        <f>IF(OR(AN25="",DT!AM27=0,C26=""),"",DT!AM27)</f>
        <v/>
      </c>
      <c r="AO26" s="586" t="str">
        <f>IF(OR(AO25="",DT!AN27=0,C26=""),"",DT!AN27)</f>
        <v/>
      </c>
      <c r="AP26" s="586" t="str">
        <f>IF(OR(AP25="",DT!AO27=0,C26=""),"",DT!AO27)</f>
        <v/>
      </c>
      <c r="AQ26" s="586" t="str">
        <f>IF(OR(AQ25="",DT!AP27=0,C26=""),"",DT!AP27)</f>
        <v/>
      </c>
      <c r="AR26" s="586" t="str">
        <f>IF(OR(AR25="",DT!AQ27=0,C26=""),"",DT!AQ27)</f>
        <v/>
      </c>
      <c r="AS26" s="586" t="str">
        <f>IF(OR(AS25="",DT!AR27=0,C26=""),"",DT!AR27)</f>
        <v/>
      </c>
      <c r="AT26" s="586" t="str">
        <f>IF(OR(AT25="",DT!AS27=0,C26=""),"",DT!AS27)</f>
        <v/>
      </c>
      <c r="AU26" s="586" t="str">
        <f>IF(OR(AU25="",DT!AT27=0,C26=""),"",DT!AT27)</f>
        <v/>
      </c>
      <c r="AV26" s="586" t="str">
        <f>IF(OR(AV25="",DT!AU27=0,C26=""),"",DT!AU27)</f>
        <v/>
      </c>
      <c r="AW26" s="586" t="str">
        <f>IF(OR(AW25="",DT!AV27=0,C26=""),"",DT!AV27)</f>
        <v/>
      </c>
      <c r="AX26" s="586" t="str">
        <f>IF(OR(AX25="",DT!AW27=0,C26=""),"",DT!AW27)</f>
        <v/>
      </c>
      <c r="AY26" s="583"/>
      <c r="AZ26" s="586" t="str">
        <f>IF(OR(AZ25="",DT!AX27=0,C26=""),"",DT!AX27)</f>
        <v/>
      </c>
      <c r="BA26" s="586" t="str">
        <f>IF(OR(BA25="",DT!AY27=0,C26=""),"",DT!AY27)</f>
        <v/>
      </c>
      <c r="BB26" s="586" t="str">
        <f>IF(OR(BB25="",DT!AZ27=0,C26=""),"",DT!AZ27)</f>
        <v/>
      </c>
      <c r="BC26" s="586" t="str">
        <f>IF(OR(BC25="",DT!BA27=0,C26=""),"",DT!BA27)</f>
        <v/>
      </c>
      <c r="BD26" s="586" t="str">
        <f>IF(OR(BD25="",DT!BB27=0,C26=""),"",DT!BB27)</f>
        <v/>
      </c>
      <c r="BE26" s="586" t="str">
        <f>IF(OR(BE25="",DT!BC27=0,C26=""),"",DT!BC27)</f>
        <v/>
      </c>
      <c r="BF26" s="586" t="str">
        <f>IF(OR(BF25="",DT!BD27=0,C26=""),"",DT!BD27)</f>
        <v/>
      </c>
      <c r="BG26" s="586" t="str">
        <f>IF(OR(BG25="",DT!BE27=0,C26=""),"",DT!BE27)</f>
        <v/>
      </c>
      <c r="BH26" s="586" t="str">
        <f>IF(OR(BH25="",DT!BF27=0,C26=""),"",DT!BF27)</f>
        <v/>
      </c>
      <c r="BI26" s="586" t="str">
        <f>IF(OR(BI25="",DT!BG27=0,C26=""),"",DT!BG27)</f>
        <v/>
      </c>
      <c r="BJ26" s="586" t="str">
        <f>IF(OR(BJ25="",DT!BH27=0,C26=""),"",DT!BH27)</f>
        <v/>
      </c>
      <c r="BK26" s="586" t="str">
        <f>IF(OR(BK25="",DT!BI27=0,C26=""),"",DT!BI27)</f>
        <v/>
      </c>
      <c r="BL26" s="586" t="str">
        <f>IF(OR(BL25="",DT!BJ27=0,C26=""),"",DT!BJ27)</f>
        <v/>
      </c>
      <c r="BM26" s="586" t="str">
        <f>IF(OR(BM25="",DT!BK27=0,C26=""),"",DT!BK27)</f>
        <v/>
      </c>
      <c r="BN26" s="586" t="str">
        <f>IF(OR(BN25="",DT!BL27=0,C26=""),"",DT!BL27)</f>
        <v/>
      </c>
      <c r="BO26" s="586" t="str">
        <f>IF(OR(BO25="",DT!BM27=0,C26=""),"",DT!BM27)</f>
        <v/>
      </c>
      <c r="BP26" s="586" t="str">
        <f>IF(OR(BP25="",DT!BN27=0,C26=""),"",DT!BN27)</f>
        <v/>
      </c>
      <c r="BQ26" s="586" t="str">
        <f>IF(OR(BQ25="",DT!BO27=0,C26=""),"",DT!BO27)</f>
        <v/>
      </c>
      <c r="BR26" s="586" t="str">
        <f>IF(OR(BR25="",DT!BP27=0,C26=""),"",DT!BP27)</f>
        <v/>
      </c>
      <c r="BS26" s="586" t="str">
        <f>IF(OR(BS25="",DT!BQ27=0,C26=""),"",DT!BQ27)</f>
        <v/>
      </c>
      <c r="BT26" s="586" t="str">
        <f>IF(OR(BT25="",DT!BR27=0,C26=""),"",DT!BR27)</f>
        <v/>
      </c>
      <c r="BU26" s="586" t="str">
        <f>IF(OR(BU25="",DT!BS27=0,C26=""),"",DT!BS27)</f>
        <v/>
      </c>
      <c r="BV26" s="586" t="str">
        <f>IF(OR(BV25="",DT!BT27=0,C26=""),"",DT!BT27)</f>
        <v/>
      </c>
      <c r="BW26" s="586" t="str">
        <f>IF(OR(BW25="",DT!BU27=0,C26=""),"",DT!BU27)</f>
        <v/>
      </c>
      <c r="BX26" s="586" t="str">
        <f>IF(OR(BX25="",DT!BV27=0,C26=""),"",DT!BV27)</f>
        <v/>
      </c>
      <c r="BY26" s="586" t="str">
        <f>IF(OR(BY25="",DT!BW27=0,C26=""),"",DT!BW27)</f>
        <v/>
      </c>
      <c r="BZ26" s="586" t="str">
        <f>IF(OR(BZ25="",DT!BX27=0,C26=""),"",DT!BX27)</f>
        <v/>
      </c>
      <c r="CA26" s="586" t="str">
        <f>IF(OR(CA25="",DT!BY27=0,C26=""),"",DT!BY27)</f>
        <v/>
      </c>
      <c r="CB26" s="586" t="str">
        <f>IF(OR(CB25="",DT!BZ27=0,C26=""),"",DT!BZ27)</f>
        <v/>
      </c>
      <c r="CC26" s="586" t="str">
        <f>IF(OR(CC25="",DT!CA27=0,C26=""),"",DT!CA27)</f>
        <v/>
      </c>
      <c r="CD26" s="586" t="str">
        <f>IF(OR(CD25="",DT!CB27=0,C26=""),"",DT!CB27)</f>
        <v/>
      </c>
      <c r="CE26" s="586" t="str">
        <f>IF(OR(CE25="",DT!CC27=0,C26=""),"",DT!CC27)</f>
        <v/>
      </c>
      <c r="CF26" s="586" t="str">
        <f>IF(OR(CF25="",DT!CD27=0,C26=""),"",DT!CD27)</f>
        <v/>
      </c>
      <c r="CG26" s="586" t="str">
        <f>IF(OR(CG25="",DT!CE27=0,C26=""),"",DT!CE27)</f>
        <v/>
      </c>
      <c r="CH26" s="586" t="str">
        <f>IF(OR(CH25="",DT!CF27=0,C26=""),"",DT!CF27)</f>
        <v/>
      </c>
      <c r="CI26" s="586" t="str">
        <f>IF(OR(CI25="",DT!CG27=0,C26=""),"",DT!CG27)</f>
        <v/>
      </c>
      <c r="CJ26" s="586" t="str">
        <f>IF(OR(CJ25="",DT!CH27=0,C26=""),"",DT!CH27)</f>
        <v/>
      </c>
      <c r="CK26" s="586" t="str">
        <f>IF(OR(CK25="",DT!CI27=0,C26=""),"",DT!CI27)</f>
        <v/>
      </c>
      <c r="CL26" s="586" t="str">
        <f>IF(OR(CL25="",DT!CJ27=0,C26=""),"",DT!CJ27)</f>
        <v/>
      </c>
      <c r="CM26" s="586" t="str">
        <f>IF(OR(CM25="",DT!CK27=0,C26=""),"",DT!CK27)</f>
        <v/>
      </c>
      <c r="CN26" s="586" t="str">
        <f>IF(OR(CN25="",DT!CL27=0,C26=""),"",DT!CL27)</f>
        <v/>
      </c>
      <c r="CO26" s="586" t="str">
        <f>IF(OR(CO25="",DT!CM27=0,C26=""),"",DT!CM27)</f>
        <v/>
      </c>
      <c r="CP26" s="586" t="str">
        <f>IF(OR(CP25="",DT!CN27=0,C26=""),"",DT!CN27)</f>
        <v/>
      </c>
      <c r="CQ26" s="586" t="str">
        <f>IF(OR(CQ25="",DT!CO27=0,C26=""),"",DT!CO27)</f>
        <v/>
      </c>
      <c r="CR26" s="586" t="str">
        <f>IF(OR(CR25="",DT!CP27=0,C26=""),"",DT!CP27)</f>
        <v/>
      </c>
      <c r="CS26" s="586" t="str">
        <f>IF(OR(CS25="",DT!CQ27=0,C26=""),"",DT!CQ27)</f>
        <v/>
      </c>
      <c r="CT26" s="586" t="str">
        <f>IF(OR(CT25="",DT!CR27=0,C26=""),"",DT!CR27)</f>
        <v/>
      </c>
      <c r="CU26" s="586" t="str">
        <f>IF(OR(CU25="",DT!CS27=0,C26=""),"",DT!CS27)</f>
        <v/>
      </c>
      <c r="CV26" s="586" t="str">
        <f>IF(OR(CV25="",DT!CT27=0,C26=""),"",DT!CT27)</f>
        <v/>
      </c>
      <c r="CW26" s="586" t="str">
        <f>IF(OR(CW25="",DT!CU27=0,C26=""),"",DT!CU27)</f>
        <v/>
      </c>
      <c r="CX26" s="586" t="str">
        <f>IF(OR(CX25="",DT!CV27=0,C26=""),"",DT!CV27)</f>
        <v/>
      </c>
      <c r="CY26" s="586" t="str">
        <f>IF(OR(CY25="",DT!CW27=0,C26=""),"",DT!CW27)</f>
        <v/>
      </c>
      <c r="CZ26" s="586" t="str">
        <f>IF(OR(CZ25="",DT!CX27=0,C26=""),"",DT!CX27)</f>
        <v/>
      </c>
      <c r="DA26" s="586" t="str">
        <f>IF(OR(DA25="",DT!CY27=0,C26=""),"",DT!CY27)</f>
        <v/>
      </c>
      <c r="DB26" s="586" t="str">
        <f>IF(OR(DB25="",DT!CZ27=0,C26=""),"",DT!CZ27)</f>
        <v/>
      </c>
      <c r="DC26" s="611" t="str">
        <f>'4บันทึกเวลาเรียน'!DD25</f>
        <v xml:space="preserve">  </v>
      </c>
      <c r="DD26" s="612" t="str">
        <f>'4บันทึกเวลาเรียน'!DE25</f>
        <v xml:space="preserve">  </v>
      </c>
      <c r="DE26" s="612" t="str">
        <f>'4บันทึกเวลาเรียน'!DF25</f>
        <v xml:space="preserve">  </v>
      </c>
      <c r="DF26" s="613" t="str">
        <f>'4บันทึกเวลาเรียน'!DG25</f>
        <v xml:space="preserve">  </v>
      </c>
      <c r="DG26" s="612" t="str">
        <f>'4บันทึกเวลาเรียน'!DH25</f>
        <v xml:space="preserve">  </v>
      </c>
      <c r="DH26" s="612" t="str">
        <f>'4บันทึกเวลาเรียน'!DI25</f>
        <v xml:space="preserve">  </v>
      </c>
      <c r="DI26" s="611" t="str">
        <f>'4บันทึกเวลาเรียน'!DJ25</f>
        <v xml:space="preserve">  </v>
      </c>
      <c r="DJ26" s="614" t="str">
        <f>'4บันทึกเวลาเรียน'!DK25</f>
        <v xml:space="preserve">  </v>
      </c>
      <c r="DK26" s="584" t="str">
        <f>'4บันทึกเวลาเรียน'!DL25</f>
        <v xml:space="preserve">  </v>
      </c>
      <c r="DL26" s="599"/>
      <c r="DM26" s="606"/>
      <c r="DN26" s="517"/>
      <c r="DO26" s="517"/>
      <c r="DP26" s="517"/>
      <c r="DQ26" s="517"/>
      <c r="DR26" s="517"/>
      <c r="DS26" s="517"/>
      <c r="DT26" s="517"/>
      <c r="DU26" s="517"/>
    </row>
    <row r="27" spans="1:125" ht="13.35" customHeight="1">
      <c r="A27" s="599"/>
      <c r="B27" s="587">
        <v>20</v>
      </c>
      <c r="C27" s="587" t="str">
        <f>IF(DT!B28=0,"",DT!B28)</f>
        <v/>
      </c>
      <c r="D27" s="1286" t="str">
        <f>IF(DT!C28=0,"",DT!C28)</f>
        <v/>
      </c>
      <c r="E27" s="1287"/>
      <c r="F27" s="588" t="str">
        <f>IF(OR(F26="",DT!E28=0,C27=""),"",DT!E28)</f>
        <v/>
      </c>
      <c r="G27" s="588" t="str">
        <f>IF(OR(G26="",DT!F28=0,C27=""),"",DT!F28)</f>
        <v/>
      </c>
      <c r="H27" s="588" t="str">
        <f>IF(OR(H26="",DT!G28=0,C27=""),"",DT!G28)</f>
        <v/>
      </c>
      <c r="I27" s="588" t="str">
        <f>IF(OR(I26="",DT!H28=0,C27=""),"",DT!H28)</f>
        <v/>
      </c>
      <c r="J27" s="588" t="str">
        <f>IF(OR(J26="",DT!I28=0,C27=""),"",DT!I28)</f>
        <v/>
      </c>
      <c r="K27" s="588" t="str">
        <f>IF(OR(K26="",DT!J28=0,C27=""),"",DT!J28)</f>
        <v/>
      </c>
      <c r="L27" s="588" t="str">
        <f>IF(OR(L26="",DT!K28=0,C27=""),"",DT!K28)</f>
        <v/>
      </c>
      <c r="M27" s="588" t="str">
        <f>IF(OR(M26="",DT!L28=0,C27=""),"",DT!L28)</f>
        <v/>
      </c>
      <c r="N27" s="588" t="str">
        <f>IF(OR(N26="",DT!M28=0,C27=""),"",DT!M28)</f>
        <v/>
      </c>
      <c r="O27" s="588" t="str">
        <f>IF(OR(O26="",DT!N28=0,C27=""),"",DT!N28)</f>
        <v/>
      </c>
      <c r="P27" s="588" t="str">
        <f>IF(OR(P26="",DT!O28=0,C27=""),"",DT!O28)</f>
        <v/>
      </c>
      <c r="Q27" s="588" t="str">
        <f>IF(OR(Q26="",DT!P28=0,C27=""),"",DT!P28)</f>
        <v/>
      </c>
      <c r="R27" s="588" t="str">
        <f>IF(OR(R26="",DT!Q28=0,C27=""),"",DT!Q28)</f>
        <v/>
      </c>
      <c r="S27" s="588" t="str">
        <f>IF(OR(S26="",DT!R28=0,C27=""),"",DT!R28)</f>
        <v/>
      </c>
      <c r="T27" s="588" t="str">
        <f>IF(OR(T26="",DT!S28=0,C27=""),"",DT!S28)</f>
        <v/>
      </c>
      <c r="U27" s="586" t="str">
        <f>IF(OR(U26="",DT!T28=0,C27=""),"",DT!T28)</f>
        <v/>
      </c>
      <c r="V27" s="586" t="str">
        <f>IF(OR(V26="",DT!U28=0,C27=""),"",DT!U28)</f>
        <v/>
      </c>
      <c r="W27" s="586" t="str">
        <f>IF(OR(W26="",DT!V28=0,C27=""),"",DT!V28)</f>
        <v/>
      </c>
      <c r="X27" s="586" t="str">
        <f>IF(OR(X26="",DT!W28=0,C27=""),"",DT!W28)</f>
        <v/>
      </c>
      <c r="Y27" s="586" t="str">
        <f>IF(OR(Y26="",DT!X28=0,C27=""),"",DT!X28)</f>
        <v/>
      </c>
      <c r="Z27" s="586" t="str">
        <f>IF(OR(Z26="",DT!Y28=0,C27=""),"",DT!Y28)</f>
        <v/>
      </c>
      <c r="AA27" s="586" t="str">
        <f>IF(OR(AA26="",DT!Z28=0,C27=""),"",DT!Z28)</f>
        <v/>
      </c>
      <c r="AB27" s="586" t="str">
        <f>IF(OR(AB26="",DT!AA28=0,C27=""),"",DT!AA28)</f>
        <v/>
      </c>
      <c r="AC27" s="586" t="str">
        <f>IF(OR(AC26="",DT!AB28=0,C27=""),"",DT!AB28)</f>
        <v/>
      </c>
      <c r="AD27" s="586" t="str">
        <f>IF(OR(AD26="",DT!AC28=0,C27=""),"",DT!AC28)</f>
        <v/>
      </c>
      <c r="AE27" s="586" t="str">
        <f>IF(OR(AE26="",DT!AD28=0,C27=""),"",DT!AD28)</f>
        <v/>
      </c>
      <c r="AF27" s="586" t="str">
        <f>IF(OR(AF26="",DT!AE28=0,C27=""),"",DT!AE28)</f>
        <v/>
      </c>
      <c r="AG27" s="586" t="str">
        <f>IF(OR(AG26="",DT!AF28=0,C27=""),"",DT!AF28)</f>
        <v/>
      </c>
      <c r="AH27" s="586" t="str">
        <f>IF(OR(AH26="",DT!AG28=0,C27=""),"",DT!AG28)</f>
        <v/>
      </c>
      <c r="AI27" s="586" t="str">
        <f>IF(OR(AI26="",DT!AH28=0,C27=""),"",DT!AH28)</f>
        <v/>
      </c>
      <c r="AJ27" s="586" t="str">
        <f>IF(OR(AJ26="",DT!AI28=0,C27=""),"",DT!AI28)</f>
        <v/>
      </c>
      <c r="AK27" s="586" t="str">
        <f>IF(OR(AK26="",DT!AJ28=0,C27=""),"",DT!AJ28)</f>
        <v/>
      </c>
      <c r="AL27" s="586" t="str">
        <f>IF(OR(AL26="",DT!AK28=0,C27=""),"",DT!AK28)</f>
        <v/>
      </c>
      <c r="AM27" s="586" t="str">
        <f>IF(OR(AM26="",DT!AL28=0,C27=""),"",DT!AL28)</f>
        <v/>
      </c>
      <c r="AN27" s="586" t="str">
        <f>IF(OR(AN26="",DT!AM28=0,C27=""),"",DT!AM28)</f>
        <v/>
      </c>
      <c r="AO27" s="586" t="str">
        <f>IF(OR(AO26="",DT!AN28=0,C27=""),"",DT!AN28)</f>
        <v/>
      </c>
      <c r="AP27" s="586" t="str">
        <f>IF(OR(AP26="",DT!AO28=0,C27=""),"",DT!AO28)</f>
        <v/>
      </c>
      <c r="AQ27" s="586" t="str">
        <f>IF(OR(AQ26="",DT!AP28=0,C27=""),"",DT!AP28)</f>
        <v/>
      </c>
      <c r="AR27" s="586" t="str">
        <f>IF(OR(AR26="",DT!AQ28=0,C27=""),"",DT!AQ28)</f>
        <v/>
      </c>
      <c r="AS27" s="586" t="str">
        <f>IF(OR(AS26="",DT!AR28=0,C27=""),"",DT!AR28)</f>
        <v/>
      </c>
      <c r="AT27" s="586" t="str">
        <f>IF(OR(AT26="",DT!AS28=0,C27=""),"",DT!AS28)</f>
        <v/>
      </c>
      <c r="AU27" s="586" t="str">
        <f>IF(OR(AU26="",DT!AT28=0,C27=""),"",DT!AT28)</f>
        <v/>
      </c>
      <c r="AV27" s="586" t="str">
        <f>IF(OR(AV26="",DT!AU28=0,C27=""),"",DT!AU28)</f>
        <v/>
      </c>
      <c r="AW27" s="586" t="str">
        <f>IF(OR(AW26="",DT!AV28=0,C27=""),"",DT!AV28)</f>
        <v/>
      </c>
      <c r="AX27" s="586" t="str">
        <f>IF(OR(AX26="",DT!AW28=0,C27=""),"",DT!AW28)</f>
        <v/>
      </c>
      <c r="AY27" s="583"/>
      <c r="AZ27" s="588" t="str">
        <f>IF(OR(AZ26="",DT!AX28=0,C27=""),"",DT!AX28)</f>
        <v/>
      </c>
      <c r="BA27" s="588" t="str">
        <f>IF(OR(BA26="",DT!AY28=0,C27=""),"",DT!AY28)</f>
        <v/>
      </c>
      <c r="BB27" s="588" t="str">
        <f>IF(OR(BB26="",DT!AZ28=0,C27=""),"",DT!AZ28)</f>
        <v/>
      </c>
      <c r="BC27" s="588" t="str">
        <f>IF(OR(BC26="",DT!BA28=0,C27=""),"",DT!BA28)</f>
        <v/>
      </c>
      <c r="BD27" s="588" t="str">
        <f>IF(OR(BD26="",DT!BB28=0,C27=""),"",DT!BB28)</f>
        <v/>
      </c>
      <c r="BE27" s="586" t="str">
        <f>IF(OR(BE26="",DT!BC28=0,C27=""),"",DT!BC28)</f>
        <v/>
      </c>
      <c r="BF27" s="586" t="str">
        <f>IF(OR(BF26="",DT!BD28=0,C27=""),"",DT!BD28)</f>
        <v/>
      </c>
      <c r="BG27" s="586" t="str">
        <f>IF(OR(BG26="",DT!BE28=0,C27=""),"",DT!BE28)</f>
        <v/>
      </c>
      <c r="BH27" s="586" t="str">
        <f>IF(OR(BH26="",DT!BF28=0,C27=""),"",DT!BF28)</f>
        <v/>
      </c>
      <c r="BI27" s="586" t="str">
        <f>IF(OR(BI26="",DT!BG28=0,C27=""),"",DT!BG28)</f>
        <v/>
      </c>
      <c r="BJ27" s="586" t="str">
        <f>IF(OR(BJ26="",DT!BH28=0,C27=""),"",DT!BH28)</f>
        <v/>
      </c>
      <c r="BK27" s="586" t="str">
        <f>IF(OR(BK26="",DT!BI28=0,C27=""),"",DT!BI28)</f>
        <v/>
      </c>
      <c r="BL27" s="586" t="str">
        <f>IF(OR(BL26="",DT!BJ28=0,C27=""),"",DT!BJ28)</f>
        <v/>
      </c>
      <c r="BM27" s="586" t="str">
        <f>IF(OR(BM26="",DT!BK28=0,C27=""),"",DT!BK28)</f>
        <v/>
      </c>
      <c r="BN27" s="586" t="str">
        <f>IF(OR(BN26="",DT!BL28=0,C27=""),"",DT!BL28)</f>
        <v/>
      </c>
      <c r="BO27" s="586" t="str">
        <f>IF(OR(BO26="",DT!BM28=0,C27=""),"",DT!BM28)</f>
        <v/>
      </c>
      <c r="BP27" s="586" t="str">
        <f>IF(OR(BP26="",DT!BN28=0,C27=""),"",DT!BN28)</f>
        <v/>
      </c>
      <c r="BQ27" s="586" t="str">
        <f>IF(OR(BQ26="",DT!BO28=0,C27=""),"",DT!BO28)</f>
        <v/>
      </c>
      <c r="BR27" s="586" t="str">
        <f>IF(OR(BR26="",DT!BP28=0,C27=""),"",DT!BP28)</f>
        <v/>
      </c>
      <c r="BS27" s="586" t="str">
        <f>IF(OR(BS26="",DT!BQ28=0,C27=""),"",DT!BQ28)</f>
        <v/>
      </c>
      <c r="BT27" s="586" t="str">
        <f>IF(OR(BT26="",DT!BR28=0,C27=""),"",DT!BR28)</f>
        <v/>
      </c>
      <c r="BU27" s="586" t="str">
        <f>IF(OR(BU26="",DT!BS28=0,C27=""),"",DT!BS28)</f>
        <v/>
      </c>
      <c r="BV27" s="586" t="str">
        <f>IF(OR(BV26="",DT!BT28=0,C27=""),"",DT!BT28)</f>
        <v/>
      </c>
      <c r="BW27" s="586" t="str">
        <f>IF(OR(BW26="",DT!BU28=0,C27=""),"",DT!BU28)</f>
        <v/>
      </c>
      <c r="BX27" s="586" t="str">
        <f>IF(OR(BX26="",DT!BV28=0,C27=""),"",DT!BV28)</f>
        <v/>
      </c>
      <c r="BY27" s="586" t="str">
        <f>IF(OR(BY26="",DT!BW28=0,C27=""),"",DT!BW28)</f>
        <v/>
      </c>
      <c r="BZ27" s="586" t="str">
        <f>IF(OR(BZ26="",DT!BX28=0,C27=""),"",DT!BX28)</f>
        <v/>
      </c>
      <c r="CA27" s="586" t="str">
        <f>IF(OR(CA26="",DT!BY28=0,C27=""),"",DT!BY28)</f>
        <v/>
      </c>
      <c r="CB27" s="586" t="str">
        <f>IF(OR(CB26="",DT!BZ28=0,C27=""),"",DT!BZ28)</f>
        <v/>
      </c>
      <c r="CC27" s="586" t="str">
        <f>IF(OR(CC26="",DT!CA28=0,C27=""),"",DT!CA28)</f>
        <v/>
      </c>
      <c r="CD27" s="586" t="str">
        <f>IF(OR(CD26="",DT!CB28=0,C27=""),"",DT!CB28)</f>
        <v/>
      </c>
      <c r="CE27" s="586" t="str">
        <f>IF(OR(CE26="",DT!CC28=0,C27=""),"",DT!CC28)</f>
        <v/>
      </c>
      <c r="CF27" s="586" t="str">
        <f>IF(OR(CF26="",DT!CD28=0,C27=""),"",DT!CD28)</f>
        <v/>
      </c>
      <c r="CG27" s="586" t="str">
        <f>IF(OR(CG26="",DT!CE28=0,C27=""),"",DT!CE28)</f>
        <v/>
      </c>
      <c r="CH27" s="586" t="str">
        <f>IF(OR(CH26="",DT!CF28=0,C27=""),"",DT!CF28)</f>
        <v/>
      </c>
      <c r="CI27" s="586" t="str">
        <f>IF(OR(CI26="",DT!CG28=0,C27=""),"",DT!CG28)</f>
        <v/>
      </c>
      <c r="CJ27" s="586" t="str">
        <f>IF(OR(CJ26="",DT!CH28=0,C27=""),"",DT!CH28)</f>
        <v/>
      </c>
      <c r="CK27" s="586" t="str">
        <f>IF(OR(CK26="",DT!CI28=0,C27=""),"",DT!CI28)</f>
        <v/>
      </c>
      <c r="CL27" s="586" t="str">
        <f>IF(OR(CL26="",DT!CJ28=0,C27=""),"",DT!CJ28)</f>
        <v/>
      </c>
      <c r="CM27" s="586" t="str">
        <f>IF(OR(CM26="",DT!CK28=0,C27=""),"",DT!CK28)</f>
        <v/>
      </c>
      <c r="CN27" s="586" t="str">
        <f>IF(OR(CN26="",DT!CL28=0,C27=""),"",DT!CL28)</f>
        <v/>
      </c>
      <c r="CO27" s="586" t="str">
        <f>IF(OR(CO26="",DT!CM28=0,C27=""),"",DT!CM28)</f>
        <v/>
      </c>
      <c r="CP27" s="586" t="str">
        <f>IF(OR(CP26="",DT!CN28=0,C27=""),"",DT!CN28)</f>
        <v/>
      </c>
      <c r="CQ27" s="586" t="str">
        <f>IF(OR(CQ26="",DT!CO28=0,C27=""),"",DT!CO28)</f>
        <v/>
      </c>
      <c r="CR27" s="586" t="str">
        <f>IF(OR(CR26="",DT!CP28=0,C27=""),"",DT!CP28)</f>
        <v/>
      </c>
      <c r="CS27" s="586" t="str">
        <f>IF(OR(CS26="",DT!CQ28=0,C27=""),"",DT!CQ28)</f>
        <v/>
      </c>
      <c r="CT27" s="586" t="str">
        <f>IF(OR(CT26="",DT!CR28=0,C27=""),"",DT!CR28)</f>
        <v/>
      </c>
      <c r="CU27" s="586" t="str">
        <f>IF(OR(CU26="",DT!CS28=0,C27=""),"",DT!CS28)</f>
        <v/>
      </c>
      <c r="CV27" s="586" t="str">
        <f>IF(OR(CV26="",DT!CT28=0,C27=""),"",DT!CT28)</f>
        <v/>
      </c>
      <c r="CW27" s="586" t="str">
        <f>IF(OR(CW26="",DT!CU28=0,C27=""),"",DT!CU28)</f>
        <v/>
      </c>
      <c r="CX27" s="586" t="str">
        <f>IF(OR(CX26="",DT!CV28=0,C27=""),"",DT!CV28)</f>
        <v/>
      </c>
      <c r="CY27" s="586" t="str">
        <f>IF(OR(CY26="",DT!CW28=0,C27=""),"",DT!CW28)</f>
        <v/>
      </c>
      <c r="CZ27" s="586" t="str">
        <f>IF(OR(CZ26="",DT!CX28=0,C27=""),"",DT!CX28)</f>
        <v/>
      </c>
      <c r="DA27" s="586" t="str">
        <f>IF(OR(DA26="",DT!CY28=0,C27=""),"",DT!CY28)</f>
        <v/>
      </c>
      <c r="DB27" s="586" t="str">
        <f>IF(OR(DB26="",DT!CZ28=0,C27=""),"",DT!CZ28)</f>
        <v/>
      </c>
      <c r="DC27" s="615" t="str">
        <f>'4บันทึกเวลาเรียน'!DD26</f>
        <v xml:space="preserve">  </v>
      </c>
      <c r="DD27" s="616" t="str">
        <f>'4บันทึกเวลาเรียน'!DE26</f>
        <v xml:space="preserve">  </v>
      </c>
      <c r="DE27" s="616" t="str">
        <f>'4บันทึกเวลาเรียน'!DF26</f>
        <v xml:space="preserve">  </v>
      </c>
      <c r="DF27" s="617" t="str">
        <f>'4บันทึกเวลาเรียน'!DG26</f>
        <v xml:space="preserve">  </v>
      </c>
      <c r="DG27" s="616" t="str">
        <f>'4บันทึกเวลาเรียน'!DH26</f>
        <v xml:space="preserve">  </v>
      </c>
      <c r="DH27" s="616" t="str">
        <f>'4บันทึกเวลาเรียน'!DI26</f>
        <v xml:space="preserve">  </v>
      </c>
      <c r="DI27" s="615" t="str">
        <f>'4บันทึกเวลาเรียน'!DJ26</f>
        <v xml:space="preserve">  </v>
      </c>
      <c r="DJ27" s="618" t="str">
        <f>'4บันทึกเวลาเรียน'!DK26</f>
        <v xml:space="preserve">  </v>
      </c>
      <c r="DK27" s="584" t="str">
        <f>'4บันทึกเวลาเรียน'!DL26</f>
        <v xml:space="preserve">  </v>
      </c>
      <c r="DL27" s="599"/>
      <c r="DM27" s="606"/>
      <c r="DN27" s="517"/>
      <c r="DO27" s="517"/>
      <c r="DP27" s="517"/>
      <c r="DQ27" s="517"/>
      <c r="DR27" s="517"/>
      <c r="DS27" s="517"/>
      <c r="DT27" s="517"/>
      <c r="DU27" s="517"/>
    </row>
    <row r="28" spans="1:125" ht="13.35" customHeight="1">
      <c r="A28" s="599"/>
      <c r="B28" s="581">
        <v>21</v>
      </c>
      <c r="C28" s="581" t="str">
        <f>IF(DT!B29=0,"",DT!B29)</f>
        <v/>
      </c>
      <c r="D28" s="1289" t="str">
        <f>IF(DT!C29=0,"",DT!C29)</f>
        <v/>
      </c>
      <c r="E28" s="1225"/>
      <c r="F28" s="582" t="str">
        <f>IF(OR(F27="",DT!E29=0,C28=""),"",DT!E29)</f>
        <v/>
      </c>
      <c r="G28" s="582" t="str">
        <f>IF(OR(G27="",DT!F29=0,C28=""),"",DT!F29)</f>
        <v/>
      </c>
      <c r="H28" s="582" t="str">
        <f>IF(OR(H27="",DT!G29=0,C28=""),"",DT!G29)</f>
        <v/>
      </c>
      <c r="I28" s="582" t="str">
        <f>IF(OR(I27="",DT!H29=0,C28=""),"",DT!H29)</f>
        <v/>
      </c>
      <c r="J28" s="582" t="str">
        <f>IF(OR(J27="",DT!I29=0,C28=""),"",DT!I29)</f>
        <v/>
      </c>
      <c r="K28" s="582" t="str">
        <f>IF(OR(K27="",DT!J29=0,C28=""),"",DT!J29)</f>
        <v/>
      </c>
      <c r="L28" s="582" t="str">
        <f>IF(OR(L27="",DT!K29=0,C28=""),"",DT!K29)</f>
        <v/>
      </c>
      <c r="M28" s="582" t="str">
        <f>IF(OR(M27="",DT!L29=0,C28=""),"",DT!L29)</f>
        <v/>
      </c>
      <c r="N28" s="582" t="str">
        <f>IF(OR(N27="",DT!M29=0,C28=""),"",DT!M29)</f>
        <v/>
      </c>
      <c r="O28" s="582" t="str">
        <f>IF(OR(O27="",DT!N29=0,C28=""),"",DT!N29)</f>
        <v/>
      </c>
      <c r="P28" s="582" t="str">
        <f>IF(OR(P27="",DT!O29=0,C28=""),"",DT!O29)</f>
        <v/>
      </c>
      <c r="Q28" s="582" t="str">
        <f>IF(OR(Q27="",DT!P29=0,C28=""),"",DT!P29)</f>
        <v/>
      </c>
      <c r="R28" s="582" t="str">
        <f>IF(OR(R27="",DT!Q29=0,C28=""),"",DT!Q29)</f>
        <v/>
      </c>
      <c r="S28" s="582" t="str">
        <f>IF(OR(S27="",DT!R29=0,C28=""),"",DT!R29)</f>
        <v/>
      </c>
      <c r="T28" s="582" t="str">
        <f>IF(OR(T27="",DT!S29=0,C28=""),"",DT!S29)</f>
        <v/>
      </c>
      <c r="U28" s="582" t="str">
        <f>IF(OR(U27="",DT!T29=0,C28=""),"",DT!T29)</f>
        <v/>
      </c>
      <c r="V28" s="582" t="str">
        <f>IF(OR(V27="",DT!U29=0,C28=""),"",DT!U29)</f>
        <v/>
      </c>
      <c r="W28" s="582" t="str">
        <f>IF(OR(W27="",DT!V29=0,C28=""),"",DT!V29)</f>
        <v/>
      </c>
      <c r="X28" s="582" t="str">
        <f>IF(OR(X27="",DT!W29=0,C28=""),"",DT!W29)</f>
        <v/>
      </c>
      <c r="Y28" s="582" t="str">
        <f>IF(OR(Y27="",DT!X29=0,C28=""),"",DT!X29)</f>
        <v/>
      </c>
      <c r="Z28" s="582" t="str">
        <f>IF(OR(Z27="",DT!Y29=0,C28=""),"",DT!Y29)</f>
        <v/>
      </c>
      <c r="AA28" s="582" t="str">
        <f>IF(OR(AA27="",DT!Z29=0,C28=""),"",DT!Z29)</f>
        <v/>
      </c>
      <c r="AB28" s="582" t="str">
        <f>IF(OR(AB27="",DT!AA29=0,C28=""),"",DT!AA29)</f>
        <v/>
      </c>
      <c r="AC28" s="582" t="str">
        <f>IF(OR(AC27="",DT!AB29=0,C28=""),"",DT!AB29)</f>
        <v/>
      </c>
      <c r="AD28" s="582" t="str">
        <f>IF(OR(AD27="",DT!AC29=0,C28=""),"",DT!AC29)</f>
        <v/>
      </c>
      <c r="AE28" s="582" t="str">
        <f>IF(OR(AE27="",DT!AD29=0,C28=""),"",DT!AD29)</f>
        <v/>
      </c>
      <c r="AF28" s="582" t="str">
        <f>IF(OR(AF27="",DT!AE29=0,C28=""),"",DT!AE29)</f>
        <v/>
      </c>
      <c r="AG28" s="582" t="str">
        <f>IF(OR(AG27="",DT!AF29=0,C28=""),"",DT!AF29)</f>
        <v/>
      </c>
      <c r="AH28" s="582" t="str">
        <f>IF(OR(AH27="",DT!AG29=0,C28=""),"",DT!AG29)</f>
        <v/>
      </c>
      <c r="AI28" s="582" t="str">
        <f>IF(OR(AI27="",DT!AH29=0,C28=""),"",DT!AH29)</f>
        <v/>
      </c>
      <c r="AJ28" s="582" t="str">
        <f>IF(OR(AJ27="",DT!AI29=0,C28=""),"",DT!AI29)</f>
        <v/>
      </c>
      <c r="AK28" s="582" t="str">
        <f>IF(OR(AK27="",DT!AJ29=0,C28=""),"",DT!AJ29)</f>
        <v/>
      </c>
      <c r="AL28" s="582" t="str">
        <f>IF(OR(AL27="",DT!AK29=0,C28=""),"",DT!AK29)</f>
        <v/>
      </c>
      <c r="AM28" s="582" t="str">
        <f>IF(OR(AM27="",DT!AL29=0,C28=""),"",DT!AL29)</f>
        <v/>
      </c>
      <c r="AN28" s="582" t="str">
        <f>IF(OR(AN27="",DT!AM29=0,C28=""),"",DT!AM29)</f>
        <v/>
      </c>
      <c r="AO28" s="582" t="str">
        <f>IF(OR(AO27="",DT!AN29=0,C28=""),"",DT!AN29)</f>
        <v/>
      </c>
      <c r="AP28" s="582" t="str">
        <f>IF(OR(AP27="",DT!AO29=0,C28=""),"",DT!AO29)</f>
        <v/>
      </c>
      <c r="AQ28" s="582" t="str">
        <f>IF(OR(AQ27="",DT!AP29=0,C28=""),"",DT!AP29)</f>
        <v/>
      </c>
      <c r="AR28" s="582" t="str">
        <f>IF(OR(AR27="",DT!AQ29=0,C28=""),"",DT!AQ29)</f>
        <v/>
      </c>
      <c r="AS28" s="582" t="str">
        <f>IF(OR(AS27="",DT!AR29=0,C28=""),"",DT!AR29)</f>
        <v/>
      </c>
      <c r="AT28" s="582" t="str">
        <f>IF(OR(AT27="",DT!AS29=0,C28=""),"",DT!AS29)</f>
        <v/>
      </c>
      <c r="AU28" s="582" t="str">
        <f>IF(OR(AU27="",DT!AT29=0,C28=""),"",DT!AT29)</f>
        <v/>
      </c>
      <c r="AV28" s="582" t="str">
        <f>IF(OR(AV27="",DT!AU29=0,C28=""),"",DT!AU29)</f>
        <v/>
      </c>
      <c r="AW28" s="582" t="str">
        <f>IF(OR(AW27="",DT!AV29=0,C28=""),"",DT!AV29)</f>
        <v/>
      </c>
      <c r="AX28" s="582" t="str">
        <f>IF(OR(AX27="",DT!AW29=0,C28=""),"",DT!AW29)</f>
        <v/>
      </c>
      <c r="AY28" s="583"/>
      <c r="AZ28" s="582" t="str">
        <f>IF(OR(AZ27="",DT!AX29=0,C28=""),"",DT!AX29)</f>
        <v/>
      </c>
      <c r="BA28" s="582" t="str">
        <f>IF(OR(BA27="",DT!AY29=0,C28=""),"",DT!AY29)</f>
        <v/>
      </c>
      <c r="BB28" s="582" t="str">
        <f>IF(OR(BB27="",DT!AZ29=0,C28=""),"",DT!AZ29)</f>
        <v/>
      </c>
      <c r="BC28" s="582" t="str">
        <f>IF(OR(BC27="",DT!BA29=0,C28=""),"",DT!BA29)</f>
        <v/>
      </c>
      <c r="BD28" s="582" t="str">
        <f>IF(OR(BD27="",DT!BB29=0,C28=""),"",DT!BB29)</f>
        <v/>
      </c>
      <c r="BE28" s="582" t="str">
        <f>IF(OR(BE27="",DT!BC29=0,C28=""),"",DT!BC29)</f>
        <v/>
      </c>
      <c r="BF28" s="582" t="str">
        <f>IF(OR(BF27="",DT!BD29=0,C28=""),"",DT!BD29)</f>
        <v/>
      </c>
      <c r="BG28" s="582" t="str">
        <f>IF(OR(BG27="",DT!BE29=0,C28=""),"",DT!BE29)</f>
        <v/>
      </c>
      <c r="BH28" s="582" t="str">
        <f>IF(OR(BH27="",DT!BF29=0,C28=""),"",DT!BF29)</f>
        <v/>
      </c>
      <c r="BI28" s="582" t="str">
        <f>IF(OR(BI27="",DT!BG29=0,C28=""),"",DT!BG29)</f>
        <v/>
      </c>
      <c r="BJ28" s="582" t="str">
        <f>IF(OR(BJ27="",DT!BH29=0,C28=""),"",DT!BH29)</f>
        <v/>
      </c>
      <c r="BK28" s="582" t="str">
        <f>IF(OR(BK27="",DT!BI29=0,C28=""),"",DT!BI29)</f>
        <v/>
      </c>
      <c r="BL28" s="582" t="str">
        <f>IF(OR(BL27="",DT!BJ29=0,C28=""),"",DT!BJ29)</f>
        <v/>
      </c>
      <c r="BM28" s="582" t="str">
        <f>IF(OR(BM27="",DT!BK29=0,C28=""),"",DT!BK29)</f>
        <v/>
      </c>
      <c r="BN28" s="582" t="str">
        <f>IF(OR(BN27="",DT!BL29=0,C28=""),"",DT!BL29)</f>
        <v/>
      </c>
      <c r="BO28" s="582" t="str">
        <f>IF(OR(BO27="",DT!BM29=0,C28=""),"",DT!BM29)</f>
        <v/>
      </c>
      <c r="BP28" s="582" t="str">
        <f>IF(OR(BP27="",DT!BN29=0,C28=""),"",DT!BN29)</f>
        <v/>
      </c>
      <c r="BQ28" s="582" t="str">
        <f>IF(OR(BQ27="",DT!BO29=0,C28=""),"",DT!BO29)</f>
        <v/>
      </c>
      <c r="BR28" s="582" t="str">
        <f>IF(OR(BR27="",DT!BP29=0,C28=""),"",DT!BP29)</f>
        <v/>
      </c>
      <c r="BS28" s="582" t="str">
        <f>IF(OR(BS27="",DT!BQ29=0,C28=""),"",DT!BQ29)</f>
        <v/>
      </c>
      <c r="BT28" s="582" t="str">
        <f>IF(OR(BT27="",DT!BR29=0,C28=""),"",DT!BR29)</f>
        <v/>
      </c>
      <c r="BU28" s="582" t="str">
        <f>IF(OR(BU27="",DT!BS29=0,C28=""),"",DT!BS29)</f>
        <v/>
      </c>
      <c r="BV28" s="582" t="str">
        <f>IF(OR(BV27="",DT!BT29=0,C28=""),"",DT!BT29)</f>
        <v/>
      </c>
      <c r="BW28" s="582" t="str">
        <f>IF(OR(BW27="",DT!BU29=0,C28=""),"",DT!BU29)</f>
        <v/>
      </c>
      <c r="BX28" s="582" t="str">
        <f>IF(OR(BX27="",DT!BV29=0,C28=""),"",DT!BV29)</f>
        <v/>
      </c>
      <c r="BY28" s="582" t="str">
        <f>IF(OR(BY27="",DT!BW29=0,C28=""),"",DT!BW29)</f>
        <v/>
      </c>
      <c r="BZ28" s="582" t="str">
        <f>IF(OR(BZ27="",DT!BX29=0,C28=""),"",DT!BX29)</f>
        <v/>
      </c>
      <c r="CA28" s="582" t="str">
        <f>IF(OR(CA27="",DT!BY29=0,C28=""),"",DT!BY29)</f>
        <v/>
      </c>
      <c r="CB28" s="582" t="str">
        <f>IF(OR(CB27="",DT!BZ29=0,C28=""),"",DT!BZ29)</f>
        <v/>
      </c>
      <c r="CC28" s="582" t="str">
        <f>IF(OR(CC27="",DT!CA29=0,C28=""),"",DT!CA29)</f>
        <v/>
      </c>
      <c r="CD28" s="582" t="str">
        <f>IF(OR(CD27="",DT!CB29=0,C28=""),"",DT!CB29)</f>
        <v/>
      </c>
      <c r="CE28" s="582" t="str">
        <f>IF(OR(CE27="",DT!CC29=0,C28=""),"",DT!CC29)</f>
        <v/>
      </c>
      <c r="CF28" s="582" t="str">
        <f>IF(OR(CF27="",DT!CD29=0,C28=""),"",DT!CD29)</f>
        <v/>
      </c>
      <c r="CG28" s="582" t="str">
        <f>IF(OR(CG27="",DT!CE29=0,C28=""),"",DT!CE29)</f>
        <v/>
      </c>
      <c r="CH28" s="582" t="str">
        <f>IF(OR(CH27="",DT!CF29=0,C28=""),"",DT!CF29)</f>
        <v/>
      </c>
      <c r="CI28" s="582" t="str">
        <f>IF(OR(CI27="",DT!CG29=0,C28=""),"",DT!CG29)</f>
        <v/>
      </c>
      <c r="CJ28" s="582" t="str">
        <f>IF(OR(CJ27="",DT!CH29=0,C28=""),"",DT!CH29)</f>
        <v/>
      </c>
      <c r="CK28" s="582" t="str">
        <f>IF(OR(CK27="",DT!CI29=0,C28=""),"",DT!CI29)</f>
        <v/>
      </c>
      <c r="CL28" s="582" t="str">
        <f>IF(OR(CL27="",DT!CJ29=0,C28=""),"",DT!CJ29)</f>
        <v/>
      </c>
      <c r="CM28" s="582" t="str">
        <f>IF(OR(CM27="",DT!CK29=0,C28=""),"",DT!CK29)</f>
        <v/>
      </c>
      <c r="CN28" s="582" t="str">
        <f>IF(OR(CN27="",DT!CL29=0,C28=""),"",DT!CL29)</f>
        <v/>
      </c>
      <c r="CO28" s="582" t="str">
        <f>IF(OR(CO27="",DT!CM29=0,C28=""),"",DT!CM29)</f>
        <v/>
      </c>
      <c r="CP28" s="582" t="str">
        <f>IF(OR(CP27="",DT!CN29=0,C28=""),"",DT!CN29)</f>
        <v/>
      </c>
      <c r="CQ28" s="582" t="str">
        <f>IF(OR(CQ27="",DT!CO29=0,C28=""),"",DT!CO29)</f>
        <v/>
      </c>
      <c r="CR28" s="582" t="str">
        <f>IF(OR(CR27="",DT!CP29=0,C28=""),"",DT!CP29)</f>
        <v/>
      </c>
      <c r="CS28" s="582" t="str">
        <f>IF(OR(CS27="",DT!CQ29=0,C28=""),"",DT!CQ29)</f>
        <v/>
      </c>
      <c r="CT28" s="582" t="str">
        <f>IF(OR(CT27="",DT!CR29=0,C28=""),"",DT!CR29)</f>
        <v/>
      </c>
      <c r="CU28" s="582" t="str">
        <f>IF(OR(CU27="",DT!CS29=0,C28=""),"",DT!CS29)</f>
        <v/>
      </c>
      <c r="CV28" s="582" t="str">
        <f>IF(OR(CV27="",DT!CT29=0,C28=""),"",DT!CT29)</f>
        <v/>
      </c>
      <c r="CW28" s="582" t="str">
        <f>IF(OR(CW27="",DT!CU29=0,C28=""),"",DT!CU29)</f>
        <v/>
      </c>
      <c r="CX28" s="582" t="str">
        <f>IF(OR(CX27="",DT!CV29=0,C28=""),"",DT!CV29)</f>
        <v/>
      </c>
      <c r="CY28" s="582" t="str">
        <f>IF(OR(CY27="",DT!CW29=0,C28=""),"",DT!CW29)</f>
        <v/>
      </c>
      <c r="CZ28" s="582" t="str">
        <f>IF(OR(CZ27="",DT!CX29=0,C28=""),"",DT!CX29)</f>
        <v/>
      </c>
      <c r="DA28" s="582" t="str">
        <f>IF(OR(DA27="",DT!CY29=0,C28=""),"",DT!CY29)</f>
        <v/>
      </c>
      <c r="DB28" s="582" t="str">
        <f>IF(OR(DB27="",DT!CZ29=0,C28=""),"",DT!CZ29)</f>
        <v/>
      </c>
      <c r="DC28" s="607" t="str">
        <f>'4บันทึกเวลาเรียน'!DD27</f>
        <v xml:space="preserve">  </v>
      </c>
      <c r="DD28" s="875" t="str">
        <f>'4บันทึกเวลาเรียน'!DE27</f>
        <v xml:space="preserve">  </v>
      </c>
      <c r="DE28" s="608" t="str">
        <f>'4บันทึกเวลาเรียน'!DF27</f>
        <v xml:space="preserve">  </v>
      </c>
      <c r="DF28" s="609" t="str">
        <f>'4บันทึกเวลาเรียน'!DG27</f>
        <v xml:space="preserve">  </v>
      </c>
      <c r="DG28" s="608" t="str">
        <f>'4บันทึกเวลาเรียน'!DH27</f>
        <v xml:space="preserve">  </v>
      </c>
      <c r="DH28" s="608" t="str">
        <f>'4บันทึกเวลาเรียน'!DI27</f>
        <v xml:space="preserve">  </v>
      </c>
      <c r="DI28" s="607" t="str">
        <f>'4บันทึกเวลาเรียน'!DJ27</f>
        <v xml:space="preserve">  </v>
      </c>
      <c r="DJ28" s="610" t="str">
        <f>'4บันทึกเวลาเรียน'!DK27</f>
        <v xml:space="preserve">  </v>
      </c>
      <c r="DK28" s="584" t="str">
        <f>'4บันทึกเวลาเรียน'!DL27</f>
        <v xml:space="preserve">  </v>
      </c>
      <c r="DL28" s="599"/>
      <c r="DM28" s="606"/>
      <c r="DN28" s="517"/>
      <c r="DO28" s="517"/>
      <c r="DP28" s="517"/>
      <c r="DQ28" s="517"/>
      <c r="DR28" s="517"/>
      <c r="DS28" s="517"/>
      <c r="DT28" s="517"/>
      <c r="DU28" s="517"/>
    </row>
    <row r="29" spans="1:125" ht="13.35" customHeight="1">
      <c r="A29" s="599"/>
      <c r="B29" s="585">
        <v>22</v>
      </c>
      <c r="C29" s="585" t="str">
        <f>IF(DT!B30=0,"",DT!B30)</f>
        <v/>
      </c>
      <c r="D29" s="1288" t="str">
        <f>IF(DT!C30=0,"",DT!C30)</f>
        <v/>
      </c>
      <c r="E29" s="1209"/>
      <c r="F29" s="586" t="str">
        <f>IF(OR(F28="",DT!E30=0,C29=""),"",DT!E30)</f>
        <v/>
      </c>
      <c r="G29" s="586" t="str">
        <f>IF(OR(G28="",DT!F30=0,C29=""),"",DT!F30)</f>
        <v/>
      </c>
      <c r="H29" s="586" t="str">
        <f>IF(OR(H28="",DT!G30=0,C29=""),"",DT!G30)</f>
        <v/>
      </c>
      <c r="I29" s="586" t="str">
        <f>IF(OR(I28="",DT!H30=0,C29=""),"",DT!H30)</f>
        <v/>
      </c>
      <c r="J29" s="586" t="str">
        <f>IF(OR(J28="",DT!I30=0,C29=""),"",DT!I30)</f>
        <v/>
      </c>
      <c r="K29" s="586" t="str">
        <f>IF(OR(K28="",DT!J30=0,C29=""),"",DT!J30)</f>
        <v/>
      </c>
      <c r="L29" s="586" t="str">
        <f>IF(OR(L28="",DT!K30=0,C29=""),"",DT!K30)</f>
        <v/>
      </c>
      <c r="M29" s="586" t="str">
        <f>IF(OR(M28="",DT!L30=0,C29=""),"",DT!L30)</f>
        <v/>
      </c>
      <c r="N29" s="586" t="str">
        <f>IF(OR(N28="",DT!M30=0,C29=""),"",DT!M30)</f>
        <v/>
      </c>
      <c r="O29" s="586" t="str">
        <f>IF(OR(O28="",DT!N30=0,C29=""),"",DT!N30)</f>
        <v/>
      </c>
      <c r="P29" s="586" t="str">
        <f>IF(OR(P28="",DT!O30=0,C29=""),"",DT!O30)</f>
        <v/>
      </c>
      <c r="Q29" s="586" t="str">
        <f>IF(OR(Q28="",DT!P30=0,C29=""),"",DT!P30)</f>
        <v/>
      </c>
      <c r="R29" s="586" t="str">
        <f>IF(OR(R28="",DT!Q30=0,C29=""),"",DT!Q30)</f>
        <v/>
      </c>
      <c r="S29" s="586" t="str">
        <f>IF(OR(S28="",DT!R30=0,C29=""),"",DT!R30)</f>
        <v/>
      </c>
      <c r="T29" s="586" t="str">
        <f>IF(OR(T28="",DT!S30=0,C29=""),"",DT!S30)</f>
        <v/>
      </c>
      <c r="U29" s="586" t="str">
        <f>IF(OR(U28="",DT!T30=0,C29=""),"",DT!T30)</f>
        <v/>
      </c>
      <c r="V29" s="586" t="str">
        <f>IF(OR(V28="",DT!U30=0,C29=""),"",DT!U30)</f>
        <v/>
      </c>
      <c r="W29" s="586" t="str">
        <f>IF(OR(W28="",DT!V30=0,C29=""),"",DT!V30)</f>
        <v/>
      </c>
      <c r="X29" s="586" t="str">
        <f>IF(OR(X28="",DT!W30=0,C29=""),"",DT!W30)</f>
        <v/>
      </c>
      <c r="Y29" s="586" t="str">
        <f>IF(OR(Y28="",DT!X30=0,C29=""),"",DT!X30)</f>
        <v/>
      </c>
      <c r="Z29" s="586" t="str">
        <f>IF(OR(Z28="",DT!Y30=0,C29=""),"",DT!Y30)</f>
        <v/>
      </c>
      <c r="AA29" s="586" t="str">
        <f>IF(OR(AA28="",DT!Z30=0,C29=""),"",DT!Z30)</f>
        <v/>
      </c>
      <c r="AB29" s="586" t="str">
        <f>IF(OR(AB28="",DT!AA30=0,C29=""),"",DT!AA30)</f>
        <v/>
      </c>
      <c r="AC29" s="586" t="str">
        <f>IF(OR(AC28="",DT!AB30=0,C29=""),"",DT!AB30)</f>
        <v/>
      </c>
      <c r="AD29" s="586" t="str">
        <f>IF(OR(AD28="",DT!AC30=0,C29=""),"",DT!AC30)</f>
        <v/>
      </c>
      <c r="AE29" s="586" t="str">
        <f>IF(OR(AE28="",DT!AD30=0,C29=""),"",DT!AD30)</f>
        <v/>
      </c>
      <c r="AF29" s="586" t="str">
        <f>IF(OR(AF28="",DT!AE30=0,C29=""),"",DT!AE30)</f>
        <v/>
      </c>
      <c r="AG29" s="586" t="str">
        <f>IF(OR(AG28="",DT!AF30=0,C29=""),"",DT!AF30)</f>
        <v/>
      </c>
      <c r="AH29" s="586" t="str">
        <f>IF(OR(AH28="",DT!AG30=0,C29=""),"",DT!AG30)</f>
        <v/>
      </c>
      <c r="AI29" s="586" t="str">
        <f>IF(OR(AI28="",DT!AH30=0,C29=""),"",DT!AH30)</f>
        <v/>
      </c>
      <c r="AJ29" s="586" t="str">
        <f>IF(OR(AJ28="",DT!AI30=0,C29=""),"",DT!AI30)</f>
        <v/>
      </c>
      <c r="AK29" s="586" t="str">
        <f>IF(OR(AK28="",DT!AJ30=0,C29=""),"",DT!AJ30)</f>
        <v/>
      </c>
      <c r="AL29" s="586" t="str">
        <f>IF(OR(AL28="",DT!AK30=0,C29=""),"",DT!AK30)</f>
        <v/>
      </c>
      <c r="AM29" s="586" t="str">
        <f>IF(OR(AM28="",DT!AL30=0,C29=""),"",DT!AL30)</f>
        <v/>
      </c>
      <c r="AN29" s="586" t="str">
        <f>IF(OR(AN28="",DT!AM30=0,C29=""),"",DT!AM30)</f>
        <v/>
      </c>
      <c r="AO29" s="586" t="str">
        <f>IF(OR(AO28="",DT!AN30=0,C29=""),"",DT!AN30)</f>
        <v/>
      </c>
      <c r="AP29" s="586" t="str">
        <f>IF(OR(AP28="",DT!AO30=0,C29=""),"",DT!AO30)</f>
        <v/>
      </c>
      <c r="AQ29" s="586" t="str">
        <f>IF(OR(AQ28="",DT!AP30=0,C29=""),"",DT!AP30)</f>
        <v/>
      </c>
      <c r="AR29" s="586" t="str">
        <f>IF(OR(AR28="",DT!AQ30=0,C29=""),"",DT!AQ30)</f>
        <v/>
      </c>
      <c r="AS29" s="586" t="str">
        <f>IF(OR(AS28="",DT!AR30=0,C29=""),"",DT!AR30)</f>
        <v/>
      </c>
      <c r="AT29" s="586" t="str">
        <f>IF(OR(AT28="",DT!AS30=0,C29=""),"",DT!AS30)</f>
        <v/>
      </c>
      <c r="AU29" s="586" t="str">
        <f>IF(OR(AU28="",DT!AT30=0,C29=""),"",DT!AT30)</f>
        <v/>
      </c>
      <c r="AV29" s="586" t="str">
        <f>IF(OR(AV28="",DT!AU30=0,C29=""),"",DT!AU30)</f>
        <v/>
      </c>
      <c r="AW29" s="586" t="str">
        <f>IF(OR(AW28="",DT!AV30=0,C29=""),"",DT!AV30)</f>
        <v/>
      </c>
      <c r="AX29" s="586" t="str">
        <f>IF(OR(AX28="",DT!AW30=0,C29=""),"",DT!AW30)</f>
        <v/>
      </c>
      <c r="AY29" s="583"/>
      <c r="AZ29" s="586" t="str">
        <f>IF(OR(AZ28="",DT!AX30=0,C29=""),"",DT!AX30)</f>
        <v/>
      </c>
      <c r="BA29" s="586" t="str">
        <f>IF(OR(BA28="",DT!AY30=0,C29=""),"",DT!AY30)</f>
        <v/>
      </c>
      <c r="BB29" s="586" t="str">
        <f>IF(OR(BB28="",DT!AZ30=0,C29=""),"",DT!AZ30)</f>
        <v/>
      </c>
      <c r="BC29" s="586" t="str">
        <f>IF(OR(BC28="",DT!BA30=0,C29=""),"",DT!BA30)</f>
        <v/>
      </c>
      <c r="BD29" s="586" t="str">
        <f>IF(OR(BD28="",DT!BB30=0,C29=""),"",DT!BB30)</f>
        <v/>
      </c>
      <c r="BE29" s="586" t="str">
        <f>IF(OR(BE28="",DT!BC30=0,C29=""),"",DT!BC30)</f>
        <v/>
      </c>
      <c r="BF29" s="586" t="str">
        <f>IF(OR(BF28="",DT!BD30=0,C29=""),"",DT!BD30)</f>
        <v/>
      </c>
      <c r="BG29" s="586" t="str">
        <f>IF(OR(BG28="",DT!BE30=0,C29=""),"",DT!BE30)</f>
        <v/>
      </c>
      <c r="BH29" s="586" t="str">
        <f>IF(OR(BH28="",DT!BF30=0,C29=""),"",DT!BF30)</f>
        <v/>
      </c>
      <c r="BI29" s="586" t="str">
        <f>IF(OR(BI28="",DT!BG30=0,C29=""),"",DT!BG30)</f>
        <v/>
      </c>
      <c r="BJ29" s="586" t="str">
        <f>IF(OR(BJ28="",DT!BH30=0,C29=""),"",DT!BH30)</f>
        <v/>
      </c>
      <c r="BK29" s="586" t="str">
        <f>IF(OR(BK28="",DT!BI30=0,C29=""),"",DT!BI30)</f>
        <v/>
      </c>
      <c r="BL29" s="586" t="str">
        <f>IF(OR(BL28="",DT!BJ30=0,C29=""),"",DT!BJ30)</f>
        <v/>
      </c>
      <c r="BM29" s="586" t="str">
        <f>IF(OR(BM28="",DT!BK30=0,C29=""),"",DT!BK30)</f>
        <v/>
      </c>
      <c r="BN29" s="586" t="str">
        <f>IF(OR(BN28="",DT!BL30=0,C29=""),"",DT!BL30)</f>
        <v/>
      </c>
      <c r="BO29" s="586" t="str">
        <f>IF(OR(BO28="",DT!BM30=0,C29=""),"",DT!BM30)</f>
        <v/>
      </c>
      <c r="BP29" s="586" t="str">
        <f>IF(OR(BP28="",DT!BN30=0,C29=""),"",DT!BN30)</f>
        <v/>
      </c>
      <c r="BQ29" s="586" t="str">
        <f>IF(OR(BQ28="",DT!BO30=0,C29=""),"",DT!BO30)</f>
        <v/>
      </c>
      <c r="BR29" s="586" t="str">
        <f>IF(OR(BR28="",DT!BP30=0,C29=""),"",DT!BP30)</f>
        <v/>
      </c>
      <c r="BS29" s="586" t="str">
        <f>IF(OR(BS28="",DT!BQ30=0,C29=""),"",DT!BQ30)</f>
        <v/>
      </c>
      <c r="BT29" s="586" t="str">
        <f>IF(OR(BT28="",DT!BR30=0,C29=""),"",DT!BR30)</f>
        <v/>
      </c>
      <c r="BU29" s="586" t="str">
        <f>IF(OR(BU28="",DT!BS30=0,C29=""),"",DT!BS30)</f>
        <v/>
      </c>
      <c r="BV29" s="586" t="str">
        <f>IF(OR(BV28="",DT!BT30=0,C29=""),"",DT!BT30)</f>
        <v/>
      </c>
      <c r="BW29" s="586" t="str">
        <f>IF(OR(BW28="",DT!BU30=0,C29=""),"",DT!BU30)</f>
        <v/>
      </c>
      <c r="BX29" s="586" t="str">
        <f>IF(OR(BX28="",DT!BV30=0,C29=""),"",DT!BV30)</f>
        <v/>
      </c>
      <c r="BY29" s="586" t="str">
        <f>IF(OR(BY28="",DT!BW30=0,C29=""),"",DT!BW30)</f>
        <v/>
      </c>
      <c r="BZ29" s="586" t="str">
        <f>IF(OR(BZ28="",DT!BX30=0,C29=""),"",DT!BX30)</f>
        <v/>
      </c>
      <c r="CA29" s="586" t="str">
        <f>IF(OR(CA28="",DT!BY30=0,C29=""),"",DT!BY30)</f>
        <v/>
      </c>
      <c r="CB29" s="586" t="str">
        <f>IF(OR(CB28="",DT!BZ30=0,C29=""),"",DT!BZ30)</f>
        <v/>
      </c>
      <c r="CC29" s="586" t="str">
        <f>IF(OR(CC28="",DT!CA30=0,C29=""),"",DT!CA30)</f>
        <v/>
      </c>
      <c r="CD29" s="586" t="str">
        <f>IF(OR(CD28="",DT!CB30=0,C29=""),"",DT!CB30)</f>
        <v/>
      </c>
      <c r="CE29" s="586" t="str">
        <f>IF(OR(CE28="",DT!CC30=0,C29=""),"",DT!CC30)</f>
        <v/>
      </c>
      <c r="CF29" s="586" t="str">
        <f>IF(OR(CF28="",DT!CD30=0,C29=""),"",DT!CD30)</f>
        <v/>
      </c>
      <c r="CG29" s="586" t="str">
        <f>IF(OR(CG28="",DT!CE30=0,C29=""),"",DT!CE30)</f>
        <v/>
      </c>
      <c r="CH29" s="586" t="str">
        <f>IF(OR(CH28="",DT!CF30=0,C29=""),"",DT!CF30)</f>
        <v/>
      </c>
      <c r="CI29" s="586" t="str">
        <f>IF(OR(CI28="",DT!CG30=0,C29=""),"",DT!CG30)</f>
        <v/>
      </c>
      <c r="CJ29" s="586" t="str">
        <f>IF(OR(CJ28="",DT!CH30=0,C29=""),"",DT!CH30)</f>
        <v/>
      </c>
      <c r="CK29" s="586" t="str">
        <f>IF(OR(CK28="",DT!CI30=0,C29=""),"",DT!CI30)</f>
        <v/>
      </c>
      <c r="CL29" s="586" t="str">
        <f>IF(OR(CL28="",DT!CJ30=0,C29=""),"",DT!CJ30)</f>
        <v/>
      </c>
      <c r="CM29" s="586" t="str">
        <f>IF(OR(CM28="",DT!CK30=0,C29=""),"",DT!CK30)</f>
        <v/>
      </c>
      <c r="CN29" s="586" t="str">
        <f>IF(OR(CN28="",DT!CL30=0,C29=""),"",DT!CL30)</f>
        <v/>
      </c>
      <c r="CO29" s="586" t="str">
        <f>IF(OR(CO28="",DT!CM30=0,C29=""),"",DT!CM30)</f>
        <v/>
      </c>
      <c r="CP29" s="586" t="str">
        <f>IF(OR(CP28="",DT!CN30=0,C29=""),"",DT!CN30)</f>
        <v/>
      </c>
      <c r="CQ29" s="586" t="str">
        <f>IF(OR(CQ28="",DT!CO30=0,C29=""),"",DT!CO30)</f>
        <v/>
      </c>
      <c r="CR29" s="586" t="str">
        <f>IF(OR(CR28="",DT!CP30=0,C29=""),"",DT!CP30)</f>
        <v/>
      </c>
      <c r="CS29" s="586" t="str">
        <f>IF(OR(CS28="",DT!CQ30=0,C29=""),"",DT!CQ30)</f>
        <v/>
      </c>
      <c r="CT29" s="586" t="str">
        <f>IF(OR(CT28="",DT!CR30=0,C29=""),"",DT!CR30)</f>
        <v/>
      </c>
      <c r="CU29" s="586" t="str">
        <f>IF(OR(CU28="",DT!CS30=0,C29=""),"",DT!CS30)</f>
        <v/>
      </c>
      <c r="CV29" s="586" t="str">
        <f>IF(OR(CV28="",DT!CT30=0,C29=""),"",DT!CT30)</f>
        <v/>
      </c>
      <c r="CW29" s="586" t="str">
        <f>IF(OR(CW28="",DT!CU30=0,C29=""),"",DT!CU30)</f>
        <v/>
      </c>
      <c r="CX29" s="586" t="str">
        <f>IF(OR(CX28="",DT!CV30=0,C29=""),"",DT!CV30)</f>
        <v/>
      </c>
      <c r="CY29" s="586" t="str">
        <f>IF(OR(CY28="",DT!CW30=0,C29=""),"",DT!CW30)</f>
        <v/>
      </c>
      <c r="CZ29" s="586" t="str">
        <f>IF(OR(CZ28="",DT!CX30=0,C29=""),"",DT!CX30)</f>
        <v/>
      </c>
      <c r="DA29" s="586" t="str">
        <f>IF(OR(DA28="",DT!CY30=0,C29=""),"",DT!CY30)</f>
        <v/>
      </c>
      <c r="DB29" s="586" t="str">
        <f>IF(OR(DB28="",DT!CZ30=0,C29=""),"",DT!CZ30)</f>
        <v/>
      </c>
      <c r="DC29" s="611" t="str">
        <f>'4บันทึกเวลาเรียน'!DD28</f>
        <v xml:space="preserve">  </v>
      </c>
      <c r="DD29" s="612" t="str">
        <f>'4บันทึกเวลาเรียน'!DE28</f>
        <v xml:space="preserve">  </v>
      </c>
      <c r="DE29" s="612" t="str">
        <f>'4บันทึกเวลาเรียน'!DF28</f>
        <v xml:space="preserve">  </v>
      </c>
      <c r="DF29" s="613" t="str">
        <f>'4บันทึกเวลาเรียน'!DG28</f>
        <v xml:space="preserve">  </v>
      </c>
      <c r="DG29" s="612" t="str">
        <f>'4บันทึกเวลาเรียน'!DH28</f>
        <v xml:space="preserve">  </v>
      </c>
      <c r="DH29" s="612" t="str">
        <f>'4บันทึกเวลาเรียน'!DI28</f>
        <v xml:space="preserve">  </v>
      </c>
      <c r="DI29" s="611" t="str">
        <f>'4บันทึกเวลาเรียน'!DJ28</f>
        <v xml:space="preserve">  </v>
      </c>
      <c r="DJ29" s="614" t="str">
        <f>'4บันทึกเวลาเรียน'!DK28</f>
        <v xml:space="preserve">  </v>
      </c>
      <c r="DK29" s="584" t="str">
        <f>'4บันทึกเวลาเรียน'!DL28</f>
        <v xml:space="preserve">  </v>
      </c>
      <c r="DL29" s="599"/>
      <c r="DM29" s="606"/>
      <c r="DN29" s="517"/>
      <c r="DO29" s="517"/>
      <c r="DP29" s="517"/>
      <c r="DQ29" s="517"/>
      <c r="DR29" s="517"/>
      <c r="DS29" s="517"/>
      <c r="DT29" s="517"/>
      <c r="DU29" s="517"/>
    </row>
    <row r="30" spans="1:125" ht="13.35" customHeight="1">
      <c r="A30" s="599"/>
      <c r="B30" s="585">
        <v>23</v>
      </c>
      <c r="C30" s="585" t="str">
        <f>IF(DT!B31=0,"",DT!B31)</f>
        <v/>
      </c>
      <c r="D30" s="1288" t="str">
        <f>IF(DT!C31=0,"",DT!C31)</f>
        <v/>
      </c>
      <c r="E30" s="1209"/>
      <c r="F30" s="586" t="str">
        <f>IF(OR(F29="",DT!E31=0,C30=""),"",DT!E31)</f>
        <v/>
      </c>
      <c r="G30" s="586" t="str">
        <f>IF(OR(G29="",DT!F31=0,C30=""),"",DT!F31)</f>
        <v/>
      </c>
      <c r="H30" s="586" t="str">
        <f>IF(OR(H29="",DT!G31=0,C30=""),"",DT!G31)</f>
        <v/>
      </c>
      <c r="I30" s="586" t="str">
        <f>IF(OR(I29="",DT!H31=0,C30=""),"",DT!H31)</f>
        <v/>
      </c>
      <c r="J30" s="586" t="str">
        <f>IF(OR(J29="",DT!I31=0,C30=""),"",DT!I31)</f>
        <v/>
      </c>
      <c r="K30" s="586" t="str">
        <f>IF(OR(K29="",DT!J31=0,C30=""),"",DT!J31)</f>
        <v/>
      </c>
      <c r="L30" s="586" t="str">
        <f>IF(OR(L29="",DT!K31=0,C30=""),"",DT!K31)</f>
        <v/>
      </c>
      <c r="M30" s="586" t="str">
        <f>IF(OR(M29="",DT!L31=0,C30=""),"",DT!L31)</f>
        <v/>
      </c>
      <c r="N30" s="586" t="str">
        <f>IF(OR(N29="",DT!M31=0,C30=""),"",DT!M31)</f>
        <v/>
      </c>
      <c r="O30" s="586" t="str">
        <f>IF(OR(O29="",DT!N31=0,C30=""),"",DT!N31)</f>
        <v/>
      </c>
      <c r="P30" s="586" t="str">
        <f>IF(OR(P29="",DT!O31=0,C30=""),"",DT!O31)</f>
        <v/>
      </c>
      <c r="Q30" s="586" t="str">
        <f>IF(OR(Q29="",DT!P31=0,C30=""),"",DT!P31)</f>
        <v/>
      </c>
      <c r="R30" s="586" t="str">
        <f>IF(OR(R29="",DT!Q31=0,C30=""),"",DT!Q31)</f>
        <v/>
      </c>
      <c r="S30" s="586" t="str">
        <f>IF(OR(S29="",DT!R31=0,C30=""),"",DT!R31)</f>
        <v/>
      </c>
      <c r="T30" s="586" t="str">
        <f>IF(OR(T29="",DT!S31=0,C30=""),"",DT!S31)</f>
        <v/>
      </c>
      <c r="U30" s="586" t="str">
        <f>IF(OR(U29="",DT!T31=0,C30=""),"",DT!T31)</f>
        <v/>
      </c>
      <c r="V30" s="586" t="str">
        <f>IF(OR(V29="",DT!U31=0,C30=""),"",DT!U31)</f>
        <v/>
      </c>
      <c r="W30" s="586" t="str">
        <f>IF(OR(W29="",DT!V31=0,C30=""),"",DT!V31)</f>
        <v/>
      </c>
      <c r="X30" s="586" t="str">
        <f>IF(OR(X29="",DT!W31=0,C30=""),"",DT!W31)</f>
        <v/>
      </c>
      <c r="Y30" s="586" t="str">
        <f>IF(OR(Y29="",DT!X31=0,C30=""),"",DT!X31)</f>
        <v/>
      </c>
      <c r="Z30" s="586" t="str">
        <f>IF(OR(Z29="",DT!Y31=0,C30=""),"",DT!Y31)</f>
        <v/>
      </c>
      <c r="AA30" s="586" t="str">
        <f>IF(OR(AA29="",DT!Z31=0,C30=""),"",DT!Z31)</f>
        <v/>
      </c>
      <c r="AB30" s="586" t="str">
        <f>IF(OR(AB29="",DT!AA31=0,C30=""),"",DT!AA31)</f>
        <v/>
      </c>
      <c r="AC30" s="586" t="str">
        <f>IF(OR(AC29="",DT!AB31=0,C30=""),"",DT!AB31)</f>
        <v/>
      </c>
      <c r="AD30" s="586" t="str">
        <f>IF(OR(AD29="",DT!AC31=0,C30=""),"",DT!AC31)</f>
        <v/>
      </c>
      <c r="AE30" s="586" t="str">
        <f>IF(OR(AE29="",DT!AD31=0,C30=""),"",DT!AD31)</f>
        <v/>
      </c>
      <c r="AF30" s="586" t="str">
        <f>IF(OR(AF29="",DT!AE31=0,C30=""),"",DT!AE31)</f>
        <v/>
      </c>
      <c r="AG30" s="586" t="str">
        <f>IF(OR(AG29="",DT!AF31=0,C30=""),"",DT!AF31)</f>
        <v/>
      </c>
      <c r="AH30" s="586" t="str">
        <f>IF(OR(AH29="",DT!AG31=0,C30=""),"",DT!AG31)</f>
        <v/>
      </c>
      <c r="AI30" s="586" t="str">
        <f>IF(OR(AI29="",DT!AH31=0,C30=""),"",DT!AH31)</f>
        <v/>
      </c>
      <c r="AJ30" s="586" t="str">
        <f>IF(OR(AJ29="",DT!AI31=0,C30=""),"",DT!AI31)</f>
        <v/>
      </c>
      <c r="AK30" s="586" t="str">
        <f>IF(OR(AK29="",DT!AJ31=0,C30=""),"",DT!AJ31)</f>
        <v/>
      </c>
      <c r="AL30" s="586" t="str">
        <f>IF(OR(AL29="",DT!AK31=0,C30=""),"",DT!AK31)</f>
        <v/>
      </c>
      <c r="AM30" s="586" t="str">
        <f>IF(OR(AM29="",DT!AL31=0,C30=""),"",DT!AL31)</f>
        <v/>
      </c>
      <c r="AN30" s="586" t="str">
        <f>IF(OR(AN29="",DT!AM31=0,C30=""),"",DT!AM31)</f>
        <v/>
      </c>
      <c r="AO30" s="586" t="str">
        <f>IF(OR(AO29="",DT!AN31=0,C30=""),"",DT!AN31)</f>
        <v/>
      </c>
      <c r="AP30" s="586" t="str">
        <f>IF(OR(AP29="",DT!AO31=0,C30=""),"",DT!AO31)</f>
        <v/>
      </c>
      <c r="AQ30" s="586" t="str">
        <f>IF(OR(AQ29="",DT!AP31=0,C30=""),"",DT!AP31)</f>
        <v/>
      </c>
      <c r="AR30" s="586" t="str">
        <f>IF(OR(AR29="",DT!AQ31=0,C30=""),"",DT!AQ31)</f>
        <v/>
      </c>
      <c r="AS30" s="586" t="str">
        <f>IF(OR(AS29="",DT!AR31=0,C30=""),"",DT!AR31)</f>
        <v/>
      </c>
      <c r="AT30" s="586" t="str">
        <f>IF(OR(AT29="",DT!AS31=0,C30=""),"",DT!AS31)</f>
        <v/>
      </c>
      <c r="AU30" s="586" t="str">
        <f>IF(OR(AU29="",DT!AT31=0,C30=""),"",DT!AT31)</f>
        <v/>
      </c>
      <c r="AV30" s="586" t="str">
        <f>IF(OR(AV29="",DT!AU31=0,C30=""),"",DT!AU31)</f>
        <v/>
      </c>
      <c r="AW30" s="586" t="str">
        <f>IF(OR(AW29="",DT!AV31=0,C30=""),"",DT!AV31)</f>
        <v/>
      </c>
      <c r="AX30" s="586" t="str">
        <f>IF(OR(AX29="",DT!AW31=0,C30=""),"",DT!AW31)</f>
        <v/>
      </c>
      <c r="AY30" s="583"/>
      <c r="AZ30" s="586" t="str">
        <f>IF(OR(AZ29="",DT!AX31=0,C30=""),"",DT!AX31)</f>
        <v/>
      </c>
      <c r="BA30" s="586" t="str">
        <f>IF(OR(BA29="",DT!AY31=0,C30=""),"",DT!AY31)</f>
        <v/>
      </c>
      <c r="BB30" s="586" t="str">
        <f>IF(OR(BB29="",DT!AZ31=0,C30=""),"",DT!AZ31)</f>
        <v/>
      </c>
      <c r="BC30" s="586" t="str">
        <f>IF(OR(BC29="",DT!BA31=0,C30=""),"",DT!BA31)</f>
        <v/>
      </c>
      <c r="BD30" s="586" t="str">
        <f>IF(OR(BD29="",DT!BB31=0,C30=""),"",DT!BB31)</f>
        <v/>
      </c>
      <c r="BE30" s="586" t="str">
        <f>IF(OR(BE29="",DT!BC31=0,C30=""),"",DT!BC31)</f>
        <v/>
      </c>
      <c r="BF30" s="586" t="str">
        <f>IF(OR(BF29="",DT!BD31=0,C30=""),"",DT!BD31)</f>
        <v/>
      </c>
      <c r="BG30" s="586" t="str">
        <f>IF(OR(BG29="",DT!BE31=0,C30=""),"",DT!BE31)</f>
        <v/>
      </c>
      <c r="BH30" s="586" t="str">
        <f>IF(OR(BH29="",DT!BF31=0,C30=""),"",DT!BF31)</f>
        <v/>
      </c>
      <c r="BI30" s="586" t="str">
        <f>IF(OR(BI29="",DT!BG31=0,C30=""),"",DT!BG31)</f>
        <v/>
      </c>
      <c r="BJ30" s="586" t="str">
        <f>IF(OR(BJ29="",DT!BH31=0,C30=""),"",DT!BH31)</f>
        <v/>
      </c>
      <c r="BK30" s="586" t="str">
        <f>IF(OR(BK29="",DT!BI31=0,C30=""),"",DT!BI31)</f>
        <v/>
      </c>
      <c r="BL30" s="586" t="str">
        <f>IF(OR(BL29="",DT!BJ31=0,C30=""),"",DT!BJ31)</f>
        <v/>
      </c>
      <c r="BM30" s="586" t="str">
        <f>IF(OR(BM29="",DT!BK31=0,C30=""),"",DT!BK31)</f>
        <v/>
      </c>
      <c r="BN30" s="586" t="str">
        <f>IF(OR(BN29="",DT!BL31=0,C30=""),"",DT!BL31)</f>
        <v/>
      </c>
      <c r="BO30" s="586" t="str">
        <f>IF(OR(BO29="",DT!BM31=0,C30=""),"",DT!BM31)</f>
        <v/>
      </c>
      <c r="BP30" s="586" t="str">
        <f>IF(OR(BP29="",DT!BN31=0,C30=""),"",DT!BN31)</f>
        <v/>
      </c>
      <c r="BQ30" s="586" t="str">
        <f>IF(OR(BQ29="",DT!BO31=0,C30=""),"",DT!BO31)</f>
        <v/>
      </c>
      <c r="BR30" s="586" t="str">
        <f>IF(OR(BR29="",DT!BP31=0,C30=""),"",DT!BP31)</f>
        <v/>
      </c>
      <c r="BS30" s="586" t="str">
        <f>IF(OR(BS29="",DT!BQ31=0,C30=""),"",DT!BQ31)</f>
        <v/>
      </c>
      <c r="BT30" s="586" t="str">
        <f>IF(OR(BT29="",DT!BR31=0,C30=""),"",DT!BR31)</f>
        <v/>
      </c>
      <c r="BU30" s="586" t="str">
        <f>IF(OR(BU29="",DT!BS31=0,C30=""),"",DT!BS31)</f>
        <v/>
      </c>
      <c r="BV30" s="586" t="str">
        <f>IF(OR(BV29="",DT!BT31=0,C30=""),"",DT!BT31)</f>
        <v/>
      </c>
      <c r="BW30" s="586" t="str">
        <f>IF(OR(BW29="",DT!BU31=0,C30=""),"",DT!BU31)</f>
        <v/>
      </c>
      <c r="BX30" s="586" t="str">
        <f>IF(OR(BX29="",DT!BV31=0,C30=""),"",DT!BV31)</f>
        <v/>
      </c>
      <c r="BY30" s="586" t="str">
        <f>IF(OR(BY29="",DT!BW31=0,C30=""),"",DT!BW31)</f>
        <v/>
      </c>
      <c r="BZ30" s="586" t="str">
        <f>IF(OR(BZ29="",DT!BX31=0,C30=""),"",DT!BX31)</f>
        <v/>
      </c>
      <c r="CA30" s="586" t="str">
        <f>IF(OR(CA29="",DT!BY31=0,C30=""),"",DT!BY31)</f>
        <v/>
      </c>
      <c r="CB30" s="586" t="str">
        <f>IF(OR(CB29="",DT!BZ31=0,C30=""),"",DT!BZ31)</f>
        <v/>
      </c>
      <c r="CC30" s="586" t="str">
        <f>IF(OR(CC29="",DT!CA31=0,C30=""),"",DT!CA31)</f>
        <v/>
      </c>
      <c r="CD30" s="586" t="str">
        <f>IF(OR(CD29="",DT!CB31=0,C30=""),"",DT!CB31)</f>
        <v/>
      </c>
      <c r="CE30" s="586" t="str">
        <f>IF(OR(CE29="",DT!CC31=0,C30=""),"",DT!CC31)</f>
        <v/>
      </c>
      <c r="CF30" s="586" t="str">
        <f>IF(OR(CF29="",DT!CD31=0,C30=""),"",DT!CD31)</f>
        <v/>
      </c>
      <c r="CG30" s="586" t="str">
        <f>IF(OR(CG29="",DT!CE31=0,C30=""),"",DT!CE31)</f>
        <v/>
      </c>
      <c r="CH30" s="586" t="str">
        <f>IF(OR(CH29="",DT!CF31=0,C30=""),"",DT!CF31)</f>
        <v/>
      </c>
      <c r="CI30" s="586" t="str">
        <f>IF(OR(CI29="",DT!CG31=0,C30=""),"",DT!CG31)</f>
        <v/>
      </c>
      <c r="CJ30" s="586" t="str">
        <f>IF(OR(CJ29="",DT!CH31=0,C30=""),"",DT!CH31)</f>
        <v/>
      </c>
      <c r="CK30" s="586" t="str">
        <f>IF(OR(CK29="",DT!CI31=0,C30=""),"",DT!CI31)</f>
        <v/>
      </c>
      <c r="CL30" s="586" t="str">
        <f>IF(OR(CL29="",DT!CJ31=0,C30=""),"",DT!CJ31)</f>
        <v/>
      </c>
      <c r="CM30" s="586" t="str">
        <f>IF(OR(CM29="",DT!CK31=0,C30=""),"",DT!CK31)</f>
        <v/>
      </c>
      <c r="CN30" s="586" t="str">
        <f>IF(OR(CN29="",DT!CL31=0,C30=""),"",DT!CL31)</f>
        <v/>
      </c>
      <c r="CO30" s="586" t="str">
        <f>IF(OR(CO29="",DT!CM31=0,C30=""),"",DT!CM31)</f>
        <v/>
      </c>
      <c r="CP30" s="586" t="str">
        <f>IF(OR(CP29="",DT!CN31=0,C30=""),"",DT!CN31)</f>
        <v/>
      </c>
      <c r="CQ30" s="586" t="str">
        <f>IF(OR(CQ29="",DT!CO31=0,C30=""),"",DT!CO31)</f>
        <v/>
      </c>
      <c r="CR30" s="586" t="str">
        <f>IF(OR(CR29="",DT!CP31=0,C30=""),"",DT!CP31)</f>
        <v/>
      </c>
      <c r="CS30" s="586" t="str">
        <f>IF(OR(CS29="",DT!CQ31=0,C30=""),"",DT!CQ31)</f>
        <v/>
      </c>
      <c r="CT30" s="586" t="str">
        <f>IF(OR(CT29="",DT!CR31=0,C30=""),"",DT!CR31)</f>
        <v/>
      </c>
      <c r="CU30" s="586" t="str">
        <f>IF(OR(CU29="",DT!CS31=0,C30=""),"",DT!CS31)</f>
        <v/>
      </c>
      <c r="CV30" s="586" t="str">
        <f>IF(OR(CV29="",DT!CT31=0,C30=""),"",DT!CT31)</f>
        <v/>
      </c>
      <c r="CW30" s="586" t="str">
        <f>IF(OR(CW29="",DT!CU31=0,C30=""),"",DT!CU31)</f>
        <v/>
      </c>
      <c r="CX30" s="586" t="str">
        <f>IF(OR(CX29="",DT!CV31=0,C30=""),"",DT!CV31)</f>
        <v/>
      </c>
      <c r="CY30" s="586" t="str">
        <f>IF(OR(CY29="",DT!CW31=0,C30=""),"",DT!CW31)</f>
        <v/>
      </c>
      <c r="CZ30" s="586" t="str">
        <f>IF(OR(CZ29="",DT!CX31=0,C30=""),"",DT!CX31)</f>
        <v/>
      </c>
      <c r="DA30" s="586" t="str">
        <f>IF(OR(DA29="",DT!CY31=0,C30=""),"",DT!CY31)</f>
        <v/>
      </c>
      <c r="DB30" s="586" t="str">
        <f>IF(OR(DB29="",DT!CZ31=0,C30=""),"",DT!CZ31)</f>
        <v/>
      </c>
      <c r="DC30" s="611" t="str">
        <f>'4บันทึกเวลาเรียน'!DD29</f>
        <v xml:space="preserve">  </v>
      </c>
      <c r="DD30" s="612" t="str">
        <f>'4บันทึกเวลาเรียน'!DE29</f>
        <v xml:space="preserve">  </v>
      </c>
      <c r="DE30" s="612" t="str">
        <f>'4บันทึกเวลาเรียน'!DF29</f>
        <v xml:space="preserve">  </v>
      </c>
      <c r="DF30" s="613" t="str">
        <f>'4บันทึกเวลาเรียน'!DG29</f>
        <v xml:space="preserve">  </v>
      </c>
      <c r="DG30" s="612" t="str">
        <f>'4บันทึกเวลาเรียน'!DH29</f>
        <v xml:space="preserve">  </v>
      </c>
      <c r="DH30" s="612" t="str">
        <f>'4บันทึกเวลาเรียน'!DI29</f>
        <v xml:space="preserve">  </v>
      </c>
      <c r="DI30" s="611" t="str">
        <f>'4บันทึกเวลาเรียน'!DJ29</f>
        <v xml:space="preserve">  </v>
      </c>
      <c r="DJ30" s="614" t="str">
        <f>'4บันทึกเวลาเรียน'!DK29</f>
        <v xml:space="preserve">  </v>
      </c>
      <c r="DK30" s="584" t="str">
        <f>'4บันทึกเวลาเรียน'!DL29</f>
        <v xml:space="preserve">  </v>
      </c>
      <c r="DL30" s="599"/>
      <c r="DM30" s="606"/>
      <c r="DN30" s="517"/>
      <c r="DO30" s="517"/>
      <c r="DP30" s="517"/>
      <c r="DQ30" s="517"/>
      <c r="DR30" s="517"/>
      <c r="DS30" s="517"/>
      <c r="DT30" s="517"/>
      <c r="DU30" s="517"/>
    </row>
    <row r="31" spans="1:125" ht="13.35" customHeight="1">
      <c r="A31" s="599"/>
      <c r="B31" s="585">
        <v>24</v>
      </c>
      <c r="C31" s="585" t="str">
        <f>IF(DT!B32=0,"",DT!B32)</f>
        <v/>
      </c>
      <c r="D31" s="1288" t="str">
        <f>IF(DT!C32=0,"",DT!C32)</f>
        <v/>
      </c>
      <c r="E31" s="1209"/>
      <c r="F31" s="586" t="str">
        <f>IF(OR(F30="",DT!E32=0,C31=""),"",DT!E32)</f>
        <v/>
      </c>
      <c r="G31" s="586" t="str">
        <f>IF(OR(G30="",DT!F32=0,C31=""),"",DT!F32)</f>
        <v/>
      </c>
      <c r="H31" s="586" t="str">
        <f>IF(OR(H30="",DT!G32=0,C31=""),"",DT!G32)</f>
        <v/>
      </c>
      <c r="I31" s="586" t="str">
        <f>IF(OR(I30="",DT!H32=0,C31=""),"",DT!H32)</f>
        <v/>
      </c>
      <c r="J31" s="586" t="str">
        <f>IF(OR(J30="",DT!I32=0,C31=""),"",DT!I32)</f>
        <v/>
      </c>
      <c r="K31" s="586" t="str">
        <f>IF(OR(K30="",DT!J32=0,C31=""),"",DT!J32)</f>
        <v/>
      </c>
      <c r="L31" s="586" t="str">
        <f>IF(OR(L30="",DT!K32=0,C31=""),"",DT!K32)</f>
        <v/>
      </c>
      <c r="M31" s="586" t="str">
        <f>IF(OR(M30="",DT!L32=0,C31=""),"",DT!L32)</f>
        <v/>
      </c>
      <c r="N31" s="586" t="str">
        <f>IF(OR(N30="",DT!M32=0,C31=""),"",DT!M32)</f>
        <v/>
      </c>
      <c r="O31" s="586" t="str">
        <f>IF(OR(O30="",DT!N32=0,C31=""),"",DT!N32)</f>
        <v/>
      </c>
      <c r="P31" s="586" t="str">
        <f>IF(OR(P30="",DT!O32=0,C31=""),"",DT!O32)</f>
        <v/>
      </c>
      <c r="Q31" s="586" t="str">
        <f>IF(OR(Q30="",DT!P32=0,C31=""),"",DT!P32)</f>
        <v/>
      </c>
      <c r="R31" s="586" t="str">
        <f>IF(OR(R30="",DT!Q32=0,C31=""),"",DT!Q32)</f>
        <v/>
      </c>
      <c r="S31" s="586" t="str">
        <f>IF(OR(S30="",DT!R32=0,C31=""),"",DT!R32)</f>
        <v/>
      </c>
      <c r="T31" s="586" t="str">
        <f>IF(OR(T30="",DT!S32=0,C31=""),"",DT!S32)</f>
        <v/>
      </c>
      <c r="U31" s="586" t="str">
        <f>IF(OR(U30="",DT!T32=0,C31=""),"",DT!T32)</f>
        <v/>
      </c>
      <c r="V31" s="586" t="str">
        <f>IF(OR(V30="",DT!U32=0,C31=""),"",DT!U32)</f>
        <v/>
      </c>
      <c r="W31" s="586" t="str">
        <f>IF(OR(W30="",DT!V32=0,C31=""),"",DT!V32)</f>
        <v/>
      </c>
      <c r="X31" s="586" t="str">
        <f>IF(OR(X30="",DT!W32=0,C31=""),"",DT!W32)</f>
        <v/>
      </c>
      <c r="Y31" s="586" t="str">
        <f>IF(OR(Y30="",DT!X32=0,C31=""),"",DT!X32)</f>
        <v/>
      </c>
      <c r="Z31" s="586" t="str">
        <f>IF(OR(Z30="",DT!Y32=0,C31=""),"",DT!Y32)</f>
        <v/>
      </c>
      <c r="AA31" s="586" t="str">
        <f>IF(OR(AA30="",DT!Z32=0,C31=""),"",DT!Z32)</f>
        <v/>
      </c>
      <c r="AB31" s="586" t="str">
        <f>IF(OR(AB30="",DT!AA32=0,C31=""),"",DT!AA32)</f>
        <v/>
      </c>
      <c r="AC31" s="586" t="str">
        <f>IF(OR(AC30="",DT!AB32=0,C31=""),"",DT!AB32)</f>
        <v/>
      </c>
      <c r="AD31" s="586" t="str">
        <f>IF(OR(AD30="",DT!AC32=0,C31=""),"",DT!AC32)</f>
        <v/>
      </c>
      <c r="AE31" s="586" t="str">
        <f>IF(OR(AE30="",DT!AD32=0,C31=""),"",DT!AD32)</f>
        <v/>
      </c>
      <c r="AF31" s="586" t="str">
        <f>IF(OR(AF30="",DT!AE32=0,C31=""),"",DT!AE32)</f>
        <v/>
      </c>
      <c r="AG31" s="586" t="str">
        <f>IF(OR(AG30="",DT!AF32=0,C31=""),"",DT!AF32)</f>
        <v/>
      </c>
      <c r="AH31" s="586" t="str">
        <f>IF(OR(AH30="",DT!AG32=0,C31=""),"",DT!AG32)</f>
        <v/>
      </c>
      <c r="AI31" s="586" t="str">
        <f>IF(OR(AI30="",DT!AH32=0,C31=""),"",DT!AH32)</f>
        <v/>
      </c>
      <c r="AJ31" s="586" t="str">
        <f>IF(OR(AJ30="",DT!AI32=0,C31=""),"",DT!AI32)</f>
        <v/>
      </c>
      <c r="AK31" s="586" t="str">
        <f>IF(OR(AK30="",DT!AJ32=0,C31=""),"",DT!AJ32)</f>
        <v/>
      </c>
      <c r="AL31" s="586" t="str">
        <f>IF(OR(AL30="",DT!AK32=0,C31=""),"",DT!AK32)</f>
        <v/>
      </c>
      <c r="AM31" s="586" t="str">
        <f>IF(OR(AM30="",DT!AL32=0,C31=""),"",DT!AL32)</f>
        <v/>
      </c>
      <c r="AN31" s="586" t="str">
        <f>IF(OR(AN30="",DT!AM32=0,C31=""),"",DT!AM32)</f>
        <v/>
      </c>
      <c r="AO31" s="586" t="str">
        <f>IF(OR(AO30="",DT!AN32=0,C31=""),"",DT!AN32)</f>
        <v/>
      </c>
      <c r="AP31" s="586" t="str">
        <f>IF(OR(AP30="",DT!AO32=0,C31=""),"",DT!AO32)</f>
        <v/>
      </c>
      <c r="AQ31" s="586" t="str">
        <f>IF(OR(AQ30="",DT!AP32=0,C31=""),"",DT!AP32)</f>
        <v/>
      </c>
      <c r="AR31" s="586" t="str">
        <f>IF(OR(AR30="",DT!AQ32=0,C31=""),"",DT!AQ32)</f>
        <v/>
      </c>
      <c r="AS31" s="586" t="str">
        <f>IF(OR(AS30="",DT!AR32=0,C31=""),"",DT!AR32)</f>
        <v/>
      </c>
      <c r="AT31" s="586" t="str">
        <f>IF(OR(AT30="",DT!AS32=0,C31=""),"",DT!AS32)</f>
        <v/>
      </c>
      <c r="AU31" s="586" t="str">
        <f>IF(OR(AU30="",DT!AT32=0,C31=""),"",DT!AT32)</f>
        <v/>
      </c>
      <c r="AV31" s="586" t="str">
        <f>IF(OR(AV30="",DT!AU32=0,C31=""),"",DT!AU32)</f>
        <v/>
      </c>
      <c r="AW31" s="586" t="str">
        <f>IF(OR(AW30="",DT!AV32=0,C31=""),"",DT!AV32)</f>
        <v/>
      </c>
      <c r="AX31" s="586" t="str">
        <f>IF(OR(AX30="",DT!AW32=0,C31=""),"",DT!AW32)</f>
        <v/>
      </c>
      <c r="AY31" s="583"/>
      <c r="AZ31" s="586" t="str">
        <f>IF(OR(AZ30="",DT!AX32=0,C31=""),"",DT!AX32)</f>
        <v/>
      </c>
      <c r="BA31" s="586" t="str">
        <f>IF(OR(BA30="",DT!AY32=0,C31=""),"",DT!AY32)</f>
        <v/>
      </c>
      <c r="BB31" s="586" t="str">
        <f>IF(OR(BB30="",DT!AZ32=0,C31=""),"",DT!AZ32)</f>
        <v/>
      </c>
      <c r="BC31" s="586" t="str">
        <f>IF(OR(BC30="",DT!BA32=0,C31=""),"",DT!BA32)</f>
        <v/>
      </c>
      <c r="BD31" s="586" t="str">
        <f>IF(OR(BD30="",DT!BB32=0,C31=""),"",DT!BB32)</f>
        <v/>
      </c>
      <c r="BE31" s="586" t="str">
        <f>IF(OR(BE30="",DT!BC32=0,C31=""),"",DT!BC32)</f>
        <v/>
      </c>
      <c r="BF31" s="586" t="str">
        <f>IF(OR(BF30="",DT!BD32=0,C31=""),"",DT!BD32)</f>
        <v/>
      </c>
      <c r="BG31" s="586" t="str">
        <f>IF(OR(BG30="",DT!BE32=0,C31=""),"",DT!BE32)</f>
        <v/>
      </c>
      <c r="BH31" s="586" t="str">
        <f>IF(OR(BH30="",DT!BF32=0,C31=""),"",DT!BF32)</f>
        <v/>
      </c>
      <c r="BI31" s="586" t="str">
        <f>IF(OR(BI30="",DT!BG32=0,C31=""),"",DT!BG32)</f>
        <v/>
      </c>
      <c r="BJ31" s="586" t="str">
        <f>IF(OR(BJ30="",DT!BH32=0,C31=""),"",DT!BH32)</f>
        <v/>
      </c>
      <c r="BK31" s="586" t="str">
        <f>IF(OR(BK30="",DT!BI32=0,C31=""),"",DT!BI32)</f>
        <v/>
      </c>
      <c r="BL31" s="586" t="str">
        <f>IF(OR(BL30="",DT!BJ32=0,C31=""),"",DT!BJ32)</f>
        <v/>
      </c>
      <c r="BM31" s="586" t="str">
        <f>IF(OR(BM30="",DT!BK32=0,C31=""),"",DT!BK32)</f>
        <v/>
      </c>
      <c r="BN31" s="586" t="str">
        <f>IF(OR(BN30="",DT!BL32=0,C31=""),"",DT!BL32)</f>
        <v/>
      </c>
      <c r="BO31" s="586" t="str">
        <f>IF(OR(BO30="",DT!BM32=0,C31=""),"",DT!BM32)</f>
        <v/>
      </c>
      <c r="BP31" s="586" t="str">
        <f>IF(OR(BP30="",DT!BN32=0,C31=""),"",DT!BN32)</f>
        <v/>
      </c>
      <c r="BQ31" s="586" t="str">
        <f>IF(OR(BQ30="",DT!BO32=0,C31=""),"",DT!BO32)</f>
        <v/>
      </c>
      <c r="BR31" s="586" t="str">
        <f>IF(OR(BR30="",DT!BP32=0,C31=""),"",DT!BP32)</f>
        <v/>
      </c>
      <c r="BS31" s="586" t="str">
        <f>IF(OR(BS30="",DT!BQ32=0,C31=""),"",DT!BQ32)</f>
        <v/>
      </c>
      <c r="BT31" s="586" t="str">
        <f>IF(OR(BT30="",DT!BR32=0,C31=""),"",DT!BR32)</f>
        <v/>
      </c>
      <c r="BU31" s="586" t="str">
        <f>IF(OR(BU30="",DT!BS32=0,C31=""),"",DT!BS32)</f>
        <v/>
      </c>
      <c r="BV31" s="586" t="str">
        <f>IF(OR(BV30="",DT!BT32=0,C31=""),"",DT!BT32)</f>
        <v/>
      </c>
      <c r="BW31" s="586" t="str">
        <f>IF(OR(BW30="",DT!BU32=0,C31=""),"",DT!BU32)</f>
        <v/>
      </c>
      <c r="BX31" s="586" t="str">
        <f>IF(OR(BX30="",DT!BV32=0,C31=""),"",DT!BV32)</f>
        <v/>
      </c>
      <c r="BY31" s="586" t="str">
        <f>IF(OR(BY30="",DT!BW32=0,C31=""),"",DT!BW32)</f>
        <v/>
      </c>
      <c r="BZ31" s="586" t="str">
        <f>IF(OR(BZ30="",DT!BX32=0,C31=""),"",DT!BX32)</f>
        <v/>
      </c>
      <c r="CA31" s="586" t="str">
        <f>IF(OR(CA30="",DT!BY32=0,C31=""),"",DT!BY32)</f>
        <v/>
      </c>
      <c r="CB31" s="586" t="str">
        <f>IF(OR(CB30="",DT!BZ32=0,C31=""),"",DT!BZ32)</f>
        <v/>
      </c>
      <c r="CC31" s="586" t="str">
        <f>IF(OR(CC30="",DT!CA32=0,C31=""),"",DT!CA32)</f>
        <v/>
      </c>
      <c r="CD31" s="586" t="str">
        <f>IF(OR(CD30="",DT!CB32=0,C31=""),"",DT!CB32)</f>
        <v/>
      </c>
      <c r="CE31" s="586" t="str">
        <f>IF(OR(CE30="",DT!CC32=0,C31=""),"",DT!CC32)</f>
        <v/>
      </c>
      <c r="CF31" s="586" t="str">
        <f>IF(OR(CF30="",DT!CD32=0,C31=""),"",DT!CD32)</f>
        <v/>
      </c>
      <c r="CG31" s="586" t="str">
        <f>IF(OR(CG30="",DT!CE32=0,C31=""),"",DT!CE32)</f>
        <v/>
      </c>
      <c r="CH31" s="586" t="str">
        <f>IF(OR(CH30="",DT!CF32=0,C31=""),"",DT!CF32)</f>
        <v/>
      </c>
      <c r="CI31" s="586" t="str">
        <f>IF(OR(CI30="",DT!CG32=0,C31=""),"",DT!CG32)</f>
        <v/>
      </c>
      <c r="CJ31" s="586" t="str">
        <f>IF(OR(CJ30="",DT!CH32=0,C31=""),"",DT!CH32)</f>
        <v/>
      </c>
      <c r="CK31" s="586" t="str">
        <f>IF(OR(CK30="",DT!CI32=0,C31=""),"",DT!CI32)</f>
        <v/>
      </c>
      <c r="CL31" s="586" t="str">
        <f>IF(OR(CL30="",DT!CJ32=0,C31=""),"",DT!CJ32)</f>
        <v/>
      </c>
      <c r="CM31" s="586" t="str">
        <f>IF(OR(CM30="",DT!CK32=0,C31=""),"",DT!CK32)</f>
        <v/>
      </c>
      <c r="CN31" s="586" t="str">
        <f>IF(OR(CN30="",DT!CL32=0,C31=""),"",DT!CL32)</f>
        <v/>
      </c>
      <c r="CO31" s="586" t="str">
        <f>IF(OR(CO30="",DT!CM32=0,C31=""),"",DT!CM32)</f>
        <v/>
      </c>
      <c r="CP31" s="586" t="str">
        <f>IF(OR(CP30="",DT!CN32=0,C31=""),"",DT!CN32)</f>
        <v/>
      </c>
      <c r="CQ31" s="586" t="str">
        <f>IF(OR(CQ30="",DT!CO32=0,C31=""),"",DT!CO32)</f>
        <v/>
      </c>
      <c r="CR31" s="586" t="str">
        <f>IF(OR(CR30="",DT!CP32=0,C31=""),"",DT!CP32)</f>
        <v/>
      </c>
      <c r="CS31" s="586" t="str">
        <f>IF(OR(CS30="",DT!CQ32=0,C31=""),"",DT!CQ32)</f>
        <v/>
      </c>
      <c r="CT31" s="586" t="str">
        <f>IF(OR(CT30="",DT!CR32=0,C31=""),"",DT!CR32)</f>
        <v/>
      </c>
      <c r="CU31" s="586" t="str">
        <f>IF(OR(CU30="",DT!CS32=0,C31=""),"",DT!CS32)</f>
        <v/>
      </c>
      <c r="CV31" s="586" t="str">
        <f>IF(OR(CV30="",DT!CT32=0,C31=""),"",DT!CT32)</f>
        <v/>
      </c>
      <c r="CW31" s="586" t="str">
        <f>IF(OR(CW30="",DT!CU32=0,C31=""),"",DT!CU32)</f>
        <v/>
      </c>
      <c r="CX31" s="586" t="str">
        <f>IF(OR(CX30="",DT!CV32=0,C31=""),"",DT!CV32)</f>
        <v/>
      </c>
      <c r="CY31" s="586" t="str">
        <f>IF(OR(CY30="",DT!CW32=0,C31=""),"",DT!CW32)</f>
        <v/>
      </c>
      <c r="CZ31" s="586" t="str">
        <f>IF(OR(CZ30="",DT!CX32=0,C31=""),"",DT!CX32)</f>
        <v/>
      </c>
      <c r="DA31" s="586" t="str">
        <f>IF(OR(DA30="",DT!CY32=0,C31=""),"",DT!CY32)</f>
        <v/>
      </c>
      <c r="DB31" s="586" t="str">
        <f>IF(OR(DB30="",DT!CZ32=0,C31=""),"",DT!CZ32)</f>
        <v/>
      </c>
      <c r="DC31" s="611" t="str">
        <f>'4บันทึกเวลาเรียน'!DD30</f>
        <v xml:space="preserve">  </v>
      </c>
      <c r="DD31" s="612" t="str">
        <f>'4บันทึกเวลาเรียน'!DE30</f>
        <v xml:space="preserve">  </v>
      </c>
      <c r="DE31" s="612" t="str">
        <f>'4บันทึกเวลาเรียน'!DF30</f>
        <v xml:space="preserve">  </v>
      </c>
      <c r="DF31" s="613" t="str">
        <f>'4บันทึกเวลาเรียน'!DG30</f>
        <v xml:space="preserve">  </v>
      </c>
      <c r="DG31" s="612" t="str">
        <f>'4บันทึกเวลาเรียน'!DH30</f>
        <v xml:space="preserve">  </v>
      </c>
      <c r="DH31" s="612" t="str">
        <f>'4บันทึกเวลาเรียน'!DI30</f>
        <v xml:space="preserve">  </v>
      </c>
      <c r="DI31" s="611" t="str">
        <f>'4บันทึกเวลาเรียน'!DJ30</f>
        <v xml:space="preserve">  </v>
      </c>
      <c r="DJ31" s="614" t="str">
        <f>'4บันทึกเวลาเรียน'!DK30</f>
        <v xml:space="preserve">  </v>
      </c>
      <c r="DK31" s="584" t="str">
        <f>'4บันทึกเวลาเรียน'!DL30</f>
        <v xml:space="preserve">  </v>
      </c>
      <c r="DL31" s="599"/>
      <c r="DM31" s="606"/>
      <c r="DN31" s="517"/>
      <c r="DO31" s="517"/>
      <c r="DP31" s="517"/>
      <c r="DQ31" s="517"/>
      <c r="DR31" s="517"/>
      <c r="DS31" s="517"/>
      <c r="DT31" s="517"/>
      <c r="DU31" s="517"/>
    </row>
    <row r="32" spans="1:125" ht="13.35" customHeight="1">
      <c r="A32" s="599"/>
      <c r="B32" s="587">
        <v>25</v>
      </c>
      <c r="C32" s="587" t="str">
        <f>IF(DT!B33=0,"",DT!B33)</f>
        <v/>
      </c>
      <c r="D32" s="1286" t="str">
        <f>IF(DT!C33=0,"",DT!C33)</f>
        <v/>
      </c>
      <c r="E32" s="1287"/>
      <c r="F32" s="588" t="str">
        <f>IF(OR(F31="",DT!E33=0,C32=""),"",DT!E33)</f>
        <v/>
      </c>
      <c r="G32" s="588" t="str">
        <f>IF(OR(G31="",DT!F33=0,C32=""),"",DT!F33)</f>
        <v/>
      </c>
      <c r="H32" s="588" t="str">
        <f>IF(OR(H31="",DT!G33=0,C32=""),"",DT!G33)</f>
        <v/>
      </c>
      <c r="I32" s="588" t="str">
        <f>IF(OR(I31="",DT!H33=0,C32=""),"",DT!H33)</f>
        <v/>
      </c>
      <c r="J32" s="588" t="str">
        <f>IF(OR(J31="",DT!I33=0,C32=""),"",DT!I33)</f>
        <v/>
      </c>
      <c r="K32" s="588" t="str">
        <f>IF(OR(K31="",DT!J33=0,C32=""),"",DT!J33)</f>
        <v/>
      </c>
      <c r="L32" s="588" t="str">
        <f>IF(OR(L31="",DT!K33=0,C32=""),"",DT!K33)</f>
        <v/>
      </c>
      <c r="M32" s="588" t="str">
        <f>IF(OR(M31="",DT!L33=0,C32=""),"",DT!L33)</f>
        <v/>
      </c>
      <c r="N32" s="588" t="str">
        <f>IF(OR(N31="",DT!M33=0,C32=""),"",DT!M33)</f>
        <v/>
      </c>
      <c r="O32" s="588" t="str">
        <f>IF(OR(O31="",DT!N33=0,C32=""),"",DT!N33)</f>
        <v/>
      </c>
      <c r="P32" s="588" t="str">
        <f>IF(OR(P31="",DT!O33=0,C32=""),"",DT!O33)</f>
        <v/>
      </c>
      <c r="Q32" s="588" t="str">
        <f>IF(OR(Q31="",DT!P33=0,C32=""),"",DT!P33)</f>
        <v/>
      </c>
      <c r="R32" s="588" t="str">
        <f>IF(OR(R31="",DT!Q33=0,C32=""),"",DT!Q33)</f>
        <v/>
      </c>
      <c r="S32" s="588" t="str">
        <f>IF(OR(S31="",DT!R33=0,C32=""),"",DT!R33)</f>
        <v/>
      </c>
      <c r="T32" s="588" t="str">
        <f>IF(OR(T31="",DT!S33=0,C32=""),"",DT!S33)</f>
        <v/>
      </c>
      <c r="U32" s="586" t="str">
        <f>IF(OR(U31="",DT!T33=0,C32=""),"",DT!T33)</f>
        <v/>
      </c>
      <c r="V32" s="586" t="str">
        <f>IF(OR(V31="",DT!U33=0,C32=""),"",DT!U33)</f>
        <v/>
      </c>
      <c r="W32" s="586" t="str">
        <f>IF(OR(W31="",DT!V33=0,C32=""),"",DT!V33)</f>
        <v/>
      </c>
      <c r="X32" s="586" t="str">
        <f>IF(OR(X31="",DT!W33=0,C32=""),"",DT!W33)</f>
        <v/>
      </c>
      <c r="Y32" s="586" t="str">
        <f>IF(OR(Y31="",DT!X33=0,C32=""),"",DT!X33)</f>
        <v/>
      </c>
      <c r="Z32" s="586" t="str">
        <f>IF(OR(Z31="",DT!Y33=0,C32=""),"",DT!Y33)</f>
        <v/>
      </c>
      <c r="AA32" s="586" t="str">
        <f>IF(OR(AA31="",DT!Z33=0,C32=""),"",DT!Z33)</f>
        <v/>
      </c>
      <c r="AB32" s="586" t="str">
        <f>IF(OR(AB31="",DT!AA33=0,C32=""),"",DT!AA33)</f>
        <v/>
      </c>
      <c r="AC32" s="586" t="str">
        <f>IF(OR(AC31="",DT!AB33=0,C32=""),"",DT!AB33)</f>
        <v/>
      </c>
      <c r="AD32" s="586" t="str">
        <f>IF(OR(AD31="",DT!AC33=0,C32=""),"",DT!AC33)</f>
        <v/>
      </c>
      <c r="AE32" s="586" t="str">
        <f>IF(OR(AE31="",DT!AD33=0,C32=""),"",DT!AD33)</f>
        <v/>
      </c>
      <c r="AF32" s="586" t="str">
        <f>IF(OR(AF31="",DT!AE33=0,C32=""),"",DT!AE33)</f>
        <v/>
      </c>
      <c r="AG32" s="586" t="str">
        <f>IF(OR(AG31="",DT!AF33=0,C32=""),"",DT!AF33)</f>
        <v/>
      </c>
      <c r="AH32" s="586" t="str">
        <f>IF(OR(AH31="",DT!AG33=0,C32=""),"",DT!AG33)</f>
        <v/>
      </c>
      <c r="AI32" s="586" t="str">
        <f>IF(OR(AI31="",DT!AH33=0,C32=""),"",DT!AH33)</f>
        <v/>
      </c>
      <c r="AJ32" s="586" t="str">
        <f>IF(OR(AJ31="",DT!AI33=0,C32=""),"",DT!AI33)</f>
        <v/>
      </c>
      <c r="AK32" s="586" t="str">
        <f>IF(OR(AK31="",DT!AJ33=0,C32=""),"",DT!AJ33)</f>
        <v/>
      </c>
      <c r="AL32" s="586" t="str">
        <f>IF(OR(AL31="",DT!AK33=0,C32=""),"",DT!AK33)</f>
        <v/>
      </c>
      <c r="AM32" s="586" t="str">
        <f>IF(OR(AM31="",DT!AL33=0,C32=""),"",DT!AL33)</f>
        <v/>
      </c>
      <c r="AN32" s="586" t="str">
        <f>IF(OR(AN31="",DT!AM33=0,C32=""),"",DT!AM33)</f>
        <v/>
      </c>
      <c r="AO32" s="586" t="str">
        <f>IF(OR(AO31="",DT!AN33=0,C32=""),"",DT!AN33)</f>
        <v/>
      </c>
      <c r="AP32" s="586" t="str">
        <f>IF(OR(AP31="",DT!AO33=0,C32=""),"",DT!AO33)</f>
        <v/>
      </c>
      <c r="AQ32" s="586" t="str">
        <f>IF(OR(AQ31="",DT!AP33=0,C32=""),"",DT!AP33)</f>
        <v/>
      </c>
      <c r="AR32" s="586" t="str">
        <f>IF(OR(AR31="",DT!AQ33=0,C32=""),"",DT!AQ33)</f>
        <v/>
      </c>
      <c r="AS32" s="586" t="str">
        <f>IF(OR(AS31="",DT!AR33=0,C32=""),"",DT!AR33)</f>
        <v/>
      </c>
      <c r="AT32" s="586" t="str">
        <f>IF(OR(AT31="",DT!AS33=0,C32=""),"",DT!AS33)</f>
        <v/>
      </c>
      <c r="AU32" s="586" t="str">
        <f>IF(OR(AU31="",DT!AT33=0,C32=""),"",DT!AT33)</f>
        <v/>
      </c>
      <c r="AV32" s="586" t="str">
        <f>IF(OR(AV31="",DT!AU33=0,C32=""),"",DT!AU33)</f>
        <v/>
      </c>
      <c r="AW32" s="586" t="str">
        <f>IF(OR(AW31="",DT!AV33=0,C32=""),"",DT!AV33)</f>
        <v/>
      </c>
      <c r="AX32" s="586" t="str">
        <f>IF(OR(AX31="",DT!AW33=0,C32=""),"",DT!AW33)</f>
        <v/>
      </c>
      <c r="AY32" s="583"/>
      <c r="AZ32" s="588" t="str">
        <f>IF(OR(AZ31="",DT!AX33=0,C32=""),"",DT!AX33)</f>
        <v/>
      </c>
      <c r="BA32" s="588" t="str">
        <f>IF(OR(BA31="",DT!AY33=0,C32=""),"",DT!AY33)</f>
        <v/>
      </c>
      <c r="BB32" s="588" t="str">
        <f>IF(OR(BB31="",DT!AZ33=0,C32=""),"",DT!AZ33)</f>
        <v/>
      </c>
      <c r="BC32" s="588" t="str">
        <f>IF(OR(BC31="",DT!BA33=0,C32=""),"",DT!BA33)</f>
        <v/>
      </c>
      <c r="BD32" s="588" t="str">
        <f>IF(OR(BD31="",DT!BB33=0,C32=""),"",DT!BB33)</f>
        <v/>
      </c>
      <c r="BE32" s="586" t="str">
        <f>IF(OR(BE31="",DT!BC33=0,C32=""),"",DT!BC33)</f>
        <v/>
      </c>
      <c r="BF32" s="586" t="str">
        <f>IF(OR(BF31="",DT!BD33=0,C32=""),"",DT!BD33)</f>
        <v/>
      </c>
      <c r="BG32" s="586" t="str">
        <f>IF(OR(BG31="",DT!BE33=0,C32=""),"",DT!BE33)</f>
        <v/>
      </c>
      <c r="BH32" s="586" t="str">
        <f>IF(OR(BH31="",DT!BF33=0,C32=""),"",DT!BF33)</f>
        <v/>
      </c>
      <c r="BI32" s="586" t="str">
        <f>IF(OR(BI31="",DT!BG33=0,C32=""),"",DT!BG33)</f>
        <v/>
      </c>
      <c r="BJ32" s="586" t="str">
        <f>IF(OR(BJ31="",DT!BH33=0,C32=""),"",DT!BH33)</f>
        <v/>
      </c>
      <c r="BK32" s="586" t="str">
        <f>IF(OR(BK31="",DT!BI33=0,C32=""),"",DT!BI33)</f>
        <v/>
      </c>
      <c r="BL32" s="586" t="str">
        <f>IF(OR(BL31="",DT!BJ33=0,C32=""),"",DT!BJ33)</f>
        <v/>
      </c>
      <c r="BM32" s="586" t="str">
        <f>IF(OR(BM31="",DT!BK33=0,C32=""),"",DT!BK33)</f>
        <v/>
      </c>
      <c r="BN32" s="586" t="str">
        <f>IF(OR(BN31="",DT!BL33=0,C32=""),"",DT!BL33)</f>
        <v/>
      </c>
      <c r="BO32" s="586" t="str">
        <f>IF(OR(BO31="",DT!BM33=0,C32=""),"",DT!BM33)</f>
        <v/>
      </c>
      <c r="BP32" s="586" t="str">
        <f>IF(OR(BP31="",DT!BN33=0,C32=""),"",DT!BN33)</f>
        <v/>
      </c>
      <c r="BQ32" s="586" t="str">
        <f>IF(OR(BQ31="",DT!BO33=0,C32=""),"",DT!BO33)</f>
        <v/>
      </c>
      <c r="BR32" s="586" t="str">
        <f>IF(OR(BR31="",DT!BP33=0,C32=""),"",DT!BP33)</f>
        <v/>
      </c>
      <c r="BS32" s="586" t="str">
        <f>IF(OR(BS31="",DT!BQ33=0,C32=""),"",DT!BQ33)</f>
        <v/>
      </c>
      <c r="BT32" s="586" t="str">
        <f>IF(OR(BT31="",DT!BR33=0,C32=""),"",DT!BR33)</f>
        <v/>
      </c>
      <c r="BU32" s="586" t="str">
        <f>IF(OR(BU31="",DT!BS33=0,C32=""),"",DT!BS33)</f>
        <v/>
      </c>
      <c r="BV32" s="586" t="str">
        <f>IF(OR(BV31="",DT!BT33=0,C32=""),"",DT!BT33)</f>
        <v/>
      </c>
      <c r="BW32" s="586" t="str">
        <f>IF(OR(BW31="",DT!BU33=0,C32=""),"",DT!BU33)</f>
        <v/>
      </c>
      <c r="BX32" s="586" t="str">
        <f>IF(OR(BX31="",DT!BV33=0,C32=""),"",DT!BV33)</f>
        <v/>
      </c>
      <c r="BY32" s="586" t="str">
        <f>IF(OR(BY31="",DT!BW33=0,C32=""),"",DT!BW33)</f>
        <v/>
      </c>
      <c r="BZ32" s="586" t="str">
        <f>IF(OR(BZ31="",DT!BX33=0,C32=""),"",DT!BX33)</f>
        <v/>
      </c>
      <c r="CA32" s="586" t="str">
        <f>IF(OR(CA31="",DT!BY33=0,C32=""),"",DT!BY33)</f>
        <v/>
      </c>
      <c r="CB32" s="586" t="str">
        <f>IF(OR(CB31="",DT!BZ33=0,C32=""),"",DT!BZ33)</f>
        <v/>
      </c>
      <c r="CC32" s="586" t="str">
        <f>IF(OR(CC31="",DT!CA33=0,C32=""),"",DT!CA33)</f>
        <v/>
      </c>
      <c r="CD32" s="586" t="str">
        <f>IF(OR(CD31="",DT!CB33=0,C32=""),"",DT!CB33)</f>
        <v/>
      </c>
      <c r="CE32" s="586" t="str">
        <f>IF(OR(CE31="",DT!CC33=0,C32=""),"",DT!CC33)</f>
        <v/>
      </c>
      <c r="CF32" s="586" t="str">
        <f>IF(OR(CF31="",DT!CD33=0,C32=""),"",DT!CD33)</f>
        <v/>
      </c>
      <c r="CG32" s="586" t="str">
        <f>IF(OR(CG31="",DT!CE33=0,C32=""),"",DT!CE33)</f>
        <v/>
      </c>
      <c r="CH32" s="586" t="str">
        <f>IF(OR(CH31="",DT!CF33=0,C32=""),"",DT!CF33)</f>
        <v/>
      </c>
      <c r="CI32" s="586" t="str">
        <f>IF(OR(CI31="",DT!CG33=0,C32=""),"",DT!CG33)</f>
        <v/>
      </c>
      <c r="CJ32" s="586" t="str">
        <f>IF(OR(CJ31="",DT!CH33=0,C32=""),"",DT!CH33)</f>
        <v/>
      </c>
      <c r="CK32" s="586" t="str">
        <f>IF(OR(CK31="",DT!CI33=0,C32=""),"",DT!CI33)</f>
        <v/>
      </c>
      <c r="CL32" s="586" t="str">
        <f>IF(OR(CL31="",DT!CJ33=0,C32=""),"",DT!CJ33)</f>
        <v/>
      </c>
      <c r="CM32" s="586" t="str">
        <f>IF(OR(CM31="",DT!CK33=0,C32=""),"",DT!CK33)</f>
        <v/>
      </c>
      <c r="CN32" s="586" t="str">
        <f>IF(OR(CN31="",DT!CL33=0,C32=""),"",DT!CL33)</f>
        <v/>
      </c>
      <c r="CO32" s="586" t="str">
        <f>IF(OR(CO31="",DT!CM33=0,C32=""),"",DT!CM33)</f>
        <v/>
      </c>
      <c r="CP32" s="586" t="str">
        <f>IF(OR(CP31="",DT!CN33=0,C32=""),"",DT!CN33)</f>
        <v/>
      </c>
      <c r="CQ32" s="586" t="str">
        <f>IF(OR(CQ31="",DT!CO33=0,C32=""),"",DT!CO33)</f>
        <v/>
      </c>
      <c r="CR32" s="586" t="str">
        <f>IF(OR(CR31="",DT!CP33=0,C32=""),"",DT!CP33)</f>
        <v/>
      </c>
      <c r="CS32" s="586" t="str">
        <f>IF(OR(CS31="",DT!CQ33=0,C32=""),"",DT!CQ33)</f>
        <v/>
      </c>
      <c r="CT32" s="586" t="str">
        <f>IF(OR(CT31="",DT!CR33=0,C32=""),"",DT!CR33)</f>
        <v/>
      </c>
      <c r="CU32" s="586" t="str">
        <f>IF(OR(CU31="",DT!CS33=0,C32=""),"",DT!CS33)</f>
        <v/>
      </c>
      <c r="CV32" s="586" t="str">
        <f>IF(OR(CV31="",DT!CT33=0,C32=""),"",DT!CT33)</f>
        <v/>
      </c>
      <c r="CW32" s="586" t="str">
        <f>IF(OR(CW31="",DT!CU33=0,C32=""),"",DT!CU33)</f>
        <v/>
      </c>
      <c r="CX32" s="586" t="str">
        <f>IF(OR(CX31="",DT!CV33=0,C32=""),"",DT!CV33)</f>
        <v/>
      </c>
      <c r="CY32" s="586" t="str">
        <f>IF(OR(CY31="",DT!CW33=0,C32=""),"",DT!CW33)</f>
        <v/>
      </c>
      <c r="CZ32" s="586" t="str">
        <f>IF(OR(CZ31="",DT!CX33=0,C32=""),"",DT!CX33)</f>
        <v/>
      </c>
      <c r="DA32" s="586" t="str">
        <f>IF(OR(DA31="",DT!CY33=0,C32=""),"",DT!CY33)</f>
        <v/>
      </c>
      <c r="DB32" s="586" t="str">
        <f>IF(OR(DB31="",DT!CZ33=0,C32=""),"",DT!CZ33)</f>
        <v/>
      </c>
      <c r="DC32" s="615" t="str">
        <f>'4บันทึกเวลาเรียน'!DD31</f>
        <v xml:space="preserve">  </v>
      </c>
      <c r="DD32" s="874" t="str">
        <f>'4บันทึกเวลาเรียน'!DE31</f>
        <v xml:space="preserve">  </v>
      </c>
      <c r="DE32" s="616" t="str">
        <f>'4บันทึกเวลาเรียน'!DF31</f>
        <v xml:space="preserve">  </v>
      </c>
      <c r="DF32" s="617" t="str">
        <f>'4บันทึกเวลาเรียน'!DG31</f>
        <v xml:space="preserve">  </v>
      </c>
      <c r="DG32" s="616" t="str">
        <f>'4บันทึกเวลาเรียน'!DH31</f>
        <v xml:space="preserve">  </v>
      </c>
      <c r="DH32" s="616" t="str">
        <f>'4บันทึกเวลาเรียน'!DI31</f>
        <v xml:space="preserve">  </v>
      </c>
      <c r="DI32" s="615" t="str">
        <f>'4บันทึกเวลาเรียน'!DJ31</f>
        <v xml:space="preserve">  </v>
      </c>
      <c r="DJ32" s="618" t="str">
        <f>'4บันทึกเวลาเรียน'!DK31</f>
        <v xml:space="preserve">  </v>
      </c>
      <c r="DK32" s="584" t="str">
        <f>'4บันทึกเวลาเรียน'!DL31</f>
        <v xml:space="preserve">  </v>
      </c>
      <c r="DL32" s="599"/>
      <c r="DM32" s="606"/>
      <c r="DN32" s="517"/>
      <c r="DO32" s="517"/>
      <c r="DP32" s="517"/>
      <c r="DQ32" s="517"/>
      <c r="DR32" s="517"/>
      <c r="DS32" s="517"/>
      <c r="DT32" s="517"/>
      <c r="DU32" s="517"/>
    </row>
    <row r="33" spans="1:125" ht="13.35" customHeight="1">
      <c r="A33" s="599"/>
      <c r="B33" s="581">
        <v>26</v>
      </c>
      <c r="C33" s="581" t="str">
        <f>IF(DT!B34=0,"",DT!B34)</f>
        <v/>
      </c>
      <c r="D33" s="1289" t="str">
        <f>IF(DT!C34=0,"",DT!C34)</f>
        <v/>
      </c>
      <c r="E33" s="1225"/>
      <c r="F33" s="582" t="str">
        <f>IF(OR(F32="",DT!E34=0,C33=""),"",DT!E34)</f>
        <v/>
      </c>
      <c r="G33" s="582" t="str">
        <f>IF(OR(G32="",DT!F34=0,C33=""),"",DT!F34)</f>
        <v/>
      </c>
      <c r="H33" s="582" t="str">
        <f>IF(OR(H32="",DT!G34=0,C33=""),"",DT!G34)</f>
        <v/>
      </c>
      <c r="I33" s="582" t="str">
        <f>IF(OR(I32="",DT!H34=0,C33=""),"",DT!H34)</f>
        <v/>
      </c>
      <c r="J33" s="582" t="str">
        <f>IF(OR(J32="",DT!I34=0,C33=""),"",DT!I34)</f>
        <v/>
      </c>
      <c r="K33" s="582" t="str">
        <f>IF(OR(K32="",DT!J34=0,C33=""),"",DT!J34)</f>
        <v/>
      </c>
      <c r="L33" s="582" t="str">
        <f>IF(OR(L32="",DT!K34=0,C33=""),"",DT!K34)</f>
        <v/>
      </c>
      <c r="M33" s="582" t="str">
        <f>IF(OR(M32="",DT!L34=0,C33=""),"",DT!L34)</f>
        <v/>
      </c>
      <c r="N33" s="582" t="str">
        <f>IF(OR(N32="",DT!M34=0,C33=""),"",DT!M34)</f>
        <v/>
      </c>
      <c r="O33" s="582" t="str">
        <f>IF(OR(O32="",DT!N34=0,C33=""),"",DT!N34)</f>
        <v/>
      </c>
      <c r="P33" s="582" t="str">
        <f>IF(OR(P32="",DT!O34=0,C33=""),"",DT!O34)</f>
        <v/>
      </c>
      <c r="Q33" s="582" t="str">
        <f>IF(OR(Q32="",DT!P34=0,C33=""),"",DT!P34)</f>
        <v/>
      </c>
      <c r="R33" s="582" t="str">
        <f>IF(OR(R32="",DT!Q34=0,C33=""),"",DT!Q34)</f>
        <v/>
      </c>
      <c r="S33" s="582" t="str">
        <f>IF(OR(S32="",DT!R34=0,C33=""),"",DT!R34)</f>
        <v/>
      </c>
      <c r="T33" s="582" t="str">
        <f>IF(OR(T32="",DT!S34=0,C33=""),"",DT!S34)</f>
        <v/>
      </c>
      <c r="U33" s="582" t="str">
        <f>IF(OR(U32="",DT!T34=0,C33=""),"",DT!T34)</f>
        <v/>
      </c>
      <c r="V33" s="582" t="str">
        <f>IF(OR(V32="",DT!U34=0,C33=""),"",DT!U34)</f>
        <v/>
      </c>
      <c r="W33" s="582" t="str">
        <f>IF(OR(W32="",DT!V34=0,C33=""),"",DT!V34)</f>
        <v/>
      </c>
      <c r="X33" s="582" t="str">
        <f>IF(OR(X32="",DT!W34=0,C33=""),"",DT!W34)</f>
        <v/>
      </c>
      <c r="Y33" s="582" t="str">
        <f>IF(OR(Y32="",DT!X34=0,C33=""),"",DT!X34)</f>
        <v/>
      </c>
      <c r="Z33" s="582" t="str">
        <f>IF(OR(Z32="",DT!Y34=0,C33=""),"",DT!Y34)</f>
        <v/>
      </c>
      <c r="AA33" s="582" t="str">
        <f>IF(OR(AA32="",DT!Z34=0,C33=""),"",DT!Z34)</f>
        <v/>
      </c>
      <c r="AB33" s="582" t="str">
        <f>IF(OR(AB32="",DT!AA34=0,C33=""),"",DT!AA34)</f>
        <v/>
      </c>
      <c r="AC33" s="582" t="str">
        <f>IF(OR(AC32="",DT!AB34=0,C33=""),"",DT!AB34)</f>
        <v/>
      </c>
      <c r="AD33" s="582" t="str">
        <f>IF(OR(AD32="",DT!AC34=0,C33=""),"",DT!AC34)</f>
        <v/>
      </c>
      <c r="AE33" s="582" t="str">
        <f>IF(OR(AE32="",DT!AD34=0,C33=""),"",DT!AD34)</f>
        <v/>
      </c>
      <c r="AF33" s="582" t="str">
        <f>IF(OR(AF32="",DT!AE34=0,C33=""),"",DT!AE34)</f>
        <v/>
      </c>
      <c r="AG33" s="582" t="str">
        <f>IF(OR(AG32="",DT!AF34=0,C33=""),"",DT!AF34)</f>
        <v/>
      </c>
      <c r="AH33" s="582" t="str">
        <f>IF(OR(AH32="",DT!AG34=0,C33=""),"",DT!AG34)</f>
        <v/>
      </c>
      <c r="AI33" s="582" t="str">
        <f>IF(OR(AI32="",DT!AH34=0,C33=""),"",DT!AH34)</f>
        <v/>
      </c>
      <c r="AJ33" s="582" t="str">
        <f>IF(OR(AJ32="",DT!AI34=0,C33=""),"",DT!AI34)</f>
        <v/>
      </c>
      <c r="AK33" s="582" t="str">
        <f>IF(OR(AK32="",DT!AJ34=0,C33=""),"",DT!AJ34)</f>
        <v/>
      </c>
      <c r="AL33" s="582" t="str">
        <f>IF(OR(AL32="",DT!AK34=0,C33=""),"",DT!AK34)</f>
        <v/>
      </c>
      <c r="AM33" s="582" t="str">
        <f>IF(OR(AM32="",DT!AL34=0,C33=""),"",DT!AL34)</f>
        <v/>
      </c>
      <c r="AN33" s="582" t="str">
        <f>IF(OR(AN32="",DT!AM34=0,C33=""),"",DT!AM34)</f>
        <v/>
      </c>
      <c r="AO33" s="582" t="str">
        <f>IF(OR(AO32="",DT!AN34=0,C33=""),"",DT!AN34)</f>
        <v/>
      </c>
      <c r="AP33" s="582" t="str">
        <f>IF(OR(AP32="",DT!AO34=0,C33=""),"",DT!AO34)</f>
        <v/>
      </c>
      <c r="AQ33" s="582" t="str">
        <f>IF(OR(AQ32="",DT!AP34=0,C33=""),"",DT!AP34)</f>
        <v/>
      </c>
      <c r="AR33" s="582" t="str">
        <f>IF(OR(AR32="",DT!AQ34=0,C33=""),"",DT!AQ34)</f>
        <v/>
      </c>
      <c r="AS33" s="582" t="str">
        <f>IF(OR(AS32="",DT!AR34=0,C33=""),"",DT!AR34)</f>
        <v/>
      </c>
      <c r="AT33" s="582" t="str">
        <f>IF(OR(AT32="",DT!AS34=0,C33=""),"",DT!AS34)</f>
        <v/>
      </c>
      <c r="AU33" s="582" t="str">
        <f>IF(OR(AU32="",DT!AT34=0,C33=""),"",DT!AT34)</f>
        <v/>
      </c>
      <c r="AV33" s="582" t="str">
        <f>IF(OR(AV32="",DT!AU34=0,C33=""),"",DT!AU34)</f>
        <v/>
      </c>
      <c r="AW33" s="582" t="str">
        <f>IF(OR(AW32="",DT!AV34=0,C33=""),"",DT!AV34)</f>
        <v/>
      </c>
      <c r="AX33" s="582" t="str">
        <f>IF(OR(AX32="",DT!AW34=0,C33=""),"",DT!AW34)</f>
        <v/>
      </c>
      <c r="AY33" s="583"/>
      <c r="AZ33" s="582" t="str">
        <f>IF(OR(AZ32="",DT!AX34=0,C33=""),"",DT!AX34)</f>
        <v/>
      </c>
      <c r="BA33" s="582" t="str">
        <f>IF(OR(BA32="",DT!AY34=0,C33=""),"",DT!AY34)</f>
        <v/>
      </c>
      <c r="BB33" s="582" t="str">
        <f>IF(OR(BB32="",DT!AZ34=0,C33=""),"",DT!AZ34)</f>
        <v/>
      </c>
      <c r="BC33" s="582" t="str">
        <f>IF(OR(BC32="",DT!BA34=0,C33=""),"",DT!BA34)</f>
        <v/>
      </c>
      <c r="BD33" s="582" t="str">
        <f>IF(OR(BD32="",DT!BB34=0,C33=""),"",DT!BB34)</f>
        <v/>
      </c>
      <c r="BE33" s="582" t="str">
        <f>IF(OR(BE32="",DT!BC34=0,C33=""),"",DT!BC34)</f>
        <v/>
      </c>
      <c r="BF33" s="582" t="str">
        <f>IF(OR(BF32="",DT!BD34=0,C33=""),"",DT!BD34)</f>
        <v/>
      </c>
      <c r="BG33" s="582" t="str">
        <f>IF(OR(BG32="",DT!BE34=0,C33=""),"",DT!BE34)</f>
        <v/>
      </c>
      <c r="BH33" s="582" t="str">
        <f>IF(OR(BH32="",DT!BF34=0,C33=""),"",DT!BF34)</f>
        <v/>
      </c>
      <c r="BI33" s="582" t="str">
        <f>IF(OR(BI32="",DT!BG34=0,C33=""),"",DT!BG34)</f>
        <v/>
      </c>
      <c r="BJ33" s="582" t="str">
        <f>IF(OR(BJ32="",DT!BH34=0,C33=""),"",DT!BH34)</f>
        <v/>
      </c>
      <c r="BK33" s="582" t="str">
        <f>IF(OR(BK32="",DT!BI34=0,C33=""),"",DT!BI34)</f>
        <v/>
      </c>
      <c r="BL33" s="582" t="str">
        <f>IF(OR(BL32="",DT!BJ34=0,C33=""),"",DT!BJ34)</f>
        <v/>
      </c>
      <c r="BM33" s="582" t="str">
        <f>IF(OR(BM32="",DT!BK34=0,C33=""),"",DT!BK34)</f>
        <v/>
      </c>
      <c r="BN33" s="582" t="str">
        <f>IF(OR(BN32="",DT!BL34=0,C33=""),"",DT!BL34)</f>
        <v/>
      </c>
      <c r="BO33" s="582" t="str">
        <f>IF(OR(BO32="",DT!BM34=0,C33=""),"",DT!BM34)</f>
        <v/>
      </c>
      <c r="BP33" s="582" t="str">
        <f>IF(OR(BP32="",DT!BN34=0,C33=""),"",DT!BN34)</f>
        <v/>
      </c>
      <c r="BQ33" s="582" t="str">
        <f>IF(OR(BQ32="",DT!BO34=0,C33=""),"",DT!BO34)</f>
        <v/>
      </c>
      <c r="BR33" s="582" t="str">
        <f>IF(OR(BR32="",DT!BP34=0,C33=""),"",DT!BP34)</f>
        <v/>
      </c>
      <c r="BS33" s="582" t="str">
        <f>IF(OR(BS32="",DT!BQ34=0,C33=""),"",DT!BQ34)</f>
        <v/>
      </c>
      <c r="BT33" s="582" t="str">
        <f>IF(OR(BT32="",DT!BR34=0,C33=""),"",DT!BR34)</f>
        <v/>
      </c>
      <c r="BU33" s="582" t="str">
        <f>IF(OR(BU32="",DT!BS34=0,C33=""),"",DT!BS34)</f>
        <v/>
      </c>
      <c r="BV33" s="582" t="str">
        <f>IF(OR(BV32="",DT!BT34=0,C33=""),"",DT!BT34)</f>
        <v/>
      </c>
      <c r="BW33" s="582" t="str">
        <f>IF(OR(BW32="",DT!BU34=0,C33=""),"",DT!BU34)</f>
        <v/>
      </c>
      <c r="BX33" s="582" t="str">
        <f>IF(OR(BX32="",DT!BV34=0,C33=""),"",DT!BV34)</f>
        <v/>
      </c>
      <c r="BY33" s="582" t="str">
        <f>IF(OR(BY32="",DT!BW34=0,C33=""),"",DT!BW34)</f>
        <v/>
      </c>
      <c r="BZ33" s="582" t="str">
        <f>IF(OR(BZ32="",DT!BX34=0,C33=""),"",DT!BX34)</f>
        <v/>
      </c>
      <c r="CA33" s="582" t="str">
        <f>IF(OR(CA32="",DT!BY34=0,C33=""),"",DT!BY34)</f>
        <v/>
      </c>
      <c r="CB33" s="582" t="str">
        <f>IF(OR(CB32="",DT!BZ34=0,C33=""),"",DT!BZ34)</f>
        <v/>
      </c>
      <c r="CC33" s="582" t="str">
        <f>IF(OR(CC32="",DT!CA34=0,C33=""),"",DT!CA34)</f>
        <v/>
      </c>
      <c r="CD33" s="582" t="str">
        <f>IF(OR(CD32="",DT!CB34=0,C33=""),"",DT!CB34)</f>
        <v/>
      </c>
      <c r="CE33" s="582" t="str">
        <f>IF(OR(CE32="",DT!CC34=0,C33=""),"",DT!CC34)</f>
        <v/>
      </c>
      <c r="CF33" s="582" t="str">
        <f>IF(OR(CF32="",DT!CD34=0,C33=""),"",DT!CD34)</f>
        <v/>
      </c>
      <c r="CG33" s="582" t="str">
        <f>IF(OR(CG32="",DT!CE34=0,C33=""),"",DT!CE34)</f>
        <v/>
      </c>
      <c r="CH33" s="582" t="str">
        <f>IF(OR(CH32="",DT!CF34=0,C33=""),"",DT!CF34)</f>
        <v/>
      </c>
      <c r="CI33" s="582" t="str">
        <f>IF(OR(CI32="",DT!CG34=0,C33=""),"",DT!CG34)</f>
        <v/>
      </c>
      <c r="CJ33" s="582" t="str">
        <f>IF(OR(CJ32="",DT!CH34=0,C33=""),"",DT!CH34)</f>
        <v/>
      </c>
      <c r="CK33" s="582" t="str">
        <f>IF(OR(CK32="",DT!CI34=0,C33=""),"",DT!CI34)</f>
        <v/>
      </c>
      <c r="CL33" s="582" t="str">
        <f>IF(OR(CL32="",DT!CJ34=0,C33=""),"",DT!CJ34)</f>
        <v/>
      </c>
      <c r="CM33" s="582" t="str">
        <f>IF(OR(CM32="",DT!CK34=0,C33=""),"",DT!CK34)</f>
        <v/>
      </c>
      <c r="CN33" s="582" t="str">
        <f>IF(OR(CN32="",DT!CL34=0,C33=""),"",DT!CL34)</f>
        <v/>
      </c>
      <c r="CO33" s="582" t="str">
        <f>IF(OR(CO32="",DT!CM34=0,C33=""),"",DT!CM34)</f>
        <v/>
      </c>
      <c r="CP33" s="582" t="str">
        <f>IF(OR(CP32="",DT!CN34=0,C33=""),"",DT!CN34)</f>
        <v/>
      </c>
      <c r="CQ33" s="582" t="str">
        <f>IF(OR(CQ32="",DT!CO34=0,C33=""),"",DT!CO34)</f>
        <v/>
      </c>
      <c r="CR33" s="582" t="str">
        <f>IF(OR(CR32="",DT!CP34=0,C33=""),"",DT!CP34)</f>
        <v/>
      </c>
      <c r="CS33" s="582" t="str">
        <f>IF(OR(CS32="",DT!CQ34=0,C33=""),"",DT!CQ34)</f>
        <v/>
      </c>
      <c r="CT33" s="582" t="str">
        <f>IF(OR(CT32="",DT!CR34=0,C33=""),"",DT!CR34)</f>
        <v/>
      </c>
      <c r="CU33" s="582" t="str">
        <f>IF(OR(CU32="",DT!CS34=0,C33=""),"",DT!CS34)</f>
        <v/>
      </c>
      <c r="CV33" s="582" t="str">
        <f>IF(OR(CV32="",DT!CT34=0,C33=""),"",DT!CT34)</f>
        <v/>
      </c>
      <c r="CW33" s="582" t="str">
        <f>IF(OR(CW32="",DT!CU34=0,C33=""),"",DT!CU34)</f>
        <v/>
      </c>
      <c r="CX33" s="582" t="str">
        <f>IF(OR(CX32="",DT!CV34=0,C33=""),"",DT!CV34)</f>
        <v/>
      </c>
      <c r="CY33" s="582" t="str">
        <f>IF(OR(CY32="",DT!CW34=0,C33=""),"",DT!CW34)</f>
        <v/>
      </c>
      <c r="CZ33" s="582" t="str">
        <f>IF(OR(CZ32="",DT!CX34=0,C33=""),"",DT!CX34)</f>
        <v/>
      </c>
      <c r="DA33" s="582" t="str">
        <f>IF(OR(DA32="",DT!CY34=0,C33=""),"",DT!CY34)</f>
        <v/>
      </c>
      <c r="DB33" s="582" t="str">
        <f>IF(OR(DB32="",DT!CZ34=0,C33=""),"",DT!CZ34)</f>
        <v/>
      </c>
      <c r="DC33" s="607" t="str">
        <f>'4บันทึกเวลาเรียน'!DD32</f>
        <v xml:space="preserve">  </v>
      </c>
      <c r="DD33" s="608" t="str">
        <f>'4บันทึกเวลาเรียน'!DE32</f>
        <v xml:space="preserve">  </v>
      </c>
      <c r="DE33" s="608" t="str">
        <f>'4บันทึกเวลาเรียน'!DF32</f>
        <v xml:space="preserve">  </v>
      </c>
      <c r="DF33" s="609" t="str">
        <f>'4บันทึกเวลาเรียน'!DG32</f>
        <v xml:space="preserve">  </v>
      </c>
      <c r="DG33" s="608" t="str">
        <f>'4บันทึกเวลาเรียน'!DH32</f>
        <v xml:space="preserve">  </v>
      </c>
      <c r="DH33" s="608" t="str">
        <f>'4บันทึกเวลาเรียน'!DI32</f>
        <v xml:space="preserve">  </v>
      </c>
      <c r="DI33" s="607" t="str">
        <f>'4บันทึกเวลาเรียน'!DJ32</f>
        <v xml:space="preserve">  </v>
      </c>
      <c r="DJ33" s="610" t="str">
        <f>'4บันทึกเวลาเรียน'!DK32</f>
        <v xml:space="preserve">  </v>
      </c>
      <c r="DK33" s="584" t="str">
        <f>'4บันทึกเวลาเรียน'!DL32</f>
        <v xml:space="preserve">  </v>
      </c>
      <c r="DL33" s="599"/>
      <c r="DM33" s="606"/>
      <c r="DN33" s="517"/>
      <c r="DO33" s="517"/>
      <c r="DP33" s="517"/>
      <c r="DQ33" s="517"/>
      <c r="DR33" s="517"/>
      <c r="DS33" s="517"/>
      <c r="DT33" s="517"/>
      <c r="DU33" s="517"/>
    </row>
    <row r="34" spans="1:125" ht="13.35" customHeight="1">
      <c r="A34" s="599"/>
      <c r="B34" s="585">
        <v>27</v>
      </c>
      <c r="C34" s="585" t="str">
        <f>IF(DT!B35=0,"",DT!B35)</f>
        <v/>
      </c>
      <c r="D34" s="1288" t="str">
        <f>IF(DT!C35=0,"",DT!C35)</f>
        <v/>
      </c>
      <c r="E34" s="1209"/>
      <c r="F34" s="586" t="str">
        <f>IF(OR(F33="",DT!E35=0,C34=""),"",DT!E35)</f>
        <v/>
      </c>
      <c r="G34" s="586" t="str">
        <f>IF(OR(G33="",DT!F35=0,C34=""),"",DT!F35)</f>
        <v/>
      </c>
      <c r="H34" s="586" t="str">
        <f>IF(OR(H33="",DT!G35=0,C34=""),"",DT!G35)</f>
        <v/>
      </c>
      <c r="I34" s="586" t="str">
        <f>IF(OR(I33="",DT!H35=0,C34=""),"",DT!H35)</f>
        <v/>
      </c>
      <c r="J34" s="586" t="str">
        <f>IF(OR(J33="",DT!I35=0,C34=""),"",DT!I35)</f>
        <v/>
      </c>
      <c r="K34" s="586" t="str">
        <f>IF(OR(K33="",DT!J35=0,C34=""),"",DT!J35)</f>
        <v/>
      </c>
      <c r="L34" s="586" t="str">
        <f>IF(OR(L33="",DT!K35=0,C34=""),"",DT!K35)</f>
        <v/>
      </c>
      <c r="M34" s="586" t="str">
        <f>IF(OR(M33="",DT!L35=0,C34=""),"",DT!L35)</f>
        <v/>
      </c>
      <c r="N34" s="586" t="str">
        <f>IF(OR(N33="",DT!M35=0,C34=""),"",DT!M35)</f>
        <v/>
      </c>
      <c r="O34" s="586" t="str">
        <f>IF(OR(O33="",DT!N35=0,C34=""),"",DT!N35)</f>
        <v/>
      </c>
      <c r="P34" s="586" t="str">
        <f>IF(OR(P33="",DT!O35=0,C34=""),"",DT!O35)</f>
        <v/>
      </c>
      <c r="Q34" s="586" t="str">
        <f>IF(OR(Q33="",DT!P35=0,C34=""),"",DT!P35)</f>
        <v/>
      </c>
      <c r="R34" s="586" t="str">
        <f>IF(OR(R33="",DT!Q35=0,C34=""),"",DT!Q35)</f>
        <v/>
      </c>
      <c r="S34" s="586" t="str">
        <f>IF(OR(S33="",DT!R35=0,C34=""),"",DT!R35)</f>
        <v/>
      </c>
      <c r="T34" s="586" t="str">
        <f>IF(OR(T33="",DT!S35=0,C34=""),"",DT!S35)</f>
        <v/>
      </c>
      <c r="U34" s="586" t="str">
        <f>IF(OR(U33="",DT!T35=0,C34=""),"",DT!T35)</f>
        <v/>
      </c>
      <c r="V34" s="586" t="str">
        <f>IF(OR(V33="",DT!U35=0,C34=""),"",DT!U35)</f>
        <v/>
      </c>
      <c r="W34" s="586" t="str">
        <f>IF(OR(W33="",DT!V35=0,C34=""),"",DT!V35)</f>
        <v/>
      </c>
      <c r="X34" s="586" t="str">
        <f>IF(OR(X33="",DT!W35=0,C34=""),"",DT!W35)</f>
        <v/>
      </c>
      <c r="Y34" s="586" t="str">
        <f>IF(OR(Y33="",DT!X35=0,C34=""),"",DT!X35)</f>
        <v/>
      </c>
      <c r="Z34" s="586" t="str">
        <f>IF(OR(Z33="",DT!Y35=0,C34=""),"",DT!Y35)</f>
        <v/>
      </c>
      <c r="AA34" s="586" t="str">
        <f>IF(OR(AA33="",DT!Z35=0,C34=""),"",DT!Z35)</f>
        <v/>
      </c>
      <c r="AB34" s="586" t="str">
        <f>IF(OR(AB33="",DT!AA35=0,C34=""),"",DT!AA35)</f>
        <v/>
      </c>
      <c r="AC34" s="586" t="str">
        <f>IF(OR(AC33="",DT!AB35=0,C34=""),"",DT!AB35)</f>
        <v/>
      </c>
      <c r="AD34" s="586" t="str">
        <f>IF(OR(AD33="",DT!AC35=0,C34=""),"",DT!AC35)</f>
        <v/>
      </c>
      <c r="AE34" s="586" t="str">
        <f>IF(OR(AE33="",DT!AD35=0,C34=""),"",DT!AD35)</f>
        <v/>
      </c>
      <c r="AF34" s="586" t="str">
        <f>IF(OR(AF33="",DT!AE35=0,C34=""),"",DT!AE35)</f>
        <v/>
      </c>
      <c r="AG34" s="586" t="str">
        <f>IF(OR(AG33="",DT!AF35=0,C34=""),"",DT!AF35)</f>
        <v/>
      </c>
      <c r="AH34" s="586" t="str">
        <f>IF(OR(AH33="",DT!AG35=0,C34=""),"",DT!AG35)</f>
        <v/>
      </c>
      <c r="AI34" s="586" t="str">
        <f>IF(OR(AI33="",DT!AH35=0,C34=""),"",DT!AH35)</f>
        <v/>
      </c>
      <c r="AJ34" s="586" t="str">
        <f>IF(OR(AJ33="",DT!AI35=0,C34=""),"",DT!AI35)</f>
        <v/>
      </c>
      <c r="AK34" s="586" t="str">
        <f>IF(OR(AK33="",DT!AJ35=0,C34=""),"",DT!AJ35)</f>
        <v/>
      </c>
      <c r="AL34" s="586" t="str">
        <f>IF(OR(AL33="",DT!AK35=0,C34=""),"",DT!AK35)</f>
        <v/>
      </c>
      <c r="AM34" s="586" t="str">
        <f>IF(OR(AM33="",DT!AL35=0,C34=""),"",DT!AL35)</f>
        <v/>
      </c>
      <c r="AN34" s="586" t="str">
        <f>IF(OR(AN33="",DT!AM35=0,C34=""),"",DT!AM35)</f>
        <v/>
      </c>
      <c r="AO34" s="586" t="str">
        <f>IF(OR(AO33="",DT!AN35=0,C34=""),"",DT!AN35)</f>
        <v/>
      </c>
      <c r="AP34" s="586" t="str">
        <f>IF(OR(AP33="",DT!AO35=0,C34=""),"",DT!AO35)</f>
        <v/>
      </c>
      <c r="AQ34" s="586" t="str">
        <f>IF(OR(AQ33="",DT!AP35=0,C34=""),"",DT!AP35)</f>
        <v/>
      </c>
      <c r="AR34" s="586" t="str">
        <f>IF(OR(AR33="",DT!AQ35=0,C34=""),"",DT!AQ35)</f>
        <v/>
      </c>
      <c r="AS34" s="586" t="str">
        <f>IF(OR(AS33="",DT!AR35=0,C34=""),"",DT!AR35)</f>
        <v/>
      </c>
      <c r="AT34" s="586" t="str">
        <f>IF(OR(AT33="",DT!AS35=0,C34=""),"",DT!AS35)</f>
        <v/>
      </c>
      <c r="AU34" s="586" t="str">
        <f>IF(OR(AU33="",DT!AT35=0,C34=""),"",DT!AT35)</f>
        <v/>
      </c>
      <c r="AV34" s="586" t="str">
        <f>IF(OR(AV33="",DT!AU35=0,C34=""),"",DT!AU35)</f>
        <v/>
      </c>
      <c r="AW34" s="586" t="str">
        <f>IF(OR(AW33="",DT!AV35=0,C34=""),"",DT!AV35)</f>
        <v/>
      </c>
      <c r="AX34" s="586" t="str">
        <f>IF(OR(AX33="",DT!AW35=0,C34=""),"",DT!AW35)</f>
        <v/>
      </c>
      <c r="AY34" s="583"/>
      <c r="AZ34" s="586" t="str">
        <f>IF(OR(AZ33="",DT!AX35=0,C34=""),"",DT!AX35)</f>
        <v/>
      </c>
      <c r="BA34" s="586" t="str">
        <f>IF(OR(BA33="",DT!AY35=0,C34=""),"",DT!AY35)</f>
        <v/>
      </c>
      <c r="BB34" s="586" t="str">
        <f>IF(OR(BB33="",DT!AZ35=0,C34=""),"",DT!AZ35)</f>
        <v/>
      </c>
      <c r="BC34" s="586" t="str">
        <f>IF(OR(BC33="",DT!BA35=0,C34=""),"",DT!BA35)</f>
        <v/>
      </c>
      <c r="BD34" s="586" t="str">
        <f>IF(OR(BD33="",DT!BB35=0,C34=""),"",DT!BB35)</f>
        <v/>
      </c>
      <c r="BE34" s="586" t="str">
        <f>IF(OR(BE33="",DT!BC35=0,C34=""),"",DT!BC35)</f>
        <v/>
      </c>
      <c r="BF34" s="586" t="str">
        <f>IF(OR(BF33="",DT!BD35=0,C34=""),"",DT!BD35)</f>
        <v/>
      </c>
      <c r="BG34" s="586" t="str">
        <f>IF(OR(BG33="",DT!BE35=0,C34=""),"",DT!BE35)</f>
        <v/>
      </c>
      <c r="BH34" s="586" t="str">
        <f>IF(OR(BH33="",DT!BF35=0,C34=""),"",DT!BF35)</f>
        <v/>
      </c>
      <c r="BI34" s="586" t="str">
        <f>IF(OR(BI33="",DT!BG35=0,C34=""),"",DT!BG35)</f>
        <v/>
      </c>
      <c r="BJ34" s="586" t="str">
        <f>IF(OR(BJ33="",DT!BH35=0,C34=""),"",DT!BH35)</f>
        <v/>
      </c>
      <c r="BK34" s="586" t="str">
        <f>IF(OR(BK33="",DT!BI35=0,C34=""),"",DT!BI35)</f>
        <v/>
      </c>
      <c r="BL34" s="586" t="str">
        <f>IF(OR(BL33="",DT!BJ35=0,C34=""),"",DT!BJ35)</f>
        <v/>
      </c>
      <c r="BM34" s="586" t="str">
        <f>IF(OR(BM33="",DT!BK35=0,C34=""),"",DT!BK35)</f>
        <v/>
      </c>
      <c r="BN34" s="586" t="str">
        <f>IF(OR(BN33="",DT!BL35=0,C34=""),"",DT!BL35)</f>
        <v/>
      </c>
      <c r="BO34" s="586" t="str">
        <f>IF(OR(BO33="",DT!BM35=0,C34=""),"",DT!BM35)</f>
        <v/>
      </c>
      <c r="BP34" s="586" t="str">
        <f>IF(OR(BP33="",DT!BN35=0,C34=""),"",DT!BN35)</f>
        <v/>
      </c>
      <c r="BQ34" s="586" t="str">
        <f>IF(OR(BQ33="",DT!BO35=0,C34=""),"",DT!BO35)</f>
        <v/>
      </c>
      <c r="BR34" s="586" t="str">
        <f>IF(OR(BR33="",DT!BP35=0,C34=""),"",DT!BP35)</f>
        <v/>
      </c>
      <c r="BS34" s="586" t="str">
        <f>IF(OR(BS33="",DT!BQ35=0,C34=""),"",DT!BQ35)</f>
        <v/>
      </c>
      <c r="BT34" s="586" t="str">
        <f>IF(OR(BT33="",DT!BR35=0,C34=""),"",DT!BR35)</f>
        <v/>
      </c>
      <c r="BU34" s="586" t="str">
        <f>IF(OR(BU33="",DT!BS35=0,C34=""),"",DT!BS35)</f>
        <v/>
      </c>
      <c r="BV34" s="586" t="str">
        <f>IF(OR(BV33="",DT!BT35=0,C34=""),"",DT!BT35)</f>
        <v/>
      </c>
      <c r="BW34" s="586" t="str">
        <f>IF(OR(BW33="",DT!BU35=0,C34=""),"",DT!BU35)</f>
        <v/>
      </c>
      <c r="BX34" s="586" t="str">
        <f>IF(OR(BX33="",DT!BV35=0,C34=""),"",DT!BV35)</f>
        <v/>
      </c>
      <c r="BY34" s="586" t="str">
        <f>IF(OR(BY33="",DT!BW35=0,C34=""),"",DT!BW35)</f>
        <v/>
      </c>
      <c r="BZ34" s="586" t="str">
        <f>IF(OR(BZ33="",DT!BX35=0,C34=""),"",DT!BX35)</f>
        <v/>
      </c>
      <c r="CA34" s="586" t="str">
        <f>IF(OR(CA33="",DT!BY35=0,C34=""),"",DT!BY35)</f>
        <v/>
      </c>
      <c r="CB34" s="586" t="str">
        <f>IF(OR(CB33="",DT!BZ35=0,C34=""),"",DT!BZ35)</f>
        <v/>
      </c>
      <c r="CC34" s="586" t="str">
        <f>IF(OR(CC33="",DT!CA35=0,C34=""),"",DT!CA35)</f>
        <v/>
      </c>
      <c r="CD34" s="586" t="str">
        <f>IF(OR(CD33="",DT!CB35=0,C34=""),"",DT!CB35)</f>
        <v/>
      </c>
      <c r="CE34" s="586" t="str">
        <f>IF(OR(CE33="",DT!CC35=0,C34=""),"",DT!CC35)</f>
        <v/>
      </c>
      <c r="CF34" s="586" t="str">
        <f>IF(OR(CF33="",DT!CD35=0,C34=""),"",DT!CD35)</f>
        <v/>
      </c>
      <c r="CG34" s="586" t="str">
        <f>IF(OR(CG33="",DT!CE35=0,C34=""),"",DT!CE35)</f>
        <v/>
      </c>
      <c r="CH34" s="586" t="str">
        <f>IF(OR(CH33="",DT!CF35=0,C34=""),"",DT!CF35)</f>
        <v/>
      </c>
      <c r="CI34" s="586" t="str">
        <f>IF(OR(CI33="",DT!CG35=0,C34=""),"",DT!CG35)</f>
        <v/>
      </c>
      <c r="CJ34" s="586" t="str">
        <f>IF(OR(CJ33="",DT!CH35=0,C34=""),"",DT!CH35)</f>
        <v/>
      </c>
      <c r="CK34" s="586" t="str">
        <f>IF(OR(CK33="",DT!CI35=0,C34=""),"",DT!CI35)</f>
        <v/>
      </c>
      <c r="CL34" s="586" t="str">
        <f>IF(OR(CL33="",DT!CJ35=0,C34=""),"",DT!CJ35)</f>
        <v/>
      </c>
      <c r="CM34" s="586" t="str">
        <f>IF(OR(CM33="",DT!CK35=0,C34=""),"",DT!CK35)</f>
        <v/>
      </c>
      <c r="CN34" s="586" t="str">
        <f>IF(OR(CN33="",DT!CL35=0,C34=""),"",DT!CL35)</f>
        <v/>
      </c>
      <c r="CO34" s="586" t="str">
        <f>IF(OR(CO33="",DT!CM35=0,C34=""),"",DT!CM35)</f>
        <v/>
      </c>
      <c r="CP34" s="586" t="str">
        <f>IF(OR(CP33="",DT!CN35=0,C34=""),"",DT!CN35)</f>
        <v/>
      </c>
      <c r="CQ34" s="586" t="str">
        <f>IF(OR(CQ33="",DT!CO35=0,C34=""),"",DT!CO35)</f>
        <v/>
      </c>
      <c r="CR34" s="586" t="str">
        <f>IF(OR(CR33="",DT!CP35=0,C34=""),"",DT!CP35)</f>
        <v/>
      </c>
      <c r="CS34" s="586" t="str">
        <f>IF(OR(CS33="",DT!CQ35=0,C34=""),"",DT!CQ35)</f>
        <v/>
      </c>
      <c r="CT34" s="586" t="str">
        <f>IF(OR(CT33="",DT!CR35=0,C34=""),"",DT!CR35)</f>
        <v/>
      </c>
      <c r="CU34" s="586" t="str">
        <f>IF(OR(CU33="",DT!CS35=0,C34=""),"",DT!CS35)</f>
        <v/>
      </c>
      <c r="CV34" s="586" t="str">
        <f>IF(OR(CV33="",DT!CT35=0,C34=""),"",DT!CT35)</f>
        <v/>
      </c>
      <c r="CW34" s="586" t="str">
        <f>IF(OR(CW33="",DT!CU35=0,C34=""),"",DT!CU35)</f>
        <v/>
      </c>
      <c r="CX34" s="586" t="str">
        <f>IF(OR(CX33="",DT!CV35=0,C34=""),"",DT!CV35)</f>
        <v/>
      </c>
      <c r="CY34" s="586" t="str">
        <f>IF(OR(CY33="",DT!CW35=0,C34=""),"",DT!CW35)</f>
        <v/>
      </c>
      <c r="CZ34" s="586" t="str">
        <f>IF(OR(CZ33="",DT!CX35=0,C34=""),"",DT!CX35)</f>
        <v/>
      </c>
      <c r="DA34" s="586" t="str">
        <f>IF(OR(DA33="",DT!CY35=0,C34=""),"",DT!CY35)</f>
        <v/>
      </c>
      <c r="DB34" s="586" t="str">
        <f>IF(OR(DB33="",DT!CZ35=0,C34=""),"",DT!CZ35)</f>
        <v/>
      </c>
      <c r="DC34" s="611" t="str">
        <f>'4บันทึกเวลาเรียน'!DD33</f>
        <v xml:space="preserve">  </v>
      </c>
      <c r="DD34" s="612" t="str">
        <f>'4บันทึกเวลาเรียน'!DE33</f>
        <v xml:space="preserve">  </v>
      </c>
      <c r="DE34" s="612" t="str">
        <f>'4บันทึกเวลาเรียน'!DF33</f>
        <v xml:space="preserve">  </v>
      </c>
      <c r="DF34" s="613" t="str">
        <f>'4บันทึกเวลาเรียน'!DG33</f>
        <v xml:space="preserve">  </v>
      </c>
      <c r="DG34" s="612" t="str">
        <f>'4บันทึกเวลาเรียน'!DH33</f>
        <v xml:space="preserve">  </v>
      </c>
      <c r="DH34" s="612" t="str">
        <f>'4บันทึกเวลาเรียน'!DI33</f>
        <v xml:space="preserve">  </v>
      </c>
      <c r="DI34" s="611" t="str">
        <f>'4บันทึกเวลาเรียน'!DJ33</f>
        <v xml:space="preserve">  </v>
      </c>
      <c r="DJ34" s="614" t="str">
        <f>'4บันทึกเวลาเรียน'!DK33</f>
        <v xml:space="preserve">  </v>
      </c>
      <c r="DK34" s="584" t="str">
        <f>'4บันทึกเวลาเรียน'!DL33</f>
        <v xml:space="preserve">  </v>
      </c>
      <c r="DL34" s="599"/>
      <c r="DM34" s="606"/>
      <c r="DN34" s="517"/>
      <c r="DO34" s="517"/>
      <c r="DP34" s="517"/>
      <c r="DQ34" s="517"/>
      <c r="DR34" s="517"/>
      <c r="DS34" s="517"/>
      <c r="DT34" s="517"/>
      <c r="DU34" s="517"/>
    </row>
    <row r="35" spans="1:125" ht="13.35" customHeight="1">
      <c r="A35" s="599"/>
      <c r="B35" s="585">
        <v>28</v>
      </c>
      <c r="C35" s="585" t="str">
        <f>IF(DT!B36=0,"",DT!B36)</f>
        <v/>
      </c>
      <c r="D35" s="1288" t="str">
        <f>IF(DT!C36=0,"",DT!C36)</f>
        <v/>
      </c>
      <c r="E35" s="1209"/>
      <c r="F35" s="586" t="str">
        <f>IF(OR(F34="",DT!E36=0,C35=""),"",DT!E36)</f>
        <v/>
      </c>
      <c r="G35" s="586" t="str">
        <f>IF(OR(G34="",DT!F36=0,C35=""),"",DT!F36)</f>
        <v/>
      </c>
      <c r="H35" s="586" t="str">
        <f>IF(OR(H34="",DT!G36=0,C35=""),"",DT!G36)</f>
        <v/>
      </c>
      <c r="I35" s="586" t="str">
        <f>IF(OR(I34="",DT!H36=0,C35=""),"",DT!H36)</f>
        <v/>
      </c>
      <c r="J35" s="586" t="str">
        <f>IF(OR(J34="",DT!I36=0,C35=""),"",DT!I36)</f>
        <v/>
      </c>
      <c r="K35" s="586" t="str">
        <f>IF(OR(K34="",DT!J36=0,C35=""),"",DT!J36)</f>
        <v/>
      </c>
      <c r="L35" s="586" t="str">
        <f>IF(OR(L34="",DT!K36=0,C35=""),"",DT!K36)</f>
        <v/>
      </c>
      <c r="M35" s="586" t="str">
        <f>IF(OR(M34="",DT!L36=0,C35=""),"",DT!L36)</f>
        <v/>
      </c>
      <c r="N35" s="586" t="str">
        <f>IF(OR(N34="",DT!M36=0,C35=""),"",DT!M36)</f>
        <v/>
      </c>
      <c r="O35" s="586" t="str">
        <f>IF(OR(O34="",DT!N36=0,C35=""),"",DT!N36)</f>
        <v/>
      </c>
      <c r="P35" s="586" t="str">
        <f>IF(OR(P34="",DT!O36=0,C35=""),"",DT!O36)</f>
        <v/>
      </c>
      <c r="Q35" s="586" t="str">
        <f>IF(OR(Q34="",DT!P36=0,C35=""),"",DT!P36)</f>
        <v/>
      </c>
      <c r="R35" s="586" t="str">
        <f>IF(OR(R34="",DT!Q36=0,C35=""),"",DT!Q36)</f>
        <v/>
      </c>
      <c r="S35" s="586" t="str">
        <f>IF(OR(S34="",DT!R36=0,C35=""),"",DT!R36)</f>
        <v/>
      </c>
      <c r="T35" s="586" t="str">
        <f>IF(OR(T34="",DT!S36=0,C35=""),"",DT!S36)</f>
        <v/>
      </c>
      <c r="U35" s="586" t="str">
        <f>IF(OR(U34="",DT!T36=0,C35=""),"",DT!T36)</f>
        <v/>
      </c>
      <c r="V35" s="586" t="str">
        <f>IF(OR(V34="",DT!U36=0,C35=""),"",DT!U36)</f>
        <v/>
      </c>
      <c r="W35" s="586" t="str">
        <f>IF(OR(W34="",DT!V36=0,C35=""),"",DT!V36)</f>
        <v/>
      </c>
      <c r="X35" s="586" t="str">
        <f>IF(OR(X34="",DT!W36=0,C35=""),"",DT!W36)</f>
        <v/>
      </c>
      <c r="Y35" s="586" t="str">
        <f>IF(OR(Y34="",DT!X36=0,C35=""),"",DT!X36)</f>
        <v/>
      </c>
      <c r="Z35" s="586" t="str">
        <f>IF(OR(Z34="",DT!Y36=0,C35=""),"",DT!Y36)</f>
        <v/>
      </c>
      <c r="AA35" s="586" t="str">
        <f>IF(OR(AA34="",DT!Z36=0,C35=""),"",DT!Z36)</f>
        <v/>
      </c>
      <c r="AB35" s="586" t="str">
        <f>IF(OR(AB34="",DT!AA36=0,C35=""),"",DT!AA36)</f>
        <v/>
      </c>
      <c r="AC35" s="586" t="str">
        <f>IF(OR(AC34="",DT!AB36=0,C35=""),"",DT!AB36)</f>
        <v/>
      </c>
      <c r="AD35" s="586" t="str">
        <f>IF(OR(AD34="",DT!AC36=0,C35=""),"",DT!AC36)</f>
        <v/>
      </c>
      <c r="AE35" s="586" t="str">
        <f>IF(OR(AE34="",DT!AD36=0,C35=""),"",DT!AD36)</f>
        <v/>
      </c>
      <c r="AF35" s="586" t="str">
        <f>IF(OR(AF34="",DT!AE36=0,C35=""),"",DT!AE36)</f>
        <v/>
      </c>
      <c r="AG35" s="586" t="str">
        <f>IF(OR(AG34="",DT!AF36=0,C35=""),"",DT!AF36)</f>
        <v/>
      </c>
      <c r="AH35" s="586" t="str">
        <f>IF(OR(AH34="",DT!AG36=0,C35=""),"",DT!AG36)</f>
        <v/>
      </c>
      <c r="AI35" s="586" t="str">
        <f>IF(OR(AI34="",DT!AH36=0,C35=""),"",DT!AH36)</f>
        <v/>
      </c>
      <c r="AJ35" s="586" t="str">
        <f>IF(OR(AJ34="",DT!AI36=0,C35=""),"",DT!AI36)</f>
        <v/>
      </c>
      <c r="AK35" s="586" t="str">
        <f>IF(OR(AK34="",DT!AJ36=0,C35=""),"",DT!AJ36)</f>
        <v/>
      </c>
      <c r="AL35" s="586" t="str">
        <f>IF(OR(AL34="",DT!AK36=0,C35=""),"",DT!AK36)</f>
        <v/>
      </c>
      <c r="AM35" s="586" t="str">
        <f>IF(OR(AM34="",DT!AL36=0,C35=""),"",DT!AL36)</f>
        <v/>
      </c>
      <c r="AN35" s="586" t="str">
        <f>IF(OR(AN34="",DT!AM36=0,C35=""),"",DT!AM36)</f>
        <v/>
      </c>
      <c r="AO35" s="586" t="str">
        <f>IF(OR(AO34="",DT!AN36=0,C35=""),"",DT!AN36)</f>
        <v/>
      </c>
      <c r="AP35" s="586" t="str">
        <f>IF(OR(AP34="",DT!AO36=0,C35=""),"",DT!AO36)</f>
        <v/>
      </c>
      <c r="AQ35" s="586" t="str">
        <f>IF(OR(AQ34="",DT!AP36=0,C35=""),"",DT!AP36)</f>
        <v/>
      </c>
      <c r="AR35" s="586" t="str">
        <f>IF(OR(AR34="",DT!AQ36=0,C35=""),"",DT!AQ36)</f>
        <v/>
      </c>
      <c r="AS35" s="586" t="str">
        <f>IF(OR(AS34="",DT!AR36=0,C35=""),"",DT!AR36)</f>
        <v/>
      </c>
      <c r="AT35" s="586" t="str">
        <f>IF(OR(AT34="",DT!AS36=0,C35=""),"",DT!AS36)</f>
        <v/>
      </c>
      <c r="AU35" s="586" t="str">
        <f>IF(OR(AU34="",DT!AT36=0,C35=""),"",DT!AT36)</f>
        <v/>
      </c>
      <c r="AV35" s="586" t="str">
        <f>IF(OR(AV34="",DT!AU36=0,C35=""),"",DT!AU36)</f>
        <v/>
      </c>
      <c r="AW35" s="586" t="str">
        <f>IF(OR(AW34="",DT!AV36=0,C35=""),"",DT!AV36)</f>
        <v/>
      </c>
      <c r="AX35" s="586" t="str">
        <f>IF(OR(AX34="",DT!AW36=0,C35=""),"",DT!AW36)</f>
        <v/>
      </c>
      <c r="AY35" s="583"/>
      <c r="AZ35" s="586" t="str">
        <f>IF(OR(AZ34="",DT!AX36=0,C35=""),"",DT!AX36)</f>
        <v/>
      </c>
      <c r="BA35" s="586" t="str">
        <f>IF(OR(BA34="",DT!AY36=0,C35=""),"",DT!AY36)</f>
        <v/>
      </c>
      <c r="BB35" s="586" t="str">
        <f>IF(OR(BB34="",DT!AZ36=0,C35=""),"",DT!AZ36)</f>
        <v/>
      </c>
      <c r="BC35" s="586" t="str">
        <f>IF(OR(BC34="",DT!BA36=0,C35=""),"",DT!BA36)</f>
        <v/>
      </c>
      <c r="BD35" s="586" t="str">
        <f>IF(OR(BD34="",DT!BB36=0,C35=""),"",DT!BB36)</f>
        <v/>
      </c>
      <c r="BE35" s="586" t="str">
        <f>IF(OR(BE34="",DT!BC36=0,C35=""),"",DT!BC36)</f>
        <v/>
      </c>
      <c r="BF35" s="586" t="str">
        <f>IF(OR(BF34="",DT!BD36=0,C35=""),"",DT!BD36)</f>
        <v/>
      </c>
      <c r="BG35" s="586" t="str">
        <f>IF(OR(BG34="",DT!BE36=0,C35=""),"",DT!BE36)</f>
        <v/>
      </c>
      <c r="BH35" s="586" t="str">
        <f>IF(OR(BH34="",DT!BF36=0,C35=""),"",DT!BF36)</f>
        <v/>
      </c>
      <c r="BI35" s="586" t="str">
        <f>IF(OR(BI34="",DT!BG36=0,C35=""),"",DT!BG36)</f>
        <v/>
      </c>
      <c r="BJ35" s="586" t="str">
        <f>IF(OR(BJ34="",DT!BH36=0,C35=""),"",DT!BH36)</f>
        <v/>
      </c>
      <c r="BK35" s="586" t="str">
        <f>IF(OR(BK34="",DT!BI36=0,C35=""),"",DT!BI36)</f>
        <v/>
      </c>
      <c r="BL35" s="586" t="str">
        <f>IF(OR(BL34="",DT!BJ36=0,C35=""),"",DT!BJ36)</f>
        <v/>
      </c>
      <c r="BM35" s="586" t="str">
        <f>IF(OR(BM34="",DT!BK36=0,C35=""),"",DT!BK36)</f>
        <v/>
      </c>
      <c r="BN35" s="586" t="str">
        <f>IF(OR(BN34="",DT!BL36=0,C35=""),"",DT!BL36)</f>
        <v/>
      </c>
      <c r="BO35" s="586" t="str">
        <f>IF(OR(BO34="",DT!BM36=0,C35=""),"",DT!BM36)</f>
        <v/>
      </c>
      <c r="BP35" s="586" t="str">
        <f>IF(OR(BP34="",DT!BN36=0,C35=""),"",DT!BN36)</f>
        <v/>
      </c>
      <c r="BQ35" s="586" t="str">
        <f>IF(OR(BQ34="",DT!BO36=0,C35=""),"",DT!BO36)</f>
        <v/>
      </c>
      <c r="BR35" s="586" t="str">
        <f>IF(OR(BR34="",DT!BP36=0,C35=""),"",DT!BP36)</f>
        <v/>
      </c>
      <c r="BS35" s="586" t="str">
        <f>IF(OR(BS34="",DT!BQ36=0,C35=""),"",DT!BQ36)</f>
        <v/>
      </c>
      <c r="BT35" s="586" t="str">
        <f>IF(OR(BT34="",DT!BR36=0,C35=""),"",DT!BR36)</f>
        <v/>
      </c>
      <c r="BU35" s="586" t="str">
        <f>IF(OR(BU34="",DT!BS36=0,C35=""),"",DT!BS36)</f>
        <v/>
      </c>
      <c r="BV35" s="586" t="str">
        <f>IF(OR(BV34="",DT!BT36=0,C35=""),"",DT!BT36)</f>
        <v/>
      </c>
      <c r="BW35" s="586" t="str">
        <f>IF(OR(BW34="",DT!BU36=0,C35=""),"",DT!BU36)</f>
        <v/>
      </c>
      <c r="BX35" s="586" t="str">
        <f>IF(OR(BX34="",DT!BV36=0,C35=""),"",DT!BV36)</f>
        <v/>
      </c>
      <c r="BY35" s="586" t="str">
        <f>IF(OR(BY34="",DT!BW36=0,C35=""),"",DT!BW36)</f>
        <v/>
      </c>
      <c r="BZ35" s="586" t="str">
        <f>IF(OR(BZ34="",DT!BX36=0,C35=""),"",DT!BX36)</f>
        <v/>
      </c>
      <c r="CA35" s="586" t="str">
        <f>IF(OR(CA34="",DT!BY36=0,C35=""),"",DT!BY36)</f>
        <v/>
      </c>
      <c r="CB35" s="586" t="str">
        <f>IF(OR(CB34="",DT!BZ36=0,C35=""),"",DT!BZ36)</f>
        <v/>
      </c>
      <c r="CC35" s="586" t="str">
        <f>IF(OR(CC34="",DT!CA36=0,C35=""),"",DT!CA36)</f>
        <v/>
      </c>
      <c r="CD35" s="586" t="str">
        <f>IF(OR(CD34="",DT!CB36=0,C35=""),"",DT!CB36)</f>
        <v/>
      </c>
      <c r="CE35" s="586" t="str">
        <f>IF(OR(CE34="",DT!CC36=0,C35=""),"",DT!CC36)</f>
        <v/>
      </c>
      <c r="CF35" s="586" t="str">
        <f>IF(OR(CF34="",DT!CD36=0,C35=""),"",DT!CD36)</f>
        <v/>
      </c>
      <c r="CG35" s="586" t="str">
        <f>IF(OR(CG34="",DT!CE36=0,C35=""),"",DT!CE36)</f>
        <v/>
      </c>
      <c r="CH35" s="586" t="str">
        <f>IF(OR(CH34="",DT!CF36=0,C35=""),"",DT!CF36)</f>
        <v/>
      </c>
      <c r="CI35" s="586" t="str">
        <f>IF(OR(CI34="",DT!CG36=0,C35=""),"",DT!CG36)</f>
        <v/>
      </c>
      <c r="CJ35" s="586" t="str">
        <f>IF(OR(CJ34="",DT!CH36=0,C35=""),"",DT!CH36)</f>
        <v/>
      </c>
      <c r="CK35" s="586" t="str">
        <f>IF(OR(CK34="",DT!CI36=0,C35=""),"",DT!CI36)</f>
        <v/>
      </c>
      <c r="CL35" s="586" t="str">
        <f>IF(OR(CL34="",DT!CJ36=0,C35=""),"",DT!CJ36)</f>
        <v/>
      </c>
      <c r="CM35" s="586" t="str">
        <f>IF(OR(CM34="",DT!CK36=0,C35=""),"",DT!CK36)</f>
        <v/>
      </c>
      <c r="CN35" s="586" t="str">
        <f>IF(OR(CN34="",DT!CL36=0,C35=""),"",DT!CL36)</f>
        <v/>
      </c>
      <c r="CO35" s="586" t="str">
        <f>IF(OR(CO34="",DT!CM36=0,C35=""),"",DT!CM36)</f>
        <v/>
      </c>
      <c r="CP35" s="586" t="str">
        <f>IF(OR(CP34="",DT!CN36=0,C35=""),"",DT!CN36)</f>
        <v/>
      </c>
      <c r="CQ35" s="586" t="str">
        <f>IF(OR(CQ34="",DT!CO36=0,C35=""),"",DT!CO36)</f>
        <v/>
      </c>
      <c r="CR35" s="586" t="str">
        <f>IF(OR(CR34="",DT!CP36=0,C35=""),"",DT!CP36)</f>
        <v/>
      </c>
      <c r="CS35" s="586" t="str">
        <f>IF(OR(CS34="",DT!CQ36=0,C35=""),"",DT!CQ36)</f>
        <v/>
      </c>
      <c r="CT35" s="586" t="str">
        <f>IF(OR(CT34="",DT!CR36=0,C35=""),"",DT!CR36)</f>
        <v/>
      </c>
      <c r="CU35" s="586" t="str">
        <f>IF(OR(CU34="",DT!CS36=0,C35=""),"",DT!CS36)</f>
        <v/>
      </c>
      <c r="CV35" s="586" t="str">
        <f>IF(OR(CV34="",DT!CT36=0,C35=""),"",DT!CT36)</f>
        <v/>
      </c>
      <c r="CW35" s="586" t="str">
        <f>IF(OR(CW34="",DT!CU36=0,C35=""),"",DT!CU36)</f>
        <v/>
      </c>
      <c r="CX35" s="586" t="str">
        <f>IF(OR(CX34="",DT!CV36=0,C35=""),"",DT!CV36)</f>
        <v/>
      </c>
      <c r="CY35" s="586" t="str">
        <f>IF(OR(CY34="",DT!CW36=0,C35=""),"",DT!CW36)</f>
        <v/>
      </c>
      <c r="CZ35" s="586" t="str">
        <f>IF(OR(CZ34="",DT!CX36=0,C35=""),"",DT!CX36)</f>
        <v/>
      </c>
      <c r="DA35" s="586" t="str">
        <f>IF(OR(DA34="",DT!CY36=0,C35=""),"",DT!CY36)</f>
        <v/>
      </c>
      <c r="DB35" s="586" t="str">
        <f>IF(OR(DB34="",DT!CZ36=0,C35=""),"",DT!CZ36)</f>
        <v/>
      </c>
      <c r="DC35" s="611" t="str">
        <f>'4บันทึกเวลาเรียน'!DD34</f>
        <v xml:space="preserve">  </v>
      </c>
      <c r="DD35" s="612" t="str">
        <f>'4บันทึกเวลาเรียน'!DE34</f>
        <v xml:space="preserve">  </v>
      </c>
      <c r="DE35" s="612" t="str">
        <f>'4บันทึกเวลาเรียน'!DF34</f>
        <v xml:space="preserve">  </v>
      </c>
      <c r="DF35" s="613" t="str">
        <f>'4บันทึกเวลาเรียน'!DG34</f>
        <v xml:space="preserve">  </v>
      </c>
      <c r="DG35" s="612" t="str">
        <f>'4บันทึกเวลาเรียน'!DH34</f>
        <v xml:space="preserve">  </v>
      </c>
      <c r="DH35" s="612" t="str">
        <f>'4บันทึกเวลาเรียน'!DI34</f>
        <v xml:space="preserve">  </v>
      </c>
      <c r="DI35" s="611" t="str">
        <f>'4บันทึกเวลาเรียน'!DJ34</f>
        <v xml:space="preserve">  </v>
      </c>
      <c r="DJ35" s="614" t="str">
        <f>'4บันทึกเวลาเรียน'!DK34</f>
        <v xml:space="preserve">  </v>
      </c>
      <c r="DK35" s="584" t="str">
        <f>'4บันทึกเวลาเรียน'!DL34</f>
        <v xml:space="preserve">  </v>
      </c>
      <c r="DL35" s="599"/>
      <c r="DM35" s="606"/>
      <c r="DN35" s="517"/>
      <c r="DO35" s="517"/>
      <c r="DP35" s="517"/>
      <c r="DQ35" s="517"/>
      <c r="DR35" s="517"/>
      <c r="DS35" s="517"/>
      <c r="DT35" s="517"/>
      <c r="DU35" s="517"/>
    </row>
    <row r="36" spans="1:125" ht="13.35" customHeight="1">
      <c r="A36" s="599"/>
      <c r="B36" s="585">
        <v>29</v>
      </c>
      <c r="C36" s="585" t="str">
        <f>IF(DT!B37=0,"",DT!B37)</f>
        <v/>
      </c>
      <c r="D36" s="1288" t="str">
        <f>IF(DT!C37=0,"",DT!C37)</f>
        <v/>
      </c>
      <c r="E36" s="1209"/>
      <c r="F36" s="586" t="str">
        <f>IF(OR(F35="",DT!E37=0,C36=""),"",DT!E37)</f>
        <v/>
      </c>
      <c r="G36" s="586" t="str">
        <f>IF(OR(G35="",DT!F37=0,C36=""),"",DT!F37)</f>
        <v/>
      </c>
      <c r="H36" s="586" t="str">
        <f>IF(OR(H35="",DT!G37=0,C36=""),"",DT!G37)</f>
        <v/>
      </c>
      <c r="I36" s="586" t="str">
        <f>IF(OR(I35="",DT!H37=0,C36=""),"",DT!H37)</f>
        <v/>
      </c>
      <c r="J36" s="586" t="str">
        <f>IF(OR(J35="",DT!I37=0,C36=""),"",DT!I37)</f>
        <v/>
      </c>
      <c r="K36" s="586" t="str">
        <f>IF(OR(K35="",DT!J37=0,C36=""),"",DT!J37)</f>
        <v/>
      </c>
      <c r="L36" s="586" t="str">
        <f>IF(OR(L35="",DT!K37=0,C36=""),"",DT!K37)</f>
        <v/>
      </c>
      <c r="M36" s="586" t="str">
        <f>IF(OR(M35="",DT!L37=0,C36=""),"",DT!L37)</f>
        <v/>
      </c>
      <c r="N36" s="586" t="str">
        <f>IF(OR(N35="",DT!M37=0,C36=""),"",DT!M37)</f>
        <v/>
      </c>
      <c r="O36" s="586" t="str">
        <f>IF(OR(O35="",DT!N37=0,C36=""),"",DT!N37)</f>
        <v/>
      </c>
      <c r="P36" s="586" t="str">
        <f>IF(OR(P35="",DT!O37=0,C36=""),"",DT!O37)</f>
        <v/>
      </c>
      <c r="Q36" s="586" t="str">
        <f>IF(OR(Q35="",DT!P37=0,C36=""),"",DT!P37)</f>
        <v/>
      </c>
      <c r="R36" s="586" t="str">
        <f>IF(OR(R35="",DT!Q37=0,C36=""),"",DT!Q37)</f>
        <v/>
      </c>
      <c r="S36" s="586" t="str">
        <f>IF(OR(S35="",DT!R37=0,C36=""),"",DT!R37)</f>
        <v/>
      </c>
      <c r="T36" s="586" t="str">
        <f>IF(OR(T35="",DT!S37=0,C36=""),"",DT!S37)</f>
        <v/>
      </c>
      <c r="U36" s="586" t="str">
        <f>IF(OR(U35="",DT!T37=0,C36=""),"",DT!T37)</f>
        <v/>
      </c>
      <c r="V36" s="586" t="str">
        <f>IF(OR(V35="",DT!U37=0,C36=""),"",DT!U37)</f>
        <v/>
      </c>
      <c r="W36" s="586" t="str">
        <f>IF(OR(W35="",DT!V37=0,C36=""),"",DT!V37)</f>
        <v/>
      </c>
      <c r="X36" s="586" t="str">
        <f>IF(OR(X35="",DT!W37=0,C36=""),"",DT!W37)</f>
        <v/>
      </c>
      <c r="Y36" s="586" t="str">
        <f>IF(OR(Y35="",DT!X37=0,C36=""),"",DT!X37)</f>
        <v/>
      </c>
      <c r="Z36" s="586" t="str">
        <f>IF(OR(Z35="",DT!Y37=0,C36=""),"",DT!Y37)</f>
        <v/>
      </c>
      <c r="AA36" s="586" t="str">
        <f>IF(OR(AA35="",DT!Z37=0,C36=""),"",DT!Z37)</f>
        <v/>
      </c>
      <c r="AB36" s="586" t="str">
        <f>IF(OR(AB35="",DT!AA37=0,C36=""),"",DT!AA37)</f>
        <v/>
      </c>
      <c r="AC36" s="586" t="str">
        <f>IF(OR(AC35="",DT!AB37=0,C36=""),"",DT!AB37)</f>
        <v/>
      </c>
      <c r="AD36" s="586" t="str">
        <f>IF(OR(AD35="",DT!AC37=0,C36=""),"",DT!AC37)</f>
        <v/>
      </c>
      <c r="AE36" s="586" t="str">
        <f>IF(OR(AE35="",DT!AD37=0,C36=""),"",DT!AD37)</f>
        <v/>
      </c>
      <c r="AF36" s="586" t="str">
        <f>IF(OR(AF35="",DT!AE37=0,C36=""),"",DT!AE37)</f>
        <v/>
      </c>
      <c r="AG36" s="586" t="str">
        <f>IF(OR(AG35="",DT!AF37=0,C36=""),"",DT!AF37)</f>
        <v/>
      </c>
      <c r="AH36" s="586" t="str">
        <f>IF(OR(AH35="",DT!AG37=0,C36=""),"",DT!AG37)</f>
        <v/>
      </c>
      <c r="AI36" s="586" t="str">
        <f>IF(OR(AI35="",DT!AH37=0,C36=""),"",DT!AH37)</f>
        <v/>
      </c>
      <c r="AJ36" s="586" t="str">
        <f>IF(OR(AJ35="",DT!AI37=0,C36=""),"",DT!AI37)</f>
        <v/>
      </c>
      <c r="AK36" s="586" t="str">
        <f>IF(OR(AK35="",DT!AJ37=0,C36=""),"",DT!AJ37)</f>
        <v/>
      </c>
      <c r="AL36" s="586" t="str">
        <f>IF(OR(AL35="",DT!AK37=0,C36=""),"",DT!AK37)</f>
        <v/>
      </c>
      <c r="AM36" s="586" t="str">
        <f>IF(OR(AM35="",DT!AL37=0,C36=""),"",DT!AL37)</f>
        <v/>
      </c>
      <c r="AN36" s="586" t="str">
        <f>IF(OR(AN35="",DT!AM37=0,C36=""),"",DT!AM37)</f>
        <v/>
      </c>
      <c r="AO36" s="586" t="str">
        <f>IF(OR(AO35="",DT!AN37=0,C36=""),"",DT!AN37)</f>
        <v/>
      </c>
      <c r="AP36" s="586" t="str">
        <f>IF(OR(AP35="",DT!AO37=0,C36=""),"",DT!AO37)</f>
        <v/>
      </c>
      <c r="AQ36" s="586" t="str">
        <f>IF(OR(AQ35="",DT!AP37=0,C36=""),"",DT!AP37)</f>
        <v/>
      </c>
      <c r="AR36" s="586" t="str">
        <f>IF(OR(AR35="",DT!AQ37=0,C36=""),"",DT!AQ37)</f>
        <v/>
      </c>
      <c r="AS36" s="586" t="str">
        <f>IF(OR(AS35="",DT!AR37=0,C36=""),"",DT!AR37)</f>
        <v/>
      </c>
      <c r="AT36" s="586" t="str">
        <f>IF(OR(AT35="",DT!AS37=0,C36=""),"",DT!AS37)</f>
        <v/>
      </c>
      <c r="AU36" s="586" t="str">
        <f>IF(OR(AU35="",DT!AT37=0,C36=""),"",DT!AT37)</f>
        <v/>
      </c>
      <c r="AV36" s="586" t="str">
        <f>IF(OR(AV35="",DT!AU37=0,C36=""),"",DT!AU37)</f>
        <v/>
      </c>
      <c r="AW36" s="586" t="str">
        <f>IF(OR(AW35="",DT!AV37=0,C36=""),"",DT!AV37)</f>
        <v/>
      </c>
      <c r="AX36" s="586" t="str">
        <f>IF(OR(AX35="",DT!AW37=0,C36=""),"",DT!AW37)</f>
        <v/>
      </c>
      <c r="AY36" s="583"/>
      <c r="AZ36" s="586" t="str">
        <f>IF(OR(AZ35="",DT!AX37=0,C36=""),"",DT!AX37)</f>
        <v/>
      </c>
      <c r="BA36" s="586" t="str">
        <f>IF(OR(BA35="",DT!AY37=0,C36=""),"",DT!AY37)</f>
        <v/>
      </c>
      <c r="BB36" s="586" t="str">
        <f>IF(OR(BB35="",DT!AZ37=0,C36=""),"",DT!AZ37)</f>
        <v/>
      </c>
      <c r="BC36" s="586" t="str">
        <f>IF(OR(BC35="",DT!BA37=0,C36=""),"",DT!BA37)</f>
        <v/>
      </c>
      <c r="BD36" s="586" t="str">
        <f>IF(OR(BD35="",DT!BB37=0,C36=""),"",DT!BB37)</f>
        <v/>
      </c>
      <c r="BE36" s="586" t="str">
        <f>IF(OR(BE35="",DT!BC37=0,C36=""),"",DT!BC37)</f>
        <v/>
      </c>
      <c r="BF36" s="586" t="str">
        <f>IF(OR(BF35="",DT!BD37=0,C36=""),"",DT!BD37)</f>
        <v/>
      </c>
      <c r="BG36" s="586" t="str">
        <f>IF(OR(BG35="",DT!BE37=0,C36=""),"",DT!BE37)</f>
        <v/>
      </c>
      <c r="BH36" s="586" t="str">
        <f>IF(OR(BH35="",DT!BF37=0,C36=""),"",DT!BF37)</f>
        <v/>
      </c>
      <c r="BI36" s="586" t="str">
        <f>IF(OR(BI35="",DT!BG37=0,C36=""),"",DT!BG37)</f>
        <v/>
      </c>
      <c r="BJ36" s="586" t="str">
        <f>IF(OR(BJ35="",DT!BH37=0,C36=""),"",DT!BH37)</f>
        <v/>
      </c>
      <c r="BK36" s="586" t="str">
        <f>IF(OR(BK35="",DT!BI37=0,C36=""),"",DT!BI37)</f>
        <v/>
      </c>
      <c r="BL36" s="586" t="str">
        <f>IF(OR(BL35="",DT!BJ37=0,C36=""),"",DT!BJ37)</f>
        <v/>
      </c>
      <c r="BM36" s="586" t="str">
        <f>IF(OR(BM35="",DT!BK37=0,C36=""),"",DT!BK37)</f>
        <v/>
      </c>
      <c r="BN36" s="586" t="str">
        <f>IF(OR(BN35="",DT!BL37=0,C36=""),"",DT!BL37)</f>
        <v/>
      </c>
      <c r="BO36" s="586" t="str">
        <f>IF(OR(BO35="",DT!BM37=0,C36=""),"",DT!BM37)</f>
        <v/>
      </c>
      <c r="BP36" s="586" t="str">
        <f>IF(OR(BP35="",DT!BN37=0,C36=""),"",DT!BN37)</f>
        <v/>
      </c>
      <c r="BQ36" s="586" t="str">
        <f>IF(OR(BQ35="",DT!BO37=0,C36=""),"",DT!BO37)</f>
        <v/>
      </c>
      <c r="BR36" s="586" t="str">
        <f>IF(OR(BR35="",DT!BP37=0,C36=""),"",DT!BP37)</f>
        <v/>
      </c>
      <c r="BS36" s="586" t="str">
        <f>IF(OR(BS35="",DT!BQ37=0,C36=""),"",DT!BQ37)</f>
        <v/>
      </c>
      <c r="BT36" s="586" t="str">
        <f>IF(OR(BT35="",DT!BR37=0,C36=""),"",DT!BR37)</f>
        <v/>
      </c>
      <c r="BU36" s="586" t="str">
        <f>IF(OR(BU35="",DT!BS37=0,C36=""),"",DT!BS37)</f>
        <v/>
      </c>
      <c r="BV36" s="586" t="str">
        <f>IF(OR(BV35="",DT!BT37=0,C36=""),"",DT!BT37)</f>
        <v/>
      </c>
      <c r="BW36" s="586" t="str">
        <f>IF(OR(BW35="",DT!BU37=0,C36=""),"",DT!BU37)</f>
        <v/>
      </c>
      <c r="BX36" s="586" t="str">
        <f>IF(OR(BX35="",DT!BV37=0,C36=""),"",DT!BV37)</f>
        <v/>
      </c>
      <c r="BY36" s="586" t="str">
        <f>IF(OR(BY35="",DT!BW37=0,C36=""),"",DT!BW37)</f>
        <v/>
      </c>
      <c r="BZ36" s="586" t="str">
        <f>IF(OR(BZ35="",DT!BX37=0,C36=""),"",DT!BX37)</f>
        <v/>
      </c>
      <c r="CA36" s="586" t="str">
        <f>IF(OR(CA35="",DT!BY37=0,C36=""),"",DT!BY37)</f>
        <v/>
      </c>
      <c r="CB36" s="586" t="str">
        <f>IF(OR(CB35="",DT!BZ37=0,C36=""),"",DT!BZ37)</f>
        <v/>
      </c>
      <c r="CC36" s="586" t="str">
        <f>IF(OR(CC35="",DT!CA37=0,C36=""),"",DT!CA37)</f>
        <v/>
      </c>
      <c r="CD36" s="586" t="str">
        <f>IF(OR(CD35="",DT!CB37=0,C36=""),"",DT!CB37)</f>
        <v/>
      </c>
      <c r="CE36" s="586" t="str">
        <f>IF(OR(CE35="",DT!CC37=0,C36=""),"",DT!CC37)</f>
        <v/>
      </c>
      <c r="CF36" s="586" t="str">
        <f>IF(OR(CF35="",DT!CD37=0,C36=""),"",DT!CD37)</f>
        <v/>
      </c>
      <c r="CG36" s="586" t="str">
        <f>IF(OR(CG35="",DT!CE37=0,C36=""),"",DT!CE37)</f>
        <v/>
      </c>
      <c r="CH36" s="586" t="str">
        <f>IF(OR(CH35="",DT!CF37=0,C36=""),"",DT!CF37)</f>
        <v/>
      </c>
      <c r="CI36" s="586" t="str">
        <f>IF(OR(CI35="",DT!CG37=0,C36=""),"",DT!CG37)</f>
        <v/>
      </c>
      <c r="CJ36" s="586" t="str">
        <f>IF(OR(CJ35="",DT!CH37=0,C36=""),"",DT!CH37)</f>
        <v/>
      </c>
      <c r="CK36" s="586" t="str">
        <f>IF(OR(CK35="",DT!CI37=0,C36=""),"",DT!CI37)</f>
        <v/>
      </c>
      <c r="CL36" s="586" t="str">
        <f>IF(OR(CL35="",DT!CJ37=0,C36=""),"",DT!CJ37)</f>
        <v/>
      </c>
      <c r="CM36" s="586" t="str">
        <f>IF(OR(CM35="",DT!CK37=0,C36=""),"",DT!CK37)</f>
        <v/>
      </c>
      <c r="CN36" s="586" t="str">
        <f>IF(OR(CN35="",DT!CL37=0,C36=""),"",DT!CL37)</f>
        <v/>
      </c>
      <c r="CO36" s="586" t="str">
        <f>IF(OR(CO35="",DT!CM37=0,C36=""),"",DT!CM37)</f>
        <v/>
      </c>
      <c r="CP36" s="586" t="str">
        <f>IF(OR(CP35="",DT!CN37=0,C36=""),"",DT!CN37)</f>
        <v/>
      </c>
      <c r="CQ36" s="586" t="str">
        <f>IF(OR(CQ35="",DT!CO37=0,C36=""),"",DT!CO37)</f>
        <v/>
      </c>
      <c r="CR36" s="586" t="str">
        <f>IF(OR(CR35="",DT!CP37=0,C36=""),"",DT!CP37)</f>
        <v/>
      </c>
      <c r="CS36" s="586" t="str">
        <f>IF(OR(CS35="",DT!CQ37=0,C36=""),"",DT!CQ37)</f>
        <v/>
      </c>
      <c r="CT36" s="586" t="str">
        <f>IF(OR(CT35="",DT!CR37=0,C36=""),"",DT!CR37)</f>
        <v/>
      </c>
      <c r="CU36" s="586" t="str">
        <f>IF(OR(CU35="",DT!CS37=0,C36=""),"",DT!CS37)</f>
        <v/>
      </c>
      <c r="CV36" s="586" t="str">
        <f>IF(OR(CV35="",DT!CT37=0,C36=""),"",DT!CT37)</f>
        <v/>
      </c>
      <c r="CW36" s="586" t="str">
        <f>IF(OR(CW35="",DT!CU37=0,C36=""),"",DT!CU37)</f>
        <v/>
      </c>
      <c r="CX36" s="586" t="str">
        <f>IF(OR(CX35="",DT!CV37=0,C36=""),"",DT!CV37)</f>
        <v/>
      </c>
      <c r="CY36" s="586" t="str">
        <f>IF(OR(CY35="",DT!CW37=0,C36=""),"",DT!CW37)</f>
        <v/>
      </c>
      <c r="CZ36" s="586" t="str">
        <f>IF(OR(CZ35="",DT!CX37=0,C36=""),"",DT!CX37)</f>
        <v/>
      </c>
      <c r="DA36" s="586" t="str">
        <f>IF(OR(DA35="",DT!CY37=0,C36=""),"",DT!CY37)</f>
        <v/>
      </c>
      <c r="DB36" s="586" t="str">
        <f>IF(OR(DB35="",DT!CZ37=0,C36=""),"",DT!CZ37)</f>
        <v/>
      </c>
      <c r="DC36" s="611" t="str">
        <f>'4บันทึกเวลาเรียน'!DD35</f>
        <v xml:space="preserve">  </v>
      </c>
      <c r="DD36" s="612" t="str">
        <f>'4บันทึกเวลาเรียน'!DE35</f>
        <v xml:space="preserve">  </v>
      </c>
      <c r="DE36" s="612" t="str">
        <f>'4บันทึกเวลาเรียน'!DF35</f>
        <v xml:space="preserve">  </v>
      </c>
      <c r="DF36" s="613" t="str">
        <f>'4บันทึกเวลาเรียน'!DG35</f>
        <v xml:space="preserve">  </v>
      </c>
      <c r="DG36" s="612" t="str">
        <f>'4บันทึกเวลาเรียน'!DH35</f>
        <v xml:space="preserve">  </v>
      </c>
      <c r="DH36" s="612" t="str">
        <f>'4บันทึกเวลาเรียน'!DI35</f>
        <v xml:space="preserve">  </v>
      </c>
      <c r="DI36" s="611" t="str">
        <f>'4บันทึกเวลาเรียน'!DJ35</f>
        <v xml:space="preserve">  </v>
      </c>
      <c r="DJ36" s="614" t="str">
        <f>'4บันทึกเวลาเรียน'!DK35</f>
        <v xml:space="preserve">  </v>
      </c>
      <c r="DK36" s="584" t="str">
        <f>'4บันทึกเวลาเรียน'!DL35</f>
        <v xml:space="preserve">  </v>
      </c>
      <c r="DL36" s="599"/>
      <c r="DM36" s="606"/>
      <c r="DN36" s="517"/>
      <c r="DO36" s="517"/>
      <c r="DP36" s="517"/>
      <c r="DQ36" s="517"/>
      <c r="DR36" s="517"/>
      <c r="DS36" s="517"/>
      <c r="DT36" s="517"/>
      <c r="DU36" s="517"/>
    </row>
    <row r="37" spans="1:125" ht="13.35" customHeight="1">
      <c r="A37" s="599"/>
      <c r="B37" s="587">
        <v>30</v>
      </c>
      <c r="C37" s="587" t="str">
        <f>IF(DT!B38=0,"",DT!B38)</f>
        <v/>
      </c>
      <c r="D37" s="1286" t="str">
        <f>IF(DT!C38=0,"",DT!C38)</f>
        <v/>
      </c>
      <c r="E37" s="1287"/>
      <c r="F37" s="588" t="str">
        <f>IF(OR(F36="",DT!E38=0,C37=""),"",DT!E38)</f>
        <v/>
      </c>
      <c r="G37" s="588" t="str">
        <f>IF(OR(G36="",DT!F38=0,C37=""),"",DT!F38)</f>
        <v/>
      </c>
      <c r="H37" s="588" t="str">
        <f>IF(OR(H36="",DT!G38=0,C37=""),"",DT!G38)</f>
        <v/>
      </c>
      <c r="I37" s="588" t="str">
        <f>IF(OR(I36="",DT!H38=0,C37=""),"",DT!H38)</f>
        <v/>
      </c>
      <c r="J37" s="588" t="str">
        <f>IF(OR(J36="",DT!I38=0,C37=""),"",DT!I38)</f>
        <v/>
      </c>
      <c r="K37" s="588" t="str">
        <f>IF(OR(K36="",DT!J38=0,C37=""),"",DT!J38)</f>
        <v/>
      </c>
      <c r="L37" s="588" t="str">
        <f>IF(OR(L36="",DT!K38=0,C37=""),"",DT!K38)</f>
        <v/>
      </c>
      <c r="M37" s="588" t="str">
        <f>IF(OR(M36="",DT!L38=0,C37=""),"",DT!L38)</f>
        <v/>
      </c>
      <c r="N37" s="588" t="str">
        <f>IF(OR(N36="",DT!M38=0,C37=""),"",DT!M38)</f>
        <v/>
      </c>
      <c r="O37" s="588" t="str">
        <f>IF(OR(O36="",DT!N38=0,C37=""),"",DT!N38)</f>
        <v/>
      </c>
      <c r="P37" s="588" t="str">
        <f>IF(OR(P36="",DT!O38=0,C37=""),"",DT!O38)</f>
        <v/>
      </c>
      <c r="Q37" s="588" t="str">
        <f>IF(OR(Q36="",DT!P38=0,C37=""),"",DT!P38)</f>
        <v/>
      </c>
      <c r="R37" s="588" t="str">
        <f>IF(OR(R36="",DT!Q38=0,C37=""),"",DT!Q38)</f>
        <v/>
      </c>
      <c r="S37" s="588" t="str">
        <f>IF(OR(S36="",DT!R38=0,C37=""),"",DT!R38)</f>
        <v/>
      </c>
      <c r="T37" s="588" t="str">
        <f>IF(OR(T36="",DT!S38=0,C37=""),"",DT!S38)</f>
        <v/>
      </c>
      <c r="U37" s="586" t="str">
        <f>IF(OR(U36="",DT!T38=0,C37=""),"",DT!T38)</f>
        <v/>
      </c>
      <c r="V37" s="586" t="str">
        <f>IF(OR(V36="",DT!U38=0,C37=""),"",DT!U38)</f>
        <v/>
      </c>
      <c r="W37" s="586" t="str">
        <f>IF(OR(W36="",DT!V38=0,C37=""),"",DT!V38)</f>
        <v/>
      </c>
      <c r="X37" s="586" t="str">
        <f>IF(OR(X36="",DT!W38=0,C37=""),"",DT!W38)</f>
        <v/>
      </c>
      <c r="Y37" s="586" t="str">
        <f>IF(OR(Y36="",DT!X38=0,C37=""),"",DT!X38)</f>
        <v/>
      </c>
      <c r="Z37" s="586" t="str">
        <f>IF(OR(Z36="",DT!Y38=0,C37=""),"",DT!Y38)</f>
        <v/>
      </c>
      <c r="AA37" s="586" t="str">
        <f>IF(OR(AA36="",DT!Z38=0,C37=""),"",DT!Z38)</f>
        <v/>
      </c>
      <c r="AB37" s="586" t="str">
        <f>IF(OR(AB36="",DT!AA38=0,C37=""),"",DT!AA38)</f>
        <v/>
      </c>
      <c r="AC37" s="586" t="str">
        <f>IF(OR(AC36="",DT!AB38=0,C37=""),"",DT!AB38)</f>
        <v/>
      </c>
      <c r="AD37" s="586" t="str">
        <f>IF(OR(AD36="",DT!AC38=0,C37=""),"",DT!AC38)</f>
        <v/>
      </c>
      <c r="AE37" s="586" t="str">
        <f>IF(OR(AE36="",DT!AD38=0,C37=""),"",DT!AD38)</f>
        <v/>
      </c>
      <c r="AF37" s="586" t="str">
        <f>IF(OR(AF36="",DT!AE38=0,C37=""),"",DT!AE38)</f>
        <v/>
      </c>
      <c r="AG37" s="586" t="str">
        <f>IF(OR(AG36="",DT!AF38=0,C37=""),"",DT!AF38)</f>
        <v/>
      </c>
      <c r="AH37" s="586" t="str">
        <f>IF(OR(AH36="",DT!AG38=0,C37=""),"",DT!AG38)</f>
        <v/>
      </c>
      <c r="AI37" s="586" t="str">
        <f>IF(OR(AI36="",DT!AH38=0,C37=""),"",DT!AH38)</f>
        <v/>
      </c>
      <c r="AJ37" s="586" t="str">
        <f>IF(OR(AJ36="",DT!AI38=0,C37=""),"",DT!AI38)</f>
        <v/>
      </c>
      <c r="AK37" s="586" t="str">
        <f>IF(OR(AK36="",DT!AJ38=0,C37=""),"",DT!AJ38)</f>
        <v/>
      </c>
      <c r="AL37" s="586" t="str">
        <f>IF(OR(AL36="",DT!AK38=0,C37=""),"",DT!AK38)</f>
        <v/>
      </c>
      <c r="AM37" s="586" t="str">
        <f>IF(OR(AM36="",DT!AL38=0,C37=""),"",DT!AL38)</f>
        <v/>
      </c>
      <c r="AN37" s="586" t="str">
        <f>IF(OR(AN36="",DT!AM38=0,C37=""),"",DT!AM38)</f>
        <v/>
      </c>
      <c r="AO37" s="586" t="str">
        <f>IF(OR(AO36="",DT!AN38=0,C37=""),"",DT!AN38)</f>
        <v/>
      </c>
      <c r="AP37" s="586" t="str">
        <f>IF(OR(AP36="",DT!AO38=0,C37=""),"",DT!AO38)</f>
        <v/>
      </c>
      <c r="AQ37" s="586" t="str">
        <f>IF(OR(AQ36="",DT!AP38=0,C37=""),"",DT!AP38)</f>
        <v/>
      </c>
      <c r="AR37" s="586" t="str">
        <f>IF(OR(AR36="",DT!AQ38=0,C37=""),"",DT!AQ38)</f>
        <v/>
      </c>
      <c r="AS37" s="586" t="str">
        <f>IF(OR(AS36="",DT!AR38=0,C37=""),"",DT!AR38)</f>
        <v/>
      </c>
      <c r="AT37" s="586" t="str">
        <f>IF(OR(AT36="",DT!AS38=0,C37=""),"",DT!AS38)</f>
        <v/>
      </c>
      <c r="AU37" s="586" t="str">
        <f>IF(OR(AU36="",DT!AT38=0,C37=""),"",DT!AT38)</f>
        <v/>
      </c>
      <c r="AV37" s="586" t="str">
        <f>IF(OR(AV36="",DT!AU38=0,C37=""),"",DT!AU38)</f>
        <v/>
      </c>
      <c r="AW37" s="586" t="str">
        <f>IF(OR(AW36="",DT!AV38=0,C37=""),"",DT!AV38)</f>
        <v/>
      </c>
      <c r="AX37" s="586" t="str">
        <f>IF(OR(AX36="",DT!AW38=0,C37=""),"",DT!AW38)</f>
        <v/>
      </c>
      <c r="AY37" s="583"/>
      <c r="AZ37" s="588" t="str">
        <f>IF(OR(AZ36="",DT!AX38=0,C37=""),"",DT!AX38)</f>
        <v/>
      </c>
      <c r="BA37" s="588" t="str">
        <f>IF(OR(BA36="",DT!AY38=0,C37=""),"",DT!AY38)</f>
        <v/>
      </c>
      <c r="BB37" s="588" t="str">
        <f>IF(OR(BB36="",DT!AZ38=0,C37=""),"",DT!AZ38)</f>
        <v/>
      </c>
      <c r="BC37" s="588" t="str">
        <f>IF(OR(BC36="",DT!BA38=0,C37=""),"",DT!BA38)</f>
        <v/>
      </c>
      <c r="BD37" s="588" t="str">
        <f>IF(OR(BD36="",DT!BB38=0,C37=""),"",DT!BB38)</f>
        <v/>
      </c>
      <c r="BE37" s="586" t="str">
        <f>IF(OR(BE36="",DT!BC38=0,C37=""),"",DT!BC38)</f>
        <v/>
      </c>
      <c r="BF37" s="586" t="str">
        <f>IF(OR(BF36="",DT!BD38=0,C37=""),"",DT!BD38)</f>
        <v/>
      </c>
      <c r="BG37" s="586" t="str">
        <f>IF(OR(BG36="",DT!BE38=0,C37=""),"",DT!BE38)</f>
        <v/>
      </c>
      <c r="BH37" s="586" t="str">
        <f>IF(OR(BH36="",DT!BF38=0,C37=""),"",DT!BF38)</f>
        <v/>
      </c>
      <c r="BI37" s="586" t="str">
        <f>IF(OR(BI36="",DT!BG38=0,C37=""),"",DT!BG38)</f>
        <v/>
      </c>
      <c r="BJ37" s="586" t="str">
        <f>IF(OR(BJ36="",DT!BH38=0,C37=""),"",DT!BH38)</f>
        <v/>
      </c>
      <c r="BK37" s="586" t="str">
        <f>IF(OR(BK36="",DT!BI38=0,C37=""),"",DT!BI38)</f>
        <v/>
      </c>
      <c r="BL37" s="586" t="str">
        <f>IF(OR(BL36="",DT!BJ38=0,C37=""),"",DT!BJ38)</f>
        <v/>
      </c>
      <c r="BM37" s="586" t="str">
        <f>IF(OR(BM36="",DT!BK38=0,C37=""),"",DT!BK38)</f>
        <v/>
      </c>
      <c r="BN37" s="586" t="str">
        <f>IF(OR(BN36="",DT!BL38=0,C37=""),"",DT!BL38)</f>
        <v/>
      </c>
      <c r="BO37" s="586" t="str">
        <f>IF(OR(BO36="",DT!BM38=0,C37=""),"",DT!BM38)</f>
        <v/>
      </c>
      <c r="BP37" s="586" t="str">
        <f>IF(OR(BP36="",DT!BN38=0,C37=""),"",DT!BN38)</f>
        <v/>
      </c>
      <c r="BQ37" s="586" t="str">
        <f>IF(OR(BQ36="",DT!BO38=0,C37=""),"",DT!BO38)</f>
        <v/>
      </c>
      <c r="BR37" s="586" t="str">
        <f>IF(OR(BR36="",DT!BP38=0,C37=""),"",DT!BP38)</f>
        <v/>
      </c>
      <c r="BS37" s="586" t="str">
        <f>IF(OR(BS36="",DT!BQ38=0,C37=""),"",DT!BQ38)</f>
        <v/>
      </c>
      <c r="BT37" s="586" t="str">
        <f>IF(OR(BT36="",DT!BR38=0,C37=""),"",DT!BR38)</f>
        <v/>
      </c>
      <c r="BU37" s="586" t="str">
        <f>IF(OR(BU36="",DT!BS38=0,C37=""),"",DT!BS38)</f>
        <v/>
      </c>
      <c r="BV37" s="586" t="str">
        <f>IF(OR(BV36="",DT!BT38=0,C37=""),"",DT!BT38)</f>
        <v/>
      </c>
      <c r="BW37" s="586" t="str">
        <f>IF(OR(BW36="",DT!BU38=0,C37=""),"",DT!BU38)</f>
        <v/>
      </c>
      <c r="BX37" s="586" t="str">
        <f>IF(OR(BX36="",DT!BV38=0,C37=""),"",DT!BV38)</f>
        <v/>
      </c>
      <c r="BY37" s="586" t="str">
        <f>IF(OR(BY36="",DT!BW38=0,C37=""),"",DT!BW38)</f>
        <v/>
      </c>
      <c r="BZ37" s="586" t="str">
        <f>IF(OR(BZ36="",DT!BX38=0,C37=""),"",DT!BX38)</f>
        <v/>
      </c>
      <c r="CA37" s="586" t="str">
        <f>IF(OR(CA36="",DT!BY38=0,C37=""),"",DT!BY38)</f>
        <v/>
      </c>
      <c r="CB37" s="586" t="str">
        <f>IF(OR(CB36="",DT!BZ38=0,C37=""),"",DT!BZ38)</f>
        <v/>
      </c>
      <c r="CC37" s="586" t="str">
        <f>IF(OR(CC36="",DT!CA38=0,C37=""),"",DT!CA38)</f>
        <v/>
      </c>
      <c r="CD37" s="586" t="str">
        <f>IF(OR(CD36="",DT!CB38=0,C37=""),"",DT!CB38)</f>
        <v/>
      </c>
      <c r="CE37" s="586" t="str">
        <f>IF(OR(CE36="",DT!CC38=0,C37=""),"",DT!CC38)</f>
        <v/>
      </c>
      <c r="CF37" s="586" t="str">
        <f>IF(OR(CF36="",DT!CD38=0,C37=""),"",DT!CD38)</f>
        <v/>
      </c>
      <c r="CG37" s="586" t="str">
        <f>IF(OR(CG36="",DT!CE38=0,C37=""),"",DT!CE38)</f>
        <v/>
      </c>
      <c r="CH37" s="586" t="str">
        <f>IF(OR(CH36="",DT!CF38=0,C37=""),"",DT!CF38)</f>
        <v/>
      </c>
      <c r="CI37" s="586" t="str">
        <f>IF(OR(CI36="",DT!CG38=0,C37=""),"",DT!CG38)</f>
        <v/>
      </c>
      <c r="CJ37" s="586" t="str">
        <f>IF(OR(CJ36="",DT!CH38=0,C37=""),"",DT!CH38)</f>
        <v/>
      </c>
      <c r="CK37" s="586" t="str">
        <f>IF(OR(CK36="",DT!CI38=0,C37=""),"",DT!CI38)</f>
        <v/>
      </c>
      <c r="CL37" s="586" t="str">
        <f>IF(OR(CL36="",DT!CJ38=0,C37=""),"",DT!CJ38)</f>
        <v/>
      </c>
      <c r="CM37" s="586" t="str">
        <f>IF(OR(CM36="",DT!CK38=0,C37=""),"",DT!CK38)</f>
        <v/>
      </c>
      <c r="CN37" s="586" t="str">
        <f>IF(OR(CN36="",DT!CL38=0,C37=""),"",DT!CL38)</f>
        <v/>
      </c>
      <c r="CO37" s="586" t="str">
        <f>IF(OR(CO36="",DT!CM38=0,C37=""),"",DT!CM38)</f>
        <v/>
      </c>
      <c r="CP37" s="586" t="str">
        <f>IF(OR(CP36="",DT!CN38=0,C37=""),"",DT!CN38)</f>
        <v/>
      </c>
      <c r="CQ37" s="586" t="str">
        <f>IF(OR(CQ36="",DT!CO38=0,C37=""),"",DT!CO38)</f>
        <v/>
      </c>
      <c r="CR37" s="586" t="str">
        <f>IF(OR(CR36="",DT!CP38=0,C37=""),"",DT!CP38)</f>
        <v/>
      </c>
      <c r="CS37" s="586" t="str">
        <f>IF(OR(CS36="",DT!CQ38=0,C37=""),"",DT!CQ38)</f>
        <v/>
      </c>
      <c r="CT37" s="586" t="str">
        <f>IF(OR(CT36="",DT!CR38=0,C37=""),"",DT!CR38)</f>
        <v/>
      </c>
      <c r="CU37" s="586" t="str">
        <f>IF(OR(CU36="",DT!CS38=0,C37=""),"",DT!CS38)</f>
        <v/>
      </c>
      <c r="CV37" s="586" t="str">
        <f>IF(OR(CV36="",DT!CT38=0,C37=""),"",DT!CT38)</f>
        <v/>
      </c>
      <c r="CW37" s="586" t="str">
        <f>IF(OR(CW36="",DT!CU38=0,C37=""),"",DT!CU38)</f>
        <v/>
      </c>
      <c r="CX37" s="586" t="str">
        <f>IF(OR(CX36="",DT!CV38=0,C37=""),"",DT!CV38)</f>
        <v/>
      </c>
      <c r="CY37" s="586" t="str">
        <f>IF(OR(CY36="",DT!CW38=0,C37=""),"",DT!CW38)</f>
        <v/>
      </c>
      <c r="CZ37" s="586" t="str">
        <f>IF(OR(CZ36="",DT!CX38=0,C37=""),"",DT!CX38)</f>
        <v/>
      </c>
      <c r="DA37" s="586" t="str">
        <f>IF(OR(DA36="",DT!CY38=0,C37=""),"",DT!CY38)</f>
        <v/>
      </c>
      <c r="DB37" s="586" t="str">
        <f>IF(OR(DB36="",DT!CZ38=0,C37=""),"",DT!CZ38)</f>
        <v/>
      </c>
      <c r="DC37" s="615" t="str">
        <f>'4บันทึกเวลาเรียน'!DD36</f>
        <v xml:space="preserve">  </v>
      </c>
      <c r="DD37" s="616" t="str">
        <f>'4บันทึกเวลาเรียน'!DE36</f>
        <v xml:space="preserve">  </v>
      </c>
      <c r="DE37" s="616" t="str">
        <f>'4บันทึกเวลาเรียน'!DF36</f>
        <v xml:space="preserve">  </v>
      </c>
      <c r="DF37" s="617" t="str">
        <f>'4บันทึกเวลาเรียน'!DG36</f>
        <v xml:space="preserve">  </v>
      </c>
      <c r="DG37" s="616" t="str">
        <f>'4บันทึกเวลาเรียน'!DH36</f>
        <v xml:space="preserve">  </v>
      </c>
      <c r="DH37" s="616" t="str">
        <f>'4บันทึกเวลาเรียน'!DI36</f>
        <v xml:space="preserve">  </v>
      </c>
      <c r="DI37" s="615" t="str">
        <f>'4บันทึกเวลาเรียน'!DJ36</f>
        <v xml:space="preserve">  </v>
      </c>
      <c r="DJ37" s="618" t="str">
        <f>'4บันทึกเวลาเรียน'!DK36</f>
        <v xml:space="preserve">  </v>
      </c>
      <c r="DK37" s="584" t="str">
        <f>'4บันทึกเวลาเรียน'!DL36</f>
        <v xml:space="preserve">  </v>
      </c>
      <c r="DL37" s="599"/>
      <c r="DM37" s="606"/>
      <c r="DN37" s="517"/>
      <c r="DO37" s="517"/>
      <c r="DP37" s="517"/>
      <c r="DQ37" s="517"/>
      <c r="DR37" s="517"/>
      <c r="DS37" s="517"/>
      <c r="DT37" s="517"/>
      <c r="DU37" s="517"/>
    </row>
    <row r="38" spans="1:125" ht="13.35" customHeight="1">
      <c r="A38" s="599"/>
      <c r="B38" s="581">
        <v>31</v>
      </c>
      <c r="C38" s="581" t="str">
        <f>IF(DT!B39=0,"",DT!B39)</f>
        <v/>
      </c>
      <c r="D38" s="1289" t="str">
        <f>IF(DT!C39=0,"",DT!C39)</f>
        <v/>
      </c>
      <c r="E38" s="1225"/>
      <c r="F38" s="582" t="str">
        <f>IF(OR(F37="",DT!E39=0,C38=""),"",DT!E39)</f>
        <v/>
      </c>
      <c r="G38" s="582" t="str">
        <f>IF(OR(G37="",DT!F39=0,C38=""),"",DT!F39)</f>
        <v/>
      </c>
      <c r="H38" s="582" t="str">
        <f>IF(OR(H37="",DT!G39=0,C38=""),"",DT!G39)</f>
        <v/>
      </c>
      <c r="I38" s="582" t="str">
        <f>IF(OR(I37="",DT!H39=0,C38=""),"",DT!H39)</f>
        <v/>
      </c>
      <c r="J38" s="582" t="str">
        <f>IF(OR(J37="",DT!I39=0,C38=""),"",DT!I39)</f>
        <v/>
      </c>
      <c r="K38" s="582" t="str">
        <f>IF(OR(K37="",DT!J39=0,C38=""),"",DT!J39)</f>
        <v/>
      </c>
      <c r="L38" s="582" t="str">
        <f>IF(OR(L37="",DT!K39=0,C38=""),"",DT!K39)</f>
        <v/>
      </c>
      <c r="M38" s="582" t="str">
        <f>IF(OR(M37="",DT!L39=0,C38=""),"",DT!L39)</f>
        <v/>
      </c>
      <c r="N38" s="582" t="str">
        <f>IF(OR(N37="",DT!M39=0,C38=""),"",DT!M39)</f>
        <v/>
      </c>
      <c r="O38" s="582" t="str">
        <f>IF(OR(O37="",DT!N39=0,C38=""),"",DT!N39)</f>
        <v/>
      </c>
      <c r="P38" s="582" t="str">
        <f>IF(OR(P37="",DT!O39=0,C38=""),"",DT!O39)</f>
        <v/>
      </c>
      <c r="Q38" s="582" t="str">
        <f>IF(OR(Q37="",DT!P39=0,C38=""),"",DT!P39)</f>
        <v/>
      </c>
      <c r="R38" s="582" t="str">
        <f>IF(OR(R37="",DT!Q39=0,C38=""),"",DT!Q39)</f>
        <v/>
      </c>
      <c r="S38" s="582" t="str">
        <f>IF(OR(S37="",DT!R39=0,C38=""),"",DT!R39)</f>
        <v/>
      </c>
      <c r="T38" s="582" t="str">
        <f>IF(OR(T37="",DT!S39=0,C38=""),"",DT!S39)</f>
        <v/>
      </c>
      <c r="U38" s="582" t="str">
        <f>IF(OR(U37="",DT!T39=0,C38=""),"",DT!T39)</f>
        <v/>
      </c>
      <c r="V38" s="582" t="str">
        <f>IF(OR(V37="",DT!U39=0,C38=""),"",DT!U39)</f>
        <v/>
      </c>
      <c r="W38" s="582" t="str">
        <f>IF(OR(W37="",DT!V39=0,C38=""),"",DT!V39)</f>
        <v/>
      </c>
      <c r="X38" s="582" t="str">
        <f>IF(OR(X37="",DT!W39=0,C38=""),"",DT!W39)</f>
        <v/>
      </c>
      <c r="Y38" s="582" t="str">
        <f>IF(OR(Y37="",DT!X39=0,C38=""),"",DT!X39)</f>
        <v/>
      </c>
      <c r="Z38" s="582" t="str">
        <f>IF(OR(Z37="",DT!Y39=0,C38=""),"",DT!Y39)</f>
        <v/>
      </c>
      <c r="AA38" s="582" t="str">
        <f>IF(OR(AA37="",DT!Z39=0,C38=""),"",DT!Z39)</f>
        <v/>
      </c>
      <c r="AB38" s="582" t="str">
        <f>IF(OR(AB37="",DT!AA39=0,C38=""),"",DT!AA39)</f>
        <v/>
      </c>
      <c r="AC38" s="582" t="str">
        <f>IF(OR(AC37="",DT!AB39=0,C38=""),"",DT!AB39)</f>
        <v/>
      </c>
      <c r="AD38" s="582" t="str">
        <f>IF(OR(AD37="",DT!AC39=0,C38=""),"",DT!AC39)</f>
        <v/>
      </c>
      <c r="AE38" s="582" t="str">
        <f>IF(OR(AE37="",DT!AD39=0,C38=""),"",DT!AD39)</f>
        <v/>
      </c>
      <c r="AF38" s="582" t="str">
        <f>IF(OR(AF37="",DT!AE39=0,C38=""),"",DT!AE39)</f>
        <v/>
      </c>
      <c r="AG38" s="582" t="str">
        <f>IF(OR(AG37="",DT!AF39=0,C38=""),"",DT!AF39)</f>
        <v/>
      </c>
      <c r="AH38" s="582" t="str">
        <f>IF(OR(AH37="",DT!AG39=0,C38=""),"",DT!AG39)</f>
        <v/>
      </c>
      <c r="AI38" s="582" t="str">
        <f>IF(OR(AI37="",DT!AH39=0,C38=""),"",DT!AH39)</f>
        <v/>
      </c>
      <c r="AJ38" s="582" t="str">
        <f>IF(OR(AJ37="",DT!AI39=0,C38=""),"",DT!AI39)</f>
        <v/>
      </c>
      <c r="AK38" s="582" t="str">
        <f>IF(OR(AK37="",DT!AJ39=0,C38=""),"",DT!AJ39)</f>
        <v/>
      </c>
      <c r="AL38" s="582" t="str">
        <f>IF(OR(AL37="",DT!AK39=0,C38=""),"",DT!AK39)</f>
        <v/>
      </c>
      <c r="AM38" s="582" t="str">
        <f>IF(OR(AM37="",DT!AL39=0,C38=""),"",DT!AL39)</f>
        <v/>
      </c>
      <c r="AN38" s="582" t="str">
        <f>IF(OR(AN37="",DT!AM39=0,C38=""),"",DT!AM39)</f>
        <v/>
      </c>
      <c r="AO38" s="582" t="str">
        <f>IF(OR(AO37="",DT!AN39=0,C38=""),"",DT!AN39)</f>
        <v/>
      </c>
      <c r="AP38" s="582" t="str">
        <f>IF(OR(AP37="",DT!AO39=0,C38=""),"",DT!AO39)</f>
        <v/>
      </c>
      <c r="AQ38" s="582" t="str">
        <f>IF(OR(AQ37="",DT!AP39=0,C38=""),"",DT!AP39)</f>
        <v/>
      </c>
      <c r="AR38" s="582" t="str">
        <f>IF(OR(AR37="",DT!AQ39=0,C38=""),"",DT!AQ39)</f>
        <v/>
      </c>
      <c r="AS38" s="582" t="str">
        <f>IF(OR(AS37="",DT!AR39=0,C38=""),"",DT!AR39)</f>
        <v/>
      </c>
      <c r="AT38" s="582" t="str">
        <f>IF(OR(AT37="",DT!AS39=0,C38=""),"",DT!AS39)</f>
        <v/>
      </c>
      <c r="AU38" s="582" t="str">
        <f>IF(OR(AU37="",DT!AT39=0,C38=""),"",DT!AT39)</f>
        <v/>
      </c>
      <c r="AV38" s="582" t="str">
        <f>IF(OR(AV37="",DT!AU39=0,C38=""),"",DT!AU39)</f>
        <v/>
      </c>
      <c r="AW38" s="582" t="str">
        <f>IF(OR(AW37="",DT!AV39=0,C38=""),"",DT!AV39)</f>
        <v/>
      </c>
      <c r="AX38" s="582" t="str">
        <f>IF(OR(AX37="",DT!AW39=0,C38=""),"",DT!AW39)</f>
        <v/>
      </c>
      <c r="AY38" s="583"/>
      <c r="AZ38" s="582" t="str">
        <f>IF(OR(AZ37="",DT!AX39=0,C38=""),"",DT!AX39)</f>
        <v/>
      </c>
      <c r="BA38" s="582" t="str">
        <f>IF(OR(BA37="",DT!AY39=0,C38=""),"",DT!AY39)</f>
        <v/>
      </c>
      <c r="BB38" s="582" t="str">
        <f>IF(OR(BB37="",DT!AZ39=0,C38=""),"",DT!AZ39)</f>
        <v/>
      </c>
      <c r="BC38" s="582" t="str">
        <f>IF(OR(BC37="",DT!BA39=0,C38=""),"",DT!BA39)</f>
        <v/>
      </c>
      <c r="BD38" s="582" t="str">
        <f>IF(OR(BD37="",DT!BB39=0,C38=""),"",DT!BB39)</f>
        <v/>
      </c>
      <c r="BE38" s="582" t="str">
        <f>IF(OR(BE37="",DT!BC39=0,C38=""),"",DT!BC39)</f>
        <v/>
      </c>
      <c r="BF38" s="582" t="str">
        <f>IF(OR(BF37="",DT!BD39=0,C38=""),"",DT!BD39)</f>
        <v/>
      </c>
      <c r="BG38" s="582" t="str">
        <f>IF(OR(BG37="",DT!BE39=0,C38=""),"",DT!BE39)</f>
        <v/>
      </c>
      <c r="BH38" s="582" t="str">
        <f>IF(OR(BH37="",DT!BF39=0,C38=""),"",DT!BF39)</f>
        <v/>
      </c>
      <c r="BI38" s="582" t="str">
        <f>IF(OR(BI37="",DT!BG39=0,C38=""),"",DT!BG39)</f>
        <v/>
      </c>
      <c r="BJ38" s="582" t="str">
        <f>IF(OR(BJ37="",DT!BH39=0,C38=""),"",DT!BH39)</f>
        <v/>
      </c>
      <c r="BK38" s="582" t="str">
        <f>IF(OR(BK37="",DT!BI39=0,C38=""),"",DT!BI39)</f>
        <v/>
      </c>
      <c r="BL38" s="582" t="str">
        <f>IF(OR(BL37="",DT!BJ39=0,C38=""),"",DT!BJ39)</f>
        <v/>
      </c>
      <c r="BM38" s="582" t="str">
        <f>IF(OR(BM37="",DT!BK39=0,C38=""),"",DT!BK39)</f>
        <v/>
      </c>
      <c r="BN38" s="582" t="str">
        <f>IF(OR(BN37="",DT!BL39=0,C38=""),"",DT!BL39)</f>
        <v/>
      </c>
      <c r="BO38" s="582" t="str">
        <f>IF(OR(BO37="",DT!BM39=0,C38=""),"",DT!BM39)</f>
        <v/>
      </c>
      <c r="BP38" s="582" t="str">
        <f>IF(OR(BP37="",DT!BN39=0,C38=""),"",DT!BN39)</f>
        <v/>
      </c>
      <c r="BQ38" s="582" t="str">
        <f>IF(OR(BQ37="",DT!BO39=0,C38=""),"",DT!BO39)</f>
        <v/>
      </c>
      <c r="BR38" s="582" t="str">
        <f>IF(OR(BR37="",DT!BP39=0,C38=""),"",DT!BP39)</f>
        <v/>
      </c>
      <c r="BS38" s="582" t="str">
        <f>IF(OR(BS37="",DT!BQ39=0,C38=""),"",DT!BQ39)</f>
        <v/>
      </c>
      <c r="BT38" s="582" t="str">
        <f>IF(OR(BT37="",DT!BR39=0,C38=""),"",DT!BR39)</f>
        <v/>
      </c>
      <c r="BU38" s="582" t="str">
        <f>IF(OR(BU37="",DT!BS39=0,C38=""),"",DT!BS39)</f>
        <v/>
      </c>
      <c r="BV38" s="582" t="str">
        <f>IF(OR(BV37="",DT!BT39=0,C38=""),"",DT!BT39)</f>
        <v/>
      </c>
      <c r="BW38" s="582" t="str">
        <f>IF(OR(BW37="",DT!BU39=0,C38=""),"",DT!BU39)</f>
        <v/>
      </c>
      <c r="BX38" s="582" t="str">
        <f>IF(OR(BX37="",DT!BV39=0,C38=""),"",DT!BV39)</f>
        <v/>
      </c>
      <c r="BY38" s="582" t="str">
        <f>IF(OR(BY37="",DT!BW39=0,C38=""),"",DT!BW39)</f>
        <v/>
      </c>
      <c r="BZ38" s="582" t="str">
        <f>IF(OR(BZ37="",DT!BX39=0,C38=""),"",DT!BX39)</f>
        <v/>
      </c>
      <c r="CA38" s="582" t="str">
        <f>IF(OR(CA37="",DT!BY39=0,C38=""),"",DT!BY39)</f>
        <v/>
      </c>
      <c r="CB38" s="582" t="str">
        <f>IF(OR(CB37="",DT!BZ39=0,C38=""),"",DT!BZ39)</f>
        <v/>
      </c>
      <c r="CC38" s="582" t="str">
        <f>IF(OR(CC37="",DT!CA39=0,C38=""),"",DT!CA39)</f>
        <v/>
      </c>
      <c r="CD38" s="582" t="str">
        <f>IF(OR(CD37="",DT!CB39=0,C38=""),"",DT!CB39)</f>
        <v/>
      </c>
      <c r="CE38" s="582" t="str">
        <f>IF(OR(CE37="",DT!CC39=0,C38=""),"",DT!CC39)</f>
        <v/>
      </c>
      <c r="CF38" s="582" t="str">
        <f>IF(OR(CF37="",DT!CD39=0,C38=""),"",DT!CD39)</f>
        <v/>
      </c>
      <c r="CG38" s="582" t="str">
        <f>IF(OR(CG37="",DT!CE39=0,C38=""),"",DT!CE39)</f>
        <v/>
      </c>
      <c r="CH38" s="582" t="str">
        <f>IF(OR(CH37="",DT!CF39=0,C38=""),"",DT!CF39)</f>
        <v/>
      </c>
      <c r="CI38" s="582" t="str">
        <f>IF(OR(CI37="",DT!CG39=0,C38=""),"",DT!CG39)</f>
        <v/>
      </c>
      <c r="CJ38" s="582" t="str">
        <f>IF(OR(CJ37="",DT!CH39=0,C38=""),"",DT!CH39)</f>
        <v/>
      </c>
      <c r="CK38" s="582" t="str">
        <f>IF(OR(CK37="",DT!CI39=0,C38=""),"",DT!CI39)</f>
        <v/>
      </c>
      <c r="CL38" s="582" t="str">
        <f>IF(OR(CL37="",DT!CJ39=0,C38=""),"",DT!CJ39)</f>
        <v/>
      </c>
      <c r="CM38" s="582" t="str">
        <f>IF(OR(CM37="",DT!CK39=0,C38=""),"",DT!CK39)</f>
        <v/>
      </c>
      <c r="CN38" s="582" t="str">
        <f>IF(OR(CN37="",DT!CL39=0,C38=""),"",DT!CL39)</f>
        <v/>
      </c>
      <c r="CO38" s="582" t="str">
        <f>IF(OR(CO37="",DT!CM39=0,C38=""),"",DT!CM39)</f>
        <v/>
      </c>
      <c r="CP38" s="582" t="str">
        <f>IF(OR(CP37="",DT!CN39=0,C38=""),"",DT!CN39)</f>
        <v/>
      </c>
      <c r="CQ38" s="582" t="str">
        <f>IF(OR(CQ37="",DT!CO39=0,C38=""),"",DT!CO39)</f>
        <v/>
      </c>
      <c r="CR38" s="582" t="str">
        <f>IF(OR(CR37="",DT!CP39=0,C38=""),"",DT!CP39)</f>
        <v/>
      </c>
      <c r="CS38" s="582" t="str">
        <f>IF(OR(CS37="",DT!CQ39=0,C38=""),"",DT!CQ39)</f>
        <v/>
      </c>
      <c r="CT38" s="582" t="str">
        <f>IF(OR(CT37="",DT!CR39=0,C38=""),"",DT!CR39)</f>
        <v/>
      </c>
      <c r="CU38" s="582" t="str">
        <f>IF(OR(CU37="",DT!CS39=0,C38=""),"",DT!CS39)</f>
        <v/>
      </c>
      <c r="CV38" s="582" t="str">
        <f>IF(OR(CV37="",DT!CT39=0,C38=""),"",DT!CT39)</f>
        <v/>
      </c>
      <c r="CW38" s="582" t="str">
        <f>IF(OR(CW37="",DT!CU39=0,C38=""),"",DT!CU39)</f>
        <v/>
      </c>
      <c r="CX38" s="582" t="str">
        <f>IF(OR(CX37="",DT!CV39=0,C38=""),"",DT!CV39)</f>
        <v/>
      </c>
      <c r="CY38" s="582" t="str">
        <f>IF(OR(CY37="",DT!CW39=0,C38=""),"",DT!CW39)</f>
        <v/>
      </c>
      <c r="CZ38" s="582" t="str">
        <f>IF(OR(CZ37="",DT!CX39=0,C38=""),"",DT!CX39)</f>
        <v/>
      </c>
      <c r="DA38" s="582" t="str">
        <f>IF(OR(DA37="",DT!CY39=0,C38=""),"",DT!CY39)</f>
        <v/>
      </c>
      <c r="DB38" s="582" t="str">
        <f>IF(OR(DB37="",DT!CZ39=0,C38=""),"",DT!CZ39)</f>
        <v/>
      </c>
      <c r="DC38" s="607" t="str">
        <f>'4บันทึกเวลาเรียน'!DD37</f>
        <v xml:space="preserve">  </v>
      </c>
      <c r="DD38" s="875" t="str">
        <f>'4บันทึกเวลาเรียน'!DE37</f>
        <v xml:space="preserve">  </v>
      </c>
      <c r="DE38" s="608" t="str">
        <f>'4บันทึกเวลาเรียน'!DF37</f>
        <v xml:space="preserve">  </v>
      </c>
      <c r="DF38" s="609" t="str">
        <f>'4บันทึกเวลาเรียน'!DG37</f>
        <v xml:space="preserve">  </v>
      </c>
      <c r="DG38" s="608" t="str">
        <f>'4บันทึกเวลาเรียน'!DH37</f>
        <v xml:space="preserve">  </v>
      </c>
      <c r="DH38" s="608" t="str">
        <f>'4บันทึกเวลาเรียน'!DI37</f>
        <v xml:space="preserve">  </v>
      </c>
      <c r="DI38" s="607" t="str">
        <f>'4บันทึกเวลาเรียน'!DJ37</f>
        <v xml:space="preserve">  </v>
      </c>
      <c r="DJ38" s="610" t="str">
        <f>'4บันทึกเวลาเรียน'!DK37</f>
        <v xml:space="preserve">  </v>
      </c>
      <c r="DK38" s="584" t="str">
        <f>'4บันทึกเวลาเรียน'!DL37</f>
        <v xml:space="preserve">  </v>
      </c>
      <c r="DL38" s="599"/>
      <c r="DM38" s="606"/>
      <c r="DN38" s="517"/>
      <c r="DO38" s="517"/>
      <c r="DP38" s="517"/>
      <c r="DQ38" s="517"/>
      <c r="DR38" s="517"/>
      <c r="DS38" s="517"/>
      <c r="DT38" s="517"/>
      <c r="DU38" s="517"/>
    </row>
    <row r="39" spans="1:125" ht="13.35" customHeight="1">
      <c r="A39" s="599"/>
      <c r="B39" s="585">
        <v>32</v>
      </c>
      <c r="C39" s="585" t="str">
        <f>IF(DT!B40=0,"",DT!B40)</f>
        <v/>
      </c>
      <c r="D39" s="1288" t="str">
        <f>IF(DT!C40=0,"",DT!C40)</f>
        <v/>
      </c>
      <c r="E39" s="1209"/>
      <c r="F39" s="586" t="str">
        <f>IF(OR(F38="",DT!E40=0,C39=""),"",DT!E40)</f>
        <v/>
      </c>
      <c r="G39" s="586" t="str">
        <f>IF(OR(G38="",DT!F40=0,C39=""),"",DT!F40)</f>
        <v/>
      </c>
      <c r="H39" s="586" t="str">
        <f>IF(OR(H38="",DT!G40=0,C39=""),"",DT!G40)</f>
        <v/>
      </c>
      <c r="I39" s="586" t="str">
        <f>IF(OR(I38="",DT!H40=0,C39=""),"",DT!H40)</f>
        <v/>
      </c>
      <c r="J39" s="586" t="str">
        <f>IF(OR(J38="",DT!I40=0,C39=""),"",DT!I40)</f>
        <v/>
      </c>
      <c r="K39" s="586" t="str">
        <f>IF(OR(K38="",DT!J40=0,C39=""),"",DT!J40)</f>
        <v/>
      </c>
      <c r="L39" s="586" t="str">
        <f>IF(OR(L38="",DT!K40=0,C39=""),"",DT!K40)</f>
        <v/>
      </c>
      <c r="M39" s="586" t="str">
        <f>IF(OR(M38="",DT!L40=0,C39=""),"",DT!L40)</f>
        <v/>
      </c>
      <c r="N39" s="586" t="str">
        <f>IF(OR(N38="",DT!M40=0,C39=""),"",DT!M40)</f>
        <v/>
      </c>
      <c r="O39" s="586" t="str">
        <f>IF(OR(O38="",DT!N40=0,C39=""),"",DT!N40)</f>
        <v/>
      </c>
      <c r="P39" s="586" t="str">
        <f>IF(OR(P38="",DT!O40=0,C39=""),"",DT!O40)</f>
        <v/>
      </c>
      <c r="Q39" s="586" t="str">
        <f>IF(OR(Q38="",DT!P40=0,C39=""),"",DT!P40)</f>
        <v/>
      </c>
      <c r="R39" s="586" t="str">
        <f>IF(OR(R38="",DT!Q40=0,C39=""),"",DT!Q40)</f>
        <v/>
      </c>
      <c r="S39" s="586" t="str">
        <f>IF(OR(S38="",DT!R40=0,C39=""),"",DT!R40)</f>
        <v/>
      </c>
      <c r="T39" s="586" t="str">
        <f>IF(OR(T38="",DT!S40=0,C39=""),"",DT!S40)</f>
        <v/>
      </c>
      <c r="U39" s="586" t="str">
        <f>IF(OR(U38="",DT!T40=0,C39=""),"",DT!T40)</f>
        <v/>
      </c>
      <c r="V39" s="586" t="str">
        <f>IF(OR(V38="",DT!U40=0,C39=""),"",DT!U40)</f>
        <v/>
      </c>
      <c r="W39" s="586" t="str">
        <f>IF(OR(W38="",DT!V40=0,C39=""),"",DT!V40)</f>
        <v/>
      </c>
      <c r="X39" s="586" t="str">
        <f>IF(OR(X38="",DT!W40=0,C39=""),"",DT!W40)</f>
        <v/>
      </c>
      <c r="Y39" s="586" t="str">
        <f>IF(OR(Y38="",DT!X40=0,C39=""),"",DT!X40)</f>
        <v/>
      </c>
      <c r="Z39" s="586" t="str">
        <f>IF(OR(Z38="",DT!Y40=0,C39=""),"",DT!Y40)</f>
        <v/>
      </c>
      <c r="AA39" s="586" t="str">
        <f>IF(OR(AA38="",DT!Z40=0,C39=""),"",DT!Z40)</f>
        <v/>
      </c>
      <c r="AB39" s="586" t="str">
        <f>IF(OR(AB38="",DT!AA40=0,C39=""),"",DT!AA40)</f>
        <v/>
      </c>
      <c r="AC39" s="586" t="str">
        <f>IF(OR(AC38="",DT!AB40=0,C39=""),"",DT!AB40)</f>
        <v/>
      </c>
      <c r="AD39" s="586" t="str">
        <f>IF(OR(AD38="",DT!AC40=0,C39=""),"",DT!AC40)</f>
        <v/>
      </c>
      <c r="AE39" s="586" t="str">
        <f>IF(OR(AE38="",DT!AD40=0,C39=""),"",DT!AD40)</f>
        <v/>
      </c>
      <c r="AF39" s="586" t="str">
        <f>IF(OR(AF38="",DT!AE40=0,C39=""),"",DT!AE40)</f>
        <v/>
      </c>
      <c r="AG39" s="586" t="str">
        <f>IF(OR(AG38="",DT!AF40=0,C39=""),"",DT!AF40)</f>
        <v/>
      </c>
      <c r="AH39" s="586" t="str">
        <f>IF(OR(AH38="",DT!AG40=0,C39=""),"",DT!AG40)</f>
        <v/>
      </c>
      <c r="AI39" s="586" t="str">
        <f>IF(OR(AI38="",DT!AH40=0,C39=""),"",DT!AH40)</f>
        <v/>
      </c>
      <c r="AJ39" s="586" t="str">
        <f>IF(OR(AJ38="",DT!AI40=0,C39=""),"",DT!AI40)</f>
        <v/>
      </c>
      <c r="AK39" s="586" t="str">
        <f>IF(OR(AK38="",DT!AJ40=0,C39=""),"",DT!AJ40)</f>
        <v/>
      </c>
      <c r="AL39" s="586" t="str">
        <f>IF(OR(AL38="",DT!AK40=0,C39=""),"",DT!AK40)</f>
        <v/>
      </c>
      <c r="AM39" s="586" t="str">
        <f>IF(OR(AM38="",DT!AL40=0,C39=""),"",DT!AL40)</f>
        <v/>
      </c>
      <c r="AN39" s="586" t="str">
        <f>IF(OR(AN38="",DT!AM40=0,C39=""),"",DT!AM40)</f>
        <v/>
      </c>
      <c r="AO39" s="586" t="str">
        <f>IF(OR(AO38="",DT!AN40=0,C39=""),"",DT!AN40)</f>
        <v/>
      </c>
      <c r="AP39" s="586" t="str">
        <f>IF(OR(AP38="",DT!AO40=0,C39=""),"",DT!AO40)</f>
        <v/>
      </c>
      <c r="AQ39" s="586" t="str">
        <f>IF(OR(AQ38="",DT!AP40=0,C39=""),"",DT!AP40)</f>
        <v/>
      </c>
      <c r="AR39" s="586" t="str">
        <f>IF(OR(AR38="",DT!AQ40=0,C39=""),"",DT!AQ40)</f>
        <v/>
      </c>
      <c r="AS39" s="586" t="str">
        <f>IF(OR(AS38="",DT!AR40=0,C39=""),"",DT!AR40)</f>
        <v/>
      </c>
      <c r="AT39" s="586" t="str">
        <f>IF(OR(AT38="",DT!AS40=0,C39=""),"",DT!AS40)</f>
        <v/>
      </c>
      <c r="AU39" s="586" t="str">
        <f>IF(OR(AU38="",DT!AT40=0,C39=""),"",DT!AT40)</f>
        <v/>
      </c>
      <c r="AV39" s="586" t="str">
        <f>IF(OR(AV38="",DT!AU40=0,C39=""),"",DT!AU40)</f>
        <v/>
      </c>
      <c r="AW39" s="586" t="str">
        <f>IF(OR(AW38="",DT!AV40=0,C39=""),"",DT!AV40)</f>
        <v/>
      </c>
      <c r="AX39" s="586" t="str">
        <f>IF(OR(AX38="",DT!AW40=0,C39=""),"",DT!AW40)</f>
        <v/>
      </c>
      <c r="AY39" s="583"/>
      <c r="AZ39" s="586" t="str">
        <f>IF(OR(AZ38="",DT!AX40=0,C39=""),"",DT!AX40)</f>
        <v/>
      </c>
      <c r="BA39" s="586" t="str">
        <f>IF(OR(BA38="",DT!AY40=0,C39=""),"",DT!AY40)</f>
        <v/>
      </c>
      <c r="BB39" s="586" t="str">
        <f>IF(OR(BB38="",DT!AZ40=0,C39=""),"",DT!AZ40)</f>
        <v/>
      </c>
      <c r="BC39" s="586" t="str">
        <f>IF(OR(BC38="",DT!BA40=0,C39=""),"",DT!BA40)</f>
        <v/>
      </c>
      <c r="BD39" s="586" t="str">
        <f>IF(OR(BD38="",DT!BB40=0,C39=""),"",DT!BB40)</f>
        <v/>
      </c>
      <c r="BE39" s="586" t="str">
        <f>IF(OR(BE38="",DT!BC40=0,C39=""),"",DT!BC40)</f>
        <v/>
      </c>
      <c r="BF39" s="586" t="str">
        <f>IF(OR(BF38="",DT!BD40=0,C39=""),"",DT!BD40)</f>
        <v/>
      </c>
      <c r="BG39" s="586" t="str">
        <f>IF(OR(BG38="",DT!BE40=0,C39=""),"",DT!BE40)</f>
        <v/>
      </c>
      <c r="BH39" s="586" t="str">
        <f>IF(OR(BH38="",DT!BF40=0,C39=""),"",DT!BF40)</f>
        <v/>
      </c>
      <c r="BI39" s="586" t="str">
        <f>IF(OR(BI38="",DT!BG40=0,C39=""),"",DT!BG40)</f>
        <v/>
      </c>
      <c r="BJ39" s="586" t="str">
        <f>IF(OR(BJ38="",DT!BH40=0,C39=""),"",DT!BH40)</f>
        <v/>
      </c>
      <c r="BK39" s="586" t="str">
        <f>IF(OR(BK38="",DT!BI40=0,C39=""),"",DT!BI40)</f>
        <v/>
      </c>
      <c r="BL39" s="586" t="str">
        <f>IF(OR(BL38="",DT!BJ40=0,C39=""),"",DT!BJ40)</f>
        <v/>
      </c>
      <c r="BM39" s="586" t="str">
        <f>IF(OR(BM38="",DT!BK40=0,C39=""),"",DT!BK40)</f>
        <v/>
      </c>
      <c r="BN39" s="586" t="str">
        <f>IF(OR(BN38="",DT!BL40=0,C39=""),"",DT!BL40)</f>
        <v/>
      </c>
      <c r="BO39" s="586" t="str">
        <f>IF(OR(BO38="",DT!BM40=0,C39=""),"",DT!BM40)</f>
        <v/>
      </c>
      <c r="BP39" s="586" t="str">
        <f>IF(OR(BP38="",DT!BN40=0,C39=""),"",DT!BN40)</f>
        <v/>
      </c>
      <c r="BQ39" s="586" t="str">
        <f>IF(OR(BQ38="",DT!BO40=0,C39=""),"",DT!BO40)</f>
        <v/>
      </c>
      <c r="BR39" s="586" t="str">
        <f>IF(OR(BR38="",DT!BP40=0,C39=""),"",DT!BP40)</f>
        <v/>
      </c>
      <c r="BS39" s="586" t="str">
        <f>IF(OR(BS38="",DT!BQ40=0,C39=""),"",DT!BQ40)</f>
        <v/>
      </c>
      <c r="BT39" s="586" t="str">
        <f>IF(OR(BT38="",DT!BR40=0,C39=""),"",DT!BR40)</f>
        <v/>
      </c>
      <c r="BU39" s="586" t="str">
        <f>IF(OR(BU38="",DT!BS40=0,C39=""),"",DT!BS40)</f>
        <v/>
      </c>
      <c r="BV39" s="586" t="str">
        <f>IF(OR(BV38="",DT!BT40=0,C39=""),"",DT!BT40)</f>
        <v/>
      </c>
      <c r="BW39" s="586" t="str">
        <f>IF(OR(BW38="",DT!BU40=0,C39=""),"",DT!BU40)</f>
        <v/>
      </c>
      <c r="BX39" s="586" t="str">
        <f>IF(OR(BX38="",DT!BV40=0,C39=""),"",DT!BV40)</f>
        <v/>
      </c>
      <c r="BY39" s="586" t="str">
        <f>IF(OR(BY38="",DT!BW40=0,C39=""),"",DT!BW40)</f>
        <v/>
      </c>
      <c r="BZ39" s="586" t="str">
        <f>IF(OR(BZ38="",DT!BX40=0,C39=""),"",DT!BX40)</f>
        <v/>
      </c>
      <c r="CA39" s="586" t="str">
        <f>IF(OR(CA38="",DT!BY40=0,C39=""),"",DT!BY40)</f>
        <v/>
      </c>
      <c r="CB39" s="586" t="str">
        <f>IF(OR(CB38="",DT!BZ40=0,C39=""),"",DT!BZ40)</f>
        <v/>
      </c>
      <c r="CC39" s="586" t="str">
        <f>IF(OR(CC38="",DT!CA40=0,C39=""),"",DT!CA40)</f>
        <v/>
      </c>
      <c r="CD39" s="586" t="str">
        <f>IF(OR(CD38="",DT!CB40=0,C39=""),"",DT!CB40)</f>
        <v/>
      </c>
      <c r="CE39" s="586" t="str">
        <f>IF(OR(CE38="",DT!CC40=0,C39=""),"",DT!CC40)</f>
        <v/>
      </c>
      <c r="CF39" s="586" t="str">
        <f>IF(OR(CF38="",DT!CD40=0,C39=""),"",DT!CD40)</f>
        <v/>
      </c>
      <c r="CG39" s="586" t="str">
        <f>IF(OR(CG38="",DT!CE40=0,C39=""),"",DT!CE40)</f>
        <v/>
      </c>
      <c r="CH39" s="586" t="str">
        <f>IF(OR(CH38="",DT!CF40=0,C39=""),"",DT!CF40)</f>
        <v/>
      </c>
      <c r="CI39" s="586" t="str">
        <f>IF(OR(CI38="",DT!CG40=0,C39=""),"",DT!CG40)</f>
        <v/>
      </c>
      <c r="CJ39" s="586" t="str">
        <f>IF(OR(CJ38="",DT!CH40=0,C39=""),"",DT!CH40)</f>
        <v/>
      </c>
      <c r="CK39" s="586" t="str">
        <f>IF(OR(CK38="",DT!CI40=0,C39=""),"",DT!CI40)</f>
        <v/>
      </c>
      <c r="CL39" s="586" t="str">
        <f>IF(OR(CL38="",DT!CJ40=0,C39=""),"",DT!CJ40)</f>
        <v/>
      </c>
      <c r="CM39" s="586" t="str">
        <f>IF(OR(CM38="",DT!CK40=0,C39=""),"",DT!CK40)</f>
        <v/>
      </c>
      <c r="CN39" s="586" t="str">
        <f>IF(OR(CN38="",DT!CL40=0,C39=""),"",DT!CL40)</f>
        <v/>
      </c>
      <c r="CO39" s="586" t="str">
        <f>IF(OR(CO38="",DT!CM40=0,C39=""),"",DT!CM40)</f>
        <v/>
      </c>
      <c r="CP39" s="586" t="str">
        <f>IF(OR(CP38="",DT!CN40=0,C39=""),"",DT!CN40)</f>
        <v/>
      </c>
      <c r="CQ39" s="586" t="str">
        <f>IF(OR(CQ38="",DT!CO40=0,C39=""),"",DT!CO40)</f>
        <v/>
      </c>
      <c r="CR39" s="586" t="str">
        <f>IF(OR(CR38="",DT!CP40=0,C39=""),"",DT!CP40)</f>
        <v/>
      </c>
      <c r="CS39" s="586" t="str">
        <f>IF(OR(CS38="",DT!CQ40=0,C39=""),"",DT!CQ40)</f>
        <v/>
      </c>
      <c r="CT39" s="586" t="str">
        <f>IF(OR(CT38="",DT!CR40=0,C39=""),"",DT!CR40)</f>
        <v/>
      </c>
      <c r="CU39" s="586" t="str">
        <f>IF(OR(CU38="",DT!CS40=0,C39=""),"",DT!CS40)</f>
        <v/>
      </c>
      <c r="CV39" s="586" t="str">
        <f>IF(OR(CV38="",DT!CT40=0,C39=""),"",DT!CT40)</f>
        <v/>
      </c>
      <c r="CW39" s="586" t="str">
        <f>IF(OR(CW38="",DT!CU40=0,C39=""),"",DT!CU40)</f>
        <v/>
      </c>
      <c r="CX39" s="586" t="str">
        <f>IF(OR(CX38="",DT!CV40=0,C39=""),"",DT!CV40)</f>
        <v/>
      </c>
      <c r="CY39" s="586" t="str">
        <f>IF(OR(CY38="",DT!CW40=0,C39=""),"",DT!CW40)</f>
        <v/>
      </c>
      <c r="CZ39" s="586" t="str">
        <f>IF(OR(CZ38="",DT!CX40=0,C39=""),"",DT!CX40)</f>
        <v/>
      </c>
      <c r="DA39" s="586" t="str">
        <f>IF(OR(DA38="",DT!CY40=0,C39=""),"",DT!CY40)</f>
        <v/>
      </c>
      <c r="DB39" s="586" t="str">
        <f>IF(OR(DB38="",DT!CZ40=0,C39=""),"",DT!CZ40)</f>
        <v/>
      </c>
      <c r="DC39" s="611" t="str">
        <f>'4บันทึกเวลาเรียน'!DD38</f>
        <v xml:space="preserve">  </v>
      </c>
      <c r="DD39" s="612" t="str">
        <f>'4บันทึกเวลาเรียน'!DE38</f>
        <v xml:space="preserve">  </v>
      </c>
      <c r="DE39" s="612" t="str">
        <f>'4บันทึกเวลาเรียน'!DF38</f>
        <v xml:space="preserve">  </v>
      </c>
      <c r="DF39" s="613" t="str">
        <f>'4บันทึกเวลาเรียน'!DG38</f>
        <v xml:space="preserve">  </v>
      </c>
      <c r="DG39" s="612" t="str">
        <f>'4บันทึกเวลาเรียน'!DH38</f>
        <v xml:space="preserve">  </v>
      </c>
      <c r="DH39" s="612" t="str">
        <f>'4บันทึกเวลาเรียน'!DI38</f>
        <v xml:space="preserve">  </v>
      </c>
      <c r="DI39" s="611" t="str">
        <f>'4บันทึกเวลาเรียน'!DJ38</f>
        <v xml:space="preserve">  </v>
      </c>
      <c r="DJ39" s="614" t="str">
        <f>'4บันทึกเวลาเรียน'!DK38</f>
        <v xml:space="preserve">  </v>
      </c>
      <c r="DK39" s="584" t="str">
        <f>'4บันทึกเวลาเรียน'!DL38</f>
        <v xml:space="preserve">  </v>
      </c>
      <c r="DL39" s="599"/>
      <c r="DM39" s="606"/>
      <c r="DN39" s="517"/>
      <c r="DO39" s="517"/>
      <c r="DP39" s="517"/>
      <c r="DQ39" s="517"/>
      <c r="DR39" s="517"/>
      <c r="DS39" s="517"/>
      <c r="DT39" s="517"/>
      <c r="DU39" s="517"/>
    </row>
    <row r="40" spans="1:125" ht="13.35" customHeight="1">
      <c r="A40" s="599"/>
      <c r="B40" s="585">
        <v>33</v>
      </c>
      <c r="C40" s="585" t="str">
        <f>IF(DT!B41=0,"",DT!B41)</f>
        <v/>
      </c>
      <c r="D40" s="1288" t="str">
        <f>IF(DT!C41=0,"",DT!C41)</f>
        <v/>
      </c>
      <c r="E40" s="1209"/>
      <c r="F40" s="586" t="str">
        <f>IF(OR(F39="",DT!E41=0,C40=""),"",DT!E41)</f>
        <v/>
      </c>
      <c r="G40" s="586" t="str">
        <f>IF(OR(G39="",DT!F41=0,C40=""),"",DT!F41)</f>
        <v/>
      </c>
      <c r="H40" s="586" t="str">
        <f>IF(OR(H39="",DT!G41=0,C40=""),"",DT!G41)</f>
        <v/>
      </c>
      <c r="I40" s="586" t="str">
        <f>IF(OR(I39="",DT!H41=0,C40=""),"",DT!H41)</f>
        <v/>
      </c>
      <c r="J40" s="586" t="str">
        <f>IF(OR(J39="",DT!I41=0,C40=""),"",DT!I41)</f>
        <v/>
      </c>
      <c r="K40" s="586" t="str">
        <f>IF(OR(K39="",DT!J41=0,C40=""),"",DT!J41)</f>
        <v/>
      </c>
      <c r="L40" s="586" t="str">
        <f>IF(OR(L39="",DT!K41=0,C40=""),"",DT!K41)</f>
        <v/>
      </c>
      <c r="M40" s="586" t="str">
        <f>IF(OR(M39="",DT!L41=0,C40=""),"",DT!L41)</f>
        <v/>
      </c>
      <c r="N40" s="586" t="str">
        <f>IF(OR(N39="",DT!M41=0,C40=""),"",DT!M41)</f>
        <v/>
      </c>
      <c r="O40" s="586" t="str">
        <f>IF(OR(O39="",DT!N41=0,C40=""),"",DT!N41)</f>
        <v/>
      </c>
      <c r="P40" s="586" t="str">
        <f>IF(OR(P39="",DT!O41=0,C40=""),"",DT!O41)</f>
        <v/>
      </c>
      <c r="Q40" s="586" t="str">
        <f>IF(OR(Q39="",DT!P41=0,C40=""),"",DT!P41)</f>
        <v/>
      </c>
      <c r="R40" s="586" t="str">
        <f>IF(OR(R39="",DT!Q41=0,C40=""),"",DT!Q41)</f>
        <v/>
      </c>
      <c r="S40" s="586" t="str">
        <f>IF(OR(S39="",DT!R41=0,C40=""),"",DT!R41)</f>
        <v/>
      </c>
      <c r="T40" s="586" t="str">
        <f>IF(OR(T39="",DT!S41=0,C40=""),"",DT!S41)</f>
        <v/>
      </c>
      <c r="U40" s="586" t="str">
        <f>IF(OR(U39="",DT!T41=0,C40=""),"",DT!T41)</f>
        <v/>
      </c>
      <c r="V40" s="586" t="str">
        <f>IF(OR(V39="",DT!U41=0,C40=""),"",DT!U41)</f>
        <v/>
      </c>
      <c r="W40" s="586" t="str">
        <f>IF(OR(W39="",DT!V41=0,C40=""),"",DT!V41)</f>
        <v/>
      </c>
      <c r="X40" s="586" t="str">
        <f>IF(OR(X39="",DT!W41=0,C40=""),"",DT!W41)</f>
        <v/>
      </c>
      <c r="Y40" s="586" t="str">
        <f>IF(OR(Y39="",DT!X41=0,C40=""),"",DT!X41)</f>
        <v/>
      </c>
      <c r="Z40" s="586" t="str">
        <f>IF(OR(Z39="",DT!Y41=0,C40=""),"",DT!Y41)</f>
        <v/>
      </c>
      <c r="AA40" s="586" t="str">
        <f>IF(OR(AA39="",DT!Z41=0,C40=""),"",DT!Z41)</f>
        <v/>
      </c>
      <c r="AB40" s="586" t="str">
        <f>IF(OR(AB39="",DT!AA41=0,C40=""),"",DT!AA41)</f>
        <v/>
      </c>
      <c r="AC40" s="586" t="str">
        <f>IF(OR(AC39="",DT!AB41=0,C40=""),"",DT!AB41)</f>
        <v/>
      </c>
      <c r="AD40" s="586" t="str">
        <f>IF(OR(AD39="",DT!AC41=0,C40=""),"",DT!AC41)</f>
        <v/>
      </c>
      <c r="AE40" s="586" t="str">
        <f>IF(OR(AE39="",DT!AD41=0,C40=""),"",DT!AD41)</f>
        <v/>
      </c>
      <c r="AF40" s="586" t="str">
        <f>IF(OR(AF39="",DT!AE41=0,C40=""),"",DT!AE41)</f>
        <v/>
      </c>
      <c r="AG40" s="586" t="str">
        <f>IF(OR(AG39="",DT!AF41=0,C40=""),"",DT!AF41)</f>
        <v/>
      </c>
      <c r="AH40" s="586" t="str">
        <f>IF(OR(AH39="",DT!AG41=0,C40=""),"",DT!AG41)</f>
        <v/>
      </c>
      <c r="AI40" s="586" t="str">
        <f>IF(OR(AI39="",DT!AH41=0,C40=""),"",DT!AH41)</f>
        <v/>
      </c>
      <c r="AJ40" s="586" t="str">
        <f>IF(OR(AJ39="",DT!AI41=0,C40=""),"",DT!AI41)</f>
        <v/>
      </c>
      <c r="AK40" s="586" t="str">
        <f>IF(OR(AK39="",DT!AJ41=0,C40=""),"",DT!AJ41)</f>
        <v/>
      </c>
      <c r="AL40" s="586" t="str">
        <f>IF(OR(AL39="",DT!AK41=0,C40=""),"",DT!AK41)</f>
        <v/>
      </c>
      <c r="AM40" s="586" t="str">
        <f>IF(OR(AM39="",DT!AL41=0,C40=""),"",DT!AL41)</f>
        <v/>
      </c>
      <c r="AN40" s="586" t="str">
        <f>IF(OR(AN39="",DT!AM41=0,C40=""),"",DT!AM41)</f>
        <v/>
      </c>
      <c r="AO40" s="586" t="str">
        <f>IF(OR(AO39="",DT!AN41=0,C40=""),"",DT!AN41)</f>
        <v/>
      </c>
      <c r="AP40" s="586" t="str">
        <f>IF(OR(AP39="",DT!AO41=0,C40=""),"",DT!AO41)</f>
        <v/>
      </c>
      <c r="AQ40" s="586" t="str">
        <f>IF(OR(AQ39="",DT!AP41=0,C40=""),"",DT!AP41)</f>
        <v/>
      </c>
      <c r="AR40" s="586" t="str">
        <f>IF(OR(AR39="",DT!AQ41=0,C40=""),"",DT!AQ41)</f>
        <v/>
      </c>
      <c r="AS40" s="586" t="str">
        <f>IF(OR(AS39="",DT!AR41=0,C40=""),"",DT!AR41)</f>
        <v/>
      </c>
      <c r="AT40" s="586" t="str">
        <f>IF(OR(AT39="",DT!AS41=0,C40=""),"",DT!AS41)</f>
        <v/>
      </c>
      <c r="AU40" s="586" t="str">
        <f>IF(OR(AU39="",DT!AT41=0,C40=""),"",DT!AT41)</f>
        <v/>
      </c>
      <c r="AV40" s="586" t="str">
        <f>IF(OR(AV39="",DT!AU41=0,C40=""),"",DT!AU41)</f>
        <v/>
      </c>
      <c r="AW40" s="586" t="str">
        <f>IF(OR(AW39="",DT!AV41=0,C40=""),"",DT!AV41)</f>
        <v/>
      </c>
      <c r="AX40" s="586" t="str">
        <f>IF(OR(AX39="",DT!AW41=0,C40=""),"",DT!AW41)</f>
        <v/>
      </c>
      <c r="AY40" s="583"/>
      <c r="AZ40" s="586" t="str">
        <f>IF(OR(AZ39="",DT!AX41=0,C40=""),"",DT!AX41)</f>
        <v/>
      </c>
      <c r="BA40" s="586" t="str">
        <f>IF(OR(BA39="",DT!AY41=0,C40=""),"",DT!AY41)</f>
        <v/>
      </c>
      <c r="BB40" s="586" t="str">
        <f>IF(OR(BB39="",DT!AZ41=0,C40=""),"",DT!AZ41)</f>
        <v/>
      </c>
      <c r="BC40" s="586" t="str">
        <f>IF(OR(BC39="",DT!BA41=0,C40=""),"",DT!BA41)</f>
        <v/>
      </c>
      <c r="BD40" s="586" t="str">
        <f>IF(OR(BD39="",DT!BB41=0,C40=""),"",DT!BB41)</f>
        <v/>
      </c>
      <c r="BE40" s="586" t="str">
        <f>IF(OR(BE39="",DT!BC41=0,C40=""),"",DT!BC41)</f>
        <v/>
      </c>
      <c r="BF40" s="586" t="str">
        <f>IF(OR(BF39="",DT!BD41=0,C40=""),"",DT!BD41)</f>
        <v/>
      </c>
      <c r="BG40" s="586" t="str">
        <f>IF(OR(BG39="",DT!BE41=0,C40=""),"",DT!BE41)</f>
        <v/>
      </c>
      <c r="BH40" s="586" t="str">
        <f>IF(OR(BH39="",DT!BF41=0,C40=""),"",DT!BF41)</f>
        <v/>
      </c>
      <c r="BI40" s="586" t="str">
        <f>IF(OR(BI39="",DT!BG41=0,C40=""),"",DT!BG41)</f>
        <v/>
      </c>
      <c r="BJ40" s="586" t="str">
        <f>IF(OR(BJ39="",DT!BH41=0,C40=""),"",DT!BH41)</f>
        <v/>
      </c>
      <c r="BK40" s="586" t="str">
        <f>IF(OR(BK39="",DT!BI41=0,C40=""),"",DT!BI41)</f>
        <v/>
      </c>
      <c r="BL40" s="586" t="str">
        <f>IF(OR(BL39="",DT!BJ41=0,C40=""),"",DT!BJ41)</f>
        <v/>
      </c>
      <c r="BM40" s="586" t="str">
        <f>IF(OR(BM39="",DT!BK41=0,C40=""),"",DT!BK41)</f>
        <v/>
      </c>
      <c r="BN40" s="586" t="str">
        <f>IF(OR(BN39="",DT!BL41=0,C40=""),"",DT!BL41)</f>
        <v/>
      </c>
      <c r="BO40" s="586" t="str">
        <f>IF(OR(BO39="",DT!BM41=0,C40=""),"",DT!BM41)</f>
        <v/>
      </c>
      <c r="BP40" s="586" t="str">
        <f>IF(OR(BP39="",DT!BN41=0,C40=""),"",DT!BN41)</f>
        <v/>
      </c>
      <c r="BQ40" s="586" t="str">
        <f>IF(OR(BQ39="",DT!BO41=0,C40=""),"",DT!BO41)</f>
        <v/>
      </c>
      <c r="BR40" s="586" t="str">
        <f>IF(OR(BR39="",DT!BP41=0,C40=""),"",DT!BP41)</f>
        <v/>
      </c>
      <c r="BS40" s="586" t="str">
        <f>IF(OR(BS39="",DT!BQ41=0,C40=""),"",DT!BQ41)</f>
        <v/>
      </c>
      <c r="BT40" s="586" t="str">
        <f>IF(OR(BT39="",DT!BR41=0,C40=""),"",DT!BR41)</f>
        <v/>
      </c>
      <c r="BU40" s="586" t="str">
        <f>IF(OR(BU39="",DT!BS41=0,C40=""),"",DT!BS41)</f>
        <v/>
      </c>
      <c r="BV40" s="586" t="str">
        <f>IF(OR(BV39="",DT!BT41=0,C40=""),"",DT!BT41)</f>
        <v/>
      </c>
      <c r="BW40" s="586" t="str">
        <f>IF(OR(BW39="",DT!BU41=0,C40=""),"",DT!BU41)</f>
        <v/>
      </c>
      <c r="BX40" s="586" t="str">
        <f>IF(OR(BX39="",DT!BV41=0,C40=""),"",DT!BV41)</f>
        <v/>
      </c>
      <c r="BY40" s="586" t="str">
        <f>IF(OR(BY39="",DT!BW41=0,C40=""),"",DT!BW41)</f>
        <v/>
      </c>
      <c r="BZ40" s="586" t="str">
        <f>IF(OR(BZ39="",DT!BX41=0,C40=""),"",DT!BX41)</f>
        <v/>
      </c>
      <c r="CA40" s="586" t="str">
        <f>IF(OR(CA39="",DT!BY41=0,C40=""),"",DT!BY41)</f>
        <v/>
      </c>
      <c r="CB40" s="586" t="str">
        <f>IF(OR(CB39="",DT!BZ41=0,C40=""),"",DT!BZ41)</f>
        <v/>
      </c>
      <c r="CC40" s="586" t="str">
        <f>IF(OR(CC39="",DT!CA41=0,C40=""),"",DT!CA41)</f>
        <v/>
      </c>
      <c r="CD40" s="586" t="str">
        <f>IF(OR(CD39="",DT!CB41=0,C40=""),"",DT!CB41)</f>
        <v/>
      </c>
      <c r="CE40" s="586" t="str">
        <f>IF(OR(CE39="",DT!CC41=0,C40=""),"",DT!CC41)</f>
        <v/>
      </c>
      <c r="CF40" s="586" t="str">
        <f>IF(OR(CF39="",DT!CD41=0,C40=""),"",DT!CD41)</f>
        <v/>
      </c>
      <c r="CG40" s="586" t="str">
        <f>IF(OR(CG39="",DT!CE41=0,C40=""),"",DT!CE41)</f>
        <v/>
      </c>
      <c r="CH40" s="586" t="str">
        <f>IF(OR(CH39="",DT!CF41=0,C40=""),"",DT!CF41)</f>
        <v/>
      </c>
      <c r="CI40" s="586" t="str">
        <f>IF(OR(CI39="",DT!CG41=0,C40=""),"",DT!CG41)</f>
        <v/>
      </c>
      <c r="CJ40" s="586" t="str">
        <f>IF(OR(CJ39="",DT!CH41=0,C40=""),"",DT!CH41)</f>
        <v/>
      </c>
      <c r="CK40" s="586" t="str">
        <f>IF(OR(CK39="",DT!CI41=0,C40=""),"",DT!CI41)</f>
        <v/>
      </c>
      <c r="CL40" s="586" t="str">
        <f>IF(OR(CL39="",DT!CJ41=0,C40=""),"",DT!CJ41)</f>
        <v/>
      </c>
      <c r="CM40" s="586" t="str">
        <f>IF(OR(CM39="",DT!CK41=0,C40=""),"",DT!CK41)</f>
        <v/>
      </c>
      <c r="CN40" s="586" t="str">
        <f>IF(OR(CN39="",DT!CL41=0,C40=""),"",DT!CL41)</f>
        <v/>
      </c>
      <c r="CO40" s="586" t="str">
        <f>IF(OR(CO39="",DT!CM41=0,C40=""),"",DT!CM41)</f>
        <v/>
      </c>
      <c r="CP40" s="586" t="str">
        <f>IF(OR(CP39="",DT!CN41=0,C40=""),"",DT!CN41)</f>
        <v/>
      </c>
      <c r="CQ40" s="586" t="str">
        <f>IF(OR(CQ39="",DT!CO41=0,C40=""),"",DT!CO41)</f>
        <v/>
      </c>
      <c r="CR40" s="586" t="str">
        <f>IF(OR(CR39="",DT!CP41=0,C40=""),"",DT!CP41)</f>
        <v/>
      </c>
      <c r="CS40" s="586" t="str">
        <f>IF(OR(CS39="",DT!CQ41=0,C40=""),"",DT!CQ41)</f>
        <v/>
      </c>
      <c r="CT40" s="586" t="str">
        <f>IF(OR(CT39="",DT!CR41=0,C40=""),"",DT!CR41)</f>
        <v/>
      </c>
      <c r="CU40" s="586" t="str">
        <f>IF(OR(CU39="",DT!CS41=0,C40=""),"",DT!CS41)</f>
        <v/>
      </c>
      <c r="CV40" s="586" t="str">
        <f>IF(OR(CV39="",DT!CT41=0,C40=""),"",DT!CT41)</f>
        <v/>
      </c>
      <c r="CW40" s="586" t="str">
        <f>IF(OR(CW39="",DT!CU41=0,C40=""),"",DT!CU41)</f>
        <v/>
      </c>
      <c r="CX40" s="586" t="str">
        <f>IF(OR(CX39="",DT!CV41=0,C40=""),"",DT!CV41)</f>
        <v/>
      </c>
      <c r="CY40" s="586" t="str">
        <f>IF(OR(CY39="",DT!CW41=0,C40=""),"",DT!CW41)</f>
        <v/>
      </c>
      <c r="CZ40" s="586" t="str">
        <f>IF(OR(CZ39="",DT!CX41=0,C40=""),"",DT!CX41)</f>
        <v/>
      </c>
      <c r="DA40" s="586" t="str">
        <f>IF(OR(DA39="",DT!CY41=0,C40=""),"",DT!CY41)</f>
        <v/>
      </c>
      <c r="DB40" s="586" t="str">
        <f>IF(OR(DB39="",DT!CZ41=0,C40=""),"",DT!CZ41)</f>
        <v/>
      </c>
      <c r="DC40" s="611" t="str">
        <f>'4บันทึกเวลาเรียน'!DD39</f>
        <v xml:space="preserve">  </v>
      </c>
      <c r="DD40" s="612" t="str">
        <f>'4บันทึกเวลาเรียน'!DE39</f>
        <v xml:space="preserve">  </v>
      </c>
      <c r="DE40" s="612" t="str">
        <f>'4บันทึกเวลาเรียน'!DF39</f>
        <v xml:space="preserve">  </v>
      </c>
      <c r="DF40" s="613" t="str">
        <f>'4บันทึกเวลาเรียน'!DG39</f>
        <v xml:space="preserve">  </v>
      </c>
      <c r="DG40" s="612" t="str">
        <f>'4บันทึกเวลาเรียน'!DH39</f>
        <v xml:space="preserve">  </v>
      </c>
      <c r="DH40" s="612" t="str">
        <f>'4บันทึกเวลาเรียน'!DI39</f>
        <v xml:space="preserve">  </v>
      </c>
      <c r="DI40" s="611" t="str">
        <f>'4บันทึกเวลาเรียน'!DJ39</f>
        <v xml:space="preserve">  </v>
      </c>
      <c r="DJ40" s="614" t="str">
        <f>'4บันทึกเวลาเรียน'!DK39</f>
        <v xml:space="preserve">  </v>
      </c>
      <c r="DK40" s="584" t="str">
        <f>'4บันทึกเวลาเรียน'!DL39</f>
        <v xml:space="preserve">  </v>
      </c>
      <c r="DL40" s="599"/>
      <c r="DM40" s="606"/>
      <c r="DN40" s="517"/>
      <c r="DO40" s="517"/>
      <c r="DP40" s="517"/>
      <c r="DQ40" s="517"/>
      <c r="DR40" s="517"/>
      <c r="DS40" s="517"/>
      <c r="DT40" s="517"/>
      <c r="DU40" s="517"/>
    </row>
    <row r="41" spans="1:125" ht="13.35" customHeight="1">
      <c r="A41" s="599"/>
      <c r="B41" s="585">
        <v>34</v>
      </c>
      <c r="C41" s="585" t="str">
        <f>IF(DT!B42=0,"",DT!B42)</f>
        <v/>
      </c>
      <c r="D41" s="1288" t="str">
        <f>IF(DT!C42=0,"",DT!C42)</f>
        <v/>
      </c>
      <c r="E41" s="1209"/>
      <c r="F41" s="586" t="str">
        <f>IF(OR(F40="",DT!E42=0,C41=""),"",DT!E42)</f>
        <v/>
      </c>
      <c r="G41" s="586" t="str">
        <f>IF(OR(G40="",DT!F42=0,C41=""),"",DT!F42)</f>
        <v/>
      </c>
      <c r="H41" s="586" t="str">
        <f>IF(OR(H40="",DT!G42=0,C41=""),"",DT!G42)</f>
        <v/>
      </c>
      <c r="I41" s="586" t="str">
        <f>IF(OR(I40="",DT!H42=0,C41=""),"",DT!H42)</f>
        <v/>
      </c>
      <c r="J41" s="586" t="str">
        <f>IF(OR(J40="",DT!I42=0,C41=""),"",DT!I42)</f>
        <v/>
      </c>
      <c r="K41" s="586" t="str">
        <f>IF(OR(K40="",DT!J42=0,C41=""),"",DT!J42)</f>
        <v/>
      </c>
      <c r="L41" s="586" t="str">
        <f>IF(OR(L40="",DT!K42=0,C41=""),"",DT!K42)</f>
        <v/>
      </c>
      <c r="M41" s="586" t="str">
        <f>IF(OR(M40="",DT!L42=0,C41=""),"",DT!L42)</f>
        <v/>
      </c>
      <c r="N41" s="586" t="str">
        <f>IF(OR(N40="",DT!M42=0,C41=""),"",DT!M42)</f>
        <v/>
      </c>
      <c r="O41" s="586" t="str">
        <f>IF(OR(O40="",DT!N42=0,C41=""),"",DT!N42)</f>
        <v/>
      </c>
      <c r="P41" s="586" t="str">
        <f>IF(OR(P40="",DT!O42=0,C41=""),"",DT!O42)</f>
        <v/>
      </c>
      <c r="Q41" s="586" t="str">
        <f>IF(OR(Q40="",DT!P42=0,C41=""),"",DT!P42)</f>
        <v/>
      </c>
      <c r="R41" s="586" t="str">
        <f>IF(OR(R40="",DT!Q42=0,C41=""),"",DT!Q42)</f>
        <v/>
      </c>
      <c r="S41" s="586" t="str">
        <f>IF(OR(S40="",DT!R42=0,C41=""),"",DT!R42)</f>
        <v/>
      </c>
      <c r="T41" s="586" t="str">
        <f>IF(OR(T40="",DT!S42=0,C41=""),"",DT!S42)</f>
        <v/>
      </c>
      <c r="U41" s="586" t="str">
        <f>IF(OR(U40="",DT!T42=0,C41=""),"",DT!T42)</f>
        <v/>
      </c>
      <c r="V41" s="586" t="str">
        <f>IF(OR(V40="",DT!U42=0,C41=""),"",DT!U42)</f>
        <v/>
      </c>
      <c r="W41" s="586" t="str">
        <f>IF(OR(W40="",DT!V42=0,C41=""),"",DT!V42)</f>
        <v/>
      </c>
      <c r="X41" s="586" t="str">
        <f>IF(OR(X40="",DT!W42=0,C41=""),"",DT!W42)</f>
        <v/>
      </c>
      <c r="Y41" s="586" t="str">
        <f>IF(OR(Y40="",DT!X42=0,C41=""),"",DT!X42)</f>
        <v/>
      </c>
      <c r="Z41" s="586" t="str">
        <f>IF(OR(Z40="",DT!Y42=0,C41=""),"",DT!Y42)</f>
        <v/>
      </c>
      <c r="AA41" s="586" t="str">
        <f>IF(OR(AA40="",DT!Z42=0,C41=""),"",DT!Z42)</f>
        <v/>
      </c>
      <c r="AB41" s="586" t="str">
        <f>IF(OR(AB40="",DT!AA42=0,C41=""),"",DT!AA42)</f>
        <v/>
      </c>
      <c r="AC41" s="586" t="str">
        <f>IF(OR(AC40="",DT!AB42=0,C41=""),"",DT!AB42)</f>
        <v/>
      </c>
      <c r="AD41" s="586" t="str">
        <f>IF(OR(AD40="",DT!AC42=0,C41=""),"",DT!AC42)</f>
        <v/>
      </c>
      <c r="AE41" s="586" t="str">
        <f>IF(OR(AE40="",DT!AD42=0,C41=""),"",DT!AD42)</f>
        <v/>
      </c>
      <c r="AF41" s="586" t="str">
        <f>IF(OR(AF40="",DT!AE42=0,C41=""),"",DT!AE42)</f>
        <v/>
      </c>
      <c r="AG41" s="586" t="str">
        <f>IF(OR(AG40="",DT!AF42=0,C41=""),"",DT!AF42)</f>
        <v/>
      </c>
      <c r="AH41" s="586" t="str">
        <f>IF(OR(AH40="",DT!AG42=0,C41=""),"",DT!AG42)</f>
        <v/>
      </c>
      <c r="AI41" s="586" t="str">
        <f>IF(OR(AI40="",DT!AH42=0,C41=""),"",DT!AH42)</f>
        <v/>
      </c>
      <c r="AJ41" s="586" t="str">
        <f>IF(OR(AJ40="",DT!AI42=0,C41=""),"",DT!AI42)</f>
        <v/>
      </c>
      <c r="AK41" s="586" t="str">
        <f>IF(OR(AK40="",DT!AJ42=0,C41=""),"",DT!AJ42)</f>
        <v/>
      </c>
      <c r="AL41" s="586" t="str">
        <f>IF(OR(AL40="",DT!AK42=0,C41=""),"",DT!AK42)</f>
        <v/>
      </c>
      <c r="AM41" s="586" t="str">
        <f>IF(OR(AM40="",DT!AL42=0,C41=""),"",DT!AL42)</f>
        <v/>
      </c>
      <c r="AN41" s="586" t="str">
        <f>IF(OR(AN40="",DT!AM42=0,C41=""),"",DT!AM42)</f>
        <v/>
      </c>
      <c r="AO41" s="586" t="str">
        <f>IF(OR(AO40="",DT!AN42=0,C41=""),"",DT!AN42)</f>
        <v/>
      </c>
      <c r="AP41" s="586" t="str">
        <f>IF(OR(AP40="",DT!AO42=0,C41=""),"",DT!AO42)</f>
        <v/>
      </c>
      <c r="AQ41" s="586" t="str">
        <f>IF(OR(AQ40="",DT!AP42=0,C41=""),"",DT!AP42)</f>
        <v/>
      </c>
      <c r="AR41" s="586" t="str">
        <f>IF(OR(AR40="",DT!AQ42=0,C41=""),"",DT!AQ42)</f>
        <v/>
      </c>
      <c r="AS41" s="586" t="str">
        <f>IF(OR(AS40="",DT!AR42=0,C41=""),"",DT!AR42)</f>
        <v/>
      </c>
      <c r="AT41" s="586" t="str">
        <f>IF(OR(AT40="",DT!AS42=0,C41=""),"",DT!AS42)</f>
        <v/>
      </c>
      <c r="AU41" s="586" t="str">
        <f>IF(OR(AU40="",DT!AT42=0,C41=""),"",DT!AT42)</f>
        <v/>
      </c>
      <c r="AV41" s="586" t="str">
        <f>IF(OR(AV40="",DT!AU42=0,C41=""),"",DT!AU42)</f>
        <v/>
      </c>
      <c r="AW41" s="586" t="str">
        <f>IF(OR(AW40="",DT!AV42=0,C41=""),"",DT!AV42)</f>
        <v/>
      </c>
      <c r="AX41" s="586" t="str">
        <f>IF(OR(AX40="",DT!AW42=0,C41=""),"",DT!AW42)</f>
        <v/>
      </c>
      <c r="AY41" s="583"/>
      <c r="AZ41" s="586" t="str">
        <f>IF(OR(AZ40="",DT!AX42=0,C41=""),"",DT!AX42)</f>
        <v/>
      </c>
      <c r="BA41" s="586" t="str">
        <f>IF(OR(BA40="",DT!AY42=0,C41=""),"",DT!AY42)</f>
        <v/>
      </c>
      <c r="BB41" s="586" t="str">
        <f>IF(OR(BB40="",DT!AZ42=0,C41=""),"",DT!AZ42)</f>
        <v/>
      </c>
      <c r="BC41" s="586" t="str">
        <f>IF(OR(BC40="",DT!BA42=0,C41=""),"",DT!BA42)</f>
        <v/>
      </c>
      <c r="BD41" s="586" t="str">
        <f>IF(OR(BD40="",DT!BB42=0,C41=""),"",DT!BB42)</f>
        <v/>
      </c>
      <c r="BE41" s="586" t="str">
        <f>IF(OR(BE40="",DT!BC42=0,C41=""),"",DT!BC42)</f>
        <v/>
      </c>
      <c r="BF41" s="586" t="str">
        <f>IF(OR(BF40="",DT!BD42=0,C41=""),"",DT!BD42)</f>
        <v/>
      </c>
      <c r="BG41" s="586" t="str">
        <f>IF(OR(BG40="",DT!BE42=0,C41=""),"",DT!BE42)</f>
        <v/>
      </c>
      <c r="BH41" s="586" t="str">
        <f>IF(OR(BH40="",DT!BF42=0,C41=""),"",DT!BF42)</f>
        <v/>
      </c>
      <c r="BI41" s="586" t="str">
        <f>IF(OR(BI40="",DT!BG42=0,C41=""),"",DT!BG42)</f>
        <v/>
      </c>
      <c r="BJ41" s="586" t="str">
        <f>IF(OR(BJ40="",DT!BH42=0,C41=""),"",DT!BH42)</f>
        <v/>
      </c>
      <c r="BK41" s="586" t="str">
        <f>IF(OR(BK40="",DT!BI42=0,C41=""),"",DT!BI42)</f>
        <v/>
      </c>
      <c r="BL41" s="586" t="str">
        <f>IF(OR(BL40="",DT!BJ42=0,C41=""),"",DT!BJ42)</f>
        <v/>
      </c>
      <c r="BM41" s="586" t="str">
        <f>IF(OR(BM40="",DT!BK42=0,C41=""),"",DT!BK42)</f>
        <v/>
      </c>
      <c r="BN41" s="586" t="str">
        <f>IF(OR(BN40="",DT!BL42=0,C41=""),"",DT!BL42)</f>
        <v/>
      </c>
      <c r="BO41" s="586" t="str">
        <f>IF(OR(BO40="",DT!BM42=0,C41=""),"",DT!BM42)</f>
        <v/>
      </c>
      <c r="BP41" s="586" t="str">
        <f>IF(OR(BP40="",DT!BN42=0,C41=""),"",DT!BN42)</f>
        <v/>
      </c>
      <c r="BQ41" s="586" t="str">
        <f>IF(OR(BQ40="",DT!BO42=0,C41=""),"",DT!BO42)</f>
        <v/>
      </c>
      <c r="BR41" s="586" t="str">
        <f>IF(OR(BR40="",DT!BP42=0,C41=""),"",DT!BP42)</f>
        <v/>
      </c>
      <c r="BS41" s="586" t="str">
        <f>IF(OR(BS40="",DT!BQ42=0,C41=""),"",DT!BQ42)</f>
        <v/>
      </c>
      <c r="BT41" s="586" t="str">
        <f>IF(OR(BT40="",DT!BR42=0,C41=""),"",DT!BR42)</f>
        <v/>
      </c>
      <c r="BU41" s="586" t="str">
        <f>IF(OR(BU40="",DT!BS42=0,C41=""),"",DT!BS42)</f>
        <v/>
      </c>
      <c r="BV41" s="586" t="str">
        <f>IF(OR(BV40="",DT!BT42=0,C41=""),"",DT!BT42)</f>
        <v/>
      </c>
      <c r="BW41" s="586" t="str">
        <f>IF(OR(BW40="",DT!BU42=0,C41=""),"",DT!BU42)</f>
        <v/>
      </c>
      <c r="BX41" s="586" t="str">
        <f>IF(OR(BX40="",DT!BV42=0,C41=""),"",DT!BV42)</f>
        <v/>
      </c>
      <c r="BY41" s="586" t="str">
        <f>IF(OR(BY40="",DT!BW42=0,C41=""),"",DT!BW42)</f>
        <v/>
      </c>
      <c r="BZ41" s="586" t="str">
        <f>IF(OR(BZ40="",DT!BX42=0,C41=""),"",DT!BX42)</f>
        <v/>
      </c>
      <c r="CA41" s="586" t="str">
        <f>IF(OR(CA40="",DT!BY42=0,C41=""),"",DT!BY42)</f>
        <v/>
      </c>
      <c r="CB41" s="586" t="str">
        <f>IF(OR(CB40="",DT!BZ42=0,C41=""),"",DT!BZ42)</f>
        <v/>
      </c>
      <c r="CC41" s="586" t="str">
        <f>IF(OR(CC40="",DT!CA42=0,C41=""),"",DT!CA42)</f>
        <v/>
      </c>
      <c r="CD41" s="586" t="str">
        <f>IF(OR(CD40="",DT!CB42=0,C41=""),"",DT!CB42)</f>
        <v/>
      </c>
      <c r="CE41" s="586" t="str">
        <f>IF(OR(CE40="",DT!CC42=0,C41=""),"",DT!CC42)</f>
        <v/>
      </c>
      <c r="CF41" s="586" t="str">
        <f>IF(OR(CF40="",DT!CD42=0,C41=""),"",DT!CD42)</f>
        <v/>
      </c>
      <c r="CG41" s="586" t="str">
        <f>IF(OR(CG40="",DT!CE42=0,C41=""),"",DT!CE42)</f>
        <v/>
      </c>
      <c r="CH41" s="586" t="str">
        <f>IF(OR(CH40="",DT!CF42=0,C41=""),"",DT!CF42)</f>
        <v/>
      </c>
      <c r="CI41" s="586" t="str">
        <f>IF(OR(CI40="",DT!CG42=0,C41=""),"",DT!CG42)</f>
        <v/>
      </c>
      <c r="CJ41" s="586" t="str">
        <f>IF(OR(CJ40="",DT!CH42=0,C41=""),"",DT!CH42)</f>
        <v/>
      </c>
      <c r="CK41" s="586" t="str">
        <f>IF(OR(CK40="",DT!CI42=0,C41=""),"",DT!CI42)</f>
        <v/>
      </c>
      <c r="CL41" s="586" t="str">
        <f>IF(OR(CL40="",DT!CJ42=0,C41=""),"",DT!CJ42)</f>
        <v/>
      </c>
      <c r="CM41" s="586" t="str">
        <f>IF(OR(CM40="",DT!CK42=0,C41=""),"",DT!CK42)</f>
        <v/>
      </c>
      <c r="CN41" s="586" t="str">
        <f>IF(OR(CN40="",DT!CL42=0,C41=""),"",DT!CL42)</f>
        <v/>
      </c>
      <c r="CO41" s="586" t="str">
        <f>IF(OR(CO40="",DT!CM42=0,C41=""),"",DT!CM42)</f>
        <v/>
      </c>
      <c r="CP41" s="586" t="str">
        <f>IF(OR(CP40="",DT!CN42=0,C41=""),"",DT!CN42)</f>
        <v/>
      </c>
      <c r="CQ41" s="586" t="str">
        <f>IF(OR(CQ40="",DT!CO42=0,C41=""),"",DT!CO42)</f>
        <v/>
      </c>
      <c r="CR41" s="586" t="str">
        <f>IF(OR(CR40="",DT!CP42=0,C41=""),"",DT!CP42)</f>
        <v/>
      </c>
      <c r="CS41" s="586" t="str">
        <f>IF(OR(CS40="",DT!CQ42=0,C41=""),"",DT!CQ42)</f>
        <v/>
      </c>
      <c r="CT41" s="586" t="str">
        <f>IF(OR(CT40="",DT!CR42=0,C41=""),"",DT!CR42)</f>
        <v/>
      </c>
      <c r="CU41" s="586" t="str">
        <f>IF(OR(CU40="",DT!CS42=0,C41=""),"",DT!CS42)</f>
        <v/>
      </c>
      <c r="CV41" s="586" t="str">
        <f>IF(OR(CV40="",DT!CT42=0,C41=""),"",DT!CT42)</f>
        <v/>
      </c>
      <c r="CW41" s="586" t="str">
        <f>IF(OR(CW40="",DT!CU42=0,C41=""),"",DT!CU42)</f>
        <v/>
      </c>
      <c r="CX41" s="586" t="str">
        <f>IF(OR(CX40="",DT!CV42=0,C41=""),"",DT!CV42)</f>
        <v/>
      </c>
      <c r="CY41" s="586" t="str">
        <f>IF(OR(CY40="",DT!CW42=0,C41=""),"",DT!CW42)</f>
        <v/>
      </c>
      <c r="CZ41" s="586" t="str">
        <f>IF(OR(CZ40="",DT!CX42=0,C41=""),"",DT!CX42)</f>
        <v/>
      </c>
      <c r="DA41" s="586" t="str">
        <f>IF(OR(DA40="",DT!CY42=0,C41=""),"",DT!CY42)</f>
        <v/>
      </c>
      <c r="DB41" s="586" t="str">
        <f>IF(OR(DB40="",DT!CZ42=0,C41=""),"",DT!CZ42)</f>
        <v/>
      </c>
      <c r="DC41" s="611" t="str">
        <f>'4บันทึกเวลาเรียน'!DD40</f>
        <v xml:space="preserve">  </v>
      </c>
      <c r="DD41" s="612" t="str">
        <f>'4บันทึกเวลาเรียน'!DE40</f>
        <v xml:space="preserve">  </v>
      </c>
      <c r="DE41" s="612" t="str">
        <f>'4บันทึกเวลาเรียน'!DF40</f>
        <v xml:space="preserve">  </v>
      </c>
      <c r="DF41" s="613" t="str">
        <f>'4บันทึกเวลาเรียน'!DG40</f>
        <v xml:space="preserve">  </v>
      </c>
      <c r="DG41" s="612" t="str">
        <f>'4บันทึกเวลาเรียน'!DH40</f>
        <v xml:space="preserve">  </v>
      </c>
      <c r="DH41" s="612" t="str">
        <f>'4บันทึกเวลาเรียน'!DI40</f>
        <v xml:space="preserve">  </v>
      </c>
      <c r="DI41" s="611" t="str">
        <f>'4บันทึกเวลาเรียน'!DJ40</f>
        <v xml:space="preserve">  </v>
      </c>
      <c r="DJ41" s="614" t="str">
        <f>'4บันทึกเวลาเรียน'!DK40</f>
        <v xml:space="preserve">  </v>
      </c>
      <c r="DK41" s="584" t="str">
        <f>'4บันทึกเวลาเรียน'!DL40</f>
        <v xml:space="preserve">  </v>
      </c>
      <c r="DL41" s="599"/>
      <c r="DM41" s="606"/>
      <c r="DN41" s="517"/>
      <c r="DO41" s="517"/>
      <c r="DP41" s="517"/>
      <c r="DQ41" s="517"/>
      <c r="DR41" s="517"/>
      <c r="DS41" s="517"/>
      <c r="DT41" s="517"/>
      <c r="DU41" s="517"/>
    </row>
    <row r="42" spans="1:125" ht="13.35" customHeight="1">
      <c r="A42" s="599"/>
      <c r="B42" s="587">
        <v>35</v>
      </c>
      <c r="C42" s="587" t="str">
        <f>IF(DT!B43=0,"",DT!B43)</f>
        <v/>
      </c>
      <c r="D42" s="1286" t="str">
        <f>IF(DT!C43=0,"",DT!C43)</f>
        <v/>
      </c>
      <c r="E42" s="1287"/>
      <c r="F42" s="588" t="str">
        <f>IF(OR(F41="",DT!E43=0,C42=""),"",DT!E43)</f>
        <v/>
      </c>
      <c r="G42" s="588" t="str">
        <f>IF(OR(G41="",DT!F43=0,C42=""),"",DT!F43)</f>
        <v/>
      </c>
      <c r="H42" s="588" t="str">
        <f>IF(OR(H41="",DT!G43=0,C42=""),"",DT!G43)</f>
        <v/>
      </c>
      <c r="I42" s="588" t="str">
        <f>IF(OR(I41="",DT!H43=0,C42=""),"",DT!H43)</f>
        <v/>
      </c>
      <c r="J42" s="588" t="str">
        <f>IF(OR(J41="",DT!I43=0,C42=""),"",DT!I43)</f>
        <v/>
      </c>
      <c r="K42" s="588" t="str">
        <f>IF(OR(K41="",DT!J43=0,C42=""),"",DT!J43)</f>
        <v/>
      </c>
      <c r="L42" s="588" t="str">
        <f>IF(OR(L41="",DT!K43=0,C42=""),"",DT!K43)</f>
        <v/>
      </c>
      <c r="M42" s="588" t="str">
        <f>IF(OR(M41="",DT!L43=0,C42=""),"",DT!L43)</f>
        <v/>
      </c>
      <c r="N42" s="588" t="str">
        <f>IF(OR(N41="",DT!M43=0,C42=""),"",DT!M43)</f>
        <v/>
      </c>
      <c r="O42" s="588" t="str">
        <f>IF(OR(O41="",DT!N43=0,C42=""),"",DT!N43)</f>
        <v/>
      </c>
      <c r="P42" s="588" t="str">
        <f>IF(OR(P41="",DT!O43=0,C42=""),"",DT!O43)</f>
        <v/>
      </c>
      <c r="Q42" s="588" t="str">
        <f>IF(OR(Q41="",DT!P43=0,C42=""),"",DT!P43)</f>
        <v/>
      </c>
      <c r="R42" s="588" t="str">
        <f>IF(OR(R41="",DT!Q43=0,C42=""),"",DT!Q43)</f>
        <v/>
      </c>
      <c r="S42" s="588" t="str">
        <f>IF(OR(S41="",DT!R43=0,C42=""),"",DT!R43)</f>
        <v/>
      </c>
      <c r="T42" s="588" t="str">
        <f>IF(OR(T41="",DT!S43=0,C42=""),"",DT!S43)</f>
        <v/>
      </c>
      <c r="U42" s="586" t="str">
        <f>IF(OR(U41="",DT!T43=0,C42=""),"",DT!T43)</f>
        <v/>
      </c>
      <c r="V42" s="586" t="str">
        <f>IF(OR(V41="",DT!U43=0,C42=""),"",DT!U43)</f>
        <v/>
      </c>
      <c r="W42" s="586" t="str">
        <f>IF(OR(W41="",DT!V43=0,C42=""),"",DT!V43)</f>
        <v/>
      </c>
      <c r="X42" s="586" t="str">
        <f>IF(OR(X41="",DT!W43=0,C42=""),"",DT!W43)</f>
        <v/>
      </c>
      <c r="Y42" s="586" t="str">
        <f>IF(OR(Y41="",DT!X43=0,C42=""),"",DT!X43)</f>
        <v/>
      </c>
      <c r="Z42" s="586" t="str">
        <f>IF(OR(Z41="",DT!Y43=0,C42=""),"",DT!Y43)</f>
        <v/>
      </c>
      <c r="AA42" s="586" t="str">
        <f>IF(OR(AA41="",DT!Z43=0,C42=""),"",DT!Z43)</f>
        <v/>
      </c>
      <c r="AB42" s="586" t="str">
        <f>IF(OR(AB41="",DT!AA43=0,C42=""),"",DT!AA43)</f>
        <v/>
      </c>
      <c r="AC42" s="586" t="str">
        <f>IF(OR(AC41="",DT!AB43=0,C42=""),"",DT!AB43)</f>
        <v/>
      </c>
      <c r="AD42" s="586" t="str">
        <f>IF(OR(AD41="",DT!AC43=0,C42=""),"",DT!AC43)</f>
        <v/>
      </c>
      <c r="AE42" s="586" t="str">
        <f>IF(OR(AE41="",DT!AD43=0,C42=""),"",DT!AD43)</f>
        <v/>
      </c>
      <c r="AF42" s="586" t="str">
        <f>IF(OR(AF41="",DT!AE43=0,C42=""),"",DT!AE43)</f>
        <v/>
      </c>
      <c r="AG42" s="586" t="str">
        <f>IF(OR(AG41="",DT!AF43=0,C42=""),"",DT!AF43)</f>
        <v/>
      </c>
      <c r="AH42" s="586" t="str">
        <f>IF(OR(AH41="",DT!AG43=0,C42=""),"",DT!AG43)</f>
        <v/>
      </c>
      <c r="AI42" s="586" t="str">
        <f>IF(OR(AI41="",DT!AH43=0,C42=""),"",DT!AH43)</f>
        <v/>
      </c>
      <c r="AJ42" s="586" t="str">
        <f>IF(OR(AJ41="",DT!AI43=0,C42=""),"",DT!AI43)</f>
        <v/>
      </c>
      <c r="AK42" s="586" t="str">
        <f>IF(OR(AK41="",DT!AJ43=0,C42=""),"",DT!AJ43)</f>
        <v/>
      </c>
      <c r="AL42" s="586" t="str">
        <f>IF(OR(AL41="",DT!AK43=0,C42=""),"",DT!AK43)</f>
        <v/>
      </c>
      <c r="AM42" s="586" t="str">
        <f>IF(OR(AM41="",DT!AL43=0,C42=""),"",DT!AL43)</f>
        <v/>
      </c>
      <c r="AN42" s="586" t="str">
        <f>IF(OR(AN41="",DT!AM43=0,C42=""),"",DT!AM43)</f>
        <v/>
      </c>
      <c r="AO42" s="586" t="str">
        <f>IF(OR(AO41="",DT!AN43=0,C42=""),"",DT!AN43)</f>
        <v/>
      </c>
      <c r="AP42" s="586" t="str">
        <f>IF(OR(AP41="",DT!AO43=0,C42=""),"",DT!AO43)</f>
        <v/>
      </c>
      <c r="AQ42" s="586" t="str">
        <f>IF(OR(AQ41="",DT!AP43=0,C42=""),"",DT!AP43)</f>
        <v/>
      </c>
      <c r="AR42" s="586" t="str">
        <f>IF(OR(AR41="",DT!AQ43=0,C42=""),"",DT!AQ43)</f>
        <v/>
      </c>
      <c r="AS42" s="586" t="str">
        <f>IF(OR(AS41="",DT!AR43=0,C42=""),"",DT!AR43)</f>
        <v/>
      </c>
      <c r="AT42" s="586" t="str">
        <f>IF(OR(AT41="",DT!AS43=0,C42=""),"",DT!AS43)</f>
        <v/>
      </c>
      <c r="AU42" s="586" t="str">
        <f>IF(OR(AU41="",DT!AT43=0,C42=""),"",DT!AT43)</f>
        <v/>
      </c>
      <c r="AV42" s="586" t="str">
        <f>IF(OR(AV41="",DT!AU43=0,C42=""),"",DT!AU43)</f>
        <v/>
      </c>
      <c r="AW42" s="586" t="str">
        <f>IF(OR(AW41="",DT!AV43=0,C42=""),"",DT!AV43)</f>
        <v/>
      </c>
      <c r="AX42" s="586" t="str">
        <f>IF(OR(AX41="",DT!AW43=0,C42=""),"",DT!AW43)</f>
        <v/>
      </c>
      <c r="AY42" s="583"/>
      <c r="AZ42" s="588" t="str">
        <f>IF(OR(AZ41="",DT!AX43=0,C42=""),"",DT!AX43)</f>
        <v/>
      </c>
      <c r="BA42" s="588" t="str">
        <f>IF(OR(BA41="",DT!AY43=0,C42=""),"",DT!AY43)</f>
        <v/>
      </c>
      <c r="BB42" s="588" t="str">
        <f>IF(OR(BB41="",DT!AZ43=0,C42=""),"",DT!AZ43)</f>
        <v/>
      </c>
      <c r="BC42" s="588" t="str">
        <f>IF(OR(BC41="",DT!BA43=0,C42=""),"",DT!BA43)</f>
        <v/>
      </c>
      <c r="BD42" s="588" t="str">
        <f>IF(OR(BD41="",DT!BB43=0,C42=""),"",DT!BB43)</f>
        <v/>
      </c>
      <c r="BE42" s="586" t="str">
        <f>IF(OR(BE41="",DT!BC43=0,C42=""),"",DT!BC43)</f>
        <v/>
      </c>
      <c r="BF42" s="586" t="str">
        <f>IF(OR(BF41="",DT!BD43=0,C42=""),"",DT!BD43)</f>
        <v/>
      </c>
      <c r="BG42" s="586" t="str">
        <f>IF(OR(BG41="",DT!BE43=0,C42=""),"",DT!BE43)</f>
        <v/>
      </c>
      <c r="BH42" s="586" t="str">
        <f>IF(OR(BH41="",DT!BF43=0,C42=""),"",DT!BF43)</f>
        <v/>
      </c>
      <c r="BI42" s="586" t="str">
        <f>IF(OR(BI41="",DT!BG43=0,C42=""),"",DT!BG43)</f>
        <v/>
      </c>
      <c r="BJ42" s="586" t="str">
        <f>IF(OR(BJ41="",DT!BH43=0,C42=""),"",DT!BH43)</f>
        <v/>
      </c>
      <c r="BK42" s="586" t="str">
        <f>IF(OR(BK41="",DT!BI43=0,C42=""),"",DT!BI43)</f>
        <v/>
      </c>
      <c r="BL42" s="586" t="str">
        <f>IF(OR(BL41="",DT!BJ43=0,C42=""),"",DT!BJ43)</f>
        <v/>
      </c>
      <c r="BM42" s="586" t="str">
        <f>IF(OR(BM41="",DT!BK43=0,C42=""),"",DT!BK43)</f>
        <v/>
      </c>
      <c r="BN42" s="586" t="str">
        <f>IF(OR(BN41="",DT!BL43=0,C42=""),"",DT!BL43)</f>
        <v/>
      </c>
      <c r="BO42" s="586" t="str">
        <f>IF(OR(BO41="",DT!BM43=0,C42=""),"",DT!BM43)</f>
        <v/>
      </c>
      <c r="BP42" s="586" t="str">
        <f>IF(OR(BP41="",DT!BN43=0,C42=""),"",DT!BN43)</f>
        <v/>
      </c>
      <c r="BQ42" s="586" t="str">
        <f>IF(OR(BQ41="",DT!BO43=0,C42=""),"",DT!BO43)</f>
        <v/>
      </c>
      <c r="BR42" s="586" t="str">
        <f>IF(OR(BR41="",DT!BP43=0,C42=""),"",DT!BP43)</f>
        <v/>
      </c>
      <c r="BS42" s="586" t="str">
        <f>IF(OR(BS41="",DT!BQ43=0,C42=""),"",DT!BQ43)</f>
        <v/>
      </c>
      <c r="BT42" s="586" t="str">
        <f>IF(OR(BT41="",DT!BR43=0,C42=""),"",DT!BR43)</f>
        <v/>
      </c>
      <c r="BU42" s="586" t="str">
        <f>IF(OR(BU41="",DT!BS43=0,C42=""),"",DT!BS43)</f>
        <v/>
      </c>
      <c r="BV42" s="586" t="str">
        <f>IF(OR(BV41="",DT!BT43=0,C42=""),"",DT!BT43)</f>
        <v/>
      </c>
      <c r="BW42" s="586" t="str">
        <f>IF(OR(BW41="",DT!BU43=0,C42=""),"",DT!BU43)</f>
        <v/>
      </c>
      <c r="BX42" s="586" t="str">
        <f>IF(OR(BX41="",DT!BV43=0,C42=""),"",DT!BV43)</f>
        <v/>
      </c>
      <c r="BY42" s="586" t="str">
        <f>IF(OR(BY41="",DT!BW43=0,C42=""),"",DT!BW43)</f>
        <v/>
      </c>
      <c r="BZ42" s="586" t="str">
        <f>IF(OR(BZ41="",DT!BX43=0,C42=""),"",DT!BX43)</f>
        <v/>
      </c>
      <c r="CA42" s="586" t="str">
        <f>IF(OR(CA41="",DT!BY43=0,C42=""),"",DT!BY43)</f>
        <v/>
      </c>
      <c r="CB42" s="586" t="str">
        <f>IF(OR(CB41="",DT!BZ43=0,C42=""),"",DT!BZ43)</f>
        <v/>
      </c>
      <c r="CC42" s="586" t="str">
        <f>IF(OR(CC41="",DT!CA43=0,C42=""),"",DT!CA43)</f>
        <v/>
      </c>
      <c r="CD42" s="586" t="str">
        <f>IF(OR(CD41="",DT!CB43=0,C42=""),"",DT!CB43)</f>
        <v/>
      </c>
      <c r="CE42" s="586" t="str">
        <f>IF(OR(CE41="",DT!CC43=0,C42=""),"",DT!CC43)</f>
        <v/>
      </c>
      <c r="CF42" s="586" t="str">
        <f>IF(OR(CF41="",DT!CD43=0,C42=""),"",DT!CD43)</f>
        <v/>
      </c>
      <c r="CG42" s="586" t="str">
        <f>IF(OR(CG41="",DT!CE43=0,C42=""),"",DT!CE43)</f>
        <v/>
      </c>
      <c r="CH42" s="586" t="str">
        <f>IF(OR(CH41="",DT!CF43=0,C42=""),"",DT!CF43)</f>
        <v/>
      </c>
      <c r="CI42" s="586" t="str">
        <f>IF(OR(CI41="",DT!CG43=0,C42=""),"",DT!CG43)</f>
        <v/>
      </c>
      <c r="CJ42" s="586" t="str">
        <f>IF(OR(CJ41="",DT!CH43=0,C42=""),"",DT!CH43)</f>
        <v/>
      </c>
      <c r="CK42" s="586" t="str">
        <f>IF(OR(CK41="",DT!CI43=0,C42=""),"",DT!CI43)</f>
        <v/>
      </c>
      <c r="CL42" s="586" t="str">
        <f>IF(OR(CL41="",DT!CJ43=0,C42=""),"",DT!CJ43)</f>
        <v/>
      </c>
      <c r="CM42" s="586" t="str">
        <f>IF(OR(CM41="",DT!CK43=0,C42=""),"",DT!CK43)</f>
        <v/>
      </c>
      <c r="CN42" s="586" t="str">
        <f>IF(OR(CN41="",DT!CL43=0,C42=""),"",DT!CL43)</f>
        <v/>
      </c>
      <c r="CO42" s="586" t="str">
        <f>IF(OR(CO41="",DT!CM43=0,C42=""),"",DT!CM43)</f>
        <v/>
      </c>
      <c r="CP42" s="586" t="str">
        <f>IF(OR(CP41="",DT!CN43=0,C42=""),"",DT!CN43)</f>
        <v/>
      </c>
      <c r="CQ42" s="586" t="str">
        <f>IF(OR(CQ41="",DT!CO43=0,C42=""),"",DT!CO43)</f>
        <v/>
      </c>
      <c r="CR42" s="586" t="str">
        <f>IF(OR(CR41="",DT!CP43=0,C42=""),"",DT!CP43)</f>
        <v/>
      </c>
      <c r="CS42" s="586" t="str">
        <f>IF(OR(CS41="",DT!CQ43=0,C42=""),"",DT!CQ43)</f>
        <v/>
      </c>
      <c r="CT42" s="586" t="str">
        <f>IF(OR(CT41="",DT!CR43=0,C42=""),"",DT!CR43)</f>
        <v/>
      </c>
      <c r="CU42" s="586" t="str">
        <f>IF(OR(CU41="",DT!CS43=0,C42=""),"",DT!CS43)</f>
        <v/>
      </c>
      <c r="CV42" s="586" t="str">
        <f>IF(OR(CV41="",DT!CT43=0,C42=""),"",DT!CT43)</f>
        <v/>
      </c>
      <c r="CW42" s="586" t="str">
        <f>IF(OR(CW41="",DT!CU43=0,C42=""),"",DT!CU43)</f>
        <v/>
      </c>
      <c r="CX42" s="586" t="str">
        <f>IF(OR(CX41="",DT!CV43=0,C42=""),"",DT!CV43)</f>
        <v/>
      </c>
      <c r="CY42" s="586" t="str">
        <f>IF(OR(CY41="",DT!CW43=0,C42=""),"",DT!CW43)</f>
        <v/>
      </c>
      <c r="CZ42" s="586" t="str">
        <f>IF(OR(CZ41="",DT!CX43=0,C42=""),"",DT!CX43)</f>
        <v/>
      </c>
      <c r="DA42" s="586" t="str">
        <f>IF(OR(DA41="",DT!CY43=0,C42=""),"",DT!CY43)</f>
        <v/>
      </c>
      <c r="DB42" s="586" t="str">
        <f>IF(OR(DB41="",DT!CZ43=0,C42=""),"",DT!CZ43)</f>
        <v/>
      </c>
      <c r="DC42" s="615" t="str">
        <f>'4บันทึกเวลาเรียน'!DD41</f>
        <v xml:space="preserve">  </v>
      </c>
      <c r="DD42" s="874" t="str">
        <f>'4บันทึกเวลาเรียน'!DE41</f>
        <v xml:space="preserve">  </v>
      </c>
      <c r="DE42" s="616" t="str">
        <f>'4บันทึกเวลาเรียน'!DF41</f>
        <v xml:space="preserve">  </v>
      </c>
      <c r="DF42" s="617" t="str">
        <f>'4บันทึกเวลาเรียน'!DG41</f>
        <v xml:space="preserve">  </v>
      </c>
      <c r="DG42" s="616" t="str">
        <f>'4บันทึกเวลาเรียน'!DH41</f>
        <v xml:space="preserve">  </v>
      </c>
      <c r="DH42" s="616" t="str">
        <f>'4บันทึกเวลาเรียน'!DI41</f>
        <v xml:space="preserve">  </v>
      </c>
      <c r="DI42" s="615" t="str">
        <f>'4บันทึกเวลาเรียน'!DJ41</f>
        <v xml:space="preserve">  </v>
      </c>
      <c r="DJ42" s="618" t="str">
        <f>'4บันทึกเวลาเรียน'!DK41</f>
        <v xml:space="preserve">  </v>
      </c>
      <c r="DK42" s="584" t="str">
        <f>'4บันทึกเวลาเรียน'!DL41</f>
        <v xml:space="preserve">  </v>
      </c>
      <c r="DL42" s="599"/>
      <c r="DM42" s="606"/>
      <c r="DN42" s="517"/>
      <c r="DO42" s="517"/>
      <c r="DP42" s="517"/>
      <c r="DQ42" s="517"/>
      <c r="DR42" s="517"/>
      <c r="DS42" s="517"/>
      <c r="DT42" s="517"/>
      <c r="DU42" s="517"/>
    </row>
    <row r="43" spans="1:125" ht="13.35" customHeight="1">
      <c r="A43" s="599"/>
      <c r="B43" s="581">
        <v>36</v>
      </c>
      <c r="C43" s="581" t="str">
        <f>IF(DT!B44=0,"",DT!B44)</f>
        <v/>
      </c>
      <c r="D43" s="1289" t="str">
        <f>IF(DT!C44=0,"",DT!C44)</f>
        <v/>
      </c>
      <c r="E43" s="1225"/>
      <c r="F43" s="582" t="str">
        <f>IF(OR(F42="",DT!E44=0,C43=""),"",DT!E44)</f>
        <v/>
      </c>
      <c r="G43" s="582" t="str">
        <f>IF(OR(G42="",DT!F44=0,C43=""),"",DT!F44)</f>
        <v/>
      </c>
      <c r="H43" s="582" t="str">
        <f>IF(OR(H42="",DT!G44=0,C43=""),"",DT!G44)</f>
        <v/>
      </c>
      <c r="I43" s="582" t="str">
        <f>IF(OR(I42="",DT!H44=0,C43=""),"",DT!H44)</f>
        <v/>
      </c>
      <c r="J43" s="582" t="str">
        <f>IF(OR(J42="",DT!I44=0,C43=""),"",DT!I44)</f>
        <v/>
      </c>
      <c r="K43" s="582" t="str">
        <f>IF(OR(K42="",DT!J44=0,C43=""),"",DT!J44)</f>
        <v/>
      </c>
      <c r="L43" s="582" t="str">
        <f>IF(OR(L42="",DT!K44=0,C43=""),"",DT!K44)</f>
        <v/>
      </c>
      <c r="M43" s="582" t="str">
        <f>IF(OR(M42="",DT!L44=0,C43=""),"",DT!L44)</f>
        <v/>
      </c>
      <c r="N43" s="582" t="str">
        <f>IF(OR(N42="",DT!M44=0,C43=""),"",DT!M44)</f>
        <v/>
      </c>
      <c r="O43" s="582" t="str">
        <f>IF(OR(O42="",DT!N44=0,C43=""),"",DT!N44)</f>
        <v/>
      </c>
      <c r="P43" s="582" t="str">
        <f>IF(OR(P42="",DT!O44=0,C43=""),"",DT!O44)</f>
        <v/>
      </c>
      <c r="Q43" s="582" t="str">
        <f>IF(OR(Q42="",DT!P44=0,C43=""),"",DT!P44)</f>
        <v/>
      </c>
      <c r="R43" s="582" t="str">
        <f>IF(OR(R42="",DT!Q44=0,C43=""),"",DT!Q44)</f>
        <v/>
      </c>
      <c r="S43" s="582" t="str">
        <f>IF(OR(S42="",DT!R44=0,C43=""),"",DT!R44)</f>
        <v/>
      </c>
      <c r="T43" s="582" t="str">
        <f>IF(OR(T42="",DT!S44=0,C43=""),"",DT!S44)</f>
        <v/>
      </c>
      <c r="U43" s="582" t="str">
        <f>IF(OR(U42="",DT!T44=0,C43=""),"",DT!T44)</f>
        <v/>
      </c>
      <c r="V43" s="582" t="str">
        <f>IF(OR(V42="",DT!U44=0,C43=""),"",DT!U44)</f>
        <v/>
      </c>
      <c r="W43" s="582" t="str">
        <f>IF(OR(W42="",DT!V44=0,C43=""),"",DT!V44)</f>
        <v/>
      </c>
      <c r="X43" s="582" t="str">
        <f>IF(OR(X42="",DT!W44=0,C43=""),"",DT!W44)</f>
        <v/>
      </c>
      <c r="Y43" s="582" t="str">
        <f>IF(OR(Y42="",DT!X44=0,C43=""),"",DT!X44)</f>
        <v/>
      </c>
      <c r="Z43" s="582" t="str">
        <f>IF(OR(Z42="",DT!Y44=0,C43=""),"",DT!Y44)</f>
        <v/>
      </c>
      <c r="AA43" s="582" t="str">
        <f>IF(OR(AA42="",DT!Z44=0,C43=""),"",DT!Z44)</f>
        <v/>
      </c>
      <c r="AB43" s="582" t="str">
        <f>IF(OR(AB42="",DT!AA44=0,C43=""),"",DT!AA44)</f>
        <v/>
      </c>
      <c r="AC43" s="582" t="str">
        <f>IF(OR(AC42="",DT!AB44=0,C43=""),"",DT!AB44)</f>
        <v/>
      </c>
      <c r="AD43" s="582" t="str">
        <f>IF(OR(AD42="",DT!AC44=0,C43=""),"",DT!AC44)</f>
        <v/>
      </c>
      <c r="AE43" s="582" t="str">
        <f>IF(OR(AE42="",DT!AD44=0,C43=""),"",DT!AD44)</f>
        <v/>
      </c>
      <c r="AF43" s="582" t="str">
        <f>IF(OR(AF42="",DT!AE44=0,C43=""),"",DT!AE44)</f>
        <v/>
      </c>
      <c r="AG43" s="582" t="str">
        <f>IF(OR(AG42="",DT!AF44=0,C43=""),"",DT!AF44)</f>
        <v/>
      </c>
      <c r="AH43" s="582" t="str">
        <f>IF(OR(AH42="",DT!AG44=0,C43=""),"",DT!AG44)</f>
        <v/>
      </c>
      <c r="AI43" s="582" t="str">
        <f>IF(OR(AI42="",DT!AH44=0,C43=""),"",DT!AH44)</f>
        <v/>
      </c>
      <c r="AJ43" s="582" t="str">
        <f>IF(OR(AJ42="",DT!AI44=0,C43=""),"",DT!AI44)</f>
        <v/>
      </c>
      <c r="AK43" s="582" t="str">
        <f>IF(OR(AK42="",DT!AJ44=0,C43=""),"",DT!AJ44)</f>
        <v/>
      </c>
      <c r="AL43" s="582" t="str">
        <f>IF(OR(AL42="",DT!AK44=0,C43=""),"",DT!AK44)</f>
        <v/>
      </c>
      <c r="AM43" s="582" t="str">
        <f>IF(OR(AM42="",DT!AL44=0,C43=""),"",DT!AL44)</f>
        <v/>
      </c>
      <c r="AN43" s="582" t="str">
        <f>IF(OR(AN42="",DT!AM44=0,C43=""),"",DT!AM44)</f>
        <v/>
      </c>
      <c r="AO43" s="582" t="str">
        <f>IF(OR(AO42="",DT!AN44=0,C43=""),"",DT!AN44)</f>
        <v/>
      </c>
      <c r="AP43" s="582" t="str">
        <f>IF(OR(AP42="",DT!AO44=0,C43=""),"",DT!AO44)</f>
        <v/>
      </c>
      <c r="AQ43" s="582" t="str">
        <f>IF(OR(AQ42="",DT!AP44=0,C43=""),"",DT!AP44)</f>
        <v/>
      </c>
      <c r="AR43" s="582" t="str">
        <f>IF(OR(AR42="",DT!AQ44=0,C43=""),"",DT!AQ44)</f>
        <v/>
      </c>
      <c r="AS43" s="582" t="str">
        <f>IF(OR(AS42="",DT!AR44=0,C43=""),"",DT!AR44)</f>
        <v/>
      </c>
      <c r="AT43" s="582" t="str">
        <f>IF(OR(AT42="",DT!AS44=0,C43=""),"",DT!AS44)</f>
        <v/>
      </c>
      <c r="AU43" s="582" t="str">
        <f>IF(OR(AU42="",DT!AT44=0,C43=""),"",DT!AT44)</f>
        <v/>
      </c>
      <c r="AV43" s="582" t="str">
        <f>IF(OR(AV42="",DT!AU44=0,C43=""),"",DT!AU44)</f>
        <v/>
      </c>
      <c r="AW43" s="582" t="str">
        <f>IF(OR(AW42="",DT!AV44=0,C43=""),"",DT!AV44)</f>
        <v/>
      </c>
      <c r="AX43" s="582" t="str">
        <f>IF(OR(AX42="",DT!AW44=0,C43=""),"",DT!AW44)</f>
        <v/>
      </c>
      <c r="AY43" s="583"/>
      <c r="AZ43" s="582" t="str">
        <f>IF(OR(AZ42="",DT!AX44=0,C43=""),"",DT!AX44)</f>
        <v/>
      </c>
      <c r="BA43" s="582" t="str">
        <f>IF(OR(BA42="",DT!AY44=0,C43=""),"",DT!AY44)</f>
        <v/>
      </c>
      <c r="BB43" s="582" t="str">
        <f>IF(OR(BB42="",DT!AZ44=0,C43=""),"",DT!AZ44)</f>
        <v/>
      </c>
      <c r="BC43" s="582" t="str">
        <f>IF(OR(BC42="",DT!BA44=0,C43=""),"",DT!BA44)</f>
        <v/>
      </c>
      <c r="BD43" s="582" t="str">
        <f>IF(OR(BD42="",DT!BB44=0,C43=""),"",DT!BB44)</f>
        <v/>
      </c>
      <c r="BE43" s="582" t="str">
        <f>IF(OR(BE42="",DT!BC44=0,C43=""),"",DT!BC44)</f>
        <v/>
      </c>
      <c r="BF43" s="582" t="str">
        <f>IF(OR(BF42="",DT!BD44=0,C43=""),"",DT!BD44)</f>
        <v/>
      </c>
      <c r="BG43" s="582" t="str">
        <f>IF(OR(BG42="",DT!BE44=0,C43=""),"",DT!BE44)</f>
        <v/>
      </c>
      <c r="BH43" s="582" t="str">
        <f>IF(OR(BH42="",DT!BF44=0,C43=""),"",DT!BF44)</f>
        <v/>
      </c>
      <c r="BI43" s="582" t="str">
        <f>IF(OR(BI42="",DT!BG44=0,C43=""),"",DT!BG44)</f>
        <v/>
      </c>
      <c r="BJ43" s="582" t="str">
        <f>IF(OR(BJ42="",DT!BH44=0,C43=""),"",DT!BH44)</f>
        <v/>
      </c>
      <c r="BK43" s="582" t="str">
        <f>IF(OR(BK42="",DT!BI44=0,C43=""),"",DT!BI44)</f>
        <v/>
      </c>
      <c r="BL43" s="582" t="str">
        <f>IF(OR(BL42="",DT!BJ44=0,C43=""),"",DT!BJ44)</f>
        <v/>
      </c>
      <c r="BM43" s="582" t="str">
        <f>IF(OR(BM42="",DT!BK44=0,C43=""),"",DT!BK44)</f>
        <v/>
      </c>
      <c r="BN43" s="582" t="str">
        <f>IF(OR(BN42="",DT!BL44=0,C43=""),"",DT!BL44)</f>
        <v/>
      </c>
      <c r="BO43" s="582" t="str">
        <f>IF(OR(BO42="",DT!BM44=0,C43=""),"",DT!BM44)</f>
        <v/>
      </c>
      <c r="BP43" s="582" t="str">
        <f>IF(OR(BP42="",DT!BN44=0,C43=""),"",DT!BN44)</f>
        <v/>
      </c>
      <c r="BQ43" s="582" t="str">
        <f>IF(OR(BQ42="",DT!BO44=0,C43=""),"",DT!BO44)</f>
        <v/>
      </c>
      <c r="BR43" s="582" t="str">
        <f>IF(OR(BR42="",DT!BP44=0,C43=""),"",DT!BP44)</f>
        <v/>
      </c>
      <c r="BS43" s="582" t="str">
        <f>IF(OR(BS42="",DT!BQ44=0,C43=""),"",DT!BQ44)</f>
        <v/>
      </c>
      <c r="BT43" s="582" t="str">
        <f>IF(OR(BT42="",DT!BR44=0,C43=""),"",DT!BR44)</f>
        <v/>
      </c>
      <c r="BU43" s="582" t="str">
        <f>IF(OR(BU42="",DT!BS44=0,C43=""),"",DT!BS44)</f>
        <v/>
      </c>
      <c r="BV43" s="582" t="str">
        <f>IF(OR(BV42="",DT!BT44=0,C43=""),"",DT!BT44)</f>
        <v/>
      </c>
      <c r="BW43" s="582" t="str">
        <f>IF(OR(BW42="",DT!BU44=0,C43=""),"",DT!BU44)</f>
        <v/>
      </c>
      <c r="BX43" s="582" t="str">
        <f>IF(OR(BX42="",DT!BV44=0,C43=""),"",DT!BV44)</f>
        <v/>
      </c>
      <c r="BY43" s="582" t="str">
        <f>IF(OR(BY42="",DT!BW44=0,C43=""),"",DT!BW44)</f>
        <v/>
      </c>
      <c r="BZ43" s="582" t="str">
        <f>IF(OR(BZ42="",DT!BX44=0,C43=""),"",DT!BX44)</f>
        <v/>
      </c>
      <c r="CA43" s="582" t="str">
        <f>IF(OR(CA42="",DT!BY44=0,C43=""),"",DT!BY44)</f>
        <v/>
      </c>
      <c r="CB43" s="582" t="str">
        <f>IF(OR(CB42="",DT!BZ44=0,C43=""),"",DT!BZ44)</f>
        <v/>
      </c>
      <c r="CC43" s="582" t="str">
        <f>IF(OR(CC42="",DT!CA44=0,C43=""),"",DT!CA44)</f>
        <v/>
      </c>
      <c r="CD43" s="582" t="str">
        <f>IF(OR(CD42="",DT!CB44=0,C43=""),"",DT!CB44)</f>
        <v/>
      </c>
      <c r="CE43" s="582" t="str">
        <f>IF(OR(CE42="",DT!CC44=0,C43=""),"",DT!CC44)</f>
        <v/>
      </c>
      <c r="CF43" s="582" t="str">
        <f>IF(OR(CF42="",DT!CD44=0,C43=""),"",DT!CD44)</f>
        <v/>
      </c>
      <c r="CG43" s="582" t="str">
        <f>IF(OR(CG42="",DT!CE44=0,C43=""),"",DT!CE44)</f>
        <v/>
      </c>
      <c r="CH43" s="582" t="str">
        <f>IF(OR(CH42="",DT!CF44=0,C43=""),"",DT!CF44)</f>
        <v/>
      </c>
      <c r="CI43" s="582" t="str">
        <f>IF(OR(CI42="",DT!CG44=0,C43=""),"",DT!CG44)</f>
        <v/>
      </c>
      <c r="CJ43" s="582" t="str">
        <f>IF(OR(CJ42="",DT!CH44=0,C43=""),"",DT!CH44)</f>
        <v/>
      </c>
      <c r="CK43" s="582" t="str">
        <f>IF(OR(CK42="",DT!CI44=0,C43=""),"",DT!CI44)</f>
        <v/>
      </c>
      <c r="CL43" s="582" t="str">
        <f>IF(OR(CL42="",DT!CJ44=0,C43=""),"",DT!CJ44)</f>
        <v/>
      </c>
      <c r="CM43" s="582" t="str">
        <f>IF(OR(CM42="",DT!CK44=0,C43=""),"",DT!CK44)</f>
        <v/>
      </c>
      <c r="CN43" s="582" t="str">
        <f>IF(OR(CN42="",DT!CL44=0,C43=""),"",DT!CL44)</f>
        <v/>
      </c>
      <c r="CO43" s="582" t="str">
        <f>IF(OR(CO42="",DT!CM44=0,C43=""),"",DT!CM44)</f>
        <v/>
      </c>
      <c r="CP43" s="582" t="str">
        <f>IF(OR(CP42="",DT!CN44=0,C43=""),"",DT!CN44)</f>
        <v/>
      </c>
      <c r="CQ43" s="582" t="str">
        <f>IF(OR(CQ42="",DT!CO44=0,C43=""),"",DT!CO44)</f>
        <v/>
      </c>
      <c r="CR43" s="582" t="str">
        <f>IF(OR(CR42="",DT!CP44=0,C43=""),"",DT!CP44)</f>
        <v/>
      </c>
      <c r="CS43" s="582" t="str">
        <f>IF(OR(CS42="",DT!CQ44=0,C43=""),"",DT!CQ44)</f>
        <v/>
      </c>
      <c r="CT43" s="582" t="str">
        <f>IF(OR(CT42="",DT!CR44=0,C43=""),"",DT!CR44)</f>
        <v/>
      </c>
      <c r="CU43" s="582" t="str">
        <f>IF(OR(CU42="",DT!CS44=0,C43=""),"",DT!CS44)</f>
        <v/>
      </c>
      <c r="CV43" s="582" t="str">
        <f>IF(OR(CV42="",DT!CT44=0,C43=""),"",DT!CT44)</f>
        <v/>
      </c>
      <c r="CW43" s="582" t="str">
        <f>IF(OR(CW42="",DT!CU44=0,C43=""),"",DT!CU44)</f>
        <v/>
      </c>
      <c r="CX43" s="582" t="str">
        <f>IF(OR(CX42="",DT!CV44=0,C43=""),"",DT!CV44)</f>
        <v/>
      </c>
      <c r="CY43" s="582" t="str">
        <f>IF(OR(CY42="",DT!CW44=0,C43=""),"",DT!CW44)</f>
        <v/>
      </c>
      <c r="CZ43" s="582" t="str">
        <f>IF(OR(CZ42="",DT!CX44=0,C43=""),"",DT!CX44)</f>
        <v/>
      </c>
      <c r="DA43" s="582" t="str">
        <f>IF(OR(DA42="",DT!CY44=0,C43=""),"",DT!CY44)</f>
        <v/>
      </c>
      <c r="DB43" s="582" t="str">
        <f>IF(OR(DB42="",DT!CZ44=0,C43=""),"",DT!CZ44)</f>
        <v/>
      </c>
      <c r="DC43" s="607" t="str">
        <f>'4บันทึกเวลาเรียน'!DD42</f>
        <v xml:space="preserve">  </v>
      </c>
      <c r="DD43" s="608" t="str">
        <f>'4บันทึกเวลาเรียน'!DE42</f>
        <v xml:space="preserve">  </v>
      </c>
      <c r="DE43" s="608" t="str">
        <f>'4บันทึกเวลาเรียน'!DF42</f>
        <v xml:space="preserve">  </v>
      </c>
      <c r="DF43" s="609" t="str">
        <f>'4บันทึกเวลาเรียน'!DG42</f>
        <v xml:space="preserve">  </v>
      </c>
      <c r="DG43" s="608" t="str">
        <f>'4บันทึกเวลาเรียน'!DH42</f>
        <v xml:space="preserve">  </v>
      </c>
      <c r="DH43" s="608" t="str">
        <f>'4บันทึกเวลาเรียน'!DI42</f>
        <v xml:space="preserve">  </v>
      </c>
      <c r="DI43" s="607" t="str">
        <f>'4บันทึกเวลาเรียน'!DJ42</f>
        <v xml:space="preserve">  </v>
      </c>
      <c r="DJ43" s="610" t="str">
        <f>'4บันทึกเวลาเรียน'!DK42</f>
        <v xml:space="preserve">  </v>
      </c>
      <c r="DK43" s="584" t="str">
        <f>'4บันทึกเวลาเรียน'!DL42</f>
        <v xml:space="preserve">  </v>
      </c>
      <c r="DL43" s="599"/>
      <c r="DM43" s="606"/>
      <c r="DN43" s="517"/>
      <c r="DO43" s="517"/>
      <c r="DP43" s="517"/>
      <c r="DQ43" s="517"/>
      <c r="DR43" s="517"/>
      <c r="DS43" s="517"/>
      <c r="DT43" s="517"/>
      <c r="DU43" s="517"/>
    </row>
    <row r="44" spans="1:125" ht="13.35" customHeight="1">
      <c r="A44" s="599"/>
      <c r="B44" s="585">
        <v>37</v>
      </c>
      <c r="C44" s="585" t="str">
        <f>IF(DT!B45=0,"",DT!B45)</f>
        <v/>
      </c>
      <c r="D44" s="1288" t="str">
        <f>IF(DT!C45=0,"",DT!C45)</f>
        <v/>
      </c>
      <c r="E44" s="1209"/>
      <c r="F44" s="586" t="str">
        <f>IF(OR(F43="",DT!E45=0,C44=""),"",DT!E45)</f>
        <v/>
      </c>
      <c r="G44" s="586" t="str">
        <f>IF(OR(G43="",DT!F45=0,C44=""),"",DT!F45)</f>
        <v/>
      </c>
      <c r="H44" s="586" t="str">
        <f>IF(OR(H43="",DT!G45=0,C44=""),"",DT!G45)</f>
        <v/>
      </c>
      <c r="I44" s="586" t="str">
        <f>IF(OR(I43="",DT!H45=0,C44=""),"",DT!H45)</f>
        <v/>
      </c>
      <c r="J44" s="586" t="str">
        <f>IF(OR(J43="",DT!I45=0,C44=""),"",DT!I45)</f>
        <v/>
      </c>
      <c r="K44" s="586" t="str">
        <f>IF(OR(K43="",DT!J45=0,C44=""),"",DT!J45)</f>
        <v/>
      </c>
      <c r="L44" s="586" t="str">
        <f>IF(OR(L43="",DT!K45=0,C44=""),"",DT!K45)</f>
        <v/>
      </c>
      <c r="M44" s="586" t="str">
        <f>IF(OR(M43="",DT!L45=0,C44=""),"",DT!L45)</f>
        <v/>
      </c>
      <c r="N44" s="586" t="str">
        <f>IF(OR(N43="",DT!M45=0,C44=""),"",DT!M45)</f>
        <v/>
      </c>
      <c r="O44" s="586" t="str">
        <f>IF(OR(O43="",DT!N45=0,C44=""),"",DT!N45)</f>
        <v/>
      </c>
      <c r="P44" s="586" t="str">
        <f>IF(OR(P43="",DT!O45=0,C44=""),"",DT!O45)</f>
        <v/>
      </c>
      <c r="Q44" s="586" t="str">
        <f>IF(OR(Q43="",DT!P45=0,C44=""),"",DT!P45)</f>
        <v/>
      </c>
      <c r="R44" s="586" t="str">
        <f>IF(OR(R43="",DT!Q45=0,C44=""),"",DT!Q45)</f>
        <v/>
      </c>
      <c r="S44" s="586" t="str">
        <f>IF(OR(S43="",DT!R45=0,C44=""),"",DT!R45)</f>
        <v/>
      </c>
      <c r="T44" s="586" t="str">
        <f>IF(OR(T43="",DT!S45=0,C44=""),"",DT!S45)</f>
        <v/>
      </c>
      <c r="U44" s="586" t="str">
        <f>IF(OR(U43="",DT!T45=0,C44=""),"",DT!T45)</f>
        <v/>
      </c>
      <c r="V44" s="586" t="str">
        <f>IF(OR(V43="",DT!U45=0,C44=""),"",DT!U45)</f>
        <v/>
      </c>
      <c r="W44" s="586" t="str">
        <f>IF(OR(W43="",DT!V45=0,C44=""),"",DT!V45)</f>
        <v/>
      </c>
      <c r="X44" s="586" t="str">
        <f>IF(OR(X43="",DT!W45=0,C44=""),"",DT!W45)</f>
        <v/>
      </c>
      <c r="Y44" s="586" t="str">
        <f>IF(OR(Y43="",DT!X45=0,C44=""),"",DT!X45)</f>
        <v/>
      </c>
      <c r="Z44" s="586" t="str">
        <f>IF(OR(Z43="",DT!Y45=0,C44=""),"",DT!Y45)</f>
        <v/>
      </c>
      <c r="AA44" s="586" t="str">
        <f>IF(OR(AA43="",DT!Z45=0,C44=""),"",DT!Z45)</f>
        <v/>
      </c>
      <c r="AB44" s="586" t="str">
        <f>IF(OR(AB43="",DT!AA45=0,C44=""),"",DT!AA45)</f>
        <v/>
      </c>
      <c r="AC44" s="586" t="str">
        <f>IF(OR(AC43="",DT!AB45=0,C44=""),"",DT!AB45)</f>
        <v/>
      </c>
      <c r="AD44" s="586" t="str">
        <f>IF(OR(AD43="",DT!AC45=0,C44=""),"",DT!AC45)</f>
        <v/>
      </c>
      <c r="AE44" s="586" t="str">
        <f>IF(OR(AE43="",DT!AD45=0,C44=""),"",DT!AD45)</f>
        <v/>
      </c>
      <c r="AF44" s="586" t="str">
        <f>IF(OR(AF43="",DT!AE45=0,C44=""),"",DT!AE45)</f>
        <v/>
      </c>
      <c r="AG44" s="586" t="str">
        <f>IF(OR(AG43="",DT!AF45=0,C44=""),"",DT!AF45)</f>
        <v/>
      </c>
      <c r="AH44" s="586" t="str">
        <f>IF(OR(AH43="",DT!AG45=0,C44=""),"",DT!AG45)</f>
        <v/>
      </c>
      <c r="AI44" s="586" t="str">
        <f>IF(OR(AI43="",DT!AH45=0,C44=""),"",DT!AH45)</f>
        <v/>
      </c>
      <c r="AJ44" s="586" t="str">
        <f>IF(OR(AJ43="",DT!AI45=0,C44=""),"",DT!AI45)</f>
        <v/>
      </c>
      <c r="AK44" s="586" t="str">
        <f>IF(OR(AK43="",DT!AJ45=0,C44=""),"",DT!AJ45)</f>
        <v/>
      </c>
      <c r="AL44" s="586" t="str">
        <f>IF(OR(AL43="",DT!AK45=0,C44=""),"",DT!AK45)</f>
        <v/>
      </c>
      <c r="AM44" s="586" t="str">
        <f>IF(OR(AM43="",DT!AL45=0,C44=""),"",DT!AL45)</f>
        <v/>
      </c>
      <c r="AN44" s="586" t="str">
        <f>IF(OR(AN43="",DT!AM45=0,C44=""),"",DT!AM45)</f>
        <v/>
      </c>
      <c r="AO44" s="586" t="str">
        <f>IF(OR(AO43="",DT!AN45=0,C44=""),"",DT!AN45)</f>
        <v/>
      </c>
      <c r="AP44" s="586" t="str">
        <f>IF(OR(AP43="",DT!AO45=0,C44=""),"",DT!AO45)</f>
        <v/>
      </c>
      <c r="AQ44" s="586" t="str">
        <f>IF(OR(AQ43="",DT!AP45=0,C44=""),"",DT!AP45)</f>
        <v/>
      </c>
      <c r="AR44" s="586" t="str">
        <f>IF(OR(AR43="",DT!AQ45=0,C44=""),"",DT!AQ45)</f>
        <v/>
      </c>
      <c r="AS44" s="586" t="str">
        <f>IF(OR(AS43="",DT!AR45=0,C44=""),"",DT!AR45)</f>
        <v/>
      </c>
      <c r="AT44" s="586" t="str">
        <f>IF(OR(AT43="",DT!AS45=0,C44=""),"",DT!AS45)</f>
        <v/>
      </c>
      <c r="AU44" s="586" t="str">
        <f>IF(OR(AU43="",DT!AT45=0,C44=""),"",DT!AT45)</f>
        <v/>
      </c>
      <c r="AV44" s="586" t="str">
        <f>IF(OR(AV43="",DT!AU45=0,C44=""),"",DT!AU45)</f>
        <v/>
      </c>
      <c r="AW44" s="586" t="str">
        <f>IF(OR(AW43="",DT!AV45=0,C44=""),"",DT!AV45)</f>
        <v/>
      </c>
      <c r="AX44" s="586" t="str">
        <f>IF(OR(AX43="",DT!AW45=0,C44=""),"",DT!AW45)</f>
        <v/>
      </c>
      <c r="AY44" s="583"/>
      <c r="AZ44" s="586" t="str">
        <f>IF(OR(AZ43="",DT!AX45=0,C44=""),"",DT!AX45)</f>
        <v/>
      </c>
      <c r="BA44" s="586" t="str">
        <f>IF(OR(BA43="",DT!AY45=0,C44=""),"",DT!AY45)</f>
        <v/>
      </c>
      <c r="BB44" s="586" t="str">
        <f>IF(OR(BB43="",DT!AZ45=0,C44=""),"",DT!AZ45)</f>
        <v/>
      </c>
      <c r="BC44" s="586" t="str">
        <f>IF(OR(BC43="",DT!BA45=0,C44=""),"",DT!BA45)</f>
        <v/>
      </c>
      <c r="BD44" s="586" t="str">
        <f>IF(OR(BD43="",DT!BB45=0,C44=""),"",DT!BB45)</f>
        <v/>
      </c>
      <c r="BE44" s="586" t="str">
        <f>IF(OR(BE43="",DT!BC45=0,C44=""),"",DT!BC45)</f>
        <v/>
      </c>
      <c r="BF44" s="586" t="str">
        <f>IF(OR(BF43="",DT!BD45=0,C44=""),"",DT!BD45)</f>
        <v/>
      </c>
      <c r="BG44" s="586" t="str">
        <f>IF(OR(BG43="",DT!BE45=0,C44=""),"",DT!BE45)</f>
        <v/>
      </c>
      <c r="BH44" s="586" t="str">
        <f>IF(OR(BH43="",DT!BF45=0,C44=""),"",DT!BF45)</f>
        <v/>
      </c>
      <c r="BI44" s="586" t="str">
        <f>IF(OR(BI43="",DT!BG45=0,C44=""),"",DT!BG45)</f>
        <v/>
      </c>
      <c r="BJ44" s="586" t="str">
        <f>IF(OR(BJ43="",DT!BH45=0,C44=""),"",DT!BH45)</f>
        <v/>
      </c>
      <c r="BK44" s="586" t="str">
        <f>IF(OR(BK43="",DT!BI45=0,C44=""),"",DT!BI45)</f>
        <v/>
      </c>
      <c r="BL44" s="586" t="str">
        <f>IF(OR(BL43="",DT!BJ45=0,C44=""),"",DT!BJ45)</f>
        <v/>
      </c>
      <c r="BM44" s="586" t="str">
        <f>IF(OR(BM43="",DT!BK45=0,C44=""),"",DT!BK45)</f>
        <v/>
      </c>
      <c r="BN44" s="586" t="str">
        <f>IF(OR(BN43="",DT!BL45=0,C44=""),"",DT!BL45)</f>
        <v/>
      </c>
      <c r="BO44" s="586" t="str">
        <f>IF(OR(BO43="",DT!BM45=0,C44=""),"",DT!BM45)</f>
        <v/>
      </c>
      <c r="BP44" s="586" t="str">
        <f>IF(OR(BP43="",DT!BN45=0,C44=""),"",DT!BN45)</f>
        <v/>
      </c>
      <c r="BQ44" s="586" t="str">
        <f>IF(OR(BQ43="",DT!BO45=0,C44=""),"",DT!BO45)</f>
        <v/>
      </c>
      <c r="BR44" s="586" t="str">
        <f>IF(OR(BR43="",DT!BP45=0,C44=""),"",DT!BP45)</f>
        <v/>
      </c>
      <c r="BS44" s="586" t="str">
        <f>IF(OR(BS43="",DT!BQ45=0,C44=""),"",DT!BQ45)</f>
        <v/>
      </c>
      <c r="BT44" s="586" t="str">
        <f>IF(OR(BT43="",DT!BR45=0,C44=""),"",DT!BR45)</f>
        <v/>
      </c>
      <c r="BU44" s="586" t="str">
        <f>IF(OR(BU43="",DT!BS45=0,C44=""),"",DT!BS45)</f>
        <v/>
      </c>
      <c r="BV44" s="586" t="str">
        <f>IF(OR(BV43="",DT!BT45=0,C44=""),"",DT!BT45)</f>
        <v/>
      </c>
      <c r="BW44" s="586" t="str">
        <f>IF(OR(BW43="",DT!BU45=0,C44=""),"",DT!BU45)</f>
        <v/>
      </c>
      <c r="BX44" s="586" t="str">
        <f>IF(OR(BX43="",DT!BV45=0,C44=""),"",DT!BV45)</f>
        <v/>
      </c>
      <c r="BY44" s="586" t="str">
        <f>IF(OR(BY43="",DT!BW45=0,C44=""),"",DT!BW45)</f>
        <v/>
      </c>
      <c r="BZ44" s="586" t="str">
        <f>IF(OR(BZ43="",DT!BX45=0,C44=""),"",DT!BX45)</f>
        <v/>
      </c>
      <c r="CA44" s="586" t="str">
        <f>IF(OR(CA43="",DT!BY45=0,C44=""),"",DT!BY45)</f>
        <v/>
      </c>
      <c r="CB44" s="586" t="str">
        <f>IF(OR(CB43="",DT!BZ45=0,C44=""),"",DT!BZ45)</f>
        <v/>
      </c>
      <c r="CC44" s="586" t="str">
        <f>IF(OR(CC43="",DT!CA45=0,C44=""),"",DT!CA45)</f>
        <v/>
      </c>
      <c r="CD44" s="586" t="str">
        <f>IF(OR(CD43="",DT!CB45=0,C44=""),"",DT!CB45)</f>
        <v/>
      </c>
      <c r="CE44" s="586" t="str">
        <f>IF(OR(CE43="",DT!CC45=0,C44=""),"",DT!CC45)</f>
        <v/>
      </c>
      <c r="CF44" s="586" t="str">
        <f>IF(OR(CF43="",DT!CD45=0,C44=""),"",DT!CD45)</f>
        <v/>
      </c>
      <c r="CG44" s="586" t="str">
        <f>IF(OR(CG43="",DT!CE45=0,C44=""),"",DT!CE45)</f>
        <v/>
      </c>
      <c r="CH44" s="586" t="str">
        <f>IF(OR(CH43="",DT!CF45=0,C44=""),"",DT!CF45)</f>
        <v/>
      </c>
      <c r="CI44" s="586" t="str">
        <f>IF(OR(CI43="",DT!CG45=0,C44=""),"",DT!CG45)</f>
        <v/>
      </c>
      <c r="CJ44" s="586" t="str">
        <f>IF(OR(CJ43="",DT!CH45=0,C44=""),"",DT!CH45)</f>
        <v/>
      </c>
      <c r="CK44" s="586" t="str">
        <f>IF(OR(CK43="",DT!CI45=0,C44=""),"",DT!CI45)</f>
        <v/>
      </c>
      <c r="CL44" s="586" t="str">
        <f>IF(OR(CL43="",DT!CJ45=0,C44=""),"",DT!CJ45)</f>
        <v/>
      </c>
      <c r="CM44" s="586" t="str">
        <f>IF(OR(CM43="",DT!CK45=0,C44=""),"",DT!CK45)</f>
        <v/>
      </c>
      <c r="CN44" s="586" t="str">
        <f>IF(OR(CN43="",DT!CL45=0,C44=""),"",DT!CL45)</f>
        <v/>
      </c>
      <c r="CO44" s="586" t="str">
        <f>IF(OR(CO43="",DT!CM45=0,C44=""),"",DT!CM45)</f>
        <v/>
      </c>
      <c r="CP44" s="586" t="str">
        <f>IF(OR(CP43="",DT!CN45=0,C44=""),"",DT!CN45)</f>
        <v/>
      </c>
      <c r="CQ44" s="586" t="str">
        <f>IF(OR(CQ43="",DT!CO45=0,C44=""),"",DT!CO45)</f>
        <v/>
      </c>
      <c r="CR44" s="586" t="str">
        <f>IF(OR(CR43="",DT!CP45=0,C44=""),"",DT!CP45)</f>
        <v/>
      </c>
      <c r="CS44" s="586" t="str">
        <f>IF(OR(CS43="",DT!CQ45=0,C44=""),"",DT!CQ45)</f>
        <v/>
      </c>
      <c r="CT44" s="586" t="str">
        <f>IF(OR(CT43="",DT!CR45=0,C44=""),"",DT!CR45)</f>
        <v/>
      </c>
      <c r="CU44" s="586" t="str">
        <f>IF(OR(CU43="",DT!CS45=0,C44=""),"",DT!CS45)</f>
        <v/>
      </c>
      <c r="CV44" s="586" t="str">
        <f>IF(OR(CV43="",DT!CT45=0,C44=""),"",DT!CT45)</f>
        <v/>
      </c>
      <c r="CW44" s="586" t="str">
        <f>IF(OR(CW43="",DT!CU45=0,C44=""),"",DT!CU45)</f>
        <v/>
      </c>
      <c r="CX44" s="586" t="str">
        <f>IF(OR(CX43="",DT!CV45=0,C44=""),"",DT!CV45)</f>
        <v/>
      </c>
      <c r="CY44" s="586" t="str">
        <f>IF(OR(CY43="",DT!CW45=0,C44=""),"",DT!CW45)</f>
        <v/>
      </c>
      <c r="CZ44" s="586" t="str">
        <f>IF(OR(CZ43="",DT!CX45=0,C44=""),"",DT!CX45)</f>
        <v/>
      </c>
      <c r="DA44" s="586" t="str">
        <f>IF(OR(DA43="",DT!CY45=0,C44=""),"",DT!CY45)</f>
        <v/>
      </c>
      <c r="DB44" s="586" t="str">
        <f>IF(OR(DB43="",DT!CZ45=0,C44=""),"",DT!CZ45)</f>
        <v/>
      </c>
      <c r="DC44" s="611" t="str">
        <f>'4บันทึกเวลาเรียน'!DD43</f>
        <v xml:space="preserve">  </v>
      </c>
      <c r="DD44" s="612" t="str">
        <f>'4บันทึกเวลาเรียน'!DE43</f>
        <v xml:space="preserve">  </v>
      </c>
      <c r="DE44" s="612" t="str">
        <f>'4บันทึกเวลาเรียน'!DF43</f>
        <v xml:space="preserve">  </v>
      </c>
      <c r="DF44" s="613" t="str">
        <f>'4บันทึกเวลาเรียน'!DG43</f>
        <v xml:space="preserve">  </v>
      </c>
      <c r="DG44" s="612" t="str">
        <f>'4บันทึกเวลาเรียน'!DH43</f>
        <v xml:space="preserve">  </v>
      </c>
      <c r="DH44" s="612" t="str">
        <f>'4บันทึกเวลาเรียน'!DI43</f>
        <v xml:space="preserve">  </v>
      </c>
      <c r="DI44" s="611" t="str">
        <f>'4บันทึกเวลาเรียน'!DJ43</f>
        <v xml:space="preserve">  </v>
      </c>
      <c r="DJ44" s="614" t="str">
        <f>'4บันทึกเวลาเรียน'!DK43</f>
        <v xml:space="preserve">  </v>
      </c>
      <c r="DK44" s="584" t="str">
        <f>'4บันทึกเวลาเรียน'!DL43</f>
        <v xml:space="preserve">  </v>
      </c>
      <c r="DL44" s="599"/>
      <c r="DM44" s="606"/>
      <c r="DN44" s="517"/>
      <c r="DO44" s="517"/>
      <c r="DP44" s="517"/>
      <c r="DQ44" s="517"/>
      <c r="DR44" s="517"/>
      <c r="DS44" s="517"/>
      <c r="DT44" s="517"/>
      <c r="DU44" s="517"/>
    </row>
    <row r="45" spans="1:125" ht="13.35" customHeight="1">
      <c r="A45" s="599"/>
      <c r="B45" s="585">
        <v>38</v>
      </c>
      <c r="C45" s="585" t="str">
        <f>IF(DT!B46=0,"",DT!B46)</f>
        <v/>
      </c>
      <c r="D45" s="1288" t="str">
        <f>IF(DT!C46=0,"",DT!C46)</f>
        <v/>
      </c>
      <c r="E45" s="1209"/>
      <c r="F45" s="586" t="str">
        <f>IF(OR(F44="",DT!E46=0,C45=""),"",DT!E46)</f>
        <v/>
      </c>
      <c r="G45" s="586" t="str">
        <f>IF(OR(G44="",DT!F46=0,C45=""),"",DT!F46)</f>
        <v/>
      </c>
      <c r="H45" s="586" t="str">
        <f>IF(OR(H44="",DT!G46=0,C45=""),"",DT!G46)</f>
        <v/>
      </c>
      <c r="I45" s="586" t="str">
        <f>IF(OR(I44="",DT!H46=0,C45=""),"",DT!H46)</f>
        <v/>
      </c>
      <c r="J45" s="586" t="str">
        <f>IF(OR(J44="",DT!I46=0,C45=""),"",DT!I46)</f>
        <v/>
      </c>
      <c r="K45" s="586" t="str">
        <f>IF(OR(K44="",DT!J46=0,C45=""),"",DT!J46)</f>
        <v/>
      </c>
      <c r="L45" s="586" t="str">
        <f>IF(OR(L44="",DT!K46=0,C45=""),"",DT!K46)</f>
        <v/>
      </c>
      <c r="M45" s="586" t="str">
        <f>IF(OR(M44="",DT!L46=0,C45=""),"",DT!L46)</f>
        <v/>
      </c>
      <c r="N45" s="586" t="str">
        <f>IF(OR(N44="",DT!M46=0,C45=""),"",DT!M46)</f>
        <v/>
      </c>
      <c r="O45" s="586" t="str">
        <f>IF(OR(O44="",DT!N46=0,C45=""),"",DT!N46)</f>
        <v/>
      </c>
      <c r="P45" s="586" t="str">
        <f>IF(OR(P44="",DT!O46=0,C45=""),"",DT!O46)</f>
        <v/>
      </c>
      <c r="Q45" s="586" t="str">
        <f>IF(OR(Q44="",DT!P46=0,C45=""),"",DT!P46)</f>
        <v/>
      </c>
      <c r="R45" s="586" t="str">
        <f>IF(OR(R44="",DT!Q46=0,C45=""),"",DT!Q46)</f>
        <v/>
      </c>
      <c r="S45" s="586" t="str">
        <f>IF(OR(S44="",DT!R46=0,C45=""),"",DT!R46)</f>
        <v/>
      </c>
      <c r="T45" s="586" t="str">
        <f>IF(OR(T44="",DT!S46=0,C45=""),"",DT!S46)</f>
        <v/>
      </c>
      <c r="U45" s="586" t="str">
        <f>IF(OR(U44="",DT!T46=0,C45=""),"",DT!T46)</f>
        <v/>
      </c>
      <c r="V45" s="586" t="str">
        <f>IF(OR(V44="",DT!U46=0,C45=""),"",DT!U46)</f>
        <v/>
      </c>
      <c r="W45" s="586" t="str">
        <f>IF(OR(W44="",DT!V46=0,C45=""),"",DT!V46)</f>
        <v/>
      </c>
      <c r="X45" s="586" t="str">
        <f>IF(OR(X44="",DT!W46=0,C45=""),"",DT!W46)</f>
        <v/>
      </c>
      <c r="Y45" s="586" t="str">
        <f>IF(OR(Y44="",DT!X46=0,C45=""),"",DT!X46)</f>
        <v/>
      </c>
      <c r="Z45" s="586" t="str">
        <f>IF(OR(Z44="",DT!Y46=0,C45=""),"",DT!Y46)</f>
        <v/>
      </c>
      <c r="AA45" s="586" t="str">
        <f>IF(OR(AA44="",DT!Z46=0,C45=""),"",DT!Z46)</f>
        <v/>
      </c>
      <c r="AB45" s="586" t="str">
        <f>IF(OR(AB44="",DT!AA46=0,C45=""),"",DT!AA46)</f>
        <v/>
      </c>
      <c r="AC45" s="586" t="str">
        <f>IF(OR(AC44="",DT!AB46=0,C45=""),"",DT!AB46)</f>
        <v/>
      </c>
      <c r="AD45" s="586" t="str">
        <f>IF(OR(AD44="",DT!AC46=0,C45=""),"",DT!AC46)</f>
        <v/>
      </c>
      <c r="AE45" s="586" t="str">
        <f>IF(OR(AE44="",DT!AD46=0,C45=""),"",DT!AD46)</f>
        <v/>
      </c>
      <c r="AF45" s="586" t="str">
        <f>IF(OR(AF44="",DT!AE46=0,C45=""),"",DT!AE46)</f>
        <v/>
      </c>
      <c r="AG45" s="586" t="str">
        <f>IF(OR(AG44="",DT!AF46=0,C45=""),"",DT!AF46)</f>
        <v/>
      </c>
      <c r="AH45" s="586" t="str">
        <f>IF(OR(AH44="",DT!AG46=0,C45=""),"",DT!AG46)</f>
        <v/>
      </c>
      <c r="AI45" s="586" t="str">
        <f>IF(OR(AI44="",DT!AH46=0,C45=""),"",DT!AH46)</f>
        <v/>
      </c>
      <c r="AJ45" s="586" t="str">
        <f>IF(OR(AJ44="",DT!AI46=0,C45=""),"",DT!AI46)</f>
        <v/>
      </c>
      <c r="AK45" s="586" t="str">
        <f>IF(OR(AK44="",DT!AJ46=0,C45=""),"",DT!AJ46)</f>
        <v/>
      </c>
      <c r="AL45" s="586" t="str">
        <f>IF(OR(AL44="",DT!AK46=0,C45=""),"",DT!AK46)</f>
        <v/>
      </c>
      <c r="AM45" s="586" t="str">
        <f>IF(OR(AM44="",DT!AL46=0,C45=""),"",DT!AL46)</f>
        <v/>
      </c>
      <c r="AN45" s="586" t="str">
        <f>IF(OR(AN44="",DT!AM46=0,C45=""),"",DT!AM46)</f>
        <v/>
      </c>
      <c r="AO45" s="586" t="str">
        <f>IF(OR(AO44="",DT!AN46=0,C45=""),"",DT!AN46)</f>
        <v/>
      </c>
      <c r="AP45" s="586" t="str">
        <f>IF(OR(AP44="",DT!AO46=0,C45=""),"",DT!AO46)</f>
        <v/>
      </c>
      <c r="AQ45" s="586" t="str">
        <f>IF(OR(AQ44="",DT!AP46=0,C45=""),"",DT!AP46)</f>
        <v/>
      </c>
      <c r="AR45" s="586" t="str">
        <f>IF(OR(AR44="",DT!AQ46=0,C45=""),"",DT!AQ46)</f>
        <v/>
      </c>
      <c r="AS45" s="586" t="str">
        <f>IF(OR(AS44="",DT!AR46=0,C45=""),"",DT!AR46)</f>
        <v/>
      </c>
      <c r="AT45" s="586" t="str">
        <f>IF(OR(AT44="",DT!AS46=0,C45=""),"",DT!AS46)</f>
        <v/>
      </c>
      <c r="AU45" s="586" t="str">
        <f>IF(OR(AU44="",DT!AT46=0,C45=""),"",DT!AT46)</f>
        <v/>
      </c>
      <c r="AV45" s="586" t="str">
        <f>IF(OR(AV44="",DT!AU46=0,C45=""),"",DT!AU46)</f>
        <v/>
      </c>
      <c r="AW45" s="586" t="str">
        <f>IF(OR(AW44="",DT!AV46=0,C45=""),"",DT!AV46)</f>
        <v/>
      </c>
      <c r="AX45" s="586" t="str">
        <f>IF(OR(AX44="",DT!AW46=0,C45=""),"",DT!AW46)</f>
        <v/>
      </c>
      <c r="AY45" s="583"/>
      <c r="AZ45" s="586" t="str">
        <f>IF(OR(AZ44="",DT!AX46=0,C45=""),"",DT!AX46)</f>
        <v/>
      </c>
      <c r="BA45" s="586" t="str">
        <f>IF(OR(BA44="",DT!AY46=0,C45=""),"",DT!AY46)</f>
        <v/>
      </c>
      <c r="BB45" s="586" t="str">
        <f>IF(OR(BB44="",DT!AZ46=0,C45=""),"",DT!AZ46)</f>
        <v/>
      </c>
      <c r="BC45" s="586" t="str">
        <f>IF(OR(BC44="",DT!BA46=0,C45=""),"",DT!BA46)</f>
        <v/>
      </c>
      <c r="BD45" s="586" t="str">
        <f>IF(OR(BD44="",DT!BB46=0,C45=""),"",DT!BB46)</f>
        <v/>
      </c>
      <c r="BE45" s="586" t="str">
        <f>IF(OR(BE44="",DT!BC46=0,C45=""),"",DT!BC46)</f>
        <v/>
      </c>
      <c r="BF45" s="586" t="str">
        <f>IF(OR(BF44="",DT!BD46=0,C45=""),"",DT!BD46)</f>
        <v/>
      </c>
      <c r="BG45" s="586" t="str">
        <f>IF(OR(BG44="",DT!BE46=0,C45=""),"",DT!BE46)</f>
        <v/>
      </c>
      <c r="BH45" s="586" t="str">
        <f>IF(OR(BH44="",DT!BF46=0,C45=""),"",DT!BF46)</f>
        <v/>
      </c>
      <c r="BI45" s="586" t="str">
        <f>IF(OR(BI44="",DT!BG46=0,C45=""),"",DT!BG46)</f>
        <v/>
      </c>
      <c r="BJ45" s="586" t="str">
        <f>IF(OR(BJ44="",DT!BH46=0,C45=""),"",DT!BH46)</f>
        <v/>
      </c>
      <c r="BK45" s="586" t="str">
        <f>IF(OR(BK44="",DT!BI46=0,C45=""),"",DT!BI46)</f>
        <v/>
      </c>
      <c r="BL45" s="586" t="str">
        <f>IF(OR(BL44="",DT!BJ46=0,C45=""),"",DT!BJ46)</f>
        <v/>
      </c>
      <c r="BM45" s="586" t="str">
        <f>IF(OR(BM44="",DT!BK46=0,C45=""),"",DT!BK46)</f>
        <v/>
      </c>
      <c r="BN45" s="586" t="str">
        <f>IF(OR(BN44="",DT!BL46=0,C45=""),"",DT!BL46)</f>
        <v/>
      </c>
      <c r="BO45" s="586" t="str">
        <f>IF(OR(BO44="",DT!BM46=0,C45=""),"",DT!BM46)</f>
        <v/>
      </c>
      <c r="BP45" s="586" t="str">
        <f>IF(OR(BP44="",DT!BN46=0,C45=""),"",DT!BN46)</f>
        <v/>
      </c>
      <c r="BQ45" s="586" t="str">
        <f>IF(OR(BQ44="",DT!BO46=0,C45=""),"",DT!BO46)</f>
        <v/>
      </c>
      <c r="BR45" s="586" t="str">
        <f>IF(OR(BR44="",DT!BP46=0,C45=""),"",DT!BP46)</f>
        <v/>
      </c>
      <c r="BS45" s="586" t="str">
        <f>IF(OR(BS44="",DT!BQ46=0,C45=""),"",DT!BQ46)</f>
        <v/>
      </c>
      <c r="BT45" s="586" t="str">
        <f>IF(OR(BT44="",DT!BR46=0,C45=""),"",DT!BR46)</f>
        <v/>
      </c>
      <c r="BU45" s="586" t="str">
        <f>IF(OR(BU44="",DT!BS46=0,C45=""),"",DT!BS46)</f>
        <v/>
      </c>
      <c r="BV45" s="586" t="str">
        <f>IF(OR(BV44="",DT!BT46=0,C45=""),"",DT!BT46)</f>
        <v/>
      </c>
      <c r="BW45" s="586" t="str">
        <f>IF(OR(BW44="",DT!BU46=0,C45=""),"",DT!BU46)</f>
        <v/>
      </c>
      <c r="BX45" s="586" t="str">
        <f>IF(OR(BX44="",DT!BV46=0,C45=""),"",DT!BV46)</f>
        <v/>
      </c>
      <c r="BY45" s="586" t="str">
        <f>IF(OR(BY44="",DT!BW46=0,C45=""),"",DT!BW46)</f>
        <v/>
      </c>
      <c r="BZ45" s="586" t="str">
        <f>IF(OR(BZ44="",DT!BX46=0,C45=""),"",DT!BX46)</f>
        <v/>
      </c>
      <c r="CA45" s="586" t="str">
        <f>IF(OR(CA44="",DT!BY46=0,C45=""),"",DT!BY46)</f>
        <v/>
      </c>
      <c r="CB45" s="586" t="str">
        <f>IF(OR(CB44="",DT!BZ46=0,C45=""),"",DT!BZ46)</f>
        <v/>
      </c>
      <c r="CC45" s="586" t="str">
        <f>IF(OR(CC44="",DT!CA46=0,C45=""),"",DT!CA46)</f>
        <v/>
      </c>
      <c r="CD45" s="586" t="str">
        <f>IF(OR(CD44="",DT!CB46=0,C45=""),"",DT!CB46)</f>
        <v/>
      </c>
      <c r="CE45" s="586" t="str">
        <f>IF(OR(CE44="",DT!CC46=0,C45=""),"",DT!CC46)</f>
        <v/>
      </c>
      <c r="CF45" s="586" t="str">
        <f>IF(OR(CF44="",DT!CD46=0,C45=""),"",DT!CD46)</f>
        <v/>
      </c>
      <c r="CG45" s="586" t="str">
        <f>IF(OR(CG44="",DT!CE46=0,C45=""),"",DT!CE46)</f>
        <v/>
      </c>
      <c r="CH45" s="586" t="str">
        <f>IF(OR(CH44="",DT!CF46=0,C45=""),"",DT!CF46)</f>
        <v/>
      </c>
      <c r="CI45" s="586" t="str">
        <f>IF(OR(CI44="",DT!CG46=0,C45=""),"",DT!CG46)</f>
        <v/>
      </c>
      <c r="CJ45" s="586" t="str">
        <f>IF(OR(CJ44="",DT!CH46=0,C45=""),"",DT!CH46)</f>
        <v/>
      </c>
      <c r="CK45" s="586" t="str">
        <f>IF(OR(CK44="",DT!CI46=0,C45=""),"",DT!CI46)</f>
        <v/>
      </c>
      <c r="CL45" s="586" t="str">
        <f>IF(OR(CL44="",DT!CJ46=0,C45=""),"",DT!CJ46)</f>
        <v/>
      </c>
      <c r="CM45" s="586" t="str">
        <f>IF(OR(CM44="",DT!CK46=0,C45=""),"",DT!CK46)</f>
        <v/>
      </c>
      <c r="CN45" s="586" t="str">
        <f>IF(OR(CN44="",DT!CL46=0,C45=""),"",DT!CL46)</f>
        <v/>
      </c>
      <c r="CO45" s="586" t="str">
        <f>IF(OR(CO44="",DT!CM46=0,C45=""),"",DT!CM46)</f>
        <v/>
      </c>
      <c r="CP45" s="586" t="str">
        <f>IF(OR(CP44="",DT!CN46=0,C45=""),"",DT!CN46)</f>
        <v/>
      </c>
      <c r="CQ45" s="586" t="str">
        <f>IF(OR(CQ44="",DT!CO46=0,C45=""),"",DT!CO46)</f>
        <v/>
      </c>
      <c r="CR45" s="586" t="str">
        <f>IF(OR(CR44="",DT!CP46=0,C45=""),"",DT!CP46)</f>
        <v/>
      </c>
      <c r="CS45" s="586" t="str">
        <f>IF(OR(CS44="",DT!CQ46=0,C45=""),"",DT!CQ46)</f>
        <v/>
      </c>
      <c r="CT45" s="586" t="str">
        <f>IF(OR(CT44="",DT!CR46=0,C45=""),"",DT!CR46)</f>
        <v/>
      </c>
      <c r="CU45" s="586" t="str">
        <f>IF(OR(CU44="",DT!CS46=0,C45=""),"",DT!CS46)</f>
        <v/>
      </c>
      <c r="CV45" s="586" t="str">
        <f>IF(OR(CV44="",DT!CT46=0,C45=""),"",DT!CT46)</f>
        <v/>
      </c>
      <c r="CW45" s="586" t="str">
        <f>IF(OR(CW44="",DT!CU46=0,C45=""),"",DT!CU46)</f>
        <v/>
      </c>
      <c r="CX45" s="586" t="str">
        <f>IF(OR(CX44="",DT!CV46=0,C45=""),"",DT!CV46)</f>
        <v/>
      </c>
      <c r="CY45" s="586" t="str">
        <f>IF(OR(CY44="",DT!CW46=0,C45=""),"",DT!CW46)</f>
        <v/>
      </c>
      <c r="CZ45" s="586" t="str">
        <f>IF(OR(CZ44="",DT!CX46=0,C45=""),"",DT!CX46)</f>
        <v/>
      </c>
      <c r="DA45" s="586" t="str">
        <f>IF(OR(DA44="",DT!CY46=0,C45=""),"",DT!CY46)</f>
        <v/>
      </c>
      <c r="DB45" s="586" t="str">
        <f>IF(OR(DB44="",DT!CZ46=0,C45=""),"",DT!CZ46)</f>
        <v/>
      </c>
      <c r="DC45" s="611" t="str">
        <f>'4บันทึกเวลาเรียน'!DD44</f>
        <v xml:space="preserve">  </v>
      </c>
      <c r="DD45" s="612" t="str">
        <f>'4บันทึกเวลาเรียน'!DE44</f>
        <v xml:space="preserve">  </v>
      </c>
      <c r="DE45" s="612" t="str">
        <f>'4บันทึกเวลาเรียน'!DF44</f>
        <v xml:space="preserve">  </v>
      </c>
      <c r="DF45" s="613" t="str">
        <f>'4บันทึกเวลาเรียน'!DG44</f>
        <v xml:space="preserve">  </v>
      </c>
      <c r="DG45" s="612" t="str">
        <f>'4บันทึกเวลาเรียน'!DH44</f>
        <v xml:space="preserve">  </v>
      </c>
      <c r="DH45" s="612" t="str">
        <f>'4บันทึกเวลาเรียน'!DI44</f>
        <v xml:space="preserve">  </v>
      </c>
      <c r="DI45" s="611" t="str">
        <f>'4บันทึกเวลาเรียน'!DJ44</f>
        <v xml:space="preserve">  </v>
      </c>
      <c r="DJ45" s="614" t="str">
        <f>'4บันทึกเวลาเรียน'!DK44</f>
        <v xml:space="preserve">  </v>
      </c>
      <c r="DK45" s="584" t="str">
        <f>'4บันทึกเวลาเรียน'!DL44</f>
        <v xml:space="preserve">  </v>
      </c>
      <c r="DL45" s="599"/>
      <c r="DM45" s="606"/>
      <c r="DN45" s="517"/>
      <c r="DO45" s="517"/>
      <c r="DP45" s="517"/>
      <c r="DQ45" s="517"/>
      <c r="DR45" s="517"/>
      <c r="DS45" s="517"/>
      <c r="DT45" s="517"/>
      <c r="DU45" s="517"/>
    </row>
    <row r="46" spans="1:125" ht="13.35" customHeight="1">
      <c r="A46" s="599"/>
      <c r="B46" s="585">
        <v>39</v>
      </c>
      <c r="C46" s="585" t="str">
        <f>IF(DT!B47=0,"",DT!B47)</f>
        <v/>
      </c>
      <c r="D46" s="1288" t="str">
        <f>IF(DT!C47=0,"",DT!C47)</f>
        <v/>
      </c>
      <c r="E46" s="1209"/>
      <c r="F46" s="586" t="str">
        <f>IF(OR(F45="",DT!E47=0,C46=""),"",DT!E47)</f>
        <v/>
      </c>
      <c r="G46" s="586" t="str">
        <f>IF(OR(G45="",DT!F47=0,C46=""),"",DT!F47)</f>
        <v/>
      </c>
      <c r="H46" s="586" t="str">
        <f>IF(OR(H45="",DT!G47=0,C46=""),"",DT!G47)</f>
        <v/>
      </c>
      <c r="I46" s="586" t="str">
        <f>IF(OR(I45="",DT!H47=0,C46=""),"",DT!H47)</f>
        <v/>
      </c>
      <c r="J46" s="586" t="str">
        <f>IF(OR(J45="",DT!I47=0,C46=""),"",DT!I47)</f>
        <v/>
      </c>
      <c r="K46" s="586" t="str">
        <f>IF(OR(K45="",DT!J47=0,C46=""),"",DT!J47)</f>
        <v/>
      </c>
      <c r="L46" s="586" t="str">
        <f>IF(OR(L45="",DT!K47=0,C46=""),"",DT!K47)</f>
        <v/>
      </c>
      <c r="M46" s="586" t="str">
        <f>IF(OR(M45="",DT!L47=0,C46=""),"",DT!L47)</f>
        <v/>
      </c>
      <c r="N46" s="586" t="str">
        <f>IF(OR(N45="",DT!M47=0,C46=""),"",DT!M47)</f>
        <v/>
      </c>
      <c r="O46" s="586" t="str">
        <f>IF(OR(O45="",DT!N47=0,C46=""),"",DT!N47)</f>
        <v/>
      </c>
      <c r="P46" s="586" t="str">
        <f>IF(OR(P45="",DT!O47=0,C46=""),"",DT!O47)</f>
        <v/>
      </c>
      <c r="Q46" s="586" t="str">
        <f>IF(OR(Q45="",DT!P47=0,C46=""),"",DT!P47)</f>
        <v/>
      </c>
      <c r="R46" s="586" t="str">
        <f>IF(OR(R45="",DT!Q47=0,C46=""),"",DT!Q47)</f>
        <v/>
      </c>
      <c r="S46" s="586" t="str">
        <f>IF(OR(S45="",DT!R47=0,C46=""),"",DT!R47)</f>
        <v/>
      </c>
      <c r="T46" s="586" t="str">
        <f>IF(OR(T45="",DT!S47=0,C46=""),"",DT!S47)</f>
        <v/>
      </c>
      <c r="U46" s="586" t="str">
        <f>IF(OR(U45="",DT!T47=0,C46=""),"",DT!T47)</f>
        <v/>
      </c>
      <c r="V46" s="586" t="str">
        <f>IF(OR(V45="",DT!U47=0,C46=""),"",DT!U47)</f>
        <v/>
      </c>
      <c r="W46" s="586" t="str">
        <f>IF(OR(W45="",DT!V47=0,C46=""),"",DT!V47)</f>
        <v/>
      </c>
      <c r="X46" s="586" t="str">
        <f>IF(OR(X45="",DT!W47=0,C46=""),"",DT!W47)</f>
        <v/>
      </c>
      <c r="Y46" s="586" t="str">
        <f>IF(OR(Y45="",DT!X47=0,C46=""),"",DT!X47)</f>
        <v/>
      </c>
      <c r="Z46" s="586" t="str">
        <f>IF(OR(Z45="",DT!Y47=0,C46=""),"",DT!Y47)</f>
        <v/>
      </c>
      <c r="AA46" s="586" t="str">
        <f>IF(OR(AA45="",DT!Z47=0,C46=""),"",DT!Z47)</f>
        <v/>
      </c>
      <c r="AB46" s="586" t="str">
        <f>IF(OR(AB45="",DT!AA47=0,C46=""),"",DT!AA47)</f>
        <v/>
      </c>
      <c r="AC46" s="586" t="str">
        <f>IF(OR(AC45="",DT!AB47=0,C46=""),"",DT!AB47)</f>
        <v/>
      </c>
      <c r="AD46" s="586" t="str">
        <f>IF(OR(AD45="",DT!AC47=0,C46=""),"",DT!AC47)</f>
        <v/>
      </c>
      <c r="AE46" s="586" t="str">
        <f>IF(OR(AE45="",DT!AD47=0,C46=""),"",DT!AD47)</f>
        <v/>
      </c>
      <c r="AF46" s="586" t="str">
        <f>IF(OR(AF45="",DT!AE47=0,C46=""),"",DT!AE47)</f>
        <v/>
      </c>
      <c r="AG46" s="586" t="str">
        <f>IF(OR(AG45="",DT!AF47=0,C46=""),"",DT!AF47)</f>
        <v/>
      </c>
      <c r="AH46" s="586" t="str">
        <f>IF(OR(AH45="",DT!AG47=0,C46=""),"",DT!AG47)</f>
        <v/>
      </c>
      <c r="AI46" s="586" t="str">
        <f>IF(OR(AI45="",DT!AH47=0,C46=""),"",DT!AH47)</f>
        <v/>
      </c>
      <c r="AJ46" s="586" t="str">
        <f>IF(OR(AJ45="",DT!AI47=0,C46=""),"",DT!AI47)</f>
        <v/>
      </c>
      <c r="AK46" s="586" t="str">
        <f>IF(OR(AK45="",DT!AJ47=0,C46=""),"",DT!AJ47)</f>
        <v/>
      </c>
      <c r="AL46" s="586" t="str">
        <f>IF(OR(AL45="",DT!AK47=0,C46=""),"",DT!AK47)</f>
        <v/>
      </c>
      <c r="AM46" s="586" t="str">
        <f>IF(OR(AM45="",DT!AL47=0,C46=""),"",DT!AL47)</f>
        <v/>
      </c>
      <c r="AN46" s="586" t="str">
        <f>IF(OR(AN45="",DT!AM47=0,C46=""),"",DT!AM47)</f>
        <v/>
      </c>
      <c r="AO46" s="586" t="str">
        <f>IF(OR(AO45="",DT!AN47=0,C46=""),"",DT!AN47)</f>
        <v/>
      </c>
      <c r="AP46" s="586" t="str">
        <f>IF(OR(AP45="",DT!AO47=0,C46=""),"",DT!AO47)</f>
        <v/>
      </c>
      <c r="AQ46" s="586" t="str">
        <f>IF(OR(AQ45="",DT!AP47=0,C46=""),"",DT!AP47)</f>
        <v/>
      </c>
      <c r="AR46" s="586" t="str">
        <f>IF(OR(AR45="",DT!AQ47=0,C46=""),"",DT!AQ47)</f>
        <v/>
      </c>
      <c r="AS46" s="586" t="str">
        <f>IF(OR(AS45="",DT!AR47=0,C46=""),"",DT!AR47)</f>
        <v/>
      </c>
      <c r="AT46" s="586" t="str">
        <f>IF(OR(AT45="",DT!AS47=0,C46=""),"",DT!AS47)</f>
        <v/>
      </c>
      <c r="AU46" s="586" t="str">
        <f>IF(OR(AU45="",DT!AT47=0,C46=""),"",DT!AT47)</f>
        <v/>
      </c>
      <c r="AV46" s="586" t="str">
        <f>IF(OR(AV45="",DT!AU47=0,C46=""),"",DT!AU47)</f>
        <v/>
      </c>
      <c r="AW46" s="586" t="str">
        <f>IF(OR(AW45="",DT!AV47=0,C46=""),"",DT!AV47)</f>
        <v/>
      </c>
      <c r="AX46" s="586" t="str">
        <f>IF(OR(AX45="",DT!AW47=0,C46=""),"",DT!AW47)</f>
        <v/>
      </c>
      <c r="AY46" s="583"/>
      <c r="AZ46" s="586" t="str">
        <f>IF(OR(AZ45="",DT!AX47=0,C46=""),"",DT!AX47)</f>
        <v/>
      </c>
      <c r="BA46" s="586" t="str">
        <f>IF(OR(BA45="",DT!AY47=0,C46=""),"",DT!AY47)</f>
        <v/>
      </c>
      <c r="BB46" s="586" t="str">
        <f>IF(OR(BB45="",DT!AZ47=0,C46=""),"",DT!AZ47)</f>
        <v/>
      </c>
      <c r="BC46" s="586" t="str">
        <f>IF(OR(BC45="",DT!BA47=0,C46=""),"",DT!BA47)</f>
        <v/>
      </c>
      <c r="BD46" s="586" t="str">
        <f>IF(OR(BD45="",DT!BB47=0,C46=""),"",DT!BB47)</f>
        <v/>
      </c>
      <c r="BE46" s="586" t="str">
        <f>IF(OR(BE45="",DT!BC47=0,C46=""),"",DT!BC47)</f>
        <v/>
      </c>
      <c r="BF46" s="586" t="str">
        <f>IF(OR(BF45="",DT!BD47=0,C46=""),"",DT!BD47)</f>
        <v/>
      </c>
      <c r="BG46" s="586" t="str">
        <f>IF(OR(BG45="",DT!BE47=0,C46=""),"",DT!BE47)</f>
        <v/>
      </c>
      <c r="BH46" s="586" t="str">
        <f>IF(OR(BH45="",DT!BF47=0,C46=""),"",DT!BF47)</f>
        <v/>
      </c>
      <c r="BI46" s="586" t="str">
        <f>IF(OR(BI45="",DT!BG47=0,C46=""),"",DT!BG47)</f>
        <v/>
      </c>
      <c r="BJ46" s="586" t="str">
        <f>IF(OR(BJ45="",DT!BH47=0,C46=""),"",DT!BH47)</f>
        <v/>
      </c>
      <c r="BK46" s="586" t="str">
        <f>IF(OR(BK45="",DT!BI47=0,C46=""),"",DT!BI47)</f>
        <v/>
      </c>
      <c r="BL46" s="586" t="str">
        <f>IF(OR(BL45="",DT!BJ47=0,C46=""),"",DT!BJ47)</f>
        <v/>
      </c>
      <c r="BM46" s="586" t="str">
        <f>IF(OR(BM45="",DT!BK47=0,C46=""),"",DT!BK47)</f>
        <v/>
      </c>
      <c r="BN46" s="586" t="str">
        <f>IF(OR(BN45="",DT!BL47=0,C46=""),"",DT!BL47)</f>
        <v/>
      </c>
      <c r="BO46" s="586" t="str">
        <f>IF(OR(BO45="",DT!BM47=0,C46=""),"",DT!BM47)</f>
        <v/>
      </c>
      <c r="BP46" s="586" t="str">
        <f>IF(OR(BP45="",DT!BN47=0,C46=""),"",DT!BN47)</f>
        <v/>
      </c>
      <c r="BQ46" s="586" t="str">
        <f>IF(OR(BQ45="",DT!BO47=0,C46=""),"",DT!BO47)</f>
        <v/>
      </c>
      <c r="BR46" s="586" t="str">
        <f>IF(OR(BR45="",DT!BP47=0,C46=""),"",DT!BP47)</f>
        <v/>
      </c>
      <c r="BS46" s="586" t="str">
        <f>IF(OR(BS45="",DT!BQ47=0,C46=""),"",DT!BQ47)</f>
        <v/>
      </c>
      <c r="BT46" s="586" t="str">
        <f>IF(OR(BT45="",DT!BR47=0,C46=""),"",DT!BR47)</f>
        <v/>
      </c>
      <c r="BU46" s="586" t="str">
        <f>IF(OR(BU45="",DT!BS47=0,C46=""),"",DT!BS47)</f>
        <v/>
      </c>
      <c r="BV46" s="586" t="str">
        <f>IF(OR(BV45="",DT!BT47=0,C46=""),"",DT!BT47)</f>
        <v/>
      </c>
      <c r="BW46" s="586" t="str">
        <f>IF(OR(BW45="",DT!BU47=0,C46=""),"",DT!BU47)</f>
        <v/>
      </c>
      <c r="BX46" s="586" t="str">
        <f>IF(OR(BX45="",DT!BV47=0,C46=""),"",DT!BV47)</f>
        <v/>
      </c>
      <c r="BY46" s="586" t="str">
        <f>IF(OR(BY45="",DT!BW47=0,C46=""),"",DT!BW47)</f>
        <v/>
      </c>
      <c r="BZ46" s="586" t="str">
        <f>IF(OR(BZ45="",DT!BX47=0,C46=""),"",DT!BX47)</f>
        <v/>
      </c>
      <c r="CA46" s="586" t="str">
        <f>IF(OR(CA45="",DT!BY47=0,C46=""),"",DT!BY47)</f>
        <v/>
      </c>
      <c r="CB46" s="586" t="str">
        <f>IF(OR(CB45="",DT!BZ47=0,C46=""),"",DT!BZ47)</f>
        <v/>
      </c>
      <c r="CC46" s="586" t="str">
        <f>IF(OR(CC45="",DT!CA47=0,C46=""),"",DT!CA47)</f>
        <v/>
      </c>
      <c r="CD46" s="586" t="str">
        <f>IF(OR(CD45="",DT!CB47=0,C46=""),"",DT!CB47)</f>
        <v/>
      </c>
      <c r="CE46" s="586" t="str">
        <f>IF(OR(CE45="",DT!CC47=0,C46=""),"",DT!CC47)</f>
        <v/>
      </c>
      <c r="CF46" s="586" t="str">
        <f>IF(OR(CF45="",DT!CD47=0,C46=""),"",DT!CD47)</f>
        <v/>
      </c>
      <c r="CG46" s="586" t="str">
        <f>IF(OR(CG45="",DT!CE47=0,C46=""),"",DT!CE47)</f>
        <v/>
      </c>
      <c r="CH46" s="586" t="str">
        <f>IF(OR(CH45="",DT!CF47=0,C46=""),"",DT!CF47)</f>
        <v/>
      </c>
      <c r="CI46" s="586" t="str">
        <f>IF(OR(CI45="",DT!CG47=0,C46=""),"",DT!CG47)</f>
        <v/>
      </c>
      <c r="CJ46" s="586" t="str">
        <f>IF(OR(CJ45="",DT!CH47=0,C46=""),"",DT!CH47)</f>
        <v/>
      </c>
      <c r="CK46" s="586" t="str">
        <f>IF(OR(CK45="",DT!CI47=0,C46=""),"",DT!CI47)</f>
        <v/>
      </c>
      <c r="CL46" s="586" t="str">
        <f>IF(OR(CL45="",DT!CJ47=0,C46=""),"",DT!CJ47)</f>
        <v/>
      </c>
      <c r="CM46" s="586" t="str">
        <f>IF(OR(CM45="",DT!CK47=0,C46=""),"",DT!CK47)</f>
        <v/>
      </c>
      <c r="CN46" s="586" t="str">
        <f>IF(OR(CN45="",DT!CL47=0,C46=""),"",DT!CL47)</f>
        <v/>
      </c>
      <c r="CO46" s="586" t="str">
        <f>IF(OR(CO45="",DT!CM47=0,C46=""),"",DT!CM47)</f>
        <v/>
      </c>
      <c r="CP46" s="586" t="str">
        <f>IF(OR(CP45="",DT!CN47=0,C46=""),"",DT!CN47)</f>
        <v/>
      </c>
      <c r="CQ46" s="586" t="str">
        <f>IF(OR(CQ45="",DT!CO47=0,C46=""),"",DT!CO47)</f>
        <v/>
      </c>
      <c r="CR46" s="586" t="str">
        <f>IF(OR(CR45="",DT!CP47=0,C46=""),"",DT!CP47)</f>
        <v/>
      </c>
      <c r="CS46" s="586" t="str">
        <f>IF(OR(CS45="",DT!CQ47=0,C46=""),"",DT!CQ47)</f>
        <v/>
      </c>
      <c r="CT46" s="586" t="str">
        <f>IF(OR(CT45="",DT!CR47=0,C46=""),"",DT!CR47)</f>
        <v/>
      </c>
      <c r="CU46" s="586" t="str">
        <f>IF(OR(CU45="",DT!CS47=0,C46=""),"",DT!CS47)</f>
        <v/>
      </c>
      <c r="CV46" s="586" t="str">
        <f>IF(OR(CV45="",DT!CT47=0,C46=""),"",DT!CT47)</f>
        <v/>
      </c>
      <c r="CW46" s="586" t="str">
        <f>IF(OR(CW45="",DT!CU47=0,C46=""),"",DT!CU47)</f>
        <v/>
      </c>
      <c r="CX46" s="586" t="str">
        <f>IF(OR(CX45="",DT!CV47=0,C46=""),"",DT!CV47)</f>
        <v/>
      </c>
      <c r="CY46" s="586" t="str">
        <f>IF(OR(CY45="",DT!CW47=0,C46=""),"",DT!CW47)</f>
        <v/>
      </c>
      <c r="CZ46" s="586" t="str">
        <f>IF(OR(CZ45="",DT!CX47=0,C46=""),"",DT!CX47)</f>
        <v/>
      </c>
      <c r="DA46" s="586" t="str">
        <f>IF(OR(DA45="",DT!CY47=0,C46=""),"",DT!CY47)</f>
        <v/>
      </c>
      <c r="DB46" s="586" t="str">
        <f>IF(OR(DB45="",DT!CZ47=0,C46=""),"",DT!CZ47)</f>
        <v/>
      </c>
      <c r="DC46" s="611" t="str">
        <f>'4บันทึกเวลาเรียน'!DD45</f>
        <v xml:space="preserve">  </v>
      </c>
      <c r="DD46" s="612" t="str">
        <f>'4บันทึกเวลาเรียน'!DE45</f>
        <v xml:space="preserve">  </v>
      </c>
      <c r="DE46" s="612" t="str">
        <f>'4บันทึกเวลาเรียน'!DF45</f>
        <v xml:space="preserve">  </v>
      </c>
      <c r="DF46" s="613" t="str">
        <f>'4บันทึกเวลาเรียน'!DG45</f>
        <v xml:space="preserve">  </v>
      </c>
      <c r="DG46" s="612" t="str">
        <f>'4บันทึกเวลาเรียน'!DH45</f>
        <v xml:space="preserve">  </v>
      </c>
      <c r="DH46" s="612" t="str">
        <f>'4บันทึกเวลาเรียน'!DI45</f>
        <v xml:space="preserve">  </v>
      </c>
      <c r="DI46" s="611" t="str">
        <f>'4บันทึกเวลาเรียน'!DJ45</f>
        <v xml:space="preserve">  </v>
      </c>
      <c r="DJ46" s="614" t="str">
        <f>'4บันทึกเวลาเรียน'!DK45</f>
        <v xml:space="preserve">  </v>
      </c>
      <c r="DK46" s="584" t="str">
        <f>'4บันทึกเวลาเรียน'!DL45</f>
        <v xml:space="preserve">  </v>
      </c>
      <c r="DL46" s="599"/>
      <c r="DM46" s="606"/>
      <c r="DN46" s="517"/>
      <c r="DO46" s="517"/>
      <c r="DP46" s="517"/>
      <c r="DQ46" s="517"/>
      <c r="DR46" s="517"/>
      <c r="DS46" s="517"/>
      <c r="DT46" s="517"/>
      <c r="DU46" s="517"/>
    </row>
    <row r="47" spans="1:125" ht="13.35" customHeight="1">
      <c r="A47" s="599"/>
      <c r="B47" s="587">
        <v>40</v>
      </c>
      <c r="C47" s="587" t="str">
        <f>IF(DT!B48=0,"",DT!B48)</f>
        <v/>
      </c>
      <c r="D47" s="1286" t="str">
        <f>IF(DT!C48=0,"",DT!C48)</f>
        <v/>
      </c>
      <c r="E47" s="1287"/>
      <c r="F47" s="588" t="str">
        <f>IF(OR(F46="",DT!E48=0,C47=""),"",DT!E48)</f>
        <v/>
      </c>
      <c r="G47" s="588" t="str">
        <f>IF(OR(G46="",DT!F48=0,C47=""),"",DT!F48)</f>
        <v/>
      </c>
      <c r="H47" s="588" t="str">
        <f>IF(OR(H46="",DT!G48=0,C47=""),"",DT!G48)</f>
        <v/>
      </c>
      <c r="I47" s="588" t="str">
        <f>IF(OR(I46="",DT!H48=0,C47=""),"",DT!H48)</f>
        <v/>
      </c>
      <c r="J47" s="588" t="str">
        <f>IF(OR(J46="",DT!I48=0,C47=""),"",DT!I48)</f>
        <v/>
      </c>
      <c r="K47" s="588" t="str">
        <f>IF(OR(K46="",DT!J48=0,C47=""),"",DT!J48)</f>
        <v/>
      </c>
      <c r="L47" s="588" t="str">
        <f>IF(OR(L46="",DT!K48=0,C47=""),"",DT!K48)</f>
        <v/>
      </c>
      <c r="M47" s="588" t="str">
        <f>IF(OR(M46="",DT!L48=0,C47=""),"",DT!L48)</f>
        <v/>
      </c>
      <c r="N47" s="588" t="str">
        <f>IF(OR(N46="",DT!M48=0,C47=""),"",DT!M48)</f>
        <v/>
      </c>
      <c r="O47" s="588" t="str">
        <f>IF(OR(O46="",DT!N48=0,C47=""),"",DT!N48)</f>
        <v/>
      </c>
      <c r="P47" s="588" t="str">
        <f>IF(OR(P46="",DT!O48=0,C47=""),"",DT!O48)</f>
        <v/>
      </c>
      <c r="Q47" s="588" t="str">
        <f>IF(OR(Q46="",DT!P48=0,C47=""),"",DT!P48)</f>
        <v/>
      </c>
      <c r="R47" s="588" t="str">
        <f>IF(OR(R46="",DT!Q48=0,C47=""),"",DT!Q48)</f>
        <v/>
      </c>
      <c r="S47" s="588" t="str">
        <f>IF(OR(S46="",DT!R48=0,C47=""),"",DT!R48)</f>
        <v/>
      </c>
      <c r="T47" s="588" t="str">
        <f>IF(OR(T46="",DT!S48=0,C47=""),"",DT!S48)</f>
        <v/>
      </c>
      <c r="U47" s="586" t="str">
        <f>IF(OR(U46="",DT!T48=0,C47=""),"",DT!T48)</f>
        <v/>
      </c>
      <c r="V47" s="586" t="str">
        <f>IF(OR(V46="",DT!U48=0,C47=""),"",DT!U48)</f>
        <v/>
      </c>
      <c r="W47" s="586" t="str">
        <f>IF(OR(W46="",DT!V48=0,C47=""),"",DT!V48)</f>
        <v/>
      </c>
      <c r="X47" s="586" t="str">
        <f>IF(OR(X46="",DT!W48=0,C47=""),"",DT!W48)</f>
        <v/>
      </c>
      <c r="Y47" s="586" t="str">
        <f>IF(OR(Y46="",DT!X48=0,C47=""),"",DT!X48)</f>
        <v/>
      </c>
      <c r="Z47" s="586" t="str">
        <f>IF(OR(Z46="",DT!Y48=0,C47=""),"",DT!Y48)</f>
        <v/>
      </c>
      <c r="AA47" s="586" t="str">
        <f>IF(OR(AA46="",DT!Z48=0,C47=""),"",DT!Z48)</f>
        <v/>
      </c>
      <c r="AB47" s="586" t="str">
        <f>IF(OR(AB46="",DT!AA48=0,C47=""),"",DT!AA48)</f>
        <v/>
      </c>
      <c r="AC47" s="586" t="str">
        <f>IF(OR(AC46="",DT!AB48=0,C47=""),"",DT!AB48)</f>
        <v/>
      </c>
      <c r="AD47" s="586" t="str">
        <f>IF(OR(AD46="",DT!AC48=0,C47=""),"",DT!AC48)</f>
        <v/>
      </c>
      <c r="AE47" s="586" t="str">
        <f>IF(OR(AE46="",DT!AD48=0,C47=""),"",DT!AD48)</f>
        <v/>
      </c>
      <c r="AF47" s="586" t="str">
        <f>IF(OR(AF46="",DT!AE48=0,C47=""),"",DT!AE48)</f>
        <v/>
      </c>
      <c r="AG47" s="586" t="str">
        <f>IF(OR(AG46="",DT!AF48=0,C47=""),"",DT!AF48)</f>
        <v/>
      </c>
      <c r="AH47" s="586" t="str">
        <f>IF(OR(AH46="",DT!AG48=0,C47=""),"",DT!AG48)</f>
        <v/>
      </c>
      <c r="AI47" s="586" t="str">
        <f>IF(OR(AI46="",DT!AH48=0,C47=""),"",DT!AH48)</f>
        <v/>
      </c>
      <c r="AJ47" s="586" t="str">
        <f>IF(OR(AJ46="",DT!AI48=0,C47=""),"",DT!AI48)</f>
        <v/>
      </c>
      <c r="AK47" s="586" t="str">
        <f>IF(OR(AK46="",DT!AJ48=0,C47=""),"",DT!AJ48)</f>
        <v/>
      </c>
      <c r="AL47" s="586" t="str">
        <f>IF(OR(AL46="",DT!AK48=0,C47=""),"",DT!AK48)</f>
        <v/>
      </c>
      <c r="AM47" s="586" t="str">
        <f>IF(OR(AM46="",DT!AL48=0,C47=""),"",DT!AL48)</f>
        <v/>
      </c>
      <c r="AN47" s="586" t="str">
        <f>IF(OR(AN46="",DT!AM48=0,C47=""),"",DT!AM48)</f>
        <v/>
      </c>
      <c r="AO47" s="586" t="str">
        <f>IF(OR(AO46="",DT!AN48=0,C47=""),"",DT!AN48)</f>
        <v/>
      </c>
      <c r="AP47" s="586" t="str">
        <f>IF(OR(AP46="",DT!AO48=0,C47=""),"",DT!AO48)</f>
        <v/>
      </c>
      <c r="AQ47" s="586" t="str">
        <f>IF(OR(AQ46="",DT!AP48=0,C47=""),"",DT!AP48)</f>
        <v/>
      </c>
      <c r="AR47" s="586" t="str">
        <f>IF(OR(AR46="",DT!AQ48=0,C47=""),"",DT!AQ48)</f>
        <v/>
      </c>
      <c r="AS47" s="586" t="str">
        <f>IF(OR(AS46="",DT!AR48=0,C47=""),"",DT!AR48)</f>
        <v/>
      </c>
      <c r="AT47" s="586" t="str">
        <f>IF(OR(AT46="",DT!AS48=0,C47=""),"",DT!AS48)</f>
        <v/>
      </c>
      <c r="AU47" s="586" t="str">
        <f>IF(OR(AU46="",DT!AT48=0,C47=""),"",DT!AT48)</f>
        <v/>
      </c>
      <c r="AV47" s="586" t="str">
        <f>IF(OR(AV46="",DT!AU48=0,C47=""),"",DT!AU48)</f>
        <v/>
      </c>
      <c r="AW47" s="586" t="str">
        <f>IF(OR(AW46="",DT!AV48=0,C47=""),"",DT!AV48)</f>
        <v/>
      </c>
      <c r="AX47" s="586" t="str">
        <f>IF(OR(AX46="",DT!AW48=0,C47=""),"",DT!AW48)</f>
        <v/>
      </c>
      <c r="AY47" s="583"/>
      <c r="AZ47" s="588" t="str">
        <f>IF(OR(AZ46="",DT!AX48=0,C47=""),"",DT!AX48)</f>
        <v/>
      </c>
      <c r="BA47" s="588" t="str">
        <f>IF(OR(BA46="",DT!AY48=0,C47=""),"",DT!AY48)</f>
        <v/>
      </c>
      <c r="BB47" s="588" t="str">
        <f>IF(OR(BB46="",DT!AZ48=0,C47=""),"",DT!AZ48)</f>
        <v/>
      </c>
      <c r="BC47" s="588" t="str">
        <f>IF(OR(BC46="",DT!BA48=0,C47=""),"",DT!BA48)</f>
        <v/>
      </c>
      <c r="BD47" s="588" t="str">
        <f>IF(OR(BD46="",DT!BB48=0,C47=""),"",DT!BB48)</f>
        <v/>
      </c>
      <c r="BE47" s="586" t="str">
        <f>IF(OR(BE46="",DT!BC48=0,C47=""),"",DT!BC48)</f>
        <v/>
      </c>
      <c r="BF47" s="586" t="str">
        <f>IF(OR(BF46="",DT!BD48=0,C47=""),"",DT!BD48)</f>
        <v/>
      </c>
      <c r="BG47" s="586" t="str">
        <f>IF(OR(BG46="",DT!BE48=0,C47=""),"",DT!BE48)</f>
        <v/>
      </c>
      <c r="BH47" s="586" t="str">
        <f>IF(OR(BH46="",DT!BF48=0,C47=""),"",DT!BF48)</f>
        <v/>
      </c>
      <c r="BI47" s="586" t="str">
        <f>IF(OR(BI46="",DT!BG48=0,C47=""),"",DT!BG48)</f>
        <v/>
      </c>
      <c r="BJ47" s="586" t="str">
        <f>IF(OR(BJ46="",DT!BH48=0,C47=""),"",DT!BH48)</f>
        <v/>
      </c>
      <c r="BK47" s="586" t="str">
        <f>IF(OR(BK46="",DT!BI48=0,C47=""),"",DT!BI48)</f>
        <v/>
      </c>
      <c r="BL47" s="586" t="str">
        <f>IF(OR(BL46="",DT!BJ48=0,C47=""),"",DT!BJ48)</f>
        <v/>
      </c>
      <c r="BM47" s="586" t="str">
        <f>IF(OR(BM46="",DT!BK48=0,C47=""),"",DT!BK48)</f>
        <v/>
      </c>
      <c r="BN47" s="586" t="str">
        <f>IF(OR(BN46="",DT!BL48=0,C47=""),"",DT!BL48)</f>
        <v/>
      </c>
      <c r="BO47" s="586" t="str">
        <f>IF(OR(BO46="",DT!BM48=0,C47=""),"",DT!BM48)</f>
        <v/>
      </c>
      <c r="BP47" s="586" t="str">
        <f>IF(OR(BP46="",DT!BN48=0,C47=""),"",DT!BN48)</f>
        <v/>
      </c>
      <c r="BQ47" s="586" t="str">
        <f>IF(OR(BQ46="",DT!BO48=0,C47=""),"",DT!BO48)</f>
        <v/>
      </c>
      <c r="BR47" s="586" t="str">
        <f>IF(OR(BR46="",DT!BP48=0,C47=""),"",DT!BP48)</f>
        <v/>
      </c>
      <c r="BS47" s="586" t="str">
        <f>IF(OR(BS46="",DT!BQ48=0,C47=""),"",DT!BQ48)</f>
        <v/>
      </c>
      <c r="BT47" s="586" t="str">
        <f>IF(OR(BT46="",DT!BR48=0,C47=""),"",DT!BR48)</f>
        <v/>
      </c>
      <c r="BU47" s="586" t="str">
        <f>IF(OR(BU46="",DT!BS48=0,C47=""),"",DT!BS48)</f>
        <v/>
      </c>
      <c r="BV47" s="586" t="str">
        <f>IF(OR(BV46="",DT!BT48=0,C47=""),"",DT!BT48)</f>
        <v/>
      </c>
      <c r="BW47" s="586" t="str">
        <f>IF(OR(BW46="",DT!BU48=0,C47=""),"",DT!BU48)</f>
        <v/>
      </c>
      <c r="BX47" s="586" t="str">
        <f>IF(OR(BX46="",DT!BV48=0,C47=""),"",DT!BV48)</f>
        <v/>
      </c>
      <c r="BY47" s="586" t="str">
        <f>IF(OR(BY46="",DT!BW48=0,C47=""),"",DT!BW48)</f>
        <v/>
      </c>
      <c r="BZ47" s="586" t="str">
        <f>IF(OR(BZ46="",DT!BX48=0,C47=""),"",DT!BX48)</f>
        <v/>
      </c>
      <c r="CA47" s="586" t="str">
        <f>IF(OR(CA46="",DT!BY48=0,C47=""),"",DT!BY48)</f>
        <v/>
      </c>
      <c r="CB47" s="586" t="str">
        <f>IF(OR(CB46="",DT!BZ48=0,C47=""),"",DT!BZ48)</f>
        <v/>
      </c>
      <c r="CC47" s="586" t="str">
        <f>IF(OR(CC46="",DT!CA48=0,C47=""),"",DT!CA48)</f>
        <v/>
      </c>
      <c r="CD47" s="586" t="str">
        <f>IF(OR(CD46="",DT!CB48=0,C47=""),"",DT!CB48)</f>
        <v/>
      </c>
      <c r="CE47" s="586" t="str">
        <f>IF(OR(CE46="",DT!CC48=0,C47=""),"",DT!CC48)</f>
        <v/>
      </c>
      <c r="CF47" s="586" t="str">
        <f>IF(OR(CF46="",DT!CD48=0,C47=""),"",DT!CD48)</f>
        <v/>
      </c>
      <c r="CG47" s="586" t="str">
        <f>IF(OR(CG46="",DT!CE48=0,C47=""),"",DT!CE48)</f>
        <v/>
      </c>
      <c r="CH47" s="586" t="str">
        <f>IF(OR(CH46="",DT!CF48=0,C47=""),"",DT!CF48)</f>
        <v/>
      </c>
      <c r="CI47" s="586" t="str">
        <f>IF(OR(CI46="",DT!CG48=0,C47=""),"",DT!CG48)</f>
        <v/>
      </c>
      <c r="CJ47" s="586" t="str">
        <f>IF(OR(CJ46="",DT!CH48=0,C47=""),"",DT!CH48)</f>
        <v/>
      </c>
      <c r="CK47" s="586" t="str">
        <f>IF(OR(CK46="",DT!CI48=0,C47=""),"",DT!CI48)</f>
        <v/>
      </c>
      <c r="CL47" s="586" t="str">
        <f>IF(OR(CL46="",DT!CJ48=0,C47=""),"",DT!CJ48)</f>
        <v/>
      </c>
      <c r="CM47" s="586" t="str">
        <f>IF(OR(CM46="",DT!CK48=0,C47=""),"",DT!CK48)</f>
        <v/>
      </c>
      <c r="CN47" s="586" t="str">
        <f>IF(OR(CN46="",DT!CL48=0,C47=""),"",DT!CL48)</f>
        <v/>
      </c>
      <c r="CO47" s="586" t="str">
        <f>IF(OR(CO46="",DT!CM48=0,C47=""),"",DT!CM48)</f>
        <v/>
      </c>
      <c r="CP47" s="586" t="str">
        <f>IF(OR(CP46="",DT!CN48=0,C47=""),"",DT!CN48)</f>
        <v/>
      </c>
      <c r="CQ47" s="586" t="str">
        <f>IF(OR(CQ46="",DT!CO48=0,C47=""),"",DT!CO48)</f>
        <v/>
      </c>
      <c r="CR47" s="586" t="str">
        <f>IF(OR(CR46="",DT!CP48=0,C47=""),"",DT!CP48)</f>
        <v/>
      </c>
      <c r="CS47" s="586" t="str">
        <f>IF(OR(CS46="",DT!CQ48=0,C47=""),"",DT!CQ48)</f>
        <v/>
      </c>
      <c r="CT47" s="586" t="str">
        <f>IF(OR(CT46="",DT!CR48=0,C47=""),"",DT!CR48)</f>
        <v/>
      </c>
      <c r="CU47" s="586" t="str">
        <f>IF(OR(CU46="",DT!CS48=0,C47=""),"",DT!CS48)</f>
        <v/>
      </c>
      <c r="CV47" s="586" t="str">
        <f>IF(OR(CV46="",DT!CT48=0,C47=""),"",DT!CT48)</f>
        <v/>
      </c>
      <c r="CW47" s="586" t="str">
        <f>IF(OR(CW46="",DT!CU48=0,C47=""),"",DT!CU48)</f>
        <v/>
      </c>
      <c r="CX47" s="586" t="str">
        <f>IF(OR(CX46="",DT!CV48=0,C47=""),"",DT!CV48)</f>
        <v/>
      </c>
      <c r="CY47" s="586" t="str">
        <f>IF(OR(CY46="",DT!CW48=0,C47=""),"",DT!CW48)</f>
        <v/>
      </c>
      <c r="CZ47" s="586" t="str">
        <f>IF(OR(CZ46="",DT!CX48=0,C47=""),"",DT!CX48)</f>
        <v/>
      </c>
      <c r="DA47" s="586" t="str">
        <f>IF(OR(DA46="",DT!CY48=0,C47=""),"",DT!CY48)</f>
        <v/>
      </c>
      <c r="DB47" s="586" t="str">
        <f>IF(OR(DB46="",DT!CZ48=0,C47=""),"",DT!CZ48)</f>
        <v/>
      </c>
      <c r="DC47" s="615" t="str">
        <f>'4บันทึกเวลาเรียน'!DD46</f>
        <v xml:space="preserve">  </v>
      </c>
      <c r="DD47" s="616" t="str">
        <f>'4บันทึกเวลาเรียน'!DE46</f>
        <v xml:space="preserve">  </v>
      </c>
      <c r="DE47" s="616" t="str">
        <f>'4บันทึกเวลาเรียน'!DF46</f>
        <v xml:space="preserve">  </v>
      </c>
      <c r="DF47" s="617" t="str">
        <f>'4บันทึกเวลาเรียน'!DG46</f>
        <v xml:space="preserve">  </v>
      </c>
      <c r="DG47" s="616" t="str">
        <f>'4บันทึกเวลาเรียน'!DH46</f>
        <v xml:space="preserve">  </v>
      </c>
      <c r="DH47" s="616" t="str">
        <f>'4บันทึกเวลาเรียน'!DI46</f>
        <v xml:space="preserve">  </v>
      </c>
      <c r="DI47" s="615" t="str">
        <f>'4บันทึกเวลาเรียน'!DJ46</f>
        <v xml:space="preserve">  </v>
      </c>
      <c r="DJ47" s="618" t="str">
        <f>'4บันทึกเวลาเรียน'!DK46</f>
        <v xml:space="preserve">  </v>
      </c>
      <c r="DK47" s="584" t="str">
        <f>'4บันทึกเวลาเรียน'!DL46</f>
        <v xml:space="preserve">  </v>
      </c>
      <c r="DL47" s="599"/>
      <c r="DM47" s="606"/>
      <c r="DN47" s="517"/>
      <c r="DO47" s="517"/>
      <c r="DP47" s="517"/>
      <c r="DQ47" s="517"/>
      <c r="DR47" s="517"/>
      <c r="DS47" s="517"/>
      <c r="DT47" s="517"/>
      <c r="DU47" s="517"/>
    </row>
    <row r="48" spans="1:125" ht="13.35" customHeight="1">
      <c r="A48" s="599"/>
      <c r="B48" s="581">
        <v>41</v>
      </c>
      <c r="C48" s="581" t="str">
        <f>IF(DT!B49=0,"",DT!B49)</f>
        <v/>
      </c>
      <c r="D48" s="1289" t="str">
        <f>IF(DT!C49=0,"",DT!C49)</f>
        <v/>
      </c>
      <c r="E48" s="1225"/>
      <c r="F48" s="582" t="str">
        <f>IF(OR(F47="",DT!E49=0,C48=""),"",DT!E49)</f>
        <v/>
      </c>
      <c r="G48" s="582" t="str">
        <f>IF(OR(G47="",DT!F49=0,C48=""),"",DT!F49)</f>
        <v/>
      </c>
      <c r="H48" s="582" t="str">
        <f>IF(OR(H47="",DT!G49=0,C48=""),"",DT!G49)</f>
        <v/>
      </c>
      <c r="I48" s="582" t="str">
        <f>IF(OR(I47="",DT!H49=0,C48=""),"",DT!H49)</f>
        <v/>
      </c>
      <c r="J48" s="582" t="str">
        <f>IF(OR(J47="",DT!I49=0,C48=""),"",DT!I49)</f>
        <v/>
      </c>
      <c r="K48" s="582" t="str">
        <f>IF(OR(K47="",DT!J49=0,C48=""),"",DT!J49)</f>
        <v/>
      </c>
      <c r="L48" s="582" t="str">
        <f>IF(OR(L47="",DT!K49=0,C48=""),"",DT!K49)</f>
        <v/>
      </c>
      <c r="M48" s="582" t="str">
        <f>IF(OR(M47="",DT!L49=0,C48=""),"",DT!L49)</f>
        <v/>
      </c>
      <c r="N48" s="582" t="str">
        <f>IF(OR(N47="",DT!M49=0,C48=""),"",DT!M49)</f>
        <v/>
      </c>
      <c r="O48" s="582" t="str">
        <f>IF(OR(O47="",DT!N49=0,C48=""),"",DT!N49)</f>
        <v/>
      </c>
      <c r="P48" s="582" t="str">
        <f>IF(OR(P47="",DT!O49=0,C48=""),"",DT!O49)</f>
        <v/>
      </c>
      <c r="Q48" s="582" t="str">
        <f>IF(OR(Q47="",DT!P49=0,C48=""),"",DT!P49)</f>
        <v/>
      </c>
      <c r="R48" s="582" t="str">
        <f>IF(OR(R47="",DT!Q49=0,C48=""),"",DT!Q49)</f>
        <v/>
      </c>
      <c r="S48" s="582" t="str">
        <f>IF(OR(S47="",DT!R49=0,C48=""),"",DT!R49)</f>
        <v/>
      </c>
      <c r="T48" s="582" t="str">
        <f>IF(OR(T47="",DT!S49=0,C48=""),"",DT!S49)</f>
        <v/>
      </c>
      <c r="U48" s="582" t="str">
        <f>IF(OR(U47="",DT!T49=0,C48=""),"",DT!T49)</f>
        <v/>
      </c>
      <c r="V48" s="582" t="str">
        <f>IF(OR(V47="",DT!U49=0,C48=""),"",DT!U49)</f>
        <v/>
      </c>
      <c r="W48" s="582" t="str">
        <f>IF(OR(W47="",DT!V49=0,C48=""),"",DT!V49)</f>
        <v/>
      </c>
      <c r="X48" s="582" t="str">
        <f>IF(OR(X47="",DT!W49=0,C48=""),"",DT!W49)</f>
        <v/>
      </c>
      <c r="Y48" s="582" t="str">
        <f>IF(OR(Y47="",DT!X49=0,C48=""),"",DT!X49)</f>
        <v/>
      </c>
      <c r="Z48" s="582" t="str">
        <f>IF(OR(Z47="",DT!Y49=0,C48=""),"",DT!Y49)</f>
        <v/>
      </c>
      <c r="AA48" s="582" t="str">
        <f>IF(OR(AA47="",DT!Z49=0,C48=""),"",DT!Z49)</f>
        <v/>
      </c>
      <c r="AB48" s="582" t="str">
        <f>IF(OR(AB47="",DT!AA49=0,C48=""),"",DT!AA49)</f>
        <v/>
      </c>
      <c r="AC48" s="582" t="str">
        <f>IF(OR(AC47="",DT!AB49=0,C48=""),"",DT!AB49)</f>
        <v/>
      </c>
      <c r="AD48" s="582" t="str">
        <f>IF(OR(AD47="",DT!AC49=0,C48=""),"",DT!AC49)</f>
        <v/>
      </c>
      <c r="AE48" s="582" t="str">
        <f>IF(OR(AE47="",DT!AD49=0,C48=""),"",DT!AD49)</f>
        <v/>
      </c>
      <c r="AF48" s="582" t="str">
        <f>IF(OR(AF47="",DT!AE49=0,C48=""),"",DT!AE49)</f>
        <v/>
      </c>
      <c r="AG48" s="582" t="str">
        <f>IF(OR(AG47="",DT!AF49=0,C48=""),"",DT!AF49)</f>
        <v/>
      </c>
      <c r="AH48" s="582" t="str">
        <f>IF(OR(AH47="",DT!AG49=0,C48=""),"",DT!AG49)</f>
        <v/>
      </c>
      <c r="AI48" s="582" t="str">
        <f>IF(OR(AI47="",DT!AH49=0,C48=""),"",DT!AH49)</f>
        <v/>
      </c>
      <c r="AJ48" s="582" t="str">
        <f>IF(OR(AJ47="",DT!AI49=0,C48=""),"",DT!AI49)</f>
        <v/>
      </c>
      <c r="AK48" s="582" t="str">
        <f>IF(OR(AK47="",DT!AJ49=0,C48=""),"",DT!AJ49)</f>
        <v/>
      </c>
      <c r="AL48" s="582" t="str">
        <f>IF(OR(AL47="",DT!AK49=0,C48=""),"",DT!AK49)</f>
        <v/>
      </c>
      <c r="AM48" s="582" t="str">
        <f>IF(OR(AM47="",DT!AL49=0,C48=""),"",DT!AL49)</f>
        <v/>
      </c>
      <c r="AN48" s="582" t="str">
        <f>IF(OR(AN47="",DT!AM49=0,C48=""),"",DT!AM49)</f>
        <v/>
      </c>
      <c r="AO48" s="582" t="str">
        <f>IF(OR(AO47="",DT!AN49=0,C48=""),"",DT!AN49)</f>
        <v/>
      </c>
      <c r="AP48" s="582" t="str">
        <f>IF(OR(AP47="",DT!AO49=0,C48=""),"",DT!AO49)</f>
        <v/>
      </c>
      <c r="AQ48" s="582" t="str">
        <f>IF(OR(AQ47="",DT!AP49=0,C48=""),"",DT!AP49)</f>
        <v/>
      </c>
      <c r="AR48" s="582" t="str">
        <f>IF(OR(AR47="",DT!AQ49=0,C48=""),"",DT!AQ49)</f>
        <v/>
      </c>
      <c r="AS48" s="582" t="str">
        <f>IF(OR(AS47="",DT!AR49=0,C48=""),"",DT!AR49)</f>
        <v/>
      </c>
      <c r="AT48" s="582" t="str">
        <f>IF(OR(AT47="",DT!AS49=0,C48=""),"",DT!AS49)</f>
        <v/>
      </c>
      <c r="AU48" s="582" t="str">
        <f>IF(OR(AU47="",DT!AT49=0,C48=""),"",DT!AT49)</f>
        <v/>
      </c>
      <c r="AV48" s="582" t="str">
        <f>IF(OR(AV47="",DT!AU49=0,C48=""),"",DT!AU49)</f>
        <v/>
      </c>
      <c r="AW48" s="582" t="str">
        <f>IF(OR(AW47="",DT!AV49=0,C48=""),"",DT!AV49)</f>
        <v/>
      </c>
      <c r="AX48" s="582" t="str">
        <f>IF(OR(AX47="",DT!AW49=0,C48=""),"",DT!AW49)</f>
        <v/>
      </c>
      <c r="AY48" s="583"/>
      <c r="AZ48" s="582" t="str">
        <f>IF(OR(AZ47="",DT!AX49=0,C48=""),"",DT!AX49)</f>
        <v/>
      </c>
      <c r="BA48" s="582" t="str">
        <f>IF(OR(BA47="",DT!AY49=0,C48=""),"",DT!AY49)</f>
        <v/>
      </c>
      <c r="BB48" s="582" t="str">
        <f>IF(OR(BB47="",DT!AZ49=0,C48=""),"",DT!AZ49)</f>
        <v/>
      </c>
      <c r="BC48" s="582" t="str">
        <f>IF(OR(BC47="",DT!BA49=0,C48=""),"",DT!BA49)</f>
        <v/>
      </c>
      <c r="BD48" s="582" t="str">
        <f>IF(OR(BD47="",DT!BB49=0,C48=""),"",DT!BB49)</f>
        <v/>
      </c>
      <c r="BE48" s="582" t="str">
        <f>IF(OR(BE47="",DT!BC49=0,C48=""),"",DT!BC49)</f>
        <v/>
      </c>
      <c r="BF48" s="582" t="str">
        <f>IF(OR(BF47="",DT!BD49=0,C48=""),"",DT!BD49)</f>
        <v/>
      </c>
      <c r="BG48" s="582" t="str">
        <f>IF(OR(BG47="",DT!BE49=0,C48=""),"",DT!BE49)</f>
        <v/>
      </c>
      <c r="BH48" s="582" t="str">
        <f>IF(OR(BH47="",DT!BF49=0,C48=""),"",DT!BF49)</f>
        <v/>
      </c>
      <c r="BI48" s="582" t="str">
        <f>IF(OR(BI47="",DT!BG49=0,C48=""),"",DT!BG49)</f>
        <v/>
      </c>
      <c r="BJ48" s="582" t="str">
        <f>IF(OR(BJ47="",DT!BH49=0,C48=""),"",DT!BH49)</f>
        <v/>
      </c>
      <c r="BK48" s="582" t="str">
        <f>IF(OR(BK47="",DT!BI49=0,C48=""),"",DT!BI49)</f>
        <v/>
      </c>
      <c r="BL48" s="582" t="str">
        <f>IF(OR(BL47="",DT!BJ49=0,C48=""),"",DT!BJ49)</f>
        <v/>
      </c>
      <c r="BM48" s="582" t="str">
        <f>IF(OR(BM47="",DT!BK49=0,C48=""),"",DT!BK49)</f>
        <v/>
      </c>
      <c r="BN48" s="582" t="str">
        <f>IF(OR(BN47="",DT!BL49=0,C48=""),"",DT!BL49)</f>
        <v/>
      </c>
      <c r="BO48" s="582" t="str">
        <f>IF(OR(BO47="",DT!BM49=0,C48=""),"",DT!BM49)</f>
        <v/>
      </c>
      <c r="BP48" s="582" t="str">
        <f>IF(OR(BP47="",DT!BN49=0,C48=""),"",DT!BN49)</f>
        <v/>
      </c>
      <c r="BQ48" s="582" t="str">
        <f>IF(OR(BQ47="",DT!BO49=0,C48=""),"",DT!BO49)</f>
        <v/>
      </c>
      <c r="BR48" s="582" t="str">
        <f>IF(OR(BR47="",DT!BP49=0,C48=""),"",DT!BP49)</f>
        <v/>
      </c>
      <c r="BS48" s="582" t="str">
        <f>IF(OR(BS47="",DT!BQ49=0,C48=""),"",DT!BQ49)</f>
        <v/>
      </c>
      <c r="BT48" s="582" t="str">
        <f>IF(OR(BT47="",DT!BR49=0,C48=""),"",DT!BR49)</f>
        <v/>
      </c>
      <c r="BU48" s="582" t="str">
        <f>IF(OR(BU47="",DT!BS49=0,C48=""),"",DT!BS49)</f>
        <v/>
      </c>
      <c r="BV48" s="582" t="str">
        <f>IF(OR(BV47="",DT!BT49=0,C48=""),"",DT!BT49)</f>
        <v/>
      </c>
      <c r="BW48" s="582" t="str">
        <f>IF(OR(BW47="",DT!BU49=0,C48=""),"",DT!BU49)</f>
        <v/>
      </c>
      <c r="BX48" s="582" t="str">
        <f>IF(OR(BX47="",DT!BV49=0,C48=""),"",DT!BV49)</f>
        <v/>
      </c>
      <c r="BY48" s="582" t="str">
        <f>IF(OR(BY47="",DT!BW49=0,C48=""),"",DT!BW49)</f>
        <v/>
      </c>
      <c r="BZ48" s="582" t="str">
        <f>IF(OR(BZ47="",DT!BX49=0,C48=""),"",DT!BX49)</f>
        <v/>
      </c>
      <c r="CA48" s="582" t="str">
        <f>IF(OR(CA47="",DT!BY49=0,C48=""),"",DT!BY49)</f>
        <v/>
      </c>
      <c r="CB48" s="582" t="str">
        <f>IF(OR(CB47="",DT!BZ49=0,C48=""),"",DT!BZ49)</f>
        <v/>
      </c>
      <c r="CC48" s="582" t="str">
        <f>IF(OR(CC47="",DT!CA49=0,C48=""),"",DT!CA49)</f>
        <v/>
      </c>
      <c r="CD48" s="582" t="str">
        <f>IF(OR(CD47="",DT!CB49=0,C48=""),"",DT!CB49)</f>
        <v/>
      </c>
      <c r="CE48" s="582" t="str">
        <f>IF(OR(CE47="",DT!CC49=0,C48=""),"",DT!CC49)</f>
        <v/>
      </c>
      <c r="CF48" s="582" t="str">
        <f>IF(OR(CF47="",DT!CD49=0,C48=""),"",DT!CD49)</f>
        <v/>
      </c>
      <c r="CG48" s="582" t="str">
        <f>IF(OR(CG47="",DT!CE49=0,C48=""),"",DT!CE49)</f>
        <v/>
      </c>
      <c r="CH48" s="582" t="str">
        <f>IF(OR(CH47="",DT!CF49=0,C48=""),"",DT!CF49)</f>
        <v/>
      </c>
      <c r="CI48" s="582" t="str">
        <f>IF(OR(CI47="",DT!CG49=0,C48=""),"",DT!CG49)</f>
        <v/>
      </c>
      <c r="CJ48" s="582" t="str">
        <f>IF(OR(CJ47="",DT!CH49=0,C48=""),"",DT!CH49)</f>
        <v/>
      </c>
      <c r="CK48" s="582" t="str">
        <f>IF(OR(CK47="",DT!CI49=0,C48=""),"",DT!CI49)</f>
        <v/>
      </c>
      <c r="CL48" s="582" t="str">
        <f>IF(OR(CL47="",DT!CJ49=0,C48=""),"",DT!CJ49)</f>
        <v/>
      </c>
      <c r="CM48" s="582" t="str">
        <f>IF(OR(CM47="",DT!CK49=0,C48=""),"",DT!CK49)</f>
        <v/>
      </c>
      <c r="CN48" s="582" t="str">
        <f>IF(OR(CN47="",DT!CL49=0,C48=""),"",DT!CL49)</f>
        <v/>
      </c>
      <c r="CO48" s="582" t="str">
        <f>IF(OR(CO47="",DT!CM49=0,C48=""),"",DT!CM49)</f>
        <v/>
      </c>
      <c r="CP48" s="582" t="str">
        <f>IF(OR(CP47="",DT!CN49=0,C48=""),"",DT!CN49)</f>
        <v/>
      </c>
      <c r="CQ48" s="582" t="str">
        <f>IF(OR(CQ47="",DT!CO49=0,C48=""),"",DT!CO49)</f>
        <v/>
      </c>
      <c r="CR48" s="582" t="str">
        <f>IF(OR(CR47="",DT!CP49=0,C48=""),"",DT!CP49)</f>
        <v/>
      </c>
      <c r="CS48" s="582" t="str">
        <f>IF(OR(CS47="",DT!CQ49=0,C48=""),"",DT!CQ49)</f>
        <v/>
      </c>
      <c r="CT48" s="582" t="str">
        <f>IF(OR(CT47="",DT!CR49=0,C48=""),"",DT!CR49)</f>
        <v/>
      </c>
      <c r="CU48" s="582" t="str">
        <f>IF(OR(CU47="",DT!CS49=0,C48=""),"",DT!CS49)</f>
        <v/>
      </c>
      <c r="CV48" s="582" t="str">
        <f>IF(OR(CV47="",DT!CT49=0,C48=""),"",DT!CT49)</f>
        <v/>
      </c>
      <c r="CW48" s="582" t="str">
        <f>IF(OR(CW47="",DT!CU49=0,C48=""),"",DT!CU49)</f>
        <v/>
      </c>
      <c r="CX48" s="582" t="str">
        <f>IF(OR(CX47="",DT!CV49=0,C48=""),"",DT!CV49)</f>
        <v/>
      </c>
      <c r="CY48" s="582" t="str">
        <f>IF(OR(CY47="",DT!CW49=0,C48=""),"",DT!CW49)</f>
        <v/>
      </c>
      <c r="CZ48" s="582" t="str">
        <f>IF(OR(CZ47="",DT!CX49=0,C48=""),"",DT!CX49)</f>
        <v/>
      </c>
      <c r="DA48" s="582" t="str">
        <f>IF(OR(DA47="",DT!CY49=0,C48=""),"",DT!CY49)</f>
        <v/>
      </c>
      <c r="DB48" s="582" t="str">
        <f>IF(OR(DB47="",DT!CZ49=0,C48=""),"",DT!CZ49)</f>
        <v/>
      </c>
      <c r="DC48" s="607" t="str">
        <f>'4บันทึกเวลาเรียน'!DD47</f>
        <v xml:space="preserve">  </v>
      </c>
      <c r="DD48" s="875" t="str">
        <f>'4บันทึกเวลาเรียน'!DE47</f>
        <v xml:space="preserve">  </v>
      </c>
      <c r="DE48" s="608" t="str">
        <f>'4บันทึกเวลาเรียน'!DF47</f>
        <v xml:space="preserve">  </v>
      </c>
      <c r="DF48" s="609" t="str">
        <f>'4บันทึกเวลาเรียน'!DG47</f>
        <v xml:space="preserve">  </v>
      </c>
      <c r="DG48" s="608" t="str">
        <f>'4บันทึกเวลาเรียน'!DH47</f>
        <v xml:space="preserve">  </v>
      </c>
      <c r="DH48" s="608" t="str">
        <f>'4บันทึกเวลาเรียน'!DI47</f>
        <v xml:space="preserve">  </v>
      </c>
      <c r="DI48" s="607" t="str">
        <f>'4บันทึกเวลาเรียน'!DJ47</f>
        <v xml:space="preserve">  </v>
      </c>
      <c r="DJ48" s="610" t="str">
        <f>'4บันทึกเวลาเรียน'!DK47</f>
        <v xml:space="preserve">  </v>
      </c>
      <c r="DK48" s="584" t="str">
        <f>'4บันทึกเวลาเรียน'!DL47</f>
        <v xml:space="preserve">  </v>
      </c>
      <c r="DL48" s="599"/>
      <c r="DM48" s="606"/>
      <c r="DN48" s="517"/>
      <c r="DO48" s="517"/>
      <c r="DP48" s="517"/>
      <c r="DQ48" s="517"/>
      <c r="DR48" s="517"/>
      <c r="DS48" s="517"/>
      <c r="DT48" s="517"/>
      <c r="DU48" s="517"/>
    </row>
    <row r="49" spans="1:125" ht="13.35" customHeight="1">
      <c r="A49" s="599"/>
      <c r="B49" s="585">
        <v>42</v>
      </c>
      <c r="C49" s="585" t="str">
        <f>IF(DT!B50=0,"",DT!B50)</f>
        <v/>
      </c>
      <c r="D49" s="1288" t="str">
        <f>IF(DT!C50=0,"",DT!C50)</f>
        <v/>
      </c>
      <c r="E49" s="1209"/>
      <c r="F49" s="586" t="str">
        <f>IF(OR(F48="",DT!E50=0,C49=""),"",DT!E50)</f>
        <v/>
      </c>
      <c r="G49" s="586" t="str">
        <f>IF(OR(G48="",DT!F50=0,C49=""),"",DT!F50)</f>
        <v/>
      </c>
      <c r="H49" s="586" t="str">
        <f>IF(OR(H48="",DT!G50=0,C49=""),"",DT!G50)</f>
        <v/>
      </c>
      <c r="I49" s="586" t="str">
        <f>IF(OR(I48="",DT!H50=0,C49=""),"",DT!H50)</f>
        <v/>
      </c>
      <c r="J49" s="586" t="str">
        <f>IF(OR(J48="",DT!I50=0,C49=""),"",DT!I50)</f>
        <v/>
      </c>
      <c r="K49" s="586" t="str">
        <f>IF(OR(K48="",DT!J50=0,C49=""),"",DT!J50)</f>
        <v/>
      </c>
      <c r="L49" s="586" t="str">
        <f>IF(OR(L48="",DT!K50=0,C49=""),"",DT!K50)</f>
        <v/>
      </c>
      <c r="M49" s="586" t="str">
        <f>IF(OR(M48="",DT!L50=0,C49=""),"",DT!L50)</f>
        <v/>
      </c>
      <c r="N49" s="586" t="str">
        <f>IF(OR(N48="",DT!M50=0,C49=""),"",DT!M50)</f>
        <v/>
      </c>
      <c r="O49" s="586" t="str">
        <f>IF(OR(O48="",DT!N50=0,C49=""),"",DT!N50)</f>
        <v/>
      </c>
      <c r="P49" s="586" t="str">
        <f>IF(OR(P48="",DT!O50=0,C49=""),"",DT!O50)</f>
        <v/>
      </c>
      <c r="Q49" s="586" t="str">
        <f>IF(OR(Q48="",DT!P50=0,C49=""),"",DT!P50)</f>
        <v/>
      </c>
      <c r="R49" s="586" t="str">
        <f>IF(OR(R48="",DT!Q50=0,C49=""),"",DT!Q50)</f>
        <v/>
      </c>
      <c r="S49" s="586" t="str">
        <f>IF(OR(S48="",DT!R50=0,C49=""),"",DT!R50)</f>
        <v/>
      </c>
      <c r="T49" s="586" t="str">
        <f>IF(OR(T48="",DT!S50=0,C49=""),"",DT!S50)</f>
        <v/>
      </c>
      <c r="U49" s="586" t="str">
        <f>IF(OR(U48="",DT!T50=0,C49=""),"",DT!T50)</f>
        <v/>
      </c>
      <c r="V49" s="586" t="str">
        <f>IF(OR(V48="",DT!U50=0,C49=""),"",DT!U50)</f>
        <v/>
      </c>
      <c r="W49" s="586" t="str">
        <f>IF(OR(W48="",DT!V50=0,C49=""),"",DT!V50)</f>
        <v/>
      </c>
      <c r="X49" s="586" t="str">
        <f>IF(OR(X48="",DT!W50=0,C49=""),"",DT!W50)</f>
        <v/>
      </c>
      <c r="Y49" s="586" t="str">
        <f>IF(OR(Y48="",DT!X50=0,C49=""),"",DT!X50)</f>
        <v/>
      </c>
      <c r="Z49" s="586" t="str">
        <f>IF(OR(Z48="",DT!Y50=0,C49=""),"",DT!Y50)</f>
        <v/>
      </c>
      <c r="AA49" s="586" t="str">
        <f>IF(OR(AA48="",DT!Z50=0,C49=""),"",DT!Z50)</f>
        <v/>
      </c>
      <c r="AB49" s="586" t="str">
        <f>IF(OR(AB48="",DT!AA50=0,C49=""),"",DT!AA50)</f>
        <v/>
      </c>
      <c r="AC49" s="586" t="str">
        <f>IF(OR(AC48="",DT!AB50=0,C49=""),"",DT!AB50)</f>
        <v/>
      </c>
      <c r="AD49" s="586" t="str">
        <f>IF(OR(AD48="",DT!AC50=0,C49=""),"",DT!AC50)</f>
        <v/>
      </c>
      <c r="AE49" s="586" t="str">
        <f>IF(OR(AE48="",DT!AD50=0,C49=""),"",DT!AD50)</f>
        <v/>
      </c>
      <c r="AF49" s="586" t="str">
        <f>IF(OR(AF48="",DT!AE50=0,C49=""),"",DT!AE50)</f>
        <v/>
      </c>
      <c r="AG49" s="586" t="str">
        <f>IF(OR(AG48="",DT!AF50=0,C49=""),"",DT!AF50)</f>
        <v/>
      </c>
      <c r="AH49" s="586" t="str">
        <f>IF(OR(AH48="",DT!AG50=0,C49=""),"",DT!AG50)</f>
        <v/>
      </c>
      <c r="AI49" s="586" t="str">
        <f>IF(OR(AI48="",DT!AH50=0,C49=""),"",DT!AH50)</f>
        <v/>
      </c>
      <c r="AJ49" s="586" t="str">
        <f>IF(OR(AJ48="",DT!AI50=0,C49=""),"",DT!AI50)</f>
        <v/>
      </c>
      <c r="AK49" s="586" t="str">
        <f>IF(OR(AK48="",DT!AJ50=0,C49=""),"",DT!AJ50)</f>
        <v/>
      </c>
      <c r="AL49" s="586" t="str">
        <f>IF(OR(AL48="",DT!AK50=0,C49=""),"",DT!AK50)</f>
        <v/>
      </c>
      <c r="AM49" s="586" t="str">
        <f>IF(OR(AM48="",DT!AL50=0,C49=""),"",DT!AL50)</f>
        <v/>
      </c>
      <c r="AN49" s="586" t="str">
        <f>IF(OR(AN48="",DT!AM50=0,C49=""),"",DT!AM50)</f>
        <v/>
      </c>
      <c r="AO49" s="586" t="str">
        <f>IF(OR(AO48="",DT!AN50=0,C49=""),"",DT!AN50)</f>
        <v/>
      </c>
      <c r="AP49" s="586" t="str">
        <f>IF(OR(AP48="",DT!AO50=0,C49=""),"",DT!AO50)</f>
        <v/>
      </c>
      <c r="AQ49" s="586" t="str">
        <f>IF(OR(AQ48="",DT!AP50=0,C49=""),"",DT!AP50)</f>
        <v/>
      </c>
      <c r="AR49" s="586" t="str">
        <f>IF(OR(AR48="",DT!AQ50=0,C49=""),"",DT!AQ50)</f>
        <v/>
      </c>
      <c r="AS49" s="586" t="str">
        <f>IF(OR(AS48="",DT!AR50=0,C49=""),"",DT!AR50)</f>
        <v/>
      </c>
      <c r="AT49" s="586" t="str">
        <f>IF(OR(AT48="",DT!AS50=0,C49=""),"",DT!AS50)</f>
        <v/>
      </c>
      <c r="AU49" s="586" t="str">
        <f>IF(OR(AU48="",DT!AT50=0,C49=""),"",DT!AT50)</f>
        <v/>
      </c>
      <c r="AV49" s="586" t="str">
        <f>IF(OR(AV48="",DT!AU50=0,C49=""),"",DT!AU50)</f>
        <v/>
      </c>
      <c r="AW49" s="586" t="str">
        <f>IF(OR(AW48="",DT!AV50=0,C49=""),"",DT!AV50)</f>
        <v/>
      </c>
      <c r="AX49" s="586" t="str">
        <f>IF(OR(AX48="",DT!AW50=0,C49=""),"",DT!AW50)</f>
        <v/>
      </c>
      <c r="AY49" s="583"/>
      <c r="AZ49" s="586" t="str">
        <f>IF(OR(AZ48="",DT!AX50=0,C49=""),"",DT!AX50)</f>
        <v/>
      </c>
      <c r="BA49" s="586" t="str">
        <f>IF(OR(BA48="",DT!AY50=0,C49=""),"",DT!AY50)</f>
        <v/>
      </c>
      <c r="BB49" s="586" t="str">
        <f>IF(OR(BB48="",DT!AZ50=0,C49=""),"",DT!AZ50)</f>
        <v/>
      </c>
      <c r="BC49" s="586" t="str">
        <f>IF(OR(BC48="",DT!BA50=0,C49=""),"",DT!BA50)</f>
        <v/>
      </c>
      <c r="BD49" s="586" t="str">
        <f>IF(OR(BD48="",DT!BB50=0,C49=""),"",DT!BB50)</f>
        <v/>
      </c>
      <c r="BE49" s="586" t="str">
        <f>IF(OR(BE48="",DT!BC50=0,C49=""),"",DT!BC50)</f>
        <v/>
      </c>
      <c r="BF49" s="586" t="str">
        <f>IF(OR(BF48="",DT!BD50=0,C49=""),"",DT!BD50)</f>
        <v/>
      </c>
      <c r="BG49" s="586" t="str">
        <f>IF(OR(BG48="",DT!BE50=0,C49=""),"",DT!BE50)</f>
        <v/>
      </c>
      <c r="BH49" s="586" t="str">
        <f>IF(OR(BH48="",DT!BF50=0,C49=""),"",DT!BF50)</f>
        <v/>
      </c>
      <c r="BI49" s="586" t="str">
        <f>IF(OR(BI48="",DT!BG50=0,C49=""),"",DT!BG50)</f>
        <v/>
      </c>
      <c r="BJ49" s="586" t="str">
        <f>IF(OR(BJ48="",DT!BH50=0,C49=""),"",DT!BH50)</f>
        <v/>
      </c>
      <c r="BK49" s="586" t="str">
        <f>IF(OR(BK48="",DT!BI50=0,C49=""),"",DT!BI50)</f>
        <v/>
      </c>
      <c r="BL49" s="586" t="str">
        <f>IF(OR(BL48="",DT!BJ50=0,C49=""),"",DT!BJ50)</f>
        <v/>
      </c>
      <c r="BM49" s="586" t="str">
        <f>IF(OR(BM48="",DT!BK50=0,C49=""),"",DT!BK50)</f>
        <v/>
      </c>
      <c r="BN49" s="586" t="str">
        <f>IF(OR(BN48="",DT!BL50=0,C49=""),"",DT!BL50)</f>
        <v/>
      </c>
      <c r="BO49" s="586" t="str">
        <f>IF(OR(BO48="",DT!BM50=0,C49=""),"",DT!BM50)</f>
        <v/>
      </c>
      <c r="BP49" s="586" t="str">
        <f>IF(OR(BP48="",DT!BN50=0,C49=""),"",DT!BN50)</f>
        <v/>
      </c>
      <c r="BQ49" s="586" t="str">
        <f>IF(OR(BQ48="",DT!BO50=0,C49=""),"",DT!BO50)</f>
        <v/>
      </c>
      <c r="BR49" s="586" t="str">
        <f>IF(OR(BR48="",DT!BP50=0,C49=""),"",DT!BP50)</f>
        <v/>
      </c>
      <c r="BS49" s="586" t="str">
        <f>IF(OR(BS48="",DT!BQ50=0,C49=""),"",DT!BQ50)</f>
        <v/>
      </c>
      <c r="BT49" s="586" t="str">
        <f>IF(OR(BT48="",DT!BR50=0,C49=""),"",DT!BR50)</f>
        <v/>
      </c>
      <c r="BU49" s="586" t="str">
        <f>IF(OR(BU48="",DT!BS50=0,C49=""),"",DT!BS50)</f>
        <v/>
      </c>
      <c r="BV49" s="586" t="str">
        <f>IF(OR(BV48="",DT!BT50=0,C49=""),"",DT!BT50)</f>
        <v/>
      </c>
      <c r="BW49" s="586" t="str">
        <f>IF(OR(BW48="",DT!BU50=0,C49=""),"",DT!BU50)</f>
        <v/>
      </c>
      <c r="BX49" s="586" t="str">
        <f>IF(OR(BX48="",DT!BV50=0,C49=""),"",DT!BV50)</f>
        <v/>
      </c>
      <c r="BY49" s="586" t="str">
        <f>IF(OR(BY48="",DT!BW50=0,C49=""),"",DT!BW50)</f>
        <v/>
      </c>
      <c r="BZ49" s="586" t="str">
        <f>IF(OR(BZ48="",DT!BX50=0,C49=""),"",DT!BX50)</f>
        <v/>
      </c>
      <c r="CA49" s="586" t="str">
        <f>IF(OR(CA48="",DT!BY50=0,C49=""),"",DT!BY50)</f>
        <v/>
      </c>
      <c r="CB49" s="586" t="str">
        <f>IF(OR(CB48="",DT!BZ50=0,C49=""),"",DT!BZ50)</f>
        <v/>
      </c>
      <c r="CC49" s="586" t="str">
        <f>IF(OR(CC48="",DT!CA50=0,C49=""),"",DT!CA50)</f>
        <v/>
      </c>
      <c r="CD49" s="586" t="str">
        <f>IF(OR(CD48="",DT!CB50=0,C49=""),"",DT!CB50)</f>
        <v/>
      </c>
      <c r="CE49" s="586" t="str">
        <f>IF(OR(CE48="",DT!CC50=0,C49=""),"",DT!CC50)</f>
        <v/>
      </c>
      <c r="CF49" s="586" t="str">
        <f>IF(OR(CF48="",DT!CD50=0,C49=""),"",DT!CD50)</f>
        <v/>
      </c>
      <c r="CG49" s="586" t="str">
        <f>IF(OR(CG48="",DT!CE50=0,C49=""),"",DT!CE50)</f>
        <v/>
      </c>
      <c r="CH49" s="586" t="str">
        <f>IF(OR(CH48="",DT!CF50=0,C49=""),"",DT!CF50)</f>
        <v/>
      </c>
      <c r="CI49" s="586" t="str">
        <f>IF(OR(CI48="",DT!CG50=0,C49=""),"",DT!CG50)</f>
        <v/>
      </c>
      <c r="CJ49" s="586" t="str">
        <f>IF(OR(CJ48="",DT!CH50=0,C49=""),"",DT!CH50)</f>
        <v/>
      </c>
      <c r="CK49" s="586" t="str">
        <f>IF(OR(CK48="",DT!CI50=0,C49=""),"",DT!CI50)</f>
        <v/>
      </c>
      <c r="CL49" s="586" t="str">
        <f>IF(OR(CL48="",DT!CJ50=0,C49=""),"",DT!CJ50)</f>
        <v/>
      </c>
      <c r="CM49" s="586" t="str">
        <f>IF(OR(CM48="",DT!CK50=0,C49=""),"",DT!CK50)</f>
        <v/>
      </c>
      <c r="CN49" s="586" t="str">
        <f>IF(OR(CN48="",DT!CL50=0,C49=""),"",DT!CL50)</f>
        <v/>
      </c>
      <c r="CO49" s="586" t="str">
        <f>IF(OR(CO48="",DT!CM50=0,C49=""),"",DT!CM50)</f>
        <v/>
      </c>
      <c r="CP49" s="586" t="str">
        <f>IF(OR(CP48="",DT!CN50=0,C49=""),"",DT!CN50)</f>
        <v/>
      </c>
      <c r="CQ49" s="586" t="str">
        <f>IF(OR(CQ48="",DT!CO50=0,C49=""),"",DT!CO50)</f>
        <v/>
      </c>
      <c r="CR49" s="586" t="str">
        <f>IF(OR(CR48="",DT!CP50=0,C49=""),"",DT!CP50)</f>
        <v/>
      </c>
      <c r="CS49" s="586" t="str">
        <f>IF(OR(CS48="",DT!CQ50=0,C49=""),"",DT!CQ50)</f>
        <v/>
      </c>
      <c r="CT49" s="586" t="str">
        <f>IF(OR(CT48="",DT!CR50=0,C49=""),"",DT!CR50)</f>
        <v/>
      </c>
      <c r="CU49" s="586" t="str">
        <f>IF(OR(CU48="",DT!CS50=0,C49=""),"",DT!CS50)</f>
        <v/>
      </c>
      <c r="CV49" s="586" t="str">
        <f>IF(OR(CV48="",DT!CT50=0,C49=""),"",DT!CT50)</f>
        <v/>
      </c>
      <c r="CW49" s="586" t="str">
        <f>IF(OR(CW48="",DT!CU50=0,C49=""),"",DT!CU50)</f>
        <v/>
      </c>
      <c r="CX49" s="586" t="str">
        <f>IF(OR(CX48="",DT!CV50=0,C49=""),"",DT!CV50)</f>
        <v/>
      </c>
      <c r="CY49" s="586" t="str">
        <f>IF(OR(CY48="",DT!CW50=0,C49=""),"",DT!CW50)</f>
        <v/>
      </c>
      <c r="CZ49" s="586" t="str">
        <f>IF(OR(CZ48="",DT!CX50=0,C49=""),"",DT!CX50)</f>
        <v/>
      </c>
      <c r="DA49" s="586" t="str">
        <f>IF(OR(DA48="",DT!CY50=0,C49=""),"",DT!CY50)</f>
        <v/>
      </c>
      <c r="DB49" s="586" t="str">
        <f>IF(OR(DB48="",DT!CZ50=0,C49=""),"",DT!CZ50)</f>
        <v/>
      </c>
      <c r="DC49" s="611" t="str">
        <f>'4บันทึกเวลาเรียน'!DD48</f>
        <v xml:space="preserve">  </v>
      </c>
      <c r="DD49" s="612" t="str">
        <f>'4บันทึกเวลาเรียน'!DE48</f>
        <v xml:space="preserve">  </v>
      </c>
      <c r="DE49" s="612" t="str">
        <f>'4บันทึกเวลาเรียน'!DF48</f>
        <v xml:space="preserve">  </v>
      </c>
      <c r="DF49" s="613" t="str">
        <f>'4บันทึกเวลาเรียน'!DG48</f>
        <v xml:space="preserve">  </v>
      </c>
      <c r="DG49" s="612" t="str">
        <f>'4บันทึกเวลาเรียน'!DH48</f>
        <v xml:space="preserve">  </v>
      </c>
      <c r="DH49" s="612" t="str">
        <f>'4บันทึกเวลาเรียน'!DI48</f>
        <v xml:space="preserve">  </v>
      </c>
      <c r="DI49" s="611" t="str">
        <f>'4บันทึกเวลาเรียน'!DJ48</f>
        <v xml:space="preserve">  </v>
      </c>
      <c r="DJ49" s="614" t="str">
        <f>'4บันทึกเวลาเรียน'!DK48</f>
        <v xml:space="preserve">  </v>
      </c>
      <c r="DK49" s="584" t="str">
        <f>'4บันทึกเวลาเรียน'!DL48</f>
        <v xml:space="preserve">  </v>
      </c>
      <c r="DL49" s="599"/>
      <c r="DM49" s="606"/>
      <c r="DN49" s="517"/>
      <c r="DO49" s="517"/>
      <c r="DP49" s="517"/>
      <c r="DQ49" s="517"/>
      <c r="DR49" s="517"/>
      <c r="DS49" s="517"/>
      <c r="DT49" s="517"/>
      <c r="DU49" s="517"/>
    </row>
    <row r="50" spans="1:125" ht="13.35" customHeight="1">
      <c r="A50" s="599"/>
      <c r="B50" s="585">
        <v>43</v>
      </c>
      <c r="C50" s="585" t="str">
        <f>IF(DT!B51=0,"",DT!B51)</f>
        <v/>
      </c>
      <c r="D50" s="1288" t="str">
        <f>IF(DT!C51=0,"",DT!C51)</f>
        <v/>
      </c>
      <c r="E50" s="1209"/>
      <c r="F50" s="586" t="str">
        <f>IF(OR(F49="",DT!E51=0,C50=""),"",DT!E51)</f>
        <v/>
      </c>
      <c r="G50" s="586" t="str">
        <f>IF(OR(G49="",DT!F51=0,C50=""),"",DT!F51)</f>
        <v/>
      </c>
      <c r="H50" s="586" t="str">
        <f>IF(OR(H49="",DT!G51=0,C50=""),"",DT!G51)</f>
        <v/>
      </c>
      <c r="I50" s="586" t="str">
        <f>IF(OR(I49="",DT!H51=0,C50=""),"",DT!H51)</f>
        <v/>
      </c>
      <c r="J50" s="586" t="str">
        <f>IF(OR(J49="",DT!I51=0,C50=""),"",DT!I51)</f>
        <v/>
      </c>
      <c r="K50" s="586" t="str">
        <f>IF(OR(K49="",DT!J51=0,C50=""),"",DT!J51)</f>
        <v/>
      </c>
      <c r="L50" s="586" t="str">
        <f>IF(OR(L49="",DT!K51=0,C50=""),"",DT!K51)</f>
        <v/>
      </c>
      <c r="M50" s="586" t="str">
        <f>IF(OR(M49="",DT!L51=0,C50=""),"",DT!L51)</f>
        <v/>
      </c>
      <c r="N50" s="586" t="str">
        <f>IF(OR(N49="",DT!M51=0,C50=""),"",DT!M51)</f>
        <v/>
      </c>
      <c r="O50" s="586" t="str">
        <f>IF(OR(O49="",DT!N51=0,C50=""),"",DT!N51)</f>
        <v/>
      </c>
      <c r="P50" s="586" t="str">
        <f>IF(OR(P49="",DT!O51=0,C50=""),"",DT!O51)</f>
        <v/>
      </c>
      <c r="Q50" s="586" t="str">
        <f>IF(OR(Q49="",DT!P51=0,C50=""),"",DT!P51)</f>
        <v/>
      </c>
      <c r="R50" s="586" t="str">
        <f>IF(OR(R49="",DT!Q51=0,C50=""),"",DT!Q51)</f>
        <v/>
      </c>
      <c r="S50" s="586" t="str">
        <f>IF(OR(S49="",DT!R51=0,C50=""),"",DT!R51)</f>
        <v/>
      </c>
      <c r="T50" s="586" t="str">
        <f>IF(OR(T49="",DT!S51=0,C50=""),"",DT!S51)</f>
        <v/>
      </c>
      <c r="U50" s="586" t="str">
        <f>IF(OR(U49="",DT!T51=0,C50=""),"",DT!T51)</f>
        <v/>
      </c>
      <c r="V50" s="586" t="str">
        <f>IF(OR(V49="",DT!U51=0,C50=""),"",DT!U51)</f>
        <v/>
      </c>
      <c r="W50" s="586" t="str">
        <f>IF(OR(W49="",DT!V51=0,C50=""),"",DT!V51)</f>
        <v/>
      </c>
      <c r="X50" s="586" t="str">
        <f>IF(OR(X49="",DT!W51=0,C50=""),"",DT!W51)</f>
        <v/>
      </c>
      <c r="Y50" s="586" t="str">
        <f>IF(OR(Y49="",DT!X51=0,C50=""),"",DT!X51)</f>
        <v/>
      </c>
      <c r="Z50" s="586" t="str">
        <f>IF(OR(Z49="",DT!Y51=0,C50=""),"",DT!Y51)</f>
        <v/>
      </c>
      <c r="AA50" s="586" t="str">
        <f>IF(OR(AA49="",DT!Z51=0,C50=""),"",DT!Z51)</f>
        <v/>
      </c>
      <c r="AB50" s="586" t="str">
        <f>IF(OR(AB49="",DT!AA51=0,C50=""),"",DT!AA51)</f>
        <v/>
      </c>
      <c r="AC50" s="586" t="str">
        <f>IF(OR(AC49="",DT!AB51=0,C50=""),"",DT!AB51)</f>
        <v/>
      </c>
      <c r="AD50" s="586" t="str">
        <f>IF(OR(AD49="",DT!AC51=0,C50=""),"",DT!AC51)</f>
        <v/>
      </c>
      <c r="AE50" s="586" t="str">
        <f>IF(OR(AE49="",DT!AD51=0,C50=""),"",DT!AD51)</f>
        <v/>
      </c>
      <c r="AF50" s="586" t="str">
        <f>IF(OR(AF49="",DT!AE51=0,C50=""),"",DT!AE51)</f>
        <v/>
      </c>
      <c r="AG50" s="586" t="str">
        <f>IF(OR(AG49="",DT!AF51=0,C50=""),"",DT!AF51)</f>
        <v/>
      </c>
      <c r="AH50" s="586" t="str">
        <f>IF(OR(AH49="",DT!AG51=0,C50=""),"",DT!AG51)</f>
        <v/>
      </c>
      <c r="AI50" s="586" t="str">
        <f>IF(OR(AI49="",DT!AH51=0,C50=""),"",DT!AH51)</f>
        <v/>
      </c>
      <c r="AJ50" s="586" t="str">
        <f>IF(OR(AJ49="",DT!AI51=0,C50=""),"",DT!AI51)</f>
        <v/>
      </c>
      <c r="AK50" s="586" t="str">
        <f>IF(OR(AK49="",DT!AJ51=0,C50=""),"",DT!AJ51)</f>
        <v/>
      </c>
      <c r="AL50" s="586" t="str">
        <f>IF(OR(AL49="",DT!AK51=0,C50=""),"",DT!AK51)</f>
        <v/>
      </c>
      <c r="AM50" s="586" t="str">
        <f>IF(OR(AM49="",DT!AL51=0,C50=""),"",DT!AL51)</f>
        <v/>
      </c>
      <c r="AN50" s="586" t="str">
        <f>IF(OR(AN49="",DT!AM51=0,C50=""),"",DT!AM51)</f>
        <v/>
      </c>
      <c r="AO50" s="586" t="str">
        <f>IF(OR(AO49="",DT!AN51=0,C50=""),"",DT!AN51)</f>
        <v/>
      </c>
      <c r="AP50" s="586" t="str">
        <f>IF(OR(AP49="",DT!AO51=0,C50=""),"",DT!AO51)</f>
        <v/>
      </c>
      <c r="AQ50" s="586" t="str">
        <f>IF(OR(AQ49="",DT!AP51=0,C50=""),"",DT!AP51)</f>
        <v/>
      </c>
      <c r="AR50" s="586" t="str">
        <f>IF(OR(AR49="",DT!AQ51=0,C50=""),"",DT!AQ51)</f>
        <v/>
      </c>
      <c r="AS50" s="586" t="str">
        <f>IF(OR(AS49="",DT!AR51=0,C50=""),"",DT!AR51)</f>
        <v/>
      </c>
      <c r="AT50" s="586" t="str">
        <f>IF(OR(AT49="",DT!AS51=0,C50=""),"",DT!AS51)</f>
        <v/>
      </c>
      <c r="AU50" s="586" t="str">
        <f>IF(OR(AU49="",DT!AT51=0,C50=""),"",DT!AT51)</f>
        <v/>
      </c>
      <c r="AV50" s="586" t="str">
        <f>IF(OR(AV49="",DT!AU51=0,C50=""),"",DT!AU51)</f>
        <v/>
      </c>
      <c r="AW50" s="586" t="str">
        <f>IF(OR(AW49="",DT!AV51=0,C50=""),"",DT!AV51)</f>
        <v/>
      </c>
      <c r="AX50" s="586" t="str">
        <f>IF(OR(AX49="",DT!AW51=0,C50=""),"",DT!AW51)</f>
        <v/>
      </c>
      <c r="AY50" s="583"/>
      <c r="AZ50" s="586" t="str">
        <f>IF(OR(AZ49="",DT!AX51=0,C50=""),"",DT!AX51)</f>
        <v/>
      </c>
      <c r="BA50" s="586" t="str">
        <f>IF(OR(BA49="",DT!AY51=0,C50=""),"",DT!AY51)</f>
        <v/>
      </c>
      <c r="BB50" s="586" t="str">
        <f>IF(OR(BB49="",DT!AZ51=0,C50=""),"",DT!AZ51)</f>
        <v/>
      </c>
      <c r="BC50" s="586" t="str">
        <f>IF(OR(BC49="",DT!BA51=0,C50=""),"",DT!BA51)</f>
        <v/>
      </c>
      <c r="BD50" s="586" t="str">
        <f>IF(OR(BD49="",DT!BB51=0,C50=""),"",DT!BB51)</f>
        <v/>
      </c>
      <c r="BE50" s="586" t="str">
        <f>IF(OR(BE49="",DT!BC51=0,C50=""),"",DT!BC51)</f>
        <v/>
      </c>
      <c r="BF50" s="586" t="str">
        <f>IF(OR(BF49="",DT!BD51=0,C50=""),"",DT!BD51)</f>
        <v/>
      </c>
      <c r="BG50" s="586" t="str">
        <f>IF(OR(BG49="",DT!BE51=0,C50=""),"",DT!BE51)</f>
        <v/>
      </c>
      <c r="BH50" s="586" t="str">
        <f>IF(OR(BH49="",DT!BF51=0,C50=""),"",DT!BF51)</f>
        <v/>
      </c>
      <c r="BI50" s="586" t="str">
        <f>IF(OR(BI49="",DT!BG51=0,C50=""),"",DT!BG51)</f>
        <v/>
      </c>
      <c r="BJ50" s="586" t="str">
        <f>IF(OR(BJ49="",DT!BH51=0,C50=""),"",DT!BH51)</f>
        <v/>
      </c>
      <c r="BK50" s="586" t="str">
        <f>IF(OR(BK49="",DT!BI51=0,C50=""),"",DT!BI51)</f>
        <v/>
      </c>
      <c r="BL50" s="586" t="str">
        <f>IF(OR(BL49="",DT!BJ51=0,C50=""),"",DT!BJ51)</f>
        <v/>
      </c>
      <c r="BM50" s="586" t="str">
        <f>IF(OR(BM49="",DT!BK51=0,C50=""),"",DT!BK51)</f>
        <v/>
      </c>
      <c r="BN50" s="586" t="str">
        <f>IF(OR(BN49="",DT!BL51=0,C50=""),"",DT!BL51)</f>
        <v/>
      </c>
      <c r="BO50" s="586" t="str">
        <f>IF(OR(BO49="",DT!BM51=0,C50=""),"",DT!BM51)</f>
        <v/>
      </c>
      <c r="BP50" s="586" t="str">
        <f>IF(OR(BP49="",DT!BN51=0,C50=""),"",DT!BN51)</f>
        <v/>
      </c>
      <c r="BQ50" s="586" t="str">
        <f>IF(OR(BQ49="",DT!BO51=0,C50=""),"",DT!BO51)</f>
        <v/>
      </c>
      <c r="BR50" s="586" t="str">
        <f>IF(OR(BR49="",DT!BP51=0,C50=""),"",DT!BP51)</f>
        <v/>
      </c>
      <c r="BS50" s="586" t="str">
        <f>IF(OR(BS49="",DT!BQ51=0,C50=""),"",DT!BQ51)</f>
        <v/>
      </c>
      <c r="BT50" s="586" t="str">
        <f>IF(OR(BT49="",DT!BR51=0,C50=""),"",DT!BR51)</f>
        <v/>
      </c>
      <c r="BU50" s="586" t="str">
        <f>IF(OR(BU49="",DT!BS51=0,C50=""),"",DT!BS51)</f>
        <v/>
      </c>
      <c r="BV50" s="586" t="str">
        <f>IF(OR(BV49="",DT!BT51=0,C50=""),"",DT!BT51)</f>
        <v/>
      </c>
      <c r="BW50" s="586" t="str">
        <f>IF(OR(BW49="",DT!BU51=0,C50=""),"",DT!BU51)</f>
        <v/>
      </c>
      <c r="BX50" s="586" t="str">
        <f>IF(OR(BX49="",DT!BV51=0,C50=""),"",DT!BV51)</f>
        <v/>
      </c>
      <c r="BY50" s="586" t="str">
        <f>IF(OR(BY49="",DT!BW51=0,C50=""),"",DT!BW51)</f>
        <v/>
      </c>
      <c r="BZ50" s="586" t="str">
        <f>IF(OR(BZ49="",DT!BX51=0,C50=""),"",DT!BX51)</f>
        <v/>
      </c>
      <c r="CA50" s="586" t="str">
        <f>IF(OR(CA49="",DT!BY51=0,C50=""),"",DT!BY51)</f>
        <v/>
      </c>
      <c r="CB50" s="586" t="str">
        <f>IF(OR(CB49="",DT!BZ51=0,C50=""),"",DT!BZ51)</f>
        <v/>
      </c>
      <c r="CC50" s="586" t="str">
        <f>IF(OR(CC49="",DT!CA51=0,C50=""),"",DT!CA51)</f>
        <v/>
      </c>
      <c r="CD50" s="586" t="str">
        <f>IF(OR(CD49="",DT!CB51=0,C50=""),"",DT!CB51)</f>
        <v/>
      </c>
      <c r="CE50" s="586" t="str">
        <f>IF(OR(CE49="",DT!CC51=0,C50=""),"",DT!CC51)</f>
        <v/>
      </c>
      <c r="CF50" s="586" t="str">
        <f>IF(OR(CF49="",DT!CD51=0,C50=""),"",DT!CD51)</f>
        <v/>
      </c>
      <c r="CG50" s="586" t="str">
        <f>IF(OR(CG49="",DT!CE51=0,C50=""),"",DT!CE51)</f>
        <v/>
      </c>
      <c r="CH50" s="586" t="str">
        <f>IF(OR(CH49="",DT!CF51=0,C50=""),"",DT!CF51)</f>
        <v/>
      </c>
      <c r="CI50" s="586" t="str">
        <f>IF(OR(CI49="",DT!CG51=0,C50=""),"",DT!CG51)</f>
        <v/>
      </c>
      <c r="CJ50" s="586" t="str">
        <f>IF(OR(CJ49="",DT!CH51=0,C50=""),"",DT!CH51)</f>
        <v/>
      </c>
      <c r="CK50" s="586" t="str">
        <f>IF(OR(CK49="",DT!CI51=0,C50=""),"",DT!CI51)</f>
        <v/>
      </c>
      <c r="CL50" s="586" t="str">
        <f>IF(OR(CL49="",DT!CJ51=0,C50=""),"",DT!CJ51)</f>
        <v/>
      </c>
      <c r="CM50" s="586" t="str">
        <f>IF(OR(CM49="",DT!CK51=0,C50=""),"",DT!CK51)</f>
        <v/>
      </c>
      <c r="CN50" s="586" t="str">
        <f>IF(OR(CN49="",DT!CL51=0,C50=""),"",DT!CL51)</f>
        <v/>
      </c>
      <c r="CO50" s="586" t="str">
        <f>IF(OR(CO49="",DT!CM51=0,C50=""),"",DT!CM51)</f>
        <v/>
      </c>
      <c r="CP50" s="586" t="str">
        <f>IF(OR(CP49="",DT!CN51=0,C50=""),"",DT!CN51)</f>
        <v/>
      </c>
      <c r="CQ50" s="586" t="str">
        <f>IF(OR(CQ49="",DT!CO51=0,C50=""),"",DT!CO51)</f>
        <v/>
      </c>
      <c r="CR50" s="586" t="str">
        <f>IF(OR(CR49="",DT!CP51=0,C50=""),"",DT!CP51)</f>
        <v/>
      </c>
      <c r="CS50" s="586" t="str">
        <f>IF(OR(CS49="",DT!CQ51=0,C50=""),"",DT!CQ51)</f>
        <v/>
      </c>
      <c r="CT50" s="586" t="str">
        <f>IF(OR(CT49="",DT!CR51=0,C50=""),"",DT!CR51)</f>
        <v/>
      </c>
      <c r="CU50" s="586" t="str">
        <f>IF(OR(CU49="",DT!CS51=0,C50=""),"",DT!CS51)</f>
        <v/>
      </c>
      <c r="CV50" s="586" t="str">
        <f>IF(OR(CV49="",DT!CT51=0,C50=""),"",DT!CT51)</f>
        <v/>
      </c>
      <c r="CW50" s="586" t="str">
        <f>IF(OR(CW49="",DT!CU51=0,C50=""),"",DT!CU51)</f>
        <v/>
      </c>
      <c r="CX50" s="586" t="str">
        <f>IF(OR(CX49="",DT!CV51=0,C50=""),"",DT!CV51)</f>
        <v/>
      </c>
      <c r="CY50" s="586" t="str">
        <f>IF(OR(CY49="",DT!CW51=0,C50=""),"",DT!CW51)</f>
        <v/>
      </c>
      <c r="CZ50" s="586" t="str">
        <f>IF(OR(CZ49="",DT!CX51=0,C50=""),"",DT!CX51)</f>
        <v/>
      </c>
      <c r="DA50" s="586" t="str">
        <f>IF(OR(DA49="",DT!CY51=0,C50=""),"",DT!CY51)</f>
        <v/>
      </c>
      <c r="DB50" s="586" t="str">
        <f>IF(OR(DB49="",DT!CZ51=0,C50=""),"",DT!CZ51)</f>
        <v/>
      </c>
      <c r="DC50" s="611" t="str">
        <f>'4บันทึกเวลาเรียน'!DD49</f>
        <v xml:space="preserve">  </v>
      </c>
      <c r="DD50" s="612" t="str">
        <f>'4บันทึกเวลาเรียน'!DE49</f>
        <v xml:space="preserve">  </v>
      </c>
      <c r="DE50" s="612" t="str">
        <f>'4บันทึกเวลาเรียน'!DF49</f>
        <v xml:space="preserve">  </v>
      </c>
      <c r="DF50" s="613" t="str">
        <f>'4บันทึกเวลาเรียน'!DG49</f>
        <v xml:space="preserve">  </v>
      </c>
      <c r="DG50" s="612" t="str">
        <f>'4บันทึกเวลาเรียน'!DH49</f>
        <v xml:space="preserve">  </v>
      </c>
      <c r="DH50" s="612" t="str">
        <f>'4บันทึกเวลาเรียน'!DI49</f>
        <v xml:space="preserve">  </v>
      </c>
      <c r="DI50" s="611" t="str">
        <f>'4บันทึกเวลาเรียน'!DJ49</f>
        <v xml:space="preserve">  </v>
      </c>
      <c r="DJ50" s="614" t="str">
        <f>'4บันทึกเวลาเรียน'!DK49</f>
        <v xml:space="preserve">  </v>
      </c>
      <c r="DK50" s="584" t="str">
        <f>'4บันทึกเวลาเรียน'!DL49</f>
        <v xml:space="preserve">  </v>
      </c>
      <c r="DL50" s="599"/>
      <c r="DM50" s="606"/>
      <c r="DN50" s="517"/>
      <c r="DO50" s="517"/>
      <c r="DP50" s="517"/>
      <c r="DQ50" s="517"/>
      <c r="DR50" s="517"/>
      <c r="DS50" s="517"/>
      <c r="DT50" s="517"/>
      <c r="DU50" s="517"/>
    </row>
    <row r="51" spans="1:125" ht="13.35" customHeight="1">
      <c r="A51" s="599"/>
      <c r="B51" s="585">
        <v>44</v>
      </c>
      <c r="C51" s="585" t="str">
        <f>IF(DT!B52=0,"",DT!B52)</f>
        <v/>
      </c>
      <c r="D51" s="1288" t="str">
        <f>IF(DT!C52=0,"",DT!C52)</f>
        <v/>
      </c>
      <c r="E51" s="1209"/>
      <c r="F51" s="586" t="str">
        <f>IF(OR(F50="",DT!E52=0,C51=""),"",DT!E52)</f>
        <v/>
      </c>
      <c r="G51" s="586" t="str">
        <f>IF(OR(G50="",DT!F52=0,C51=""),"",DT!F52)</f>
        <v/>
      </c>
      <c r="H51" s="586" t="str">
        <f>IF(OR(H50="",DT!G52=0,C51=""),"",DT!G52)</f>
        <v/>
      </c>
      <c r="I51" s="586" t="str">
        <f>IF(OR(I50="",DT!H52=0,C51=""),"",DT!H52)</f>
        <v/>
      </c>
      <c r="J51" s="586" t="str">
        <f>IF(OR(J50="",DT!I52=0,C51=""),"",DT!I52)</f>
        <v/>
      </c>
      <c r="K51" s="586" t="str">
        <f>IF(OR(K50="",DT!J52=0,C51=""),"",DT!J52)</f>
        <v/>
      </c>
      <c r="L51" s="586" t="str">
        <f>IF(OR(L50="",DT!K52=0,C51=""),"",DT!K52)</f>
        <v/>
      </c>
      <c r="M51" s="586" t="str">
        <f>IF(OR(M50="",DT!L52=0,C51=""),"",DT!L52)</f>
        <v/>
      </c>
      <c r="N51" s="586" t="str">
        <f>IF(OR(N50="",DT!M52=0,C51=""),"",DT!M52)</f>
        <v/>
      </c>
      <c r="O51" s="586" t="str">
        <f>IF(OR(O50="",DT!N52=0,C51=""),"",DT!N52)</f>
        <v/>
      </c>
      <c r="P51" s="586" t="str">
        <f>IF(OR(P50="",DT!O52=0,C51=""),"",DT!O52)</f>
        <v/>
      </c>
      <c r="Q51" s="586" t="str">
        <f>IF(OR(Q50="",DT!P52=0,C51=""),"",DT!P52)</f>
        <v/>
      </c>
      <c r="R51" s="586" t="str">
        <f>IF(OR(R50="",DT!Q52=0,C51=""),"",DT!Q52)</f>
        <v/>
      </c>
      <c r="S51" s="586" t="str">
        <f>IF(OR(S50="",DT!R52=0,C51=""),"",DT!R52)</f>
        <v/>
      </c>
      <c r="T51" s="586" t="str">
        <f>IF(OR(T50="",DT!S52=0,C51=""),"",DT!S52)</f>
        <v/>
      </c>
      <c r="U51" s="586" t="str">
        <f>IF(OR(U50="",DT!T52=0,C51=""),"",DT!T52)</f>
        <v/>
      </c>
      <c r="V51" s="586" t="str">
        <f>IF(OR(V50="",DT!U52=0,C51=""),"",DT!U52)</f>
        <v/>
      </c>
      <c r="W51" s="586" t="str">
        <f>IF(OR(W50="",DT!V52=0,C51=""),"",DT!V52)</f>
        <v/>
      </c>
      <c r="X51" s="586" t="str">
        <f>IF(OR(X50="",DT!W52=0,C51=""),"",DT!W52)</f>
        <v/>
      </c>
      <c r="Y51" s="586" t="str">
        <f>IF(OR(Y50="",DT!X52=0,C51=""),"",DT!X52)</f>
        <v/>
      </c>
      <c r="Z51" s="586" t="str">
        <f>IF(OR(Z50="",DT!Y52=0,C51=""),"",DT!Y52)</f>
        <v/>
      </c>
      <c r="AA51" s="586" t="str">
        <f>IF(OR(AA50="",DT!Z52=0,C51=""),"",DT!Z52)</f>
        <v/>
      </c>
      <c r="AB51" s="586" t="str">
        <f>IF(OR(AB50="",DT!AA52=0,C51=""),"",DT!AA52)</f>
        <v/>
      </c>
      <c r="AC51" s="586" t="str">
        <f>IF(OR(AC50="",DT!AB52=0,C51=""),"",DT!AB52)</f>
        <v/>
      </c>
      <c r="AD51" s="586" t="str">
        <f>IF(OR(AD50="",DT!AC52=0,C51=""),"",DT!AC52)</f>
        <v/>
      </c>
      <c r="AE51" s="586" t="str">
        <f>IF(OR(AE50="",DT!AD52=0,C51=""),"",DT!AD52)</f>
        <v/>
      </c>
      <c r="AF51" s="586" t="str">
        <f>IF(OR(AF50="",DT!AE52=0,C51=""),"",DT!AE52)</f>
        <v/>
      </c>
      <c r="AG51" s="586" t="str">
        <f>IF(OR(AG50="",DT!AF52=0,C51=""),"",DT!AF52)</f>
        <v/>
      </c>
      <c r="AH51" s="586" t="str">
        <f>IF(OR(AH50="",DT!AG52=0,C51=""),"",DT!AG52)</f>
        <v/>
      </c>
      <c r="AI51" s="586" t="str">
        <f>IF(OR(AI50="",DT!AH52=0,C51=""),"",DT!AH52)</f>
        <v/>
      </c>
      <c r="AJ51" s="586" t="str">
        <f>IF(OR(AJ50="",DT!AI52=0,C51=""),"",DT!AI52)</f>
        <v/>
      </c>
      <c r="AK51" s="586" t="str">
        <f>IF(OR(AK50="",DT!AJ52=0,C51=""),"",DT!AJ52)</f>
        <v/>
      </c>
      <c r="AL51" s="586" t="str">
        <f>IF(OR(AL50="",DT!AK52=0,C51=""),"",DT!AK52)</f>
        <v/>
      </c>
      <c r="AM51" s="586" t="str">
        <f>IF(OR(AM50="",DT!AL52=0,C51=""),"",DT!AL52)</f>
        <v/>
      </c>
      <c r="AN51" s="586" t="str">
        <f>IF(OR(AN50="",DT!AM52=0,C51=""),"",DT!AM52)</f>
        <v/>
      </c>
      <c r="AO51" s="586" t="str">
        <f>IF(OR(AO50="",DT!AN52=0,C51=""),"",DT!AN52)</f>
        <v/>
      </c>
      <c r="AP51" s="586" t="str">
        <f>IF(OR(AP50="",DT!AO52=0,C51=""),"",DT!AO52)</f>
        <v/>
      </c>
      <c r="AQ51" s="586" t="str">
        <f>IF(OR(AQ50="",DT!AP52=0,C51=""),"",DT!AP52)</f>
        <v/>
      </c>
      <c r="AR51" s="586" t="str">
        <f>IF(OR(AR50="",DT!AQ52=0,C51=""),"",DT!AQ52)</f>
        <v/>
      </c>
      <c r="AS51" s="586" t="str">
        <f>IF(OR(AS50="",DT!AR52=0,C51=""),"",DT!AR52)</f>
        <v/>
      </c>
      <c r="AT51" s="586" t="str">
        <f>IF(OR(AT50="",DT!AS52=0,C51=""),"",DT!AS52)</f>
        <v/>
      </c>
      <c r="AU51" s="586" t="str">
        <f>IF(OR(AU50="",DT!AT52=0,C51=""),"",DT!AT52)</f>
        <v/>
      </c>
      <c r="AV51" s="586" t="str">
        <f>IF(OR(AV50="",DT!AU52=0,C51=""),"",DT!AU52)</f>
        <v/>
      </c>
      <c r="AW51" s="586" t="str">
        <f>IF(OR(AW50="",DT!AV52=0,C51=""),"",DT!AV52)</f>
        <v/>
      </c>
      <c r="AX51" s="586" t="str">
        <f>IF(OR(AX50="",DT!AW52=0,C51=""),"",DT!AW52)</f>
        <v/>
      </c>
      <c r="AY51" s="583"/>
      <c r="AZ51" s="586" t="str">
        <f>IF(OR(AZ50="",DT!AX52=0,C51=""),"",DT!AX52)</f>
        <v/>
      </c>
      <c r="BA51" s="586" t="str">
        <f>IF(OR(BA50="",DT!AY52=0,C51=""),"",DT!AY52)</f>
        <v/>
      </c>
      <c r="BB51" s="586" t="str">
        <f>IF(OR(BB50="",DT!AZ52=0,C51=""),"",DT!AZ52)</f>
        <v/>
      </c>
      <c r="BC51" s="586" t="str">
        <f>IF(OR(BC50="",DT!BA52=0,C51=""),"",DT!BA52)</f>
        <v/>
      </c>
      <c r="BD51" s="586" t="str">
        <f>IF(OR(BD50="",DT!BB52=0,C51=""),"",DT!BB52)</f>
        <v/>
      </c>
      <c r="BE51" s="586" t="str">
        <f>IF(OR(BE50="",DT!BC52=0,C51=""),"",DT!BC52)</f>
        <v/>
      </c>
      <c r="BF51" s="586" t="str">
        <f>IF(OR(BF50="",DT!BD52=0,C51=""),"",DT!BD52)</f>
        <v/>
      </c>
      <c r="BG51" s="586" t="str">
        <f>IF(OR(BG50="",DT!BE52=0,C51=""),"",DT!BE52)</f>
        <v/>
      </c>
      <c r="BH51" s="586" t="str">
        <f>IF(OR(BH50="",DT!BF52=0,C51=""),"",DT!BF52)</f>
        <v/>
      </c>
      <c r="BI51" s="586" t="str">
        <f>IF(OR(BI50="",DT!BG52=0,C51=""),"",DT!BG52)</f>
        <v/>
      </c>
      <c r="BJ51" s="586" t="str">
        <f>IF(OR(BJ50="",DT!BH52=0,C51=""),"",DT!BH52)</f>
        <v/>
      </c>
      <c r="BK51" s="586" t="str">
        <f>IF(OR(BK50="",DT!BI52=0,C51=""),"",DT!BI52)</f>
        <v/>
      </c>
      <c r="BL51" s="586" t="str">
        <f>IF(OR(BL50="",DT!BJ52=0,C51=""),"",DT!BJ52)</f>
        <v/>
      </c>
      <c r="BM51" s="586" t="str">
        <f>IF(OR(BM50="",DT!BK52=0,C51=""),"",DT!BK52)</f>
        <v/>
      </c>
      <c r="BN51" s="586" t="str">
        <f>IF(OR(BN50="",DT!BL52=0,C51=""),"",DT!BL52)</f>
        <v/>
      </c>
      <c r="BO51" s="586" t="str">
        <f>IF(OR(BO50="",DT!BM52=0,C51=""),"",DT!BM52)</f>
        <v/>
      </c>
      <c r="BP51" s="586" t="str">
        <f>IF(OR(BP50="",DT!BN52=0,C51=""),"",DT!BN52)</f>
        <v/>
      </c>
      <c r="BQ51" s="586" t="str">
        <f>IF(OR(BQ50="",DT!BO52=0,C51=""),"",DT!BO52)</f>
        <v/>
      </c>
      <c r="BR51" s="586" t="str">
        <f>IF(OR(BR50="",DT!BP52=0,C51=""),"",DT!BP52)</f>
        <v/>
      </c>
      <c r="BS51" s="586" t="str">
        <f>IF(OR(BS50="",DT!BQ52=0,C51=""),"",DT!BQ52)</f>
        <v/>
      </c>
      <c r="BT51" s="586" t="str">
        <f>IF(OR(BT50="",DT!BR52=0,C51=""),"",DT!BR52)</f>
        <v/>
      </c>
      <c r="BU51" s="586" t="str">
        <f>IF(OR(BU50="",DT!BS52=0,C51=""),"",DT!BS52)</f>
        <v/>
      </c>
      <c r="BV51" s="586" t="str">
        <f>IF(OR(BV50="",DT!BT52=0,C51=""),"",DT!BT52)</f>
        <v/>
      </c>
      <c r="BW51" s="586" t="str">
        <f>IF(OR(BW50="",DT!BU52=0,C51=""),"",DT!BU52)</f>
        <v/>
      </c>
      <c r="BX51" s="586" t="str">
        <f>IF(OR(BX50="",DT!BV52=0,C51=""),"",DT!BV52)</f>
        <v/>
      </c>
      <c r="BY51" s="586" t="str">
        <f>IF(OR(BY50="",DT!BW52=0,C51=""),"",DT!BW52)</f>
        <v/>
      </c>
      <c r="BZ51" s="586" t="str">
        <f>IF(OR(BZ50="",DT!BX52=0,C51=""),"",DT!BX52)</f>
        <v/>
      </c>
      <c r="CA51" s="586" t="str">
        <f>IF(OR(CA50="",DT!BY52=0,C51=""),"",DT!BY52)</f>
        <v/>
      </c>
      <c r="CB51" s="586" t="str">
        <f>IF(OR(CB50="",DT!BZ52=0,C51=""),"",DT!BZ52)</f>
        <v/>
      </c>
      <c r="CC51" s="586" t="str">
        <f>IF(OR(CC50="",DT!CA52=0,C51=""),"",DT!CA52)</f>
        <v/>
      </c>
      <c r="CD51" s="586" t="str">
        <f>IF(OR(CD50="",DT!CB52=0,C51=""),"",DT!CB52)</f>
        <v/>
      </c>
      <c r="CE51" s="586" t="str">
        <f>IF(OR(CE50="",DT!CC52=0,C51=""),"",DT!CC52)</f>
        <v/>
      </c>
      <c r="CF51" s="586" t="str">
        <f>IF(OR(CF50="",DT!CD52=0,C51=""),"",DT!CD52)</f>
        <v/>
      </c>
      <c r="CG51" s="586" t="str">
        <f>IF(OR(CG50="",DT!CE52=0,C51=""),"",DT!CE52)</f>
        <v/>
      </c>
      <c r="CH51" s="586" t="str">
        <f>IF(OR(CH50="",DT!CF52=0,C51=""),"",DT!CF52)</f>
        <v/>
      </c>
      <c r="CI51" s="586" t="str">
        <f>IF(OR(CI50="",DT!CG52=0,C51=""),"",DT!CG52)</f>
        <v/>
      </c>
      <c r="CJ51" s="586" t="str">
        <f>IF(OR(CJ50="",DT!CH52=0,C51=""),"",DT!CH52)</f>
        <v/>
      </c>
      <c r="CK51" s="586" t="str">
        <f>IF(OR(CK50="",DT!CI52=0,C51=""),"",DT!CI52)</f>
        <v/>
      </c>
      <c r="CL51" s="586" t="str">
        <f>IF(OR(CL50="",DT!CJ52=0,C51=""),"",DT!CJ52)</f>
        <v/>
      </c>
      <c r="CM51" s="586" t="str">
        <f>IF(OR(CM50="",DT!CK52=0,C51=""),"",DT!CK52)</f>
        <v/>
      </c>
      <c r="CN51" s="586" t="str">
        <f>IF(OR(CN50="",DT!CL52=0,C51=""),"",DT!CL52)</f>
        <v/>
      </c>
      <c r="CO51" s="586" t="str">
        <f>IF(OR(CO50="",DT!CM52=0,C51=""),"",DT!CM52)</f>
        <v/>
      </c>
      <c r="CP51" s="586" t="str">
        <f>IF(OR(CP50="",DT!CN52=0,C51=""),"",DT!CN52)</f>
        <v/>
      </c>
      <c r="CQ51" s="586" t="str">
        <f>IF(OR(CQ50="",DT!CO52=0,C51=""),"",DT!CO52)</f>
        <v/>
      </c>
      <c r="CR51" s="586" t="str">
        <f>IF(OR(CR50="",DT!CP52=0,C51=""),"",DT!CP52)</f>
        <v/>
      </c>
      <c r="CS51" s="586" t="str">
        <f>IF(OR(CS50="",DT!CQ52=0,C51=""),"",DT!CQ52)</f>
        <v/>
      </c>
      <c r="CT51" s="586" t="str">
        <f>IF(OR(CT50="",DT!CR52=0,C51=""),"",DT!CR52)</f>
        <v/>
      </c>
      <c r="CU51" s="586" t="str">
        <f>IF(OR(CU50="",DT!CS52=0,C51=""),"",DT!CS52)</f>
        <v/>
      </c>
      <c r="CV51" s="586" t="str">
        <f>IF(OR(CV50="",DT!CT52=0,C51=""),"",DT!CT52)</f>
        <v/>
      </c>
      <c r="CW51" s="586" t="str">
        <f>IF(OR(CW50="",DT!CU52=0,C51=""),"",DT!CU52)</f>
        <v/>
      </c>
      <c r="CX51" s="586" t="str">
        <f>IF(OR(CX50="",DT!CV52=0,C51=""),"",DT!CV52)</f>
        <v/>
      </c>
      <c r="CY51" s="586" t="str">
        <f>IF(OR(CY50="",DT!CW52=0,C51=""),"",DT!CW52)</f>
        <v/>
      </c>
      <c r="CZ51" s="586" t="str">
        <f>IF(OR(CZ50="",DT!CX52=0,C51=""),"",DT!CX52)</f>
        <v/>
      </c>
      <c r="DA51" s="586" t="str">
        <f>IF(OR(DA50="",DT!CY52=0,C51=""),"",DT!CY52)</f>
        <v/>
      </c>
      <c r="DB51" s="586" t="str">
        <f>IF(OR(DB50="",DT!CZ52=0,C51=""),"",DT!CZ52)</f>
        <v/>
      </c>
      <c r="DC51" s="611" t="str">
        <f>'4บันทึกเวลาเรียน'!DD50</f>
        <v xml:space="preserve">  </v>
      </c>
      <c r="DD51" s="612" t="str">
        <f>'4บันทึกเวลาเรียน'!DE50</f>
        <v xml:space="preserve">  </v>
      </c>
      <c r="DE51" s="612" t="str">
        <f>'4บันทึกเวลาเรียน'!DF50</f>
        <v xml:space="preserve">  </v>
      </c>
      <c r="DF51" s="613" t="str">
        <f>'4บันทึกเวลาเรียน'!DG50</f>
        <v xml:space="preserve">  </v>
      </c>
      <c r="DG51" s="612" t="str">
        <f>'4บันทึกเวลาเรียน'!DH50</f>
        <v xml:space="preserve">  </v>
      </c>
      <c r="DH51" s="612" t="str">
        <f>'4บันทึกเวลาเรียน'!DI50</f>
        <v xml:space="preserve">  </v>
      </c>
      <c r="DI51" s="611" t="str">
        <f>'4บันทึกเวลาเรียน'!DJ50</f>
        <v xml:space="preserve">  </v>
      </c>
      <c r="DJ51" s="614" t="str">
        <f>'4บันทึกเวลาเรียน'!DK50</f>
        <v xml:space="preserve">  </v>
      </c>
      <c r="DK51" s="584" t="str">
        <f>'4บันทึกเวลาเรียน'!DL50</f>
        <v xml:space="preserve">  </v>
      </c>
      <c r="DL51" s="599"/>
      <c r="DM51" s="606"/>
      <c r="DN51" s="517"/>
      <c r="DO51" s="517"/>
      <c r="DP51" s="517"/>
      <c r="DQ51" s="517"/>
      <c r="DR51" s="517"/>
      <c r="DS51" s="517"/>
      <c r="DT51" s="517"/>
      <c r="DU51" s="517"/>
    </row>
    <row r="52" spans="1:125" ht="13.35" customHeight="1">
      <c r="A52" s="599"/>
      <c r="B52" s="587">
        <v>45</v>
      </c>
      <c r="C52" s="587" t="str">
        <f>IF(DT!B53=0,"",DT!B53)</f>
        <v/>
      </c>
      <c r="D52" s="1286" t="str">
        <f>IF(DT!C53=0,"",DT!C53)</f>
        <v/>
      </c>
      <c r="E52" s="1287"/>
      <c r="F52" s="588" t="str">
        <f>IF(OR(F51="",DT!E53=0,C52=""),"",DT!E53)</f>
        <v/>
      </c>
      <c r="G52" s="588" t="str">
        <f>IF(OR(G51="",DT!F53=0,C52=""),"",DT!F53)</f>
        <v/>
      </c>
      <c r="H52" s="588" t="str">
        <f>IF(OR(H51="",DT!G53=0,C52=""),"",DT!G53)</f>
        <v/>
      </c>
      <c r="I52" s="588" t="str">
        <f>IF(OR(I51="",DT!H53=0,C52=""),"",DT!H53)</f>
        <v/>
      </c>
      <c r="J52" s="588" t="str">
        <f>IF(OR(J51="",DT!I53=0,C52=""),"",DT!I53)</f>
        <v/>
      </c>
      <c r="K52" s="588" t="str">
        <f>IF(OR(K51="",DT!J53=0,C52=""),"",DT!J53)</f>
        <v/>
      </c>
      <c r="L52" s="588" t="str">
        <f>IF(OR(L51="",DT!K53=0,C52=""),"",DT!K53)</f>
        <v/>
      </c>
      <c r="M52" s="588" t="str">
        <f>IF(OR(M51="",DT!L53=0,C52=""),"",DT!L53)</f>
        <v/>
      </c>
      <c r="N52" s="588" t="str">
        <f>IF(OR(N51="",DT!M53=0,C52=""),"",DT!M53)</f>
        <v/>
      </c>
      <c r="O52" s="588" t="str">
        <f>IF(OR(O51="",DT!N53=0,C52=""),"",DT!N53)</f>
        <v/>
      </c>
      <c r="P52" s="588" t="str">
        <f>IF(OR(P51="",DT!O53=0,C52=""),"",DT!O53)</f>
        <v/>
      </c>
      <c r="Q52" s="588" t="str">
        <f>IF(OR(Q51="",DT!P53=0,C52=""),"",DT!P53)</f>
        <v/>
      </c>
      <c r="R52" s="588" t="str">
        <f>IF(OR(R51="",DT!Q53=0,C52=""),"",DT!Q53)</f>
        <v/>
      </c>
      <c r="S52" s="588" t="str">
        <f>IF(OR(S51="",DT!R53=0,C52=""),"",DT!R53)</f>
        <v/>
      </c>
      <c r="T52" s="588" t="str">
        <f>IF(OR(T51="",DT!S53=0,C52=""),"",DT!S53)</f>
        <v/>
      </c>
      <c r="U52" s="586" t="str">
        <f>IF(OR(U51="",DT!T53=0,C52=""),"",DT!T53)</f>
        <v/>
      </c>
      <c r="V52" s="586" t="str">
        <f>IF(OR(V51="",DT!U53=0,C52=""),"",DT!U53)</f>
        <v/>
      </c>
      <c r="W52" s="586" t="str">
        <f>IF(OR(W51="",DT!V53=0,C52=""),"",DT!V53)</f>
        <v/>
      </c>
      <c r="X52" s="586" t="str">
        <f>IF(OR(X51="",DT!W53=0,C52=""),"",DT!W53)</f>
        <v/>
      </c>
      <c r="Y52" s="586" t="str">
        <f>IF(OR(Y51="",DT!X53=0,C52=""),"",DT!X53)</f>
        <v/>
      </c>
      <c r="Z52" s="586" t="str">
        <f>IF(OR(Z51="",DT!Y53=0,C52=""),"",DT!Y53)</f>
        <v/>
      </c>
      <c r="AA52" s="586" t="str">
        <f>IF(OR(AA51="",DT!Z53=0,C52=""),"",DT!Z53)</f>
        <v/>
      </c>
      <c r="AB52" s="586" t="str">
        <f>IF(OR(AB51="",DT!AA53=0,C52=""),"",DT!AA53)</f>
        <v/>
      </c>
      <c r="AC52" s="586" t="str">
        <f>IF(OR(AC51="",DT!AB53=0,C52=""),"",DT!AB53)</f>
        <v/>
      </c>
      <c r="AD52" s="586" t="str">
        <f>IF(OR(AD51="",DT!AC53=0,C52=""),"",DT!AC53)</f>
        <v/>
      </c>
      <c r="AE52" s="586" t="str">
        <f>IF(OR(AE51="",DT!AD53=0,C52=""),"",DT!AD53)</f>
        <v/>
      </c>
      <c r="AF52" s="586" t="str">
        <f>IF(OR(AF51="",DT!AE53=0,C52=""),"",DT!AE53)</f>
        <v/>
      </c>
      <c r="AG52" s="586" t="str">
        <f>IF(OR(AG51="",DT!AF53=0,C52=""),"",DT!AF53)</f>
        <v/>
      </c>
      <c r="AH52" s="586" t="str">
        <f>IF(OR(AH51="",DT!AG53=0,C52=""),"",DT!AG53)</f>
        <v/>
      </c>
      <c r="AI52" s="586" t="str">
        <f>IF(OR(AI51="",DT!AH53=0,C52=""),"",DT!AH53)</f>
        <v/>
      </c>
      <c r="AJ52" s="586" t="str">
        <f>IF(OR(AJ51="",DT!AI53=0,C52=""),"",DT!AI53)</f>
        <v/>
      </c>
      <c r="AK52" s="586" t="str">
        <f>IF(OR(AK51="",DT!AJ53=0,C52=""),"",DT!AJ53)</f>
        <v/>
      </c>
      <c r="AL52" s="586" t="str">
        <f>IF(OR(AL51="",DT!AK53=0,C52=""),"",DT!AK53)</f>
        <v/>
      </c>
      <c r="AM52" s="586" t="str">
        <f>IF(OR(AM51="",DT!AL53=0,C52=""),"",DT!AL53)</f>
        <v/>
      </c>
      <c r="AN52" s="586" t="str">
        <f>IF(OR(AN51="",DT!AM53=0,C52=""),"",DT!AM53)</f>
        <v/>
      </c>
      <c r="AO52" s="586" t="str">
        <f>IF(OR(AO51="",DT!AN53=0,C52=""),"",DT!AN53)</f>
        <v/>
      </c>
      <c r="AP52" s="586" t="str">
        <f>IF(OR(AP51="",DT!AO53=0,C52=""),"",DT!AO53)</f>
        <v/>
      </c>
      <c r="AQ52" s="586" t="str">
        <f>IF(OR(AQ51="",DT!AP53=0,C52=""),"",DT!AP53)</f>
        <v/>
      </c>
      <c r="AR52" s="586" t="str">
        <f>IF(OR(AR51="",DT!AQ53=0,C52=""),"",DT!AQ53)</f>
        <v/>
      </c>
      <c r="AS52" s="586" t="str">
        <f>IF(OR(AS51="",DT!AR53=0,C52=""),"",DT!AR53)</f>
        <v/>
      </c>
      <c r="AT52" s="586" t="str">
        <f>IF(OR(AT51="",DT!AS53=0,C52=""),"",DT!AS53)</f>
        <v/>
      </c>
      <c r="AU52" s="586" t="str">
        <f>IF(OR(AU51="",DT!AT53=0,C52=""),"",DT!AT53)</f>
        <v/>
      </c>
      <c r="AV52" s="586" t="str">
        <f>IF(OR(AV51="",DT!AU53=0,C52=""),"",DT!AU53)</f>
        <v/>
      </c>
      <c r="AW52" s="586" t="str">
        <f>IF(OR(AW51="",DT!AV53=0,C52=""),"",DT!AV53)</f>
        <v/>
      </c>
      <c r="AX52" s="586" t="str">
        <f>IF(OR(AX51="",DT!AW53=0,C52=""),"",DT!AW53)</f>
        <v/>
      </c>
      <c r="AY52" s="583"/>
      <c r="AZ52" s="588" t="str">
        <f>IF(OR(AZ51="",DT!AX53=0,C52=""),"",DT!AX53)</f>
        <v/>
      </c>
      <c r="BA52" s="588" t="str">
        <f>IF(OR(BA51="",DT!AY53=0,C52=""),"",DT!AY53)</f>
        <v/>
      </c>
      <c r="BB52" s="588" t="str">
        <f>IF(OR(BB51="",DT!AZ53=0,C52=""),"",DT!AZ53)</f>
        <v/>
      </c>
      <c r="BC52" s="588" t="str">
        <f>IF(OR(BC51="",DT!BA53=0,C52=""),"",DT!BA53)</f>
        <v/>
      </c>
      <c r="BD52" s="588" t="str">
        <f>IF(OR(BD51="",DT!BB53=0,C52=""),"",DT!BB53)</f>
        <v/>
      </c>
      <c r="BE52" s="586" t="str">
        <f>IF(OR(BE51="",DT!BC53=0,C52=""),"",DT!BC53)</f>
        <v/>
      </c>
      <c r="BF52" s="586" t="str">
        <f>IF(OR(BF51="",DT!BD53=0,C52=""),"",DT!BD53)</f>
        <v/>
      </c>
      <c r="BG52" s="586" t="str">
        <f>IF(OR(BG51="",DT!BE53=0,C52=""),"",DT!BE53)</f>
        <v/>
      </c>
      <c r="BH52" s="586" t="str">
        <f>IF(OR(BH51="",DT!BF53=0,C52=""),"",DT!BF53)</f>
        <v/>
      </c>
      <c r="BI52" s="586" t="str">
        <f>IF(OR(BI51="",DT!BG53=0,C52=""),"",DT!BG53)</f>
        <v/>
      </c>
      <c r="BJ52" s="586" t="str">
        <f>IF(OR(BJ51="",DT!BH53=0,C52=""),"",DT!BH53)</f>
        <v/>
      </c>
      <c r="BK52" s="586" t="str">
        <f>IF(OR(BK51="",DT!BI53=0,C52=""),"",DT!BI53)</f>
        <v/>
      </c>
      <c r="BL52" s="586" t="str">
        <f>IF(OR(BL51="",DT!BJ53=0,C52=""),"",DT!BJ53)</f>
        <v/>
      </c>
      <c r="BM52" s="586" t="str">
        <f>IF(OR(BM51="",DT!BK53=0,C52=""),"",DT!BK53)</f>
        <v/>
      </c>
      <c r="BN52" s="586" t="str">
        <f>IF(OR(BN51="",DT!BL53=0,C52=""),"",DT!BL53)</f>
        <v/>
      </c>
      <c r="BO52" s="586" t="str">
        <f>IF(OR(BO51="",DT!BM53=0,C52=""),"",DT!BM53)</f>
        <v/>
      </c>
      <c r="BP52" s="586" t="str">
        <f>IF(OR(BP51="",DT!BN53=0,C52=""),"",DT!BN53)</f>
        <v/>
      </c>
      <c r="BQ52" s="586" t="str">
        <f>IF(OR(BQ51="",DT!BO53=0,C52=""),"",DT!BO53)</f>
        <v/>
      </c>
      <c r="BR52" s="586" t="str">
        <f>IF(OR(BR51="",DT!BP53=0,C52=""),"",DT!BP53)</f>
        <v/>
      </c>
      <c r="BS52" s="586" t="str">
        <f>IF(OR(BS51="",DT!BQ53=0,C52=""),"",DT!BQ53)</f>
        <v/>
      </c>
      <c r="BT52" s="586" t="str">
        <f>IF(OR(BT51="",DT!BR53=0,C52=""),"",DT!BR53)</f>
        <v/>
      </c>
      <c r="BU52" s="586" t="str">
        <f>IF(OR(BU51="",DT!BS53=0,C52=""),"",DT!BS53)</f>
        <v/>
      </c>
      <c r="BV52" s="586" t="str">
        <f>IF(OR(BV51="",DT!BT53=0,C52=""),"",DT!BT53)</f>
        <v/>
      </c>
      <c r="BW52" s="586" t="str">
        <f>IF(OR(BW51="",DT!BU53=0,C52=""),"",DT!BU53)</f>
        <v/>
      </c>
      <c r="BX52" s="586" t="str">
        <f>IF(OR(BX51="",DT!BV53=0,C52=""),"",DT!BV53)</f>
        <v/>
      </c>
      <c r="BY52" s="586" t="str">
        <f>IF(OR(BY51="",DT!BW53=0,C52=""),"",DT!BW53)</f>
        <v/>
      </c>
      <c r="BZ52" s="586" t="str">
        <f>IF(OR(BZ51="",DT!BX53=0,C52=""),"",DT!BX53)</f>
        <v/>
      </c>
      <c r="CA52" s="586" t="str">
        <f>IF(OR(CA51="",DT!BY53=0,C52=""),"",DT!BY53)</f>
        <v/>
      </c>
      <c r="CB52" s="586" t="str">
        <f>IF(OR(CB51="",DT!BZ53=0,C52=""),"",DT!BZ53)</f>
        <v/>
      </c>
      <c r="CC52" s="586" t="str">
        <f>IF(OR(CC51="",DT!CA53=0,C52=""),"",DT!CA53)</f>
        <v/>
      </c>
      <c r="CD52" s="586" t="str">
        <f>IF(OR(CD51="",DT!CB53=0,C52=""),"",DT!CB53)</f>
        <v/>
      </c>
      <c r="CE52" s="586" t="str">
        <f>IF(OR(CE51="",DT!CC53=0,C52=""),"",DT!CC53)</f>
        <v/>
      </c>
      <c r="CF52" s="586" t="str">
        <f>IF(OR(CF51="",DT!CD53=0,C52=""),"",DT!CD53)</f>
        <v/>
      </c>
      <c r="CG52" s="586" t="str">
        <f>IF(OR(CG51="",DT!CE53=0,C52=""),"",DT!CE53)</f>
        <v/>
      </c>
      <c r="CH52" s="586" t="str">
        <f>IF(OR(CH51="",DT!CF53=0,C52=""),"",DT!CF53)</f>
        <v/>
      </c>
      <c r="CI52" s="586" t="str">
        <f>IF(OR(CI51="",DT!CG53=0,C52=""),"",DT!CG53)</f>
        <v/>
      </c>
      <c r="CJ52" s="586" t="str">
        <f>IF(OR(CJ51="",DT!CH53=0,C52=""),"",DT!CH53)</f>
        <v/>
      </c>
      <c r="CK52" s="586" t="str">
        <f>IF(OR(CK51="",DT!CI53=0,C52=""),"",DT!CI53)</f>
        <v/>
      </c>
      <c r="CL52" s="586" t="str">
        <f>IF(OR(CL51="",DT!CJ53=0,C52=""),"",DT!CJ53)</f>
        <v/>
      </c>
      <c r="CM52" s="586" t="str">
        <f>IF(OR(CM51="",DT!CK53=0,C52=""),"",DT!CK53)</f>
        <v/>
      </c>
      <c r="CN52" s="586" t="str">
        <f>IF(OR(CN51="",DT!CL53=0,C52=""),"",DT!CL53)</f>
        <v/>
      </c>
      <c r="CO52" s="586" t="str">
        <f>IF(OR(CO51="",DT!CM53=0,C52=""),"",DT!CM53)</f>
        <v/>
      </c>
      <c r="CP52" s="586" t="str">
        <f>IF(OR(CP51="",DT!CN53=0,C52=""),"",DT!CN53)</f>
        <v/>
      </c>
      <c r="CQ52" s="586" t="str">
        <f>IF(OR(CQ51="",DT!CO53=0,C52=""),"",DT!CO53)</f>
        <v/>
      </c>
      <c r="CR52" s="586" t="str">
        <f>IF(OR(CR51="",DT!CP53=0,C52=""),"",DT!CP53)</f>
        <v/>
      </c>
      <c r="CS52" s="586" t="str">
        <f>IF(OR(CS51="",DT!CQ53=0,C52=""),"",DT!CQ53)</f>
        <v/>
      </c>
      <c r="CT52" s="586" t="str">
        <f>IF(OR(CT51="",DT!CR53=0,C52=""),"",DT!CR53)</f>
        <v/>
      </c>
      <c r="CU52" s="586" t="str">
        <f>IF(OR(CU51="",DT!CS53=0,C52=""),"",DT!CS53)</f>
        <v/>
      </c>
      <c r="CV52" s="586" t="str">
        <f>IF(OR(CV51="",DT!CT53=0,C52=""),"",DT!CT53)</f>
        <v/>
      </c>
      <c r="CW52" s="586" t="str">
        <f>IF(OR(CW51="",DT!CU53=0,C52=""),"",DT!CU53)</f>
        <v/>
      </c>
      <c r="CX52" s="586" t="str">
        <f>IF(OR(CX51="",DT!CV53=0,C52=""),"",DT!CV53)</f>
        <v/>
      </c>
      <c r="CY52" s="586" t="str">
        <f>IF(OR(CY51="",DT!CW53=0,C52=""),"",DT!CW53)</f>
        <v/>
      </c>
      <c r="CZ52" s="586" t="str">
        <f>IF(OR(CZ51="",DT!CX53=0,C52=""),"",DT!CX53)</f>
        <v/>
      </c>
      <c r="DA52" s="586" t="str">
        <f>IF(OR(DA51="",DT!CY53=0,C52=""),"",DT!CY53)</f>
        <v/>
      </c>
      <c r="DB52" s="586" t="str">
        <f>IF(OR(DB51="",DT!CZ53=0,C52=""),"",DT!CZ53)</f>
        <v/>
      </c>
      <c r="DC52" s="615" t="str">
        <f>'4บันทึกเวลาเรียน'!DD51</f>
        <v xml:space="preserve">  </v>
      </c>
      <c r="DD52" s="874" t="str">
        <f>'4บันทึกเวลาเรียน'!DE51</f>
        <v xml:space="preserve">  </v>
      </c>
      <c r="DE52" s="616" t="str">
        <f>'4บันทึกเวลาเรียน'!DF51</f>
        <v xml:space="preserve">  </v>
      </c>
      <c r="DF52" s="617" t="str">
        <f>'4บันทึกเวลาเรียน'!DG51</f>
        <v xml:space="preserve">  </v>
      </c>
      <c r="DG52" s="616" t="str">
        <f>'4บันทึกเวลาเรียน'!DH51</f>
        <v xml:space="preserve">  </v>
      </c>
      <c r="DH52" s="616" t="str">
        <f>'4บันทึกเวลาเรียน'!DI51</f>
        <v xml:space="preserve">  </v>
      </c>
      <c r="DI52" s="615" t="str">
        <f>'4บันทึกเวลาเรียน'!DJ51</f>
        <v xml:space="preserve">  </v>
      </c>
      <c r="DJ52" s="618" t="str">
        <f>'4บันทึกเวลาเรียน'!DK51</f>
        <v xml:space="preserve">  </v>
      </c>
      <c r="DK52" s="584" t="str">
        <f>'4บันทึกเวลาเรียน'!DL51</f>
        <v xml:space="preserve">  </v>
      </c>
      <c r="DL52" s="599"/>
      <c r="DM52" s="606"/>
      <c r="DN52" s="517"/>
      <c r="DO52" s="517"/>
      <c r="DP52" s="517"/>
      <c r="DQ52" s="517"/>
      <c r="DR52" s="517"/>
      <c r="DS52" s="517"/>
      <c r="DT52" s="517"/>
      <c r="DU52" s="517"/>
    </row>
    <row r="53" spans="1:125" ht="13.35" customHeight="1">
      <c r="A53" s="599"/>
      <c r="B53" s="581">
        <v>46</v>
      </c>
      <c r="C53" s="581" t="str">
        <f>IF(DT!B54=0,"",DT!B54)</f>
        <v/>
      </c>
      <c r="D53" s="1289" t="str">
        <f>IF(DT!C54=0,"",DT!C54)</f>
        <v/>
      </c>
      <c r="E53" s="1225"/>
      <c r="F53" s="582" t="str">
        <f>IF(OR(F52="",DT!E54=0,C53=""),"",DT!E54)</f>
        <v/>
      </c>
      <c r="G53" s="582" t="str">
        <f>IF(OR(G52="",DT!F54=0,C53=""),"",DT!F54)</f>
        <v/>
      </c>
      <c r="H53" s="582" t="str">
        <f>IF(OR(H52="",DT!G54=0,C53=""),"",DT!G54)</f>
        <v/>
      </c>
      <c r="I53" s="582" t="str">
        <f>IF(OR(I52="",DT!H54=0,C53=""),"",DT!H54)</f>
        <v/>
      </c>
      <c r="J53" s="582" t="str">
        <f>IF(OR(J52="",DT!I54=0,C53=""),"",DT!I54)</f>
        <v/>
      </c>
      <c r="K53" s="582" t="str">
        <f>IF(OR(K52="",DT!J54=0,C53=""),"",DT!J54)</f>
        <v/>
      </c>
      <c r="L53" s="582" t="str">
        <f>IF(OR(L52="",DT!K54=0,C53=""),"",DT!K54)</f>
        <v/>
      </c>
      <c r="M53" s="582" t="str">
        <f>IF(OR(M52="",DT!L54=0,C53=""),"",DT!L54)</f>
        <v/>
      </c>
      <c r="N53" s="582" t="str">
        <f>IF(OR(N52="",DT!M54=0,C53=""),"",DT!M54)</f>
        <v/>
      </c>
      <c r="O53" s="582" t="str">
        <f>IF(OR(O52="",DT!N54=0,C53=""),"",DT!N54)</f>
        <v/>
      </c>
      <c r="P53" s="582" t="str">
        <f>IF(OR(P52="",DT!O54=0,C53=""),"",DT!O54)</f>
        <v/>
      </c>
      <c r="Q53" s="582" t="str">
        <f>IF(OR(Q52="",DT!P54=0,C53=""),"",DT!P54)</f>
        <v/>
      </c>
      <c r="R53" s="582" t="str">
        <f>IF(OR(R52="",DT!Q54=0,C53=""),"",DT!Q54)</f>
        <v/>
      </c>
      <c r="S53" s="582" t="str">
        <f>IF(OR(S52="",DT!R54=0,C53=""),"",DT!R54)</f>
        <v/>
      </c>
      <c r="T53" s="582" t="str">
        <f>IF(OR(T52="",DT!S54=0,C53=""),"",DT!S54)</f>
        <v/>
      </c>
      <c r="U53" s="582" t="str">
        <f>IF(OR(U52="",DT!T54=0,C53=""),"",DT!T54)</f>
        <v/>
      </c>
      <c r="V53" s="582" t="str">
        <f>IF(OR(V52="",DT!U54=0,C53=""),"",DT!U54)</f>
        <v/>
      </c>
      <c r="W53" s="582" t="str">
        <f>IF(OR(W52="",DT!V54=0,C53=""),"",DT!V54)</f>
        <v/>
      </c>
      <c r="X53" s="582" t="str">
        <f>IF(OR(X52="",DT!W54=0,C53=""),"",DT!W54)</f>
        <v/>
      </c>
      <c r="Y53" s="582" t="str">
        <f>IF(OR(Y52="",DT!X54=0,C53=""),"",DT!X54)</f>
        <v/>
      </c>
      <c r="Z53" s="582" t="str">
        <f>IF(OR(Z52="",DT!Y54=0,C53=""),"",DT!Y54)</f>
        <v/>
      </c>
      <c r="AA53" s="582" t="str">
        <f>IF(OR(AA52="",DT!Z54=0,C53=""),"",DT!Z54)</f>
        <v/>
      </c>
      <c r="AB53" s="582" t="str">
        <f>IF(OR(AB52="",DT!AA54=0,C53=""),"",DT!AA54)</f>
        <v/>
      </c>
      <c r="AC53" s="582" t="str">
        <f>IF(OR(AC52="",DT!AB54=0,C53=""),"",DT!AB54)</f>
        <v/>
      </c>
      <c r="AD53" s="582" t="str">
        <f>IF(OR(AD52="",DT!AC54=0,C53=""),"",DT!AC54)</f>
        <v/>
      </c>
      <c r="AE53" s="582" t="str">
        <f>IF(OR(AE52="",DT!AD54=0,C53=""),"",DT!AD54)</f>
        <v/>
      </c>
      <c r="AF53" s="582" t="str">
        <f>IF(OR(AF52="",DT!AE54=0,C53=""),"",DT!AE54)</f>
        <v/>
      </c>
      <c r="AG53" s="582" t="str">
        <f>IF(OR(AG52="",DT!AF54=0,C53=""),"",DT!AF54)</f>
        <v/>
      </c>
      <c r="AH53" s="582" t="str">
        <f>IF(OR(AH52="",DT!AG54=0,C53=""),"",DT!AG54)</f>
        <v/>
      </c>
      <c r="AI53" s="582" t="str">
        <f>IF(OR(AI52="",DT!AH54=0,C53=""),"",DT!AH54)</f>
        <v/>
      </c>
      <c r="AJ53" s="582" t="str">
        <f>IF(OR(AJ52="",DT!AI54=0,C53=""),"",DT!AI54)</f>
        <v/>
      </c>
      <c r="AK53" s="582" t="str">
        <f>IF(OR(AK52="",DT!AJ54=0,C53=""),"",DT!AJ54)</f>
        <v/>
      </c>
      <c r="AL53" s="582" t="str">
        <f>IF(OR(AL52="",DT!AK54=0,C53=""),"",DT!AK54)</f>
        <v/>
      </c>
      <c r="AM53" s="582" t="str">
        <f>IF(OR(AM52="",DT!AL54=0,C53=""),"",DT!AL54)</f>
        <v/>
      </c>
      <c r="AN53" s="582" t="str">
        <f>IF(OR(AN52="",DT!AM54=0,C53=""),"",DT!AM54)</f>
        <v/>
      </c>
      <c r="AO53" s="582" t="str">
        <f>IF(OR(AO52="",DT!AN54=0,C53=""),"",DT!AN54)</f>
        <v/>
      </c>
      <c r="AP53" s="582" t="str">
        <f>IF(OR(AP52="",DT!AO54=0,C53=""),"",DT!AO54)</f>
        <v/>
      </c>
      <c r="AQ53" s="582" t="str">
        <f>IF(OR(AQ52="",DT!AP54=0,C53=""),"",DT!AP54)</f>
        <v/>
      </c>
      <c r="AR53" s="582" t="str">
        <f>IF(OR(AR52="",DT!AQ54=0,C53=""),"",DT!AQ54)</f>
        <v/>
      </c>
      <c r="AS53" s="582" t="str">
        <f>IF(OR(AS52="",DT!AR54=0,C53=""),"",DT!AR54)</f>
        <v/>
      </c>
      <c r="AT53" s="582" t="str">
        <f>IF(OR(AT52="",DT!AS54=0,C53=""),"",DT!AS54)</f>
        <v/>
      </c>
      <c r="AU53" s="582" t="str">
        <f>IF(OR(AU52="",DT!AT54=0,C53=""),"",DT!AT54)</f>
        <v/>
      </c>
      <c r="AV53" s="582" t="str">
        <f>IF(OR(AV52="",DT!AU54=0,C53=""),"",DT!AU54)</f>
        <v/>
      </c>
      <c r="AW53" s="582" t="str">
        <f>IF(OR(AW52="",DT!AV54=0,C53=""),"",DT!AV54)</f>
        <v/>
      </c>
      <c r="AX53" s="582" t="str">
        <f>IF(OR(AX52="",DT!AW54=0,C53=""),"",DT!AW54)</f>
        <v/>
      </c>
      <c r="AY53" s="583"/>
      <c r="AZ53" s="582" t="str">
        <f>IF(OR(AZ52="",DT!AX54=0,C53=""),"",DT!AX54)</f>
        <v/>
      </c>
      <c r="BA53" s="582" t="str">
        <f>IF(OR(BA52="",DT!AY54=0,C53=""),"",DT!AY54)</f>
        <v/>
      </c>
      <c r="BB53" s="582" t="str">
        <f>IF(OR(BB52="",DT!AZ54=0,C53=""),"",DT!AZ54)</f>
        <v/>
      </c>
      <c r="BC53" s="582" t="str">
        <f>IF(OR(BC52="",DT!BA54=0,C53=""),"",DT!BA54)</f>
        <v/>
      </c>
      <c r="BD53" s="582" t="str">
        <f>IF(OR(BD52="",DT!BB54=0,C53=""),"",DT!BB54)</f>
        <v/>
      </c>
      <c r="BE53" s="582" t="str">
        <f>IF(OR(BE52="",DT!BC54=0,C53=""),"",DT!BC54)</f>
        <v/>
      </c>
      <c r="BF53" s="582" t="str">
        <f>IF(OR(BF52="",DT!BD54=0,C53=""),"",DT!BD54)</f>
        <v/>
      </c>
      <c r="BG53" s="582" t="str">
        <f>IF(OR(BG52="",DT!BE54=0,C53=""),"",DT!BE54)</f>
        <v/>
      </c>
      <c r="BH53" s="582" t="str">
        <f>IF(OR(BH52="",DT!BF54=0,C53=""),"",DT!BF54)</f>
        <v/>
      </c>
      <c r="BI53" s="582" t="str">
        <f>IF(OR(BI52="",DT!BG54=0,C53=""),"",DT!BG54)</f>
        <v/>
      </c>
      <c r="BJ53" s="582" t="str">
        <f>IF(OR(BJ52="",DT!BH54=0,C53=""),"",DT!BH54)</f>
        <v/>
      </c>
      <c r="BK53" s="582" t="str">
        <f>IF(OR(BK52="",DT!BI54=0,C53=""),"",DT!BI54)</f>
        <v/>
      </c>
      <c r="BL53" s="582" t="str">
        <f>IF(OR(BL52="",DT!BJ54=0,C53=""),"",DT!BJ54)</f>
        <v/>
      </c>
      <c r="BM53" s="582" t="str">
        <f>IF(OR(BM52="",DT!BK54=0,C53=""),"",DT!BK54)</f>
        <v/>
      </c>
      <c r="BN53" s="582" t="str">
        <f>IF(OR(BN52="",DT!BL54=0,C53=""),"",DT!BL54)</f>
        <v/>
      </c>
      <c r="BO53" s="582" t="str">
        <f>IF(OR(BO52="",DT!BM54=0,C53=""),"",DT!BM54)</f>
        <v/>
      </c>
      <c r="BP53" s="582" t="str">
        <f>IF(OR(BP52="",DT!BN54=0,C53=""),"",DT!BN54)</f>
        <v/>
      </c>
      <c r="BQ53" s="582" t="str">
        <f>IF(OR(BQ52="",DT!BO54=0,C53=""),"",DT!BO54)</f>
        <v/>
      </c>
      <c r="BR53" s="582" t="str">
        <f>IF(OR(BR52="",DT!BP54=0,C53=""),"",DT!BP54)</f>
        <v/>
      </c>
      <c r="BS53" s="582" t="str">
        <f>IF(OR(BS52="",DT!BQ54=0,C53=""),"",DT!BQ54)</f>
        <v/>
      </c>
      <c r="BT53" s="582" t="str">
        <f>IF(OR(BT52="",DT!BR54=0,C53=""),"",DT!BR54)</f>
        <v/>
      </c>
      <c r="BU53" s="582" t="str">
        <f>IF(OR(BU52="",DT!BS54=0,C53=""),"",DT!BS54)</f>
        <v/>
      </c>
      <c r="BV53" s="582" t="str">
        <f>IF(OR(BV52="",DT!BT54=0,C53=""),"",DT!BT54)</f>
        <v/>
      </c>
      <c r="BW53" s="582" t="str">
        <f>IF(OR(BW52="",DT!BU54=0,C53=""),"",DT!BU54)</f>
        <v/>
      </c>
      <c r="BX53" s="582" t="str">
        <f>IF(OR(BX52="",DT!BV54=0,C53=""),"",DT!BV54)</f>
        <v/>
      </c>
      <c r="BY53" s="582" t="str">
        <f>IF(OR(BY52="",DT!BW54=0,C53=""),"",DT!BW54)</f>
        <v/>
      </c>
      <c r="BZ53" s="582" t="str">
        <f>IF(OR(BZ52="",DT!BX54=0,C53=""),"",DT!BX54)</f>
        <v/>
      </c>
      <c r="CA53" s="582" t="str">
        <f>IF(OR(CA52="",DT!BY54=0,C53=""),"",DT!BY54)</f>
        <v/>
      </c>
      <c r="CB53" s="582" t="str">
        <f>IF(OR(CB52="",DT!BZ54=0,C53=""),"",DT!BZ54)</f>
        <v/>
      </c>
      <c r="CC53" s="582" t="str">
        <f>IF(OR(CC52="",DT!CA54=0,C53=""),"",DT!CA54)</f>
        <v/>
      </c>
      <c r="CD53" s="582" t="str">
        <f>IF(OR(CD52="",DT!CB54=0,C53=""),"",DT!CB54)</f>
        <v/>
      </c>
      <c r="CE53" s="582" t="str">
        <f>IF(OR(CE52="",DT!CC54=0,C53=""),"",DT!CC54)</f>
        <v/>
      </c>
      <c r="CF53" s="582" t="str">
        <f>IF(OR(CF52="",DT!CD54=0,C53=""),"",DT!CD54)</f>
        <v/>
      </c>
      <c r="CG53" s="582" t="str">
        <f>IF(OR(CG52="",DT!CE54=0,C53=""),"",DT!CE54)</f>
        <v/>
      </c>
      <c r="CH53" s="582" t="str">
        <f>IF(OR(CH52="",DT!CF54=0,C53=""),"",DT!CF54)</f>
        <v/>
      </c>
      <c r="CI53" s="582" t="str">
        <f>IF(OR(CI52="",DT!CG54=0,C53=""),"",DT!CG54)</f>
        <v/>
      </c>
      <c r="CJ53" s="582" t="str">
        <f>IF(OR(CJ52="",DT!CH54=0,C53=""),"",DT!CH54)</f>
        <v/>
      </c>
      <c r="CK53" s="582" t="str">
        <f>IF(OR(CK52="",DT!CI54=0,C53=""),"",DT!CI54)</f>
        <v/>
      </c>
      <c r="CL53" s="582" t="str">
        <f>IF(OR(CL52="",DT!CJ54=0,C53=""),"",DT!CJ54)</f>
        <v/>
      </c>
      <c r="CM53" s="582" t="str">
        <f>IF(OR(CM52="",DT!CK54=0,C53=""),"",DT!CK54)</f>
        <v/>
      </c>
      <c r="CN53" s="582" t="str">
        <f>IF(OR(CN52="",DT!CL54=0,C53=""),"",DT!CL54)</f>
        <v/>
      </c>
      <c r="CO53" s="582" t="str">
        <f>IF(OR(CO52="",DT!CM54=0,C53=""),"",DT!CM54)</f>
        <v/>
      </c>
      <c r="CP53" s="582" t="str">
        <f>IF(OR(CP52="",DT!CN54=0,C53=""),"",DT!CN54)</f>
        <v/>
      </c>
      <c r="CQ53" s="582" t="str">
        <f>IF(OR(CQ52="",DT!CO54=0,C53=""),"",DT!CO54)</f>
        <v/>
      </c>
      <c r="CR53" s="582" t="str">
        <f>IF(OR(CR52="",DT!CP54=0,C53=""),"",DT!CP54)</f>
        <v/>
      </c>
      <c r="CS53" s="582" t="str">
        <f>IF(OR(CS52="",DT!CQ54=0,C53=""),"",DT!CQ54)</f>
        <v/>
      </c>
      <c r="CT53" s="582" t="str">
        <f>IF(OR(CT52="",DT!CR54=0,C53=""),"",DT!CR54)</f>
        <v/>
      </c>
      <c r="CU53" s="582" t="str">
        <f>IF(OR(CU52="",DT!CS54=0,C53=""),"",DT!CS54)</f>
        <v/>
      </c>
      <c r="CV53" s="582" t="str">
        <f>IF(OR(CV52="",DT!CT54=0,C53=""),"",DT!CT54)</f>
        <v/>
      </c>
      <c r="CW53" s="582" t="str">
        <f>IF(OR(CW52="",DT!CU54=0,C53=""),"",DT!CU54)</f>
        <v/>
      </c>
      <c r="CX53" s="582" t="str">
        <f>IF(OR(CX52="",DT!CV54=0,C53=""),"",DT!CV54)</f>
        <v/>
      </c>
      <c r="CY53" s="582" t="str">
        <f>IF(OR(CY52="",DT!CW54=0,C53=""),"",DT!CW54)</f>
        <v/>
      </c>
      <c r="CZ53" s="582" t="str">
        <f>IF(OR(CZ52="",DT!CX54=0,C53=""),"",DT!CX54)</f>
        <v/>
      </c>
      <c r="DA53" s="582" t="str">
        <f>IF(OR(DA52="",DT!CY54=0,C53=""),"",DT!CY54)</f>
        <v/>
      </c>
      <c r="DB53" s="582" t="str">
        <f>IF(OR(DB52="",DT!CZ54=0,C53=""),"",DT!CZ54)</f>
        <v/>
      </c>
      <c r="DC53" s="607" t="str">
        <f>'4บันทึกเวลาเรียน'!DD52</f>
        <v xml:space="preserve">  </v>
      </c>
      <c r="DD53" s="608" t="str">
        <f>'4บันทึกเวลาเรียน'!DE52</f>
        <v xml:space="preserve">  </v>
      </c>
      <c r="DE53" s="608" t="str">
        <f>'4บันทึกเวลาเรียน'!DF52</f>
        <v xml:space="preserve">  </v>
      </c>
      <c r="DF53" s="609" t="str">
        <f>'4บันทึกเวลาเรียน'!DG52</f>
        <v xml:space="preserve">  </v>
      </c>
      <c r="DG53" s="608" t="str">
        <f>'4บันทึกเวลาเรียน'!DH52</f>
        <v xml:space="preserve">  </v>
      </c>
      <c r="DH53" s="608" t="str">
        <f>'4บันทึกเวลาเรียน'!DI52</f>
        <v xml:space="preserve">  </v>
      </c>
      <c r="DI53" s="607" t="str">
        <f>'4บันทึกเวลาเรียน'!DJ52</f>
        <v xml:space="preserve">  </v>
      </c>
      <c r="DJ53" s="610" t="str">
        <f>'4บันทึกเวลาเรียน'!DK52</f>
        <v xml:space="preserve">  </v>
      </c>
      <c r="DK53" s="584" t="str">
        <f>'4บันทึกเวลาเรียน'!DL52</f>
        <v xml:space="preserve">  </v>
      </c>
      <c r="DL53" s="599"/>
      <c r="DM53" s="606"/>
      <c r="DN53" s="517"/>
      <c r="DO53" s="517"/>
      <c r="DP53" s="517"/>
      <c r="DQ53" s="517"/>
      <c r="DR53" s="517"/>
      <c r="DS53" s="517"/>
      <c r="DT53" s="517"/>
      <c r="DU53" s="517"/>
    </row>
    <row r="54" spans="1:125" ht="13.35" customHeight="1">
      <c r="A54" s="599"/>
      <c r="B54" s="585">
        <v>47</v>
      </c>
      <c r="C54" s="585" t="str">
        <f>IF(DT!B55=0,"",DT!B55)</f>
        <v/>
      </c>
      <c r="D54" s="1288" t="str">
        <f>IF(DT!C55=0,"",DT!C55)</f>
        <v/>
      </c>
      <c r="E54" s="1209"/>
      <c r="F54" s="586" t="str">
        <f>IF(OR(F53="",DT!E55=0,C54=""),"",DT!E55)</f>
        <v/>
      </c>
      <c r="G54" s="586" t="str">
        <f>IF(OR(G53="",DT!F55=0,C54=""),"",DT!F55)</f>
        <v/>
      </c>
      <c r="H54" s="586" t="str">
        <f>IF(OR(H53="",DT!G55=0,C54=""),"",DT!G55)</f>
        <v/>
      </c>
      <c r="I54" s="586" t="str">
        <f>IF(OR(I53="",DT!H55=0,C54=""),"",DT!H55)</f>
        <v/>
      </c>
      <c r="J54" s="586" t="str">
        <f>IF(OR(J53="",DT!I55=0,C54=""),"",DT!I55)</f>
        <v/>
      </c>
      <c r="K54" s="586" t="str">
        <f>IF(OR(K53="",DT!J55=0,C54=""),"",DT!J55)</f>
        <v/>
      </c>
      <c r="L54" s="586" t="str">
        <f>IF(OR(L53="",DT!K55=0,C54=""),"",DT!K55)</f>
        <v/>
      </c>
      <c r="M54" s="586" t="str">
        <f>IF(OR(M53="",DT!L55=0,C54=""),"",DT!L55)</f>
        <v/>
      </c>
      <c r="N54" s="586" t="str">
        <f>IF(OR(N53="",DT!M55=0,C54=""),"",DT!M55)</f>
        <v/>
      </c>
      <c r="O54" s="586" t="str">
        <f>IF(OR(O53="",DT!N55=0,C54=""),"",DT!N55)</f>
        <v/>
      </c>
      <c r="P54" s="586" t="str">
        <f>IF(OR(P53="",DT!O55=0,C54=""),"",DT!O55)</f>
        <v/>
      </c>
      <c r="Q54" s="586" t="str">
        <f>IF(OR(Q53="",DT!P55=0,C54=""),"",DT!P55)</f>
        <v/>
      </c>
      <c r="R54" s="586" t="str">
        <f>IF(OR(R53="",DT!Q55=0,C54=""),"",DT!Q55)</f>
        <v/>
      </c>
      <c r="S54" s="586" t="str">
        <f>IF(OR(S53="",DT!R55=0,C54=""),"",DT!R55)</f>
        <v/>
      </c>
      <c r="T54" s="586" t="str">
        <f>IF(OR(T53="",DT!S55=0,C54=""),"",DT!S55)</f>
        <v/>
      </c>
      <c r="U54" s="586" t="str">
        <f>IF(OR(U53="",DT!T55=0,C54=""),"",DT!T55)</f>
        <v/>
      </c>
      <c r="V54" s="586" t="str">
        <f>IF(OR(V53="",DT!U55=0,C54=""),"",DT!U55)</f>
        <v/>
      </c>
      <c r="W54" s="586" t="str">
        <f>IF(OR(W53="",DT!V55=0,C54=""),"",DT!V55)</f>
        <v/>
      </c>
      <c r="X54" s="586" t="str">
        <f>IF(OR(X53="",DT!W55=0,C54=""),"",DT!W55)</f>
        <v/>
      </c>
      <c r="Y54" s="586" t="str">
        <f>IF(OR(Y53="",DT!X55=0,C54=""),"",DT!X55)</f>
        <v/>
      </c>
      <c r="Z54" s="586" t="str">
        <f>IF(OR(Z53="",DT!Y55=0,C54=""),"",DT!Y55)</f>
        <v/>
      </c>
      <c r="AA54" s="586" t="str">
        <f>IF(OR(AA53="",DT!Z55=0,C54=""),"",DT!Z55)</f>
        <v/>
      </c>
      <c r="AB54" s="586" t="str">
        <f>IF(OR(AB53="",DT!AA55=0,C54=""),"",DT!AA55)</f>
        <v/>
      </c>
      <c r="AC54" s="586" t="str">
        <f>IF(OR(AC53="",DT!AB55=0,C54=""),"",DT!AB55)</f>
        <v/>
      </c>
      <c r="AD54" s="586" t="str">
        <f>IF(OR(AD53="",DT!AC55=0,C54=""),"",DT!AC55)</f>
        <v/>
      </c>
      <c r="AE54" s="586" t="str">
        <f>IF(OR(AE53="",DT!AD55=0,C54=""),"",DT!AD55)</f>
        <v/>
      </c>
      <c r="AF54" s="586" t="str">
        <f>IF(OR(AF53="",DT!AE55=0,C54=""),"",DT!AE55)</f>
        <v/>
      </c>
      <c r="AG54" s="586" t="str">
        <f>IF(OR(AG53="",DT!AF55=0,C54=""),"",DT!AF55)</f>
        <v/>
      </c>
      <c r="AH54" s="586" t="str">
        <f>IF(OR(AH53="",DT!AG55=0,C54=""),"",DT!AG55)</f>
        <v/>
      </c>
      <c r="AI54" s="586" t="str">
        <f>IF(OR(AI53="",DT!AH55=0,C54=""),"",DT!AH55)</f>
        <v/>
      </c>
      <c r="AJ54" s="586" t="str">
        <f>IF(OR(AJ53="",DT!AI55=0,C54=""),"",DT!AI55)</f>
        <v/>
      </c>
      <c r="AK54" s="586" t="str">
        <f>IF(OR(AK53="",DT!AJ55=0,C54=""),"",DT!AJ55)</f>
        <v/>
      </c>
      <c r="AL54" s="586" t="str">
        <f>IF(OR(AL53="",DT!AK55=0,C54=""),"",DT!AK55)</f>
        <v/>
      </c>
      <c r="AM54" s="586" t="str">
        <f>IF(OR(AM53="",DT!AL55=0,C54=""),"",DT!AL55)</f>
        <v/>
      </c>
      <c r="AN54" s="586" t="str">
        <f>IF(OR(AN53="",DT!AM55=0,C54=""),"",DT!AM55)</f>
        <v/>
      </c>
      <c r="AO54" s="586" t="str">
        <f>IF(OR(AO53="",DT!AN55=0,C54=""),"",DT!AN55)</f>
        <v/>
      </c>
      <c r="AP54" s="586" t="str">
        <f>IF(OR(AP53="",DT!AO55=0,C54=""),"",DT!AO55)</f>
        <v/>
      </c>
      <c r="AQ54" s="586" t="str">
        <f>IF(OR(AQ53="",DT!AP55=0,C54=""),"",DT!AP55)</f>
        <v/>
      </c>
      <c r="AR54" s="586" t="str">
        <f>IF(OR(AR53="",DT!AQ55=0,C54=""),"",DT!AQ55)</f>
        <v/>
      </c>
      <c r="AS54" s="586" t="str">
        <f>IF(OR(AS53="",DT!AR55=0,C54=""),"",DT!AR55)</f>
        <v/>
      </c>
      <c r="AT54" s="586" t="str">
        <f>IF(OR(AT53="",DT!AS55=0,C54=""),"",DT!AS55)</f>
        <v/>
      </c>
      <c r="AU54" s="586" t="str">
        <f>IF(OR(AU53="",DT!AT55=0,C54=""),"",DT!AT55)</f>
        <v/>
      </c>
      <c r="AV54" s="586" t="str">
        <f>IF(OR(AV53="",DT!AU55=0,C54=""),"",DT!AU55)</f>
        <v/>
      </c>
      <c r="AW54" s="586" t="str">
        <f>IF(OR(AW53="",DT!AV55=0,C54=""),"",DT!AV55)</f>
        <v/>
      </c>
      <c r="AX54" s="586" t="str">
        <f>IF(OR(AX53="",DT!AW55=0,C54=""),"",DT!AW55)</f>
        <v/>
      </c>
      <c r="AY54" s="583"/>
      <c r="AZ54" s="586" t="str">
        <f>IF(OR(AZ53="",DT!AX55=0,C54=""),"",DT!AX55)</f>
        <v/>
      </c>
      <c r="BA54" s="586" t="str">
        <f>IF(OR(BA53="",DT!AY55=0,C54=""),"",DT!AY55)</f>
        <v/>
      </c>
      <c r="BB54" s="586" t="str">
        <f>IF(OR(BB53="",DT!AZ55=0,C54=""),"",DT!AZ55)</f>
        <v/>
      </c>
      <c r="BC54" s="586" t="str">
        <f>IF(OR(BC53="",DT!BA55=0,C54=""),"",DT!BA55)</f>
        <v/>
      </c>
      <c r="BD54" s="586" t="str">
        <f>IF(OR(BD53="",DT!BB55=0,C54=""),"",DT!BB55)</f>
        <v/>
      </c>
      <c r="BE54" s="586" t="str">
        <f>IF(OR(BE53="",DT!BC55=0,C54=""),"",DT!BC55)</f>
        <v/>
      </c>
      <c r="BF54" s="586" t="str">
        <f>IF(OR(BF53="",DT!BD55=0,C54=""),"",DT!BD55)</f>
        <v/>
      </c>
      <c r="BG54" s="586" t="str">
        <f>IF(OR(BG53="",DT!BE55=0,C54=""),"",DT!BE55)</f>
        <v/>
      </c>
      <c r="BH54" s="586" t="str">
        <f>IF(OR(BH53="",DT!BF55=0,C54=""),"",DT!BF55)</f>
        <v/>
      </c>
      <c r="BI54" s="586" t="str">
        <f>IF(OR(BI53="",DT!BG55=0,C54=""),"",DT!BG55)</f>
        <v/>
      </c>
      <c r="BJ54" s="586" t="str">
        <f>IF(OR(BJ53="",DT!BH55=0,C54=""),"",DT!BH55)</f>
        <v/>
      </c>
      <c r="BK54" s="586" t="str">
        <f>IF(OR(BK53="",DT!BI55=0,C54=""),"",DT!BI55)</f>
        <v/>
      </c>
      <c r="BL54" s="586" t="str">
        <f>IF(OR(BL53="",DT!BJ55=0,C54=""),"",DT!BJ55)</f>
        <v/>
      </c>
      <c r="BM54" s="586" t="str">
        <f>IF(OR(BM53="",DT!BK55=0,C54=""),"",DT!BK55)</f>
        <v/>
      </c>
      <c r="BN54" s="586" t="str">
        <f>IF(OR(BN53="",DT!BL55=0,C54=""),"",DT!BL55)</f>
        <v/>
      </c>
      <c r="BO54" s="586" t="str">
        <f>IF(OR(BO53="",DT!BM55=0,C54=""),"",DT!BM55)</f>
        <v/>
      </c>
      <c r="BP54" s="586" t="str">
        <f>IF(OR(BP53="",DT!BN55=0,C54=""),"",DT!BN55)</f>
        <v/>
      </c>
      <c r="BQ54" s="586" t="str">
        <f>IF(OR(BQ53="",DT!BO55=0,C54=""),"",DT!BO55)</f>
        <v/>
      </c>
      <c r="BR54" s="586" t="str">
        <f>IF(OR(BR53="",DT!BP55=0,C54=""),"",DT!BP55)</f>
        <v/>
      </c>
      <c r="BS54" s="586" t="str">
        <f>IF(OR(BS53="",DT!BQ55=0,C54=""),"",DT!BQ55)</f>
        <v/>
      </c>
      <c r="BT54" s="586" t="str">
        <f>IF(OR(BT53="",DT!BR55=0,C54=""),"",DT!BR55)</f>
        <v/>
      </c>
      <c r="BU54" s="586" t="str">
        <f>IF(OR(BU53="",DT!BS55=0,C54=""),"",DT!BS55)</f>
        <v/>
      </c>
      <c r="BV54" s="586" t="str">
        <f>IF(OR(BV53="",DT!BT55=0,C54=""),"",DT!BT55)</f>
        <v/>
      </c>
      <c r="BW54" s="586" t="str">
        <f>IF(OR(BW53="",DT!BU55=0,C54=""),"",DT!BU55)</f>
        <v/>
      </c>
      <c r="BX54" s="586" t="str">
        <f>IF(OR(BX53="",DT!BV55=0,C54=""),"",DT!BV55)</f>
        <v/>
      </c>
      <c r="BY54" s="586" t="str">
        <f>IF(OR(BY53="",DT!BW55=0,C54=""),"",DT!BW55)</f>
        <v/>
      </c>
      <c r="BZ54" s="586" t="str">
        <f>IF(OR(BZ53="",DT!BX55=0,C54=""),"",DT!BX55)</f>
        <v/>
      </c>
      <c r="CA54" s="586" t="str">
        <f>IF(OR(CA53="",DT!BY55=0,C54=""),"",DT!BY55)</f>
        <v/>
      </c>
      <c r="CB54" s="586" t="str">
        <f>IF(OR(CB53="",DT!BZ55=0,C54=""),"",DT!BZ55)</f>
        <v/>
      </c>
      <c r="CC54" s="586" t="str">
        <f>IF(OR(CC53="",DT!CA55=0,C54=""),"",DT!CA55)</f>
        <v/>
      </c>
      <c r="CD54" s="586" t="str">
        <f>IF(OR(CD53="",DT!CB55=0,C54=""),"",DT!CB55)</f>
        <v/>
      </c>
      <c r="CE54" s="586" t="str">
        <f>IF(OR(CE53="",DT!CC55=0,C54=""),"",DT!CC55)</f>
        <v/>
      </c>
      <c r="CF54" s="586" t="str">
        <f>IF(OR(CF53="",DT!CD55=0,C54=""),"",DT!CD55)</f>
        <v/>
      </c>
      <c r="CG54" s="586" t="str">
        <f>IF(OR(CG53="",DT!CE55=0,C54=""),"",DT!CE55)</f>
        <v/>
      </c>
      <c r="CH54" s="586" t="str">
        <f>IF(OR(CH53="",DT!CF55=0,C54=""),"",DT!CF55)</f>
        <v/>
      </c>
      <c r="CI54" s="586" t="str">
        <f>IF(OR(CI53="",DT!CG55=0,C54=""),"",DT!CG55)</f>
        <v/>
      </c>
      <c r="CJ54" s="586" t="str">
        <f>IF(OR(CJ53="",DT!CH55=0,C54=""),"",DT!CH55)</f>
        <v/>
      </c>
      <c r="CK54" s="586" t="str">
        <f>IF(OR(CK53="",DT!CI55=0,C54=""),"",DT!CI55)</f>
        <v/>
      </c>
      <c r="CL54" s="586" t="str">
        <f>IF(OR(CL53="",DT!CJ55=0,C54=""),"",DT!CJ55)</f>
        <v/>
      </c>
      <c r="CM54" s="586" t="str">
        <f>IF(OR(CM53="",DT!CK55=0,C54=""),"",DT!CK55)</f>
        <v/>
      </c>
      <c r="CN54" s="586" t="str">
        <f>IF(OR(CN53="",DT!CL55=0,C54=""),"",DT!CL55)</f>
        <v/>
      </c>
      <c r="CO54" s="586" t="str">
        <f>IF(OR(CO53="",DT!CM55=0,C54=""),"",DT!CM55)</f>
        <v/>
      </c>
      <c r="CP54" s="586" t="str">
        <f>IF(OR(CP53="",DT!CN55=0,C54=""),"",DT!CN55)</f>
        <v/>
      </c>
      <c r="CQ54" s="586" t="str">
        <f>IF(OR(CQ53="",DT!CO55=0,C54=""),"",DT!CO55)</f>
        <v/>
      </c>
      <c r="CR54" s="586" t="str">
        <f>IF(OR(CR53="",DT!CP55=0,C54=""),"",DT!CP55)</f>
        <v/>
      </c>
      <c r="CS54" s="586" t="str">
        <f>IF(OR(CS53="",DT!CQ55=0,C54=""),"",DT!CQ55)</f>
        <v/>
      </c>
      <c r="CT54" s="586" t="str">
        <f>IF(OR(CT53="",DT!CR55=0,C54=""),"",DT!CR55)</f>
        <v/>
      </c>
      <c r="CU54" s="586" t="str">
        <f>IF(OR(CU53="",DT!CS55=0,C54=""),"",DT!CS55)</f>
        <v/>
      </c>
      <c r="CV54" s="586" t="str">
        <f>IF(OR(CV53="",DT!CT55=0,C54=""),"",DT!CT55)</f>
        <v/>
      </c>
      <c r="CW54" s="586" t="str">
        <f>IF(OR(CW53="",DT!CU55=0,C54=""),"",DT!CU55)</f>
        <v/>
      </c>
      <c r="CX54" s="586" t="str">
        <f>IF(OR(CX53="",DT!CV55=0,C54=""),"",DT!CV55)</f>
        <v/>
      </c>
      <c r="CY54" s="586" t="str">
        <f>IF(OR(CY53="",DT!CW55=0,C54=""),"",DT!CW55)</f>
        <v/>
      </c>
      <c r="CZ54" s="586" t="str">
        <f>IF(OR(CZ53="",DT!CX55=0,C54=""),"",DT!CX55)</f>
        <v/>
      </c>
      <c r="DA54" s="586" t="str">
        <f>IF(OR(DA53="",DT!CY55=0,C54=""),"",DT!CY55)</f>
        <v/>
      </c>
      <c r="DB54" s="586" t="str">
        <f>IF(OR(DB53="",DT!CZ55=0,C54=""),"",DT!CZ55)</f>
        <v/>
      </c>
      <c r="DC54" s="611" t="str">
        <f>'4บันทึกเวลาเรียน'!DD53</f>
        <v xml:space="preserve">  </v>
      </c>
      <c r="DD54" s="612" t="str">
        <f>'4บันทึกเวลาเรียน'!DE53</f>
        <v xml:space="preserve">  </v>
      </c>
      <c r="DE54" s="612" t="str">
        <f>'4บันทึกเวลาเรียน'!DF53</f>
        <v xml:space="preserve">  </v>
      </c>
      <c r="DF54" s="613" t="str">
        <f>'4บันทึกเวลาเรียน'!DG53</f>
        <v xml:space="preserve">  </v>
      </c>
      <c r="DG54" s="612" t="str">
        <f>'4บันทึกเวลาเรียน'!DH53</f>
        <v xml:space="preserve">  </v>
      </c>
      <c r="DH54" s="612" t="str">
        <f>'4บันทึกเวลาเรียน'!DI53</f>
        <v xml:space="preserve">  </v>
      </c>
      <c r="DI54" s="611" t="str">
        <f>'4บันทึกเวลาเรียน'!DJ53</f>
        <v xml:space="preserve">  </v>
      </c>
      <c r="DJ54" s="614" t="str">
        <f>'4บันทึกเวลาเรียน'!DK53</f>
        <v xml:space="preserve">  </v>
      </c>
      <c r="DK54" s="584" t="str">
        <f>'4บันทึกเวลาเรียน'!DL53</f>
        <v xml:space="preserve">  </v>
      </c>
      <c r="DL54" s="599"/>
      <c r="DM54" s="606"/>
      <c r="DN54" s="517"/>
      <c r="DO54" s="517"/>
      <c r="DP54" s="517"/>
      <c r="DQ54" s="517"/>
      <c r="DR54" s="517"/>
      <c r="DS54" s="517"/>
      <c r="DT54" s="517"/>
      <c r="DU54" s="517"/>
    </row>
    <row r="55" spans="1:125" ht="13.35" customHeight="1">
      <c r="A55" s="599"/>
      <c r="B55" s="585">
        <v>48</v>
      </c>
      <c r="C55" s="585" t="str">
        <f>IF(DT!B56=0,"",DT!B56)</f>
        <v/>
      </c>
      <c r="D55" s="1288" t="str">
        <f>IF(DT!C56=0,"",DT!C56)</f>
        <v/>
      </c>
      <c r="E55" s="1209"/>
      <c r="F55" s="586" t="str">
        <f>IF(OR(F54="",DT!E56=0,C55=""),"",DT!E56)</f>
        <v/>
      </c>
      <c r="G55" s="586" t="str">
        <f>IF(OR(G54="",DT!F56=0,C55=""),"",DT!F56)</f>
        <v/>
      </c>
      <c r="H55" s="586" t="str">
        <f>IF(OR(H54="",DT!G56=0,C55=""),"",DT!G56)</f>
        <v/>
      </c>
      <c r="I55" s="586" t="str">
        <f>IF(OR(I54="",DT!H56=0,C55=""),"",DT!H56)</f>
        <v/>
      </c>
      <c r="J55" s="586" t="str">
        <f>IF(OR(J54="",DT!I56=0,C55=""),"",DT!I56)</f>
        <v/>
      </c>
      <c r="K55" s="586" t="str">
        <f>IF(OR(K54="",DT!J56=0,C55=""),"",DT!J56)</f>
        <v/>
      </c>
      <c r="L55" s="586" t="str">
        <f>IF(OR(L54="",DT!K56=0,C55=""),"",DT!K56)</f>
        <v/>
      </c>
      <c r="M55" s="586" t="str">
        <f>IF(OR(M54="",DT!L56=0,C55=""),"",DT!L56)</f>
        <v/>
      </c>
      <c r="N55" s="586" t="str">
        <f>IF(OR(N54="",DT!M56=0,C55=""),"",DT!M56)</f>
        <v/>
      </c>
      <c r="O55" s="586" t="str">
        <f>IF(OR(O54="",DT!N56=0,C55=""),"",DT!N56)</f>
        <v/>
      </c>
      <c r="P55" s="586" t="str">
        <f>IF(OR(P54="",DT!O56=0,C55=""),"",DT!O56)</f>
        <v/>
      </c>
      <c r="Q55" s="586" t="str">
        <f>IF(OR(Q54="",DT!P56=0,C55=""),"",DT!P56)</f>
        <v/>
      </c>
      <c r="R55" s="586" t="str">
        <f>IF(OR(R54="",DT!Q56=0,C55=""),"",DT!Q56)</f>
        <v/>
      </c>
      <c r="S55" s="586" t="str">
        <f>IF(OR(S54="",DT!R56=0,C55=""),"",DT!R56)</f>
        <v/>
      </c>
      <c r="T55" s="586" t="str">
        <f>IF(OR(T54="",DT!S56=0,C55=""),"",DT!S56)</f>
        <v/>
      </c>
      <c r="U55" s="586" t="str">
        <f>IF(OR(U54="",DT!T56=0,C55=""),"",DT!T56)</f>
        <v/>
      </c>
      <c r="V55" s="586" t="str">
        <f>IF(OR(V54="",DT!U56=0,C55=""),"",DT!U56)</f>
        <v/>
      </c>
      <c r="W55" s="586" t="str">
        <f>IF(OR(W54="",DT!V56=0,C55=""),"",DT!V56)</f>
        <v/>
      </c>
      <c r="X55" s="586" t="str">
        <f>IF(OR(X54="",DT!W56=0,C55=""),"",DT!W56)</f>
        <v/>
      </c>
      <c r="Y55" s="586" t="str">
        <f>IF(OR(Y54="",DT!X56=0,C55=""),"",DT!X56)</f>
        <v/>
      </c>
      <c r="Z55" s="586" t="str">
        <f>IF(OR(Z54="",DT!Y56=0,C55=""),"",DT!Y56)</f>
        <v/>
      </c>
      <c r="AA55" s="586" t="str">
        <f>IF(OR(AA54="",DT!Z56=0,C55=""),"",DT!Z56)</f>
        <v/>
      </c>
      <c r="AB55" s="586" t="str">
        <f>IF(OR(AB54="",DT!AA56=0,C55=""),"",DT!AA56)</f>
        <v/>
      </c>
      <c r="AC55" s="586" t="str">
        <f>IF(OR(AC54="",DT!AB56=0,C55=""),"",DT!AB56)</f>
        <v/>
      </c>
      <c r="AD55" s="586" t="str">
        <f>IF(OR(AD54="",DT!AC56=0,C55=""),"",DT!AC56)</f>
        <v/>
      </c>
      <c r="AE55" s="586" t="str">
        <f>IF(OR(AE54="",DT!AD56=0,C55=""),"",DT!AD56)</f>
        <v/>
      </c>
      <c r="AF55" s="586" t="str">
        <f>IF(OR(AF54="",DT!AE56=0,C55=""),"",DT!AE56)</f>
        <v/>
      </c>
      <c r="AG55" s="586" t="str">
        <f>IF(OR(AG54="",DT!AF56=0,C55=""),"",DT!AF56)</f>
        <v/>
      </c>
      <c r="AH55" s="586" t="str">
        <f>IF(OR(AH54="",DT!AG56=0,C55=""),"",DT!AG56)</f>
        <v/>
      </c>
      <c r="AI55" s="586" t="str">
        <f>IF(OR(AI54="",DT!AH56=0,C55=""),"",DT!AH56)</f>
        <v/>
      </c>
      <c r="AJ55" s="586" t="str">
        <f>IF(OR(AJ54="",DT!AI56=0,C55=""),"",DT!AI56)</f>
        <v/>
      </c>
      <c r="AK55" s="586" t="str">
        <f>IF(OR(AK54="",DT!AJ56=0,C55=""),"",DT!AJ56)</f>
        <v/>
      </c>
      <c r="AL55" s="586" t="str">
        <f>IF(OR(AL54="",DT!AK56=0,C55=""),"",DT!AK56)</f>
        <v/>
      </c>
      <c r="AM55" s="586" t="str">
        <f>IF(OR(AM54="",DT!AL56=0,C55=""),"",DT!AL56)</f>
        <v/>
      </c>
      <c r="AN55" s="586" t="str">
        <f>IF(OR(AN54="",DT!AM56=0,C55=""),"",DT!AM56)</f>
        <v/>
      </c>
      <c r="AO55" s="586" t="str">
        <f>IF(OR(AO54="",DT!AN56=0,C55=""),"",DT!AN56)</f>
        <v/>
      </c>
      <c r="AP55" s="586" t="str">
        <f>IF(OR(AP54="",DT!AO56=0,C55=""),"",DT!AO56)</f>
        <v/>
      </c>
      <c r="AQ55" s="586" t="str">
        <f>IF(OR(AQ54="",DT!AP56=0,C55=""),"",DT!AP56)</f>
        <v/>
      </c>
      <c r="AR55" s="586" t="str">
        <f>IF(OR(AR54="",DT!AQ56=0,C55=""),"",DT!AQ56)</f>
        <v/>
      </c>
      <c r="AS55" s="586" t="str">
        <f>IF(OR(AS54="",DT!AR56=0,C55=""),"",DT!AR56)</f>
        <v/>
      </c>
      <c r="AT55" s="586" t="str">
        <f>IF(OR(AT54="",DT!AS56=0,C55=""),"",DT!AS56)</f>
        <v/>
      </c>
      <c r="AU55" s="586" t="str">
        <f>IF(OR(AU54="",DT!AT56=0,C55=""),"",DT!AT56)</f>
        <v/>
      </c>
      <c r="AV55" s="586" t="str">
        <f>IF(OR(AV54="",DT!AU56=0,C55=""),"",DT!AU56)</f>
        <v/>
      </c>
      <c r="AW55" s="586" t="str">
        <f>IF(OR(AW54="",DT!AV56=0,C55=""),"",DT!AV56)</f>
        <v/>
      </c>
      <c r="AX55" s="586" t="str">
        <f>IF(OR(AX54="",DT!AW56=0,C55=""),"",DT!AW56)</f>
        <v/>
      </c>
      <c r="AY55" s="583"/>
      <c r="AZ55" s="586" t="str">
        <f>IF(OR(AZ54="",DT!AX56=0,C55=""),"",DT!AX56)</f>
        <v/>
      </c>
      <c r="BA55" s="586" t="str">
        <f>IF(OR(BA54="",DT!AY56=0,C55=""),"",DT!AY56)</f>
        <v/>
      </c>
      <c r="BB55" s="586" t="str">
        <f>IF(OR(BB54="",DT!AZ56=0,C55=""),"",DT!AZ56)</f>
        <v/>
      </c>
      <c r="BC55" s="586" t="str">
        <f>IF(OR(BC54="",DT!BA56=0,C55=""),"",DT!BA56)</f>
        <v/>
      </c>
      <c r="BD55" s="586" t="str">
        <f>IF(OR(BD54="",DT!BB56=0,C55=""),"",DT!BB56)</f>
        <v/>
      </c>
      <c r="BE55" s="586" t="str">
        <f>IF(OR(BE54="",DT!BC56=0,C55=""),"",DT!BC56)</f>
        <v/>
      </c>
      <c r="BF55" s="586" t="str">
        <f>IF(OR(BF54="",DT!BD56=0,C55=""),"",DT!BD56)</f>
        <v/>
      </c>
      <c r="BG55" s="586" t="str">
        <f>IF(OR(BG54="",DT!BE56=0,C55=""),"",DT!BE56)</f>
        <v/>
      </c>
      <c r="BH55" s="586" t="str">
        <f>IF(OR(BH54="",DT!BF56=0,C55=""),"",DT!BF56)</f>
        <v/>
      </c>
      <c r="BI55" s="586" t="str">
        <f>IF(OR(BI54="",DT!BG56=0,C55=""),"",DT!BG56)</f>
        <v/>
      </c>
      <c r="BJ55" s="586" t="str">
        <f>IF(OR(BJ54="",DT!BH56=0,C55=""),"",DT!BH56)</f>
        <v/>
      </c>
      <c r="BK55" s="586" t="str">
        <f>IF(OR(BK54="",DT!BI56=0,C55=""),"",DT!BI56)</f>
        <v/>
      </c>
      <c r="BL55" s="586" t="str">
        <f>IF(OR(BL54="",DT!BJ56=0,C55=""),"",DT!BJ56)</f>
        <v/>
      </c>
      <c r="BM55" s="586" t="str">
        <f>IF(OR(BM54="",DT!BK56=0,C55=""),"",DT!BK56)</f>
        <v/>
      </c>
      <c r="BN55" s="586" t="str">
        <f>IF(OR(BN54="",DT!BL56=0,C55=""),"",DT!BL56)</f>
        <v/>
      </c>
      <c r="BO55" s="586" t="str">
        <f>IF(OR(BO54="",DT!BM56=0,C55=""),"",DT!BM56)</f>
        <v/>
      </c>
      <c r="BP55" s="586" t="str">
        <f>IF(OR(BP54="",DT!BN56=0,C55=""),"",DT!BN56)</f>
        <v/>
      </c>
      <c r="BQ55" s="586" t="str">
        <f>IF(OR(BQ54="",DT!BO56=0,C55=""),"",DT!BO56)</f>
        <v/>
      </c>
      <c r="BR55" s="586" t="str">
        <f>IF(OR(BR54="",DT!BP56=0,C55=""),"",DT!BP56)</f>
        <v/>
      </c>
      <c r="BS55" s="586" t="str">
        <f>IF(OR(BS54="",DT!BQ56=0,C55=""),"",DT!BQ56)</f>
        <v/>
      </c>
      <c r="BT55" s="586" t="str">
        <f>IF(OR(BT54="",DT!BR56=0,C55=""),"",DT!BR56)</f>
        <v/>
      </c>
      <c r="BU55" s="586" t="str">
        <f>IF(OR(BU54="",DT!BS56=0,C55=""),"",DT!BS56)</f>
        <v/>
      </c>
      <c r="BV55" s="586" t="str">
        <f>IF(OR(BV54="",DT!BT56=0,C55=""),"",DT!BT56)</f>
        <v/>
      </c>
      <c r="BW55" s="586" t="str">
        <f>IF(OR(BW54="",DT!BU56=0,C55=""),"",DT!BU56)</f>
        <v/>
      </c>
      <c r="BX55" s="586" t="str">
        <f>IF(OR(BX54="",DT!BV56=0,C55=""),"",DT!BV56)</f>
        <v/>
      </c>
      <c r="BY55" s="586" t="str">
        <f>IF(OR(BY54="",DT!BW56=0,C55=""),"",DT!BW56)</f>
        <v/>
      </c>
      <c r="BZ55" s="586" t="str">
        <f>IF(OR(BZ54="",DT!BX56=0,C55=""),"",DT!BX56)</f>
        <v/>
      </c>
      <c r="CA55" s="586" t="str">
        <f>IF(OR(CA54="",DT!BY56=0,C55=""),"",DT!BY56)</f>
        <v/>
      </c>
      <c r="CB55" s="586" t="str">
        <f>IF(OR(CB54="",DT!BZ56=0,C55=""),"",DT!BZ56)</f>
        <v/>
      </c>
      <c r="CC55" s="586" t="str">
        <f>IF(OR(CC54="",DT!CA56=0,C55=""),"",DT!CA56)</f>
        <v/>
      </c>
      <c r="CD55" s="586" t="str">
        <f>IF(OR(CD54="",DT!CB56=0,C55=""),"",DT!CB56)</f>
        <v/>
      </c>
      <c r="CE55" s="586" t="str">
        <f>IF(OR(CE54="",DT!CC56=0,C55=""),"",DT!CC56)</f>
        <v/>
      </c>
      <c r="CF55" s="586" t="str">
        <f>IF(OR(CF54="",DT!CD56=0,C55=""),"",DT!CD56)</f>
        <v/>
      </c>
      <c r="CG55" s="586" t="str">
        <f>IF(OR(CG54="",DT!CE56=0,C55=""),"",DT!CE56)</f>
        <v/>
      </c>
      <c r="CH55" s="586" t="str">
        <f>IF(OR(CH54="",DT!CF56=0,C55=""),"",DT!CF56)</f>
        <v/>
      </c>
      <c r="CI55" s="586" t="str">
        <f>IF(OR(CI54="",DT!CG56=0,C55=""),"",DT!CG56)</f>
        <v/>
      </c>
      <c r="CJ55" s="586" t="str">
        <f>IF(OR(CJ54="",DT!CH56=0,C55=""),"",DT!CH56)</f>
        <v/>
      </c>
      <c r="CK55" s="586" t="str">
        <f>IF(OR(CK54="",DT!CI56=0,C55=""),"",DT!CI56)</f>
        <v/>
      </c>
      <c r="CL55" s="586" t="str">
        <f>IF(OR(CL54="",DT!CJ56=0,C55=""),"",DT!CJ56)</f>
        <v/>
      </c>
      <c r="CM55" s="586" t="str">
        <f>IF(OR(CM54="",DT!CK56=0,C55=""),"",DT!CK56)</f>
        <v/>
      </c>
      <c r="CN55" s="586" t="str">
        <f>IF(OR(CN54="",DT!CL56=0,C55=""),"",DT!CL56)</f>
        <v/>
      </c>
      <c r="CO55" s="586" t="str">
        <f>IF(OR(CO54="",DT!CM56=0,C55=""),"",DT!CM56)</f>
        <v/>
      </c>
      <c r="CP55" s="586" t="str">
        <f>IF(OR(CP54="",DT!CN56=0,C55=""),"",DT!CN56)</f>
        <v/>
      </c>
      <c r="CQ55" s="586" t="str">
        <f>IF(OR(CQ54="",DT!CO56=0,C55=""),"",DT!CO56)</f>
        <v/>
      </c>
      <c r="CR55" s="586" t="str">
        <f>IF(OR(CR54="",DT!CP56=0,C55=""),"",DT!CP56)</f>
        <v/>
      </c>
      <c r="CS55" s="586" t="str">
        <f>IF(OR(CS54="",DT!CQ56=0,C55=""),"",DT!CQ56)</f>
        <v/>
      </c>
      <c r="CT55" s="586" t="str">
        <f>IF(OR(CT54="",DT!CR56=0,C55=""),"",DT!CR56)</f>
        <v/>
      </c>
      <c r="CU55" s="586" t="str">
        <f>IF(OR(CU54="",DT!CS56=0,C55=""),"",DT!CS56)</f>
        <v/>
      </c>
      <c r="CV55" s="586" t="str">
        <f>IF(OR(CV54="",DT!CT56=0,C55=""),"",DT!CT56)</f>
        <v/>
      </c>
      <c r="CW55" s="586" t="str">
        <f>IF(OR(CW54="",DT!CU56=0,C55=""),"",DT!CU56)</f>
        <v/>
      </c>
      <c r="CX55" s="586" t="str">
        <f>IF(OR(CX54="",DT!CV56=0,C55=""),"",DT!CV56)</f>
        <v/>
      </c>
      <c r="CY55" s="586" t="str">
        <f>IF(OR(CY54="",DT!CW56=0,C55=""),"",DT!CW56)</f>
        <v/>
      </c>
      <c r="CZ55" s="586" t="str">
        <f>IF(OR(CZ54="",DT!CX56=0,C55=""),"",DT!CX56)</f>
        <v/>
      </c>
      <c r="DA55" s="586" t="str">
        <f>IF(OR(DA54="",DT!CY56=0,C55=""),"",DT!CY56)</f>
        <v/>
      </c>
      <c r="DB55" s="586" t="str">
        <f>IF(OR(DB54="",DT!CZ56=0,C55=""),"",DT!CZ56)</f>
        <v/>
      </c>
      <c r="DC55" s="611" t="str">
        <f>'4บันทึกเวลาเรียน'!DD54</f>
        <v xml:space="preserve">  </v>
      </c>
      <c r="DD55" s="612" t="str">
        <f>'4บันทึกเวลาเรียน'!DE54</f>
        <v xml:space="preserve">  </v>
      </c>
      <c r="DE55" s="612" t="str">
        <f>'4บันทึกเวลาเรียน'!DF54</f>
        <v xml:space="preserve">  </v>
      </c>
      <c r="DF55" s="613" t="str">
        <f>'4บันทึกเวลาเรียน'!DG54</f>
        <v xml:space="preserve">  </v>
      </c>
      <c r="DG55" s="612" t="str">
        <f>'4บันทึกเวลาเรียน'!DH54</f>
        <v xml:space="preserve">  </v>
      </c>
      <c r="DH55" s="612" t="str">
        <f>'4บันทึกเวลาเรียน'!DI54</f>
        <v xml:space="preserve">  </v>
      </c>
      <c r="DI55" s="611" t="str">
        <f>'4บันทึกเวลาเรียน'!DJ54</f>
        <v xml:space="preserve">  </v>
      </c>
      <c r="DJ55" s="614" t="str">
        <f>'4บันทึกเวลาเรียน'!DK54</f>
        <v xml:space="preserve">  </v>
      </c>
      <c r="DK55" s="584" t="str">
        <f>'4บันทึกเวลาเรียน'!DL54</f>
        <v xml:space="preserve">  </v>
      </c>
      <c r="DL55" s="599"/>
      <c r="DM55" s="606"/>
      <c r="DN55" s="517"/>
      <c r="DO55" s="517"/>
      <c r="DP55" s="517"/>
      <c r="DQ55" s="517"/>
      <c r="DR55" s="517"/>
      <c r="DS55" s="517"/>
      <c r="DT55" s="517"/>
      <c r="DU55" s="517"/>
    </row>
    <row r="56" spans="1:125" ht="13.35" customHeight="1">
      <c r="A56" s="599"/>
      <c r="B56" s="585">
        <v>49</v>
      </c>
      <c r="C56" s="585" t="str">
        <f>IF(DT!B57=0,"",DT!B57)</f>
        <v/>
      </c>
      <c r="D56" s="1288" t="str">
        <f>IF(DT!C57=0,"",DT!C57)</f>
        <v/>
      </c>
      <c r="E56" s="1209"/>
      <c r="F56" s="586" t="str">
        <f>IF(OR(F55="",DT!E57=0,C56=""),"",DT!E57)</f>
        <v/>
      </c>
      <c r="G56" s="586" t="str">
        <f>IF(OR(G55="",DT!F57=0,C56=""),"",DT!F57)</f>
        <v/>
      </c>
      <c r="H56" s="586" t="str">
        <f>IF(OR(H55="",DT!G57=0,C56=""),"",DT!G57)</f>
        <v/>
      </c>
      <c r="I56" s="586" t="str">
        <f>IF(OR(I55="",DT!H57=0,C56=""),"",DT!H57)</f>
        <v/>
      </c>
      <c r="J56" s="586" t="str">
        <f>IF(OR(J55="",DT!I57=0,C56=""),"",DT!I57)</f>
        <v/>
      </c>
      <c r="K56" s="586" t="str">
        <f>IF(OR(K55="",DT!J57=0,C56=""),"",DT!J57)</f>
        <v/>
      </c>
      <c r="L56" s="586" t="str">
        <f>IF(OR(L55="",DT!K57=0,C56=""),"",DT!K57)</f>
        <v/>
      </c>
      <c r="M56" s="586" t="str">
        <f>IF(OR(M55="",DT!L57=0,C56=""),"",DT!L57)</f>
        <v/>
      </c>
      <c r="N56" s="586" t="str">
        <f>IF(OR(N55="",DT!M57=0,C56=""),"",DT!M57)</f>
        <v/>
      </c>
      <c r="O56" s="586" t="str">
        <f>IF(OR(O55="",DT!N57=0,C56=""),"",DT!N57)</f>
        <v/>
      </c>
      <c r="P56" s="586" t="str">
        <f>IF(OR(P55="",DT!O57=0,C56=""),"",DT!O57)</f>
        <v/>
      </c>
      <c r="Q56" s="586" t="str">
        <f>IF(OR(Q55="",DT!P57=0,C56=""),"",DT!P57)</f>
        <v/>
      </c>
      <c r="R56" s="586" t="str">
        <f>IF(OR(R55="",DT!Q57=0,C56=""),"",DT!Q57)</f>
        <v/>
      </c>
      <c r="S56" s="586" t="str">
        <f>IF(OR(S55="",DT!R57=0,C56=""),"",DT!R57)</f>
        <v/>
      </c>
      <c r="T56" s="586" t="str">
        <f>IF(OR(T55="",DT!S57=0,C56=""),"",DT!S57)</f>
        <v/>
      </c>
      <c r="U56" s="586" t="str">
        <f>IF(OR(U55="",DT!T57=0,C56=""),"",DT!T57)</f>
        <v/>
      </c>
      <c r="V56" s="586" t="str">
        <f>IF(OR(V55="",DT!U57=0,C56=""),"",DT!U57)</f>
        <v/>
      </c>
      <c r="W56" s="586" t="str">
        <f>IF(OR(W55="",DT!V57=0,C56=""),"",DT!V57)</f>
        <v/>
      </c>
      <c r="X56" s="586" t="str">
        <f>IF(OR(X55="",DT!W57=0,C56=""),"",DT!W57)</f>
        <v/>
      </c>
      <c r="Y56" s="586" t="str">
        <f>IF(OR(Y55="",DT!X57=0,C56=""),"",DT!X57)</f>
        <v/>
      </c>
      <c r="Z56" s="586" t="str">
        <f>IF(OR(Z55="",DT!Y57=0,C56=""),"",DT!Y57)</f>
        <v/>
      </c>
      <c r="AA56" s="586" t="str">
        <f>IF(OR(AA55="",DT!Z57=0,C56=""),"",DT!Z57)</f>
        <v/>
      </c>
      <c r="AB56" s="586" t="str">
        <f>IF(OR(AB55="",DT!AA57=0,C56=""),"",DT!AA57)</f>
        <v/>
      </c>
      <c r="AC56" s="586" t="str">
        <f>IF(OR(AC55="",DT!AB57=0,C56=""),"",DT!AB57)</f>
        <v/>
      </c>
      <c r="AD56" s="586" t="str">
        <f>IF(OR(AD55="",DT!AC57=0,C56=""),"",DT!AC57)</f>
        <v/>
      </c>
      <c r="AE56" s="586" t="str">
        <f>IF(OR(AE55="",DT!AD57=0,C56=""),"",DT!AD57)</f>
        <v/>
      </c>
      <c r="AF56" s="586" t="str">
        <f>IF(OR(AF55="",DT!AE57=0,C56=""),"",DT!AE57)</f>
        <v/>
      </c>
      <c r="AG56" s="586" t="str">
        <f>IF(OR(AG55="",DT!AF57=0,C56=""),"",DT!AF57)</f>
        <v/>
      </c>
      <c r="AH56" s="586" t="str">
        <f>IF(OR(AH55="",DT!AG57=0,C56=""),"",DT!AG57)</f>
        <v/>
      </c>
      <c r="AI56" s="586" t="str">
        <f>IF(OR(AI55="",DT!AH57=0,C56=""),"",DT!AH57)</f>
        <v/>
      </c>
      <c r="AJ56" s="586" t="str">
        <f>IF(OR(AJ55="",DT!AI57=0,C56=""),"",DT!AI57)</f>
        <v/>
      </c>
      <c r="AK56" s="586" t="str">
        <f>IF(OR(AK55="",DT!AJ57=0,C56=""),"",DT!AJ57)</f>
        <v/>
      </c>
      <c r="AL56" s="586" t="str">
        <f>IF(OR(AL55="",DT!AK57=0,C56=""),"",DT!AK57)</f>
        <v/>
      </c>
      <c r="AM56" s="586" t="str">
        <f>IF(OR(AM55="",DT!AL57=0,C56=""),"",DT!AL57)</f>
        <v/>
      </c>
      <c r="AN56" s="586" t="str">
        <f>IF(OR(AN55="",DT!AM57=0,C56=""),"",DT!AM57)</f>
        <v/>
      </c>
      <c r="AO56" s="586" t="str">
        <f>IF(OR(AO55="",DT!AN57=0,C56=""),"",DT!AN57)</f>
        <v/>
      </c>
      <c r="AP56" s="586" t="str">
        <f>IF(OR(AP55="",DT!AO57=0,C56=""),"",DT!AO57)</f>
        <v/>
      </c>
      <c r="AQ56" s="586" t="str">
        <f>IF(OR(AQ55="",DT!AP57=0,C56=""),"",DT!AP57)</f>
        <v/>
      </c>
      <c r="AR56" s="586" t="str">
        <f>IF(OR(AR55="",DT!AQ57=0,C56=""),"",DT!AQ57)</f>
        <v/>
      </c>
      <c r="AS56" s="586" t="str">
        <f>IF(OR(AS55="",DT!AR57=0,C56=""),"",DT!AR57)</f>
        <v/>
      </c>
      <c r="AT56" s="586" t="str">
        <f>IF(OR(AT55="",DT!AS57=0,C56=""),"",DT!AS57)</f>
        <v/>
      </c>
      <c r="AU56" s="586" t="str">
        <f>IF(OR(AU55="",DT!AT57=0,C56=""),"",DT!AT57)</f>
        <v/>
      </c>
      <c r="AV56" s="586" t="str">
        <f>IF(OR(AV55="",DT!AU57=0,C56=""),"",DT!AU57)</f>
        <v/>
      </c>
      <c r="AW56" s="586" t="str">
        <f>IF(OR(AW55="",DT!AV57=0,C56=""),"",DT!AV57)</f>
        <v/>
      </c>
      <c r="AX56" s="586" t="str">
        <f>IF(OR(AX55="",DT!AW57=0,C56=""),"",DT!AW57)</f>
        <v/>
      </c>
      <c r="AY56" s="583"/>
      <c r="AZ56" s="586" t="str">
        <f>IF(OR(AZ55="",DT!AX57=0,C56=""),"",DT!AX57)</f>
        <v/>
      </c>
      <c r="BA56" s="586" t="str">
        <f>IF(OR(BA55="",DT!AY57=0,C56=""),"",DT!AY57)</f>
        <v/>
      </c>
      <c r="BB56" s="586" t="str">
        <f>IF(OR(BB55="",DT!AZ57=0,C56=""),"",DT!AZ57)</f>
        <v/>
      </c>
      <c r="BC56" s="586" t="str">
        <f>IF(OR(BC55="",DT!BA57=0,C56=""),"",DT!BA57)</f>
        <v/>
      </c>
      <c r="BD56" s="586" t="str">
        <f>IF(OR(BD55="",DT!BB57=0,C56=""),"",DT!BB57)</f>
        <v/>
      </c>
      <c r="BE56" s="586" t="str">
        <f>IF(OR(BE55="",DT!BC57=0,C56=""),"",DT!BC57)</f>
        <v/>
      </c>
      <c r="BF56" s="586" t="str">
        <f>IF(OR(BF55="",DT!BD57=0,C56=""),"",DT!BD57)</f>
        <v/>
      </c>
      <c r="BG56" s="586" t="str">
        <f>IF(OR(BG55="",DT!BE57=0,C56=""),"",DT!BE57)</f>
        <v/>
      </c>
      <c r="BH56" s="586" t="str">
        <f>IF(OR(BH55="",DT!BF57=0,C56=""),"",DT!BF57)</f>
        <v/>
      </c>
      <c r="BI56" s="586" t="str">
        <f>IF(OR(BI55="",DT!BG57=0,C56=""),"",DT!BG57)</f>
        <v/>
      </c>
      <c r="BJ56" s="586" t="str">
        <f>IF(OR(BJ55="",DT!BH57=0,C56=""),"",DT!BH57)</f>
        <v/>
      </c>
      <c r="BK56" s="586" t="str">
        <f>IF(OR(BK55="",DT!BI57=0,C56=""),"",DT!BI57)</f>
        <v/>
      </c>
      <c r="BL56" s="586" t="str">
        <f>IF(OR(BL55="",DT!BJ57=0,C56=""),"",DT!BJ57)</f>
        <v/>
      </c>
      <c r="BM56" s="586" t="str">
        <f>IF(OR(BM55="",DT!BK57=0,C56=""),"",DT!BK57)</f>
        <v/>
      </c>
      <c r="BN56" s="586" t="str">
        <f>IF(OR(BN55="",DT!BL57=0,C56=""),"",DT!BL57)</f>
        <v/>
      </c>
      <c r="BO56" s="586" t="str">
        <f>IF(OR(BO55="",DT!BM57=0,C56=""),"",DT!BM57)</f>
        <v/>
      </c>
      <c r="BP56" s="586" t="str">
        <f>IF(OR(BP55="",DT!BN57=0,C56=""),"",DT!BN57)</f>
        <v/>
      </c>
      <c r="BQ56" s="586" t="str">
        <f>IF(OR(BQ55="",DT!BO57=0,C56=""),"",DT!BO57)</f>
        <v/>
      </c>
      <c r="BR56" s="586" t="str">
        <f>IF(OR(BR55="",DT!BP57=0,C56=""),"",DT!BP57)</f>
        <v/>
      </c>
      <c r="BS56" s="586" t="str">
        <f>IF(OR(BS55="",DT!BQ57=0,C56=""),"",DT!BQ57)</f>
        <v/>
      </c>
      <c r="BT56" s="586" t="str">
        <f>IF(OR(BT55="",DT!BR57=0,C56=""),"",DT!BR57)</f>
        <v/>
      </c>
      <c r="BU56" s="586" t="str">
        <f>IF(OR(BU55="",DT!BS57=0,C56=""),"",DT!BS57)</f>
        <v/>
      </c>
      <c r="BV56" s="586" t="str">
        <f>IF(OR(BV55="",DT!BT57=0,C56=""),"",DT!BT57)</f>
        <v/>
      </c>
      <c r="BW56" s="586" t="str">
        <f>IF(OR(BW55="",DT!BU57=0,C56=""),"",DT!BU57)</f>
        <v/>
      </c>
      <c r="BX56" s="586" t="str">
        <f>IF(OR(BX55="",DT!BV57=0,C56=""),"",DT!BV57)</f>
        <v/>
      </c>
      <c r="BY56" s="586" t="str">
        <f>IF(OR(BY55="",DT!BW57=0,C56=""),"",DT!BW57)</f>
        <v/>
      </c>
      <c r="BZ56" s="586" t="str">
        <f>IF(OR(BZ55="",DT!BX57=0,C56=""),"",DT!BX57)</f>
        <v/>
      </c>
      <c r="CA56" s="586" t="str">
        <f>IF(OR(CA55="",DT!BY57=0,C56=""),"",DT!BY57)</f>
        <v/>
      </c>
      <c r="CB56" s="586" t="str">
        <f>IF(OR(CB55="",DT!BZ57=0,C56=""),"",DT!BZ57)</f>
        <v/>
      </c>
      <c r="CC56" s="586" t="str">
        <f>IF(OR(CC55="",DT!CA57=0,C56=""),"",DT!CA57)</f>
        <v/>
      </c>
      <c r="CD56" s="586" t="str">
        <f>IF(OR(CD55="",DT!CB57=0,C56=""),"",DT!CB57)</f>
        <v/>
      </c>
      <c r="CE56" s="586" t="str">
        <f>IF(OR(CE55="",DT!CC57=0,C56=""),"",DT!CC57)</f>
        <v/>
      </c>
      <c r="CF56" s="586" t="str">
        <f>IF(OR(CF55="",DT!CD57=0,C56=""),"",DT!CD57)</f>
        <v/>
      </c>
      <c r="CG56" s="586" t="str">
        <f>IF(OR(CG55="",DT!CE57=0,C56=""),"",DT!CE57)</f>
        <v/>
      </c>
      <c r="CH56" s="586" t="str">
        <f>IF(OR(CH55="",DT!CF57=0,C56=""),"",DT!CF57)</f>
        <v/>
      </c>
      <c r="CI56" s="586" t="str">
        <f>IF(OR(CI55="",DT!CG57=0,C56=""),"",DT!CG57)</f>
        <v/>
      </c>
      <c r="CJ56" s="586" t="str">
        <f>IF(OR(CJ55="",DT!CH57=0,C56=""),"",DT!CH57)</f>
        <v/>
      </c>
      <c r="CK56" s="586" t="str">
        <f>IF(OR(CK55="",DT!CI57=0,C56=""),"",DT!CI57)</f>
        <v/>
      </c>
      <c r="CL56" s="586" t="str">
        <f>IF(OR(CL55="",DT!CJ57=0,C56=""),"",DT!CJ57)</f>
        <v/>
      </c>
      <c r="CM56" s="586" t="str">
        <f>IF(OR(CM55="",DT!CK57=0,C56=""),"",DT!CK57)</f>
        <v/>
      </c>
      <c r="CN56" s="586" t="str">
        <f>IF(OR(CN55="",DT!CL57=0,C56=""),"",DT!CL57)</f>
        <v/>
      </c>
      <c r="CO56" s="586" t="str">
        <f>IF(OR(CO55="",DT!CM57=0,C56=""),"",DT!CM57)</f>
        <v/>
      </c>
      <c r="CP56" s="586" t="str">
        <f>IF(OR(CP55="",DT!CN57=0,C56=""),"",DT!CN57)</f>
        <v/>
      </c>
      <c r="CQ56" s="586" t="str">
        <f>IF(OR(CQ55="",DT!CO57=0,C56=""),"",DT!CO57)</f>
        <v/>
      </c>
      <c r="CR56" s="586" t="str">
        <f>IF(OR(CR55="",DT!CP57=0,C56=""),"",DT!CP57)</f>
        <v/>
      </c>
      <c r="CS56" s="586" t="str">
        <f>IF(OR(CS55="",DT!CQ57=0,C56=""),"",DT!CQ57)</f>
        <v/>
      </c>
      <c r="CT56" s="586" t="str">
        <f>IF(OR(CT55="",DT!CR57=0,C56=""),"",DT!CR57)</f>
        <v/>
      </c>
      <c r="CU56" s="586" t="str">
        <f>IF(OR(CU55="",DT!CS57=0,C56=""),"",DT!CS57)</f>
        <v/>
      </c>
      <c r="CV56" s="586" t="str">
        <f>IF(OR(CV55="",DT!CT57=0,C56=""),"",DT!CT57)</f>
        <v/>
      </c>
      <c r="CW56" s="586" t="str">
        <f>IF(OR(CW55="",DT!CU57=0,C56=""),"",DT!CU57)</f>
        <v/>
      </c>
      <c r="CX56" s="586" t="str">
        <f>IF(OR(CX55="",DT!CV57=0,C56=""),"",DT!CV57)</f>
        <v/>
      </c>
      <c r="CY56" s="586" t="str">
        <f>IF(OR(CY55="",DT!CW57=0,C56=""),"",DT!CW57)</f>
        <v/>
      </c>
      <c r="CZ56" s="586" t="str">
        <f>IF(OR(CZ55="",DT!CX57=0,C56=""),"",DT!CX57)</f>
        <v/>
      </c>
      <c r="DA56" s="586" t="str">
        <f>IF(OR(DA55="",DT!CY57=0,C56=""),"",DT!CY57)</f>
        <v/>
      </c>
      <c r="DB56" s="586" t="str">
        <f>IF(OR(DB55="",DT!CZ57=0,C56=""),"",DT!CZ57)</f>
        <v/>
      </c>
      <c r="DC56" s="611" t="str">
        <f>'4บันทึกเวลาเรียน'!DD55</f>
        <v xml:space="preserve">  </v>
      </c>
      <c r="DD56" s="612" t="str">
        <f>'4บันทึกเวลาเรียน'!DE55</f>
        <v xml:space="preserve">  </v>
      </c>
      <c r="DE56" s="612" t="str">
        <f>'4บันทึกเวลาเรียน'!DF55</f>
        <v xml:space="preserve">  </v>
      </c>
      <c r="DF56" s="613" t="str">
        <f>'4บันทึกเวลาเรียน'!DG55</f>
        <v xml:space="preserve">  </v>
      </c>
      <c r="DG56" s="612" t="str">
        <f>'4บันทึกเวลาเรียน'!DH55</f>
        <v xml:space="preserve">  </v>
      </c>
      <c r="DH56" s="612" t="str">
        <f>'4บันทึกเวลาเรียน'!DI55</f>
        <v xml:space="preserve">  </v>
      </c>
      <c r="DI56" s="611" t="str">
        <f>'4บันทึกเวลาเรียน'!DJ55</f>
        <v xml:space="preserve">  </v>
      </c>
      <c r="DJ56" s="614" t="str">
        <f>'4บันทึกเวลาเรียน'!DK55</f>
        <v xml:space="preserve">  </v>
      </c>
      <c r="DK56" s="584" t="str">
        <f>'4บันทึกเวลาเรียน'!DL55</f>
        <v xml:space="preserve">  </v>
      </c>
      <c r="DL56" s="599"/>
      <c r="DM56" s="606"/>
      <c r="DN56" s="517"/>
      <c r="DO56" s="517"/>
      <c r="DP56" s="517"/>
      <c r="DQ56" s="517"/>
      <c r="DR56" s="517"/>
      <c r="DS56" s="517"/>
      <c r="DT56" s="517"/>
      <c r="DU56" s="517"/>
    </row>
    <row r="57" spans="1:125" ht="13.35" customHeight="1">
      <c r="A57" s="599"/>
      <c r="B57" s="587">
        <v>50</v>
      </c>
      <c r="C57" s="587" t="str">
        <f>IF(DT!B58=0,"",DT!B58)</f>
        <v/>
      </c>
      <c r="D57" s="1286" t="str">
        <f>IF(DT!C58=0,"",DT!C58)</f>
        <v/>
      </c>
      <c r="E57" s="1287"/>
      <c r="F57" s="588" t="str">
        <f>IF(OR(F56="",DT!E58=0,C57=""),"",DT!E58)</f>
        <v/>
      </c>
      <c r="G57" s="588" t="str">
        <f>IF(OR(G56="",DT!F58=0,C57=""),"",DT!F58)</f>
        <v/>
      </c>
      <c r="H57" s="588" t="str">
        <f>IF(OR(H56="",DT!G58=0,C57=""),"",DT!G58)</f>
        <v/>
      </c>
      <c r="I57" s="588" t="str">
        <f>IF(OR(I56="",DT!H58=0,C57=""),"",DT!H58)</f>
        <v/>
      </c>
      <c r="J57" s="588" t="str">
        <f>IF(OR(J56="",DT!I58=0,C57=""),"",DT!I58)</f>
        <v/>
      </c>
      <c r="K57" s="588" t="str">
        <f>IF(OR(K56="",DT!J58=0,C57=""),"",DT!J58)</f>
        <v/>
      </c>
      <c r="L57" s="588" t="str">
        <f>IF(OR(L56="",DT!K58=0,C57=""),"",DT!K58)</f>
        <v/>
      </c>
      <c r="M57" s="588" t="str">
        <f>IF(OR(M56="",DT!L58=0,C57=""),"",DT!L58)</f>
        <v/>
      </c>
      <c r="N57" s="588" t="str">
        <f>IF(OR(N56="",DT!M58=0,C57=""),"",DT!M58)</f>
        <v/>
      </c>
      <c r="O57" s="588" t="str">
        <f>IF(OR(O56="",DT!N58=0,C57=""),"",DT!N58)</f>
        <v/>
      </c>
      <c r="P57" s="588" t="str">
        <f>IF(OR(P56="",DT!O58=0,C57=""),"",DT!O58)</f>
        <v/>
      </c>
      <c r="Q57" s="588" t="str">
        <f>IF(OR(Q56="",DT!P58=0,C57=""),"",DT!P58)</f>
        <v/>
      </c>
      <c r="R57" s="588" t="str">
        <f>IF(OR(R56="",DT!Q58=0,C57=""),"",DT!Q58)</f>
        <v/>
      </c>
      <c r="S57" s="588" t="str">
        <f>IF(OR(S56="",DT!R58=0,C57=""),"",DT!R58)</f>
        <v/>
      </c>
      <c r="T57" s="588" t="str">
        <f>IF(OR(T56="",DT!S58=0,C57=""),"",DT!S58)</f>
        <v/>
      </c>
      <c r="U57" s="588" t="str">
        <f>IF(OR(U56="",DT!T58=0,C57=""),"",DT!T58)</f>
        <v/>
      </c>
      <c r="V57" s="588" t="str">
        <f>IF(OR(V56="",DT!U58=0,C57=""),"",DT!U58)</f>
        <v/>
      </c>
      <c r="W57" s="588" t="str">
        <f>IF(OR(W56="",DT!V58=0,C57=""),"",DT!V58)</f>
        <v/>
      </c>
      <c r="X57" s="588" t="str">
        <f>IF(OR(X56="",DT!W58=0,C57=""),"",DT!W58)</f>
        <v/>
      </c>
      <c r="Y57" s="588" t="str">
        <f>IF(OR(Y56="",DT!X58=0,C57=""),"",DT!X58)</f>
        <v/>
      </c>
      <c r="Z57" s="588" t="str">
        <f>IF(OR(Z56="",DT!Y58=0,C57=""),"",DT!Y58)</f>
        <v/>
      </c>
      <c r="AA57" s="588" t="str">
        <f>IF(OR(AA56="",DT!Z58=0,C57=""),"",DT!Z58)</f>
        <v/>
      </c>
      <c r="AB57" s="588" t="str">
        <f>IF(OR(AB56="",DT!AA58=0,C57=""),"",DT!AA58)</f>
        <v/>
      </c>
      <c r="AC57" s="588" t="str">
        <f>IF(OR(AC56="",DT!AB58=0,C57=""),"",DT!AB58)</f>
        <v/>
      </c>
      <c r="AD57" s="588" t="str">
        <f>IF(OR(AD56="",DT!AC58=0,C57=""),"",DT!AC58)</f>
        <v/>
      </c>
      <c r="AE57" s="588" t="str">
        <f>IF(OR(AE56="",DT!AD58=0,C57=""),"",DT!AD58)</f>
        <v/>
      </c>
      <c r="AF57" s="588" t="str">
        <f>IF(OR(AF56="",DT!AE58=0,C57=""),"",DT!AE58)</f>
        <v/>
      </c>
      <c r="AG57" s="588" t="str">
        <f>IF(OR(AG56="",DT!AF58=0,C57=""),"",DT!AF58)</f>
        <v/>
      </c>
      <c r="AH57" s="588" t="str">
        <f>IF(OR(AH56="",DT!AG58=0,C57=""),"",DT!AG58)</f>
        <v/>
      </c>
      <c r="AI57" s="588" t="str">
        <f>IF(OR(AI56="",DT!AH58=0,C57=""),"",DT!AH58)</f>
        <v/>
      </c>
      <c r="AJ57" s="588" t="str">
        <f>IF(OR(AJ56="",DT!AI58=0,C57=""),"",DT!AI58)</f>
        <v/>
      </c>
      <c r="AK57" s="588" t="str">
        <f>IF(OR(AK56="",DT!AJ58=0,C57=""),"",DT!AJ58)</f>
        <v/>
      </c>
      <c r="AL57" s="588" t="str">
        <f>IF(OR(AL56="",DT!AK58=0,C57=""),"",DT!AK58)</f>
        <v/>
      </c>
      <c r="AM57" s="588" t="str">
        <f>IF(OR(AM56="",DT!AL58=0,C57=""),"",DT!AL58)</f>
        <v/>
      </c>
      <c r="AN57" s="588" t="str">
        <f>IF(OR(AN56="",DT!AM58=0,C57=""),"",DT!AM58)</f>
        <v/>
      </c>
      <c r="AO57" s="588" t="str">
        <f>IF(OR(AO56="",DT!AN58=0,C57=""),"",DT!AN58)</f>
        <v/>
      </c>
      <c r="AP57" s="588" t="str">
        <f>IF(OR(AP56="",DT!AO58=0,C57=""),"",DT!AO58)</f>
        <v/>
      </c>
      <c r="AQ57" s="588" t="str">
        <f>IF(OR(AQ56="",DT!AP58=0,C57=""),"",DT!AP58)</f>
        <v/>
      </c>
      <c r="AR57" s="588" t="str">
        <f>IF(OR(AR56="",DT!AQ58=0,C57=""),"",DT!AQ58)</f>
        <v/>
      </c>
      <c r="AS57" s="588" t="str">
        <f>IF(OR(AS56="",DT!AR58=0,C57=""),"",DT!AR58)</f>
        <v/>
      </c>
      <c r="AT57" s="588" t="str">
        <f>IF(OR(AT56="",DT!AS58=0,C57=""),"",DT!AS58)</f>
        <v/>
      </c>
      <c r="AU57" s="588" t="str">
        <f>IF(OR(AU56="",DT!AT58=0,C57=""),"",DT!AT58)</f>
        <v/>
      </c>
      <c r="AV57" s="588" t="str">
        <f>IF(OR(AV56="",DT!AU58=0,C57=""),"",DT!AU58)</f>
        <v/>
      </c>
      <c r="AW57" s="588" t="str">
        <f>IF(OR(AW56="",DT!AV58=0,C57=""),"",DT!AV58)</f>
        <v/>
      </c>
      <c r="AX57" s="588" t="str">
        <f>IF(OR(AX56="",DT!AW58=0,C57=""),"",DT!AW58)</f>
        <v/>
      </c>
      <c r="AY57" s="583"/>
      <c r="AZ57" s="588" t="str">
        <f>IF(OR(AZ56="",DT!AX58=0,C57=""),"",DT!AX58)</f>
        <v/>
      </c>
      <c r="BA57" s="588" t="str">
        <f>IF(OR(BA56="",DT!AY58=0,C57=""),"",DT!AY58)</f>
        <v/>
      </c>
      <c r="BB57" s="588" t="str">
        <f>IF(OR(BB56="",DT!AZ58=0,C57=""),"",DT!AZ58)</f>
        <v/>
      </c>
      <c r="BC57" s="588" t="str">
        <f>IF(OR(BC56="",DT!BA58=0,C57=""),"",DT!BA58)</f>
        <v/>
      </c>
      <c r="BD57" s="588" t="str">
        <f>IF(OR(BD56="",DT!BB58=0,C57=""),"",DT!BB58)</f>
        <v/>
      </c>
      <c r="BE57" s="588" t="str">
        <f>IF(OR(BE56="",DT!BC58=0,C57=""),"",DT!BC58)</f>
        <v/>
      </c>
      <c r="BF57" s="588" t="str">
        <f>IF(OR(BF56="",DT!BD58=0,C57=""),"",DT!BD58)</f>
        <v/>
      </c>
      <c r="BG57" s="588" t="str">
        <f>IF(OR(BG56="",DT!BE58=0,C57=""),"",DT!BE58)</f>
        <v/>
      </c>
      <c r="BH57" s="588" t="str">
        <f>IF(OR(BH56="",DT!BF58=0,C57=""),"",DT!BF58)</f>
        <v/>
      </c>
      <c r="BI57" s="588" t="str">
        <f>IF(OR(BI56="",DT!BG58=0,C57=""),"",DT!BG58)</f>
        <v/>
      </c>
      <c r="BJ57" s="588" t="str">
        <f>IF(OR(BJ56="",DT!BH58=0,C57=""),"",DT!BH58)</f>
        <v/>
      </c>
      <c r="BK57" s="588" t="str">
        <f>IF(OR(BK56="",DT!BI58=0,C57=""),"",DT!BI58)</f>
        <v/>
      </c>
      <c r="BL57" s="588" t="str">
        <f>IF(OR(BL56="",DT!BJ58=0,C57=""),"",DT!BJ58)</f>
        <v/>
      </c>
      <c r="BM57" s="588" t="str">
        <f>IF(OR(BM56="",DT!BK58=0,C57=""),"",DT!BK58)</f>
        <v/>
      </c>
      <c r="BN57" s="588" t="str">
        <f>IF(OR(BN56="",DT!BL58=0,C57=""),"",DT!BL58)</f>
        <v/>
      </c>
      <c r="BO57" s="588" t="str">
        <f>IF(OR(BO56="",DT!BM58=0,C57=""),"",DT!BM58)</f>
        <v/>
      </c>
      <c r="BP57" s="588" t="str">
        <f>IF(OR(BP56="",DT!BN58=0,C57=""),"",DT!BN58)</f>
        <v/>
      </c>
      <c r="BQ57" s="588" t="str">
        <f>IF(OR(BQ56="",DT!BO58=0,C57=""),"",DT!BO58)</f>
        <v/>
      </c>
      <c r="BR57" s="588" t="str">
        <f>IF(OR(BR56="",DT!BP58=0,C57=""),"",DT!BP58)</f>
        <v/>
      </c>
      <c r="BS57" s="588" t="str">
        <f>IF(OR(BS56="",DT!BQ58=0,C57=""),"",DT!BQ58)</f>
        <v/>
      </c>
      <c r="BT57" s="588" t="str">
        <f>IF(OR(BT56="",DT!BR58=0,C57=""),"",DT!BR58)</f>
        <v/>
      </c>
      <c r="BU57" s="588" t="str">
        <f>IF(OR(BU56="",DT!BS58=0,C57=""),"",DT!BS58)</f>
        <v/>
      </c>
      <c r="BV57" s="588" t="str">
        <f>IF(OR(BV56="",DT!BT58=0,C57=""),"",DT!BT58)</f>
        <v/>
      </c>
      <c r="BW57" s="588" t="str">
        <f>IF(OR(BW56="",DT!BU58=0,C57=""),"",DT!BU58)</f>
        <v/>
      </c>
      <c r="BX57" s="588" t="str">
        <f>IF(OR(BX56="",DT!BV58=0,C57=""),"",DT!BV58)</f>
        <v/>
      </c>
      <c r="BY57" s="588" t="str">
        <f>IF(OR(BY56="",DT!BW58=0,C57=""),"",DT!BW58)</f>
        <v/>
      </c>
      <c r="BZ57" s="588" t="str">
        <f>IF(OR(BZ56="",DT!BX58=0,C57=""),"",DT!BX58)</f>
        <v/>
      </c>
      <c r="CA57" s="588" t="str">
        <f>IF(OR(CA56="",DT!BY58=0,C57=""),"",DT!BY58)</f>
        <v/>
      </c>
      <c r="CB57" s="588" t="str">
        <f>IF(OR(CB56="",DT!BZ58=0,C57=""),"",DT!BZ58)</f>
        <v/>
      </c>
      <c r="CC57" s="588" t="str">
        <f>IF(OR(CC56="",DT!CA58=0,C57=""),"",DT!CA58)</f>
        <v/>
      </c>
      <c r="CD57" s="588" t="str">
        <f>IF(OR(CD56="",DT!CB58=0,C57=""),"",DT!CB58)</f>
        <v/>
      </c>
      <c r="CE57" s="588" t="str">
        <f>IF(OR(CE56="",DT!CC58=0,C57=""),"",DT!CC58)</f>
        <v/>
      </c>
      <c r="CF57" s="588" t="str">
        <f>IF(OR(CF56="",DT!CD58=0,C57=""),"",DT!CD58)</f>
        <v/>
      </c>
      <c r="CG57" s="588" t="str">
        <f>IF(OR(CG56="",DT!CE58=0,C57=""),"",DT!CE58)</f>
        <v/>
      </c>
      <c r="CH57" s="588" t="str">
        <f>IF(OR(CH56="",DT!CF58=0,C57=""),"",DT!CF58)</f>
        <v/>
      </c>
      <c r="CI57" s="588" t="str">
        <f>IF(OR(CI56="",DT!CG58=0,C57=""),"",DT!CG58)</f>
        <v/>
      </c>
      <c r="CJ57" s="588" t="str">
        <f>IF(OR(CJ56="",DT!CH58=0,C57=""),"",DT!CH58)</f>
        <v/>
      </c>
      <c r="CK57" s="588" t="str">
        <f>IF(OR(CK56="",DT!CI58=0,C57=""),"",DT!CI58)</f>
        <v/>
      </c>
      <c r="CL57" s="588" t="str">
        <f>IF(OR(CL56="",DT!CJ58=0,C57=""),"",DT!CJ58)</f>
        <v/>
      </c>
      <c r="CM57" s="588" t="str">
        <f>IF(OR(CM56="",DT!CK58=0,C57=""),"",DT!CK58)</f>
        <v/>
      </c>
      <c r="CN57" s="588" t="str">
        <f>IF(OR(CN56="",DT!CL58=0,C57=""),"",DT!CL58)</f>
        <v/>
      </c>
      <c r="CO57" s="588" t="str">
        <f>IF(OR(CO56="",DT!CM58=0,C57=""),"",DT!CM58)</f>
        <v/>
      </c>
      <c r="CP57" s="588" t="str">
        <f>IF(OR(CP56="",DT!CN58=0,C57=""),"",DT!CN58)</f>
        <v/>
      </c>
      <c r="CQ57" s="588" t="str">
        <f>IF(OR(CQ56="",DT!CO58=0,C57=""),"",DT!CO58)</f>
        <v/>
      </c>
      <c r="CR57" s="588" t="str">
        <f>IF(OR(CR56="",DT!CP58=0,C57=""),"",DT!CP58)</f>
        <v/>
      </c>
      <c r="CS57" s="588" t="str">
        <f>IF(OR(CS56="",DT!CQ58=0,C57=""),"",DT!CQ58)</f>
        <v/>
      </c>
      <c r="CT57" s="588" t="str">
        <f>IF(OR(CT56="",DT!CR58=0,C57=""),"",DT!CR58)</f>
        <v/>
      </c>
      <c r="CU57" s="588" t="str">
        <f>IF(OR(CU56="",DT!CS58=0,C57=""),"",DT!CS58)</f>
        <v/>
      </c>
      <c r="CV57" s="588" t="str">
        <f>IF(OR(CV56="",DT!CT58=0,C57=""),"",DT!CT58)</f>
        <v/>
      </c>
      <c r="CW57" s="588" t="str">
        <f>IF(OR(CW56="",DT!CU58=0,C57=""),"",DT!CU58)</f>
        <v/>
      </c>
      <c r="CX57" s="588" t="str">
        <f>IF(OR(CX56="",DT!CV58=0,C57=""),"",DT!CV58)</f>
        <v/>
      </c>
      <c r="CY57" s="588" t="str">
        <f>IF(OR(CY56="",DT!CW58=0,C57=""),"",DT!CW58)</f>
        <v/>
      </c>
      <c r="CZ57" s="588" t="str">
        <f>IF(OR(CZ56="",DT!CX58=0,C57=""),"",DT!CX58)</f>
        <v/>
      </c>
      <c r="DA57" s="588" t="str">
        <f>IF(OR(DA56="",DT!CY58=0,C57=""),"",DT!CY58)</f>
        <v/>
      </c>
      <c r="DB57" s="588" t="str">
        <f>IF(OR(DB56="",DT!CZ58=0,C57=""),"",DT!CZ58)</f>
        <v/>
      </c>
      <c r="DC57" s="615" t="str">
        <f>'4บันทึกเวลาเรียน'!DD56</f>
        <v xml:space="preserve">  </v>
      </c>
      <c r="DD57" s="616" t="str">
        <f>'4บันทึกเวลาเรียน'!DE56</f>
        <v xml:space="preserve">  </v>
      </c>
      <c r="DE57" s="616" t="str">
        <f>'4บันทึกเวลาเรียน'!DF56</f>
        <v xml:space="preserve">  </v>
      </c>
      <c r="DF57" s="617" t="str">
        <f>'4บันทึกเวลาเรียน'!DG56</f>
        <v xml:space="preserve">  </v>
      </c>
      <c r="DG57" s="616" t="str">
        <f>'4บันทึกเวลาเรียน'!DH56</f>
        <v xml:space="preserve">  </v>
      </c>
      <c r="DH57" s="616" t="str">
        <f>'4บันทึกเวลาเรียน'!DI56</f>
        <v xml:space="preserve">  </v>
      </c>
      <c r="DI57" s="615" t="str">
        <f>'4บันทึกเวลาเรียน'!DJ56</f>
        <v xml:space="preserve">  </v>
      </c>
      <c r="DJ57" s="618" t="str">
        <f>'4บันทึกเวลาเรียน'!DK56</f>
        <v xml:space="preserve">  </v>
      </c>
      <c r="DK57" s="584" t="str">
        <f>'4บันทึกเวลาเรียน'!DL56</f>
        <v xml:space="preserve">  </v>
      </c>
      <c r="DL57" s="599"/>
      <c r="DM57" s="606"/>
      <c r="DN57" s="517"/>
      <c r="DO57" s="517"/>
      <c r="DP57" s="517"/>
      <c r="DQ57" s="517"/>
      <c r="DR57" s="517"/>
      <c r="DS57" s="517"/>
      <c r="DT57" s="517"/>
      <c r="DU57" s="517"/>
    </row>
    <row r="58" spans="1:125" ht="6" customHeight="1">
      <c r="A58" s="599"/>
      <c r="B58" s="589"/>
      <c r="C58" s="545"/>
      <c r="D58" s="590"/>
      <c r="E58" s="545"/>
      <c r="F58" s="199"/>
      <c r="G58" s="591"/>
      <c r="H58" s="591"/>
      <c r="I58" s="591"/>
      <c r="J58" s="591"/>
      <c r="K58" s="591"/>
      <c r="L58" s="591"/>
      <c r="M58" s="591"/>
      <c r="N58" s="591"/>
      <c r="O58" s="591"/>
      <c r="P58" s="591"/>
      <c r="Q58" s="591"/>
      <c r="R58" s="591"/>
      <c r="S58" s="591"/>
      <c r="T58" s="591"/>
      <c r="U58" s="591"/>
      <c r="V58" s="591"/>
      <c r="W58" s="591"/>
      <c r="X58" s="591"/>
      <c r="Y58" s="591"/>
      <c r="Z58" s="591"/>
      <c r="AA58" s="591"/>
      <c r="AB58" s="591"/>
      <c r="AC58" s="591"/>
      <c r="AD58" s="591"/>
      <c r="AE58" s="591"/>
      <c r="AF58" s="591"/>
      <c r="AG58" s="591"/>
      <c r="AH58" s="591"/>
      <c r="AI58" s="591"/>
      <c r="AJ58" s="591"/>
      <c r="AK58" s="591"/>
      <c r="AL58" s="591"/>
      <c r="AM58" s="591"/>
      <c r="AN58" s="591"/>
      <c r="AO58" s="591"/>
      <c r="AP58" s="591"/>
      <c r="AQ58" s="591"/>
      <c r="AR58" s="591"/>
      <c r="AS58" s="591"/>
      <c r="AT58" s="591"/>
      <c r="AU58" s="591"/>
      <c r="AV58" s="591"/>
      <c r="AW58" s="591"/>
      <c r="AX58" s="591"/>
      <c r="AY58" s="591"/>
      <c r="AZ58" s="591"/>
      <c r="BA58" s="591"/>
      <c r="BB58" s="591"/>
      <c r="BC58" s="591"/>
      <c r="BD58" s="591"/>
      <c r="BE58" s="591"/>
      <c r="BF58" s="591"/>
      <c r="BG58" s="591"/>
      <c r="BH58" s="591"/>
      <c r="BI58" s="591"/>
      <c r="BJ58" s="591"/>
      <c r="BK58" s="591"/>
      <c r="BL58" s="591"/>
      <c r="BM58" s="591"/>
      <c r="BN58" s="591"/>
      <c r="BO58" s="591"/>
      <c r="BP58" s="591"/>
      <c r="BQ58" s="591"/>
      <c r="BR58" s="591"/>
      <c r="BS58" s="591"/>
      <c r="BT58" s="591"/>
      <c r="BU58" s="591"/>
      <c r="BV58" s="591"/>
      <c r="BW58" s="591"/>
      <c r="BX58" s="591"/>
      <c r="BY58" s="591"/>
      <c r="BZ58" s="591"/>
      <c r="CA58" s="591"/>
      <c r="CB58" s="591"/>
      <c r="CC58" s="591"/>
      <c r="CD58" s="591"/>
      <c r="CE58" s="591"/>
      <c r="CF58" s="591"/>
      <c r="CG58" s="591"/>
      <c r="CH58" s="591"/>
      <c r="CI58" s="591"/>
      <c r="CJ58" s="591"/>
      <c r="CK58" s="591"/>
      <c r="CL58" s="591"/>
      <c r="CM58" s="591"/>
      <c r="CN58" s="591"/>
      <c r="CO58" s="591"/>
      <c r="CP58" s="591"/>
      <c r="CQ58" s="591"/>
      <c r="CR58" s="591"/>
      <c r="CS58" s="591"/>
      <c r="CT58" s="591"/>
      <c r="CU58" s="591"/>
      <c r="CV58" s="591"/>
      <c r="CW58" s="591"/>
      <c r="CX58" s="591"/>
      <c r="CY58" s="591"/>
      <c r="CZ58" s="591"/>
      <c r="DA58" s="591"/>
      <c r="DB58" s="591"/>
      <c r="DC58" s="200"/>
      <c r="DD58" s="200"/>
      <c r="DE58" s="199"/>
      <c r="DF58" s="199"/>
      <c r="DG58" s="199"/>
      <c r="DH58" s="199"/>
      <c r="DI58" s="199"/>
      <c r="DJ58" s="199"/>
      <c r="DK58" s="199"/>
      <c r="DL58" s="599"/>
      <c r="DM58" s="606"/>
      <c r="DN58" s="517"/>
      <c r="DO58" s="517"/>
      <c r="DP58" s="517"/>
      <c r="DQ58" s="517"/>
      <c r="DR58" s="517"/>
      <c r="DS58" s="517"/>
      <c r="DT58" s="517"/>
      <c r="DU58" s="517"/>
    </row>
    <row r="59" spans="1:125" ht="10.15" customHeight="1">
      <c r="A59" s="599"/>
      <c r="B59" s="602"/>
      <c r="C59" s="603"/>
      <c r="D59" s="604"/>
      <c r="E59" s="603"/>
      <c r="F59" s="247"/>
      <c r="G59" s="605"/>
      <c r="H59" s="605"/>
      <c r="I59" s="605"/>
      <c r="J59" s="605"/>
      <c r="K59" s="605"/>
      <c r="L59" s="605"/>
      <c r="M59" s="605"/>
      <c r="N59" s="605"/>
      <c r="O59" s="605"/>
      <c r="P59" s="605"/>
      <c r="Q59" s="605"/>
      <c r="R59" s="605"/>
      <c r="S59" s="605"/>
      <c r="T59" s="605"/>
      <c r="U59" s="605"/>
      <c r="V59" s="605"/>
      <c r="W59" s="605"/>
      <c r="X59" s="605"/>
      <c r="Y59" s="605"/>
      <c r="Z59" s="605"/>
      <c r="AA59" s="605"/>
      <c r="AB59" s="605"/>
      <c r="AC59" s="605"/>
      <c r="AD59" s="605"/>
      <c r="AE59" s="605"/>
      <c r="AF59" s="605"/>
      <c r="AG59" s="605"/>
      <c r="AH59" s="605"/>
      <c r="AI59" s="605"/>
      <c r="AJ59" s="605"/>
      <c r="AK59" s="605"/>
      <c r="AL59" s="605"/>
      <c r="AM59" s="605"/>
      <c r="AN59" s="605"/>
      <c r="AO59" s="605"/>
      <c r="AP59" s="605"/>
      <c r="AQ59" s="605"/>
      <c r="AR59" s="605"/>
      <c r="AS59" s="605"/>
      <c r="AT59" s="605"/>
      <c r="AU59" s="605"/>
      <c r="AV59" s="605"/>
      <c r="AW59" s="605"/>
      <c r="AX59" s="605"/>
      <c r="AY59" s="605"/>
      <c r="AZ59" s="605"/>
      <c r="BA59" s="605"/>
      <c r="BB59" s="605"/>
      <c r="BC59" s="605"/>
      <c r="BD59" s="605"/>
      <c r="BE59" s="605"/>
      <c r="BF59" s="605"/>
      <c r="BG59" s="605"/>
      <c r="BH59" s="605"/>
      <c r="BI59" s="605"/>
      <c r="BJ59" s="605"/>
      <c r="BK59" s="605"/>
      <c r="BL59" s="605"/>
      <c r="BM59" s="605"/>
      <c r="BN59" s="605"/>
      <c r="BO59" s="605"/>
      <c r="BP59" s="605"/>
      <c r="BQ59" s="605"/>
      <c r="BR59" s="605"/>
      <c r="BS59" s="605"/>
      <c r="BT59" s="605"/>
      <c r="BU59" s="605"/>
      <c r="BV59" s="605"/>
      <c r="BW59" s="605"/>
      <c r="BX59" s="605"/>
      <c r="BY59" s="605"/>
      <c r="BZ59" s="605"/>
      <c r="CA59" s="605"/>
      <c r="CB59" s="605"/>
      <c r="CC59" s="605"/>
      <c r="CD59" s="605"/>
      <c r="CE59" s="605"/>
      <c r="CF59" s="605"/>
      <c r="CG59" s="605"/>
      <c r="CH59" s="605"/>
      <c r="CI59" s="605"/>
      <c r="CJ59" s="605"/>
      <c r="CK59" s="605"/>
      <c r="CL59" s="605"/>
      <c r="CM59" s="605"/>
      <c r="CN59" s="605"/>
      <c r="CO59" s="605"/>
      <c r="CP59" s="605"/>
      <c r="CQ59" s="605"/>
      <c r="CR59" s="605"/>
      <c r="CS59" s="605"/>
      <c r="CT59" s="605"/>
      <c r="CU59" s="605"/>
      <c r="CV59" s="605"/>
      <c r="CW59" s="605"/>
      <c r="CX59" s="605"/>
      <c r="CY59" s="605"/>
      <c r="CZ59" s="605"/>
      <c r="DA59" s="605"/>
      <c r="DB59" s="605"/>
      <c r="DC59" s="248"/>
      <c r="DD59" s="248"/>
      <c r="DE59" s="247"/>
      <c r="DF59" s="247"/>
      <c r="DG59" s="247"/>
      <c r="DH59" s="247"/>
      <c r="DI59" s="247"/>
      <c r="DJ59" s="247"/>
      <c r="DK59" s="247"/>
      <c r="DL59" s="603"/>
      <c r="DM59" s="606"/>
      <c r="DN59" s="517"/>
      <c r="DO59" s="517"/>
      <c r="DP59" s="517"/>
      <c r="DQ59" s="517"/>
      <c r="DR59" s="517"/>
      <c r="DS59" s="517"/>
      <c r="DT59" s="517"/>
      <c r="DU59" s="517"/>
    </row>
    <row r="60" spans="1:125" ht="12.75" customHeight="1">
      <c r="A60" s="517"/>
      <c r="B60" s="517"/>
      <c r="C60" s="517"/>
      <c r="D60" s="517"/>
      <c r="E60" s="517"/>
      <c r="F60" s="517"/>
      <c r="G60" s="517"/>
      <c r="H60" s="517"/>
      <c r="I60" s="517"/>
      <c r="J60" s="517"/>
      <c r="K60" s="517"/>
      <c r="L60" s="517"/>
      <c r="M60" s="517"/>
      <c r="N60" s="517"/>
      <c r="O60" s="517"/>
      <c r="P60" s="517"/>
      <c r="Q60" s="517"/>
      <c r="R60" s="517"/>
      <c r="S60" s="517"/>
      <c r="T60" s="517"/>
      <c r="U60" s="517"/>
      <c r="V60" s="517"/>
      <c r="W60" s="517"/>
      <c r="X60" s="517"/>
      <c r="Y60" s="517"/>
      <c r="Z60" s="517"/>
      <c r="AA60" s="517"/>
      <c r="AB60" s="517"/>
      <c r="AC60" s="517"/>
      <c r="AD60" s="517"/>
      <c r="AE60" s="517"/>
      <c r="AF60" s="517"/>
      <c r="AG60" s="517"/>
      <c r="AH60" s="517"/>
      <c r="AI60" s="517"/>
      <c r="AJ60" s="517"/>
      <c r="AK60" s="517"/>
      <c r="AL60" s="517"/>
      <c r="AM60" s="517"/>
      <c r="AN60" s="517"/>
      <c r="AO60" s="517"/>
      <c r="AP60" s="517"/>
      <c r="AQ60" s="517"/>
      <c r="AR60" s="517"/>
      <c r="AS60" s="517"/>
      <c r="AT60" s="517"/>
      <c r="AU60" s="517"/>
      <c r="AV60" s="517"/>
      <c r="AW60" s="517"/>
      <c r="AX60" s="517"/>
      <c r="AY60" s="517"/>
      <c r="AZ60" s="517"/>
      <c r="BA60" s="517"/>
      <c r="BB60" s="517"/>
      <c r="BC60" s="517"/>
      <c r="BD60" s="517"/>
      <c r="BE60" s="517"/>
      <c r="BF60" s="517"/>
      <c r="BG60" s="517"/>
      <c r="BH60" s="517"/>
      <c r="BI60" s="517"/>
      <c r="BJ60" s="517"/>
      <c r="BK60" s="517"/>
      <c r="BL60" s="517"/>
      <c r="BM60" s="517"/>
      <c r="BN60" s="517"/>
      <c r="BO60" s="517"/>
      <c r="BP60" s="517"/>
      <c r="BQ60" s="517"/>
      <c r="BR60" s="517"/>
      <c r="BS60" s="517"/>
      <c r="BT60" s="517"/>
      <c r="BU60" s="517"/>
      <c r="BV60" s="517"/>
      <c r="BW60" s="517"/>
      <c r="BX60" s="517"/>
      <c r="BY60" s="517"/>
      <c r="BZ60" s="517"/>
      <c r="CA60" s="517"/>
      <c r="CB60" s="517"/>
      <c r="CC60" s="517"/>
      <c r="CD60" s="517"/>
      <c r="CE60" s="517"/>
      <c r="CF60" s="517"/>
      <c r="CG60" s="517"/>
      <c r="CH60" s="517"/>
      <c r="CI60" s="517"/>
      <c r="CJ60" s="517"/>
      <c r="CK60" s="517"/>
      <c r="CL60" s="517"/>
      <c r="CM60" s="517"/>
      <c r="CN60" s="517"/>
      <c r="CO60" s="517"/>
      <c r="CP60" s="517"/>
      <c r="CQ60" s="517"/>
      <c r="CR60" s="517"/>
      <c r="CS60" s="517"/>
      <c r="CT60" s="517"/>
      <c r="CU60" s="517"/>
      <c r="CV60" s="517"/>
      <c r="CW60" s="517"/>
      <c r="CX60" s="517"/>
      <c r="CY60" s="517"/>
      <c r="CZ60" s="517"/>
      <c r="DA60" s="517"/>
      <c r="DB60" s="517"/>
      <c r="DC60" s="592"/>
      <c r="DD60" s="592"/>
      <c r="DE60" s="517"/>
      <c r="DF60" s="517"/>
      <c r="DG60" s="517"/>
      <c r="DH60" s="517"/>
      <c r="DI60" s="517"/>
      <c r="DJ60" s="517"/>
      <c r="DK60" s="517"/>
      <c r="DL60" s="517"/>
      <c r="DM60" s="517"/>
      <c r="DN60" s="517"/>
      <c r="DO60" s="517"/>
      <c r="DP60" s="517"/>
      <c r="DQ60" s="517"/>
      <c r="DR60" s="517"/>
      <c r="DS60" s="517"/>
      <c r="DT60" s="517"/>
      <c r="DU60" s="517"/>
    </row>
    <row r="61" spans="1:125" ht="12.75" customHeight="1">
      <c r="A61" s="517"/>
      <c r="B61" s="517"/>
      <c r="C61" s="517"/>
      <c r="D61" s="517"/>
      <c r="E61" s="517"/>
      <c r="F61" s="517"/>
      <c r="G61" s="517"/>
      <c r="H61" s="517"/>
      <c r="I61" s="517"/>
      <c r="J61" s="517"/>
      <c r="K61" s="517"/>
      <c r="L61" s="517"/>
      <c r="M61" s="517"/>
      <c r="N61" s="517"/>
      <c r="O61" s="517"/>
      <c r="P61" s="517"/>
      <c r="Q61" s="517"/>
      <c r="R61" s="517"/>
      <c r="S61" s="517"/>
      <c r="T61" s="517"/>
      <c r="U61" s="517"/>
      <c r="V61" s="517"/>
      <c r="W61" s="517"/>
      <c r="X61" s="517"/>
      <c r="Y61" s="517"/>
      <c r="Z61" s="517"/>
      <c r="AA61" s="517"/>
      <c r="AB61" s="517"/>
      <c r="AC61" s="517"/>
      <c r="AD61" s="517"/>
      <c r="AE61" s="517"/>
      <c r="AF61" s="517"/>
      <c r="AG61" s="517"/>
      <c r="AH61" s="517"/>
      <c r="AI61" s="517"/>
      <c r="AJ61" s="517"/>
      <c r="AK61" s="517"/>
      <c r="AL61" s="517"/>
      <c r="AM61" s="517"/>
      <c r="AN61" s="517"/>
      <c r="AO61" s="517"/>
      <c r="AP61" s="517"/>
      <c r="AQ61" s="517"/>
      <c r="AR61" s="517"/>
      <c r="AS61" s="517"/>
      <c r="AT61" s="517"/>
      <c r="AU61" s="517"/>
      <c r="AV61" s="517"/>
      <c r="AW61" s="517"/>
      <c r="AX61" s="517"/>
      <c r="AY61" s="517"/>
      <c r="AZ61" s="517"/>
      <c r="BA61" s="517"/>
      <c r="BB61" s="517"/>
      <c r="BC61" s="517"/>
      <c r="BD61" s="517"/>
      <c r="BE61" s="517"/>
      <c r="BF61" s="517"/>
      <c r="BG61" s="517"/>
      <c r="BH61" s="517"/>
      <c r="BI61" s="517"/>
      <c r="BJ61" s="517"/>
      <c r="BK61" s="517"/>
      <c r="BL61" s="517"/>
      <c r="BM61" s="517"/>
      <c r="BN61" s="517"/>
      <c r="BO61" s="517"/>
      <c r="BP61" s="517"/>
      <c r="BQ61" s="517"/>
      <c r="BR61" s="517"/>
      <c r="BS61" s="517"/>
      <c r="BT61" s="517"/>
      <c r="BU61" s="517"/>
      <c r="BV61" s="517"/>
      <c r="BW61" s="517"/>
      <c r="BX61" s="517"/>
      <c r="BY61" s="517"/>
      <c r="BZ61" s="517"/>
      <c r="CA61" s="517"/>
      <c r="CB61" s="517"/>
      <c r="CC61" s="517"/>
      <c r="CD61" s="517"/>
      <c r="CE61" s="517"/>
      <c r="CF61" s="517"/>
      <c r="CG61" s="517"/>
      <c r="CH61" s="517"/>
      <c r="CI61" s="517"/>
      <c r="CJ61" s="517"/>
      <c r="CK61" s="517"/>
      <c r="CL61" s="517"/>
      <c r="CM61" s="517"/>
      <c r="CN61" s="517"/>
      <c r="CO61" s="517"/>
      <c r="CP61" s="517"/>
      <c r="CQ61" s="517"/>
      <c r="CR61" s="517"/>
      <c r="CS61" s="517"/>
      <c r="CT61" s="517"/>
      <c r="CU61" s="517"/>
      <c r="CV61" s="517"/>
      <c r="CW61" s="517"/>
      <c r="CX61" s="517"/>
      <c r="CY61" s="517"/>
      <c r="CZ61" s="517"/>
      <c r="DA61" s="517"/>
      <c r="DB61" s="517"/>
      <c r="DC61" s="592"/>
      <c r="DD61" s="592"/>
      <c r="DE61" s="517"/>
      <c r="DF61" s="517"/>
      <c r="DG61" s="517"/>
      <c r="DH61" s="517"/>
      <c r="DI61" s="517"/>
      <c r="DJ61" s="517"/>
      <c r="DK61" s="517"/>
      <c r="DL61" s="517"/>
      <c r="DM61" s="517"/>
      <c r="DN61" s="517"/>
      <c r="DO61" s="517"/>
      <c r="DP61" s="517"/>
      <c r="DQ61" s="517"/>
      <c r="DR61" s="517"/>
      <c r="DS61" s="517"/>
      <c r="DT61" s="517"/>
      <c r="DU61" s="517"/>
    </row>
    <row r="62" spans="1:125" ht="12.75" customHeight="1">
      <c r="A62" s="517"/>
      <c r="B62" s="517"/>
      <c r="C62" s="517"/>
      <c r="D62" s="517"/>
      <c r="E62" s="517"/>
      <c r="F62" s="517"/>
      <c r="G62" s="517"/>
      <c r="H62" s="517"/>
      <c r="I62" s="517"/>
      <c r="J62" s="517"/>
      <c r="K62" s="517"/>
      <c r="L62" s="517"/>
      <c r="M62" s="517"/>
      <c r="N62" s="517"/>
      <c r="O62" s="517"/>
      <c r="P62" s="517"/>
      <c r="Q62" s="517"/>
      <c r="R62" s="517"/>
      <c r="S62" s="517"/>
      <c r="T62" s="517"/>
      <c r="U62" s="517"/>
      <c r="V62" s="517"/>
      <c r="W62" s="517"/>
      <c r="X62" s="517"/>
      <c r="Y62" s="517"/>
      <c r="Z62" s="517"/>
      <c r="AA62" s="517"/>
      <c r="AB62" s="517"/>
      <c r="AC62" s="517"/>
      <c r="AD62" s="517"/>
      <c r="AE62" s="517"/>
      <c r="AF62" s="517"/>
      <c r="AG62" s="517"/>
      <c r="AH62" s="517"/>
      <c r="AI62" s="517"/>
      <c r="AJ62" s="517"/>
      <c r="AK62" s="517"/>
      <c r="AL62" s="517"/>
      <c r="AM62" s="517"/>
      <c r="AN62" s="517"/>
      <c r="AO62" s="517"/>
      <c r="AP62" s="517"/>
      <c r="AQ62" s="517"/>
      <c r="AR62" s="517"/>
      <c r="AS62" s="517"/>
      <c r="AT62" s="517"/>
      <c r="AU62" s="517"/>
      <c r="AV62" s="517"/>
      <c r="AW62" s="517"/>
      <c r="AX62" s="517"/>
      <c r="AY62" s="517"/>
      <c r="AZ62" s="517"/>
      <c r="BA62" s="517"/>
      <c r="BB62" s="517"/>
      <c r="BC62" s="517"/>
      <c r="BD62" s="517"/>
      <c r="BE62" s="517"/>
      <c r="BF62" s="517"/>
      <c r="BG62" s="517"/>
      <c r="BH62" s="517"/>
      <c r="BI62" s="517"/>
      <c r="BJ62" s="517"/>
      <c r="BK62" s="517"/>
      <c r="BL62" s="517"/>
      <c r="BM62" s="517"/>
      <c r="BN62" s="517"/>
      <c r="BO62" s="517"/>
      <c r="BP62" s="517"/>
      <c r="BQ62" s="517"/>
      <c r="BR62" s="517"/>
      <c r="BS62" s="517"/>
      <c r="BT62" s="517"/>
      <c r="BU62" s="517"/>
      <c r="BV62" s="517"/>
      <c r="BW62" s="517"/>
      <c r="BX62" s="517"/>
      <c r="BY62" s="517"/>
      <c r="BZ62" s="517"/>
      <c r="CA62" s="517"/>
      <c r="CB62" s="517"/>
      <c r="CC62" s="517"/>
      <c r="CD62" s="517"/>
      <c r="CE62" s="517"/>
      <c r="CF62" s="517"/>
      <c r="CG62" s="517"/>
      <c r="CH62" s="517"/>
      <c r="CI62" s="517"/>
      <c r="CJ62" s="517"/>
      <c r="CK62" s="517"/>
      <c r="CL62" s="517"/>
      <c r="CM62" s="517"/>
      <c r="CN62" s="517"/>
      <c r="CO62" s="517"/>
      <c r="CP62" s="517"/>
      <c r="CQ62" s="517"/>
      <c r="CR62" s="517"/>
      <c r="CS62" s="517"/>
      <c r="CT62" s="517"/>
      <c r="CU62" s="517"/>
      <c r="CV62" s="517"/>
      <c r="CW62" s="517"/>
      <c r="CX62" s="517"/>
      <c r="CY62" s="517"/>
      <c r="CZ62" s="517"/>
      <c r="DA62" s="517"/>
      <c r="DB62" s="517"/>
      <c r="DC62" s="592"/>
      <c r="DD62" s="592"/>
      <c r="DE62" s="517"/>
      <c r="DF62" s="517"/>
      <c r="DG62" s="517"/>
      <c r="DH62" s="517"/>
      <c r="DI62" s="517"/>
      <c r="DJ62" s="517"/>
      <c r="DK62" s="517"/>
      <c r="DL62" s="517"/>
      <c r="DM62" s="517"/>
      <c r="DN62" s="517"/>
      <c r="DO62" s="517"/>
      <c r="DP62" s="517"/>
      <c r="DQ62" s="517"/>
      <c r="DR62" s="517"/>
      <c r="DS62" s="517"/>
      <c r="DT62" s="517"/>
      <c r="DU62" s="517"/>
    </row>
    <row r="63" spans="1:125" ht="12.75" customHeight="1">
      <c r="A63" s="517"/>
      <c r="B63" s="517"/>
      <c r="C63" s="517"/>
      <c r="D63" s="517"/>
      <c r="E63" s="517"/>
      <c r="F63" s="517"/>
      <c r="G63" s="517"/>
      <c r="H63" s="517"/>
      <c r="I63" s="517"/>
      <c r="J63" s="517"/>
      <c r="K63" s="517"/>
      <c r="L63" s="517"/>
      <c r="M63" s="517"/>
      <c r="N63" s="517"/>
      <c r="O63" s="517"/>
      <c r="P63" s="517"/>
      <c r="Q63" s="517"/>
      <c r="R63" s="517"/>
      <c r="S63" s="517"/>
      <c r="T63" s="517"/>
      <c r="U63" s="517"/>
      <c r="V63" s="517"/>
      <c r="W63" s="517"/>
      <c r="X63" s="517"/>
      <c r="Y63" s="517"/>
      <c r="Z63" s="517"/>
      <c r="AA63" s="517"/>
      <c r="AB63" s="517"/>
      <c r="AC63" s="517"/>
      <c r="AD63" s="517"/>
      <c r="AE63" s="517"/>
      <c r="AF63" s="517"/>
      <c r="AG63" s="517"/>
      <c r="AH63" s="517"/>
      <c r="AI63" s="517"/>
      <c r="AJ63" s="517"/>
      <c r="AK63" s="517"/>
      <c r="AL63" s="517"/>
      <c r="AM63" s="517"/>
      <c r="AN63" s="517"/>
      <c r="AO63" s="517"/>
      <c r="AP63" s="517"/>
      <c r="AQ63" s="517"/>
      <c r="AR63" s="517"/>
      <c r="AS63" s="517"/>
      <c r="AT63" s="517"/>
      <c r="AU63" s="517"/>
      <c r="AV63" s="517"/>
      <c r="AW63" s="517"/>
      <c r="AX63" s="517"/>
      <c r="AY63" s="517"/>
      <c r="AZ63" s="517"/>
      <c r="BA63" s="517"/>
      <c r="BB63" s="517"/>
      <c r="BC63" s="517"/>
      <c r="BD63" s="517"/>
      <c r="BE63" s="517"/>
      <c r="BF63" s="517"/>
      <c r="BG63" s="517"/>
      <c r="BH63" s="517"/>
      <c r="BI63" s="517"/>
      <c r="BJ63" s="517"/>
      <c r="BK63" s="517"/>
      <c r="BL63" s="517"/>
      <c r="BM63" s="517"/>
      <c r="BN63" s="517"/>
      <c r="BO63" s="517"/>
      <c r="BP63" s="517"/>
      <c r="BQ63" s="517"/>
      <c r="BR63" s="517"/>
      <c r="BS63" s="517"/>
      <c r="BT63" s="517"/>
      <c r="BU63" s="517"/>
      <c r="BV63" s="517"/>
      <c r="BW63" s="517"/>
      <c r="BX63" s="517"/>
      <c r="BY63" s="517"/>
      <c r="BZ63" s="517"/>
      <c r="CA63" s="517"/>
      <c r="CB63" s="517"/>
      <c r="CC63" s="517"/>
      <c r="CD63" s="517"/>
      <c r="CE63" s="517"/>
      <c r="CF63" s="517"/>
      <c r="CG63" s="517"/>
      <c r="CH63" s="517"/>
      <c r="CI63" s="517"/>
      <c r="CJ63" s="517"/>
      <c r="CK63" s="517"/>
      <c r="CL63" s="517"/>
      <c r="CM63" s="517"/>
      <c r="CN63" s="517"/>
      <c r="CO63" s="517"/>
      <c r="CP63" s="517"/>
      <c r="CQ63" s="517"/>
      <c r="CR63" s="517"/>
      <c r="CS63" s="517"/>
      <c r="CT63" s="517"/>
      <c r="CU63" s="517"/>
      <c r="CV63" s="517"/>
      <c r="CW63" s="517"/>
      <c r="CX63" s="517"/>
      <c r="CY63" s="517"/>
      <c r="CZ63" s="517"/>
      <c r="DA63" s="517"/>
      <c r="DB63" s="517"/>
      <c r="DC63" s="592"/>
      <c r="DD63" s="592"/>
      <c r="DE63" s="517"/>
      <c r="DF63" s="517"/>
      <c r="DG63" s="517"/>
      <c r="DH63" s="517"/>
      <c r="DI63" s="517"/>
      <c r="DJ63" s="517"/>
      <c r="DK63" s="517"/>
      <c r="DL63" s="517"/>
      <c r="DM63" s="517"/>
      <c r="DN63" s="517"/>
      <c r="DO63" s="517"/>
      <c r="DP63" s="517"/>
      <c r="DQ63" s="517"/>
      <c r="DR63" s="517"/>
      <c r="DS63" s="517"/>
      <c r="DT63" s="517"/>
      <c r="DU63" s="517"/>
    </row>
    <row r="64" spans="1:125" ht="12.75" customHeight="1">
      <c r="A64" s="517"/>
      <c r="B64" s="517"/>
      <c r="C64" s="517"/>
      <c r="D64" s="517"/>
      <c r="E64" s="517"/>
      <c r="F64" s="517"/>
      <c r="G64" s="517"/>
      <c r="H64" s="517"/>
      <c r="I64" s="517"/>
      <c r="J64" s="517"/>
      <c r="K64" s="517"/>
      <c r="L64" s="517"/>
      <c r="M64" s="517"/>
      <c r="N64" s="517"/>
      <c r="O64" s="517"/>
      <c r="P64" s="517"/>
      <c r="Q64" s="517"/>
      <c r="R64" s="517"/>
      <c r="S64" s="517"/>
      <c r="T64" s="517"/>
      <c r="U64" s="517"/>
      <c r="V64" s="517"/>
      <c r="W64" s="517"/>
      <c r="X64" s="517"/>
      <c r="Y64" s="517"/>
      <c r="Z64" s="517"/>
      <c r="AA64" s="517"/>
      <c r="AB64" s="517"/>
      <c r="AC64" s="517"/>
      <c r="AD64" s="517"/>
      <c r="AE64" s="517"/>
      <c r="AF64" s="517"/>
      <c r="AG64" s="517"/>
      <c r="AH64" s="517"/>
      <c r="AI64" s="517"/>
      <c r="AJ64" s="517"/>
      <c r="AK64" s="517"/>
      <c r="AL64" s="517"/>
      <c r="AM64" s="517"/>
      <c r="AN64" s="517"/>
      <c r="AO64" s="517"/>
      <c r="AP64" s="517"/>
      <c r="AQ64" s="517"/>
      <c r="AR64" s="517"/>
      <c r="AS64" s="517"/>
      <c r="AT64" s="517"/>
      <c r="AU64" s="517"/>
      <c r="AV64" s="517"/>
      <c r="AW64" s="517"/>
      <c r="AX64" s="517"/>
      <c r="AY64" s="517"/>
      <c r="AZ64" s="517"/>
      <c r="BA64" s="517"/>
      <c r="BB64" s="517"/>
      <c r="BC64" s="517"/>
      <c r="BD64" s="517"/>
      <c r="BE64" s="517"/>
      <c r="BF64" s="517"/>
      <c r="BG64" s="517"/>
      <c r="BH64" s="517"/>
      <c r="BI64" s="517"/>
      <c r="BJ64" s="517"/>
      <c r="BK64" s="517"/>
      <c r="BL64" s="517"/>
      <c r="BM64" s="517"/>
      <c r="BN64" s="517"/>
      <c r="BO64" s="517"/>
      <c r="BP64" s="517"/>
      <c r="BQ64" s="517"/>
      <c r="BR64" s="517"/>
      <c r="BS64" s="517"/>
      <c r="BT64" s="517"/>
      <c r="BU64" s="517"/>
      <c r="BV64" s="517"/>
      <c r="BW64" s="517"/>
      <c r="BX64" s="517"/>
      <c r="BY64" s="517"/>
      <c r="BZ64" s="517"/>
      <c r="CA64" s="517"/>
      <c r="CB64" s="517"/>
      <c r="CC64" s="517"/>
      <c r="CD64" s="517"/>
      <c r="CE64" s="517"/>
      <c r="CF64" s="517"/>
      <c r="CG64" s="517"/>
      <c r="CH64" s="517"/>
      <c r="CI64" s="517"/>
      <c r="CJ64" s="517"/>
      <c r="CK64" s="517"/>
      <c r="CL64" s="517"/>
      <c r="CM64" s="517"/>
      <c r="CN64" s="517"/>
      <c r="CO64" s="517"/>
      <c r="CP64" s="517"/>
      <c r="CQ64" s="517"/>
      <c r="CR64" s="517"/>
      <c r="CS64" s="517"/>
      <c r="CT64" s="517"/>
      <c r="CU64" s="517"/>
      <c r="CV64" s="517"/>
      <c r="CW64" s="517"/>
      <c r="CX64" s="517"/>
      <c r="CY64" s="517"/>
      <c r="CZ64" s="517"/>
      <c r="DA64" s="517"/>
      <c r="DB64" s="517"/>
      <c r="DC64" s="592"/>
      <c r="DD64" s="592"/>
      <c r="DE64" s="517"/>
      <c r="DF64" s="517"/>
      <c r="DG64" s="517"/>
      <c r="DH64" s="517"/>
      <c r="DI64" s="517"/>
      <c r="DJ64" s="517"/>
      <c r="DK64" s="517"/>
      <c r="DL64" s="517"/>
      <c r="DM64" s="517"/>
      <c r="DN64" s="517"/>
      <c r="DO64" s="517"/>
      <c r="DP64" s="517"/>
      <c r="DQ64" s="517"/>
      <c r="DR64" s="517"/>
      <c r="DS64" s="517"/>
      <c r="DT64" s="517"/>
      <c r="DU64" s="517"/>
    </row>
    <row r="65" spans="1:125" ht="12.75" customHeight="1">
      <c r="A65" s="517"/>
      <c r="B65" s="517"/>
      <c r="C65" s="517"/>
      <c r="D65" s="517"/>
      <c r="E65" s="517"/>
      <c r="F65" s="517"/>
      <c r="G65" s="517"/>
      <c r="H65" s="517"/>
      <c r="I65" s="517"/>
      <c r="J65" s="517"/>
      <c r="K65" s="517"/>
      <c r="L65" s="517"/>
      <c r="M65" s="517"/>
      <c r="N65" s="517"/>
      <c r="O65" s="517"/>
      <c r="P65" s="517"/>
      <c r="Q65" s="517"/>
      <c r="R65" s="517"/>
      <c r="S65" s="517"/>
      <c r="T65" s="517"/>
      <c r="U65" s="517"/>
      <c r="V65" s="517"/>
      <c r="W65" s="517"/>
      <c r="X65" s="517"/>
      <c r="Y65" s="517"/>
      <c r="Z65" s="517"/>
      <c r="AA65" s="517"/>
      <c r="AB65" s="517"/>
      <c r="AC65" s="517"/>
      <c r="AD65" s="517"/>
      <c r="AE65" s="517"/>
      <c r="AF65" s="517"/>
      <c r="AG65" s="517"/>
      <c r="AH65" s="517"/>
      <c r="AI65" s="517"/>
      <c r="AJ65" s="517"/>
      <c r="AK65" s="517"/>
      <c r="AL65" s="517"/>
      <c r="AM65" s="517"/>
      <c r="AN65" s="517"/>
      <c r="AO65" s="517"/>
      <c r="AP65" s="517"/>
      <c r="AQ65" s="517"/>
      <c r="AR65" s="517"/>
      <c r="AS65" s="517"/>
      <c r="AT65" s="517"/>
      <c r="AU65" s="517"/>
      <c r="AV65" s="517"/>
      <c r="AW65" s="517"/>
      <c r="AX65" s="517"/>
      <c r="AY65" s="517"/>
      <c r="AZ65" s="517"/>
      <c r="BA65" s="517"/>
      <c r="BB65" s="517"/>
      <c r="BC65" s="517"/>
      <c r="BD65" s="517"/>
      <c r="BE65" s="517"/>
      <c r="BF65" s="517"/>
      <c r="BG65" s="517"/>
      <c r="BH65" s="517"/>
      <c r="BI65" s="517"/>
      <c r="BJ65" s="517"/>
      <c r="BK65" s="517"/>
      <c r="BL65" s="517"/>
      <c r="BM65" s="517"/>
      <c r="BN65" s="517"/>
      <c r="BO65" s="517"/>
      <c r="BP65" s="517"/>
      <c r="BQ65" s="517"/>
      <c r="BR65" s="517"/>
      <c r="BS65" s="517"/>
      <c r="BT65" s="517"/>
      <c r="BU65" s="517"/>
      <c r="BV65" s="517"/>
      <c r="BW65" s="517"/>
      <c r="BX65" s="517"/>
      <c r="BY65" s="517"/>
      <c r="BZ65" s="517"/>
      <c r="CA65" s="517"/>
      <c r="CB65" s="517"/>
      <c r="CC65" s="517"/>
      <c r="CD65" s="517"/>
      <c r="CE65" s="517"/>
      <c r="CF65" s="517"/>
      <c r="CG65" s="517"/>
      <c r="CH65" s="517"/>
      <c r="CI65" s="517"/>
      <c r="CJ65" s="517"/>
      <c r="CK65" s="517"/>
      <c r="CL65" s="517"/>
      <c r="CM65" s="517"/>
      <c r="CN65" s="517"/>
      <c r="CO65" s="517"/>
      <c r="CP65" s="517"/>
      <c r="CQ65" s="517"/>
      <c r="CR65" s="517"/>
      <c r="CS65" s="517"/>
      <c r="CT65" s="517"/>
      <c r="CU65" s="517"/>
      <c r="CV65" s="517"/>
      <c r="CW65" s="517"/>
      <c r="CX65" s="517"/>
      <c r="CY65" s="517"/>
      <c r="CZ65" s="517"/>
      <c r="DA65" s="517"/>
      <c r="DB65" s="517"/>
      <c r="DC65" s="592"/>
      <c r="DD65" s="592"/>
      <c r="DE65" s="517"/>
      <c r="DF65" s="517"/>
      <c r="DG65" s="517"/>
      <c r="DH65" s="517"/>
      <c r="DI65" s="517"/>
      <c r="DJ65" s="517"/>
      <c r="DK65" s="517"/>
      <c r="DL65" s="517"/>
      <c r="DM65" s="517"/>
      <c r="DN65" s="517"/>
      <c r="DO65" s="517"/>
      <c r="DP65" s="517"/>
      <c r="DQ65" s="517"/>
      <c r="DR65" s="517"/>
      <c r="DS65" s="517"/>
      <c r="DT65" s="517"/>
      <c r="DU65" s="517"/>
    </row>
    <row r="66" spans="1:125" ht="12.75" customHeight="1">
      <c r="A66" s="517"/>
      <c r="B66" s="517"/>
      <c r="C66" s="517"/>
      <c r="D66" s="517"/>
      <c r="E66" s="517"/>
      <c r="F66" s="517"/>
      <c r="G66" s="517"/>
      <c r="H66" s="517"/>
      <c r="I66" s="517"/>
      <c r="J66" s="517"/>
      <c r="K66" s="517"/>
      <c r="L66" s="517"/>
      <c r="M66" s="517"/>
      <c r="N66" s="517"/>
      <c r="O66" s="517"/>
      <c r="P66" s="517"/>
      <c r="Q66" s="517"/>
      <c r="R66" s="517"/>
      <c r="S66" s="517"/>
      <c r="T66" s="517"/>
      <c r="U66" s="517"/>
      <c r="V66" s="517"/>
      <c r="W66" s="517"/>
      <c r="X66" s="517"/>
      <c r="Y66" s="517"/>
      <c r="Z66" s="517"/>
      <c r="AA66" s="517"/>
      <c r="AB66" s="517"/>
      <c r="AC66" s="517"/>
      <c r="AD66" s="517"/>
      <c r="AE66" s="517"/>
      <c r="AF66" s="517"/>
      <c r="AG66" s="517"/>
      <c r="AH66" s="517"/>
      <c r="AI66" s="517"/>
      <c r="AJ66" s="517"/>
      <c r="AK66" s="517"/>
      <c r="AL66" s="517"/>
      <c r="AM66" s="517"/>
      <c r="AN66" s="517"/>
      <c r="AO66" s="517"/>
      <c r="AP66" s="517"/>
      <c r="AQ66" s="517"/>
      <c r="AR66" s="517"/>
      <c r="AS66" s="517"/>
      <c r="AT66" s="517"/>
      <c r="AU66" s="517"/>
      <c r="AV66" s="517"/>
      <c r="AW66" s="517"/>
      <c r="AX66" s="517"/>
      <c r="AY66" s="517"/>
      <c r="AZ66" s="517"/>
      <c r="BA66" s="517"/>
      <c r="BB66" s="517"/>
      <c r="BC66" s="517"/>
      <c r="BD66" s="517"/>
      <c r="BE66" s="517"/>
      <c r="BF66" s="517"/>
      <c r="BG66" s="517"/>
      <c r="BH66" s="517"/>
      <c r="BI66" s="517"/>
      <c r="BJ66" s="517"/>
      <c r="BK66" s="517"/>
      <c r="BL66" s="517"/>
      <c r="BM66" s="517"/>
      <c r="BN66" s="517"/>
      <c r="BO66" s="517"/>
      <c r="BP66" s="517"/>
      <c r="BQ66" s="517"/>
      <c r="BR66" s="517"/>
      <c r="BS66" s="517"/>
      <c r="BT66" s="517"/>
      <c r="BU66" s="517"/>
      <c r="BV66" s="517"/>
      <c r="BW66" s="517"/>
      <c r="BX66" s="517"/>
      <c r="BY66" s="517"/>
      <c r="BZ66" s="517"/>
      <c r="CA66" s="517"/>
      <c r="CB66" s="517"/>
      <c r="CC66" s="517"/>
      <c r="CD66" s="517"/>
      <c r="CE66" s="517"/>
      <c r="CF66" s="517"/>
      <c r="CG66" s="517"/>
      <c r="CH66" s="517"/>
      <c r="CI66" s="517"/>
      <c r="CJ66" s="517"/>
      <c r="CK66" s="517"/>
      <c r="CL66" s="517"/>
      <c r="CM66" s="517"/>
      <c r="CN66" s="517"/>
      <c r="CO66" s="517"/>
      <c r="CP66" s="517"/>
      <c r="CQ66" s="517"/>
      <c r="CR66" s="517"/>
      <c r="CS66" s="517"/>
      <c r="CT66" s="517"/>
      <c r="CU66" s="517"/>
      <c r="CV66" s="517"/>
      <c r="CW66" s="517"/>
      <c r="CX66" s="517"/>
      <c r="CY66" s="517"/>
      <c r="CZ66" s="517"/>
      <c r="DA66" s="517"/>
      <c r="DB66" s="517"/>
      <c r="DC66" s="592"/>
      <c r="DD66" s="592"/>
      <c r="DE66" s="517"/>
      <c r="DF66" s="517"/>
      <c r="DG66" s="517"/>
      <c r="DH66" s="517"/>
      <c r="DI66" s="517"/>
      <c r="DJ66" s="517"/>
      <c r="DK66" s="517"/>
      <c r="DL66" s="517"/>
      <c r="DM66" s="517"/>
      <c r="DN66" s="517"/>
      <c r="DO66" s="517"/>
      <c r="DP66" s="517"/>
      <c r="DQ66" s="517"/>
      <c r="DR66" s="517"/>
      <c r="DS66" s="517"/>
      <c r="DT66" s="517"/>
      <c r="DU66" s="517"/>
    </row>
    <row r="67" spans="1:125" ht="12.75" customHeight="1">
      <c r="A67" s="517"/>
      <c r="B67" s="517"/>
      <c r="C67" s="517"/>
      <c r="D67" s="517"/>
      <c r="E67" s="517"/>
      <c r="F67" s="517"/>
      <c r="G67" s="517"/>
      <c r="H67" s="517"/>
      <c r="I67" s="517"/>
      <c r="J67" s="517"/>
      <c r="K67" s="517"/>
      <c r="L67" s="517"/>
      <c r="M67" s="517"/>
      <c r="N67" s="517"/>
      <c r="O67" s="517"/>
      <c r="P67" s="517"/>
      <c r="Q67" s="517"/>
      <c r="R67" s="517"/>
      <c r="S67" s="517"/>
      <c r="T67" s="517"/>
      <c r="U67" s="517"/>
      <c r="V67" s="517"/>
      <c r="W67" s="517"/>
      <c r="X67" s="517"/>
      <c r="Y67" s="517"/>
      <c r="Z67" s="517"/>
      <c r="AA67" s="517"/>
      <c r="AB67" s="517"/>
      <c r="AC67" s="517"/>
      <c r="AD67" s="517"/>
      <c r="AE67" s="517"/>
      <c r="AF67" s="517"/>
      <c r="AG67" s="517"/>
      <c r="AH67" s="517"/>
      <c r="AI67" s="517"/>
      <c r="AJ67" s="517"/>
      <c r="AK67" s="517"/>
      <c r="AL67" s="517"/>
      <c r="AM67" s="517"/>
      <c r="AN67" s="517"/>
      <c r="AO67" s="517"/>
      <c r="AP67" s="517"/>
      <c r="AQ67" s="517"/>
      <c r="AR67" s="517"/>
      <c r="AS67" s="517"/>
      <c r="AT67" s="517"/>
      <c r="AU67" s="517"/>
      <c r="AV67" s="517"/>
      <c r="AW67" s="517"/>
      <c r="AX67" s="517"/>
      <c r="AY67" s="517"/>
      <c r="AZ67" s="517"/>
      <c r="BA67" s="517"/>
      <c r="BB67" s="517"/>
      <c r="BC67" s="517"/>
      <c r="BD67" s="517"/>
      <c r="BE67" s="517"/>
      <c r="BF67" s="517"/>
      <c r="BG67" s="517"/>
      <c r="BH67" s="517"/>
      <c r="BI67" s="517"/>
      <c r="BJ67" s="517"/>
      <c r="BK67" s="517"/>
      <c r="BL67" s="517"/>
      <c r="BM67" s="517"/>
      <c r="BN67" s="517"/>
      <c r="BO67" s="517"/>
      <c r="BP67" s="517"/>
      <c r="BQ67" s="517"/>
      <c r="BR67" s="517"/>
      <c r="BS67" s="517"/>
      <c r="BT67" s="517"/>
      <c r="BU67" s="517"/>
      <c r="BV67" s="517"/>
      <c r="BW67" s="517"/>
      <c r="BX67" s="517"/>
      <c r="BY67" s="517"/>
      <c r="BZ67" s="517"/>
      <c r="CA67" s="517"/>
      <c r="CB67" s="517"/>
      <c r="CC67" s="517"/>
      <c r="CD67" s="517"/>
      <c r="CE67" s="517"/>
      <c r="CF67" s="517"/>
      <c r="CG67" s="517"/>
      <c r="CH67" s="517"/>
      <c r="CI67" s="517"/>
      <c r="CJ67" s="517"/>
      <c r="CK67" s="517"/>
      <c r="CL67" s="517"/>
      <c r="CM67" s="517"/>
      <c r="CN67" s="517"/>
      <c r="CO67" s="517"/>
      <c r="CP67" s="517"/>
      <c r="CQ67" s="517"/>
      <c r="CR67" s="517"/>
      <c r="CS67" s="517"/>
      <c r="CT67" s="517"/>
      <c r="CU67" s="517"/>
      <c r="CV67" s="517"/>
      <c r="CW67" s="517"/>
      <c r="CX67" s="517"/>
      <c r="CY67" s="517"/>
      <c r="CZ67" s="517"/>
      <c r="DA67" s="517"/>
      <c r="DB67" s="517"/>
      <c r="DC67" s="592"/>
      <c r="DD67" s="592"/>
      <c r="DE67" s="517"/>
      <c r="DF67" s="517"/>
      <c r="DG67" s="517"/>
      <c r="DH67" s="517"/>
      <c r="DI67" s="517"/>
      <c r="DJ67" s="517"/>
      <c r="DK67" s="517"/>
      <c r="DL67" s="517"/>
      <c r="DM67" s="517"/>
      <c r="DN67" s="517"/>
      <c r="DO67" s="517"/>
      <c r="DP67" s="517"/>
      <c r="DQ67" s="517"/>
      <c r="DR67" s="517"/>
      <c r="DS67" s="517"/>
      <c r="DT67" s="517"/>
      <c r="DU67" s="517"/>
    </row>
    <row r="68" spans="1:125" ht="12.75" customHeight="1">
      <c r="A68" s="517"/>
      <c r="B68" s="517"/>
      <c r="C68" s="517"/>
      <c r="D68" s="517"/>
      <c r="E68" s="517"/>
      <c r="F68" s="517"/>
      <c r="G68" s="517"/>
      <c r="H68" s="517"/>
      <c r="I68" s="517"/>
      <c r="J68" s="517"/>
      <c r="K68" s="517"/>
      <c r="L68" s="517"/>
      <c r="M68" s="517"/>
      <c r="N68" s="517"/>
      <c r="O68" s="517"/>
      <c r="P68" s="517"/>
      <c r="Q68" s="517"/>
      <c r="R68" s="517"/>
      <c r="S68" s="517"/>
      <c r="T68" s="517"/>
      <c r="U68" s="517"/>
      <c r="V68" s="517"/>
      <c r="W68" s="517"/>
      <c r="X68" s="517"/>
      <c r="Y68" s="517"/>
      <c r="Z68" s="517"/>
      <c r="AA68" s="517"/>
      <c r="AB68" s="517"/>
      <c r="AC68" s="517"/>
      <c r="AD68" s="517"/>
      <c r="AE68" s="517"/>
      <c r="AF68" s="517"/>
      <c r="AG68" s="517"/>
      <c r="AH68" s="517"/>
      <c r="AI68" s="517"/>
      <c r="AJ68" s="517"/>
      <c r="AK68" s="517"/>
      <c r="AL68" s="517"/>
      <c r="AM68" s="517"/>
      <c r="AN68" s="517"/>
      <c r="AO68" s="517"/>
      <c r="AP68" s="517"/>
      <c r="AQ68" s="517"/>
      <c r="AR68" s="517"/>
      <c r="AS68" s="517"/>
      <c r="AT68" s="517"/>
      <c r="AU68" s="517"/>
      <c r="AV68" s="517"/>
      <c r="AW68" s="517"/>
      <c r="AX68" s="517"/>
      <c r="AY68" s="517"/>
      <c r="AZ68" s="517"/>
      <c r="BA68" s="517"/>
      <c r="BB68" s="517"/>
      <c r="BC68" s="517"/>
      <c r="BD68" s="517"/>
      <c r="BE68" s="517"/>
      <c r="BF68" s="517"/>
      <c r="BG68" s="517"/>
      <c r="BH68" s="517"/>
      <c r="BI68" s="517"/>
      <c r="BJ68" s="517"/>
      <c r="BK68" s="517"/>
      <c r="BL68" s="517"/>
      <c r="BM68" s="517"/>
      <c r="BN68" s="517"/>
      <c r="BO68" s="517"/>
      <c r="BP68" s="517"/>
      <c r="BQ68" s="517"/>
      <c r="BR68" s="517"/>
      <c r="BS68" s="517"/>
      <c r="BT68" s="517"/>
      <c r="BU68" s="517"/>
      <c r="BV68" s="517"/>
      <c r="BW68" s="517"/>
      <c r="BX68" s="517"/>
      <c r="BY68" s="517"/>
      <c r="BZ68" s="517"/>
      <c r="CA68" s="517"/>
      <c r="CB68" s="517"/>
      <c r="CC68" s="517"/>
      <c r="CD68" s="517"/>
      <c r="CE68" s="517"/>
      <c r="CF68" s="517"/>
      <c r="CG68" s="517"/>
      <c r="CH68" s="517"/>
      <c r="CI68" s="517"/>
      <c r="CJ68" s="517"/>
      <c r="CK68" s="517"/>
      <c r="CL68" s="517"/>
      <c r="CM68" s="517"/>
      <c r="CN68" s="517"/>
      <c r="CO68" s="517"/>
      <c r="CP68" s="517"/>
      <c r="CQ68" s="517"/>
      <c r="CR68" s="517"/>
      <c r="CS68" s="517"/>
      <c r="CT68" s="517"/>
      <c r="CU68" s="517"/>
      <c r="CV68" s="517"/>
      <c r="CW68" s="517"/>
      <c r="CX68" s="517"/>
      <c r="CY68" s="517"/>
      <c r="CZ68" s="517"/>
      <c r="DA68" s="517"/>
      <c r="DB68" s="517"/>
      <c r="DC68" s="592"/>
      <c r="DD68" s="592"/>
      <c r="DE68" s="517"/>
      <c r="DF68" s="517"/>
      <c r="DG68" s="517"/>
      <c r="DH68" s="517"/>
      <c r="DI68" s="517"/>
      <c r="DJ68" s="517"/>
      <c r="DK68" s="517"/>
      <c r="DL68" s="517"/>
      <c r="DM68" s="517"/>
      <c r="DN68" s="517"/>
      <c r="DO68" s="517"/>
      <c r="DP68" s="517"/>
      <c r="DQ68" s="517"/>
      <c r="DR68" s="517"/>
      <c r="DS68" s="517"/>
      <c r="DT68" s="517"/>
      <c r="DU68" s="517"/>
    </row>
    <row r="69" spans="1:125" ht="12.75" customHeight="1">
      <c r="A69" s="517"/>
      <c r="B69" s="517"/>
      <c r="C69" s="517"/>
      <c r="D69" s="517"/>
      <c r="E69" s="517"/>
      <c r="F69" s="517"/>
      <c r="G69" s="517"/>
      <c r="H69" s="517"/>
      <c r="I69" s="517"/>
      <c r="J69" s="517"/>
      <c r="K69" s="517"/>
      <c r="L69" s="517"/>
      <c r="M69" s="517"/>
      <c r="N69" s="517"/>
      <c r="O69" s="517"/>
      <c r="P69" s="517"/>
      <c r="Q69" s="517"/>
      <c r="R69" s="517"/>
      <c r="S69" s="517"/>
      <c r="T69" s="517"/>
      <c r="U69" s="517"/>
      <c r="V69" s="517"/>
      <c r="W69" s="517"/>
      <c r="X69" s="517"/>
      <c r="Y69" s="517"/>
      <c r="Z69" s="517"/>
      <c r="AA69" s="517"/>
      <c r="AB69" s="517"/>
      <c r="AC69" s="517"/>
      <c r="AD69" s="517"/>
      <c r="AE69" s="517"/>
      <c r="AF69" s="517"/>
      <c r="AG69" s="517"/>
      <c r="AH69" s="517"/>
      <c r="AI69" s="517"/>
      <c r="AJ69" s="517"/>
      <c r="AK69" s="517"/>
      <c r="AL69" s="517"/>
      <c r="AM69" s="517"/>
      <c r="AN69" s="517"/>
      <c r="AO69" s="517"/>
      <c r="AP69" s="517"/>
      <c r="AQ69" s="517"/>
      <c r="AR69" s="517"/>
      <c r="AS69" s="517"/>
      <c r="AT69" s="517"/>
      <c r="AU69" s="517"/>
      <c r="AV69" s="517"/>
      <c r="AW69" s="517"/>
      <c r="AX69" s="517"/>
      <c r="AY69" s="517"/>
      <c r="AZ69" s="517"/>
      <c r="BA69" s="517"/>
      <c r="BB69" s="517"/>
      <c r="BC69" s="517"/>
      <c r="BD69" s="517"/>
      <c r="BE69" s="517"/>
      <c r="BF69" s="517"/>
      <c r="BG69" s="517"/>
      <c r="BH69" s="517"/>
      <c r="BI69" s="517"/>
      <c r="BJ69" s="517"/>
      <c r="BK69" s="517"/>
      <c r="BL69" s="517"/>
      <c r="BM69" s="517"/>
      <c r="BN69" s="517"/>
      <c r="BO69" s="517"/>
      <c r="BP69" s="517"/>
      <c r="BQ69" s="517"/>
      <c r="BR69" s="517"/>
      <c r="BS69" s="517"/>
      <c r="BT69" s="517"/>
      <c r="BU69" s="517"/>
      <c r="BV69" s="517"/>
      <c r="BW69" s="517"/>
      <c r="BX69" s="517"/>
      <c r="BY69" s="517"/>
      <c r="BZ69" s="517"/>
      <c r="CA69" s="517"/>
      <c r="CB69" s="517"/>
      <c r="CC69" s="517"/>
      <c r="CD69" s="517"/>
      <c r="CE69" s="517"/>
      <c r="CF69" s="517"/>
      <c r="CG69" s="517"/>
      <c r="CH69" s="517"/>
      <c r="CI69" s="517"/>
      <c r="CJ69" s="517"/>
      <c r="CK69" s="517"/>
      <c r="CL69" s="517"/>
      <c r="CM69" s="517"/>
      <c r="CN69" s="517"/>
      <c r="CO69" s="517"/>
      <c r="CP69" s="517"/>
      <c r="CQ69" s="517"/>
      <c r="CR69" s="517"/>
      <c r="CS69" s="517"/>
      <c r="CT69" s="517"/>
      <c r="CU69" s="517"/>
      <c r="CV69" s="517"/>
      <c r="CW69" s="517"/>
      <c r="CX69" s="517"/>
      <c r="CY69" s="517"/>
      <c r="CZ69" s="517"/>
      <c r="DA69" s="517"/>
      <c r="DB69" s="517"/>
      <c r="DC69" s="592"/>
      <c r="DD69" s="592"/>
      <c r="DE69" s="517"/>
      <c r="DF69" s="517"/>
      <c r="DG69" s="517"/>
      <c r="DH69" s="517"/>
      <c r="DI69" s="517"/>
      <c r="DJ69" s="517"/>
      <c r="DK69" s="517"/>
      <c r="DL69" s="517"/>
      <c r="DM69" s="517"/>
      <c r="DN69" s="517"/>
      <c r="DO69" s="517"/>
      <c r="DP69" s="517"/>
      <c r="DQ69" s="517"/>
      <c r="DR69" s="517"/>
      <c r="DS69" s="517"/>
      <c r="DT69" s="517"/>
      <c r="DU69" s="517"/>
    </row>
    <row r="70" spans="1:125" ht="12.75" customHeight="1">
      <c r="A70" s="517"/>
      <c r="B70" s="517"/>
      <c r="C70" s="517"/>
      <c r="D70" s="517"/>
      <c r="E70" s="517"/>
      <c r="F70" s="517"/>
      <c r="G70" s="517"/>
      <c r="H70" s="517"/>
      <c r="I70" s="517"/>
      <c r="J70" s="517"/>
      <c r="K70" s="517"/>
      <c r="L70" s="517"/>
      <c r="M70" s="517"/>
      <c r="N70" s="517"/>
      <c r="O70" s="517"/>
      <c r="P70" s="517"/>
      <c r="Q70" s="517"/>
      <c r="R70" s="517"/>
      <c r="S70" s="517"/>
      <c r="T70" s="517"/>
      <c r="U70" s="517"/>
      <c r="V70" s="517"/>
      <c r="W70" s="517"/>
      <c r="X70" s="517"/>
      <c r="Y70" s="517"/>
      <c r="Z70" s="517"/>
      <c r="AA70" s="517"/>
      <c r="AB70" s="517"/>
      <c r="AC70" s="517"/>
      <c r="AD70" s="517"/>
      <c r="AE70" s="517"/>
      <c r="AF70" s="517"/>
      <c r="AG70" s="517"/>
      <c r="AH70" s="517"/>
      <c r="AI70" s="517"/>
      <c r="AJ70" s="517"/>
      <c r="AK70" s="517"/>
      <c r="AL70" s="517"/>
      <c r="AM70" s="517"/>
      <c r="AN70" s="517"/>
      <c r="AO70" s="517"/>
      <c r="AP70" s="517"/>
      <c r="AQ70" s="517"/>
      <c r="AR70" s="517"/>
      <c r="AS70" s="517"/>
      <c r="AT70" s="517"/>
      <c r="AU70" s="517"/>
      <c r="AV70" s="517"/>
      <c r="AW70" s="517"/>
      <c r="AX70" s="517"/>
      <c r="AY70" s="517"/>
      <c r="AZ70" s="517"/>
      <c r="BA70" s="517"/>
      <c r="BB70" s="517"/>
      <c r="BC70" s="517"/>
      <c r="BD70" s="517"/>
      <c r="BE70" s="517"/>
      <c r="BF70" s="517"/>
      <c r="BG70" s="517"/>
      <c r="BH70" s="517"/>
      <c r="BI70" s="517"/>
      <c r="BJ70" s="517"/>
      <c r="BK70" s="517"/>
      <c r="BL70" s="517"/>
      <c r="BM70" s="517"/>
      <c r="BN70" s="517"/>
      <c r="BO70" s="517"/>
      <c r="BP70" s="517"/>
      <c r="BQ70" s="517"/>
      <c r="BR70" s="517"/>
      <c r="BS70" s="517"/>
      <c r="BT70" s="517"/>
      <c r="BU70" s="517"/>
      <c r="BV70" s="517"/>
      <c r="BW70" s="517"/>
      <c r="BX70" s="517"/>
      <c r="BY70" s="517"/>
      <c r="BZ70" s="517"/>
      <c r="CA70" s="517"/>
      <c r="CB70" s="517"/>
      <c r="CC70" s="517"/>
      <c r="CD70" s="517"/>
      <c r="CE70" s="517"/>
      <c r="CF70" s="517"/>
      <c r="CG70" s="517"/>
      <c r="CH70" s="517"/>
      <c r="CI70" s="517"/>
      <c r="CJ70" s="517"/>
      <c r="CK70" s="517"/>
      <c r="CL70" s="517"/>
      <c r="CM70" s="517"/>
      <c r="CN70" s="517"/>
      <c r="CO70" s="517"/>
      <c r="CP70" s="517"/>
      <c r="CQ70" s="517"/>
      <c r="CR70" s="517"/>
      <c r="CS70" s="517"/>
      <c r="CT70" s="517"/>
      <c r="CU70" s="517"/>
      <c r="CV70" s="517"/>
      <c r="CW70" s="517"/>
      <c r="CX70" s="517"/>
      <c r="CY70" s="517"/>
      <c r="CZ70" s="517"/>
      <c r="DA70" s="517"/>
      <c r="DB70" s="517"/>
      <c r="DC70" s="592"/>
      <c r="DD70" s="592"/>
      <c r="DE70" s="517"/>
      <c r="DF70" s="517"/>
      <c r="DG70" s="517"/>
      <c r="DH70" s="517"/>
      <c r="DI70" s="517"/>
      <c r="DJ70" s="517"/>
      <c r="DK70" s="517"/>
      <c r="DL70" s="517"/>
      <c r="DM70" s="517"/>
      <c r="DN70" s="517"/>
      <c r="DO70" s="517"/>
      <c r="DP70" s="517"/>
      <c r="DQ70" s="517"/>
      <c r="DR70" s="517"/>
      <c r="DS70" s="517"/>
      <c r="DT70" s="517"/>
      <c r="DU70" s="517"/>
    </row>
    <row r="71" spans="1:125" ht="12.75" customHeight="1">
      <c r="A71" s="517"/>
      <c r="B71" s="517"/>
      <c r="C71" s="517"/>
      <c r="D71" s="517"/>
      <c r="E71" s="517"/>
      <c r="F71" s="517"/>
      <c r="G71" s="517"/>
      <c r="H71" s="517"/>
      <c r="I71" s="517"/>
      <c r="J71" s="517"/>
      <c r="K71" s="517"/>
      <c r="L71" s="517"/>
      <c r="M71" s="517"/>
      <c r="N71" s="517"/>
      <c r="O71" s="517"/>
      <c r="P71" s="517"/>
      <c r="Q71" s="517"/>
      <c r="R71" s="517"/>
      <c r="S71" s="517"/>
      <c r="T71" s="517"/>
      <c r="U71" s="517"/>
      <c r="V71" s="517"/>
      <c r="W71" s="517"/>
      <c r="X71" s="517"/>
      <c r="Y71" s="517"/>
      <c r="Z71" s="517"/>
      <c r="AA71" s="517"/>
      <c r="AB71" s="517"/>
      <c r="AC71" s="517"/>
      <c r="AD71" s="517"/>
      <c r="AE71" s="517"/>
      <c r="AF71" s="517"/>
      <c r="AG71" s="517"/>
      <c r="AH71" s="517"/>
      <c r="AI71" s="517"/>
      <c r="AJ71" s="517"/>
      <c r="AK71" s="517"/>
      <c r="AL71" s="517"/>
      <c r="AM71" s="517"/>
      <c r="AN71" s="517"/>
      <c r="AO71" s="517"/>
      <c r="AP71" s="517"/>
      <c r="AQ71" s="517"/>
      <c r="AR71" s="517"/>
      <c r="AS71" s="517"/>
      <c r="AT71" s="517"/>
      <c r="AU71" s="517"/>
      <c r="AV71" s="517"/>
      <c r="AW71" s="517"/>
      <c r="AX71" s="517"/>
      <c r="AY71" s="517"/>
      <c r="AZ71" s="517"/>
      <c r="BA71" s="517"/>
      <c r="BB71" s="517"/>
      <c r="BC71" s="517"/>
      <c r="BD71" s="517"/>
      <c r="BE71" s="517"/>
      <c r="BF71" s="517"/>
      <c r="BG71" s="517"/>
      <c r="BH71" s="517"/>
      <c r="BI71" s="517"/>
      <c r="BJ71" s="517"/>
      <c r="BK71" s="517"/>
      <c r="BL71" s="517"/>
      <c r="BM71" s="517"/>
      <c r="BN71" s="517"/>
      <c r="BO71" s="517"/>
      <c r="BP71" s="517"/>
      <c r="BQ71" s="517"/>
      <c r="BR71" s="517"/>
      <c r="BS71" s="517"/>
      <c r="BT71" s="517"/>
      <c r="BU71" s="517"/>
      <c r="BV71" s="517"/>
      <c r="BW71" s="517"/>
      <c r="BX71" s="517"/>
      <c r="BY71" s="517"/>
      <c r="BZ71" s="517"/>
      <c r="CA71" s="517"/>
      <c r="CB71" s="517"/>
      <c r="CC71" s="517"/>
      <c r="CD71" s="517"/>
      <c r="CE71" s="517"/>
      <c r="CF71" s="517"/>
      <c r="CG71" s="517"/>
      <c r="CH71" s="517"/>
      <c r="CI71" s="517"/>
      <c r="CJ71" s="517"/>
      <c r="CK71" s="517"/>
      <c r="CL71" s="517"/>
      <c r="CM71" s="517"/>
      <c r="CN71" s="517"/>
      <c r="CO71" s="517"/>
      <c r="CP71" s="517"/>
      <c r="CQ71" s="517"/>
      <c r="CR71" s="517"/>
      <c r="CS71" s="517"/>
      <c r="CT71" s="517"/>
      <c r="CU71" s="517"/>
      <c r="CV71" s="517"/>
      <c r="CW71" s="517"/>
      <c r="CX71" s="517"/>
      <c r="CY71" s="517"/>
      <c r="CZ71" s="517"/>
      <c r="DA71" s="517"/>
      <c r="DB71" s="517"/>
      <c r="DC71" s="592"/>
      <c r="DD71" s="592"/>
      <c r="DE71" s="517"/>
      <c r="DF71" s="517"/>
      <c r="DG71" s="517"/>
      <c r="DH71" s="517"/>
      <c r="DI71" s="517"/>
      <c r="DJ71" s="517"/>
      <c r="DK71" s="517"/>
      <c r="DL71" s="517"/>
      <c r="DM71" s="517"/>
      <c r="DN71" s="517"/>
      <c r="DO71" s="517"/>
      <c r="DP71" s="517"/>
      <c r="DQ71" s="517"/>
      <c r="DR71" s="517"/>
      <c r="DS71" s="517"/>
      <c r="DT71" s="517"/>
      <c r="DU71" s="517"/>
    </row>
    <row r="72" spans="1:125" ht="12.75" customHeight="1">
      <c r="A72" s="517"/>
      <c r="B72" s="517"/>
      <c r="C72" s="517"/>
      <c r="D72" s="517"/>
      <c r="E72" s="517"/>
      <c r="F72" s="517"/>
      <c r="G72" s="517"/>
      <c r="H72" s="517"/>
      <c r="I72" s="517"/>
      <c r="J72" s="517"/>
      <c r="K72" s="517"/>
      <c r="L72" s="517"/>
      <c r="M72" s="517"/>
      <c r="N72" s="517"/>
      <c r="O72" s="517"/>
      <c r="P72" s="517"/>
      <c r="Q72" s="517"/>
      <c r="R72" s="517"/>
      <c r="S72" s="517"/>
      <c r="T72" s="517"/>
      <c r="U72" s="517"/>
      <c r="V72" s="517"/>
      <c r="W72" s="517"/>
      <c r="X72" s="517"/>
      <c r="Y72" s="517"/>
      <c r="Z72" s="517"/>
      <c r="AA72" s="517"/>
      <c r="AB72" s="517"/>
      <c r="AC72" s="517"/>
      <c r="AD72" s="517"/>
      <c r="AE72" s="517"/>
      <c r="AF72" s="517"/>
      <c r="AG72" s="517"/>
      <c r="AH72" s="517"/>
      <c r="AI72" s="517"/>
      <c r="AJ72" s="517"/>
      <c r="AK72" s="517"/>
      <c r="AL72" s="517"/>
      <c r="AM72" s="517"/>
      <c r="AN72" s="517"/>
      <c r="AO72" s="517"/>
      <c r="AP72" s="517"/>
      <c r="AQ72" s="517"/>
      <c r="AR72" s="517"/>
      <c r="AS72" s="517"/>
      <c r="AT72" s="517"/>
      <c r="AU72" s="517"/>
      <c r="AV72" s="517"/>
      <c r="AW72" s="517"/>
      <c r="AX72" s="517"/>
      <c r="AY72" s="517"/>
      <c r="AZ72" s="517"/>
      <c r="BA72" s="517"/>
      <c r="BB72" s="517"/>
      <c r="BC72" s="517"/>
      <c r="BD72" s="517"/>
      <c r="BE72" s="517"/>
      <c r="BF72" s="517"/>
      <c r="BG72" s="517"/>
      <c r="BH72" s="517"/>
      <c r="BI72" s="517"/>
      <c r="BJ72" s="517"/>
      <c r="BK72" s="517"/>
      <c r="BL72" s="517"/>
      <c r="BM72" s="517"/>
      <c r="BN72" s="517"/>
      <c r="BO72" s="517"/>
      <c r="BP72" s="517"/>
      <c r="BQ72" s="517"/>
      <c r="BR72" s="517"/>
      <c r="BS72" s="517"/>
      <c r="BT72" s="517"/>
      <c r="BU72" s="517"/>
      <c r="BV72" s="517"/>
      <c r="BW72" s="517"/>
      <c r="BX72" s="517"/>
      <c r="BY72" s="517"/>
      <c r="BZ72" s="517"/>
      <c r="CA72" s="517"/>
      <c r="CB72" s="517"/>
      <c r="CC72" s="517"/>
      <c r="CD72" s="517"/>
      <c r="CE72" s="517"/>
      <c r="CF72" s="517"/>
      <c r="CG72" s="517"/>
      <c r="CH72" s="517"/>
      <c r="CI72" s="517"/>
      <c r="CJ72" s="517"/>
      <c r="CK72" s="517"/>
      <c r="CL72" s="517"/>
      <c r="CM72" s="517"/>
      <c r="CN72" s="517"/>
      <c r="CO72" s="517"/>
      <c r="CP72" s="517"/>
      <c r="CQ72" s="517"/>
      <c r="CR72" s="517"/>
      <c r="CS72" s="517"/>
      <c r="CT72" s="517"/>
      <c r="CU72" s="517"/>
      <c r="CV72" s="517"/>
      <c r="CW72" s="517"/>
      <c r="CX72" s="517"/>
      <c r="CY72" s="517"/>
      <c r="CZ72" s="517"/>
      <c r="DA72" s="517"/>
      <c r="DB72" s="517"/>
      <c r="DC72" s="592"/>
      <c r="DD72" s="592"/>
      <c r="DE72" s="517"/>
      <c r="DF72" s="517"/>
      <c r="DG72" s="517"/>
      <c r="DH72" s="517"/>
      <c r="DI72" s="517"/>
      <c r="DJ72" s="517"/>
      <c r="DK72" s="517"/>
      <c r="DL72" s="517"/>
      <c r="DM72" s="517"/>
      <c r="DN72" s="517"/>
      <c r="DO72" s="517"/>
      <c r="DP72" s="517"/>
      <c r="DQ72" s="517"/>
      <c r="DR72" s="517"/>
      <c r="DS72" s="517"/>
      <c r="DT72" s="517"/>
      <c r="DU72" s="517"/>
    </row>
    <row r="73" spans="1:125" ht="12.75" customHeight="1">
      <c r="A73" s="517"/>
      <c r="B73" s="517"/>
      <c r="C73" s="517"/>
      <c r="D73" s="517"/>
      <c r="E73" s="517"/>
      <c r="F73" s="517"/>
      <c r="G73" s="517"/>
      <c r="H73" s="517"/>
      <c r="I73" s="517"/>
      <c r="J73" s="517"/>
      <c r="K73" s="517"/>
      <c r="L73" s="517"/>
      <c r="M73" s="517"/>
      <c r="N73" s="517"/>
      <c r="O73" s="517"/>
      <c r="P73" s="517"/>
      <c r="Q73" s="517"/>
      <c r="R73" s="517"/>
      <c r="S73" s="517"/>
      <c r="T73" s="517"/>
      <c r="U73" s="517"/>
      <c r="V73" s="517"/>
      <c r="W73" s="517"/>
      <c r="X73" s="517"/>
      <c r="Y73" s="517"/>
      <c r="Z73" s="517"/>
      <c r="AA73" s="517"/>
      <c r="AB73" s="517"/>
      <c r="AC73" s="517"/>
      <c r="AD73" s="517"/>
      <c r="AE73" s="517"/>
      <c r="AF73" s="517"/>
      <c r="AG73" s="517"/>
      <c r="AH73" s="517"/>
      <c r="AI73" s="517"/>
      <c r="AJ73" s="517"/>
      <c r="AK73" s="517"/>
      <c r="AL73" s="517"/>
      <c r="AM73" s="517"/>
      <c r="AN73" s="517"/>
      <c r="AO73" s="517"/>
      <c r="AP73" s="517"/>
      <c r="AQ73" s="517"/>
      <c r="AR73" s="517"/>
      <c r="AS73" s="517"/>
      <c r="AT73" s="517"/>
      <c r="AU73" s="517"/>
      <c r="AV73" s="517"/>
      <c r="AW73" s="517"/>
      <c r="AX73" s="517"/>
      <c r="AY73" s="517"/>
      <c r="AZ73" s="517"/>
      <c r="BA73" s="517"/>
      <c r="BB73" s="517"/>
      <c r="BC73" s="517"/>
      <c r="BD73" s="517"/>
      <c r="BE73" s="517"/>
      <c r="BF73" s="517"/>
      <c r="BG73" s="517"/>
      <c r="BH73" s="517"/>
      <c r="BI73" s="517"/>
      <c r="BJ73" s="517"/>
      <c r="BK73" s="517"/>
      <c r="BL73" s="517"/>
      <c r="BM73" s="517"/>
      <c r="BN73" s="517"/>
      <c r="BO73" s="517"/>
      <c r="BP73" s="517"/>
      <c r="BQ73" s="517"/>
      <c r="BR73" s="517"/>
      <c r="BS73" s="517"/>
      <c r="BT73" s="517"/>
      <c r="BU73" s="517"/>
      <c r="BV73" s="517"/>
      <c r="BW73" s="517"/>
      <c r="BX73" s="517"/>
      <c r="BY73" s="517"/>
      <c r="BZ73" s="517"/>
      <c r="CA73" s="517"/>
      <c r="CB73" s="517"/>
      <c r="CC73" s="517"/>
      <c r="CD73" s="517"/>
      <c r="CE73" s="517"/>
      <c r="CF73" s="517"/>
      <c r="CG73" s="517"/>
      <c r="CH73" s="517"/>
      <c r="CI73" s="517"/>
      <c r="CJ73" s="517"/>
      <c r="CK73" s="517"/>
      <c r="CL73" s="517"/>
      <c r="CM73" s="517"/>
      <c r="CN73" s="517"/>
      <c r="CO73" s="517"/>
      <c r="CP73" s="517"/>
      <c r="CQ73" s="517"/>
      <c r="CR73" s="517"/>
      <c r="CS73" s="517"/>
      <c r="CT73" s="517"/>
      <c r="CU73" s="517"/>
      <c r="CV73" s="517"/>
      <c r="CW73" s="517"/>
      <c r="CX73" s="517"/>
      <c r="CY73" s="517"/>
      <c r="CZ73" s="517"/>
      <c r="DA73" s="517"/>
      <c r="DB73" s="517"/>
      <c r="DC73" s="592"/>
      <c r="DD73" s="592"/>
      <c r="DE73" s="517"/>
      <c r="DF73" s="517"/>
      <c r="DG73" s="517"/>
      <c r="DH73" s="517"/>
      <c r="DI73" s="517"/>
      <c r="DJ73" s="517"/>
      <c r="DK73" s="517"/>
      <c r="DL73" s="517"/>
      <c r="DM73" s="517"/>
      <c r="DN73" s="517"/>
      <c r="DO73" s="517"/>
      <c r="DP73" s="517"/>
      <c r="DQ73" s="517"/>
      <c r="DR73" s="517"/>
      <c r="DS73" s="517"/>
      <c r="DT73" s="517"/>
      <c r="DU73" s="517"/>
    </row>
    <row r="74" spans="1:125" ht="12.75" customHeight="1">
      <c r="A74" s="517"/>
      <c r="B74" s="517"/>
      <c r="C74" s="517"/>
      <c r="D74" s="517"/>
      <c r="E74" s="517"/>
      <c r="F74" s="517"/>
      <c r="G74" s="517"/>
      <c r="H74" s="517"/>
      <c r="I74" s="517"/>
      <c r="J74" s="517"/>
      <c r="K74" s="517"/>
      <c r="L74" s="517"/>
      <c r="M74" s="517"/>
      <c r="N74" s="517"/>
      <c r="O74" s="517"/>
      <c r="P74" s="517"/>
      <c r="Q74" s="517"/>
      <c r="R74" s="517"/>
      <c r="S74" s="517"/>
      <c r="T74" s="517"/>
      <c r="U74" s="517"/>
      <c r="V74" s="517"/>
      <c r="W74" s="517"/>
      <c r="X74" s="517"/>
      <c r="Y74" s="517"/>
      <c r="Z74" s="517"/>
      <c r="AA74" s="517"/>
      <c r="AB74" s="517"/>
      <c r="AC74" s="517"/>
      <c r="AD74" s="517"/>
      <c r="AE74" s="517"/>
      <c r="AF74" s="517"/>
      <c r="AG74" s="517"/>
      <c r="AH74" s="517"/>
      <c r="AI74" s="517"/>
      <c r="AJ74" s="517"/>
      <c r="AK74" s="517"/>
      <c r="AL74" s="517"/>
      <c r="AM74" s="517"/>
      <c r="AN74" s="517"/>
      <c r="AO74" s="517"/>
      <c r="AP74" s="517"/>
      <c r="AQ74" s="517"/>
      <c r="AR74" s="517"/>
      <c r="AS74" s="517"/>
      <c r="AT74" s="517"/>
      <c r="AU74" s="517"/>
      <c r="AV74" s="517"/>
      <c r="AW74" s="517"/>
      <c r="AX74" s="517"/>
      <c r="AY74" s="517"/>
      <c r="AZ74" s="517"/>
      <c r="BA74" s="517"/>
      <c r="BB74" s="517"/>
      <c r="BC74" s="517"/>
      <c r="BD74" s="517"/>
      <c r="BE74" s="517"/>
      <c r="BF74" s="517"/>
      <c r="BG74" s="517"/>
      <c r="BH74" s="517"/>
      <c r="BI74" s="517"/>
      <c r="BJ74" s="517"/>
      <c r="BK74" s="517"/>
      <c r="BL74" s="517"/>
      <c r="BM74" s="517"/>
      <c r="BN74" s="517"/>
      <c r="BO74" s="517"/>
      <c r="BP74" s="517"/>
      <c r="BQ74" s="517"/>
      <c r="BR74" s="517"/>
      <c r="BS74" s="517"/>
      <c r="BT74" s="517"/>
      <c r="BU74" s="517"/>
      <c r="BV74" s="517"/>
      <c r="BW74" s="517"/>
      <c r="BX74" s="517"/>
      <c r="BY74" s="517"/>
      <c r="BZ74" s="517"/>
      <c r="CA74" s="517"/>
      <c r="CB74" s="517"/>
      <c r="CC74" s="517"/>
      <c r="CD74" s="517"/>
      <c r="CE74" s="517"/>
      <c r="CF74" s="517"/>
      <c r="CG74" s="517"/>
      <c r="CH74" s="517"/>
      <c r="CI74" s="517"/>
      <c r="CJ74" s="517"/>
      <c r="CK74" s="517"/>
      <c r="CL74" s="517"/>
      <c r="CM74" s="517"/>
      <c r="CN74" s="517"/>
      <c r="CO74" s="517"/>
      <c r="CP74" s="517"/>
      <c r="CQ74" s="517"/>
      <c r="CR74" s="517"/>
      <c r="CS74" s="517"/>
      <c r="CT74" s="517"/>
      <c r="CU74" s="517"/>
      <c r="CV74" s="517"/>
      <c r="CW74" s="517"/>
      <c r="CX74" s="517"/>
      <c r="CY74" s="517"/>
      <c r="CZ74" s="517"/>
      <c r="DA74" s="517"/>
      <c r="DB74" s="517"/>
      <c r="DC74" s="592"/>
      <c r="DD74" s="592"/>
      <c r="DE74" s="517"/>
      <c r="DF74" s="517"/>
      <c r="DG74" s="517"/>
      <c r="DH74" s="517"/>
      <c r="DI74" s="517"/>
      <c r="DJ74" s="517"/>
      <c r="DK74" s="517"/>
      <c r="DL74" s="517"/>
      <c r="DM74" s="517"/>
      <c r="DN74" s="517"/>
      <c r="DO74" s="517"/>
      <c r="DP74" s="517"/>
      <c r="DQ74" s="517"/>
      <c r="DR74" s="517"/>
      <c r="DS74" s="517"/>
      <c r="DT74" s="517"/>
      <c r="DU74" s="517"/>
    </row>
    <row r="75" spans="1:125" ht="12.75" customHeight="1">
      <c r="A75" s="517"/>
      <c r="B75" s="517"/>
      <c r="C75" s="517"/>
      <c r="D75" s="517"/>
      <c r="E75" s="517"/>
      <c r="F75" s="517"/>
      <c r="G75" s="517"/>
      <c r="H75" s="517"/>
      <c r="I75" s="517"/>
      <c r="J75" s="517"/>
      <c r="K75" s="517"/>
      <c r="L75" s="517"/>
      <c r="M75" s="517"/>
      <c r="N75" s="517"/>
      <c r="O75" s="517"/>
      <c r="P75" s="517"/>
      <c r="Q75" s="517"/>
      <c r="R75" s="517"/>
      <c r="S75" s="517"/>
      <c r="T75" s="517"/>
      <c r="U75" s="517"/>
      <c r="V75" s="517"/>
      <c r="W75" s="517"/>
      <c r="X75" s="517"/>
      <c r="Y75" s="517"/>
      <c r="Z75" s="517"/>
      <c r="AA75" s="517"/>
      <c r="AB75" s="517"/>
      <c r="AC75" s="517"/>
      <c r="AD75" s="517"/>
      <c r="AE75" s="517"/>
      <c r="AF75" s="517"/>
      <c r="AG75" s="517"/>
      <c r="AH75" s="517"/>
      <c r="AI75" s="517"/>
      <c r="AJ75" s="517"/>
      <c r="AK75" s="517"/>
      <c r="AL75" s="517"/>
      <c r="AM75" s="517"/>
      <c r="AN75" s="517"/>
      <c r="AO75" s="517"/>
      <c r="AP75" s="517"/>
      <c r="AQ75" s="517"/>
      <c r="AR75" s="517"/>
      <c r="AS75" s="517"/>
      <c r="AT75" s="517"/>
      <c r="AU75" s="517"/>
      <c r="AV75" s="517"/>
      <c r="AW75" s="517"/>
      <c r="AX75" s="517"/>
      <c r="AY75" s="517"/>
      <c r="AZ75" s="517"/>
      <c r="BA75" s="517"/>
      <c r="BB75" s="517"/>
      <c r="BC75" s="517"/>
      <c r="BD75" s="517"/>
      <c r="BE75" s="517"/>
      <c r="BF75" s="517"/>
      <c r="BG75" s="517"/>
      <c r="BH75" s="517"/>
      <c r="BI75" s="517"/>
      <c r="BJ75" s="517"/>
      <c r="BK75" s="517"/>
      <c r="BL75" s="517"/>
      <c r="BM75" s="517"/>
      <c r="BN75" s="517"/>
      <c r="BO75" s="517"/>
      <c r="BP75" s="517"/>
      <c r="BQ75" s="517"/>
      <c r="BR75" s="517"/>
      <c r="BS75" s="517"/>
      <c r="BT75" s="517"/>
      <c r="BU75" s="517"/>
      <c r="BV75" s="517"/>
      <c r="BW75" s="517"/>
      <c r="BX75" s="517"/>
      <c r="BY75" s="517"/>
      <c r="BZ75" s="517"/>
      <c r="CA75" s="517"/>
      <c r="CB75" s="517"/>
      <c r="CC75" s="517"/>
      <c r="CD75" s="517"/>
      <c r="CE75" s="517"/>
      <c r="CF75" s="517"/>
      <c r="CG75" s="517"/>
      <c r="CH75" s="517"/>
      <c r="CI75" s="517"/>
      <c r="CJ75" s="517"/>
      <c r="CK75" s="517"/>
      <c r="CL75" s="517"/>
      <c r="CM75" s="517"/>
      <c r="CN75" s="517"/>
      <c r="CO75" s="517"/>
      <c r="CP75" s="517"/>
      <c r="CQ75" s="517"/>
      <c r="CR75" s="517"/>
      <c r="CS75" s="517"/>
      <c r="CT75" s="517"/>
      <c r="CU75" s="517"/>
      <c r="CV75" s="517"/>
      <c r="CW75" s="517"/>
      <c r="CX75" s="517"/>
      <c r="CY75" s="517"/>
      <c r="CZ75" s="517"/>
      <c r="DA75" s="517"/>
      <c r="DB75" s="517"/>
      <c r="DC75" s="592"/>
      <c r="DD75" s="592"/>
      <c r="DE75" s="517"/>
      <c r="DF75" s="517"/>
      <c r="DG75" s="517"/>
      <c r="DH75" s="517"/>
      <c r="DI75" s="517"/>
      <c r="DJ75" s="517"/>
      <c r="DK75" s="517"/>
      <c r="DL75" s="517"/>
      <c r="DM75" s="517"/>
      <c r="DN75" s="517"/>
      <c r="DO75" s="517"/>
      <c r="DP75" s="517"/>
      <c r="DQ75" s="517"/>
      <c r="DR75" s="517"/>
      <c r="DS75" s="517"/>
      <c r="DT75" s="517"/>
      <c r="DU75" s="517"/>
    </row>
    <row r="76" spans="1:125" ht="12.75" customHeight="1">
      <c r="A76" s="517"/>
      <c r="B76" s="517"/>
      <c r="C76" s="517"/>
      <c r="D76" s="517"/>
      <c r="E76" s="517"/>
      <c r="F76" s="517"/>
      <c r="G76" s="517"/>
      <c r="H76" s="517"/>
      <c r="I76" s="517"/>
      <c r="J76" s="517"/>
      <c r="K76" s="517"/>
      <c r="L76" s="517"/>
      <c r="M76" s="517"/>
      <c r="N76" s="517"/>
      <c r="O76" s="517"/>
      <c r="P76" s="517"/>
      <c r="Q76" s="517"/>
      <c r="R76" s="517"/>
      <c r="S76" s="517"/>
      <c r="T76" s="517"/>
      <c r="U76" s="517"/>
      <c r="V76" s="517"/>
      <c r="W76" s="517"/>
      <c r="X76" s="517"/>
      <c r="Y76" s="517"/>
      <c r="Z76" s="517"/>
      <c r="AA76" s="517"/>
      <c r="AB76" s="517"/>
      <c r="AC76" s="517"/>
      <c r="AD76" s="517"/>
      <c r="AE76" s="517"/>
      <c r="AF76" s="517"/>
      <c r="AG76" s="517"/>
      <c r="AH76" s="517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7"/>
      <c r="AZ76" s="517"/>
      <c r="BA76" s="517"/>
      <c r="BB76" s="517"/>
      <c r="BC76" s="517"/>
      <c r="BD76" s="517"/>
      <c r="BE76" s="517"/>
      <c r="BF76" s="517"/>
      <c r="BG76" s="517"/>
      <c r="BH76" s="517"/>
      <c r="BI76" s="517"/>
      <c r="BJ76" s="517"/>
      <c r="BK76" s="517"/>
      <c r="BL76" s="517"/>
      <c r="BM76" s="517"/>
      <c r="BN76" s="517"/>
      <c r="BO76" s="517"/>
      <c r="BP76" s="517"/>
      <c r="BQ76" s="517"/>
      <c r="BR76" s="517"/>
      <c r="BS76" s="517"/>
      <c r="BT76" s="517"/>
      <c r="BU76" s="517"/>
      <c r="BV76" s="517"/>
      <c r="BW76" s="517"/>
      <c r="BX76" s="517"/>
      <c r="BY76" s="517"/>
      <c r="BZ76" s="517"/>
      <c r="CA76" s="517"/>
      <c r="CB76" s="517"/>
      <c r="CC76" s="517"/>
      <c r="CD76" s="517"/>
      <c r="CE76" s="517"/>
      <c r="CF76" s="517"/>
      <c r="CG76" s="517"/>
      <c r="CH76" s="517"/>
      <c r="CI76" s="517"/>
      <c r="CJ76" s="517"/>
      <c r="CK76" s="517"/>
      <c r="CL76" s="517"/>
      <c r="CM76" s="517"/>
      <c r="CN76" s="517"/>
      <c r="CO76" s="517"/>
      <c r="CP76" s="517"/>
      <c r="CQ76" s="517"/>
      <c r="CR76" s="517"/>
      <c r="CS76" s="517"/>
      <c r="CT76" s="517"/>
      <c r="CU76" s="517"/>
      <c r="CV76" s="517"/>
      <c r="CW76" s="517"/>
      <c r="CX76" s="517"/>
      <c r="CY76" s="517"/>
      <c r="CZ76" s="517"/>
      <c r="DA76" s="517"/>
      <c r="DB76" s="517"/>
      <c r="DC76" s="592"/>
      <c r="DD76" s="592"/>
      <c r="DE76" s="517"/>
      <c r="DF76" s="517"/>
      <c r="DG76" s="517"/>
      <c r="DH76" s="517"/>
      <c r="DI76" s="517"/>
      <c r="DJ76" s="517"/>
      <c r="DK76" s="517"/>
      <c r="DL76" s="517"/>
      <c r="DM76" s="517"/>
      <c r="DN76" s="517"/>
      <c r="DO76" s="517"/>
      <c r="DP76" s="517"/>
      <c r="DQ76" s="517"/>
      <c r="DR76" s="517"/>
      <c r="DS76" s="517"/>
      <c r="DT76" s="517"/>
      <c r="DU76" s="517"/>
    </row>
    <row r="77" spans="1:125" ht="12.75" customHeight="1">
      <c r="A77" s="517"/>
      <c r="B77" s="517"/>
      <c r="C77" s="517"/>
      <c r="D77" s="517"/>
      <c r="E77" s="517"/>
      <c r="F77" s="517"/>
      <c r="G77" s="517"/>
      <c r="H77" s="517"/>
      <c r="I77" s="517"/>
      <c r="J77" s="517"/>
      <c r="K77" s="517"/>
      <c r="L77" s="517"/>
      <c r="M77" s="517"/>
      <c r="N77" s="517"/>
      <c r="O77" s="517"/>
      <c r="P77" s="517"/>
      <c r="Q77" s="517"/>
      <c r="R77" s="517"/>
      <c r="S77" s="517"/>
      <c r="T77" s="517"/>
      <c r="U77" s="517"/>
      <c r="V77" s="517"/>
      <c r="W77" s="517"/>
      <c r="X77" s="517"/>
      <c r="Y77" s="517"/>
      <c r="Z77" s="517"/>
      <c r="AA77" s="517"/>
      <c r="AB77" s="517"/>
      <c r="AC77" s="517"/>
      <c r="AD77" s="517"/>
      <c r="AE77" s="517"/>
      <c r="AF77" s="517"/>
      <c r="AG77" s="517"/>
      <c r="AH77" s="517"/>
      <c r="AI77" s="517"/>
      <c r="AJ77" s="517"/>
      <c r="AK77" s="517"/>
      <c r="AL77" s="517"/>
      <c r="AM77" s="517"/>
      <c r="AN77" s="517"/>
      <c r="AO77" s="517"/>
      <c r="AP77" s="517"/>
      <c r="AQ77" s="517"/>
      <c r="AR77" s="517"/>
      <c r="AS77" s="517"/>
      <c r="AT77" s="517"/>
      <c r="AU77" s="517"/>
      <c r="AV77" s="517"/>
      <c r="AW77" s="517"/>
      <c r="AX77" s="517"/>
      <c r="AY77" s="517"/>
      <c r="AZ77" s="517"/>
      <c r="BA77" s="517"/>
      <c r="BB77" s="517"/>
      <c r="BC77" s="517"/>
      <c r="BD77" s="517"/>
      <c r="BE77" s="517"/>
      <c r="BF77" s="517"/>
      <c r="BG77" s="517"/>
      <c r="BH77" s="517"/>
      <c r="BI77" s="517"/>
      <c r="BJ77" s="517"/>
      <c r="BK77" s="517"/>
      <c r="BL77" s="517"/>
      <c r="BM77" s="517"/>
      <c r="BN77" s="517"/>
      <c r="BO77" s="517"/>
      <c r="BP77" s="517"/>
      <c r="BQ77" s="517"/>
      <c r="BR77" s="517"/>
      <c r="BS77" s="517"/>
      <c r="BT77" s="517"/>
      <c r="BU77" s="517"/>
      <c r="BV77" s="517"/>
      <c r="BW77" s="517"/>
      <c r="BX77" s="517"/>
      <c r="BY77" s="517"/>
      <c r="BZ77" s="517"/>
      <c r="CA77" s="517"/>
      <c r="CB77" s="517"/>
      <c r="CC77" s="517"/>
      <c r="CD77" s="517"/>
      <c r="CE77" s="517"/>
      <c r="CF77" s="517"/>
      <c r="CG77" s="517"/>
      <c r="CH77" s="517"/>
      <c r="CI77" s="517"/>
      <c r="CJ77" s="517"/>
      <c r="CK77" s="517"/>
      <c r="CL77" s="517"/>
      <c r="CM77" s="517"/>
      <c r="CN77" s="517"/>
      <c r="CO77" s="517"/>
      <c r="CP77" s="517"/>
      <c r="CQ77" s="517"/>
      <c r="CR77" s="517"/>
      <c r="CS77" s="517"/>
      <c r="CT77" s="517"/>
      <c r="CU77" s="517"/>
      <c r="CV77" s="517"/>
      <c r="CW77" s="517"/>
      <c r="CX77" s="517"/>
      <c r="CY77" s="517"/>
      <c r="CZ77" s="517"/>
      <c r="DA77" s="517"/>
      <c r="DB77" s="517"/>
      <c r="DC77" s="592"/>
      <c r="DD77" s="592"/>
      <c r="DE77" s="517"/>
      <c r="DF77" s="517"/>
      <c r="DG77" s="517"/>
      <c r="DH77" s="517"/>
      <c r="DI77" s="517"/>
      <c r="DJ77" s="517"/>
      <c r="DK77" s="517"/>
      <c r="DL77" s="517"/>
      <c r="DM77" s="517"/>
      <c r="DN77" s="517"/>
      <c r="DO77" s="517"/>
      <c r="DP77" s="517"/>
      <c r="DQ77" s="517"/>
      <c r="DR77" s="517"/>
      <c r="DS77" s="517"/>
      <c r="DT77" s="517"/>
      <c r="DU77" s="517"/>
    </row>
    <row r="78" spans="1:125" ht="12.75" customHeight="1">
      <c r="A78" s="517"/>
      <c r="B78" s="517"/>
      <c r="C78" s="517"/>
      <c r="D78" s="517"/>
      <c r="E78" s="517"/>
      <c r="F78" s="517"/>
      <c r="G78" s="517"/>
      <c r="H78" s="517"/>
      <c r="I78" s="517"/>
      <c r="J78" s="517"/>
      <c r="K78" s="517"/>
      <c r="L78" s="517"/>
      <c r="M78" s="517"/>
      <c r="N78" s="517"/>
      <c r="O78" s="517"/>
      <c r="P78" s="517"/>
      <c r="Q78" s="517"/>
      <c r="R78" s="517"/>
      <c r="S78" s="517"/>
      <c r="T78" s="517"/>
      <c r="U78" s="517"/>
      <c r="V78" s="517"/>
      <c r="W78" s="517"/>
      <c r="X78" s="517"/>
      <c r="Y78" s="517"/>
      <c r="Z78" s="517"/>
      <c r="AA78" s="517"/>
      <c r="AB78" s="517"/>
      <c r="AC78" s="517"/>
      <c r="AD78" s="517"/>
      <c r="AE78" s="517"/>
      <c r="AF78" s="517"/>
      <c r="AG78" s="517"/>
      <c r="AH78" s="517"/>
      <c r="AI78" s="517"/>
      <c r="AJ78" s="517"/>
      <c r="AK78" s="517"/>
      <c r="AL78" s="517"/>
      <c r="AM78" s="517"/>
      <c r="AN78" s="517"/>
      <c r="AO78" s="517"/>
      <c r="AP78" s="517"/>
      <c r="AQ78" s="517"/>
      <c r="AR78" s="517"/>
      <c r="AS78" s="517"/>
      <c r="AT78" s="517"/>
      <c r="AU78" s="517"/>
      <c r="AV78" s="517"/>
      <c r="AW78" s="517"/>
      <c r="AX78" s="517"/>
      <c r="AY78" s="517"/>
      <c r="AZ78" s="517"/>
      <c r="BA78" s="517"/>
      <c r="BB78" s="517"/>
      <c r="BC78" s="517"/>
      <c r="BD78" s="517"/>
      <c r="BE78" s="517"/>
      <c r="BF78" s="517"/>
      <c r="BG78" s="517"/>
      <c r="BH78" s="517"/>
      <c r="BI78" s="517"/>
      <c r="BJ78" s="517"/>
      <c r="BK78" s="517"/>
      <c r="BL78" s="517"/>
      <c r="BM78" s="517"/>
      <c r="BN78" s="517"/>
      <c r="BO78" s="517"/>
      <c r="BP78" s="517"/>
      <c r="BQ78" s="517"/>
      <c r="BR78" s="517"/>
      <c r="BS78" s="517"/>
      <c r="BT78" s="517"/>
      <c r="BU78" s="517"/>
      <c r="BV78" s="517"/>
      <c r="BW78" s="517"/>
      <c r="BX78" s="517"/>
      <c r="BY78" s="517"/>
      <c r="BZ78" s="517"/>
      <c r="CA78" s="517"/>
      <c r="CB78" s="517"/>
      <c r="CC78" s="517"/>
      <c r="CD78" s="517"/>
      <c r="CE78" s="517"/>
      <c r="CF78" s="517"/>
      <c r="CG78" s="517"/>
      <c r="CH78" s="517"/>
      <c r="CI78" s="517"/>
      <c r="CJ78" s="517"/>
      <c r="CK78" s="517"/>
      <c r="CL78" s="517"/>
      <c r="CM78" s="517"/>
      <c r="CN78" s="517"/>
      <c r="CO78" s="517"/>
      <c r="CP78" s="517"/>
      <c r="CQ78" s="517"/>
      <c r="CR78" s="517"/>
      <c r="CS78" s="517"/>
      <c r="CT78" s="517"/>
      <c r="CU78" s="517"/>
      <c r="CV78" s="517"/>
      <c r="CW78" s="517"/>
      <c r="CX78" s="517"/>
      <c r="CY78" s="517"/>
      <c r="CZ78" s="517"/>
      <c r="DA78" s="517"/>
      <c r="DB78" s="517"/>
      <c r="DC78" s="592"/>
      <c r="DD78" s="592"/>
      <c r="DE78" s="517"/>
      <c r="DF78" s="517"/>
      <c r="DG78" s="517"/>
      <c r="DH78" s="517"/>
      <c r="DI78" s="517"/>
      <c r="DJ78" s="517"/>
      <c r="DK78" s="517"/>
      <c r="DL78" s="517"/>
      <c r="DM78" s="517"/>
      <c r="DN78" s="517"/>
      <c r="DO78" s="517"/>
      <c r="DP78" s="517"/>
      <c r="DQ78" s="517"/>
      <c r="DR78" s="517"/>
      <c r="DS78" s="517"/>
      <c r="DT78" s="517"/>
      <c r="DU78" s="517"/>
    </row>
    <row r="79" spans="1:125" ht="12.75" customHeight="1">
      <c r="A79" s="517"/>
      <c r="B79" s="517"/>
      <c r="C79" s="517"/>
      <c r="D79" s="517"/>
      <c r="E79" s="517"/>
      <c r="F79" s="517"/>
      <c r="G79" s="517"/>
      <c r="H79" s="517"/>
      <c r="I79" s="517"/>
      <c r="J79" s="517"/>
      <c r="K79" s="517"/>
      <c r="L79" s="517"/>
      <c r="M79" s="517"/>
      <c r="N79" s="517"/>
      <c r="O79" s="517"/>
      <c r="P79" s="517"/>
      <c r="Q79" s="517"/>
      <c r="R79" s="517"/>
      <c r="S79" s="517"/>
      <c r="T79" s="517"/>
      <c r="U79" s="517"/>
      <c r="V79" s="517"/>
      <c r="W79" s="517"/>
      <c r="X79" s="517"/>
      <c r="Y79" s="517"/>
      <c r="Z79" s="517"/>
      <c r="AA79" s="517"/>
      <c r="AB79" s="517"/>
      <c r="AC79" s="517"/>
      <c r="AD79" s="517"/>
      <c r="AE79" s="517"/>
      <c r="AF79" s="517"/>
      <c r="AG79" s="517"/>
      <c r="AH79" s="517"/>
      <c r="AI79" s="517"/>
      <c r="AJ79" s="517"/>
      <c r="AK79" s="517"/>
      <c r="AL79" s="517"/>
      <c r="AM79" s="517"/>
      <c r="AN79" s="517"/>
      <c r="AO79" s="517"/>
      <c r="AP79" s="517"/>
      <c r="AQ79" s="517"/>
      <c r="AR79" s="517"/>
      <c r="AS79" s="517"/>
      <c r="AT79" s="517"/>
      <c r="AU79" s="517"/>
      <c r="AV79" s="517"/>
      <c r="AW79" s="517"/>
      <c r="AX79" s="517"/>
      <c r="AY79" s="517"/>
      <c r="AZ79" s="517"/>
      <c r="BA79" s="517"/>
      <c r="BB79" s="517"/>
      <c r="BC79" s="517"/>
      <c r="BD79" s="517"/>
      <c r="BE79" s="517"/>
      <c r="BF79" s="517"/>
      <c r="BG79" s="517"/>
      <c r="BH79" s="517"/>
      <c r="BI79" s="517"/>
      <c r="BJ79" s="517"/>
      <c r="BK79" s="517"/>
      <c r="BL79" s="517"/>
      <c r="BM79" s="517"/>
      <c r="BN79" s="517"/>
      <c r="BO79" s="517"/>
      <c r="BP79" s="517"/>
      <c r="BQ79" s="517"/>
      <c r="BR79" s="517"/>
      <c r="BS79" s="517"/>
      <c r="BT79" s="517"/>
      <c r="BU79" s="517"/>
      <c r="BV79" s="517"/>
      <c r="BW79" s="517"/>
      <c r="BX79" s="517"/>
      <c r="BY79" s="517"/>
      <c r="BZ79" s="517"/>
      <c r="CA79" s="517"/>
      <c r="CB79" s="517"/>
      <c r="CC79" s="517"/>
      <c r="CD79" s="517"/>
      <c r="CE79" s="517"/>
      <c r="CF79" s="517"/>
      <c r="CG79" s="517"/>
      <c r="CH79" s="517"/>
      <c r="CI79" s="517"/>
      <c r="CJ79" s="517"/>
      <c r="CK79" s="517"/>
      <c r="CL79" s="517"/>
      <c r="CM79" s="517"/>
      <c r="CN79" s="517"/>
      <c r="CO79" s="517"/>
      <c r="CP79" s="517"/>
      <c r="CQ79" s="517"/>
      <c r="CR79" s="517"/>
      <c r="CS79" s="517"/>
      <c r="CT79" s="517"/>
      <c r="CU79" s="517"/>
      <c r="CV79" s="517"/>
      <c r="CW79" s="517"/>
      <c r="CX79" s="517"/>
      <c r="CY79" s="517"/>
      <c r="CZ79" s="517"/>
      <c r="DA79" s="517"/>
      <c r="DB79" s="517"/>
      <c r="DC79" s="592"/>
      <c r="DD79" s="592"/>
      <c r="DE79" s="517"/>
      <c r="DF79" s="517"/>
      <c r="DG79" s="517"/>
      <c r="DH79" s="517"/>
      <c r="DI79" s="517"/>
      <c r="DJ79" s="517"/>
      <c r="DK79" s="517"/>
      <c r="DL79" s="517"/>
      <c r="DM79" s="517"/>
      <c r="DN79" s="517"/>
      <c r="DO79" s="517"/>
      <c r="DP79" s="517"/>
      <c r="DQ79" s="517"/>
      <c r="DR79" s="517"/>
      <c r="DS79" s="517"/>
      <c r="DT79" s="517"/>
      <c r="DU79" s="517"/>
    </row>
    <row r="80" spans="1:125" ht="12.75" customHeight="1">
      <c r="A80" s="517"/>
      <c r="B80" s="517"/>
      <c r="C80" s="517"/>
      <c r="D80" s="517"/>
      <c r="E80" s="517"/>
      <c r="F80" s="517"/>
      <c r="G80" s="517"/>
      <c r="H80" s="517"/>
      <c r="I80" s="517"/>
      <c r="J80" s="517"/>
      <c r="K80" s="517"/>
      <c r="L80" s="517"/>
      <c r="M80" s="517"/>
      <c r="N80" s="517"/>
      <c r="O80" s="517"/>
      <c r="P80" s="517"/>
      <c r="Q80" s="517"/>
      <c r="R80" s="517"/>
      <c r="S80" s="517"/>
      <c r="T80" s="517"/>
      <c r="U80" s="517"/>
      <c r="V80" s="517"/>
      <c r="W80" s="517"/>
      <c r="X80" s="517"/>
      <c r="Y80" s="517"/>
      <c r="Z80" s="517"/>
      <c r="AA80" s="517"/>
      <c r="AB80" s="517"/>
      <c r="AC80" s="517"/>
      <c r="AD80" s="517"/>
      <c r="AE80" s="517"/>
      <c r="AF80" s="517"/>
      <c r="AG80" s="517"/>
      <c r="AH80" s="517"/>
      <c r="AI80" s="517"/>
      <c r="AJ80" s="517"/>
      <c r="AK80" s="517"/>
      <c r="AL80" s="517"/>
      <c r="AM80" s="517"/>
      <c r="AN80" s="517"/>
      <c r="AO80" s="517"/>
      <c r="AP80" s="517"/>
      <c r="AQ80" s="517"/>
      <c r="AR80" s="517"/>
      <c r="AS80" s="517"/>
      <c r="AT80" s="517"/>
      <c r="AU80" s="517"/>
      <c r="AV80" s="517"/>
      <c r="AW80" s="517"/>
      <c r="AX80" s="517"/>
      <c r="AY80" s="517"/>
      <c r="AZ80" s="517"/>
      <c r="BA80" s="517"/>
      <c r="BB80" s="517"/>
      <c r="BC80" s="517"/>
      <c r="BD80" s="517"/>
      <c r="BE80" s="517"/>
      <c r="BF80" s="517"/>
      <c r="BG80" s="517"/>
      <c r="BH80" s="517"/>
      <c r="BI80" s="517"/>
      <c r="BJ80" s="517"/>
      <c r="BK80" s="517"/>
      <c r="BL80" s="517"/>
      <c r="BM80" s="517"/>
      <c r="BN80" s="517"/>
      <c r="BO80" s="517"/>
      <c r="BP80" s="517"/>
      <c r="BQ80" s="517"/>
      <c r="BR80" s="517"/>
      <c r="BS80" s="517"/>
      <c r="BT80" s="517"/>
      <c r="BU80" s="517"/>
      <c r="BV80" s="517"/>
      <c r="BW80" s="517"/>
      <c r="BX80" s="517"/>
      <c r="BY80" s="517"/>
      <c r="BZ80" s="517"/>
      <c r="CA80" s="517"/>
      <c r="CB80" s="517"/>
      <c r="CC80" s="517"/>
      <c r="CD80" s="517"/>
      <c r="CE80" s="517"/>
      <c r="CF80" s="517"/>
      <c r="CG80" s="517"/>
      <c r="CH80" s="517"/>
      <c r="CI80" s="517"/>
      <c r="CJ80" s="517"/>
      <c r="CK80" s="517"/>
      <c r="CL80" s="517"/>
      <c r="CM80" s="517"/>
      <c r="CN80" s="517"/>
      <c r="CO80" s="517"/>
      <c r="CP80" s="517"/>
      <c r="CQ80" s="517"/>
      <c r="CR80" s="517"/>
      <c r="CS80" s="517"/>
      <c r="CT80" s="517"/>
      <c r="CU80" s="517"/>
      <c r="CV80" s="517"/>
      <c r="CW80" s="517"/>
      <c r="CX80" s="517"/>
      <c r="CY80" s="517"/>
      <c r="CZ80" s="517"/>
      <c r="DA80" s="517"/>
      <c r="DB80" s="517"/>
      <c r="DC80" s="592"/>
      <c r="DD80" s="592"/>
      <c r="DE80" s="517"/>
      <c r="DF80" s="517"/>
      <c r="DG80" s="517"/>
      <c r="DH80" s="517"/>
      <c r="DI80" s="517"/>
      <c r="DJ80" s="517"/>
      <c r="DK80" s="517"/>
      <c r="DL80" s="517"/>
      <c r="DM80" s="517"/>
      <c r="DN80" s="517"/>
      <c r="DO80" s="517"/>
      <c r="DP80" s="517"/>
      <c r="DQ80" s="517"/>
      <c r="DR80" s="517"/>
      <c r="DS80" s="517"/>
      <c r="DT80" s="517"/>
      <c r="DU80" s="517"/>
    </row>
    <row r="81" spans="1:125" ht="12.75" customHeight="1">
      <c r="A81" s="517"/>
      <c r="B81" s="517"/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7"/>
      <c r="O81" s="517"/>
      <c r="P81" s="517"/>
      <c r="Q81" s="517"/>
      <c r="R81" s="517"/>
      <c r="S81" s="517"/>
      <c r="T81" s="517"/>
      <c r="U81" s="517"/>
      <c r="V81" s="517"/>
      <c r="W81" s="517"/>
      <c r="X81" s="517"/>
      <c r="Y81" s="517"/>
      <c r="Z81" s="517"/>
      <c r="AA81" s="517"/>
      <c r="AB81" s="517"/>
      <c r="AC81" s="517"/>
      <c r="AD81" s="517"/>
      <c r="AE81" s="517"/>
      <c r="AF81" s="517"/>
      <c r="AG81" s="517"/>
      <c r="AH81" s="517"/>
      <c r="AI81" s="517"/>
      <c r="AJ81" s="517"/>
      <c r="AK81" s="517"/>
      <c r="AL81" s="517"/>
      <c r="AM81" s="517"/>
      <c r="AN81" s="517"/>
      <c r="AO81" s="517"/>
      <c r="AP81" s="517"/>
      <c r="AQ81" s="517"/>
      <c r="AR81" s="517"/>
      <c r="AS81" s="517"/>
      <c r="AT81" s="517"/>
      <c r="AU81" s="517"/>
      <c r="AV81" s="517"/>
      <c r="AW81" s="517"/>
      <c r="AX81" s="517"/>
      <c r="AY81" s="517"/>
      <c r="AZ81" s="517"/>
      <c r="BA81" s="517"/>
      <c r="BB81" s="517"/>
      <c r="BC81" s="517"/>
      <c r="BD81" s="517"/>
      <c r="BE81" s="517"/>
      <c r="BF81" s="517"/>
      <c r="BG81" s="517"/>
      <c r="BH81" s="517"/>
      <c r="BI81" s="517"/>
      <c r="BJ81" s="517"/>
      <c r="BK81" s="517"/>
      <c r="BL81" s="517"/>
      <c r="BM81" s="517"/>
      <c r="BN81" s="517"/>
      <c r="BO81" s="517"/>
      <c r="BP81" s="517"/>
      <c r="BQ81" s="517"/>
      <c r="BR81" s="517"/>
      <c r="BS81" s="517"/>
      <c r="BT81" s="517"/>
      <c r="BU81" s="517"/>
      <c r="BV81" s="517"/>
      <c r="BW81" s="517"/>
      <c r="BX81" s="517"/>
      <c r="BY81" s="517"/>
      <c r="BZ81" s="517"/>
      <c r="CA81" s="517"/>
      <c r="CB81" s="517"/>
      <c r="CC81" s="517"/>
      <c r="CD81" s="517"/>
      <c r="CE81" s="517"/>
      <c r="CF81" s="517"/>
      <c r="CG81" s="517"/>
      <c r="CH81" s="517"/>
      <c r="CI81" s="517"/>
      <c r="CJ81" s="517"/>
      <c r="CK81" s="517"/>
      <c r="CL81" s="517"/>
      <c r="CM81" s="517"/>
      <c r="CN81" s="517"/>
      <c r="CO81" s="517"/>
      <c r="CP81" s="517"/>
      <c r="CQ81" s="517"/>
      <c r="CR81" s="517"/>
      <c r="CS81" s="517"/>
      <c r="CT81" s="517"/>
      <c r="CU81" s="517"/>
      <c r="CV81" s="517"/>
      <c r="CW81" s="517"/>
      <c r="CX81" s="517"/>
      <c r="CY81" s="517"/>
      <c r="CZ81" s="517"/>
      <c r="DA81" s="517"/>
      <c r="DB81" s="517"/>
      <c r="DC81" s="592"/>
      <c r="DD81" s="592"/>
      <c r="DE81" s="517"/>
      <c r="DF81" s="517"/>
      <c r="DG81" s="517"/>
      <c r="DH81" s="517"/>
      <c r="DI81" s="517"/>
      <c r="DJ81" s="517"/>
      <c r="DK81" s="517"/>
      <c r="DL81" s="517"/>
      <c r="DM81" s="517"/>
      <c r="DN81" s="517"/>
      <c r="DO81" s="517"/>
      <c r="DP81" s="517"/>
      <c r="DQ81" s="517"/>
      <c r="DR81" s="517"/>
      <c r="DS81" s="517"/>
      <c r="DT81" s="517"/>
      <c r="DU81" s="517"/>
    </row>
    <row r="82" spans="1:125" ht="12.75" customHeight="1">
      <c r="A82" s="517"/>
      <c r="B82" s="517"/>
      <c r="C82" s="517"/>
      <c r="D82" s="517"/>
      <c r="E82" s="517"/>
      <c r="F82" s="517"/>
      <c r="G82" s="517"/>
      <c r="H82" s="517"/>
      <c r="I82" s="517"/>
      <c r="J82" s="517"/>
      <c r="K82" s="517"/>
      <c r="L82" s="517"/>
      <c r="M82" s="517"/>
      <c r="N82" s="517"/>
      <c r="O82" s="517"/>
      <c r="P82" s="517"/>
      <c r="Q82" s="517"/>
      <c r="R82" s="517"/>
      <c r="S82" s="517"/>
      <c r="T82" s="517"/>
      <c r="U82" s="517"/>
      <c r="V82" s="517"/>
      <c r="W82" s="517"/>
      <c r="X82" s="517"/>
      <c r="Y82" s="517"/>
      <c r="Z82" s="517"/>
      <c r="AA82" s="517"/>
      <c r="AB82" s="517"/>
      <c r="AC82" s="517"/>
      <c r="AD82" s="517"/>
      <c r="AE82" s="517"/>
      <c r="AF82" s="517"/>
      <c r="AG82" s="517"/>
      <c r="AH82" s="517"/>
      <c r="AI82" s="517"/>
      <c r="AJ82" s="517"/>
      <c r="AK82" s="517"/>
      <c r="AL82" s="517"/>
      <c r="AM82" s="517"/>
      <c r="AN82" s="517"/>
      <c r="AO82" s="517"/>
      <c r="AP82" s="517"/>
      <c r="AQ82" s="517"/>
      <c r="AR82" s="517"/>
      <c r="AS82" s="517"/>
      <c r="AT82" s="517"/>
      <c r="AU82" s="517"/>
      <c r="AV82" s="517"/>
      <c r="AW82" s="517"/>
      <c r="AX82" s="517"/>
      <c r="AY82" s="517"/>
      <c r="AZ82" s="517"/>
      <c r="BA82" s="517"/>
      <c r="BB82" s="517"/>
      <c r="BC82" s="517"/>
      <c r="BD82" s="517"/>
      <c r="BE82" s="517"/>
      <c r="BF82" s="517"/>
      <c r="BG82" s="517"/>
      <c r="BH82" s="517"/>
      <c r="BI82" s="517"/>
      <c r="BJ82" s="517"/>
      <c r="BK82" s="517"/>
      <c r="BL82" s="517"/>
      <c r="BM82" s="517"/>
      <c r="BN82" s="517"/>
      <c r="BO82" s="517"/>
      <c r="BP82" s="517"/>
      <c r="BQ82" s="517"/>
      <c r="BR82" s="517"/>
      <c r="BS82" s="517"/>
      <c r="BT82" s="517"/>
      <c r="BU82" s="517"/>
      <c r="BV82" s="517"/>
      <c r="BW82" s="517"/>
      <c r="BX82" s="517"/>
      <c r="BY82" s="517"/>
      <c r="BZ82" s="517"/>
      <c r="CA82" s="517"/>
      <c r="CB82" s="517"/>
      <c r="CC82" s="517"/>
      <c r="CD82" s="517"/>
      <c r="CE82" s="517"/>
      <c r="CF82" s="517"/>
      <c r="CG82" s="517"/>
      <c r="CH82" s="517"/>
      <c r="CI82" s="517"/>
      <c r="CJ82" s="517"/>
      <c r="CK82" s="517"/>
      <c r="CL82" s="517"/>
      <c r="CM82" s="517"/>
      <c r="CN82" s="517"/>
      <c r="CO82" s="517"/>
      <c r="CP82" s="517"/>
      <c r="CQ82" s="517"/>
      <c r="CR82" s="517"/>
      <c r="CS82" s="517"/>
      <c r="CT82" s="517"/>
      <c r="CU82" s="517"/>
      <c r="CV82" s="517"/>
      <c r="CW82" s="517"/>
      <c r="CX82" s="517"/>
      <c r="CY82" s="517"/>
      <c r="CZ82" s="517"/>
      <c r="DA82" s="517"/>
      <c r="DB82" s="517"/>
      <c r="DC82" s="592"/>
      <c r="DD82" s="592"/>
      <c r="DE82" s="517"/>
      <c r="DF82" s="517"/>
      <c r="DG82" s="517"/>
      <c r="DH82" s="517"/>
      <c r="DI82" s="517"/>
      <c r="DJ82" s="517"/>
      <c r="DK82" s="517"/>
      <c r="DL82" s="517"/>
      <c r="DM82" s="517"/>
      <c r="DN82" s="517"/>
      <c r="DO82" s="517"/>
      <c r="DP82" s="517"/>
      <c r="DQ82" s="517"/>
      <c r="DR82" s="517"/>
      <c r="DS82" s="517"/>
      <c r="DT82" s="517"/>
      <c r="DU82" s="517"/>
    </row>
    <row r="83" spans="1:125" ht="12.75" customHeight="1">
      <c r="A83" s="517"/>
      <c r="B83" s="517"/>
      <c r="C83" s="517"/>
      <c r="D83" s="517"/>
      <c r="E83" s="517"/>
      <c r="F83" s="517"/>
      <c r="G83" s="517"/>
      <c r="H83" s="517"/>
      <c r="I83" s="517"/>
      <c r="J83" s="517"/>
      <c r="K83" s="517"/>
      <c r="L83" s="517"/>
      <c r="M83" s="517"/>
      <c r="N83" s="517"/>
      <c r="O83" s="517"/>
      <c r="P83" s="517"/>
      <c r="Q83" s="517"/>
      <c r="R83" s="517"/>
      <c r="S83" s="517"/>
      <c r="T83" s="517"/>
      <c r="U83" s="517"/>
      <c r="V83" s="517"/>
      <c r="W83" s="517"/>
      <c r="X83" s="517"/>
      <c r="Y83" s="517"/>
      <c r="Z83" s="517"/>
      <c r="AA83" s="517"/>
      <c r="AB83" s="517"/>
      <c r="AC83" s="517"/>
      <c r="AD83" s="517"/>
      <c r="AE83" s="517"/>
      <c r="AF83" s="517"/>
      <c r="AG83" s="517"/>
      <c r="AH83" s="517"/>
      <c r="AI83" s="517"/>
      <c r="AJ83" s="517"/>
      <c r="AK83" s="517"/>
      <c r="AL83" s="517"/>
      <c r="AM83" s="517"/>
      <c r="AN83" s="517"/>
      <c r="AO83" s="517"/>
      <c r="AP83" s="517"/>
      <c r="AQ83" s="517"/>
      <c r="AR83" s="517"/>
      <c r="AS83" s="517"/>
      <c r="AT83" s="517"/>
      <c r="AU83" s="517"/>
      <c r="AV83" s="517"/>
      <c r="AW83" s="517"/>
      <c r="AX83" s="517"/>
      <c r="AY83" s="517"/>
      <c r="AZ83" s="517"/>
      <c r="BA83" s="517"/>
      <c r="BB83" s="517"/>
      <c r="BC83" s="517"/>
      <c r="BD83" s="517"/>
      <c r="BE83" s="517"/>
      <c r="BF83" s="517"/>
      <c r="BG83" s="517"/>
      <c r="BH83" s="517"/>
      <c r="BI83" s="517"/>
      <c r="BJ83" s="517"/>
      <c r="BK83" s="517"/>
      <c r="BL83" s="517"/>
      <c r="BM83" s="517"/>
      <c r="BN83" s="517"/>
      <c r="BO83" s="517"/>
      <c r="BP83" s="517"/>
      <c r="BQ83" s="517"/>
      <c r="BR83" s="517"/>
      <c r="BS83" s="517"/>
      <c r="BT83" s="517"/>
      <c r="BU83" s="517"/>
      <c r="BV83" s="517"/>
      <c r="BW83" s="517"/>
      <c r="BX83" s="517"/>
      <c r="BY83" s="517"/>
      <c r="BZ83" s="517"/>
      <c r="CA83" s="517"/>
      <c r="CB83" s="517"/>
      <c r="CC83" s="517"/>
      <c r="CD83" s="517"/>
      <c r="CE83" s="517"/>
      <c r="CF83" s="517"/>
      <c r="CG83" s="517"/>
      <c r="CH83" s="517"/>
      <c r="CI83" s="517"/>
      <c r="CJ83" s="517"/>
      <c r="CK83" s="517"/>
      <c r="CL83" s="517"/>
      <c r="CM83" s="517"/>
      <c r="CN83" s="517"/>
      <c r="CO83" s="517"/>
      <c r="CP83" s="517"/>
      <c r="CQ83" s="517"/>
      <c r="CR83" s="517"/>
      <c r="CS83" s="517"/>
      <c r="CT83" s="517"/>
      <c r="CU83" s="517"/>
      <c r="CV83" s="517"/>
      <c r="CW83" s="517"/>
      <c r="CX83" s="517"/>
      <c r="CY83" s="517"/>
      <c r="CZ83" s="517"/>
      <c r="DA83" s="517"/>
      <c r="DB83" s="517"/>
      <c r="DC83" s="592"/>
      <c r="DD83" s="592"/>
      <c r="DE83" s="517"/>
      <c r="DF83" s="517"/>
      <c r="DG83" s="517"/>
      <c r="DH83" s="517"/>
      <c r="DI83" s="517"/>
      <c r="DJ83" s="517"/>
      <c r="DK83" s="517"/>
      <c r="DL83" s="517"/>
      <c r="DM83" s="517"/>
      <c r="DN83" s="517"/>
      <c r="DO83" s="517"/>
      <c r="DP83" s="517"/>
      <c r="DQ83" s="517"/>
      <c r="DR83" s="517"/>
      <c r="DS83" s="517"/>
      <c r="DT83" s="517"/>
      <c r="DU83" s="517"/>
    </row>
    <row r="84" spans="1:125" ht="12.75" customHeight="1">
      <c r="A84" s="517"/>
      <c r="B84" s="517"/>
      <c r="C84" s="517"/>
      <c r="D84" s="517"/>
      <c r="E84" s="517"/>
      <c r="F84" s="517"/>
      <c r="G84" s="517"/>
      <c r="H84" s="517"/>
      <c r="I84" s="517"/>
      <c r="J84" s="517"/>
      <c r="K84" s="517"/>
      <c r="L84" s="517"/>
      <c r="M84" s="517"/>
      <c r="N84" s="517"/>
      <c r="O84" s="517"/>
      <c r="P84" s="517"/>
      <c r="Q84" s="517"/>
      <c r="R84" s="517"/>
      <c r="S84" s="517"/>
      <c r="T84" s="517"/>
      <c r="U84" s="517"/>
      <c r="V84" s="517"/>
      <c r="W84" s="517"/>
      <c r="X84" s="517"/>
      <c r="Y84" s="517"/>
      <c r="Z84" s="517"/>
      <c r="AA84" s="517"/>
      <c r="AB84" s="517"/>
      <c r="AC84" s="517"/>
      <c r="AD84" s="517"/>
      <c r="AE84" s="517"/>
      <c r="AF84" s="517"/>
      <c r="AG84" s="517"/>
      <c r="AH84" s="517"/>
      <c r="AI84" s="517"/>
      <c r="AJ84" s="517"/>
      <c r="AK84" s="517"/>
      <c r="AL84" s="517"/>
      <c r="AM84" s="517"/>
      <c r="AN84" s="517"/>
      <c r="AO84" s="517"/>
      <c r="AP84" s="517"/>
      <c r="AQ84" s="517"/>
      <c r="AR84" s="517"/>
      <c r="AS84" s="517"/>
      <c r="AT84" s="517"/>
      <c r="AU84" s="517"/>
      <c r="AV84" s="517"/>
      <c r="AW84" s="517"/>
      <c r="AX84" s="517"/>
      <c r="AY84" s="517"/>
      <c r="AZ84" s="517"/>
      <c r="BA84" s="517"/>
      <c r="BB84" s="517"/>
      <c r="BC84" s="517"/>
      <c r="BD84" s="517"/>
      <c r="BE84" s="517"/>
      <c r="BF84" s="517"/>
      <c r="BG84" s="517"/>
      <c r="BH84" s="517"/>
      <c r="BI84" s="517"/>
      <c r="BJ84" s="517"/>
      <c r="BK84" s="517"/>
      <c r="BL84" s="517"/>
      <c r="BM84" s="517"/>
      <c r="BN84" s="517"/>
      <c r="BO84" s="517"/>
      <c r="BP84" s="517"/>
      <c r="BQ84" s="517"/>
      <c r="BR84" s="517"/>
      <c r="BS84" s="517"/>
      <c r="BT84" s="517"/>
      <c r="BU84" s="517"/>
      <c r="BV84" s="517"/>
      <c r="BW84" s="517"/>
      <c r="BX84" s="517"/>
      <c r="BY84" s="517"/>
      <c r="BZ84" s="517"/>
      <c r="CA84" s="517"/>
      <c r="CB84" s="517"/>
      <c r="CC84" s="517"/>
      <c r="CD84" s="517"/>
      <c r="CE84" s="517"/>
      <c r="CF84" s="517"/>
      <c r="CG84" s="517"/>
      <c r="CH84" s="517"/>
      <c r="CI84" s="517"/>
      <c r="CJ84" s="517"/>
      <c r="CK84" s="517"/>
      <c r="CL84" s="517"/>
      <c r="CM84" s="517"/>
      <c r="CN84" s="517"/>
      <c r="CO84" s="517"/>
      <c r="CP84" s="517"/>
      <c r="CQ84" s="517"/>
      <c r="CR84" s="517"/>
      <c r="CS84" s="517"/>
      <c r="CT84" s="517"/>
      <c r="CU84" s="517"/>
      <c r="CV84" s="517"/>
      <c r="CW84" s="517"/>
      <c r="CX84" s="517"/>
      <c r="CY84" s="517"/>
      <c r="CZ84" s="517"/>
      <c r="DA84" s="517"/>
      <c r="DB84" s="517"/>
      <c r="DC84" s="592"/>
      <c r="DD84" s="592"/>
      <c r="DE84" s="517"/>
      <c r="DF84" s="517"/>
      <c r="DG84" s="517"/>
      <c r="DH84" s="517"/>
      <c r="DI84" s="517"/>
      <c r="DJ84" s="517"/>
      <c r="DK84" s="517"/>
      <c r="DL84" s="517"/>
      <c r="DM84" s="517"/>
      <c r="DN84" s="517"/>
      <c r="DO84" s="517"/>
      <c r="DP84" s="517"/>
      <c r="DQ84" s="517"/>
      <c r="DR84" s="517"/>
      <c r="DS84" s="517"/>
      <c r="DT84" s="517"/>
      <c r="DU84" s="517"/>
    </row>
    <row r="85" spans="1:125" ht="12.75" customHeight="1">
      <c r="A85" s="517"/>
      <c r="B85" s="517"/>
      <c r="C85" s="517"/>
      <c r="D85" s="517"/>
      <c r="E85" s="517"/>
      <c r="F85" s="517"/>
      <c r="G85" s="517"/>
      <c r="H85" s="517"/>
      <c r="I85" s="517"/>
      <c r="J85" s="517"/>
      <c r="K85" s="517"/>
      <c r="L85" s="517"/>
      <c r="M85" s="517"/>
      <c r="N85" s="517"/>
      <c r="O85" s="517"/>
      <c r="P85" s="517"/>
      <c r="Q85" s="517"/>
      <c r="R85" s="517"/>
      <c r="S85" s="517"/>
      <c r="T85" s="517"/>
      <c r="U85" s="517"/>
      <c r="V85" s="517"/>
      <c r="W85" s="517"/>
      <c r="X85" s="517"/>
      <c r="Y85" s="517"/>
      <c r="Z85" s="517"/>
      <c r="AA85" s="517"/>
      <c r="AB85" s="517"/>
      <c r="AC85" s="517"/>
      <c r="AD85" s="517"/>
      <c r="AE85" s="517"/>
      <c r="AF85" s="517"/>
      <c r="AG85" s="517"/>
      <c r="AH85" s="517"/>
      <c r="AI85" s="517"/>
      <c r="AJ85" s="517"/>
      <c r="AK85" s="517"/>
      <c r="AL85" s="517"/>
      <c r="AM85" s="517"/>
      <c r="AN85" s="517"/>
      <c r="AO85" s="517"/>
      <c r="AP85" s="517"/>
      <c r="AQ85" s="517"/>
      <c r="AR85" s="517"/>
      <c r="AS85" s="517"/>
      <c r="AT85" s="517"/>
      <c r="AU85" s="517"/>
      <c r="AV85" s="517"/>
      <c r="AW85" s="517"/>
      <c r="AX85" s="517"/>
      <c r="AY85" s="517"/>
      <c r="AZ85" s="517"/>
      <c r="BA85" s="517"/>
      <c r="BB85" s="517"/>
      <c r="BC85" s="517"/>
      <c r="BD85" s="517"/>
      <c r="BE85" s="517"/>
      <c r="BF85" s="517"/>
      <c r="BG85" s="517"/>
      <c r="BH85" s="517"/>
      <c r="BI85" s="517"/>
      <c r="BJ85" s="517"/>
      <c r="BK85" s="517"/>
      <c r="BL85" s="517"/>
      <c r="BM85" s="517"/>
      <c r="BN85" s="517"/>
      <c r="BO85" s="517"/>
      <c r="BP85" s="517"/>
      <c r="BQ85" s="517"/>
      <c r="BR85" s="517"/>
      <c r="BS85" s="517"/>
      <c r="BT85" s="517"/>
      <c r="BU85" s="517"/>
      <c r="BV85" s="517"/>
      <c r="BW85" s="517"/>
      <c r="BX85" s="517"/>
      <c r="BY85" s="517"/>
      <c r="BZ85" s="517"/>
      <c r="CA85" s="517"/>
      <c r="CB85" s="517"/>
      <c r="CC85" s="517"/>
      <c r="CD85" s="517"/>
      <c r="CE85" s="517"/>
      <c r="CF85" s="517"/>
      <c r="CG85" s="517"/>
      <c r="CH85" s="517"/>
      <c r="CI85" s="517"/>
      <c r="CJ85" s="517"/>
      <c r="CK85" s="517"/>
      <c r="CL85" s="517"/>
      <c r="CM85" s="517"/>
      <c r="CN85" s="517"/>
      <c r="CO85" s="517"/>
      <c r="CP85" s="517"/>
      <c r="CQ85" s="517"/>
      <c r="CR85" s="517"/>
      <c r="CS85" s="517"/>
      <c r="CT85" s="517"/>
      <c r="CU85" s="517"/>
      <c r="CV85" s="517"/>
      <c r="CW85" s="517"/>
      <c r="CX85" s="517"/>
      <c r="CY85" s="517"/>
      <c r="CZ85" s="517"/>
      <c r="DA85" s="517"/>
      <c r="DB85" s="517"/>
      <c r="DC85" s="592"/>
      <c r="DD85" s="592"/>
      <c r="DE85" s="517"/>
      <c r="DF85" s="517"/>
      <c r="DG85" s="517"/>
      <c r="DH85" s="517"/>
      <c r="DI85" s="517"/>
      <c r="DJ85" s="517"/>
      <c r="DK85" s="517"/>
      <c r="DL85" s="517"/>
      <c r="DM85" s="517"/>
      <c r="DN85" s="517"/>
      <c r="DO85" s="517"/>
      <c r="DP85" s="517"/>
      <c r="DQ85" s="517"/>
      <c r="DR85" s="517"/>
      <c r="DS85" s="517"/>
      <c r="DT85" s="517"/>
      <c r="DU85" s="517"/>
    </row>
    <row r="86" spans="1:125" ht="12.75" customHeight="1">
      <c r="A86" s="517"/>
      <c r="B86" s="517"/>
      <c r="C86" s="517"/>
      <c r="D86" s="517"/>
      <c r="E86" s="517"/>
      <c r="F86" s="517"/>
      <c r="G86" s="517"/>
      <c r="H86" s="517"/>
      <c r="I86" s="517"/>
      <c r="J86" s="517"/>
      <c r="K86" s="517"/>
      <c r="L86" s="517"/>
      <c r="M86" s="517"/>
      <c r="N86" s="517"/>
      <c r="O86" s="517"/>
      <c r="P86" s="517"/>
      <c r="Q86" s="517"/>
      <c r="R86" s="517"/>
      <c r="S86" s="517"/>
      <c r="T86" s="517"/>
      <c r="U86" s="517"/>
      <c r="V86" s="517"/>
      <c r="W86" s="517"/>
      <c r="X86" s="517"/>
      <c r="Y86" s="517"/>
      <c r="Z86" s="517"/>
      <c r="AA86" s="517"/>
      <c r="AB86" s="517"/>
      <c r="AC86" s="517"/>
      <c r="AD86" s="517"/>
      <c r="AE86" s="517"/>
      <c r="AF86" s="517"/>
      <c r="AG86" s="517"/>
      <c r="AH86" s="517"/>
      <c r="AI86" s="517"/>
      <c r="AJ86" s="517"/>
      <c r="AK86" s="517"/>
      <c r="AL86" s="517"/>
      <c r="AM86" s="517"/>
      <c r="AN86" s="517"/>
      <c r="AO86" s="517"/>
      <c r="AP86" s="517"/>
      <c r="AQ86" s="517"/>
      <c r="AR86" s="517"/>
      <c r="AS86" s="517"/>
      <c r="AT86" s="517"/>
      <c r="AU86" s="517"/>
      <c r="AV86" s="517"/>
      <c r="AW86" s="517"/>
      <c r="AX86" s="517"/>
      <c r="AY86" s="517"/>
      <c r="AZ86" s="517"/>
      <c r="BA86" s="517"/>
      <c r="BB86" s="517"/>
      <c r="BC86" s="517"/>
      <c r="BD86" s="517"/>
      <c r="BE86" s="517"/>
      <c r="BF86" s="517"/>
      <c r="BG86" s="517"/>
      <c r="BH86" s="517"/>
      <c r="BI86" s="517"/>
      <c r="BJ86" s="517"/>
      <c r="BK86" s="517"/>
      <c r="BL86" s="517"/>
      <c r="BM86" s="517"/>
      <c r="BN86" s="517"/>
      <c r="BO86" s="517"/>
      <c r="BP86" s="517"/>
      <c r="BQ86" s="517"/>
      <c r="BR86" s="517"/>
      <c r="BS86" s="517"/>
      <c r="BT86" s="517"/>
      <c r="BU86" s="517"/>
      <c r="BV86" s="517"/>
      <c r="BW86" s="517"/>
      <c r="BX86" s="517"/>
      <c r="BY86" s="517"/>
      <c r="BZ86" s="517"/>
      <c r="CA86" s="517"/>
      <c r="CB86" s="517"/>
      <c r="CC86" s="517"/>
      <c r="CD86" s="517"/>
      <c r="CE86" s="517"/>
      <c r="CF86" s="517"/>
      <c r="CG86" s="517"/>
      <c r="CH86" s="517"/>
      <c r="CI86" s="517"/>
      <c r="CJ86" s="517"/>
      <c r="CK86" s="517"/>
      <c r="CL86" s="517"/>
      <c r="CM86" s="517"/>
      <c r="CN86" s="517"/>
      <c r="CO86" s="517"/>
      <c r="CP86" s="517"/>
      <c r="CQ86" s="517"/>
      <c r="CR86" s="517"/>
      <c r="CS86" s="517"/>
      <c r="CT86" s="517"/>
      <c r="CU86" s="517"/>
      <c r="CV86" s="517"/>
      <c r="CW86" s="517"/>
      <c r="CX86" s="517"/>
      <c r="CY86" s="517"/>
      <c r="CZ86" s="517"/>
      <c r="DA86" s="517"/>
      <c r="DB86" s="517"/>
      <c r="DC86" s="592"/>
      <c r="DD86" s="592"/>
      <c r="DE86" s="517"/>
      <c r="DF86" s="517"/>
      <c r="DG86" s="517"/>
      <c r="DH86" s="517"/>
      <c r="DI86" s="517"/>
      <c r="DJ86" s="517"/>
      <c r="DK86" s="517"/>
      <c r="DL86" s="517"/>
      <c r="DM86" s="517"/>
      <c r="DN86" s="517"/>
      <c r="DO86" s="517"/>
      <c r="DP86" s="517"/>
      <c r="DQ86" s="517"/>
      <c r="DR86" s="517"/>
      <c r="DS86" s="517"/>
      <c r="DT86" s="517"/>
      <c r="DU86" s="517"/>
    </row>
    <row r="87" spans="1:125" ht="12.75" customHeight="1">
      <c r="A87" s="517"/>
      <c r="B87" s="517"/>
      <c r="C87" s="517"/>
      <c r="D87" s="517"/>
      <c r="E87" s="517"/>
      <c r="F87" s="517"/>
      <c r="G87" s="517"/>
      <c r="H87" s="517"/>
      <c r="I87" s="517"/>
      <c r="J87" s="517"/>
      <c r="K87" s="517"/>
      <c r="L87" s="517"/>
      <c r="M87" s="517"/>
      <c r="N87" s="517"/>
      <c r="O87" s="517"/>
      <c r="P87" s="517"/>
      <c r="Q87" s="517"/>
      <c r="R87" s="517"/>
      <c r="S87" s="517"/>
      <c r="T87" s="517"/>
      <c r="U87" s="517"/>
      <c r="V87" s="517"/>
      <c r="W87" s="517"/>
      <c r="X87" s="517"/>
      <c r="Y87" s="517"/>
      <c r="Z87" s="517"/>
      <c r="AA87" s="517"/>
      <c r="AB87" s="517"/>
      <c r="AC87" s="517"/>
      <c r="AD87" s="517"/>
      <c r="AE87" s="517"/>
      <c r="AF87" s="517"/>
      <c r="AG87" s="517"/>
      <c r="AH87" s="517"/>
      <c r="AI87" s="517"/>
      <c r="AJ87" s="517"/>
      <c r="AK87" s="517"/>
      <c r="AL87" s="517"/>
      <c r="AM87" s="517"/>
      <c r="AN87" s="517"/>
      <c r="AO87" s="517"/>
      <c r="AP87" s="517"/>
      <c r="AQ87" s="517"/>
      <c r="AR87" s="517"/>
      <c r="AS87" s="517"/>
      <c r="AT87" s="517"/>
      <c r="AU87" s="517"/>
      <c r="AV87" s="517"/>
      <c r="AW87" s="517"/>
      <c r="AX87" s="517"/>
      <c r="AY87" s="517"/>
      <c r="AZ87" s="517"/>
      <c r="BA87" s="517"/>
      <c r="BB87" s="517"/>
      <c r="BC87" s="517"/>
      <c r="BD87" s="517"/>
      <c r="BE87" s="517"/>
      <c r="BF87" s="517"/>
      <c r="BG87" s="517"/>
      <c r="BH87" s="517"/>
      <c r="BI87" s="517"/>
      <c r="BJ87" s="517"/>
      <c r="BK87" s="517"/>
      <c r="BL87" s="517"/>
      <c r="BM87" s="517"/>
      <c r="BN87" s="517"/>
      <c r="BO87" s="517"/>
      <c r="BP87" s="517"/>
      <c r="BQ87" s="517"/>
      <c r="BR87" s="517"/>
      <c r="BS87" s="517"/>
      <c r="BT87" s="517"/>
      <c r="BU87" s="517"/>
      <c r="BV87" s="517"/>
      <c r="BW87" s="517"/>
      <c r="BX87" s="517"/>
      <c r="BY87" s="517"/>
      <c r="BZ87" s="517"/>
      <c r="CA87" s="517"/>
      <c r="CB87" s="517"/>
      <c r="CC87" s="517"/>
      <c r="CD87" s="517"/>
      <c r="CE87" s="517"/>
      <c r="CF87" s="517"/>
      <c r="CG87" s="517"/>
      <c r="CH87" s="517"/>
      <c r="CI87" s="517"/>
      <c r="CJ87" s="517"/>
      <c r="CK87" s="517"/>
      <c r="CL87" s="517"/>
      <c r="CM87" s="517"/>
      <c r="CN87" s="517"/>
      <c r="CO87" s="517"/>
      <c r="CP87" s="517"/>
      <c r="CQ87" s="517"/>
      <c r="CR87" s="517"/>
      <c r="CS87" s="517"/>
      <c r="CT87" s="517"/>
      <c r="CU87" s="517"/>
      <c r="CV87" s="517"/>
      <c r="CW87" s="517"/>
      <c r="CX87" s="517"/>
      <c r="CY87" s="517"/>
      <c r="CZ87" s="517"/>
      <c r="DA87" s="517"/>
      <c r="DB87" s="517"/>
      <c r="DC87" s="592"/>
      <c r="DD87" s="592"/>
      <c r="DE87" s="517"/>
      <c r="DF87" s="517"/>
      <c r="DG87" s="517"/>
      <c r="DH87" s="517"/>
      <c r="DI87" s="517"/>
      <c r="DJ87" s="517"/>
      <c r="DK87" s="517"/>
      <c r="DL87" s="517"/>
      <c r="DM87" s="517"/>
      <c r="DN87" s="517"/>
      <c r="DO87" s="517"/>
      <c r="DP87" s="517"/>
      <c r="DQ87" s="517"/>
      <c r="DR87" s="517"/>
      <c r="DS87" s="517"/>
      <c r="DT87" s="517"/>
      <c r="DU87" s="517"/>
    </row>
    <row r="88" spans="1:125" ht="12.75" customHeight="1">
      <c r="A88" s="517"/>
      <c r="B88" s="517"/>
      <c r="C88" s="517"/>
      <c r="D88" s="517"/>
      <c r="E88" s="517"/>
      <c r="F88" s="517"/>
      <c r="G88" s="517"/>
      <c r="H88" s="517"/>
      <c r="I88" s="517"/>
      <c r="J88" s="517"/>
      <c r="K88" s="517"/>
      <c r="L88" s="517"/>
      <c r="M88" s="517"/>
      <c r="N88" s="517"/>
      <c r="O88" s="517"/>
      <c r="P88" s="517"/>
      <c r="Q88" s="517"/>
      <c r="R88" s="517"/>
      <c r="S88" s="517"/>
      <c r="T88" s="517"/>
      <c r="U88" s="517"/>
      <c r="V88" s="517"/>
      <c r="W88" s="517"/>
      <c r="X88" s="517"/>
      <c r="Y88" s="517"/>
      <c r="Z88" s="517"/>
      <c r="AA88" s="517"/>
      <c r="AB88" s="517"/>
      <c r="AC88" s="517"/>
      <c r="AD88" s="517"/>
      <c r="AE88" s="517"/>
      <c r="AF88" s="517"/>
      <c r="AG88" s="517"/>
      <c r="AH88" s="517"/>
      <c r="AI88" s="517"/>
      <c r="AJ88" s="517"/>
      <c r="AK88" s="517"/>
      <c r="AL88" s="517"/>
      <c r="AM88" s="517"/>
      <c r="AN88" s="517"/>
      <c r="AO88" s="517"/>
      <c r="AP88" s="517"/>
      <c r="AQ88" s="517"/>
      <c r="AR88" s="517"/>
      <c r="AS88" s="517"/>
      <c r="AT88" s="517"/>
      <c r="AU88" s="517"/>
      <c r="AV88" s="517"/>
      <c r="AW88" s="517"/>
      <c r="AX88" s="517"/>
      <c r="AY88" s="517"/>
      <c r="AZ88" s="517"/>
      <c r="BA88" s="517"/>
      <c r="BB88" s="517"/>
      <c r="BC88" s="517"/>
      <c r="BD88" s="517"/>
      <c r="BE88" s="517"/>
      <c r="BF88" s="517"/>
      <c r="BG88" s="517"/>
      <c r="BH88" s="517"/>
      <c r="BI88" s="517"/>
      <c r="BJ88" s="517"/>
      <c r="BK88" s="517"/>
      <c r="BL88" s="517"/>
      <c r="BM88" s="517"/>
      <c r="BN88" s="517"/>
      <c r="BO88" s="517"/>
      <c r="BP88" s="517"/>
      <c r="BQ88" s="517"/>
      <c r="BR88" s="517"/>
      <c r="BS88" s="517"/>
      <c r="BT88" s="517"/>
      <c r="BU88" s="517"/>
      <c r="BV88" s="517"/>
      <c r="BW88" s="517"/>
      <c r="BX88" s="517"/>
      <c r="BY88" s="517"/>
      <c r="BZ88" s="517"/>
      <c r="CA88" s="517"/>
      <c r="CB88" s="517"/>
      <c r="CC88" s="517"/>
      <c r="CD88" s="517"/>
      <c r="CE88" s="517"/>
      <c r="CF88" s="517"/>
      <c r="CG88" s="517"/>
      <c r="CH88" s="517"/>
      <c r="CI88" s="517"/>
      <c r="CJ88" s="517"/>
      <c r="CK88" s="517"/>
      <c r="CL88" s="517"/>
      <c r="CM88" s="517"/>
      <c r="CN88" s="517"/>
      <c r="CO88" s="517"/>
      <c r="CP88" s="517"/>
      <c r="CQ88" s="517"/>
      <c r="CR88" s="517"/>
      <c r="CS88" s="517"/>
      <c r="CT88" s="517"/>
      <c r="CU88" s="517"/>
      <c r="CV88" s="517"/>
      <c r="CW88" s="517"/>
      <c r="CX88" s="517"/>
      <c r="CY88" s="517"/>
      <c r="CZ88" s="517"/>
      <c r="DA88" s="517"/>
      <c r="DB88" s="517"/>
      <c r="DC88" s="592"/>
      <c r="DD88" s="592"/>
      <c r="DE88" s="517"/>
      <c r="DF88" s="517"/>
      <c r="DG88" s="517"/>
      <c r="DH88" s="517"/>
      <c r="DI88" s="517"/>
      <c r="DJ88" s="517"/>
      <c r="DK88" s="517"/>
      <c r="DL88" s="517"/>
      <c r="DM88" s="517"/>
      <c r="DN88" s="517"/>
      <c r="DO88" s="517"/>
      <c r="DP88" s="517"/>
      <c r="DQ88" s="517"/>
      <c r="DR88" s="517"/>
      <c r="DS88" s="517"/>
      <c r="DT88" s="517"/>
      <c r="DU88" s="517"/>
    </row>
    <row r="89" spans="1:125" ht="12.75" customHeight="1">
      <c r="A89" s="517"/>
      <c r="B89" s="517"/>
      <c r="C89" s="517"/>
      <c r="D89" s="517"/>
      <c r="E89" s="517"/>
      <c r="F89" s="517"/>
      <c r="G89" s="517"/>
      <c r="H89" s="517"/>
      <c r="I89" s="517"/>
      <c r="J89" s="517"/>
      <c r="K89" s="517"/>
      <c r="L89" s="517"/>
      <c r="M89" s="517"/>
      <c r="N89" s="517"/>
      <c r="O89" s="517"/>
      <c r="P89" s="517"/>
      <c r="Q89" s="517"/>
      <c r="R89" s="517"/>
      <c r="S89" s="517"/>
      <c r="T89" s="517"/>
      <c r="U89" s="517"/>
      <c r="V89" s="517"/>
      <c r="W89" s="517"/>
      <c r="X89" s="517"/>
      <c r="Y89" s="517"/>
      <c r="Z89" s="517"/>
      <c r="AA89" s="517"/>
      <c r="AB89" s="517"/>
      <c r="AC89" s="517"/>
      <c r="AD89" s="517"/>
      <c r="AE89" s="517"/>
      <c r="AF89" s="517"/>
      <c r="AG89" s="517"/>
      <c r="AH89" s="517"/>
      <c r="AI89" s="517"/>
      <c r="AJ89" s="517"/>
      <c r="AK89" s="517"/>
      <c r="AL89" s="517"/>
      <c r="AM89" s="517"/>
      <c r="AN89" s="517"/>
      <c r="AO89" s="517"/>
      <c r="AP89" s="517"/>
      <c r="AQ89" s="517"/>
      <c r="AR89" s="517"/>
      <c r="AS89" s="517"/>
      <c r="AT89" s="517"/>
      <c r="AU89" s="517"/>
      <c r="AV89" s="517"/>
      <c r="AW89" s="517"/>
      <c r="AX89" s="517"/>
      <c r="AY89" s="517"/>
      <c r="AZ89" s="517"/>
      <c r="BA89" s="517"/>
      <c r="BB89" s="517"/>
      <c r="BC89" s="517"/>
      <c r="BD89" s="517"/>
      <c r="BE89" s="517"/>
      <c r="BF89" s="517"/>
      <c r="BG89" s="517"/>
      <c r="BH89" s="517"/>
      <c r="BI89" s="517"/>
      <c r="BJ89" s="517"/>
      <c r="BK89" s="517"/>
      <c r="BL89" s="517"/>
      <c r="BM89" s="517"/>
      <c r="BN89" s="517"/>
      <c r="BO89" s="517"/>
      <c r="BP89" s="517"/>
      <c r="BQ89" s="517"/>
      <c r="BR89" s="517"/>
      <c r="BS89" s="517"/>
      <c r="BT89" s="517"/>
      <c r="BU89" s="517"/>
      <c r="BV89" s="517"/>
      <c r="BW89" s="517"/>
      <c r="BX89" s="517"/>
      <c r="BY89" s="517"/>
      <c r="BZ89" s="517"/>
      <c r="CA89" s="517"/>
      <c r="CB89" s="517"/>
      <c r="CC89" s="517"/>
      <c r="CD89" s="517"/>
      <c r="CE89" s="517"/>
      <c r="CF89" s="517"/>
      <c r="CG89" s="517"/>
      <c r="CH89" s="517"/>
      <c r="CI89" s="517"/>
      <c r="CJ89" s="517"/>
      <c r="CK89" s="517"/>
      <c r="CL89" s="517"/>
      <c r="CM89" s="517"/>
      <c r="CN89" s="517"/>
      <c r="CO89" s="517"/>
      <c r="CP89" s="517"/>
      <c r="CQ89" s="517"/>
      <c r="CR89" s="517"/>
      <c r="CS89" s="517"/>
      <c r="CT89" s="517"/>
      <c r="CU89" s="517"/>
      <c r="CV89" s="517"/>
      <c r="CW89" s="517"/>
      <c r="CX89" s="517"/>
      <c r="CY89" s="517"/>
      <c r="CZ89" s="517"/>
      <c r="DA89" s="517"/>
      <c r="DB89" s="517"/>
      <c r="DC89" s="592"/>
      <c r="DD89" s="592"/>
      <c r="DE89" s="517"/>
      <c r="DF89" s="517"/>
      <c r="DG89" s="517"/>
      <c r="DH89" s="517"/>
      <c r="DI89" s="517"/>
      <c r="DJ89" s="517"/>
      <c r="DK89" s="517"/>
      <c r="DL89" s="517"/>
      <c r="DM89" s="517"/>
      <c r="DN89" s="517"/>
      <c r="DO89" s="517"/>
      <c r="DP89" s="517"/>
      <c r="DQ89" s="517"/>
      <c r="DR89" s="517"/>
      <c r="DS89" s="517"/>
      <c r="DT89" s="517"/>
      <c r="DU89" s="517"/>
    </row>
    <row r="90" spans="1:125" ht="12.75" customHeight="1">
      <c r="A90" s="517"/>
      <c r="B90" s="517"/>
      <c r="C90" s="517"/>
      <c r="D90" s="517"/>
      <c r="E90" s="517"/>
      <c r="F90" s="517"/>
      <c r="G90" s="517"/>
      <c r="H90" s="517"/>
      <c r="I90" s="517"/>
      <c r="J90" s="517"/>
      <c r="K90" s="517"/>
      <c r="L90" s="517"/>
      <c r="M90" s="517"/>
      <c r="N90" s="517"/>
      <c r="O90" s="517"/>
      <c r="P90" s="517"/>
      <c r="Q90" s="517"/>
      <c r="R90" s="517"/>
      <c r="S90" s="517"/>
      <c r="T90" s="517"/>
      <c r="U90" s="517"/>
      <c r="V90" s="517"/>
      <c r="W90" s="517"/>
      <c r="X90" s="517"/>
      <c r="Y90" s="517"/>
      <c r="Z90" s="517"/>
      <c r="AA90" s="517"/>
      <c r="AB90" s="517"/>
      <c r="AC90" s="517"/>
      <c r="AD90" s="517"/>
      <c r="AE90" s="517"/>
      <c r="AF90" s="517"/>
      <c r="AG90" s="517"/>
      <c r="AH90" s="517"/>
      <c r="AI90" s="517"/>
      <c r="AJ90" s="517"/>
      <c r="AK90" s="517"/>
      <c r="AL90" s="517"/>
      <c r="AM90" s="517"/>
      <c r="AN90" s="517"/>
      <c r="AO90" s="517"/>
      <c r="AP90" s="517"/>
      <c r="AQ90" s="517"/>
      <c r="AR90" s="517"/>
      <c r="AS90" s="517"/>
      <c r="AT90" s="517"/>
      <c r="AU90" s="517"/>
      <c r="AV90" s="517"/>
      <c r="AW90" s="517"/>
      <c r="AX90" s="517"/>
      <c r="AY90" s="517"/>
      <c r="AZ90" s="517"/>
      <c r="BA90" s="517"/>
      <c r="BB90" s="517"/>
      <c r="BC90" s="517"/>
      <c r="BD90" s="517"/>
      <c r="BE90" s="517"/>
      <c r="BF90" s="517"/>
      <c r="BG90" s="517"/>
      <c r="BH90" s="517"/>
      <c r="BI90" s="517"/>
      <c r="BJ90" s="517"/>
      <c r="BK90" s="517"/>
      <c r="BL90" s="517"/>
      <c r="BM90" s="517"/>
      <c r="BN90" s="517"/>
      <c r="BO90" s="517"/>
      <c r="BP90" s="517"/>
      <c r="BQ90" s="517"/>
      <c r="BR90" s="517"/>
      <c r="BS90" s="517"/>
      <c r="BT90" s="517"/>
      <c r="BU90" s="517"/>
      <c r="BV90" s="517"/>
      <c r="BW90" s="517"/>
      <c r="BX90" s="517"/>
      <c r="BY90" s="517"/>
      <c r="BZ90" s="517"/>
      <c r="CA90" s="517"/>
      <c r="CB90" s="517"/>
      <c r="CC90" s="517"/>
      <c r="CD90" s="517"/>
      <c r="CE90" s="517"/>
      <c r="CF90" s="517"/>
      <c r="CG90" s="517"/>
      <c r="CH90" s="517"/>
      <c r="CI90" s="517"/>
      <c r="CJ90" s="517"/>
      <c r="CK90" s="517"/>
      <c r="CL90" s="517"/>
      <c r="CM90" s="517"/>
      <c r="CN90" s="517"/>
      <c r="CO90" s="517"/>
      <c r="CP90" s="517"/>
      <c r="CQ90" s="517"/>
      <c r="CR90" s="517"/>
      <c r="CS90" s="517"/>
      <c r="CT90" s="517"/>
      <c r="CU90" s="517"/>
      <c r="CV90" s="517"/>
      <c r="CW90" s="517"/>
      <c r="CX90" s="517"/>
      <c r="CY90" s="517"/>
      <c r="CZ90" s="517"/>
      <c r="DA90" s="517"/>
      <c r="DB90" s="517"/>
      <c r="DC90" s="592"/>
      <c r="DD90" s="592"/>
      <c r="DE90" s="517"/>
      <c r="DF90" s="517"/>
      <c r="DG90" s="517"/>
      <c r="DH90" s="517"/>
      <c r="DI90" s="517"/>
      <c r="DJ90" s="517"/>
      <c r="DK90" s="517"/>
      <c r="DL90" s="517"/>
      <c r="DM90" s="517"/>
      <c r="DN90" s="517"/>
      <c r="DO90" s="517"/>
      <c r="DP90" s="517"/>
      <c r="DQ90" s="517"/>
      <c r="DR90" s="517"/>
      <c r="DS90" s="517"/>
      <c r="DT90" s="517"/>
      <c r="DU90" s="517"/>
    </row>
    <row r="91" spans="1:125" ht="12.75" customHeight="1">
      <c r="A91" s="517"/>
      <c r="B91" s="517"/>
      <c r="C91" s="517"/>
      <c r="D91" s="517"/>
      <c r="E91" s="517"/>
      <c r="F91" s="517"/>
      <c r="G91" s="517"/>
      <c r="H91" s="517"/>
      <c r="I91" s="517"/>
      <c r="J91" s="517"/>
      <c r="K91" s="517"/>
      <c r="L91" s="517"/>
      <c r="M91" s="517"/>
      <c r="N91" s="517"/>
      <c r="O91" s="517"/>
      <c r="P91" s="517"/>
      <c r="Q91" s="517"/>
      <c r="R91" s="517"/>
      <c r="S91" s="517"/>
      <c r="T91" s="517"/>
      <c r="U91" s="517"/>
      <c r="V91" s="517"/>
      <c r="W91" s="517"/>
      <c r="X91" s="517"/>
      <c r="Y91" s="517"/>
      <c r="Z91" s="517"/>
      <c r="AA91" s="517"/>
      <c r="AB91" s="517"/>
      <c r="AC91" s="517"/>
      <c r="AD91" s="517"/>
      <c r="AE91" s="517"/>
      <c r="AF91" s="517"/>
      <c r="AG91" s="517"/>
      <c r="AH91" s="517"/>
      <c r="AI91" s="517"/>
      <c r="AJ91" s="517"/>
      <c r="AK91" s="517"/>
      <c r="AL91" s="517"/>
      <c r="AM91" s="517"/>
      <c r="AN91" s="517"/>
      <c r="AO91" s="517"/>
      <c r="AP91" s="517"/>
      <c r="AQ91" s="517"/>
      <c r="AR91" s="517"/>
      <c r="AS91" s="517"/>
      <c r="AT91" s="517"/>
      <c r="AU91" s="517"/>
      <c r="AV91" s="517"/>
      <c r="AW91" s="517"/>
      <c r="AX91" s="517"/>
      <c r="AY91" s="517"/>
      <c r="AZ91" s="517"/>
      <c r="BA91" s="517"/>
      <c r="BB91" s="517"/>
      <c r="BC91" s="517"/>
      <c r="BD91" s="517"/>
      <c r="BE91" s="517"/>
      <c r="BF91" s="517"/>
      <c r="BG91" s="517"/>
      <c r="BH91" s="517"/>
      <c r="BI91" s="517"/>
      <c r="BJ91" s="517"/>
      <c r="BK91" s="517"/>
      <c r="BL91" s="517"/>
      <c r="BM91" s="517"/>
      <c r="BN91" s="517"/>
      <c r="BO91" s="517"/>
      <c r="BP91" s="517"/>
      <c r="BQ91" s="517"/>
      <c r="BR91" s="517"/>
      <c r="BS91" s="517"/>
      <c r="BT91" s="517"/>
      <c r="BU91" s="517"/>
      <c r="BV91" s="517"/>
      <c r="BW91" s="517"/>
      <c r="BX91" s="517"/>
      <c r="BY91" s="517"/>
      <c r="BZ91" s="517"/>
      <c r="CA91" s="517"/>
      <c r="CB91" s="517"/>
      <c r="CC91" s="517"/>
      <c r="CD91" s="517"/>
      <c r="CE91" s="517"/>
      <c r="CF91" s="517"/>
      <c r="CG91" s="517"/>
      <c r="CH91" s="517"/>
      <c r="CI91" s="517"/>
      <c r="CJ91" s="517"/>
      <c r="CK91" s="517"/>
      <c r="CL91" s="517"/>
      <c r="CM91" s="517"/>
      <c r="CN91" s="517"/>
      <c r="CO91" s="517"/>
      <c r="CP91" s="517"/>
      <c r="CQ91" s="517"/>
      <c r="CR91" s="517"/>
      <c r="CS91" s="517"/>
      <c r="CT91" s="517"/>
      <c r="CU91" s="517"/>
      <c r="CV91" s="517"/>
      <c r="CW91" s="517"/>
      <c r="CX91" s="517"/>
      <c r="CY91" s="517"/>
      <c r="CZ91" s="517"/>
      <c r="DA91" s="517"/>
      <c r="DB91" s="517"/>
      <c r="DC91" s="592"/>
      <c r="DD91" s="592"/>
      <c r="DE91" s="517"/>
      <c r="DF91" s="517"/>
      <c r="DG91" s="517"/>
      <c r="DH91" s="517"/>
      <c r="DI91" s="517"/>
      <c r="DJ91" s="517"/>
      <c r="DK91" s="517"/>
      <c r="DL91" s="517"/>
      <c r="DM91" s="517"/>
      <c r="DN91" s="517"/>
      <c r="DO91" s="517"/>
      <c r="DP91" s="517"/>
      <c r="DQ91" s="517"/>
      <c r="DR91" s="517"/>
      <c r="DS91" s="517"/>
      <c r="DT91" s="517"/>
      <c r="DU91" s="517"/>
    </row>
    <row r="92" spans="1:125" ht="12.75" customHeight="1">
      <c r="A92" s="517"/>
      <c r="B92" s="517"/>
      <c r="C92" s="517"/>
      <c r="D92" s="517"/>
      <c r="E92" s="517"/>
      <c r="F92" s="517"/>
      <c r="G92" s="517"/>
      <c r="H92" s="517"/>
      <c r="I92" s="517"/>
      <c r="J92" s="517"/>
      <c r="K92" s="517"/>
      <c r="L92" s="517"/>
      <c r="M92" s="517"/>
      <c r="N92" s="517"/>
      <c r="O92" s="517"/>
      <c r="P92" s="517"/>
      <c r="Q92" s="517"/>
      <c r="R92" s="517"/>
      <c r="S92" s="517"/>
      <c r="T92" s="517"/>
      <c r="U92" s="517"/>
      <c r="V92" s="517"/>
      <c r="W92" s="517"/>
      <c r="X92" s="517"/>
      <c r="Y92" s="517"/>
      <c r="Z92" s="517"/>
      <c r="AA92" s="517"/>
      <c r="AB92" s="517"/>
      <c r="AC92" s="517"/>
      <c r="AD92" s="517"/>
      <c r="AE92" s="517"/>
      <c r="AF92" s="517"/>
      <c r="AG92" s="517"/>
      <c r="AH92" s="517"/>
      <c r="AI92" s="517"/>
      <c r="AJ92" s="517"/>
      <c r="AK92" s="517"/>
      <c r="AL92" s="517"/>
      <c r="AM92" s="517"/>
      <c r="AN92" s="517"/>
      <c r="AO92" s="517"/>
      <c r="AP92" s="517"/>
      <c r="AQ92" s="517"/>
      <c r="AR92" s="517"/>
      <c r="AS92" s="517"/>
      <c r="AT92" s="517"/>
      <c r="AU92" s="517"/>
      <c r="AV92" s="517"/>
      <c r="AW92" s="517"/>
      <c r="AX92" s="517"/>
      <c r="AY92" s="517"/>
      <c r="AZ92" s="517"/>
      <c r="BA92" s="517"/>
      <c r="BB92" s="517"/>
      <c r="BC92" s="517"/>
      <c r="BD92" s="517"/>
      <c r="BE92" s="517"/>
      <c r="BF92" s="517"/>
      <c r="BG92" s="517"/>
      <c r="BH92" s="517"/>
      <c r="BI92" s="517"/>
      <c r="BJ92" s="517"/>
      <c r="BK92" s="517"/>
      <c r="BL92" s="517"/>
      <c r="BM92" s="517"/>
      <c r="BN92" s="517"/>
      <c r="BO92" s="517"/>
      <c r="BP92" s="517"/>
      <c r="BQ92" s="517"/>
      <c r="BR92" s="517"/>
      <c r="BS92" s="517"/>
      <c r="BT92" s="517"/>
      <c r="BU92" s="517"/>
      <c r="BV92" s="517"/>
      <c r="BW92" s="517"/>
      <c r="BX92" s="517"/>
      <c r="BY92" s="517"/>
      <c r="BZ92" s="517"/>
      <c r="CA92" s="517"/>
      <c r="CB92" s="517"/>
      <c r="CC92" s="517"/>
      <c r="CD92" s="517"/>
      <c r="CE92" s="517"/>
      <c r="CF92" s="517"/>
      <c r="CG92" s="517"/>
      <c r="CH92" s="517"/>
      <c r="CI92" s="517"/>
      <c r="CJ92" s="517"/>
      <c r="CK92" s="517"/>
      <c r="CL92" s="517"/>
      <c r="CM92" s="517"/>
      <c r="CN92" s="517"/>
      <c r="CO92" s="517"/>
      <c r="CP92" s="517"/>
      <c r="CQ92" s="517"/>
      <c r="CR92" s="517"/>
      <c r="CS92" s="517"/>
      <c r="CT92" s="517"/>
      <c r="CU92" s="517"/>
      <c r="CV92" s="517"/>
      <c r="CW92" s="517"/>
      <c r="CX92" s="517"/>
      <c r="CY92" s="517"/>
      <c r="CZ92" s="517"/>
      <c r="DA92" s="517"/>
      <c r="DB92" s="517"/>
      <c r="DC92" s="592"/>
      <c r="DD92" s="592"/>
      <c r="DE92" s="517"/>
      <c r="DF92" s="517"/>
      <c r="DG92" s="517"/>
      <c r="DH92" s="517"/>
      <c r="DI92" s="517"/>
      <c r="DJ92" s="517"/>
      <c r="DK92" s="517"/>
      <c r="DL92" s="517"/>
      <c r="DM92" s="517"/>
      <c r="DN92" s="517"/>
      <c r="DO92" s="517"/>
      <c r="DP92" s="517"/>
      <c r="DQ92" s="517"/>
      <c r="DR92" s="517"/>
      <c r="DS92" s="517"/>
      <c r="DT92" s="517"/>
      <c r="DU92" s="517"/>
    </row>
    <row r="93" spans="1:125" ht="12.75" customHeight="1">
      <c r="A93" s="517"/>
      <c r="B93" s="517"/>
      <c r="C93" s="517"/>
      <c r="D93" s="517"/>
      <c r="E93" s="517"/>
      <c r="F93" s="517"/>
      <c r="G93" s="517"/>
      <c r="H93" s="517"/>
      <c r="I93" s="517"/>
      <c r="J93" s="517"/>
      <c r="K93" s="517"/>
      <c r="L93" s="517"/>
      <c r="M93" s="517"/>
      <c r="N93" s="517"/>
      <c r="O93" s="517"/>
      <c r="P93" s="517"/>
      <c r="Q93" s="517"/>
      <c r="R93" s="517"/>
      <c r="S93" s="517"/>
      <c r="T93" s="517"/>
      <c r="U93" s="517"/>
      <c r="V93" s="517"/>
      <c r="W93" s="517"/>
      <c r="X93" s="517"/>
      <c r="Y93" s="517"/>
      <c r="Z93" s="517"/>
      <c r="AA93" s="517"/>
      <c r="AB93" s="517"/>
      <c r="AC93" s="517"/>
      <c r="AD93" s="517"/>
      <c r="AE93" s="517"/>
      <c r="AF93" s="517"/>
      <c r="AG93" s="517"/>
      <c r="AH93" s="517"/>
      <c r="AI93" s="517"/>
      <c r="AJ93" s="517"/>
      <c r="AK93" s="517"/>
      <c r="AL93" s="517"/>
      <c r="AM93" s="517"/>
      <c r="AN93" s="517"/>
      <c r="AO93" s="517"/>
      <c r="AP93" s="517"/>
      <c r="AQ93" s="517"/>
      <c r="AR93" s="517"/>
      <c r="AS93" s="517"/>
      <c r="AT93" s="517"/>
      <c r="AU93" s="517"/>
      <c r="AV93" s="517"/>
      <c r="AW93" s="517"/>
      <c r="AX93" s="517"/>
      <c r="AY93" s="517"/>
      <c r="AZ93" s="517"/>
      <c r="BA93" s="517"/>
      <c r="BB93" s="517"/>
      <c r="BC93" s="517"/>
      <c r="BD93" s="517"/>
      <c r="BE93" s="517"/>
      <c r="BF93" s="517"/>
      <c r="BG93" s="517"/>
      <c r="BH93" s="517"/>
      <c r="BI93" s="517"/>
      <c r="BJ93" s="517"/>
      <c r="BK93" s="517"/>
      <c r="BL93" s="517"/>
      <c r="BM93" s="517"/>
      <c r="BN93" s="517"/>
      <c r="BO93" s="517"/>
      <c r="BP93" s="517"/>
      <c r="BQ93" s="517"/>
      <c r="BR93" s="517"/>
      <c r="BS93" s="517"/>
      <c r="BT93" s="517"/>
      <c r="BU93" s="517"/>
      <c r="BV93" s="517"/>
      <c r="BW93" s="517"/>
      <c r="BX93" s="517"/>
      <c r="BY93" s="517"/>
      <c r="BZ93" s="517"/>
      <c r="CA93" s="517"/>
      <c r="CB93" s="517"/>
      <c r="CC93" s="517"/>
      <c r="CD93" s="517"/>
      <c r="CE93" s="517"/>
      <c r="CF93" s="517"/>
      <c r="CG93" s="517"/>
      <c r="CH93" s="517"/>
      <c r="CI93" s="517"/>
      <c r="CJ93" s="517"/>
      <c r="CK93" s="517"/>
      <c r="CL93" s="517"/>
      <c r="CM93" s="517"/>
      <c r="CN93" s="517"/>
      <c r="CO93" s="517"/>
      <c r="CP93" s="517"/>
      <c r="CQ93" s="517"/>
      <c r="CR93" s="517"/>
      <c r="CS93" s="517"/>
      <c r="CT93" s="517"/>
      <c r="CU93" s="517"/>
      <c r="CV93" s="517"/>
      <c r="CW93" s="517"/>
      <c r="CX93" s="517"/>
      <c r="CY93" s="517"/>
      <c r="CZ93" s="517"/>
      <c r="DA93" s="517"/>
      <c r="DB93" s="517"/>
      <c r="DC93" s="592"/>
      <c r="DD93" s="592"/>
      <c r="DE93" s="517"/>
      <c r="DF93" s="517"/>
      <c r="DG93" s="517"/>
      <c r="DH93" s="517"/>
      <c r="DI93" s="517"/>
      <c r="DJ93" s="517"/>
      <c r="DK93" s="517"/>
      <c r="DL93" s="517"/>
      <c r="DM93" s="517"/>
      <c r="DN93" s="517"/>
      <c r="DO93" s="517"/>
      <c r="DP93" s="517"/>
      <c r="DQ93" s="517"/>
      <c r="DR93" s="517"/>
      <c r="DS93" s="517"/>
      <c r="DT93" s="517"/>
      <c r="DU93" s="517"/>
    </row>
    <row r="94" spans="1:125" ht="12.75" customHeight="1">
      <c r="A94" s="517"/>
      <c r="B94" s="517"/>
      <c r="C94" s="517"/>
      <c r="D94" s="517"/>
      <c r="E94" s="517"/>
      <c r="F94" s="517"/>
      <c r="G94" s="517"/>
      <c r="H94" s="517"/>
      <c r="I94" s="517"/>
      <c r="J94" s="517"/>
      <c r="K94" s="517"/>
      <c r="L94" s="517"/>
      <c r="M94" s="517"/>
      <c r="N94" s="517"/>
      <c r="O94" s="517"/>
      <c r="P94" s="517"/>
      <c r="Q94" s="517"/>
      <c r="R94" s="517"/>
      <c r="S94" s="517"/>
      <c r="T94" s="517"/>
      <c r="U94" s="517"/>
      <c r="V94" s="517"/>
      <c r="W94" s="517"/>
      <c r="X94" s="517"/>
      <c r="Y94" s="517"/>
      <c r="Z94" s="517"/>
      <c r="AA94" s="517"/>
      <c r="AB94" s="517"/>
      <c r="AC94" s="517"/>
      <c r="AD94" s="517"/>
      <c r="AE94" s="517"/>
      <c r="AF94" s="517"/>
      <c r="AG94" s="517"/>
      <c r="AH94" s="517"/>
      <c r="AI94" s="517"/>
      <c r="AJ94" s="517"/>
      <c r="AK94" s="517"/>
      <c r="AL94" s="517"/>
      <c r="AM94" s="517"/>
      <c r="AN94" s="517"/>
      <c r="AO94" s="517"/>
      <c r="AP94" s="517"/>
      <c r="AQ94" s="517"/>
      <c r="AR94" s="517"/>
      <c r="AS94" s="517"/>
      <c r="AT94" s="517"/>
      <c r="AU94" s="517"/>
      <c r="AV94" s="517"/>
      <c r="AW94" s="517"/>
      <c r="AX94" s="517"/>
      <c r="AY94" s="517"/>
      <c r="AZ94" s="517"/>
      <c r="BA94" s="517"/>
      <c r="BB94" s="517"/>
      <c r="BC94" s="517"/>
      <c r="BD94" s="517"/>
      <c r="BE94" s="517"/>
      <c r="BF94" s="517"/>
      <c r="BG94" s="517"/>
      <c r="BH94" s="517"/>
      <c r="BI94" s="517"/>
      <c r="BJ94" s="517"/>
      <c r="BK94" s="517"/>
      <c r="BL94" s="517"/>
      <c r="BM94" s="517"/>
      <c r="BN94" s="517"/>
      <c r="BO94" s="517"/>
      <c r="BP94" s="517"/>
      <c r="BQ94" s="517"/>
      <c r="BR94" s="517"/>
      <c r="BS94" s="517"/>
      <c r="BT94" s="517"/>
      <c r="BU94" s="517"/>
      <c r="BV94" s="517"/>
      <c r="BW94" s="517"/>
      <c r="BX94" s="517"/>
      <c r="BY94" s="517"/>
      <c r="BZ94" s="517"/>
      <c r="CA94" s="517"/>
      <c r="CB94" s="517"/>
      <c r="CC94" s="517"/>
      <c r="CD94" s="517"/>
      <c r="CE94" s="517"/>
      <c r="CF94" s="517"/>
      <c r="CG94" s="517"/>
      <c r="CH94" s="517"/>
      <c r="CI94" s="517"/>
      <c r="CJ94" s="517"/>
      <c r="CK94" s="517"/>
      <c r="CL94" s="517"/>
      <c r="CM94" s="517"/>
      <c r="CN94" s="517"/>
      <c r="CO94" s="517"/>
      <c r="CP94" s="517"/>
      <c r="CQ94" s="517"/>
      <c r="CR94" s="517"/>
      <c r="CS94" s="517"/>
      <c r="CT94" s="517"/>
      <c r="CU94" s="517"/>
      <c r="CV94" s="517"/>
      <c r="CW94" s="517"/>
      <c r="CX94" s="517"/>
      <c r="CY94" s="517"/>
      <c r="CZ94" s="517"/>
      <c r="DA94" s="517"/>
      <c r="DB94" s="517"/>
      <c r="DC94" s="592"/>
      <c r="DD94" s="592"/>
      <c r="DE94" s="517"/>
      <c r="DF94" s="517"/>
      <c r="DG94" s="517"/>
      <c r="DH94" s="517"/>
      <c r="DI94" s="517"/>
      <c r="DJ94" s="517"/>
      <c r="DK94" s="517"/>
      <c r="DL94" s="517"/>
      <c r="DM94" s="517"/>
      <c r="DN94" s="517"/>
      <c r="DO94" s="517"/>
      <c r="DP94" s="517"/>
      <c r="DQ94" s="517"/>
      <c r="DR94" s="517"/>
      <c r="DS94" s="517"/>
      <c r="DT94" s="517"/>
      <c r="DU94" s="517"/>
    </row>
    <row r="95" spans="1:125" ht="12.75" customHeight="1">
      <c r="A95" s="517"/>
      <c r="B95" s="517"/>
      <c r="C95" s="517"/>
      <c r="D95" s="517"/>
      <c r="E95" s="517"/>
      <c r="F95" s="517"/>
      <c r="G95" s="517"/>
      <c r="H95" s="517"/>
      <c r="I95" s="517"/>
      <c r="J95" s="517"/>
      <c r="K95" s="517"/>
      <c r="L95" s="517"/>
      <c r="M95" s="517"/>
      <c r="N95" s="517"/>
      <c r="O95" s="517"/>
      <c r="P95" s="517"/>
      <c r="Q95" s="517"/>
      <c r="R95" s="517"/>
      <c r="S95" s="517"/>
      <c r="T95" s="517"/>
      <c r="U95" s="517"/>
      <c r="V95" s="517"/>
      <c r="W95" s="517"/>
      <c r="X95" s="517"/>
      <c r="Y95" s="517"/>
      <c r="Z95" s="517"/>
      <c r="AA95" s="517"/>
      <c r="AB95" s="517"/>
      <c r="AC95" s="517"/>
      <c r="AD95" s="517"/>
      <c r="AE95" s="517"/>
      <c r="AF95" s="517"/>
      <c r="AG95" s="517"/>
      <c r="AH95" s="517"/>
      <c r="AI95" s="517"/>
      <c r="AJ95" s="517"/>
      <c r="AK95" s="517"/>
      <c r="AL95" s="517"/>
      <c r="AM95" s="517"/>
      <c r="AN95" s="517"/>
      <c r="AO95" s="517"/>
      <c r="AP95" s="517"/>
      <c r="AQ95" s="517"/>
      <c r="AR95" s="517"/>
      <c r="AS95" s="517"/>
      <c r="AT95" s="517"/>
      <c r="AU95" s="517"/>
      <c r="AV95" s="517"/>
      <c r="AW95" s="517"/>
      <c r="AX95" s="517"/>
      <c r="AY95" s="517"/>
      <c r="AZ95" s="517"/>
      <c r="BA95" s="517"/>
      <c r="BB95" s="517"/>
      <c r="BC95" s="517"/>
      <c r="BD95" s="517"/>
      <c r="BE95" s="517"/>
      <c r="BF95" s="517"/>
      <c r="BG95" s="517"/>
      <c r="BH95" s="517"/>
      <c r="BI95" s="517"/>
      <c r="BJ95" s="517"/>
      <c r="BK95" s="517"/>
      <c r="BL95" s="517"/>
      <c r="BM95" s="517"/>
      <c r="BN95" s="517"/>
      <c r="BO95" s="517"/>
      <c r="BP95" s="517"/>
      <c r="BQ95" s="517"/>
      <c r="BR95" s="517"/>
      <c r="BS95" s="517"/>
      <c r="BT95" s="517"/>
      <c r="BU95" s="517"/>
      <c r="BV95" s="517"/>
      <c r="BW95" s="517"/>
      <c r="BX95" s="517"/>
      <c r="BY95" s="517"/>
      <c r="BZ95" s="517"/>
      <c r="CA95" s="517"/>
      <c r="CB95" s="517"/>
      <c r="CC95" s="517"/>
      <c r="CD95" s="517"/>
      <c r="CE95" s="517"/>
      <c r="CF95" s="517"/>
      <c r="CG95" s="517"/>
      <c r="CH95" s="517"/>
      <c r="CI95" s="517"/>
      <c r="CJ95" s="517"/>
      <c r="CK95" s="517"/>
      <c r="CL95" s="517"/>
      <c r="CM95" s="517"/>
      <c r="CN95" s="517"/>
      <c r="CO95" s="517"/>
      <c r="CP95" s="517"/>
      <c r="CQ95" s="517"/>
      <c r="CR95" s="517"/>
      <c r="CS95" s="517"/>
      <c r="CT95" s="517"/>
      <c r="CU95" s="517"/>
      <c r="CV95" s="517"/>
      <c r="CW95" s="517"/>
      <c r="CX95" s="517"/>
      <c r="CY95" s="517"/>
      <c r="CZ95" s="517"/>
      <c r="DA95" s="517"/>
      <c r="DB95" s="517"/>
      <c r="DC95" s="592"/>
      <c r="DD95" s="592"/>
      <c r="DE95" s="517"/>
      <c r="DF95" s="517"/>
      <c r="DG95" s="517"/>
      <c r="DH95" s="517"/>
      <c r="DI95" s="517"/>
      <c r="DJ95" s="517"/>
      <c r="DK95" s="517"/>
      <c r="DL95" s="517"/>
      <c r="DM95" s="517"/>
      <c r="DN95" s="517"/>
      <c r="DO95" s="517"/>
      <c r="DP95" s="517"/>
      <c r="DQ95" s="517"/>
      <c r="DR95" s="517"/>
      <c r="DS95" s="517"/>
      <c r="DT95" s="517"/>
      <c r="DU95" s="517"/>
    </row>
    <row r="96" spans="1:125" ht="12.75" customHeight="1">
      <c r="A96" s="517"/>
      <c r="B96" s="517"/>
      <c r="C96" s="517"/>
      <c r="D96" s="517"/>
      <c r="E96" s="517"/>
      <c r="F96" s="517"/>
      <c r="G96" s="517"/>
      <c r="H96" s="517"/>
      <c r="I96" s="517"/>
      <c r="J96" s="517"/>
      <c r="K96" s="517"/>
      <c r="L96" s="517"/>
      <c r="M96" s="517"/>
      <c r="N96" s="517"/>
      <c r="O96" s="517"/>
      <c r="P96" s="517"/>
      <c r="Q96" s="517"/>
      <c r="R96" s="517"/>
      <c r="S96" s="517"/>
      <c r="T96" s="517"/>
      <c r="U96" s="517"/>
      <c r="V96" s="517"/>
      <c r="W96" s="517"/>
      <c r="X96" s="517"/>
      <c r="Y96" s="517"/>
      <c r="Z96" s="517"/>
      <c r="AA96" s="517"/>
      <c r="AB96" s="517"/>
      <c r="AC96" s="517"/>
      <c r="AD96" s="517"/>
      <c r="AE96" s="517"/>
      <c r="AF96" s="517"/>
      <c r="AG96" s="517"/>
      <c r="AH96" s="517"/>
      <c r="AI96" s="517"/>
      <c r="AJ96" s="517"/>
      <c r="AK96" s="517"/>
      <c r="AL96" s="517"/>
      <c r="AM96" s="517"/>
      <c r="AN96" s="517"/>
      <c r="AO96" s="517"/>
      <c r="AP96" s="517"/>
      <c r="AQ96" s="517"/>
      <c r="AR96" s="517"/>
      <c r="AS96" s="517"/>
      <c r="AT96" s="517"/>
      <c r="AU96" s="517"/>
      <c r="AV96" s="517"/>
      <c r="AW96" s="517"/>
      <c r="AX96" s="517"/>
      <c r="AY96" s="517"/>
      <c r="AZ96" s="517"/>
      <c r="BA96" s="517"/>
      <c r="BB96" s="517"/>
      <c r="BC96" s="517"/>
      <c r="BD96" s="517"/>
      <c r="BE96" s="517"/>
      <c r="BF96" s="517"/>
      <c r="BG96" s="517"/>
      <c r="BH96" s="517"/>
      <c r="BI96" s="517"/>
      <c r="BJ96" s="517"/>
      <c r="BK96" s="517"/>
      <c r="BL96" s="517"/>
      <c r="BM96" s="517"/>
      <c r="BN96" s="517"/>
      <c r="BO96" s="517"/>
      <c r="BP96" s="517"/>
      <c r="BQ96" s="517"/>
      <c r="BR96" s="517"/>
      <c r="BS96" s="517"/>
      <c r="BT96" s="517"/>
      <c r="BU96" s="517"/>
      <c r="BV96" s="517"/>
      <c r="BW96" s="517"/>
      <c r="BX96" s="517"/>
      <c r="BY96" s="517"/>
      <c r="BZ96" s="517"/>
      <c r="CA96" s="517"/>
      <c r="CB96" s="517"/>
      <c r="CC96" s="517"/>
      <c r="CD96" s="517"/>
      <c r="CE96" s="517"/>
      <c r="CF96" s="517"/>
      <c r="CG96" s="517"/>
      <c r="CH96" s="517"/>
      <c r="CI96" s="517"/>
      <c r="CJ96" s="517"/>
      <c r="CK96" s="517"/>
      <c r="CL96" s="517"/>
      <c r="CM96" s="517"/>
      <c r="CN96" s="517"/>
      <c r="CO96" s="517"/>
      <c r="CP96" s="517"/>
      <c r="CQ96" s="517"/>
      <c r="CR96" s="517"/>
      <c r="CS96" s="517"/>
      <c r="CT96" s="517"/>
      <c r="CU96" s="517"/>
      <c r="CV96" s="517"/>
      <c r="CW96" s="517"/>
      <c r="CX96" s="517"/>
      <c r="CY96" s="517"/>
      <c r="CZ96" s="517"/>
      <c r="DA96" s="517"/>
      <c r="DB96" s="517"/>
      <c r="DC96" s="592"/>
      <c r="DD96" s="592"/>
      <c r="DE96" s="517"/>
      <c r="DF96" s="517"/>
      <c r="DG96" s="517"/>
      <c r="DH96" s="517"/>
      <c r="DI96" s="517"/>
      <c r="DJ96" s="517"/>
      <c r="DK96" s="517"/>
      <c r="DL96" s="517"/>
      <c r="DM96" s="517"/>
      <c r="DN96" s="517"/>
      <c r="DO96" s="517"/>
      <c r="DP96" s="517"/>
      <c r="DQ96" s="517"/>
      <c r="DR96" s="517"/>
      <c r="DS96" s="517"/>
      <c r="DT96" s="517"/>
      <c r="DU96" s="517"/>
    </row>
    <row r="97" spans="1:125" ht="12.75" customHeight="1">
      <c r="A97" s="517"/>
      <c r="B97" s="517"/>
      <c r="C97" s="517"/>
      <c r="D97" s="517"/>
      <c r="E97" s="517"/>
      <c r="F97" s="517"/>
      <c r="G97" s="517"/>
      <c r="H97" s="517"/>
      <c r="I97" s="517"/>
      <c r="J97" s="517"/>
      <c r="K97" s="517"/>
      <c r="L97" s="517"/>
      <c r="M97" s="517"/>
      <c r="N97" s="517"/>
      <c r="O97" s="517"/>
      <c r="P97" s="517"/>
      <c r="Q97" s="517"/>
      <c r="R97" s="517"/>
      <c r="S97" s="517"/>
      <c r="T97" s="517"/>
      <c r="U97" s="517"/>
      <c r="V97" s="517"/>
      <c r="W97" s="517"/>
      <c r="X97" s="517"/>
      <c r="Y97" s="517"/>
      <c r="Z97" s="517"/>
      <c r="AA97" s="517"/>
      <c r="AB97" s="517"/>
      <c r="AC97" s="517"/>
      <c r="AD97" s="517"/>
      <c r="AE97" s="517"/>
      <c r="AF97" s="517"/>
      <c r="AG97" s="517"/>
      <c r="AH97" s="517"/>
      <c r="AI97" s="517"/>
      <c r="AJ97" s="517"/>
      <c r="AK97" s="517"/>
      <c r="AL97" s="517"/>
      <c r="AM97" s="517"/>
      <c r="AN97" s="517"/>
      <c r="AO97" s="517"/>
      <c r="AP97" s="517"/>
      <c r="AQ97" s="517"/>
      <c r="AR97" s="517"/>
      <c r="AS97" s="517"/>
      <c r="AT97" s="517"/>
      <c r="AU97" s="517"/>
      <c r="AV97" s="517"/>
      <c r="AW97" s="517"/>
      <c r="AX97" s="517"/>
      <c r="AY97" s="517"/>
      <c r="AZ97" s="517"/>
      <c r="BA97" s="517"/>
      <c r="BB97" s="517"/>
      <c r="BC97" s="517"/>
      <c r="BD97" s="517"/>
      <c r="BE97" s="517"/>
      <c r="BF97" s="517"/>
      <c r="BG97" s="517"/>
      <c r="BH97" s="517"/>
      <c r="BI97" s="517"/>
      <c r="BJ97" s="517"/>
      <c r="BK97" s="517"/>
      <c r="BL97" s="517"/>
      <c r="BM97" s="517"/>
      <c r="BN97" s="517"/>
      <c r="BO97" s="517"/>
      <c r="BP97" s="517"/>
      <c r="BQ97" s="517"/>
      <c r="BR97" s="517"/>
      <c r="BS97" s="517"/>
      <c r="BT97" s="517"/>
      <c r="BU97" s="517"/>
      <c r="BV97" s="517"/>
      <c r="BW97" s="517"/>
      <c r="BX97" s="517"/>
      <c r="BY97" s="517"/>
      <c r="BZ97" s="517"/>
      <c r="CA97" s="517"/>
      <c r="CB97" s="517"/>
      <c r="CC97" s="517"/>
      <c r="CD97" s="517"/>
      <c r="CE97" s="517"/>
      <c r="CF97" s="517"/>
      <c r="CG97" s="517"/>
      <c r="CH97" s="517"/>
      <c r="CI97" s="517"/>
      <c r="CJ97" s="517"/>
      <c r="CK97" s="517"/>
      <c r="CL97" s="517"/>
      <c r="CM97" s="517"/>
      <c r="CN97" s="517"/>
      <c r="CO97" s="517"/>
      <c r="CP97" s="517"/>
      <c r="CQ97" s="517"/>
      <c r="CR97" s="517"/>
      <c r="CS97" s="517"/>
      <c r="CT97" s="517"/>
      <c r="CU97" s="517"/>
      <c r="CV97" s="517"/>
      <c r="CW97" s="517"/>
      <c r="CX97" s="517"/>
      <c r="CY97" s="517"/>
      <c r="CZ97" s="517"/>
      <c r="DA97" s="517"/>
      <c r="DB97" s="517"/>
      <c r="DC97" s="592"/>
      <c r="DD97" s="592"/>
      <c r="DE97" s="517"/>
      <c r="DF97" s="517"/>
      <c r="DG97" s="517"/>
      <c r="DH97" s="517"/>
      <c r="DI97" s="517"/>
      <c r="DJ97" s="517"/>
      <c r="DK97" s="517"/>
      <c r="DL97" s="517"/>
      <c r="DM97" s="517"/>
      <c r="DN97" s="517"/>
      <c r="DO97" s="517"/>
      <c r="DP97" s="517"/>
      <c r="DQ97" s="517"/>
      <c r="DR97" s="517"/>
      <c r="DS97" s="517"/>
      <c r="DT97" s="517"/>
      <c r="DU97" s="517"/>
    </row>
    <row r="98" spans="1:125" ht="12.75" customHeight="1">
      <c r="A98" s="517"/>
      <c r="B98" s="517"/>
      <c r="C98" s="517"/>
      <c r="D98" s="517"/>
      <c r="E98" s="517"/>
      <c r="F98" s="517"/>
      <c r="G98" s="517"/>
      <c r="H98" s="517"/>
      <c r="I98" s="517"/>
      <c r="J98" s="517"/>
      <c r="K98" s="517"/>
      <c r="L98" s="517"/>
      <c r="M98" s="517"/>
      <c r="N98" s="517"/>
      <c r="O98" s="517"/>
      <c r="P98" s="517"/>
      <c r="Q98" s="517"/>
      <c r="R98" s="517"/>
      <c r="S98" s="517"/>
      <c r="T98" s="517"/>
      <c r="U98" s="517"/>
      <c r="V98" s="517"/>
      <c r="W98" s="517"/>
      <c r="X98" s="517"/>
      <c r="Y98" s="517"/>
      <c r="Z98" s="517"/>
      <c r="AA98" s="517"/>
      <c r="AB98" s="517"/>
      <c r="AC98" s="517"/>
      <c r="AD98" s="517"/>
      <c r="AE98" s="517"/>
      <c r="AF98" s="517"/>
      <c r="AG98" s="517"/>
      <c r="AH98" s="517"/>
      <c r="AI98" s="517"/>
      <c r="AJ98" s="517"/>
      <c r="AK98" s="517"/>
      <c r="AL98" s="517"/>
      <c r="AM98" s="517"/>
      <c r="AN98" s="517"/>
      <c r="AO98" s="517"/>
      <c r="AP98" s="517"/>
      <c r="AQ98" s="517"/>
      <c r="AR98" s="517"/>
      <c r="AS98" s="517"/>
      <c r="AT98" s="517"/>
      <c r="AU98" s="517"/>
      <c r="AV98" s="517"/>
      <c r="AW98" s="517"/>
      <c r="AX98" s="517"/>
      <c r="AY98" s="517"/>
      <c r="AZ98" s="517"/>
      <c r="BA98" s="517"/>
      <c r="BB98" s="517"/>
      <c r="BC98" s="517"/>
      <c r="BD98" s="517"/>
      <c r="BE98" s="517"/>
      <c r="BF98" s="517"/>
      <c r="BG98" s="517"/>
      <c r="BH98" s="517"/>
      <c r="BI98" s="517"/>
      <c r="BJ98" s="517"/>
      <c r="BK98" s="517"/>
      <c r="BL98" s="517"/>
      <c r="BM98" s="517"/>
      <c r="BN98" s="517"/>
      <c r="BO98" s="517"/>
      <c r="BP98" s="517"/>
      <c r="BQ98" s="517"/>
      <c r="BR98" s="517"/>
      <c r="BS98" s="517"/>
      <c r="BT98" s="517"/>
      <c r="BU98" s="517"/>
      <c r="BV98" s="517"/>
      <c r="BW98" s="517"/>
      <c r="BX98" s="517"/>
      <c r="BY98" s="517"/>
      <c r="BZ98" s="517"/>
      <c r="CA98" s="517"/>
      <c r="CB98" s="517"/>
      <c r="CC98" s="517"/>
      <c r="CD98" s="517"/>
      <c r="CE98" s="517"/>
      <c r="CF98" s="517"/>
      <c r="CG98" s="517"/>
      <c r="CH98" s="517"/>
      <c r="CI98" s="517"/>
      <c r="CJ98" s="517"/>
      <c r="CK98" s="517"/>
      <c r="CL98" s="517"/>
      <c r="CM98" s="517"/>
      <c r="CN98" s="517"/>
      <c r="CO98" s="517"/>
      <c r="CP98" s="517"/>
      <c r="CQ98" s="517"/>
      <c r="CR98" s="517"/>
      <c r="CS98" s="517"/>
      <c r="CT98" s="517"/>
      <c r="CU98" s="517"/>
      <c r="CV98" s="517"/>
      <c r="CW98" s="517"/>
      <c r="CX98" s="517"/>
      <c r="CY98" s="517"/>
      <c r="CZ98" s="517"/>
      <c r="DA98" s="517"/>
      <c r="DB98" s="517"/>
      <c r="DC98" s="592"/>
      <c r="DD98" s="592"/>
      <c r="DE98" s="517"/>
      <c r="DF98" s="517"/>
      <c r="DG98" s="517"/>
      <c r="DH98" s="517"/>
      <c r="DI98" s="517"/>
      <c r="DJ98" s="517"/>
      <c r="DK98" s="517"/>
      <c r="DL98" s="517"/>
      <c r="DM98" s="517"/>
      <c r="DN98" s="517"/>
      <c r="DO98" s="517"/>
      <c r="DP98" s="517"/>
      <c r="DQ98" s="517"/>
      <c r="DR98" s="517"/>
      <c r="DS98" s="517"/>
      <c r="DT98" s="517"/>
      <c r="DU98" s="517"/>
    </row>
    <row r="99" spans="1:125" ht="12.75" customHeight="1">
      <c r="A99" s="517"/>
      <c r="B99" s="517"/>
      <c r="C99" s="517"/>
      <c r="D99" s="517"/>
      <c r="E99" s="517"/>
      <c r="F99" s="517"/>
      <c r="G99" s="517"/>
      <c r="H99" s="517"/>
      <c r="I99" s="517"/>
      <c r="J99" s="517"/>
      <c r="K99" s="517"/>
      <c r="L99" s="517"/>
      <c r="M99" s="517"/>
      <c r="N99" s="517"/>
      <c r="O99" s="517"/>
      <c r="P99" s="517"/>
      <c r="Q99" s="517"/>
      <c r="R99" s="517"/>
      <c r="S99" s="517"/>
      <c r="T99" s="517"/>
      <c r="U99" s="517"/>
      <c r="V99" s="517"/>
      <c r="W99" s="517"/>
      <c r="X99" s="517"/>
      <c r="Y99" s="517"/>
      <c r="Z99" s="517"/>
      <c r="AA99" s="517"/>
      <c r="AB99" s="517"/>
      <c r="AC99" s="517"/>
      <c r="AD99" s="517"/>
      <c r="AE99" s="517"/>
      <c r="AF99" s="517"/>
      <c r="AG99" s="517"/>
      <c r="AH99" s="517"/>
      <c r="AI99" s="517"/>
      <c r="AJ99" s="517"/>
      <c r="AK99" s="517"/>
      <c r="AL99" s="517"/>
      <c r="AM99" s="517"/>
      <c r="AN99" s="517"/>
      <c r="AO99" s="517"/>
      <c r="AP99" s="517"/>
      <c r="AQ99" s="517"/>
      <c r="AR99" s="517"/>
      <c r="AS99" s="517"/>
      <c r="AT99" s="517"/>
      <c r="AU99" s="517"/>
      <c r="AV99" s="517"/>
      <c r="AW99" s="517"/>
      <c r="AX99" s="517"/>
      <c r="AY99" s="517"/>
      <c r="AZ99" s="517"/>
      <c r="BA99" s="517"/>
      <c r="BB99" s="517"/>
      <c r="BC99" s="517"/>
      <c r="BD99" s="517"/>
      <c r="BE99" s="517"/>
      <c r="BF99" s="517"/>
      <c r="BG99" s="517"/>
      <c r="BH99" s="517"/>
      <c r="BI99" s="517"/>
      <c r="BJ99" s="517"/>
      <c r="BK99" s="517"/>
      <c r="BL99" s="517"/>
      <c r="BM99" s="517"/>
      <c r="BN99" s="517"/>
      <c r="BO99" s="517"/>
      <c r="BP99" s="517"/>
      <c r="BQ99" s="517"/>
      <c r="BR99" s="517"/>
      <c r="BS99" s="517"/>
      <c r="BT99" s="517"/>
      <c r="BU99" s="517"/>
      <c r="BV99" s="517"/>
      <c r="BW99" s="517"/>
      <c r="BX99" s="517"/>
      <c r="BY99" s="517"/>
      <c r="BZ99" s="517"/>
      <c r="CA99" s="517"/>
      <c r="CB99" s="517"/>
      <c r="CC99" s="517"/>
      <c r="CD99" s="517"/>
      <c r="CE99" s="517"/>
      <c r="CF99" s="517"/>
      <c r="CG99" s="517"/>
      <c r="CH99" s="517"/>
      <c r="CI99" s="517"/>
      <c r="CJ99" s="517"/>
      <c r="CK99" s="517"/>
      <c r="CL99" s="517"/>
      <c r="CM99" s="517"/>
      <c r="CN99" s="517"/>
      <c r="CO99" s="517"/>
      <c r="CP99" s="517"/>
      <c r="CQ99" s="517"/>
      <c r="CR99" s="517"/>
      <c r="CS99" s="517"/>
      <c r="CT99" s="517"/>
      <c r="CU99" s="517"/>
      <c r="CV99" s="517"/>
      <c r="CW99" s="517"/>
      <c r="CX99" s="517"/>
      <c r="CY99" s="517"/>
      <c r="CZ99" s="517"/>
      <c r="DA99" s="517"/>
      <c r="DB99" s="517"/>
      <c r="DC99" s="592"/>
      <c r="DD99" s="592"/>
      <c r="DE99" s="517"/>
      <c r="DF99" s="517"/>
      <c r="DG99" s="517"/>
      <c r="DH99" s="517"/>
      <c r="DI99" s="517"/>
      <c r="DJ99" s="517"/>
      <c r="DK99" s="517"/>
      <c r="DL99" s="517"/>
      <c r="DM99" s="517"/>
      <c r="DN99" s="517"/>
      <c r="DO99" s="517"/>
      <c r="DP99" s="517"/>
      <c r="DQ99" s="517"/>
      <c r="DR99" s="517"/>
      <c r="DS99" s="517"/>
      <c r="DT99" s="517"/>
      <c r="DU99" s="517"/>
    </row>
    <row r="100" spans="1:125" ht="12.75" customHeight="1">
      <c r="A100" s="517"/>
      <c r="B100" s="517"/>
      <c r="C100" s="517"/>
      <c r="D100" s="517"/>
      <c r="E100" s="517"/>
      <c r="F100" s="517"/>
      <c r="G100" s="517"/>
      <c r="H100" s="517"/>
      <c r="I100" s="517"/>
      <c r="J100" s="517"/>
      <c r="K100" s="517"/>
      <c r="L100" s="517"/>
      <c r="M100" s="517"/>
      <c r="N100" s="517"/>
      <c r="O100" s="517"/>
      <c r="P100" s="517"/>
      <c r="Q100" s="517"/>
      <c r="R100" s="517"/>
      <c r="S100" s="517"/>
      <c r="T100" s="517"/>
      <c r="U100" s="517"/>
      <c r="V100" s="517"/>
      <c r="W100" s="517"/>
      <c r="X100" s="517"/>
      <c r="Y100" s="517"/>
      <c r="Z100" s="517"/>
      <c r="AA100" s="517"/>
      <c r="AB100" s="517"/>
      <c r="AC100" s="517"/>
      <c r="AD100" s="517"/>
      <c r="AE100" s="517"/>
      <c r="AF100" s="517"/>
      <c r="AG100" s="517"/>
      <c r="AH100" s="517"/>
      <c r="AI100" s="517"/>
      <c r="AJ100" s="517"/>
      <c r="AK100" s="517"/>
      <c r="AL100" s="517"/>
      <c r="AM100" s="517"/>
      <c r="AN100" s="517"/>
      <c r="AO100" s="517"/>
      <c r="AP100" s="517"/>
      <c r="AQ100" s="517"/>
      <c r="AR100" s="517"/>
      <c r="AS100" s="517"/>
      <c r="AT100" s="517"/>
      <c r="AU100" s="517"/>
      <c r="AV100" s="517"/>
      <c r="AW100" s="517"/>
      <c r="AX100" s="517"/>
      <c r="AY100" s="517"/>
      <c r="AZ100" s="517"/>
      <c r="BA100" s="517"/>
      <c r="BB100" s="517"/>
      <c r="BC100" s="517"/>
      <c r="BD100" s="517"/>
      <c r="BE100" s="517"/>
      <c r="BF100" s="517"/>
      <c r="BG100" s="517"/>
      <c r="BH100" s="517"/>
      <c r="BI100" s="517"/>
      <c r="BJ100" s="517"/>
      <c r="BK100" s="517"/>
      <c r="BL100" s="517"/>
      <c r="BM100" s="517"/>
      <c r="BN100" s="517"/>
      <c r="BO100" s="517"/>
      <c r="BP100" s="517"/>
      <c r="BQ100" s="517"/>
      <c r="BR100" s="517"/>
      <c r="BS100" s="517"/>
      <c r="BT100" s="517"/>
      <c r="BU100" s="517"/>
      <c r="BV100" s="517"/>
      <c r="BW100" s="517"/>
      <c r="BX100" s="517"/>
      <c r="BY100" s="517"/>
      <c r="BZ100" s="517"/>
      <c r="CA100" s="517"/>
      <c r="CB100" s="517"/>
      <c r="CC100" s="517"/>
      <c r="CD100" s="517"/>
      <c r="CE100" s="517"/>
      <c r="CF100" s="517"/>
      <c r="CG100" s="517"/>
      <c r="CH100" s="517"/>
      <c r="CI100" s="517"/>
      <c r="CJ100" s="517"/>
      <c r="CK100" s="517"/>
      <c r="CL100" s="517"/>
      <c r="CM100" s="517"/>
      <c r="CN100" s="517"/>
      <c r="CO100" s="517"/>
      <c r="CP100" s="517"/>
      <c r="CQ100" s="517"/>
      <c r="CR100" s="517"/>
      <c r="CS100" s="517"/>
      <c r="CT100" s="517"/>
      <c r="CU100" s="517"/>
      <c r="CV100" s="517"/>
      <c r="CW100" s="517"/>
      <c r="CX100" s="517"/>
      <c r="CY100" s="517"/>
      <c r="CZ100" s="517"/>
      <c r="DA100" s="517"/>
      <c r="DB100" s="517"/>
      <c r="DC100" s="592"/>
      <c r="DD100" s="592"/>
      <c r="DE100" s="517"/>
      <c r="DF100" s="517"/>
      <c r="DG100" s="517"/>
      <c r="DH100" s="517"/>
      <c r="DI100" s="517"/>
      <c r="DJ100" s="517"/>
      <c r="DK100" s="517"/>
      <c r="DL100" s="517"/>
      <c r="DM100" s="517"/>
      <c r="DN100" s="517"/>
      <c r="DO100" s="517"/>
      <c r="DP100" s="517"/>
      <c r="DQ100" s="517"/>
      <c r="DR100" s="517"/>
      <c r="DS100" s="517"/>
      <c r="DT100" s="517"/>
      <c r="DU100" s="517"/>
    </row>
    <row r="101" spans="1:125" ht="12.75" customHeight="1">
      <c r="A101" s="517"/>
      <c r="B101" s="517"/>
      <c r="C101" s="517"/>
      <c r="D101" s="517"/>
      <c r="E101" s="517"/>
      <c r="F101" s="517"/>
      <c r="G101" s="517"/>
      <c r="H101" s="517"/>
      <c r="I101" s="517"/>
      <c r="J101" s="517"/>
      <c r="K101" s="517"/>
      <c r="L101" s="517"/>
      <c r="M101" s="517"/>
      <c r="N101" s="517"/>
      <c r="O101" s="517"/>
      <c r="P101" s="517"/>
      <c r="Q101" s="517"/>
      <c r="R101" s="517"/>
      <c r="S101" s="517"/>
      <c r="T101" s="517"/>
      <c r="U101" s="517"/>
      <c r="V101" s="517"/>
      <c r="W101" s="517"/>
      <c r="X101" s="517"/>
      <c r="Y101" s="517"/>
      <c r="Z101" s="517"/>
      <c r="AA101" s="517"/>
      <c r="AB101" s="517"/>
      <c r="AC101" s="517"/>
      <c r="AD101" s="517"/>
      <c r="AE101" s="517"/>
      <c r="AF101" s="517"/>
      <c r="AG101" s="517"/>
      <c r="AH101" s="517"/>
      <c r="AI101" s="517"/>
      <c r="AJ101" s="517"/>
      <c r="AK101" s="517"/>
      <c r="AL101" s="517"/>
      <c r="AM101" s="517"/>
      <c r="AN101" s="517"/>
      <c r="AO101" s="517"/>
      <c r="AP101" s="517"/>
      <c r="AQ101" s="517"/>
      <c r="AR101" s="517"/>
      <c r="AS101" s="517"/>
      <c r="AT101" s="517"/>
      <c r="AU101" s="517"/>
      <c r="AV101" s="517"/>
      <c r="AW101" s="517"/>
      <c r="AX101" s="517"/>
      <c r="AY101" s="517"/>
      <c r="AZ101" s="517"/>
      <c r="BA101" s="517"/>
      <c r="BB101" s="517"/>
      <c r="BC101" s="517"/>
      <c r="BD101" s="517"/>
      <c r="BE101" s="517"/>
      <c r="BF101" s="517"/>
      <c r="BG101" s="517"/>
      <c r="BH101" s="517"/>
      <c r="BI101" s="517"/>
      <c r="BJ101" s="517"/>
      <c r="BK101" s="517"/>
      <c r="BL101" s="517"/>
      <c r="BM101" s="517"/>
      <c r="BN101" s="517"/>
      <c r="BO101" s="517"/>
      <c r="BP101" s="517"/>
      <c r="BQ101" s="517"/>
      <c r="BR101" s="517"/>
      <c r="BS101" s="517"/>
      <c r="BT101" s="517"/>
      <c r="BU101" s="517"/>
      <c r="BV101" s="517"/>
      <c r="BW101" s="517"/>
      <c r="BX101" s="517"/>
      <c r="BY101" s="517"/>
      <c r="BZ101" s="517"/>
      <c r="CA101" s="517"/>
      <c r="CB101" s="517"/>
      <c r="CC101" s="517"/>
      <c r="CD101" s="517"/>
      <c r="CE101" s="517"/>
      <c r="CF101" s="517"/>
      <c r="CG101" s="517"/>
      <c r="CH101" s="517"/>
      <c r="CI101" s="517"/>
      <c r="CJ101" s="517"/>
      <c r="CK101" s="517"/>
      <c r="CL101" s="517"/>
      <c r="CM101" s="517"/>
      <c r="CN101" s="517"/>
      <c r="CO101" s="517"/>
      <c r="CP101" s="517"/>
      <c r="CQ101" s="517"/>
      <c r="CR101" s="517"/>
      <c r="CS101" s="517"/>
      <c r="CT101" s="517"/>
      <c r="CU101" s="517"/>
      <c r="CV101" s="517"/>
      <c r="CW101" s="517"/>
      <c r="CX101" s="517"/>
      <c r="CY101" s="517"/>
      <c r="CZ101" s="517"/>
      <c r="DA101" s="517"/>
      <c r="DB101" s="517"/>
      <c r="DC101" s="592"/>
      <c r="DD101" s="592"/>
      <c r="DE101" s="517"/>
      <c r="DF101" s="517"/>
      <c r="DG101" s="517"/>
      <c r="DH101" s="517"/>
      <c r="DI101" s="517"/>
      <c r="DJ101" s="517"/>
      <c r="DK101" s="517"/>
      <c r="DL101" s="517"/>
      <c r="DM101" s="517"/>
      <c r="DN101" s="517"/>
      <c r="DO101" s="517"/>
      <c r="DP101" s="517"/>
      <c r="DQ101" s="517"/>
      <c r="DR101" s="517"/>
      <c r="DS101" s="517"/>
      <c r="DT101" s="517"/>
      <c r="DU101" s="517"/>
    </row>
    <row r="102" spans="1:125" ht="12.75" customHeight="1">
      <c r="A102" s="517"/>
      <c r="B102" s="517"/>
      <c r="C102" s="517"/>
      <c r="D102" s="517"/>
      <c r="E102" s="517"/>
      <c r="F102" s="517"/>
      <c r="G102" s="517"/>
      <c r="H102" s="517"/>
      <c r="I102" s="517"/>
      <c r="J102" s="517"/>
      <c r="K102" s="517"/>
      <c r="L102" s="517"/>
      <c r="M102" s="517"/>
      <c r="N102" s="517"/>
      <c r="O102" s="517"/>
      <c r="P102" s="517"/>
      <c r="Q102" s="517"/>
      <c r="R102" s="517"/>
      <c r="S102" s="517"/>
      <c r="T102" s="517"/>
      <c r="U102" s="517"/>
      <c r="V102" s="517"/>
      <c r="W102" s="517"/>
      <c r="X102" s="517"/>
      <c r="Y102" s="517"/>
      <c r="Z102" s="517"/>
      <c r="AA102" s="517"/>
      <c r="AB102" s="517"/>
      <c r="AC102" s="517"/>
      <c r="AD102" s="517"/>
      <c r="AE102" s="517"/>
      <c r="AF102" s="517"/>
      <c r="AG102" s="517"/>
      <c r="AH102" s="517"/>
      <c r="AI102" s="517"/>
      <c r="AJ102" s="517"/>
      <c r="AK102" s="517"/>
      <c r="AL102" s="517"/>
      <c r="AM102" s="517"/>
      <c r="AN102" s="517"/>
      <c r="AO102" s="517"/>
      <c r="AP102" s="517"/>
      <c r="AQ102" s="517"/>
      <c r="AR102" s="517"/>
      <c r="AS102" s="517"/>
      <c r="AT102" s="517"/>
      <c r="AU102" s="517"/>
      <c r="AV102" s="517"/>
      <c r="AW102" s="517"/>
      <c r="AX102" s="517"/>
      <c r="AY102" s="517"/>
      <c r="AZ102" s="517"/>
      <c r="BA102" s="517"/>
      <c r="BB102" s="517"/>
      <c r="BC102" s="517"/>
      <c r="BD102" s="517"/>
      <c r="BE102" s="517"/>
      <c r="BF102" s="517"/>
      <c r="BG102" s="517"/>
      <c r="BH102" s="517"/>
      <c r="BI102" s="517"/>
      <c r="BJ102" s="517"/>
      <c r="BK102" s="517"/>
      <c r="BL102" s="517"/>
      <c r="BM102" s="517"/>
      <c r="BN102" s="517"/>
      <c r="BO102" s="517"/>
      <c r="BP102" s="517"/>
      <c r="BQ102" s="517"/>
      <c r="BR102" s="517"/>
      <c r="BS102" s="517"/>
      <c r="BT102" s="517"/>
      <c r="BU102" s="517"/>
      <c r="BV102" s="517"/>
      <c r="BW102" s="517"/>
      <c r="BX102" s="517"/>
      <c r="BY102" s="517"/>
      <c r="BZ102" s="517"/>
      <c r="CA102" s="517"/>
      <c r="CB102" s="517"/>
      <c r="CC102" s="517"/>
      <c r="CD102" s="517"/>
      <c r="CE102" s="517"/>
      <c r="CF102" s="517"/>
      <c r="CG102" s="517"/>
      <c r="CH102" s="517"/>
      <c r="CI102" s="517"/>
      <c r="CJ102" s="517"/>
      <c r="CK102" s="517"/>
      <c r="CL102" s="517"/>
      <c r="CM102" s="517"/>
      <c r="CN102" s="517"/>
      <c r="CO102" s="517"/>
      <c r="CP102" s="517"/>
      <c r="CQ102" s="517"/>
      <c r="CR102" s="517"/>
      <c r="CS102" s="517"/>
      <c r="CT102" s="517"/>
      <c r="CU102" s="517"/>
      <c r="CV102" s="517"/>
      <c r="CW102" s="517"/>
      <c r="CX102" s="517"/>
      <c r="CY102" s="517"/>
      <c r="CZ102" s="517"/>
      <c r="DA102" s="517"/>
      <c r="DB102" s="517"/>
      <c r="DC102" s="592"/>
      <c r="DD102" s="592"/>
      <c r="DE102" s="517"/>
      <c r="DF102" s="517"/>
      <c r="DG102" s="517"/>
      <c r="DH102" s="517"/>
      <c r="DI102" s="517"/>
      <c r="DJ102" s="517"/>
      <c r="DK102" s="517"/>
      <c r="DL102" s="517"/>
      <c r="DM102" s="517"/>
      <c r="DN102" s="517"/>
      <c r="DO102" s="517"/>
      <c r="DP102" s="517"/>
      <c r="DQ102" s="517"/>
      <c r="DR102" s="517"/>
      <c r="DS102" s="517"/>
      <c r="DT102" s="517"/>
      <c r="DU102" s="517"/>
    </row>
    <row r="103" spans="1:125" ht="12.75" customHeight="1">
      <c r="A103" s="517"/>
      <c r="B103" s="517"/>
      <c r="C103" s="517"/>
      <c r="D103" s="517"/>
      <c r="E103" s="517"/>
      <c r="F103" s="517"/>
      <c r="G103" s="517"/>
      <c r="H103" s="517"/>
      <c r="I103" s="517"/>
      <c r="J103" s="517"/>
      <c r="K103" s="517"/>
      <c r="L103" s="517"/>
      <c r="M103" s="517"/>
      <c r="N103" s="517"/>
      <c r="O103" s="517"/>
      <c r="P103" s="517"/>
      <c r="Q103" s="517"/>
      <c r="R103" s="517"/>
      <c r="S103" s="517"/>
      <c r="T103" s="517"/>
      <c r="U103" s="517"/>
      <c r="V103" s="517"/>
      <c r="W103" s="517"/>
      <c r="X103" s="517"/>
      <c r="Y103" s="517"/>
      <c r="Z103" s="517"/>
      <c r="AA103" s="517"/>
      <c r="AB103" s="517"/>
      <c r="AC103" s="517"/>
      <c r="AD103" s="517"/>
      <c r="AE103" s="517"/>
      <c r="AF103" s="517"/>
      <c r="AG103" s="517"/>
      <c r="AH103" s="517"/>
      <c r="AI103" s="517"/>
      <c r="AJ103" s="517"/>
      <c r="AK103" s="517"/>
      <c r="AL103" s="517"/>
      <c r="AM103" s="517"/>
      <c r="AN103" s="517"/>
      <c r="AO103" s="517"/>
      <c r="AP103" s="517"/>
      <c r="AQ103" s="517"/>
      <c r="AR103" s="517"/>
      <c r="AS103" s="517"/>
      <c r="AT103" s="517"/>
      <c r="AU103" s="517"/>
      <c r="AV103" s="517"/>
      <c r="AW103" s="517"/>
      <c r="AX103" s="517"/>
      <c r="AY103" s="517"/>
      <c r="AZ103" s="517"/>
      <c r="BA103" s="517"/>
      <c r="BB103" s="517"/>
      <c r="BC103" s="517"/>
      <c r="BD103" s="517"/>
      <c r="BE103" s="517"/>
      <c r="BF103" s="517"/>
      <c r="BG103" s="517"/>
      <c r="BH103" s="517"/>
      <c r="BI103" s="517"/>
      <c r="BJ103" s="517"/>
      <c r="BK103" s="517"/>
      <c r="BL103" s="517"/>
      <c r="BM103" s="517"/>
      <c r="BN103" s="517"/>
      <c r="BO103" s="517"/>
      <c r="BP103" s="517"/>
      <c r="BQ103" s="517"/>
      <c r="BR103" s="517"/>
      <c r="BS103" s="517"/>
      <c r="BT103" s="517"/>
      <c r="BU103" s="517"/>
      <c r="BV103" s="517"/>
      <c r="BW103" s="517"/>
      <c r="BX103" s="517"/>
      <c r="BY103" s="517"/>
      <c r="BZ103" s="517"/>
      <c r="CA103" s="517"/>
      <c r="CB103" s="517"/>
      <c r="CC103" s="517"/>
      <c r="CD103" s="517"/>
      <c r="CE103" s="517"/>
      <c r="CF103" s="517"/>
      <c r="CG103" s="517"/>
      <c r="CH103" s="517"/>
      <c r="CI103" s="517"/>
      <c r="CJ103" s="517"/>
      <c r="CK103" s="517"/>
      <c r="CL103" s="517"/>
      <c r="CM103" s="517"/>
      <c r="CN103" s="517"/>
      <c r="CO103" s="517"/>
      <c r="CP103" s="517"/>
      <c r="CQ103" s="517"/>
      <c r="CR103" s="517"/>
      <c r="CS103" s="517"/>
      <c r="CT103" s="517"/>
      <c r="CU103" s="517"/>
      <c r="CV103" s="517"/>
      <c r="CW103" s="517"/>
      <c r="CX103" s="517"/>
      <c r="CY103" s="517"/>
      <c r="CZ103" s="517"/>
      <c r="DA103" s="517"/>
      <c r="DB103" s="517"/>
      <c r="DC103" s="592"/>
      <c r="DD103" s="592"/>
      <c r="DE103" s="517"/>
      <c r="DF103" s="517"/>
      <c r="DG103" s="517"/>
      <c r="DH103" s="517"/>
      <c r="DI103" s="517"/>
      <c r="DJ103" s="517"/>
      <c r="DK103" s="517"/>
      <c r="DL103" s="517"/>
      <c r="DM103" s="517"/>
      <c r="DN103" s="517"/>
      <c r="DO103" s="517"/>
      <c r="DP103" s="517"/>
      <c r="DQ103" s="517"/>
      <c r="DR103" s="517"/>
      <c r="DS103" s="517"/>
      <c r="DT103" s="517"/>
      <c r="DU103" s="517"/>
    </row>
    <row r="104" spans="1:125" ht="12.75" customHeight="1">
      <c r="A104" s="517"/>
      <c r="B104" s="517"/>
      <c r="C104" s="517"/>
      <c r="D104" s="517"/>
      <c r="E104" s="517"/>
      <c r="F104" s="517"/>
      <c r="G104" s="517"/>
      <c r="H104" s="517"/>
      <c r="I104" s="517"/>
      <c r="J104" s="517"/>
      <c r="K104" s="517"/>
      <c r="L104" s="517"/>
      <c r="M104" s="517"/>
      <c r="N104" s="517"/>
      <c r="O104" s="517"/>
      <c r="P104" s="517"/>
      <c r="Q104" s="517"/>
      <c r="R104" s="517"/>
      <c r="S104" s="517"/>
      <c r="T104" s="517"/>
      <c r="U104" s="517"/>
      <c r="V104" s="517"/>
      <c r="W104" s="517"/>
      <c r="X104" s="517"/>
      <c r="Y104" s="517"/>
      <c r="Z104" s="517"/>
      <c r="AA104" s="517"/>
      <c r="AB104" s="517"/>
      <c r="AC104" s="517"/>
      <c r="AD104" s="517"/>
      <c r="AE104" s="517"/>
      <c r="AF104" s="517"/>
      <c r="AG104" s="517"/>
      <c r="AH104" s="517"/>
      <c r="AI104" s="517"/>
      <c r="AJ104" s="517"/>
      <c r="AK104" s="517"/>
      <c r="AL104" s="517"/>
      <c r="AM104" s="517"/>
      <c r="AN104" s="517"/>
      <c r="AO104" s="517"/>
      <c r="AP104" s="517"/>
      <c r="AQ104" s="517"/>
      <c r="AR104" s="517"/>
      <c r="AS104" s="517"/>
      <c r="AT104" s="517"/>
      <c r="AU104" s="517"/>
      <c r="AV104" s="517"/>
      <c r="AW104" s="517"/>
      <c r="AX104" s="517"/>
      <c r="AY104" s="517"/>
      <c r="AZ104" s="517"/>
      <c r="BA104" s="517"/>
      <c r="BB104" s="517"/>
      <c r="BC104" s="517"/>
      <c r="BD104" s="517"/>
      <c r="BE104" s="517"/>
      <c r="BF104" s="517"/>
      <c r="BG104" s="517"/>
      <c r="BH104" s="517"/>
      <c r="BI104" s="517"/>
      <c r="BJ104" s="517"/>
      <c r="BK104" s="517"/>
      <c r="BL104" s="517"/>
      <c r="BM104" s="517"/>
      <c r="BN104" s="517"/>
      <c r="BO104" s="517"/>
      <c r="BP104" s="517"/>
      <c r="BQ104" s="517"/>
      <c r="BR104" s="517"/>
      <c r="BS104" s="517"/>
      <c r="BT104" s="517"/>
      <c r="BU104" s="517"/>
      <c r="BV104" s="517"/>
      <c r="BW104" s="517"/>
      <c r="BX104" s="517"/>
      <c r="BY104" s="517"/>
      <c r="BZ104" s="517"/>
      <c r="CA104" s="517"/>
      <c r="CB104" s="517"/>
      <c r="CC104" s="517"/>
      <c r="CD104" s="517"/>
      <c r="CE104" s="517"/>
      <c r="CF104" s="517"/>
      <c r="CG104" s="517"/>
      <c r="CH104" s="517"/>
      <c r="CI104" s="517"/>
      <c r="CJ104" s="517"/>
      <c r="CK104" s="517"/>
      <c r="CL104" s="517"/>
      <c r="CM104" s="517"/>
      <c r="CN104" s="517"/>
      <c r="CO104" s="517"/>
      <c r="CP104" s="517"/>
      <c r="CQ104" s="517"/>
      <c r="CR104" s="517"/>
      <c r="CS104" s="517"/>
      <c r="CT104" s="517"/>
      <c r="CU104" s="517"/>
      <c r="CV104" s="517"/>
      <c r="CW104" s="517"/>
      <c r="CX104" s="517"/>
      <c r="CY104" s="517"/>
      <c r="CZ104" s="517"/>
      <c r="DA104" s="517"/>
      <c r="DB104" s="517"/>
      <c r="DC104" s="592"/>
      <c r="DD104" s="592"/>
      <c r="DE104" s="517"/>
      <c r="DF104" s="517"/>
      <c r="DG104" s="517"/>
      <c r="DH104" s="517"/>
      <c r="DI104" s="517"/>
      <c r="DJ104" s="517"/>
      <c r="DK104" s="517"/>
      <c r="DL104" s="517"/>
      <c r="DM104" s="517"/>
      <c r="DN104" s="517"/>
      <c r="DO104" s="517"/>
      <c r="DP104" s="517"/>
      <c r="DQ104" s="517"/>
      <c r="DR104" s="517"/>
      <c r="DS104" s="517"/>
      <c r="DT104" s="517"/>
      <c r="DU104" s="517"/>
    </row>
    <row r="105" spans="1:125" ht="12.75" customHeight="1">
      <c r="A105" s="517"/>
      <c r="B105" s="517"/>
      <c r="C105" s="517"/>
      <c r="D105" s="517"/>
      <c r="E105" s="517"/>
      <c r="F105" s="517"/>
      <c r="G105" s="517"/>
      <c r="H105" s="517"/>
      <c r="I105" s="517"/>
      <c r="J105" s="517"/>
      <c r="K105" s="517"/>
      <c r="L105" s="517"/>
      <c r="M105" s="517"/>
      <c r="N105" s="517"/>
      <c r="O105" s="517"/>
      <c r="P105" s="517"/>
      <c r="Q105" s="517"/>
      <c r="R105" s="517"/>
      <c r="S105" s="517"/>
      <c r="T105" s="517"/>
      <c r="U105" s="517"/>
      <c r="V105" s="517"/>
      <c r="W105" s="517"/>
      <c r="X105" s="517"/>
      <c r="Y105" s="517"/>
      <c r="Z105" s="517"/>
      <c r="AA105" s="517"/>
      <c r="AB105" s="517"/>
      <c r="AC105" s="517"/>
      <c r="AD105" s="517"/>
      <c r="AE105" s="517"/>
      <c r="AF105" s="517"/>
      <c r="AG105" s="517"/>
      <c r="AH105" s="517"/>
      <c r="AI105" s="517"/>
      <c r="AJ105" s="517"/>
      <c r="AK105" s="517"/>
      <c r="AL105" s="517"/>
      <c r="AM105" s="517"/>
      <c r="AN105" s="517"/>
      <c r="AO105" s="517"/>
      <c r="AP105" s="517"/>
      <c r="AQ105" s="517"/>
      <c r="AR105" s="517"/>
      <c r="AS105" s="517"/>
      <c r="AT105" s="517"/>
      <c r="AU105" s="517"/>
      <c r="AV105" s="517"/>
      <c r="AW105" s="517"/>
      <c r="AX105" s="517"/>
      <c r="AY105" s="517"/>
      <c r="AZ105" s="517"/>
      <c r="BA105" s="517"/>
      <c r="BB105" s="517"/>
      <c r="BC105" s="517"/>
      <c r="BD105" s="517"/>
      <c r="BE105" s="517"/>
      <c r="BF105" s="517"/>
      <c r="BG105" s="517"/>
      <c r="BH105" s="517"/>
      <c r="BI105" s="517"/>
      <c r="BJ105" s="517"/>
      <c r="BK105" s="517"/>
      <c r="BL105" s="517"/>
      <c r="BM105" s="517"/>
      <c r="BN105" s="517"/>
      <c r="BO105" s="517"/>
      <c r="BP105" s="517"/>
      <c r="BQ105" s="517"/>
      <c r="BR105" s="517"/>
      <c r="BS105" s="517"/>
      <c r="BT105" s="517"/>
      <c r="BU105" s="517"/>
      <c r="BV105" s="517"/>
      <c r="BW105" s="517"/>
      <c r="BX105" s="517"/>
      <c r="BY105" s="517"/>
      <c r="BZ105" s="517"/>
      <c r="CA105" s="517"/>
      <c r="CB105" s="517"/>
      <c r="CC105" s="517"/>
      <c r="CD105" s="517"/>
      <c r="CE105" s="517"/>
      <c r="CF105" s="517"/>
      <c r="CG105" s="517"/>
      <c r="CH105" s="517"/>
      <c r="CI105" s="517"/>
      <c r="CJ105" s="517"/>
      <c r="CK105" s="517"/>
      <c r="CL105" s="517"/>
      <c r="CM105" s="517"/>
      <c r="CN105" s="517"/>
      <c r="CO105" s="517"/>
      <c r="CP105" s="517"/>
      <c r="CQ105" s="517"/>
      <c r="CR105" s="517"/>
      <c r="CS105" s="517"/>
      <c r="CT105" s="517"/>
      <c r="CU105" s="517"/>
      <c r="CV105" s="517"/>
      <c r="CW105" s="517"/>
      <c r="CX105" s="517"/>
      <c r="CY105" s="517"/>
      <c r="CZ105" s="517"/>
      <c r="DA105" s="517"/>
      <c r="DB105" s="517"/>
      <c r="DC105" s="592"/>
      <c r="DD105" s="592"/>
      <c r="DE105" s="517"/>
      <c r="DF105" s="517"/>
      <c r="DG105" s="517"/>
      <c r="DH105" s="517"/>
      <c r="DI105" s="517"/>
      <c r="DJ105" s="517"/>
      <c r="DK105" s="517"/>
      <c r="DL105" s="517"/>
      <c r="DM105" s="517"/>
      <c r="DN105" s="517"/>
      <c r="DO105" s="517"/>
      <c r="DP105" s="517"/>
      <c r="DQ105" s="517"/>
      <c r="DR105" s="517"/>
      <c r="DS105" s="517"/>
      <c r="DT105" s="517"/>
      <c r="DU105" s="517"/>
    </row>
    <row r="106" spans="1:125" ht="12.75" customHeight="1">
      <c r="A106" s="517"/>
      <c r="B106" s="517"/>
      <c r="C106" s="517"/>
      <c r="D106" s="517"/>
      <c r="E106" s="517"/>
      <c r="F106" s="517"/>
      <c r="G106" s="517"/>
      <c r="H106" s="517"/>
      <c r="I106" s="517"/>
      <c r="J106" s="517"/>
      <c r="K106" s="517"/>
      <c r="L106" s="517"/>
      <c r="M106" s="517"/>
      <c r="N106" s="517"/>
      <c r="O106" s="517"/>
      <c r="P106" s="517"/>
      <c r="Q106" s="517"/>
      <c r="R106" s="517"/>
      <c r="S106" s="517"/>
      <c r="T106" s="517"/>
      <c r="U106" s="517"/>
      <c r="V106" s="517"/>
      <c r="W106" s="517"/>
      <c r="X106" s="517"/>
      <c r="Y106" s="517"/>
      <c r="Z106" s="517"/>
      <c r="AA106" s="517"/>
      <c r="AB106" s="517"/>
      <c r="AC106" s="517"/>
      <c r="AD106" s="517"/>
      <c r="AE106" s="517"/>
      <c r="AF106" s="517"/>
      <c r="AG106" s="517"/>
      <c r="AH106" s="517"/>
      <c r="AI106" s="517"/>
      <c r="AJ106" s="517"/>
      <c r="AK106" s="517"/>
      <c r="AL106" s="517"/>
      <c r="AM106" s="517"/>
      <c r="AN106" s="517"/>
      <c r="AO106" s="517"/>
      <c r="AP106" s="517"/>
      <c r="AQ106" s="517"/>
      <c r="AR106" s="517"/>
      <c r="AS106" s="517"/>
      <c r="AT106" s="517"/>
      <c r="AU106" s="517"/>
      <c r="AV106" s="517"/>
      <c r="AW106" s="517"/>
      <c r="AX106" s="517"/>
      <c r="AY106" s="517"/>
      <c r="AZ106" s="517"/>
      <c r="BA106" s="517"/>
      <c r="BB106" s="517"/>
      <c r="BC106" s="517"/>
      <c r="BD106" s="517"/>
      <c r="BE106" s="517"/>
      <c r="BF106" s="517"/>
      <c r="BG106" s="517"/>
      <c r="BH106" s="517"/>
      <c r="BI106" s="517"/>
      <c r="BJ106" s="517"/>
      <c r="BK106" s="517"/>
      <c r="BL106" s="517"/>
      <c r="BM106" s="517"/>
      <c r="BN106" s="517"/>
      <c r="BO106" s="517"/>
      <c r="BP106" s="517"/>
      <c r="BQ106" s="517"/>
      <c r="BR106" s="517"/>
      <c r="BS106" s="517"/>
      <c r="BT106" s="517"/>
      <c r="BU106" s="517"/>
      <c r="BV106" s="517"/>
      <c r="BW106" s="517"/>
      <c r="BX106" s="517"/>
      <c r="BY106" s="517"/>
      <c r="BZ106" s="517"/>
      <c r="CA106" s="517"/>
      <c r="CB106" s="517"/>
      <c r="CC106" s="517"/>
      <c r="CD106" s="517"/>
      <c r="CE106" s="517"/>
      <c r="CF106" s="517"/>
      <c r="CG106" s="517"/>
      <c r="CH106" s="517"/>
      <c r="CI106" s="517"/>
      <c r="CJ106" s="517"/>
      <c r="CK106" s="517"/>
      <c r="CL106" s="517"/>
      <c r="CM106" s="517"/>
      <c r="CN106" s="517"/>
      <c r="CO106" s="517"/>
      <c r="CP106" s="517"/>
      <c r="CQ106" s="517"/>
      <c r="CR106" s="517"/>
      <c r="CS106" s="517"/>
      <c r="CT106" s="517"/>
      <c r="CU106" s="517"/>
      <c r="CV106" s="517"/>
      <c r="CW106" s="517"/>
      <c r="CX106" s="517"/>
      <c r="CY106" s="517"/>
      <c r="CZ106" s="517"/>
      <c r="DA106" s="517"/>
      <c r="DB106" s="517"/>
      <c r="DC106" s="592"/>
      <c r="DD106" s="592"/>
      <c r="DE106" s="517"/>
      <c r="DF106" s="517"/>
      <c r="DG106" s="517"/>
      <c r="DH106" s="517"/>
      <c r="DI106" s="517"/>
      <c r="DJ106" s="517"/>
      <c r="DK106" s="517"/>
      <c r="DL106" s="517"/>
      <c r="DM106" s="517"/>
      <c r="DN106" s="517"/>
      <c r="DO106" s="517"/>
      <c r="DP106" s="517"/>
      <c r="DQ106" s="517"/>
      <c r="DR106" s="517"/>
      <c r="DS106" s="517"/>
      <c r="DT106" s="517"/>
      <c r="DU106" s="517"/>
    </row>
    <row r="107" spans="1:125" ht="12.75" customHeight="1">
      <c r="A107" s="517"/>
      <c r="B107" s="517"/>
      <c r="C107" s="517"/>
      <c r="D107" s="517"/>
      <c r="E107" s="517"/>
      <c r="F107" s="517"/>
      <c r="G107" s="517"/>
      <c r="H107" s="517"/>
      <c r="I107" s="517"/>
      <c r="J107" s="517"/>
      <c r="K107" s="517"/>
      <c r="L107" s="517"/>
      <c r="M107" s="517"/>
      <c r="N107" s="517"/>
      <c r="O107" s="517"/>
      <c r="P107" s="517"/>
      <c r="Q107" s="517"/>
      <c r="R107" s="517"/>
      <c r="S107" s="517"/>
      <c r="T107" s="517"/>
      <c r="U107" s="517"/>
      <c r="V107" s="517"/>
      <c r="W107" s="517"/>
      <c r="X107" s="517"/>
      <c r="Y107" s="517"/>
      <c r="Z107" s="517"/>
      <c r="AA107" s="517"/>
      <c r="AB107" s="517"/>
      <c r="AC107" s="517"/>
      <c r="AD107" s="517"/>
      <c r="AE107" s="517"/>
      <c r="AF107" s="517"/>
      <c r="AG107" s="517"/>
      <c r="AH107" s="517"/>
      <c r="AI107" s="517"/>
      <c r="AJ107" s="517"/>
      <c r="AK107" s="517"/>
      <c r="AL107" s="517"/>
      <c r="AM107" s="517"/>
      <c r="AN107" s="517"/>
      <c r="AO107" s="517"/>
      <c r="AP107" s="517"/>
      <c r="AQ107" s="517"/>
      <c r="AR107" s="517"/>
      <c r="AS107" s="517"/>
      <c r="AT107" s="517"/>
      <c r="AU107" s="517"/>
      <c r="AV107" s="517"/>
      <c r="AW107" s="517"/>
      <c r="AX107" s="517"/>
      <c r="AY107" s="517"/>
      <c r="AZ107" s="517"/>
      <c r="BA107" s="517"/>
      <c r="BB107" s="517"/>
      <c r="BC107" s="517"/>
      <c r="BD107" s="517"/>
      <c r="BE107" s="517"/>
      <c r="BF107" s="517"/>
      <c r="BG107" s="517"/>
      <c r="BH107" s="517"/>
      <c r="BI107" s="517"/>
      <c r="BJ107" s="517"/>
      <c r="BK107" s="517"/>
      <c r="BL107" s="517"/>
      <c r="BM107" s="517"/>
      <c r="BN107" s="517"/>
      <c r="BO107" s="517"/>
      <c r="BP107" s="517"/>
      <c r="BQ107" s="517"/>
      <c r="BR107" s="517"/>
      <c r="BS107" s="517"/>
      <c r="BT107" s="517"/>
      <c r="BU107" s="517"/>
      <c r="BV107" s="517"/>
      <c r="BW107" s="517"/>
      <c r="BX107" s="517"/>
      <c r="BY107" s="517"/>
      <c r="BZ107" s="517"/>
      <c r="CA107" s="517"/>
      <c r="CB107" s="517"/>
      <c r="CC107" s="517"/>
      <c r="CD107" s="517"/>
      <c r="CE107" s="517"/>
      <c r="CF107" s="517"/>
      <c r="CG107" s="517"/>
      <c r="CH107" s="517"/>
      <c r="CI107" s="517"/>
      <c r="CJ107" s="517"/>
      <c r="CK107" s="517"/>
      <c r="CL107" s="517"/>
      <c r="CM107" s="517"/>
      <c r="CN107" s="517"/>
      <c r="CO107" s="517"/>
      <c r="CP107" s="517"/>
      <c r="CQ107" s="517"/>
      <c r="CR107" s="517"/>
      <c r="CS107" s="517"/>
      <c r="CT107" s="517"/>
      <c r="CU107" s="517"/>
      <c r="CV107" s="517"/>
      <c r="CW107" s="517"/>
      <c r="CX107" s="517"/>
      <c r="CY107" s="517"/>
      <c r="CZ107" s="517"/>
      <c r="DA107" s="517"/>
      <c r="DB107" s="517"/>
      <c r="DC107" s="592"/>
      <c r="DD107" s="592"/>
      <c r="DE107" s="517"/>
      <c r="DF107" s="517"/>
      <c r="DG107" s="517"/>
      <c r="DH107" s="517"/>
      <c r="DI107" s="517"/>
      <c r="DJ107" s="517"/>
      <c r="DK107" s="517"/>
      <c r="DL107" s="517"/>
      <c r="DM107" s="517"/>
      <c r="DN107" s="517"/>
      <c r="DO107" s="517"/>
      <c r="DP107" s="517"/>
      <c r="DQ107" s="517"/>
      <c r="DR107" s="517"/>
      <c r="DS107" s="517"/>
      <c r="DT107" s="517"/>
      <c r="DU107" s="517"/>
    </row>
    <row r="108" spans="1:125" ht="12.75" customHeight="1">
      <c r="A108" s="517"/>
      <c r="B108" s="517"/>
      <c r="C108" s="517"/>
      <c r="D108" s="517"/>
      <c r="E108" s="517"/>
      <c r="F108" s="517"/>
      <c r="G108" s="517"/>
      <c r="H108" s="517"/>
      <c r="I108" s="517"/>
      <c r="J108" s="517"/>
      <c r="K108" s="517"/>
      <c r="L108" s="517"/>
      <c r="M108" s="517"/>
      <c r="N108" s="517"/>
      <c r="O108" s="517"/>
      <c r="P108" s="517"/>
      <c r="Q108" s="517"/>
      <c r="R108" s="517"/>
      <c r="S108" s="517"/>
      <c r="T108" s="517"/>
      <c r="U108" s="517"/>
      <c r="V108" s="517"/>
      <c r="W108" s="517"/>
      <c r="X108" s="517"/>
      <c r="Y108" s="517"/>
      <c r="Z108" s="517"/>
      <c r="AA108" s="517"/>
      <c r="AB108" s="517"/>
      <c r="AC108" s="517"/>
      <c r="AD108" s="517"/>
      <c r="AE108" s="517"/>
      <c r="AF108" s="517"/>
      <c r="AG108" s="517"/>
      <c r="AH108" s="517"/>
      <c r="AI108" s="517"/>
      <c r="AJ108" s="517"/>
      <c r="AK108" s="517"/>
      <c r="AL108" s="517"/>
      <c r="AM108" s="517"/>
      <c r="AN108" s="517"/>
      <c r="AO108" s="517"/>
      <c r="AP108" s="517"/>
      <c r="AQ108" s="517"/>
      <c r="AR108" s="517"/>
      <c r="AS108" s="517"/>
      <c r="AT108" s="517"/>
      <c r="AU108" s="517"/>
      <c r="AV108" s="517"/>
      <c r="AW108" s="517"/>
      <c r="AX108" s="517"/>
      <c r="AY108" s="517"/>
      <c r="AZ108" s="517"/>
      <c r="BA108" s="517"/>
      <c r="BB108" s="517"/>
      <c r="BC108" s="517"/>
      <c r="BD108" s="517"/>
      <c r="BE108" s="517"/>
      <c r="BF108" s="517"/>
      <c r="BG108" s="517"/>
      <c r="BH108" s="517"/>
      <c r="BI108" s="517"/>
      <c r="BJ108" s="517"/>
      <c r="BK108" s="517"/>
      <c r="BL108" s="517"/>
      <c r="BM108" s="517"/>
      <c r="BN108" s="517"/>
      <c r="BO108" s="517"/>
      <c r="BP108" s="517"/>
      <c r="BQ108" s="517"/>
      <c r="BR108" s="517"/>
      <c r="BS108" s="517"/>
      <c r="BT108" s="517"/>
      <c r="BU108" s="517"/>
      <c r="BV108" s="517"/>
      <c r="BW108" s="517"/>
      <c r="BX108" s="517"/>
      <c r="BY108" s="517"/>
      <c r="BZ108" s="517"/>
      <c r="CA108" s="517"/>
      <c r="CB108" s="517"/>
      <c r="CC108" s="517"/>
      <c r="CD108" s="517"/>
      <c r="CE108" s="517"/>
      <c r="CF108" s="517"/>
      <c r="CG108" s="517"/>
      <c r="CH108" s="517"/>
      <c r="CI108" s="517"/>
      <c r="CJ108" s="517"/>
      <c r="CK108" s="517"/>
      <c r="CL108" s="517"/>
      <c r="CM108" s="517"/>
      <c r="CN108" s="517"/>
      <c r="CO108" s="517"/>
      <c r="CP108" s="517"/>
      <c r="CQ108" s="517"/>
      <c r="CR108" s="517"/>
      <c r="CS108" s="517"/>
      <c r="CT108" s="517"/>
      <c r="CU108" s="517"/>
      <c r="CV108" s="517"/>
      <c r="CW108" s="517"/>
      <c r="CX108" s="517"/>
      <c r="CY108" s="517"/>
      <c r="CZ108" s="517"/>
      <c r="DA108" s="517"/>
      <c r="DB108" s="517"/>
      <c r="DC108" s="592"/>
      <c r="DD108" s="592"/>
      <c r="DE108" s="517"/>
      <c r="DF108" s="517"/>
      <c r="DG108" s="517"/>
      <c r="DH108" s="517"/>
      <c r="DI108" s="517"/>
      <c r="DJ108" s="517"/>
      <c r="DK108" s="517"/>
      <c r="DL108" s="517"/>
      <c r="DM108" s="517"/>
      <c r="DN108" s="517"/>
      <c r="DO108" s="517"/>
      <c r="DP108" s="517"/>
      <c r="DQ108" s="517"/>
      <c r="DR108" s="517"/>
      <c r="DS108" s="517"/>
      <c r="DT108" s="517"/>
      <c r="DU108" s="517"/>
    </row>
    <row r="109" spans="1:125" ht="12.75" customHeight="1">
      <c r="A109" s="517"/>
      <c r="B109" s="517"/>
      <c r="C109" s="517"/>
      <c r="D109" s="517"/>
      <c r="E109" s="517"/>
      <c r="F109" s="517"/>
      <c r="G109" s="517"/>
      <c r="H109" s="517"/>
      <c r="I109" s="517"/>
      <c r="J109" s="517"/>
      <c r="K109" s="517"/>
      <c r="L109" s="517"/>
      <c r="M109" s="517"/>
      <c r="N109" s="517"/>
      <c r="O109" s="517"/>
      <c r="P109" s="517"/>
      <c r="Q109" s="517"/>
      <c r="R109" s="517"/>
      <c r="S109" s="517"/>
      <c r="T109" s="517"/>
      <c r="U109" s="517"/>
      <c r="V109" s="517"/>
      <c r="W109" s="517"/>
      <c r="X109" s="517"/>
      <c r="Y109" s="517"/>
      <c r="Z109" s="517"/>
      <c r="AA109" s="517"/>
      <c r="AB109" s="517"/>
      <c r="AC109" s="517"/>
      <c r="AD109" s="517"/>
      <c r="AE109" s="517"/>
      <c r="AF109" s="517"/>
      <c r="AG109" s="517"/>
      <c r="AH109" s="517"/>
      <c r="AI109" s="517"/>
      <c r="AJ109" s="517"/>
      <c r="AK109" s="517"/>
      <c r="AL109" s="517"/>
      <c r="AM109" s="517"/>
      <c r="AN109" s="517"/>
      <c r="AO109" s="517"/>
      <c r="AP109" s="517"/>
      <c r="AQ109" s="517"/>
      <c r="AR109" s="517"/>
      <c r="AS109" s="517"/>
      <c r="AT109" s="517"/>
      <c r="AU109" s="517"/>
      <c r="AV109" s="517"/>
      <c r="AW109" s="517"/>
      <c r="AX109" s="517"/>
      <c r="AY109" s="517"/>
      <c r="AZ109" s="517"/>
      <c r="BA109" s="517"/>
      <c r="BB109" s="517"/>
      <c r="BC109" s="517"/>
      <c r="BD109" s="517"/>
      <c r="BE109" s="517"/>
      <c r="BF109" s="517"/>
      <c r="BG109" s="517"/>
      <c r="BH109" s="517"/>
      <c r="BI109" s="517"/>
      <c r="BJ109" s="517"/>
      <c r="BK109" s="517"/>
      <c r="BL109" s="517"/>
      <c r="BM109" s="517"/>
      <c r="BN109" s="517"/>
      <c r="BO109" s="517"/>
      <c r="BP109" s="517"/>
      <c r="BQ109" s="517"/>
      <c r="BR109" s="517"/>
      <c r="BS109" s="517"/>
      <c r="BT109" s="517"/>
      <c r="BU109" s="517"/>
      <c r="BV109" s="517"/>
      <c r="BW109" s="517"/>
      <c r="BX109" s="517"/>
      <c r="BY109" s="517"/>
      <c r="BZ109" s="517"/>
      <c r="CA109" s="517"/>
      <c r="CB109" s="517"/>
      <c r="CC109" s="517"/>
      <c r="CD109" s="517"/>
      <c r="CE109" s="517"/>
      <c r="CF109" s="517"/>
      <c r="CG109" s="517"/>
      <c r="CH109" s="517"/>
      <c r="CI109" s="517"/>
      <c r="CJ109" s="517"/>
      <c r="CK109" s="517"/>
      <c r="CL109" s="517"/>
      <c r="CM109" s="517"/>
      <c r="CN109" s="517"/>
      <c r="CO109" s="517"/>
      <c r="CP109" s="517"/>
      <c r="CQ109" s="517"/>
      <c r="CR109" s="517"/>
      <c r="CS109" s="517"/>
      <c r="CT109" s="517"/>
      <c r="CU109" s="517"/>
      <c r="CV109" s="517"/>
      <c r="CW109" s="517"/>
      <c r="CX109" s="517"/>
      <c r="CY109" s="517"/>
      <c r="CZ109" s="517"/>
      <c r="DA109" s="517"/>
      <c r="DB109" s="517"/>
      <c r="DC109" s="592"/>
      <c r="DD109" s="592"/>
      <c r="DE109" s="517"/>
      <c r="DF109" s="517"/>
      <c r="DG109" s="517"/>
      <c r="DH109" s="517"/>
      <c r="DI109" s="517"/>
      <c r="DJ109" s="517"/>
      <c r="DK109" s="517"/>
      <c r="DL109" s="517"/>
      <c r="DM109" s="517"/>
      <c r="DN109" s="517"/>
      <c r="DO109" s="517"/>
      <c r="DP109" s="517"/>
      <c r="DQ109" s="517"/>
      <c r="DR109" s="517"/>
      <c r="DS109" s="517"/>
      <c r="DT109" s="517"/>
      <c r="DU109" s="517"/>
    </row>
    <row r="110" spans="1:125" ht="12.75" customHeight="1">
      <c r="A110" s="517"/>
      <c r="B110" s="517"/>
      <c r="C110" s="517"/>
      <c r="D110" s="517"/>
      <c r="E110" s="517"/>
      <c r="F110" s="517"/>
      <c r="G110" s="517"/>
      <c r="H110" s="517"/>
      <c r="I110" s="517"/>
      <c r="J110" s="517"/>
      <c r="K110" s="517"/>
      <c r="L110" s="517"/>
      <c r="M110" s="517"/>
      <c r="N110" s="517"/>
      <c r="O110" s="517"/>
      <c r="P110" s="517"/>
      <c r="Q110" s="517"/>
      <c r="R110" s="517"/>
      <c r="S110" s="517"/>
      <c r="T110" s="517"/>
      <c r="U110" s="517"/>
      <c r="V110" s="517"/>
      <c r="W110" s="517"/>
      <c r="X110" s="517"/>
      <c r="Y110" s="517"/>
      <c r="Z110" s="517"/>
      <c r="AA110" s="517"/>
      <c r="AB110" s="517"/>
      <c r="AC110" s="517"/>
      <c r="AD110" s="517"/>
      <c r="AE110" s="517"/>
      <c r="AF110" s="517"/>
      <c r="AG110" s="517"/>
      <c r="AH110" s="517"/>
      <c r="AI110" s="517"/>
      <c r="AJ110" s="517"/>
      <c r="AK110" s="517"/>
      <c r="AL110" s="517"/>
      <c r="AM110" s="517"/>
      <c r="AN110" s="517"/>
      <c r="AO110" s="517"/>
      <c r="AP110" s="517"/>
      <c r="AQ110" s="517"/>
      <c r="AR110" s="517"/>
      <c r="AS110" s="517"/>
      <c r="AT110" s="517"/>
      <c r="AU110" s="517"/>
      <c r="AV110" s="517"/>
      <c r="AW110" s="517"/>
      <c r="AX110" s="517"/>
      <c r="AY110" s="517"/>
      <c r="AZ110" s="517"/>
      <c r="BA110" s="517"/>
      <c r="BB110" s="517"/>
      <c r="BC110" s="517"/>
      <c r="BD110" s="517"/>
      <c r="BE110" s="517"/>
      <c r="BF110" s="517"/>
      <c r="BG110" s="517"/>
      <c r="BH110" s="517"/>
      <c r="BI110" s="517"/>
      <c r="BJ110" s="517"/>
      <c r="BK110" s="517"/>
      <c r="BL110" s="517"/>
      <c r="BM110" s="517"/>
      <c r="BN110" s="517"/>
      <c r="BO110" s="517"/>
      <c r="BP110" s="517"/>
      <c r="BQ110" s="517"/>
      <c r="BR110" s="517"/>
      <c r="BS110" s="517"/>
      <c r="BT110" s="517"/>
      <c r="BU110" s="517"/>
      <c r="BV110" s="517"/>
      <c r="BW110" s="517"/>
      <c r="BX110" s="517"/>
      <c r="BY110" s="517"/>
      <c r="BZ110" s="517"/>
      <c r="CA110" s="517"/>
      <c r="CB110" s="517"/>
      <c r="CC110" s="517"/>
      <c r="CD110" s="517"/>
      <c r="CE110" s="517"/>
      <c r="CF110" s="517"/>
      <c r="CG110" s="517"/>
      <c r="CH110" s="517"/>
      <c r="CI110" s="517"/>
      <c r="CJ110" s="517"/>
      <c r="CK110" s="517"/>
      <c r="CL110" s="517"/>
      <c r="CM110" s="517"/>
      <c r="CN110" s="517"/>
      <c r="CO110" s="517"/>
      <c r="CP110" s="517"/>
      <c r="CQ110" s="517"/>
      <c r="CR110" s="517"/>
      <c r="CS110" s="517"/>
      <c r="CT110" s="517"/>
      <c r="CU110" s="517"/>
      <c r="CV110" s="517"/>
      <c r="CW110" s="517"/>
      <c r="CX110" s="517"/>
      <c r="CY110" s="517"/>
      <c r="CZ110" s="517"/>
      <c r="DA110" s="517"/>
      <c r="DB110" s="517"/>
      <c r="DC110" s="592"/>
      <c r="DD110" s="592"/>
      <c r="DE110" s="517"/>
      <c r="DF110" s="517"/>
      <c r="DG110" s="517"/>
      <c r="DH110" s="517"/>
      <c r="DI110" s="517"/>
      <c r="DJ110" s="517"/>
      <c r="DK110" s="517"/>
      <c r="DL110" s="517"/>
      <c r="DM110" s="517"/>
      <c r="DN110" s="517"/>
      <c r="DO110" s="517"/>
      <c r="DP110" s="517"/>
      <c r="DQ110" s="517"/>
      <c r="DR110" s="517"/>
      <c r="DS110" s="517"/>
      <c r="DT110" s="517"/>
      <c r="DU110" s="517"/>
    </row>
    <row r="111" spans="1:125" ht="12.75" customHeight="1">
      <c r="A111" s="517"/>
      <c r="B111" s="517"/>
      <c r="C111" s="517"/>
      <c r="D111" s="517"/>
      <c r="E111" s="517"/>
      <c r="F111" s="517"/>
      <c r="G111" s="517"/>
      <c r="H111" s="517"/>
      <c r="I111" s="517"/>
      <c r="J111" s="517"/>
      <c r="K111" s="517"/>
      <c r="L111" s="517"/>
      <c r="M111" s="517"/>
      <c r="N111" s="517"/>
      <c r="O111" s="517"/>
      <c r="P111" s="517"/>
      <c r="Q111" s="517"/>
      <c r="R111" s="517"/>
      <c r="S111" s="517"/>
      <c r="T111" s="517"/>
      <c r="U111" s="517"/>
      <c r="V111" s="517"/>
      <c r="W111" s="517"/>
      <c r="X111" s="517"/>
      <c r="Y111" s="517"/>
      <c r="Z111" s="517"/>
      <c r="AA111" s="517"/>
      <c r="AB111" s="517"/>
      <c r="AC111" s="517"/>
      <c r="AD111" s="517"/>
      <c r="AE111" s="517"/>
      <c r="AF111" s="517"/>
      <c r="AG111" s="517"/>
      <c r="AH111" s="517"/>
      <c r="AI111" s="517"/>
      <c r="AJ111" s="517"/>
      <c r="AK111" s="517"/>
      <c r="AL111" s="517"/>
      <c r="AM111" s="517"/>
      <c r="AN111" s="517"/>
      <c r="AO111" s="517"/>
      <c r="AP111" s="517"/>
      <c r="AQ111" s="517"/>
      <c r="AR111" s="517"/>
      <c r="AS111" s="517"/>
      <c r="AT111" s="517"/>
      <c r="AU111" s="517"/>
      <c r="AV111" s="517"/>
      <c r="AW111" s="517"/>
      <c r="AX111" s="517"/>
      <c r="AY111" s="517"/>
      <c r="AZ111" s="517"/>
      <c r="BA111" s="517"/>
      <c r="BB111" s="517"/>
      <c r="BC111" s="517"/>
      <c r="BD111" s="517"/>
      <c r="BE111" s="517"/>
      <c r="BF111" s="517"/>
      <c r="BG111" s="517"/>
      <c r="BH111" s="517"/>
      <c r="BI111" s="517"/>
      <c r="BJ111" s="517"/>
      <c r="BK111" s="517"/>
      <c r="BL111" s="517"/>
      <c r="BM111" s="517"/>
      <c r="BN111" s="517"/>
      <c r="BO111" s="517"/>
      <c r="BP111" s="517"/>
      <c r="BQ111" s="517"/>
      <c r="BR111" s="517"/>
      <c r="BS111" s="517"/>
      <c r="BT111" s="517"/>
      <c r="BU111" s="517"/>
      <c r="BV111" s="517"/>
      <c r="BW111" s="517"/>
      <c r="BX111" s="517"/>
      <c r="BY111" s="517"/>
      <c r="BZ111" s="517"/>
      <c r="CA111" s="517"/>
      <c r="CB111" s="517"/>
      <c r="CC111" s="517"/>
      <c r="CD111" s="517"/>
      <c r="CE111" s="517"/>
      <c r="CF111" s="517"/>
      <c r="CG111" s="517"/>
      <c r="CH111" s="517"/>
      <c r="CI111" s="517"/>
      <c r="CJ111" s="517"/>
      <c r="CK111" s="517"/>
      <c r="CL111" s="517"/>
      <c r="CM111" s="517"/>
      <c r="CN111" s="517"/>
      <c r="CO111" s="517"/>
      <c r="CP111" s="517"/>
      <c r="CQ111" s="517"/>
      <c r="CR111" s="517"/>
      <c r="CS111" s="517"/>
      <c r="CT111" s="517"/>
      <c r="CU111" s="517"/>
      <c r="CV111" s="517"/>
      <c r="CW111" s="517"/>
      <c r="CX111" s="517"/>
      <c r="CY111" s="517"/>
      <c r="CZ111" s="517"/>
      <c r="DA111" s="517"/>
      <c r="DB111" s="517"/>
      <c r="DC111" s="592"/>
      <c r="DD111" s="592"/>
      <c r="DE111" s="517"/>
      <c r="DF111" s="517"/>
      <c r="DG111" s="517"/>
      <c r="DH111" s="517"/>
      <c r="DI111" s="517"/>
      <c r="DJ111" s="517"/>
      <c r="DK111" s="517"/>
      <c r="DL111" s="517"/>
      <c r="DM111" s="517"/>
      <c r="DN111" s="517"/>
      <c r="DO111" s="517"/>
      <c r="DP111" s="517"/>
      <c r="DQ111" s="517"/>
      <c r="DR111" s="517"/>
      <c r="DS111" s="517"/>
      <c r="DT111" s="517"/>
      <c r="DU111" s="517"/>
    </row>
    <row r="112" spans="1:125" ht="12.75" customHeight="1">
      <c r="A112" s="517"/>
      <c r="B112" s="517"/>
      <c r="C112" s="517"/>
      <c r="D112" s="517"/>
      <c r="E112" s="517"/>
      <c r="F112" s="517"/>
      <c r="G112" s="517"/>
      <c r="H112" s="517"/>
      <c r="I112" s="517"/>
      <c r="J112" s="517"/>
      <c r="K112" s="517"/>
      <c r="L112" s="517"/>
      <c r="M112" s="517"/>
      <c r="N112" s="517"/>
      <c r="O112" s="517"/>
      <c r="P112" s="517"/>
      <c r="Q112" s="517"/>
      <c r="R112" s="517"/>
      <c r="S112" s="517"/>
      <c r="T112" s="517"/>
      <c r="U112" s="517"/>
      <c r="V112" s="517"/>
      <c r="W112" s="517"/>
      <c r="X112" s="517"/>
      <c r="Y112" s="517"/>
      <c r="Z112" s="517"/>
      <c r="AA112" s="517"/>
      <c r="AB112" s="517"/>
      <c r="AC112" s="517"/>
      <c r="AD112" s="517"/>
      <c r="AE112" s="517"/>
      <c r="AF112" s="517"/>
      <c r="AG112" s="517"/>
      <c r="AH112" s="517"/>
      <c r="AI112" s="517"/>
      <c r="AJ112" s="517"/>
      <c r="AK112" s="517"/>
      <c r="AL112" s="517"/>
      <c r="AM112" s="517"/>
      <c r="AN112" s="517"/>
      <c r="AO112" s="517"/>
      <c r="AP112" s="517"/>
      <c r="AQ112" s="517"/>
      <c r="AR112" s="517"/>
      <c r="AS112" s="517"/>
      <c r="AT112" s="517"/>
      <c r="AU112" s="517"/>
      <c r="AV112" s="517"/>
      <c r="AW112" s="517"/>
      <c r="AX112" s="517"/>
      <c r="AY112" s="517"/>
      <c r="AZ112" s="517"/>
      <c r="BA112" s="517"/>
      <c r="BB112" s="517"/>
      <c r="BC112" s="517"/>
      <c r="BD112" s="517"/>
      <c r="BE112" s="517"/>
      <c r="BF112" s="517"/>
      <c r="BG112" s="517"/>
      <c r="BH112" s="517"/>
      <c r="BI112" s="517"/>
      <c r="BJ112" s="517"/>
      <c r="BK112" s="517"/>
      <c r="BL112" s="517"/>
      <c r="BM112" s="517"/>
      <c r="BN112" s="517"/>
      <c r="BO112" s="517"/>
      <c r="BP112" s="517"/>
      <c r="BQ112" s="517"/>
      <c r="BR112" s="517"/>
      <c r="BS112" s="517"/>
      <c r="BT112" s="517"/>
      <c r="BU112" s="517"/>
      <c r="BV112" s="517"/>
      <c r="BW112" s="517"/>
      <c r="BX112" s="517"/>
      <c r="BY112" s="517"/>
      <c r="BZ112" s="517"/>
      <c r="CA112" s="517"/>
      <c r="CB112" s="517"/>
      <c r="CC112" s="517"/>
      <c r="CD112" s="517"/>
      <c r="CE112" s="517"/>
      <c r="CF112" s="517"/>
      <c r="CG112" s="517"/>
      <c r="CH112" s="517"/>
      <c r="CI112" s="517"/>
      <c r="CJ112" s="517"/>
      <c r="CK112" s="517"/>
      <c r="CL112" s="517"/>
      <c r="CM112" s="517"/>
      <c r="CN112" s="517"/>
      <c r="CO112" s="517"/>
      <c r="CP112" s="517"/>
      <c r="CQ112" s="517"/>
      <c r="CR112" s="517"/>
      <c r="CS112" s="517"/>
      <c r="CT112" s="517"/>
      <c r="CU112" s="517"/>
      <c r="CV112" s="517"/>
      <c r="CW112" s="517"/>
      <c r="CX112" s="517"/>
      <c r="CY112" s="517"/>
      <c r="CZ112" s="517"/>
      <c r="DA112" s="517"/>
      <c r="DB112" s="517"/>
      <c r="DC112" s="592"/>
      <c r="DD112" s="592"/>
      <c r="DE112" s="517"/>
      <c r="DF112" s="517"/>
      <c r="DG112" s="517"/>
      <c r="DH112" s="517"/>
      <c r="DI112" s="517"/>
      <c r="DJ112" s="517"/>
      <c r="DK112" s="517"/>
      <c r="DL112" s="517"/>
      <c r="DM112" s="517"/>
      <c r="DN112" s="517"/>
      <c r="DO112" s="517"/>
      <c r="DP112" s="517"/>
      <c r="DQ112" s="517"/>
      <c r="DR112" s="517"/>
      <c r="DS112" s="517"/>
      <c r="DT112" s="517"/>
      <c r="DU112" s="517"/>
    </row>
    <row r="113" spans="1:125" ht="12.75" customHeight="1">
      <c r="A113" s="517"/>
      <c r="B113" s="517"/>
      <c r="C113" s="517"/>
      <c r="D113" s="517"/>
      <c r="E113" s="517"/>
      <c r="F113" s="517"/>
      <c r="G113" s="517"/>
      <c r="H113" s="517"/>
      <c r="I113" s="517"/>
      <c r="J113" s="517"/>
      <c r="K113" s="517"/>
      <c r="L113" s="517"/>
      <c r="M113" s="517"/>
      <c r="N113" s="517"/>
      <c r="O113" s="517"/>
      <c r="P113" s="517"/>
      <c r="Q113" s="517"/>
      <c r="R113" s="517"/>
      <c r="S113" s="517"/>
      <c r="T113" s="517"/>
      <c r="U113" s="517"/>
      <c r="V113" s="517"/>
      <c r="W113" s="517"/>
      <c r="X113" s="517"/>
      <c r="Y113" s="517"/>
      <c r="Z113" s="517"/>
      <c r="AA113" s="517"/>
      <c r="AB113" s="517"/>
      <c r="AC113" s="517"/>
      <c r="AD113" s="517"/>
      <c r="AE113" s="517"/>
      <c r="AF113" s="517"/>
      <c r="AG113" s="517"/>
      <c r="AH113" s="517"/>
      <c r="AI113" s="517"/>
      <c r="AJ113" s="517"/>
      <c r="AK113" s="517"/>
      <c r="AL113" s="517"/>
      <c r="AM113" s="517"/>
      <c r="AN113" s="517"/>
      <c r="AO113" s="517"/>
      <c r="AP113" s="517"/>
      <c r="AQ113" s="517"/>
      <c r="AR113" s="517"/>
      <c r="AS113" s="517"/>
      <c r="AT113" s="517"/>
      <c r="AU113" s="517"/>
      <c r="AV113" s="517"/>
      <c r="AW113" s="517"/>
      <c r="AX113" s="517"/>
      <c r="AY113" s="517"/>
      <c r="AZ113" s="517"/>
      <c r="BA113" s="517"/>
      <c r="BB113" s="517"/>
      <c r="BC113" s="517"/>
      <c r="BD113" s="517"/>
      <c r="BE113" s="517"/>
      <c r="BF113" s="517"/>
      <c r="BG113" s="517"/>
      <c r="BH113" s="517"/>
      <c r="BI113" s="517"/>
      <c r="BJ113" s="517"/>
      <c r="BK113" s="517"/>
      <c r="BL113" s="517"/>
      <c r="BM113" s="517"/>
      <c r="BN113" s="517"/>
      <c r="BO113" s="517"/>
      <c r="BP113" s="517"/>
      <c r="BQ113" s="517"/>
      <c r="BR113" s="517"/>
      <c r="BS113" s="517"/>
      <c r="BT113" s="517"/>
      <c r="BU113" s="517"/>
      <c r="BV113" s="517"/>
      <c r="BW113" s="517"/>
      <c r="BX113" s="517"/>
      <c r="BY113" s="517"/>
      <c r="BZ113" s="517"/>
      <c r="CA113" s="517"/>
      <c r="CB113" s="517"/>
      <c r="CC113" s="517"/>
      <c r="CD113" s="517"/>
      <c r="CE113" s="517"/>
      <c r="CF113" s="517"/>
      <c r="CG113" s="517"/>
      <c r="CH113" s="517"/>
      <c r="CI113" s="517"/>
      <c r="CJ113" s="517"/>
      <c r="CK113" s="517"/>
      <c r="CL113" s="517"/>
      <c r="CM113" s="517"/>
      <c r="CN113" s="517"/>
      <c r="CO113" s="517"/>
      <c r="CP113" s="517"/>
      <c r="CQ113" s="517"/>
      <c r="CR113" s="517"/>
      <c r="CS113" s="517"/>
      <c r="CT113" s="517"/>
      <c r="CU113" s="517"/>
      <c r="CV113" s="517"/>
      <c r="CW113" s="517"/>
      <c r="CX113" s="517"/>
      <c r="CY113" s="517"/>
      <c r="CZ113" s="517"/>
      <c r="DA113" s="517"/>
      <c r="DB113" s="517"/>
      <c r="DC113" s="592"/>
      <c r="DD113" s="592"/>
      <c r="DE113" s="517"/>
      <c r="DF113" s="517"/>
      <c r="DG113" s="517"/>
      <c r="DH113" s="517"/>
      <c r="DI113" s="517"/>
      <c r="DJ113" s="517"/>
      <c r="DK113" s="517"/>
      <c r="DL113" s="517"/>
      <c r="DM113" s="517"/>
      <c r="DN113" s="517"/>
      <c r="DO113" s="517"/>
      <c r="DP113" s="517"/>
      <c r="DQ113" s="517"/>
      <c r="DR113" s="517"/>
      <c r="DS113" s="517"/>
      <c r="DT113" s="517"/>
      <c r="DU113" s="517"/>
    </row>
    <row r="114" spans="1:125" ht="12.75" customHeight="1">
      <c r="A114" s="517"/>
      <c r="B114" s="517"/>
      <c r="C114" s="517"/>
      <c r="D114" s="517"/>
      <c r="E114" s="517"/>
      <c r="F114" s="517"/>
      <c r="G114" s="517"/>
      <c r="H114" s="517"/>
      <c r="I114" s="517"/>
      <c r="J114" s="517"/>
      <c r="K114" s="517"/>
      <c r="L114" s="517"/>
      <c r="M114" s="517"/>
      <c r="N114" s="517"/>
      <c r="O114" s="517"/>
      <c r="P114" s="517"/>
      <c r="Q114" s="517"/>
      <c r="R114" s="517"/>
      <c r="S114" s="517"/>
      <c r="T114" s="517"/>
      <c r="U114" s="517"/>
      <c r="V114" s="517"/>
      <c r="W114" s="517"/>
      <c r="X114" s="517"/>
      <c r="Y114" s="517"/>
      <c r="Z114" s="517"/>
      <c r="AA114" s="517"/>
      <c r="AB114" s="517"/>
      <c r="AC114" s="517"/>
      <c r="AD114" s="517"/>
      <c r="AE114" s="517"/>
      <c r="AF114" s="517"/>
      <c r="AG114" s="517"/>
      <c r="AH114" s="517"/>
      <c r="AI114" s="517"/>
      <c r="AJ114" s="517"/>
      <c r="AK114" s="517"/>
      <c r="AL114" s="517"/>
      <c r="AM114" s="517"/>
      <c r="AN114" s="517"/>
      <c r="AO114" s="517"/>
      <c r="AP114" s="517"/>
      <c r="AQ114" s="517"/>
      <c r="AR114" s="517"/>
      <c r="AS114" s="517"/>
      <c r="AT114" s="517"/>
      <c r="AU114" s="517"/>
      <c r="AV114" s="517"/>
      <c r="AW114" s="517"/>
      <c r="AX114" s="517"/>
      <c r="AY114" s="517"/>
      <c r="AZ114" s="517"/>
      <c r="BA114" s="517"/>
      <c r="BB114" s="517"/>
      <c r="BC114" s="517"/>
      <c r="BD114" s="517"/>
      <c r="BE114" s="517"/>
      <c r="BF114" s="517"/>
      <c r="BG114" s="517"/>
      <c r="BH114" s="517"/>
      <c r="BI114" s="517"/>
      <c r="BJ114" s="517"/>
      <c r="BK114" s="517"/>
      <c r="BL114" s="517"/>
      <c r="BM114" s="517"/>
      <c r="BN114" s="517"/>
      <c r="BO114" s="517"/>
      <c r="BP114" s="517"/>
      <c r="BQ114" s="517"/>
      <c r="BR114" s="517"/>
      <c r="BS114" s="517"/>
      <c r="BT114" s="517"/>
      <c r="BU114" s="517"/>
      <c r="BV114" s="517"/>
      <c r="BW114" s="517"/>
      <c r="BX114" s="517"/>
      <c r="BY114" s="517"/>
      <c r="BZ114" s="517"/>
      <c r="CA114" s="517"/>
      <c r="CB114" s="517"/>
      <c r="CC114" s="517"/>
      <c r="CD114" s="517"/>
      <c r="CE114" s="517"/>
      <c r="CF114" s="517"/>
      <c r="CG114" s="517"/>
      <c r="CH114" s="517"/>
      <c r="CI114" s="517"/>
      <c r="CJ114" s="517"/>
      <c r="CK114" s="517"/>
      <c r="CL114" s="517"/>
      <c r="CM114" s="517"/>
      <c r="CN114" s="517"/>
      <c r="CO114" s="517"/>
      <c r="CP114" s="517"/>
      <c r="CQ114" s="517"/>
      <c r="CR114" s="517"/>
      <c r="CS114" s="517"/>
      <c r="CT114" s="517"/>
      <c r="CU114" s="517"/>
      <c r="CV114" s="517"/>
      <c r="CW114" s="517"/>
      <c r="CX114" s="517"/>
      <c r="CY114" s="517"/>
      <c r="CZ114" s="517"/>
      <c r="DA114" s="517"/>
      <c r="DB114" s="517"/>
      <c r="DC114" s="592"/>
      <c r="DD114" s="592"/>
      <c r="DE114" s="517"/>
      <c r="DF114" s="517"/>
      <c r="DG114" s="517"/>
      <c r="DH114" s="517"/>
      <c r="DI114" s="517"/>
      <c r="DJ114" s="517"/>
      <c r="DK114" s="517"/>
      <c r="DL114" s="517"/>
      <c r="DM114" s="517"/>
      <c r="DN114" s="517"/>
      <c r="DO114" s="517"/>
      <c r="DP114" s="517"/>
      <c r="DQ114" s="517"/>
      <c r="DR114" s="517"/>
      <c r="DS114" s="517"/>
      <c r="DT114" s="517"/>
      <c r="DU114" s="517"/>
    </row>
    <row r="115" spans="1:125" ht="12.75" customHeight="1">
      <c r="A115" s="517"/>
      <c r="B115" s="517"/>
      <c r="C115" s="517"/>
      <c r="D115" s="517"/>
      <c r="E115" s="517"/>
      <c r="F115" s="517"/>
      <c r="G115" s="517"/>
      <c r="H115" s="517"/>
      <c r="I115" s="517"/>
      <c r="J115" s="517"/>
      <c r="K115" s="517"/>
      <c r="L115" s="517"/>
      <c r="M115" s="517"/>
      <c r="N115" s="517"/>
      <c r="O115" s="517"/>
      <c r="P115" s="517"/>
      <c r="Q115" s="517"/>
      <c r="R115" s="517"/>
      <c r="S115" s="517"/>
      <c r="T115" s="517"/>
      <c r="U115" s="517"/>
      <c r="V115" s="517"/>
      <c r="W115" s="517"/>
      <c r="X115" s="517"/>
      <c r="Y115" s="517"/>
      <c r="Z115" s="517"/>
      <c r="AA115" s="517"/>
      <c r="AB115" s="517"/>
      <c r="AC115" s="517"/>
      <c r="AD115" s="517"/>
      <c r="AE115" s="517"/>
      <c r="AF115" s="517"/>
      <c r="AG115" s="517"/>
      <c r="AH115" s="517"/>
      <c r="AI115" s="517"/>
      <c r="AJ115" s="517"/>
      <c r="AK115" s="517"/>
      <c r="AL115" s="517"/>
      <c r="AM115" s="517"/>
      <c r="AN115" s="517"/>
      <c r="AO115" s="517"/>
      <c r="AP115" s="517"/>
      <c r="AQ115" s="517"/>
      <c r="AR115" s="517"/>
      <c r="AS115" s="517"/>
      <c r="AT115" s="517"/>
      <c r="AU115" s="517"/>
      <c r="AV115" s="517"/>
      <c r="AW115" s="517"/>
      <c r="AX115" s="517"/>
      <c r="AY115" s="517"/>
      <c r="AZ115" s="517"/>
      <c r="BA115" s="517"/>
      <c r="BB115" s="517"/>
      <c r="BC115" s="517"/>
      <c r="BD115" s="517"/>
      <c r="BE115" s="517"/>
      <c r="BF115" s="517"/>
      <c r="BG115" s="517"/>
      <c r="BH115" s="517"/>
      <c r="BI115" s="517"/>
      <c r="BJ115" s="517"/>
      <c r="BK115" s="517"/>
      <c r="BL115" s="517"/>
      <c r="BM115" s="517"/>
      <c r="BN115" s="517"/>
      <c r="BO115" s="517"/>
      <c r="BP115" s="517"/>
      <c r="BQ115" s="517"/>
      <c r="BR115" s="517"/>
      <c r="BS115" s="517"/>
      <c r="BT115" s="517"/>
      <c r="BU115" s="517"/>
      <c r="BV115" s="517"/>
      <c r="BW115" s="517"/>
      <c r="BX115" s="517"/>
      <c r="BY115" s="517"/>
      <c r="BZ115" s="517"/>
      <c r="CA115" s="517"/>
      <c r="CB115" s="517"/>
      <c r="CC115" s="517"/>
      <c r="CD115" s="517"/>
      <c r="CE115" s="517"/>
      <c r="CF115" s="517"/>
      <c r="CG115" s="517"/>
      <c r="CH115" s="517"/>
      <c r="CI115" s="517"/>
      <c r="CJ115" s="517"/>
      <c r="CK115" s="517"/>
      <c r="CL115" s="517"/>
      <c r="CM115" s="517"/>
      <c r="CN115" s="517"/>
      <c r="CO115" s="517"/>
      <c r="CP115" s="517"/>
      <c r="CQ115" s="517"/>
      <c r="CR115" s="517"/>
      <c r="CS115" s="517"/>
      <c r="CT115" s="517"/>
      <c r="CU115" s="517"/>
      <c r="CV115" s="517"/>
      <c r="CW115" s="517"/>
      <c r="CX115" s="517"/>
      <c r="CY115" s="517"/>
      <c r="CZ115" s="517"/>
      <c r="DA115" s="517"/>
      <c r="DB115" s="517"/>
      <c r="DC115" s="592"/>
      <c r="DD115" s="592"/>
      <c r="DE115" s="517"/>
      <c r="DF115" s="517"/>
      <c r="DG115" s="517"/>
      <c r="DH115" s="517"/>
      <c r="DI115" s="517"/>
      <c r="DJ115" s="517"/>
      <c r="DK115" s="517"/>
      <c r="DL115" s="517"/>
      <c r="DM115" s="517"/>
      <c r="DN115" s="517"/>
      <c r="DO115" s="517"/>
      <c r="DP115" s="517"/>
      <c r="DQ115" s="517"/>
      <c r="DR115" s="517"/>
      <c r="DS115" s="517"/>
      <c r="DT115" s="517"/>
      <c r="DU115" s="517"/>
    </row>
    <row r="116" spans="1:125" ht="12.75" customHeight="1">
      <c r="A116" s="517"/>
      <c r="B116" s="517"/>
      <c r="C116" s="517"/>
      <c r="D116" s="517"/>
      <c r="E116" s="517"/>
      <c r="F116" s="517"/>
      <c r="G116" s="517"/>
      <c r="H116" s="517"/>
      <c r="I116" s="517"/>
      <c r="J116" s="517"/>
      <c r="K116" s="517"/>
      <c r="L116" s="517"/>
      <c r="M116" s="517"/>
      <c r="N116" s="517"/>
      <c r="O116" s="517"/>
      <c r="P116" s="517"/>
      <c r="Q116" s="517"/>
      <c r="R116" s="517"/>
      <c r="S116" s="517"/>
      <c r="T116" s="517"/>
      <c r="U116" s="517"/>
      <c r="V116" s="517"/>
      <c r="W116" s="517"/>
      <c r="X116" s="517"/>
      <c r="Y116" s="517"/>
      <c r="Z116" s="517"/>
      <c r="AA116" s="517"/>
      <c r="AB116" s="517"/>
      <c r="AC116" s="517"/>
      <c r="AD116" s="517"/>
      <c r="AE116" s="517"/>
      <c r="AF116" s="517"/>
      <c r="AG116" s="517"/>
      <c r="AH116" s="517"/>
      <c r="AI116" s="517"/>
      <c r="AJ116" s="517"/>
      <c r="AK116" s="517"/>
      <c r="AL116" s="517"/>
      <c r="AM116" s="517"/>
      <c r="AN116" s="517"/>
      <c r="AO116" s="517"/>
      <c r="AP116" s="517"/>
      <c r="AQ116" s="517"/>
      <c r="AR116" s="517"/>
      <c r="AS116" s="517"/>
      <c r="AT116" s="517"/>
      <c r="AU116" s="517"/>
      <c r="AV116" s="517"/>
      <c r="AW116" s="517"/>
      <c r="AX116" s="517"/>
      <c r="AY116" s="517"/>
      <c r="AZ116" s="517"/>
      <c r="BA116" s="517"/>
      <c r="BB116" s="517"/>
      <c r="BC116" s="517"/>
      <c r="BD116" s="517"/>
      <c r="BE116" s="517"/>
      <c r="BF116" s="517"/>
      <c r="BG116" s="517"/>
      <c r="BH116" s="517"/>
      <c r="BI116" s="517"/>
      <c r="BJ116" s="517"/>
      <c r="BK116" s="517"/>
      <c r="BL116" s="517"/>
      <c r="BM116" s="517"/>
      <c r="BN116" s="517"/>
      <c r="BO116" s="517"/>
      <c r="BP116" s="517"/>
      <c r="BQ116" s="517"/>
      <c r="BR116" s="517"/>
      <c r="BS116" s="517"/>
      <c r="BT116" s="517"/>
      <c r="BU116" s="517"/>
      <c r="BV116" s="517"/>
      <c r="BW116" s="517"/>
      <c r="BX116" s="517"/>
      <c r="BY116" s="517"/>
      <c r="BZ116" s="517"/>
      <c r="CA116" s="517"/>
      <c r="CB116" s="517"/>
      <c r="CC116" s="517"/>
      <c r="CD116" s="517"/>
      <c r="CE116" s="517"/>
      <c r="CF116" s="517"/>
      <c r="CG116" s="517"/>
      <c r="CH116" s="517"/>
      <c r="CI116" s="517"/>
      <c r="CJ116" s="517"/>
      <c r="CK116" s="517"/>
      <c r="CL116" s="517"/>
      <c r="CM116" s="517"/>
      <c r="CN116" s="517"/>
      <c r="CO116" s="517"/>
      <c r="CP116" s="517"/>
      <c r="CQ116" s="517"/>
      <c r="CR116" s="517"/>
      <c r="CS116" s="517"/>
      <c r="CT116" s="517"/>
      <c r="CU116" s="517"/>
      <c r="CV116" s="517"/>
      <c r="CW116" s="517"/>
      <c r="CX116" s="517"/>
      <c r="CY116" s="517"/>
      <c r="CZ116" s="517"/>
      <c r="DA116" s="517"/>
      <c r="DB116" s="517"/>
      <c r="DC116" s="592"/>
      <c r="DD116" s="592"/>
      <c r="DE116" s="517"/>
      <c r="DF116" s="517"/>
      <c r="DG116" s="517"/>
      <c r="DH116" s="517"/>
      <c r="DI116" s="517"/>
      <c r="DJ116" s="517"/>
      <c r="DK116" s="517"/>
      <c r="DL116" s="517"/>
      <c r="DM116" s="517"/>
      <c r="DN116" s="517"/>
      <c r="DO116" s="517"/>
      <c r="DP116" s="517"/>
      <c r="DQ116" s="517"/>
      <c r="DR116" s="517"/>
      <c r="DS116" s="517"/>
      <c r="DT116" s="517"/>
      <c r="DU116" s="517"/>
    </row>
    <row r="117" spans="1:125" ht="12.75" customHeight="1">
      <c r="A117" s="517"/>
      <c r="B117" s="517"/>
      <c r="C117" s="517"/>
      <c r="D117" s="517"/>
      <c r="E117" s="517"/>
      <c r="F117" s="517"/>
      <c r="G117" s="517"/>
      <c r="H117" s="517"/>
      <c r="I117" s="517"/>
      <c r="J117" s="517"/>
      <c r="K117" s="517"/>
      <c r="L117" s="517"/>
      <c r="M117" s="517"/>
      <c r="N117" s="517"/>
      <c r="O117" s="517"/>
      <c r="P117" s="517"/>
      <c r="Q117" s="517"/>
      <c r="R117" s="517"/>
      <c r="S117" s="517"/>
      <c r="T117" s="517"/>
      <c r="U117" s="517"/>
      <c r="V117" s="517"/>
      <c r="W117" s="517"/>
      <c r="X117" s="517"/>
      <c r="Y117" s="517"/>
      <c r="Z117" s="517"/>
      <c r="AA117" s="517"/>
      <c r="AB117" s="517"/>
      <c r="AC117" s="517"/>
      <c r="AD117" s="517"/>
      <c r="AE117" s="517"/>
      <c r="AF117" s="517"/>
      <c r="AG117" s="517"/>
      <c r="AH117" s="517"/>
      <c r="AI117" s="517"/>
      <c r="AJ117" s="517"/>
      <c r="AK117" s="517"/>
      <c r="AL117" s="517"/>
      <c r="AM117" s="517"/>
      <c r="AN117" s="517"/>
      <c r="AO117" s="517"/>
      <c r="AP117" s="517"/>
      <c r="AQ117" s="517"/>
      <c r="AR117" s="517"/>
      <c r="AS117" s="517"/>
      <c r="AT117" s="517"/>
      <c r="AU117" s="517"/>
      <c r="AV117" s="517"/>
      <c r="AW117" s="517"/>
      <c r="AX117" s="517"/>
      <c r="AY117" s="517"/>
      <c r="AZ117" s="517"/>
      <c r="BA117" s="517"/>
      <c r="BB117" s="517"/>
      <c r="BC117" s="517"/>
      <c r="BD117" s="517"/>
      <c r="BE117" s="517"/>
      <c r="BF117" s="517"/>
      <c r="BG117" s="517"/>
      <c r="BH117" s="517"/>
      <c r="BI117" s="517"/>
      <c r="BJ117" s="517"/>
      <c r="BK117" s="517"/>
      <c r="BL117" s="517"/>
      <c r="BM117" s="517"/>
      <c r="BN117" s="517"/>
      <c r="BO117" s="517"/>
      <c r="BP117" s="517"/>
      <c r="BQ117" s="517"/>
      <c r="BR117" s="517"/>
      <c r="BS117" s="517"/>
      <c r="BT117" s="517"/>
      <c r="BU117" s="517"/>
      <c r="BV117" s="517"/>
      <c r="BW117" s="517"/>
      <c r="BX117" s="517"/>
      <c r="BY117" s="517"/>
      <c r="BZ117" s="517"/>
      <c r="CA117" s="517"/>
      <c r="CB117" s="517"/>
      <c r="CC117" s="517"/>
      <c r="CD117" s="517"/>
      <c r="CE117" s="517"/>
      <c r="CF117" s="517"/>
      <c r="CG117" s="517"/>
      <c r="CH117" s="517"/>
      <c r="CI117" s="517"/>
      <c r="CJ117" s="517"/>
      <c r="CK117" s="517"/>
      <c r="CL117" s="517"/>
      <c r="CM117" s="517"/>
      <c r="CN117" s="517"/>
      <c r="CO117" s="517"/>
      <c r="CP117" s="517"/>
      <c r="CQ117" s="517"/>
      <c r="CR117" s="517"/>
      <c r="CS117" s="517"/>
      <c r="CT117" s="517"/>
      <c r="CU117" s="517"/>
      <c r="CV117" s="517"/>
      <c r="CW117" s="517"/>
      <c r="CX117" s="517"/>
      <c r="CY117" s="517"/>
      <c r="CZ117" s="517"/>
      <c r="DA117" s="517"/>
      <c r="DB117" s="517"/>
      <c r="DC117" s="592"/>
      <c r="DD117" s="592"/>
      <c r="DE117" s="517"/>
      <c r="DF117" s="517"/>
      <c r="DG117" s="517"/>
      <c r="DH117" s="517"/>
      <c r="DI117" s="517"/>
      <c r="DJ117" s="517"/>
      <c r="DK117" s="517"/>
      <c r="DL117" s="517"/>
      <c r="DM117" s="517"/>
      <c r="DN117" s="517"/>
      <c r="DO117" s="517"/>
      <c r="DP117" s="517"/>
      <c r="DQ117" s="517"/>
      <c r="DR117" s="517"/>
      <c r="DS117" s="517"/>
      <c r="DT117" s="517"/>
      <c r="DU117" s="517"/>
    </row>
    <row r="118" spans="1:125" ht="12.75" customHeight="1">
      <c r="A118" s="517"/>
      <c r="B118" s="517"/>
      <c r="C118" s="517"/>
      <c r="D118" s="517"/>
      <c r="E118" s="517"/>
      <c r="F118" s="517"/>
      <c r="G118" s="517"/>
      <c r="H118" s="517"/>
      <c r="I118" s="517"/>
      <c r="J118" s="517"/>
      <c r="K118" s="517"/>
      <c r="L118" s="517"/>
      <c r="M118" s="517"/>
      <c r="N118" s="517"/>
      <c r="O118" s="517"/>
      <c r="P118" s="517"/>
      <c r="Q118" s="517"/>
      <c r="R118" s="517"/>
      <c r="S118" s="517"/>
      <c r="T118" s="517"/>
      <c r="U118" s="517"/>
      <c r="V118" s="517"/>
      <c r="W118" s="517"/>
      <c r="X118" s="517"/>
      <c r="Y118" s="517"/>
      <c r="Z118" s="517"/>
      <c r="AA118" s="517"/>
      <c r="AB118" s="517"/>
      <c r="AC118" s="517"/>
      <c r="AD118" s="517"/>
      <c r="AE118" s="517"/>
      <c r="AF118" s="517"/>
      <c r="AG118" s="517"/>
      <c r="AH118" s="517"/>
      <c r="AI118" s="517"/>
      <c r="AJ118" s="517"/>
      <c r="AK118" s="517"/>
      <c r="AL118" s="517"/>
      <c r="AM118" s="517"/>
      <c r="AN118" s="517"/>
      <c r="AO118" s="517"/>
      <c r="AP118" s="517"/>
      <c r="AQ118" s="517"/>
      <c r="AR118" s="517"/>
      <c r="AS118" s="517"/>
      <c r="AT118" s="517"/>
      <c r="AU118" s="517"/>
      <c r="AV118" s="517"/>
      <c r="AW118" s="517"/>
      <c r="AX118" s="517"/>
      <c r="AY118" s="517"/>
      <c r="AZ118" s="517"/>
      <c r="BA118" s="517"/>
      <c r="BB118" s="517"/>
      <c r="BC118" s="517"/>
      <c r="BD118" s="517"/>
      <c r="BE118" s="517"/>
      <c r="BF118" s="517"/>
      <c r="BG118" s="517"/>
      <c r="BH118" s="517"/>
      <c r="BI118" s="517"/>
      <c r="BJ118" s="517"/>
      <c r="BK118" s="517"/>
      <c r="BL118" s="517"/>
      <c r="BM118" s="517"/>
      <c r="BN118" s="517"/>
      <c r="BO118" s="517"/>
      <c r="BP118" s="517"/>
      <c r="BQ118" s="517"/>
      <c r="BR118" s="517"/>
      <c r="BS118" s="517"/>
      <c r="BT118" s="517"/>
      <c r="BU118" s="517"/>
      <c r="BV118" s="517"/>
      <c r="BW118" s="517"/>
      <c r="BX118" s="517"/>
      <c r="BY118" s="517"/>
      <c r="BZ118" s="517"/>
      <c r="CA118" s="517"/>
      <c r="CB118" s="517"/>
      <c r="CC118" s="517"/>
      <c r="CD118" s="517"/>
      <c r="CE118" s="517"/>
      <c r="CF118" s="517"/>
      <c r="CG118" s="517"/>
      <c r="CH118" s="517"/>
      <c r="CI118" s="517"/>
      <c r="CJ118" s="517"/>
      <c r="CK118" s="517"/>
      <c r="CL118" s="517"/>
      <c r="CM118" s="517"/>
      <c r="CN118" s="517"/>
      <c r="CO118" s="517"/>
      <c r="CP118" s="517"/>
      <c r="CQ118" s="517"/>
      <c r="CR118" s="517"/>
      <c r="CS118" s="517"/>
      <c r="CT118" s="517"/>
      <c r="CU118" s="517"/>
      <c r="CV118" s="517"/>
      <c r="CW118" s="517"/>
      <c r="CX118" s="517"/>
      <c r="CY118" s="517"/>
      <c r="CZ118" s="517"/>
      <c r="DA118" s="517"/>
      <c r="DB118" s="517"/>
      <c r="DC118" s="592"/>
      <c r="DD118" s="592"/>
      <c r="DE118" s="517"/>
      <c r="DF118" s="517"/>
      <c r="DG118" s="517"/>
      <c r="DH118" s="517"/>
      <c r="DI118" s="517"/>
      <c r="DJ118" s="517"/>
      <c r="DK118" s="517"/>
      <c r="DL118" s="517"/>
      <c r="DM118" s="517"/>
      <c r="DN118" s="517"/>
      <c r="DO118" s="517"/>
      <c r="DP118" s="517"/>
      <c r="DQ118" s="517"/>
      <c r="DR118" s="517"/>
      <c r="DS118" s="517"/>
      <c r="DT118" s="517"/>
      <c r="DU118" s="517"/>
    </row>
    <row r="119" spans="1:125" ht="12.75" customHeight="1">
      <c r="A119" s="517"/>
      <c r="B119" s="517"/>
      <c r="C119" s="517"/>
      <c r="D119" s="517"/>
      <c r="E119" s="517"/>
      <c r="F119" s="517"/>
      <c r="G119" s="517"/>
      <c r="H119" s="517"/>
      <c r="I119" s="517"/>
      <c r="J119" s="517"/>
      <c r="K119" s="517"/>
      <c r="L119" s="517"/>
      <c r="M119" s="517"/>
      <c r="N119" s="517"/>
      <c r="O119" s="517"/>
      <c r="P119" s="517"/>
      <c r="Q119" s="517"/>
      <c r="R119" s="517"/>
      <c r="S119" s="517"/>
      <c r="T119" s="517"/>
      <c r="U119" s="517"/>
      <c r="V119" s="517"/>
      <c r="W119" s="517"/>
      <c r="X119" s="517"/>
      <c r="Y119" s="517"/>
      <c r="Z119" s="517"/>
      <c r="AA119" s="517"/>
      <c r="AB119" s="517"/>
      <c r="AC119" s="517"/>
      <c r="AD119" s="517"/>
      <c r="AE119" s="517"/>
      <c r="AF119" s="517"/>
      <c r="AG119" s="517"/>
      <c r="AH119" s="517"/>
      <c r="AI119" s="517"/>
      <c r="AJ119" s="517"/>
      <c r="AK119" s="517"/>
      <c r="AL119" s="517"/>
      <c r="AM119" s="517"/>
      <c r="AN119" s="517"/>
      <c r="AO119" s="517"/>
      <c r="AP119" s="517"/>
      <c r="AQ119" s="517"/>
      <c r="AR119" s="517"/>
      <c r="AS119" s="517"/>
      <c r="AT119" s="517"/>
      <c r="AU119" s="517"/>
      <c r="AV119" s="517"/>
      <c r="AW119" s="517"/>
      <c r="AX119" s="517"/>
      <c r="AY119" s="517"/>
      <c r="AZ119" s="517"/>
      <c r="BA119" s="517"/>
      <c r="BB119" s="517"/>
      <c r="BC119" s="517"/>
      <c r="BD119" s="517"/>
      <c r="BE119" s="517"/>
      <c r="BF119" s="517"/>
      <c r="BG119" s="517"/>
      <c r="BH119" s="517"/>
      <c r="BI119" s="517"/>
      <c r="BJ119" s="517"/>
      <c r="BK119" s="517"/>
      <c r="BL119" s="517"/>
      <c r="BM119" s="517"/>
      <c r="BN119" s="517"/>
      <c r="BO119" s="517"/>
      <c r="BP119" s="517"/>
      <c r="BQ119" s="517"/>
      <c r="BR119" s="517"/>
      <c r="BS119" s="517"/>
      <c r="BT119" s="517"/>
      <c r="BU119" s="517"/>
      <c r="BV119" s="517"/>
      <c r="BW119" s="517"/>
      <c r="BX119" s="517"/>
      <c r="BY119" s="517"/>
      <c r="BZ119" s="517"/>
      <c r="CA119" s="517"/>
      <c r="CB119" s="517"/>
      <c r="CC119" s="517"/>
      <c r="CD119" s="517"/>
      <c r="CE119" s="517"/>
      <c r="CF119" s="517"/>
      <c r="CG119" s="517"/>
      <c r="CH119" s="517"/>
      <c r="CI119" s="517"/>
      <c r="CJ119" s="517"/>
      <c r="CK119" s="517"/>
      <c r="CL119" s="517"/>
      <c r="CM119" s="517"/>
      <c r="CN119" s="517"/>
      <c r="CO119" s="517"/>
      <c r="CP119" s="517"/>
      <c r="CQ119" s="517"/>
      <c r="CR119" s="517"/>
      <c r="CS119" s="517"/>
      <c r="CT119" s="517"/>
      <c r="CU119" s="517"/>
      <c r="CV119" s="517"/>
      <c r="CW119" s="517"/>
      <c r="CX119" s="517"/>
      <c r="CY119" s="517"/>
      <c r="CZ119" s="517"/>
      <c r="DA119" s="517"/>
      <c r="DB119" s="517"/>
      <c r="DC119" s="592"/>
      <c r="DD119" s="592"/>
      <c r="DE119" s="517"/>
      <c r="DF119" s="517"/>
      <c r="DG119" s="517"/>
      <c r="DH119" s="517"/>
      <c r="DI119" s="517"/>
      <c r="DJ119" s="517"/>
      <c r="DK119" s="517"/>
      <c r="DL119" s="517"/>
      <c r="DM119" s="517"/>
      <c r="DN119" s="517"/>
      <c r="DO119" s="517"/>
      <c r="DP119" s="517"/>
      <c r="DQ119" s="517"/>
      <c r="DR119" s="517"/>
      <c r="DS119" s="517"/>
      <c r="DT119" s="517"/>
      <c r="DU119" s="517"/>
    </row>
    <row r="120" spans="1:125" ht="12.75" customHeight="1">
      <c r="A120" s="517"/>
      <c r="B120" s="517"/>
      <c r="C120" s="517"/>
      <c r="D120" s="517"/>
      <c r="E120" s="517"/>
      <c r="F120" s="517"/>
      <c r="G120" s="517"/>
      <c r="H120" s="517"/>
      <c r="I120" s="517"/>
      <c r="J120" s="517"/>
      <c r="K120" s="517"/>
      <c r="L120" s="517"/>
      <c r="M120" s="517"/>
      <c r="N120" s="517"/>
      <c r="O120" s="517"/>
      <c r="P120" s="517"/>
      <c r="Q120" s="517"/>
      <c r="R120" s="517"/>
      <c r="S120" s="517"/>
      <c r="T120" s="517"/>
      <c r="U120" s="517"/>
      <c r="V120" s="517"/>
      <c r="W120" s="517"/>
      <c r="X120" s="517"/>
      <c r="Y120" s="517"/>
      <c r="Z120" s="517"/>
      <c r="AA120" s="517"/>
      <c r="AB120" s="517"/>
      <c r="AC120" s="517"/>
      <c r="AD120" s="517"/>
      <c r="AE120" s="517"/>
      <c r="AF120" s="517"/>
      <c r="AG120" s="517"/>
      <c r="AH120" s="517"/>
      <c r="AI120" s="517"/>
      <c r="AJ120" s="517"/>
      <c r="AK120" s="517"/>
      <c r="AL120" s="517"/>
      <c r="AM120" s="517"/>
      <c r="AN120" s="517"/>
      <c r="AO120" s="517"/>
      <c r="AP120" s="517"/>
      <c r="AQ120" s="517"/>
      <c r="AR120" s="517"/>
      <c r="AS120" s="517"/>
      <c r="AT120" s="517"/>
      <c r="AU120" s="517"/>
      <c r="AV120" s="517"/>
      <c r="AW120" s="517"/>
      <c r="AX120" s="517"/>
      <c r="AY120" s="517"/>
      <c r="AZ120" s="517"/>
      <c r="BA120" s="517"/>
      <c r="BB120" s="517"/>
      <c r="BC120" s="517"/>
      <c r="BD120" s="517"/>
      <c r="BE120" s="517"/>
      <c r="BF120" s="517"/>
      <c r="BG120" s="517"/>
      <c r="BH120" s="517"/>
      <c r="BI120" s="517"/>
      <c r="BJ120" s="517"/>
      <c r="BK120" s="517"/>
      <c r="BL120" s="517"/>
      <c r="BM120" s="517"/>
      <c r="BN120" s="517"/>
      <c r="BO120" s="517"/>
      <c r="BP120" s="517"/>
      <c r="BQ120" s="517"/>
      <c r="BR120" s="517"/>
      <c r="BS120" s="517"/>
      <c r="BT120" s="517"/>
      <c r="BU120" s="517"/>
      <c r="BV120" s="517"/>
      <c r="BW120" s="517"/>
      <c r="BX120" s="517"/>
      <c r="BY120" s="517"/>
      <c r="BZ120" s="517"/>
      <c r="CA120" s="517"/>
      <c r="CB120" s="517"/>
      <c r="CC120" s="517"/>
      <c r="CD120" s="517"/>
      <c r="CE120" s="517"/>
      <c r="CF120" s="517"/>
      <c r="CG120" s="517"/>
      <c r="CH120" s="517"/>
      <c r="CI120" s="517"/>
      <c r="CJ120" s="517"/>
      <c r="CK120" s="517"/>
      <c r="CL120" s="517"/>
      <c r="CM120" s="517"/>
      <c r="CN120" s="517"/>
      <c r="CO120" s="517"/>
      <c r="CP120" s="517"/>
      <c r="CQ120" s="517"/>
      <c r="CR120" s="517"/>
      <c r="CS120" s="517"/>
      <c r="CT120" s="517"/>
      <c r="CU120" s="517"/>
      <c r="CV120" s="517"/>
      <c r="CW120" s="517"/>
      <c r="CX120" s="517"/>
      <c r="CY120" s="517"/>
      <c r="CZ120" s="517"/>
      <c r="DA120" s="517"/>
      <c r="DB120" s="517"/>
      <c r="DC120" s="592"/>
      <c r="DD120" s="592"/>
      <c r="DE120" s="517"/>
      <c r="DF120" s="517"/>
      <c r="DG120" s="517"/>
      <c r="DH120" s="517"/>
      <c r="DI120" s="517"/>
      <c r="DJ120" s="517"/>
      <c r="DK120" s="517"/>
      <c r="DL120" s="517"/>
      <c r="DM120" s="517"/>
      <c r="DN120" s="517"/>
      <c r="DO120" s="517"/>
      <c r="DP120" s="517"/>
      <c r="DQ120" s="517"/>
      <c r="DR120" s="517"/>
      <c r="DS120" s="517"/>
      <c r="DT120" s="517"/>
      <c r="DU120" s="517"/>
    </row>
    <row r="121" spans="1:125" ht="12.75" customHeight="1">
      <c r="A121" s="517"/>
      <c r="B121" s="517"/>
      <c r="C121" s="517"/>
      <c r="D121" s="517"/>
      <c r="E121" s="517"/>
      <c r="F121" s="517"/>
      <c r="G121" s="517"/>
      <c r="H121" s="517"/>
      <c r="I121" s="517"/>
      <c r="J121" s="517"/>
      <c r="K121" s="517"/>
      <c r="L121" s="517"/>
      <c r="M121" s="517"/>
      <c r="N121" s="517"/>
      <c r="O121" s="517"/>
      <c r="P121" s="517"/>
      <c r="Q121" s="517"/>
      <c r="R121" s="517"/>
      <c r="S121" s="517"/>
      <c r="T121" s="517"/>
      <c r="U121" s="517"/>
      <c r="V121" s="517"/>
      <c r="W121" s="517"/>
      <c r="X121" s="517"/>
      <c r="Y121" s="517"/>
      <c r="Z121" s="517"/>
      <c r="AA121" s="517"/>
      <c r="AB121" s="517"/>
      <c r="AC121" s="517"/>
      <c r="AD121" s="517"/>
      <c r="AE121" s="517"/>
      <c r="AF121" s="517"/>
      <c r="AG121" s="517"/>
      <c r="AH121" s="517"/>
      <c r="AI121" s="517"/>
      <c r="AJ121" s="517"/>
      <c r="AK121" s="517"/>
      <c r="AL121" s="517"/>
      <c r="AM121" s="517"/>
      <c r="AN121" s="517"/>
      <c r="AO121" s="517"/>
      <c r="AP121" s="517"/>
      <c r="AQ121" s="517"/>
      <c r="AR121" s="517"/>
      <c r="AS121" s="517"/>
      <c r="AT121" s="517"/>
      <c r="AU121" s="517"/>
      <c r="AV121" s="517"/>
      <c r="AW121" s="517"/>
      <c r="AX121" s="517"/>
      <c r="AY121" s="517"/>
      <c r="AZ121" s="517"/>
      <c r="BA121" s="517"/>
      <c r="BB121" s="517"/>
      <c r="BC121" s="517"/>
      <c r="BD121" s="517"/>
      <c r="BE121" s="517"/>
      <c r="BF121" s="517"/>
      <c r="BG121" s="517"/>
      <c r="BH121" s="517"/>
      <c r="BI121" s="517"/>
      <c r="BJ121" s="517"/>
      <c r="BK121" s="517"/>
      <c r="BL121" s="517"/>
      <c r="BM121" s="517"/>
      <c r="BN121" s="517"/>
      <c r="BO121" s="517"/>
      <c r="BP121" s="517"/>
      <c r="BQ121" s="517"/>
      <c r="BR121" s="517"/>
      <c r="BS121" s="517"/>
      <c r="BT121" s="517"/>
      <c r="BU121" s="517"/>
      <c r="BV121" s="517"/>
      <c r="BW121" s="517"/>
      <c r="BX121" s="517"/>
      <c r="BY121" s="517"/>
      <c r="BZ121" s="517"/>
      <c r="CA121" s="517"/>
      <c r="CB121" s="517"/>
      <c r="CC121" s="517"/>
      <c r="CD121" s="517"/>
      <c r="CE121" s="517"/>
      <c r="CF121" s="517"/>
      <c r="CG121" s="517"/>
      <c r="CH121" s="517"/>
      <c r="CI121" s="517"/>
      <c r="CJ121" s="517"/>
      <c r="CK121" s="517"/>
      <c r="CL121" s="517"/>
      <c r="CM121" s="517"/>
      <c r="CN121" s="517"/>
      <c r="CO121" s="517"/>
      <c r="CP121" s="517"/>
      <c r="CQ121" s="517"/>
      <c r="CR121" s="517"/>
      <c r="CS121" s="517"/>
      <c r="CT121" s="517"/>
      <c r="CU121" s="517"/>
      <c r="CV121" s="517"/>
      <c r="CW121" s="517"/>
      <c r="CX121" s="517"/>
      <c r="CY121" s="517"/>
      <c r="CZ121" s="517"/>
      <c r="DA121" s="517"/>
      <c r="DB121" s="517"/>
      <c r="DC121" s="592"/>
      <c r="DD121" s="592"/>
      <c r="DE121" s="517"/>
      <c r="DF121" s="517"/>
      <c r="DG121" s="517"/>
      <c r="DH121" s="517"/>
      <c r="DI121" s="517"/>
      <c r="DJ121" s="517"/>
      <c r="DK121" s="517"/>
      <c r="DL121" s="517"/>
      <c r="DM121" s="517"/>
      <c r="DN121" s="517"/>
      <c r="DO121" s="517"/>
      <c r="DP121" s="517"/>
      <c r="DQ121" s="517"/>
      <c r="DR121" s="517"/>
      <c r="DS121" s="517"/>
      <c r="DT121" s="517"/>
      <c r="DU121" s="517"/>
    </row>
    <row r="122" spans="1:125" ht="12.75" customHeight="1">
      <c r="A122" s="517"/>
      <c r="B122" s="517"/>
      <c r="C122" s="517"/>
      <c r="D122" s="517"/>
      <c r="E122" s="517"/>
      <c r="F122" s="517"/>
      <c r="G122" s="517"/>
      <c r="H122" s="517"/>
      <c r="I122" s="517"/>
      <c r="J122" s="517"/>
      <c r="K122" s="517"/>
      <c r="L122" s="517"/>
      <c r="M122" s="517"/>
      <c r="N122" s="517"/>
      <c r="O122" s="517"/>
      <c r="P122" s="517"/>
      <c r="Q122" s="517"/>
      <c r="R122" s="517"/>
      <c r="S122" s="517"/>
      <c r="T122" s="517"/>
      <c r="U122" s="517"/>
      <c r="V122" s="517"/>
      <c r="W122" s="517"/>
      <c r="X122" s="517"/>
      <c r="Y122" s="517"/>
      <c r="Z122" s="517"/>
      <c r="AA122" s="517"/>
      <c r="AB122" s="517"/>
      <c r="AC122" s="517"/>
      <c r="AD122" s="517"/>
      <c r="AE122" s="517"/>
      <c r="AF122" s="517"/>
      <c r="AG122" s="517"/>
      <c r="AH122" s="517"/>
      <c r="AI122" s="517"/>
      <c r="AJ122" s="517"/>
      <c r="AK122" s="517"/>
      <c r="AL122" s="517"/>
      <c r="AM122" s="517"/>
      <c r="AN122" s="517"/>
      <c r="AO122" s="517"/>
      <c r="AP122" s="517"/>
      <c r="AQ122" s="517"/>
      <c r="AR122" s="517"/>
      <c r="AS122" s="517"/>
      <c r="AT122" s="517"/>
      <c r="AU122" s="517"/>
      <c r="AV122" s="517"/>
      <c r="AW122" s="517"/>
      <c r="AX122" s="517"/>
      <c r="AY122" s="517"/>
      <c r="AZ122" s="517"/>
      <c r="BA122" s="517"/>
      <c r="BB122" s="517"/>
      <c r="BC122" s="517"/>
      <c r="BD122" s="517"/>
      <c r="BE122" s="517"/>
      <c r="BF122" s="517"/>
      <c r="BG122" s="517"/>
      <c r="BH122" s="517"/>
      <c r="BI122" s="517"/>
      <c r="BJ122" s="517"/>
      <c r="BK122" s="517"/>
      <c r="BL122" s="517"/>
      <c r="BM122" s="517"/>
      <c r="BN122" s="517"/>
      <c r="BO122" s="517"/>
      <c r="BP122" s="517"/>
      <c r="BQ122" s="517"/>
      <c r="BR122" s="517"/>
      <c r="BS122" s="517"/>
      <c r="BT122" s="517"/>
      <c r="BU122" s="517"/>
      <c r="BV122" s="517"/>
      <c r="BW122" s="517"/>
      <c r="BX122" s="517"/>
      <c r="BY122" s="517"/>
      <c r="BZ122" s="517"/>
      <c r="CA122" s="517"/>
      <c r="CB122" s="517"/>
      <c r="CC122" s="517"/>
      <c r="CD122" s="517"/>
      <c r="CE122" s="517"/>
      <c r="CF122" s="517"/>
      <c r="CG122" s="517"/>
      <c r="CH122" s="517"/>
      <c r="CI122" s="517"/>
      <c r="CJ122" s="517"/>
      <c r="CK122" s="517"/>
      <c r="CL122" s="517"/>
      <c r="CM122" s="517"/>
      <c r="CN122" s="517"/>
      <c r="CO122" s="517"/>
      <c r="CP122" s="517"/>
      <c r="CQ122" s="517"/>
      <c r="CR122" s="517"/>
      <c r="CS122" s="517"/>
      <c r="CT122" s="517"/>
      <c r="CU122" s="517"/>
      <c r="CV122" s="517"/>
      <c r="CW122" s="517"/>
      <c r="CX122" s="517"/>
      <c r="CY122" s="517"/>
      <c r="CZ122" s="517"/>
      <c r="DA122" s="517"/>
      <c r="DB122" s="517"/>
      <c r="DC122" s="592"/>
      <c r="DD122" s="592"/>
      <c r="DE122" s="517"/>
      <c r="DF122" s="517"/>
      <c r="DG122" s="517"/>
      <c r="DH122" s="517"/>
      <c r="DI122" s="517"/>
      <c r="DJ122" s="517"/>
      <c r="DK122" s="517"/>
      <c r="DL122" s="517"/>
      <c r="DM122" s="517"/>
      <c r="DN122" s="517"/>
      <c r="DO122" s="517"/>
      <c r="DP122" s="517"/>
      <c r="DQ122" s="517"/>
      <c r="DR122" s="517"/>
      <c r="DS122" s="517"/>
      <c r="DT122" s="517"/>
      <c r="DU122" s="517"/>
    </row>
    <row r="123" spans="1:125" ht="12.75" customHeight="1">
      <c r="A123" s="517"/>
      <c r="B123" s="517"/>
      <c r="C123" s="517"/>
      <c r="D123" s="517"/>
      <c r="E123" s="517"/>
      <c r="F123" s="517"/>
      <c r="G123" s="517"/>
      <c r="H123" s="517"/>
      <c r="I123" s="517"/>
      <c r="J123" s="517"/>
      <c r="K123" s="517"/>
      <c r="L123" s="517"/>
      <c r="M123" s="517"/>
      <c r="N123" s="517"/>
      <c r="O123" s="517"/>
      <c r="P123" s="517"/>
      <c r="Q123" s="517"/>
      <c r="R123" s="517"/>
      <c r="S123" s="517"/>
      <c r="T123" s="517"/>
      <c r="U123" s="517"/>
      <c r="V123" s="517"/>
      <c r="W123" s="517"/>
      <c r="X123" s="517"/>
      <c r="Y123" s="517"/>
      <c r="Z123" s="517"/>
      <c r="AA123" s="517"/>
      <c r="AB123" s="517"/>
      <c r="AC123" s="517"/>
      <c r="AD123" s="517"/>
      <c r="AE123" s="517"/>
      <c r="AF123" s="517"/>
      <c r="AG123" s="517"/>
      <c r="AH123" s="517"/>
      <c r="AI123" s="517"/>
      <c r="AJ123" s="517"/>
      <c r="AK123" s="517"/>
      <c r="AL123" s="517"/>
      <c r="AM123" s="517"/>
      <c r="AN123" s="517"/>
      <c r="AO123" s="517"/>
      <c r="AP123" s="517"/>
      <c r="AQ123" s="517"/>
      <c r="AR123" s="517"/>
      <c r="AS123" s="517"/>
      <c r="AT123" s="517"/>
      <c r="AU123" s="517"/>
      <c r="AV123" s="517"/>
      <c r="AW123" s="517"/>
      <c r="AX123" s="517"/>
      <c r="AY123" s="517"/>
      <c r="AZ123" s="517"/>
      <c r="BA123" s="517"/>
      <c r="BB123" s="517"/>
      <c r="BC123" s="517"/>
      <c r="BD123" s="517"/>
      <c r="BE123" s="517"/>
      <c r="BF123" s="517"/>
      <c r="BG123" s="517"/>
      <c r="BH123" s="517"/>
      <c r="BI123" s="517"/>
      <c r="BJ123" s="517"/>
      <c r="BK123" s="517"/>
      <c r="BL123" s="517"/>
      <c r="BM123" s="517"/>
      <c r="BN123" s="517"/>
      <c r="BO123" s="517"/>
      <c r="BP123" s="517"/>
      <c r="BQ123" s="517"/>
      <c r="BR123" s="517"/>
      <c r="BS123" s="517"/>
      <c r="BT123" s="517"/>
      <c r="BU123" s="517"/>
      <c r="BV123" s="517"/>
      <c r="BW123" s="517"/>
      <c r="BX123" s="517"/>
      <c r="BY123" s="517"/>
      <c r="BZ123" s="517"/>
      <c r="CA123" s="517"/>
      <c r="CB123" s="517"/>
      <c r="CC123" s="517"/>
      <c r="CD123" s="517"/>
      <c r="CE123" s="517"/>
      <c r="CF123" s="517"/>
      <c r="CG123" s="517"/>
      <c r="CH123" s="517"/>
      <c r="CI123" s="517"/>
      <c r="CJ123" s="517"/>
      <c r="CK123" s="517"/>
      <c r="CL123" s="517"/>
      <c r="CM123" s="517"/>
      <c r="CN123" s="517"/>
      <c r="CO123" s="517"/>
      <c r="CP123" s="517"/>
      <c r="CQ123" s="517"/>
      <c r="CR123" s="517"/>
      <c r="CS123" s="517"/>
      <c r="CT123" s="517"/>
      <c r="CU123" s="517"/>
      <c r="CV123" s="517"/>
      <c r="CW123" s="517"/>
      <c r="CX123" s="517"/>
      <c r="CY123" s="517"/>
      <c r="CZ123" s="517"/>
      <c r="DA123" s="517"/>
      <c r="DB123" s="517"/>
      <c r="DC123" s="592"/>
      <c r="DD123" s="592"/>
      <c r="DE123" s="517"/>
      <c r="DF123" s="517"/>
      <c r="DG123" s="517"/>
      <c r="DH123" s="517"/>
      <c r="DI123" s="517"/>
      <c r="DJ123" s="517"/>
      <c r="DK123" s="517"/>
      <c r="DL123" s="517"/>
      <c r="DM123" s="517"/>
      <c r="DN123" s="517"/>
      <c r="DO123" s="517"/>
      <c r="DP123" s="517"/>
      <c r="DQ123" s="517"/>
      <c r="DR123" s="517"/>
      <c r="DS123" s="517"/>
      <c r="DT123" s="517"/>
      <c r="DU123" s="517"/>
    </row>
    <row r="124" spans="1:125" ht="12.75" customHeight="1">
      <c r="A124" s="517"/>
      <c r="B124" s="517"/>
      <c r="C124" s="517"/>
      <c r="D124" s="517"/>
      <c r="E124" s="517"/>
      <c r="F124" s="517"/>
      <c r="G124" s="517"/>
      <c r="H124" s="517"/>
      <c r="I124" s="517"/>
      <c r="J124" s="517"/>
      <c r="K124" s="517"/>
      <c r="L124" s="517"/>
      <c r="M124" s="517"/>
      <c r="N124" s="517"/>
      <c r="O124" s="517"/>
      <c r="P124" s="517"/>
      <c r="Q124" s="517"/>
      <c r="R124" s="517"/>
      <c r="S124" s="517"/>
      <c r="T124" s="517"/>
      <c r="U124" s="517"/>
      <c r="V124" s="517"/>
      <c r="W124" s="517"/>
      <c r="X124" s="517"/>
      <c r="Y124" s="517"/>
      <c r="Z124" s="517"/>
      <c r="AA124" s="517"/>
      <c r="AB124" s="517"/>
      <c r="AC124" s="517"/>
      <c r="AD124" s="517"/>
      <c r="AE124" s="517"/>
      <c r="AF124" s="517"/>
      <c r="AG124" s="517"/>
      <c r="AH124" s="517"/>
      <c r="AI124" s="517"/>
      <c r="AJ124" s="517"/>
      <c r="AK124" s="517"/>
      <c r="AL124" s="517"/>
      <c r="AM124" s="517"/>
      <c r="AN124" s="517"/>
      <c r="AO124" s="517"/>
      <c r="AP124" s="517"/>
      <c r="AQ124" s="517"/>
      <c r="AR124" s="517"/>
      <c r="AS124" s="517"/>
      <c r="AT124" s="517"/>
      <c r="AU124" s="517"/>
      <c r="AV124" s="517"/>
      <c r="AW124" s="517"/>
      <c r="AX124" s="517"/>
      <c r="AY124" s="517"/>
      <c r="AZ124" s="517"/>
      <c r="BA124" s="517"/>
      <c r="BB124" s="517"/>
      <c r="BC124" s="517"/>
      <c r="BD124" s="517"/>
      <c r="BE124" s="517"/>
      <c r="BF124" s="517"/>
      <c r="BG124" s="517"/>
      <c r="BH124" s="517"/>
      <c r="BI124" s="517"/>
      <c r="BJ124" s="517"/>
      <c r="BK124" s="517"/>
      <c r="BL124" s="517"/>
      <c r="BM124" s="517"/>
      <c r="BN124" s="517"/>
      <c r="BO124" s="517"/>
      <c r="BP124" s="517"/>
      <c r="BQ124" s="517"/>
      <c r="BR124" s="517"/>
      <c r="BS124" s="517"/>
      <c r="BT124" s="517"/>
      <c r="BU124" s="517"/>
      <c r="BV124" s="517"/>
      <c r="BW124" s="517"/>
      <c r="BX124" s="517"/>
      <c r="BY124" s="517"/>
      <c r="BZ124" s="517"/>
      <c r="CA124" s="517"/>
      <c r="CB124" s="517"/>
      <c r="CC124" s="517"/>
      <c r="CD124" s="517"/>
      <c r="CE124" s="517"/>
      <c r="CF124" s="517"/>
      <c r="CG124" s="517"/>
      <c r="CH124" s="517"/>
      <c r="CI124" s="517"/>
      <c r="CJ124" s="517"/>
      <c r="CK124" s="517"/>
      <c r="CL124" s="517"/>
      <c r="CM124" s="517"/>
      <c r="CN124" s="517"/>
      <c r="CO124" s="517"/>
      <c r="CP124" s="517"/>
      <c r="CQ124" s="517"/>
      <c r="CR124" s="517"/>
      <c r="CS124" s="517"/>
      <c r="CT124" s="517"/>
      <c r="CU124" s="517"/>
      <c r="CV124" s="517"/>
      <c r="CW124" s="517"/>
      <c r="CX124" s="517"/>
      <c r="CY124" s="517"/>
      <c r="CZ124" s="517"/>
      <c r="DA124" s="517"/>
      <c r="DB124" s="517"/>
      <c r="DC124" s="592"/>
      <c r="DD124" s="592"/>
      <c r="DE124" s="517"/>
      <c r="DF124" s="517"/>
      <c r="DG124" s="517"/>
      <c r="DH124" s="517"/>
      <c r="DI124" s="517"/>
      <c r="DJ124" s="517"/>
      <c r="DK124" s="517"/>
      <c r="DL124" s="517"/>
      <c r="DM124" s="517"/>
      <c r="DN124" s="517"/>
      <c r="DO124" s="517"/>
      <c r="DP124" s="517"/>
      <c r="DQ124" s="517"/>
      <c r="DR124" s="517"/>
      <c r="DS124" s="517"/>
      <c r="DT124" s="517"/>
      <c r="DU124" s="517"/>
    </row>
    <row r="125" spans="1:125" ht="12.75" customHeight="1">
      <c r="A125" s="517"/>
      <c r="B125" s="517"/>
      <c r="C125" s="517"/>
      <c r="D125" s="517"/>
      <c r="E125" s="517"/>
      <c r="F125" s="517"/>
      <c r="G125" s="517"/>
      <c r="H125" s="517"/>
      <c r="I125" s="517"/>
      <c r="J125" s="517"/>
      <c r="K125" s="517"/>
      <c r="L125" s="517"/>
      <c r="M125" s="517"/>
      <c r="N125" s="517"/>
      <c r="O125" s="517"/>
      <c r="P125" s="517"/>
      <c r="Q125" s="517"/>
      <c r="R125" s="517"/>
      <c r="S125" s="517"/>
      <c r="T125" s="517"/>
      <c r="U125" s="517"/>
      <c r="V125" s="517"/>
      <c r="W125" s="517"/>
      <c r="X125" s="517"/>
      <c r="Y125" s="517"/>
      <c r="Z125" s="517"/>
      <c r="AA125" s="517"/>
      <c r="AB125" s="517"/>
      <c r="AC125" s="517"/>
      <c r="AD125" s="517"/>
      <c r="AE125" s="517"/>
      <c r="AF125" s="517"/>
      <c r="AG125" s="517"/>
      <c r="AH125" s="517"/>
      <c r="AI125" s="517"/>
      <c r="AJ125" s="517"/>
      <c r="AK125" s="517"/>
      <c r="AL125" s="517"/>
      <c r="AM125" s="517"/>
      <c r="AN125" s="517"/>
      <c r="AO125" s="517"/>
      <c r="AP125" s="517"/>
      <c r="AQ125" s="517"/>
      <c r="AR125" s="517"/>
      <c r="AS125" s="517"/>
      <c r="AT125" s="517"/>
      <c r="AU125" s="517"/>
      <c r="AV125" s="517"/>
      <c r="AW125" s="517"/>
      <c r="AX125" s="517"/>
      <c r="AY125" s="517"/>
      <c r="AZ125" s="517"/>
      <c r="BA125" s="517"/>
      <c r="BB125" s="517"/>
      <c r="BC125" s="517"/>
      <c r="BD125" s="517"/>
      <c r="BE125" s="517"/>
      <c r="BF125" s="517"/>
      <c r="BG125" s="517"/>
      <c r="BH125" s="517"/>
      <c r="BI125" s="517"/>
      <c r="BJ125" s="517"/>
      <c r="BK125" s="517"/>
      <c r="BL125" s="517"/>
      <c r="BM125" s="517"/>
      <c r="BN125" s="517"/>
      <c r="BO125" s="517"/>
      <c r="BP125" s="517"/>
      <c r="BQ125" s="517"/>
      <c r="BR125" s="517"/>
      <c r="BS125" s="517"/>
      <c r="BT125" s="517"/>
      <c r="BU125" s="517"/>
      <c r="BV125" s="517"/>
      <c r="BW125" s="517"/>
      <c r="BX125" s="517"/>
      <c r="BY125" s="517"/>
      <c r="BZ125" s="517"/>
      <c r="CA125" s="517"/>
      <c r="CB125" s="517"/>
      <c r="CC125" s="517"/>
      <c r="CD125" s="517"/>
      <c r="CE125" s="517"/>
      <c r="CF125" s="517"/>
      <c r="CG125" s="517"/>
      <c r="CH125" s="517"/>
      <c r="CI125" s="517"/>
      <c r="CJ125" s="517"/>
      <c r="CK125" s="517"/>
      <c r="CL125" s="517"/>
      <c r="CM125" s="517"/>
      <c r="CN125" s="517"/>
      <c r="CO125" s="517"/>
      <c r="CP125" s="517"/>
      <c r="CQ125" s="517"/>
      <c r="CR125" s="517"/>
      <c r="CS125" s="517"/>
      <c r="CT125" s="517"/>
      <c r="CU125" s="517"/>
      <c r="CV125" s="517"/>
      <c r="CW125" s="517"/>
      <c r="CX125" s="517"/>
      <c r="CY125" s="517"/>
      <c r="CZ125" s="517"/>
      <c r="DA125" s="517"/>
      <c r="DB125" s="517"/>
      <c r="DC125" s="592"/>
      <c r="DD125" s="592"/>
      <c r="DE125" s="517"/>
      <c r="DF125" s="517"/>
      <c r="DG125" s="517"/>
      <c r="DH125" s="517"/>
      <c r="DI125" s="517"/>
      <c r="DJ125" s="517"/>
      <c r="DK125" s="517"/>
      <c r="DL125" s="517"/>
      <c r="DM125" s="517"/>
      <c r="DN125" s="517"/>
      <c r="DO125" s="517"/>
      <c r="DP125" s="517"/>
      <c r="DQ125" s="517"/>
      <c r="DR125" s="517"/>
      <c r="DS125" s="517"/>
      <c r="DT125" s="517"/>
      <c r="DU125" s="517"/>
    </row>
    <row r="126" spans="1:125" ht="12.75" customHeight="1">
      <c r="A126" s="517"/>
      <c r="B126" s="517"/>
      <c r="C126" s="517"/>
      <c r="D126" s="517"/>
      <c r="E126" s="517"/>
      <c r="F126" s="517"/>
      <c r="G126" s="517"/>
      <c r="H126" s="517"/>
      <c r="I126" s="517"/>
      <c r="J126" s="517"/>
      <c r="K126" s="517"/>
      <c r="L126" s="517"/>
      <c r="M126" s="517"/>
      <c r="N126" s="517"/>
      <c r="O126" s="517"/>
      <c r="P126" s="517"/>
      <c r="Q126" s="517"/>
      <c r="R126" s="517"/>
      <c r="S126" s="517"/>
      <c r="T126" s="517"/>
      <c r="U126" s="517"/>
      <c r="V126" s="517"/>
      <c r="W126" s="517"/>
      <c r="X126" s="517"/>
      <c r="Y126" s="517"/>
      <c r="Z126" s="517"/>
      <c r="AA126" s="517"/>
      <c r="AB126" s="517"/>
      <c r="AC126" s="517"/>
      <c r="AD126" s="517"/>
      <c r="AE126" s="517"/>
      <c r="AF126" s="517"/>
      <c r="AG126" s="517"/>
      <c r="AH126" s="517"/>
      <c r="AI126" s="517"/>
      <c r="AJ126" s="517"/>
      <c r="AK126" s="517"/>
      <c r="AL126" s="517"/>
      <c r="AM126" s="517"/>
      <c r="AN126" s="517"/>
      <c r="AO126" s="517"/>
      <c r="AP126" s="517"/>
      <c r="AQ126" s="517"/>
      <c r="AR126" s="517"/>
      <c r="AS126" s="517"/>
      <c r="AT126" s="517"/>
      <c r="AU126" s="517"/>
      <c r="AV126" s="517"/>
      <c r="AW126" s="517"/>
      <c r="AX126" s="517"/>
      <c r="AY126" s="517"/>
      <c r="AZ126" s="517"/>
      <c r="BA126" s="517"/>
      <c r="BB126" s="517"/>
      <c r="BC126" s="517"/>
      <c r="BD126" s="517"/>
      <c r="BE126" s="517"/>
      <c r="BF126" s="517"/>
      <c r="BG126" s="517"/>
      <c r="BH126" s="517"/>
      <c r="BI126" s="517"/>
      <c r="BJ126" s="517"/>
      <c r="BK126" s="517"/>
      <c r="BL126" s="517"/>
      <c r="BM126" s="517"/>
      <c r="BN126" s="517"/>
      <c r="BO126" s="517"/>
      <c r="BP126" s="517"/>
      <c r="BQ126" s="517"/>
      <c r="BR126" s="517"/>
      <c r="BS126" s="517"/>
      <c r="BT126" s="517"/>
      <c r="BU126" s="517"/>
      <c r="BV126" s="517"/>
      <c r="BW126" s="517"/>
      <c r="BX126" s="517"/>
      <c r="BY126" s="517"/>
      <c r="BZ126" s="517"/>
      <c r="CA126" s="517"/>
      <c r="CB126" s="517"/>
      <c r="CC126" s="517"/>
      <c r="CD126" s="517"/>
      <c r="CE126" s="517"/>
      <c r="CF126" s="517"/>
      <c r="CG126" s="517"/>
      <c r="CH126" s="517"/>
      <c r="CI126" s="517"/>
      <c r="CJ126" s="517"/>
      <c r="CK126" s="517"/>
      <c r="CL126" s="517"/>
      <c r="CM126" s="517"/>
      <c r="CN126" s="517"/>
      <c r="CO126" s="517"/>
      <c r="CP126" s="517"/>
      <c r="CQ126" s="517"/>
      <c r="CR126" s="517"/>
      <c r="CS126" s="517"/>
      <c r="CT126" s="517"/>
      <c r="CU126" s="517"/>
      <c r="CV126" s="517"/>
      <c r="CW126" s="517"/>
      <c r="CX126" s="517"/>
      <c r="CY126" s="517"/>
      <c r="CZ126" s="517"/>
      <c r="DA126" s="517"/>
      <c r="DB126" s="517"/>
      <c r="DC126" s="592"/>
      <c r="DD126" s="592"/>
      <c r="DE126" s="517"/>
      <c r="DF126" s="517"/>
      <c r="DG126" s="517"/>
      <c r="DH126" s="517"/>
      <c r="DI126" s="517"/>
      <c r="DJ126" s="517"/>
      <c r="DK126" s="517"/>
      <c r="DL126" s="517"/>
      <c r="DM126" s="517"/>
      <c r="DN126" s="517"/>
      <c r="DO126" s="517"/>
      <c r="DP126" s="517"/>
      <c r="DQ126" s="517"/>
      <c r="DR126" s="517"/>
      <c r="DS126" s="517"/>
      <c r="DT126" s="517"/>
      <c r="DU126" s="517"/>
    </row>
    <row r="127" spans="1:125" ht="12.75" customHeight="1">
      <c r="A127" s="517"/>
      <c r="B127" s="517"/>
      <c r="C127" s="517"/>
      <c r="D127" s="517"/>
      <c r="E127" s="517"/>
      <c r="F127" s="517"/>
      <c r="G127" s="517"/>
      <c r="H127" s="517"/>
      <c r="I127" s="517"/>
      <c r="J127" s="517"/>
      <c r="K127" s="517"/>
      <c r="L127" s="517"/>
      <c r="M127" s="517"/>
      <c r="N127" s="517"/>
      <c r="O127" s="517"/>
      <c r="P127" s="517"/>
      <c r="Q127" s="517"/>
      <c r="R127" s="517"/>
      <c r="S127" s="517"/>
      <c r="T127" s="517"/>
      <c r="U127" s="517"/>
      <c r="V127" s="517"/>
      <c r="W127" s="517"/>
      <c r="X127" s="517"/>
      <c r="Y127" s="517"/>
      <c r="Z127" s="517"/>
      <c r="AA127" s="517"/>
      <c r="AB127" s="517"/>
      <c r="AC127" s="517"/>
      <c r="AD127" s="517"/>
      <c r="AE127" s="517"/>
      <c r="AF127" s="517"/>
      <c r="AG127" s="517"/>
      <c r="AH127" s="517"/>
      <c r="AI127" s="517"/>
      <c r="AJ127" s="517"/>
      <c r="AK127" s="517"/>
      <c r="AL127" s="517"/>
      <c r="AM127" s="517"/>
      <c r="AN127" s="517"/>
      <c r="AO127" s="517"/>
      <c r="AP127" s="517"/>
      <c r="AQ127" s="517"/>
      <c r="AR127" s="517"/>
      <c r="AS127" s="517"/>
      <c r="AT127" s="517"/>
      <c r="AU127" s="517"/>
      <c r="AV127" s="517"/>
      <c r="AW127" s="517"/>
      <c r="AX127" s="517"/>
      <c r="AY127" s="517"/>
      <c r="AZ127" s="517"/>
      <c r="BA127" s="517"/>
      <c r="BB127" s="517"/>
      <c r="BC127" s="517"/>
      <c r="BD127" s="517"/>
      <c r="BE127" s="517"/>
      <c r="BF127" s="517"/>
      <c r="BG127" s="517"/>
      <c r="BH127" s="517"/>
      <c r="BI127" s="517"/>
      <c r="BJ127" s="517"/>
      <c r="BK127" s="517"/>
      <c r="BL127" s="517"/>
      <c r="BM127" s="517"/>
      <c r="BN127" s="517"/>
      <c r="BO127" s="517"/>
      <c r="BP127" s="517"/>
      <c r="BQ127" s="517"/>
      <c r="BR127" s="517"/>
      <c r="BS127" s="517"/>
      <c r="BT127" s="517"/>
      <c r="BU127" s="517"/>
      <c r="BV127" s="517"/>
      <c r="BW127" s="517"/>
      <c r="BX127" s="517"/>
      <c r="BY127" s="517"/>
      <c r="BZ127" s="517"/>
      <c r="CA127" s="517"/>
      <c r="CB127" s="517"/>
      <c r="CC127" s="517"/>
      <c r="CD127" s="517"/>
      <c r="CE127" s="517"/>
      <c r="CF127" s="517"/>
      <c r="CG127" s="517"/>
      <c r="CH127" s="517"/>
      <c r="CI127" s="517"/>
      <c r="CJ127" s="517"/>
      <c r="CK127" s="517"/>
      <c r="CL127" s="517"/>
      <c r="CM127" s="517"/>
      <c r="CN127" s="517"/>
      <c r="CO127" s="517"/>
      <c r="CP127" s="517"/>
      <c r="CQ127" s="517"/>
      <c r="CR127" s="517"/>
      <c r="CS127" s="517"/>
      <c r="CT127" s="517"/>
      <c r="CU127" s="517"/>
      <c r="CV127" s="517"/>
      <c r="CW127" s="517"/>
      <c r="CX127" s="517"/>
      <c r="CY127" s="517"/>
      <c r="CZ127" s="517"/>
      <c r="DA127" s="517"/>
      <c r="DB127" s="517"/>
      <c r="DC127" s="592"/>
      <c r="DD127" s="592"/>
      <c r="DE127" s="517"/>
      <c r="DF127" s="517"/>
      <c r="DG127" s="517"/>
      <c r="DH127" s="517"/>
      <c r="DI127" s="517"/>
      <c r="DJ127" s="517"/>
      <c r="DK127" s="517"/>
      <c r="DL127" s="517"/>
      <c r="DM127" s="517"/>
      <c r="DN127" s="517"/>
      <c r="DO127" s="517"/>
      <c r="DP127" s="517"/>
      <c r="DQ127" s="517"/>
      <c r="DR127" s="517"/>
      <c r="DS127" s="517"/>
      <c r="DT127" s="517"/>
      <c r="DU127" s="517"/>
    </row>
    <row r="128" spans="1:125" ht="12.75" customHeight="1">
      <c r="A128" s="517"/>
      <c r="B128" s="517"/>
      <c r="C128" s="517"/>
      <c r="D128" s="517"/>
      <c r="E128" s="517"/>
      <c r="F128" s="517"/>
      <c r="G128" s="517"/>
      <c r="H128" s="517"/>
      <c r="I128" s="517"/>
      <c r="J128" s="517"/>
      <c r="K128" s="517"/>
      <c r="L128" s="517"/>
      <c r="M128" s="517"/>
      <c r="N128" s="517"/>
      <c r="O128" s="517"/>
      <c r="P128" s="517"/>
      <c r="Q128" s="517"/>
      <c r="R128" s="517"/>
      <c r="S128" s="517"/>
      <c r="T128" s="517"/>
      <c r="U128" s="517"/>
      <c r="V128" s="517"/>
      <c r="W128" s="517"/>
      <c r="X128" s="517"/>
      <c r="Y128" s="517"/>
      <c r="Z128" s="517"/>
      <c r="AA128" s="517"/>
      <c r="AB128" s="517"/>
      <c r="AC128" s="517"/>
      <c r="AD128" s="517"/>
      <c r="AE128" s="517"/>
      <c r="AF128" s="517"/>
      <c r="AG128" s="517"/>
      <c r="AH128" s="517"/>
      <c r="AI128" s="517"/>
      <c r="AJ128" s="517"/>
      <c r="AK128" s="517"/>
      <c r="AL128" s="517"/>
      <c r="AM128" s="517"/>
      <c r="AN128" s="517"/>
      <c r="AO128" s="517"/>
      <c r="AP128" s="517"/>
      <c r="AQ128" s="517"/>
      <c r="AR128" s="517"/>
      <c r="AS128" s="517"/>
      <c r="AT128" s="517"/>
      <c r="AU128" s="517"/>
      <c r="AV128" s="517"/>
      <c r="AW128" s="517"/>
      <c r="AX128" s="517"/>
      <c r="AY128" s="517"/>
      <c r="AZ128" s="517"/>
      <c r="BA128" s="517"/>
      <c r="BB128" s="517"/>
      <c r="BC128" s="517"/>
      <c r="BD128" s="517"/>
      <c r="BE128" s="517"/>
      <c r="BF128" s="517"/>
      <c r="BG128" s="517"/>
      <c r="BH128" s="517"/>
      <c r="BI128" s="517"/>
      <c r="BJ128" s="517"/>
      <c r="BK128" s="517"/>
      <c r="BL128" s="517"/>
      <c r="BM128" s="517"/>
      <c r="BN128" s="517"/>
      <c r="BO128" s="517"/>
      <c r="BP128" s="517"/>
      <c r="BQ128" s="517"/>
      <c r="BR128" s="517"/>
      <c r="BS128" s="517"/>
      <c r="BT128" s="517"/>
      <c r="BU128" s="517"/>
      <c r="BV128" s="517"/>
      <c r="BW128" s="517"/>
      <c r="BX128" s="517"/>
      <c r="BY128" s="517"/>
      <c r="BZ128" s="517"/>
      <c r="CA128" s="517"/>
      <c r="CB128" s="517"/>
      <c r="CC128" s="517"/>
      <c r="CD128" s="517"/>
      <c r="CE128" s="517"/>
      <c r="CF128" s="517"/>
      <c r="CG128" s="517"/>
      <c r="CH128" s="517"/>
      <c r="CI128" s="517"/>
      <c r="CJ128" s="517"/>
      <c r="CK128" s="517"/>
      <c r="CL128" s="517"/>
      <c r="CM128" s="517"/>
      <c r="CN128" s="517"/>
      <c r="CO128" s="517"/>
      <c r="CP128" s="517"/>
      <c r="CQ128" s="517"/>
      <c r="CR128" s="517"/>
      <c r="CS128" s="517"/>
      <c r="CT128" s="517"/>
      <c r="CU128" s="517"/>
      <c r="CV128" s="517"/>
      <c r="CW128" s="517"/>
      <c r="CX128" s="517"/>
      <c r="CY128" s="517"/>
      <c r="CZ128" s="517"/>
      <c r="DA128" s="517"/>
      <c r="DB128" s="517"/>
      <c r="DC128" s="592"/>
      <c r="DD128" s="592"/>
      <c r="DE128" s="517"/>
      <c r="DF128" s="517"/>
      <c r="DG128" s="517"/>
      <c r="DH128" s="517"/>
      <c r="DI128" s="517"/>
      <c r="DJ128" s="517"/>
      <c r="DK128" s="517"/>
      <c r="DL128" s="517"/>
      <c r="DM128" s="517"/>
      <c r="DN128" s="517"/>
      <c r="DO128" s="517"/>
      <c r="DP128" s="517"/>
      <c r="DQ128" s="517"/>
      <c r="DR128" s="517"/>
      <c r="DS128" s="517"/>
      <c r="DT128" s="517"/>
      <c r="DU128" s="517"/>
    </row>
    <row r="129" spans="1:125" ht="12.75" customHeight="1">
      <c r="A129" s="517"/>
      <c r="B129" s="517"/>
      <c r="C129" s="517"/>
      <c r="D129" s="517"/>
      <c r="E129" s="517"/>
      <c r="F129" s="517"/>
      <c r="G129" s="517"/>
      <c r="H129" s="517"/>
      <c r="I129" s="517"/>
      <c r="J129" s="517"/>
      <c r="K129" s="517"/>
      <c r="L129" s="517"/>
      <c r="M129" s="517"/>
      <c r="N129" s="517"/>
      <c r="O129" s="517"/>
      <c r="P129" s="517"/>
      <c r="Q129" s="517"/>
      <c r="R129" s="517"/>
      <c r="S129" s="517"/>
      <c r="T129" s="517"/>
      <c r="U129" s="517"/>
      <c r="V129" s="517"/>
      <c r="W129" s="517"/>
      <c r="X129" s="517"/>
      <c r="Y129" s="517"/>
      <c r="Z129" s="517"/>
      <c r="AA129" s="517"/>
      <c r="AB129" s="517"/>
      <c r="AC129" s="517"/>
      <c r="AD129" s="517"/>
      <c r="AE129" s="517"/>
      <c r="AF129" s="517"/>
      <c r="AG129" s="517"/>
      <c r="AH129" s="517"/>
      <c r="AI129" s="517"/>
      <c r="AJ129" s="517"/>
      <c r="AK129" s="517"/>
      <c r="AL129" s="517"/>
      <c r="AM129" s="517"/>
      <c r="AN129" s="517"/>
      <c r="AO129" s="517"/>
      <c r="AP129" s="517"/>
      <c r="AQ129" s="517"/>
      <c r="AR129" s="517"/>
      <c r="AS129" s="517"/>
      <c r="AT129" s="517"/>
      <c r="AU129" s="517"/>
      <c r="AV129" s="517"/>
      <c r="AW129" s="517"/>
      <c r="AX129" s="517"/>
      <c r="AY129" s="517"/>
      <c r="AZ129" s="517"/>
      <c r="BA129" s="517"/>
      <c r="BB129" s="517"/>
      <c r="BC129" s="517"/>
      <c r="BD129" s="517"/>
      <c r="BE129" s="517"/>
      <c r="BF129" s="517"/>
      <c r="BG129" s="517"/>
      <c r="BH129" s="517"/>
      <c r="BI129" s="517"/>
      <c r="BJ129" s="517"/>
      <c r="BK129" s="517"/>
      <c r="BL129" s="517"/>
      <c r="BM129" s="517"/>
      <c r="BN129" s="517"/>
      <c r="BO129" s="517"/>
      <c r="BP129" s="517"/>
      <c r="BQ129" s="517"/>
      <c r="BR129" s="517"/>
      <c r="BS129" s="517"/>
      <c r="BT129" s="517"/>
      <c r="BU129" s="517"/>
      <c r="BV129" s="517"/>
      <c r="BW129" s="517"/>
      <c r="BX129" s="517"/>
      <c r="BY129" s="517"/>
      <c r="BZ129" s="517"/>
      <c r="CA129" s="517"/>
      <c r="CB129" s="517"/>
      <c r="CC129" s="517"/>
      <c r="CD129" s="517"/>
      <c r="CE129" s="517"/>
      <c r="CF129" s="517"/>
      <c r="CG129" s="517"/>
      <c r="CH129" s="517"/>
      <c r="CI129" s="517"/>
      <c r="CJ129" s="517"/>
      <c r="CK129" s="517"/>
      <c r="CL129" s="517"/>
      <c r="CM129" s="517"/>
      <c r="CN129" s="517"/>
      <c r="CO129" s="517"/>
      <c r="CP129" s="517"/>
      <c r="CQ129" s="517"/>
      <c r="CR129" s="517"/>
      <c r="CS129" s="517"/>
      <c r="CT129" s="517"/>
      <c r="CU129" s="517"/>
      <c r="CV129" s="517"/>
      <c r="CW129" s="517"/>
      <c r="CX129" s="517"/>
      <c r="CY129" s="517"/>
      <c r="CZ129" s="517"/>
      <c r="DA129" s="517"/>
      <c r="DB129" s="517"/>
      <c r="DC129" s="592"/>
      <c r="DD129" s="592"/>
      <c r="DE129" s="517"/>
      <c r="DF129" s="517"/>
      <c r="DG129" s="517"/>
      <c r="DH129" s="517"/>
      <c r="DI129" s="517"/>
      <c r="DJ129" s="517"/>
      <c r="DK129" s="517"/>
      <c r="DL129" s="517"/>
      <c r="DM129" s="517"/>
      <c r="DN129" s="517"/>
      <c r="DO129" s="517"/>
      <c r="DP129" s="517"/>
      <c r="DQ129" s="517"/>
      <c r="DR129" s="517"/>
      <c r="DS129" s="517"/>
      <c r="DT129" s="517"/>
      <c r="DU129" s="517"/>
    </row>
    <row r="130" spans="1:125" ht="12.75" customHeight="1">
      <c r="A130" s="517"/>
      <c r="B130" s="517"/>
      <c r="C130" s="517"/>
      <c r="D130" s="517"/>
      <c r="E130" s="517"/>
      <c r="F130" s="517"/>
      <c r="G130" s="517"/>
      <c r="H130" s="517"/>
      <c r="I130" s="517"/>
      <c r="J130" s="517"/>
      <c r="K130" s="517"/>
      <c r="L130" s="517"/>
      <c r="M130" s="517"/>
      <c r="N130" s="517"/>
      <c r="O130" s="517"/>
      <c r="P130" s="517"/>
      <c r="Q130" s="517"/>
      <c r="R130" s="517"/>
      <c r="S130" s="517"/>
      <c r="T130" s="517"/>
      <c r="U130" s="517"/>
      <c r="V130" s="517"/>
      <c r="W130" s="517"/>
      <c r="X130" s="517"/>
      <c r="Y130" s="517"/>
      <c r="Z130" s="517"/>
      <c r="AA130" s="517"/>
      <c r="AB130" s="517"/>
      <c r="AC130" s="517"/>
      <c r="AD130" s="517"/>
      <c r="AE130" s="517"/>
      <c r="AF130" s="517"/>
      <c r="AG130" s="517"/>
      <c r="AH130" s="517"/>
      <c r="AI130" s="517"/>
      <c r="AJ130" s="517"/>
      <c r="AK130" s="517"/>
      <c r="AL130" s="517"/>
      <c r="AM130" s="517"/>
      <c r="AN130" s="517"/>
      <c r="AO130" s="517"/>
      <c r="AP130" s="517"/>
      <c r="AQ130" s="517"/>
      <c r="AR130" s="517"/>
      <c r="AS130" s="517"/>
      <c r="AT130" s="517"/>
      <c r="AU130" s="517"/>
      <c r="AV130" s="517"/>
      <c r="AW130" s="517"/>
      <c r="AX130" s="517"/>
      <c r="AY130" s="517"/>
      <c r="AZ130" s="517"/>
      <c r="BA130" s="517"/>
      <c r="BB130" s="517"/>
      <c r="BC130" s="517"/>
      <c r="BD130" s="517"/>
      <c r="BE130" s="517"/>
      <c r="BF130" s="517"/>
      <c r="BG130" s="517"/>
      <c r="BH130" s="517"/>
      <c r="BI130" s="517"/>
      <c r="BJ130" s="517"/>
      <c r="BK130" s="517"/>
      <c r="BL130" s="517"/>
      <c r="BM130" s="517"/>
      <c r="BN130" s="517"/>
      <c r="BO130" s="517"/>
      <c r="BP130" s="517"/>
      <c r="BQ130" s="517"/>
      <c r="BR130" s="517"/>
      <c r="BS130" s="517"/>
      <c r="BT130" s="517"/>
      <c r="BU130" s="517"/>
      <c r="BV130" s="517"/>
      <c r="BW130" s="517"/>
      <c r="BX130" s="517"/>
      <c r="BY130" s="517"/>
      <c r="BZ130" s="517"/>
      <c r="CA130" s="517"/>
      <c r="CB130" s="517"/>
      <c r="CC130" s="517"/>
      <c r="CD130" s="517"/>
      <c r="CE130" s="517"/>
      <c r="CF130" s="517"/>
      <c r="CG130" s="517"/>
      <c r="CH130" s="517"/>
      <c r="CI130" s="517"/>
      <c r="CJ130" s="517"/>
      <c r="CK130" s="517"/>
      <c r="CL130" s="517"/>
      <c r="CM130" s="517"/>
      <c r="CN130" s="517"/>
      <c r="CO130" s="517"/>
      <c r="CP130" s="517"/>
      <c r="CQ130" s="517"/>
      <c r="CR130" s="517"/>
      <c r="CS130" s="517"/>
      <c r="CT130" s="517"/>
      <c r="CU130" s="517"/>
      <c r="CV130" s="517"/>
      <c r="CW130" s="517"/>
      <c r="CX130" s="517"/>
      <c r="CY130" s="517"/>
      <c r="CZ130" s="517"/>
      <c r="DA130" s="517"/>
      <c r="DB130" s="517"/>
      <c r="DC130" s="592"/>
      <c r="DD130" s="592"/>
      <c r="DE130" s="517"/>
      <c r="DF130" s="517"/>
      <c r="DG130" s="517"/>
      <c r="DH130" s="517"/>
      <c r="DI130" s="517"/>
      <c r="DJ130" s="517"/>
      <c r="DK130" s="517"/>
      <c r="DL130" s="517"/>
      <c r="DM130" s="517"/>
      <c r="DN130" s="517"/>
      <c r="DO130" s="517"/>
      <c r="DP130" s="517"/>
      <c r="DQ130" s="517"/>
      <c r="DR130" s="517"/>
      <c r="DS130" s="517"/>
      <c r="DT130" s="517"/>
      <c r="DU130" s="517"/>
    </row>
    <row r="131" spans="1:125" ht="12.75" customHeight="1">
      <c r="A131" s="517"/>
      <c r="B131" s="517"/>
      <c r="C131" s="517"/>
      <c r="D131" s="517"/>
      <c r="E131" s="517"/>
      <c r="F131" s="517"/>
      <c r="G131" s="517"/>
      <c r="H131" s="517"/>
      <c r="I131" s="517"/>
      <c r="J131" s="517"/>
      <c r="K131" s="517"/>
      <c r="L131" s="517"/>
      <c r="M131" s="517"/>
      <c r="N131" s="517"/>
      <c r="O131" s="517"/>
      <c r="P131" s="517"/>
      <c r="Q131" s="517"/>
      <c r="R131" s="517"/>
      <c r="S131" s="517"/>
      <c r="T131" s="517"/>
      <c r="U131" s="517"/>
      <c r="V131" s="517"/>
      <c r="W131" s="517"/>
      <c r="X131" s="517"/>
      <c r="Y131" s="517"/>
      <c r="Z131" s="517"/>
      <c r="AA131" s="517"/>
      <c r="AB131" s="517"/>
      <c r="AC131" s="517"/>
      <c r="AD131" s="517"/>
      <c r="AE131" s="517"/>
      <c r="AF131" s="517"/>
      <c r="AG131" s="517"/>
      <c r="AH131" s="517"/>
      <c r="AI131" s="517"/>
      <c r="AJ131" s="517"/>
      <c r="AK131" s="517"/>
      <c r="AL131" s="517"/>
      <c r="AM131" s="517"/>
      <c r="AN131" s="517"/>
      <c r="AO131" s="517"/>
      <c r="AP131" s="517"/>
      <c r="AQ131" s="517"/>
      <c r="AR131" s="517"/>
      <c r="AS131" s="517"/>
      <c r="AT131" s="517"/>
      <c r="AU131" s="517"/>
      <c r="AV131" s="517"/>
      <c r="AW131" s="517"/>
      <c r="AX131" s="517"/>
      <c r="AY131" s="517"/>
      <c r="AZ131" s="517"/>
      <c r="BA131" s="517"/>
      <c r="BB131" s="517"/>
      <c r="BC131" s="517"/>
      <c r="BD131" s="517"/>
      <c r="BE131" s="517"/>
      <c r="BF131" s="517"/>
      <c r="BG131" s="517"/>
      <c r="BH131" s="517"/>
      <c r="BI131" s="517"/>
      <c r="BJ131" s="517"/>
      <c r="BK131" s="517"/>
      <c r="BL131" s="517"/>
      <c r="BM131" s="517"/>
      <c r="BN131" s="517"/>
      <c r="BO131" s="517"/>
      <c r="BP131" s="517"/>
      <c r="BQ131" s="517"/>
      <c r="BR131" s="517"/>
      <c r="BS131" s="517"/>
      <c r="BT131" s="517"/>
      <c r="BU131" s="517"/>
      <c r="BV131" s="517"/>
      <c r="BW131" s="517"/>
      <c r="BX131" s="517"/>
      <c r="BY131" s="517"/>
      <c r="BZ131" s="517"/>
      <c r="CA131" s="517"/>
      <c r="CB131" s="517"/>
      <c r="CC131" s="517"/>
      <c r="CD131" s="517"/>
      <c r="CE131" s="517"/>
      <c r="CF131" s="517"/>
      <c r="CG131" s="517"/>
      <c r="CH131" s="517"/>
      <c r="CI131" s="517"/>
      <c r="CJ131" s="517"/>
      <c r="CK131" s="517"/>
      <c r="CL131" s="517"/>
      <c r="CM131" s="517"/>
      <c r="CN131" s="517"/>
      <c r="CO131" s="517"/>
      <c r="CP131" s="517"/>
      <c r="CQ131" s="517"/>
      <c r="CR131" s="517"/>
      <c r="CS131" s="517"/>
      <c r="CT131" s="517"/>
      <c r="CU131" s="517"/>
      <c r="CV131" s="517"/>
      <c r="CW131" s="517"/>
      <c r="CX131" s="517"/>
      <c r="CY131" s="517"/>
      <c r="CZ131" s="517"/>
      <c r="DA131" s="517"/>
      <c r="DB131" s="517"/>
      <c r="DC131" s="592"/>
      <c r="DD131" s="592"/>
      <c r="DE131" s="517"/>
      <c r="DF131" s="517"/>
      <c r="DG131" s="517"/>
      <c r="DH131" s="517"/>
      <c r="DI131" s="517"/>
      <c r="DJ131" s="517"/>
      <c r="DK131" s="517"/>
      <c r="DL131" s="517"/>
      <c r="DM131" s="517"/>
      <c r="DN131" s="517"/>
      <c r="DO131" s="517"/>
      <c r="DP131" s="517"/>
      <c r="DQ131" s="517"/>
      <c r="DR131" s="517"/>
      <c r="DS131" s="517"/>
      <c r="DT131" s="517"/>
      <c r="DU131" s="517"/>
    </row>
    <row r="132" spans="1:125" ht="12.75" customHeight="1">
      <c r="A132" s="517"/>
      <c r="B132" s="517"/>
      <c r="C132" s="517"/>
      <c r="D132" s="517"/>
      <c r="E132" s="517"/>
      <c r="F132" s="517"/>
      <c r="G132" s="517"/>
      <c r="H132" s="517"/>
      <c r="I132" s="517"/>
      <c r="J132" s="517"/>
      <c r="K132" s="517"/>
      <c r="L132" s="517"/>
      <c r="M132" s="517"/>
      <c r="N132" s="517"/>
      <c r="O132" s="517"/>
      <c r="P132" s="517"/>
      <c r="Q132" s="517"/>
      <c r="R132" s="517"/>
      <c r="S132" s="517"/>
      <c r="T132" s="517"/>
      <c r="U132" s="517"/>
      <c r="V132" s="517"/>
      <c r="W132" s="517"/>
      <c r="X132" s="517"/>
      <c r="Y132" s="517"/>
      <c r="Z132" s="517"/>
      <c r="AA132" s="517"/>
      <c r="AB132" s="517"/>
      <c r="AC132" s="517"/>
      <c r="AD132" s="517"/>
      <c r="AE132" s="517"/>
      <c r="AF132" s="517"/>
      <c r="AG132" s="517"/>
      <c r="AH132" s="517"/>
      <c r="AI132" s="517"/>
      <c r="AJ132" s="517"/>
      <c r="AK132" s="517"/>
      <c r="AL132" s="517"/>
      <c r="AM132" s="517"/>
      <c r="AN132" s="517"/>
      <c r="AO132" s="517"/>
      <c r="AP132" s="517"/>
      <c r="AQ132" s="517"/>
      <c r="AR132" s="517"/>
      <c r="AS132" s="517"/>
      <c r="AT132" s="517"/>
      <c r="AU132" s="517"/>
      <c r="AV132" s="517"/>
      <c r="AW132" s="517"/>
      <c r="AX132" s="517"/>
      <c r="AY132" s="517"/>
      <c r="AZ132" s="517"/>
      <c r="BA132" s="517"/>
      <c r="BB132" s="517"/>
      <c r="BC132" s="517"/>
      <c r="BD132" s="517"/>
      <c r="BE132" s="517"/>
      <c r="BF132" s="517"/>
      <c r="BG132" s="517"/>
      <c r="BH132" s="517"/>
      <c r="BI132" s="517"/>
      <c r="BJ132" s="517"/>
      <c r="BK132" s="517"/>
      <c r="BL132" s="517"/>
      <c r="BM132" s="517"/>
      <c r="BN132" s="517"/>
      <c r="BO132" s="517"/>
      <c r="BP132" s="517"/>
      <c r="BQ132" s="517"/>
      <c r="BR132" s="517"/>
      <c r="BS132" s="517"/>
      <c r="BT132" s="517"/>
      <c r="BU132" s="517"/>
      <c r="BV132" s="517"/>
      <c r="BW132" s="517"/>
      <c r="BX132" s="517"/>
      <c r="BY132" s="517"/>
      <c r="BZ132" s="517"/>
      <c r="CA132" s="517"/>
      <c r="CB132" s="517"/>
      <c r="CC132" s="517"/>
      <c r="CD132" s="517"/>
      <c r="CE132" s="517"/>
      <c r="CF132" s="517"/>
      <c r="CG132" s="517"/>
      <c r="CH132" s="517"/>
      <c r="CI132" s="517"/>
      <c r="CJ132" s="517"/>
      <c r="CK132" s="517"/>
      <c r="CL132" s="517"/>
      <c r="CM132" s="517"/>
      <c r="CN132" s="517"/>
      <c r="CO132" s="517"/>
      <c r="CP132" s="517"/>
      <c r="CQ132" s="517"/>
      <c r="CR132" s="517"/>
      <c r="CS132" s="517"/>
      <c r="CT132" s="517"/>
      <c r="CU132" s="517"/>
      <c r="CV132" s="517"/>
      <c r="CW132" s="517"/>
      <c r="CX132" s="517"/>
      <c r="CY132" s="517"/>
      <c r="CZ132" s="517"/>
      <c r="DA132" s="517"/>
      <c r="DB132" s="517"/>
      <c r="DC132" s="592"/>
      <c r="DD132" s="592"/>
      <c r="DE132" s="517"/>
      <c r="DF132" s="517"/>
      <c r="DG132" s="517"/>
      <c r="DH132" s="517"/>
      <c r="DI132" s="517"/>
      <c r="DJ132" s="517"/>
      <c r="DK132" s="517"/>
      <c r="DL132" s="517"/>
      <c r="DM132" s="517"/>
      <c r="DN132" s="517"/>
      <c r="DO132" s="517"/>
      <c r="DP132" s="517"/>
      <c r="DQ132" s="517"/>
      <c r="DR132" s="517"/>
      <c r="DS132" s="517"/>
      <c r="DT132" s="517"/>
      <c r="DU132" s="517"/>
    </row>
    <row r="133" spans="1:125" ht="12.75" customHeight="1">
      <c r="A133" s="517"/>
      <c r="B133" s="517"/>
      <c r="C133" s="517"/>
      <c r="D133" s="517"/>
      <c r="E133" s="517"/>
      <c r="F133" s="517"/>
      <c r="G133" s="517"/>
      <c r="H133" s="517"/>
      <c r="I133" s="517"/>
      <c r="J133" s="517"/>
      <c r="K133" s="517"/>
      <c r="L133" s="517"/>
      <c r="M133" s="517"/>
      <c r="N133" s="517"/>
      <c r="O133" s="517"/>
      <c r="P133" s="517"/>
      <c r="Q133" s="517"/>
      <c r="R133" s="517"/>
      <c r="S133" s="517"/>
      <c r="T133" s="517"/>
      <c r="U133" s="517"/>
      <c r="V133" s="517"/>
      <c r="W133" s="517"/>
      <c r="X133" s="517"/>
      <c r="Y133" s="517"/>
      <c r="Z133" s="517"/>
      <c r="AA133" s="517"/>
      <c r="AB133" s="517"/>
      <c r="AC133" s="517"/>
      <c r="AD133" s="517"/>
      <c r="AE133" s="517"/>
      <c r="AF133" s="517"/>
      <c r="AG133" s="517"/>
      <c r="AH133" s="517"/>
      <c r="AI133" s="517"/>
      <c r="AJ133" s="517"/>
      <c r="AK133" s="517"/>
      <c r="AL133" s="517"/>
      <c r="AM133" s="517"/>
      <c r="AN133" s="517"/>
      <c r="AO133" s="517"/>
      <c r="AP133" s="517"/>
      <c r="AQ133" s="517"/>
      <c r="AR133" s="517"/>
      <c r="AS133" s="517"/>
      <c r="AT133" s="517"/>
      <c r="AU133" s="517"/>
      <c r="AV133" s="517"/>
      <c r="AW133" s="517"/>
      <c r="AX133" s="517"/>
      <c r="AY133" s="517"/>
      <c r="AZ133" s="517"/>
      <c r="BA133" s="517"/>
      <c r="BB133" s="517"/>
      <c r="BC133" s="517"/>
      <c r="BD133" s="517"/>
      <c r="BE133" s="517"/>
      <c r="BF133" s="517"/>
      <c r="BG133" s="517"/>
      <c r="BH133" s="517"/>
      <c r="BI133" s="517"/>
      <c r="BJ133" s="517"/>
      <c r="BK133" s="517"/>
      <c r="BL133" s="517"/>
      <c r="BM133" s="517"/>
      <c r="BN133" s="517"/>
      <c r="BO133" s="517"/>
      <c r="BP133" s="517"/>
      <c r="BQ133" s="517"/>
      <c r="BR133" s="517"/>
      <c r="BS133" s="517"/>
      <c r="BT133" s="517"/>
      <c r="BU133" s="517"/>
      <c r="BV133" s="517"/>
      <c r="BW133" s="517"/>
      <c r="BX133" s="517"/>
      <c r="BY133" s="517"/>
      <c r="BZ133" s="517"/>
      <c r="CA133" s="517"/>
      <c r="CB133" s="517"/>
      <c r="CC133" s="517"/>
      <c r="CD133" s="517"/>
      <c r="CE133" s="517"/>
      <c r="CF133" s="517"/>
      <c r="CG133" s="517"/>
      <c r="CH133" s="517"/>
      <c r="CI133" s="517"/>
      <c r="CJ133" s="517"/>
      <c r="CK133" s="517"/>
      <c r="CL133" s="517"/>
      <c r="CM133" s="517"/>
      <c r="CN133" s="517"/>
      <c r="CO133" s="517"/>
      <c r="CP133" s="517"/>
      <c r="CQ133" s="517"/>
      <c r="CR133" s="517"/>
      <c r="CS133" s="517"/>
      <c r="CT133" s="517"/>
      <c r="CU133" s="517"/>
      <c r="CV133" s="517"/>
      <c r="CW133" s="517"/>
      <c r="CX133" s="517"/>
      <c r="CY133" s="517"/>
      <c r="CZ133" s="517"/>
      <c r="DA133" s="517"/>
      <c r="DB133" s="517"/>
      <c r="DC133" s="592"/>
      <c r="DD133" s="592"/>
      <c r="DE133" s="517"/>
      <c r="DF133" s="517"/>
      <c r="DG133" s="517"/>
      <c r="DH133" s="517"/>
      <c r="DI133" s="517"/>
      <c r="DJ133" s="517"/>
      <c r="DK133" s="517"/>
      <c r="DL133" s="517"/>
      <c r="DM133" s="517"/>
      <c r="DN133" s="517"/>
      <c r="DO133" s="517"/>
      <c r="DP133" s="517"/>
      <c r="DQ133" s="517"/>
      <c r="DR133" s="517"/>
      <c r="DS133" s="517"/>
      <c r="DT133" s="517"/>
      <c r="DU133" s="517"/>
    </row>
    <row r="134" spans="1:125" ht="12.75" customHeight="1">
      <c r="A134" s="517"/>
      <c r="B134" s="517"/>
      <c r="C134" s="517"/>
      <c r="D134" s="517"/>
      <c r="E134" s="517"/>
      <c r="F134" s="517"/>
      <c r="G134" s="517"/>
      <c r="H134" s="517"/>
      <c r="I134" s="517"/>
      <c r="J134" s="517"/>
      <c r="K134" s="517"/>
      <c r="L134" s="517"/>
      <c r="M134" s="517"/>
      <c r="N134" s="517"/>
      <c r="O134" s="517"/>
      <c r="P134" s="517"/>
      <c r="Q134" s="517"/>
      <c r="R134" s="517"/>
      <c r="S134" s="517"/>
      <c r="T134" s="517"/>
      <c r="U134" s="517"/>
      <c r="V134" s="517"/>
      <c r="W134" s="517"/>
      <c r="X134" s="517"/>
      <c r="Y134" s="517"/>
      <c r="Z134" s="517"/>
      <c r="AA134" s="517"/>
      <c r="AB134" s="517"/>
      <c r="AC134" s="517"/>
      <c r="AD134" s="517"/>
      <c r="AE134" s="517"/>
      <c r="AF134" s="517"/>
      <c r="AG134" s="517"/>
      <c r="AH134" s="517"/>
      <c r="AI134" s="517"/>
      <c r="AJ134" s="517"/>
      <c r="AK134" s="517"/>
      <c r="AL134" s="517"/>
      <c r="AM134" s="517"/>
      <c r="AN134" s="517"/>
      <c r="AO134" s="517"/>
      <c r="AP134" s="517"/>
      <c r="AQ134" s="517"/>
      <c r="AR134" s="517"/>
      <c r="AS134" s="517"/>
      <c r="AT134" s="517"/>
      <c r="AU134" s="517"/>
      <c r="AV134" s="517"/>
      <c r="AW134" s="517"/>
      <c r="AX134" s="517"/>
      <c r="AY134" s="517"/>
      <c r="AZ134" s="517"/>
      <c r="BA134" s="517"/>
      <c r="BB134" s="517"/>
      <c r="BC134" s="517"/>
      <c r="BD134" s="517"/>
      <c r="BE134" s="517"/>
      <c r="BF134" s="517"/>
      <c r="BG134" s="517"/>
      <c r="BH134" s="517"/>
      <c r="BI134" s="517"/>
      <c r="BJ134" s="517"/>
      <c r="BK134" s="517"/>
      <c r="BL134" s="517"/>
      <c r="BM134" s="517"/>
      <c r="BN134" s="517"/>
      <c r="BO134" s="517"/>
      <c r="BP134" s="517"/>
      <c r="BQ134" s="517"/>
      <c r="BR134" s="517"/>
      <c r="BS134" s="517"/>
      <c r="BT134" s="517"/>
      <c r="BU134" s="517"/>
      <c r="BV134" s="517"/>
      <c r="BW134" s="517"/>
      <c r="BX134" s="517"/>
      <c r="BY134" s="517"/>
      <c r="BZ134" s="517"/>
      <c r="CA134" s="517"/>
      <c r="CB134" s="517"/>
      <c r="CC134" s="517"/>
      <c r="CD134" s="517"/>
      <c r="CE134" s="517"/>
      <c r="CF134" s="517"/>
      <c r="CG134" s="517"/>
      <c r="CH134" s="517"/>
      <c r="CI134" s="517"/>
      <c r="CJ134" s="517"/>
      <c r="CK134" s="517"/>
      <c r="CL134" s="517"/>
      <c r="CM134" s="517"/>
      <c r="CN134" s="517"/>
      <c r="CO134" s="517"/>
      <c r="CP134" s="517"/>
      <c r="CQ134" s="517"/>
      <c r="CR134" s="517"/>
      <c r="CS134" s="517"/>
      <c r="CT134" s="517"/>
      <c r="CU134" s="517"/>
      <c r="CV134" s="517"/>
      <c r="CW134" s="517"/>
      <c r="CX134" s="517"/>
      <c r="CY134" s="517"/>
      <c r="CZ134" s="517"/>
      <c r="DA134" s="517"/>
      <c r="DB134" s="517"/>
      <c r="DC134" s="592"/>
      <c r="DD134" s="592"/>
      <c r="DE134" s="517"/>
      <c r="DF134" s="517"/>
      <c r="DG134" s="517"/>
      <c r="DH134" s="517"/>
      <c r="DI134" s="517"/>
      <c r="DJ134" s="517"/>
      <c r="DK134" s="517"/>
      <c r="DL134" s="517"/>
      <c r="DM134" s="517"/>
      <c r="DN134" s="517"/>
      <c r="DO134" s="517"/>
      <c r="DP134" s="517"/>
      <c r="DQ134" s="517"/>
      <c r="DR134" s="517"/>
      <c r="DS134" s="517"/>
      <c r="DT134" s="517"/>
      <c r="DU134" s="517"/>
    </row>
    <row r="135" spans="1:125" ht="12.75" customHeight="1">
      <c r="A135" s="517"/>
      <c r="B135" s="517"/>
      <c r="C135" s="517"/>
      <c r="D135" s="517"/>
      <c r="E135" s="517"/>
      <c r="F135" s="517"/>
      <c r="G135" s="517"/>
      <c r="H135" s="517"/>
      <c r="I135" s="517"/>
      <c r="J135" s="517"/>
      <c r="K135" s="517"/>
      <c r="L135" s="517"/>
      <c r="M135" s="517"/>
      <c r="N135" s="517"/>
      <c r="O135" s="517"/>
      <c r="P135" s="517"/>
      <c r="Q135" s="517"/>
      <c r="R135" s="517"/>
      <c r="S135" s="517"/>
      <c r="T135" s="517"/>
      <c r="U135" s="517"/>
      <c r="V135" s="517"/>
      <c r="W135" s="517"/>
      <c r="X135" s="517"/>
      <c r="Y135" s="517"/>
      <c r="Z135" s="517"/>
      <c r="AA135" s="517"/>
      <c r="AB135" s="517"/>
      <c r="AC135" s="517"/>
      <c r="AD135" s="517"/>
      <c r="AE135" s="517"/>
      <c r="AF135" s="517"/>
      <c r="AG135" s="517"/>
      <c r="AH135" s="517"/>
      <c r="AI135" s="517"/>
      <c r="AJ135" s="517"/>
      <c r="AK135" s="517"/>
      <c r="AL135" s="517"/>
      <c r="AM135" s="517"/>
      <c r="AN135" s="517"/>
      <c r="AO135" s="517"/>
      <c r="AP135" s="517"/>
      <c r="AQ135" s="517"/>
      <c r="AR135" s="517"/>
      <c r="AS135" s="517"/>
      <c r="AT135" s="517"/>
      <c r="AU135" s="517"/>
      <c r="AV135" s="517"/>
      <c r="AW135" s="517"/>
      <c r="AX135" s="517"/>
      <c r="AY135" s="517"/>
      <c r="AZ135" s="517"/>
      <c r="BA135" s="517"/>
      <c r="BB135" s="517"/>
      <c r="BC135" s="517"/>
      <c r="BD135" s="517"/>
      <c r="BE135" s="517"/>
      <c r="BF135" s="517"/>
      <c r="BG135" s="517"/>
      <c r="BH135" s="517"/>
      <c r="BI135" s="517"/>
      <c r="BJ135" s="517"/>
      <c r="BK135" s="517"/>
      <c r="BL135" s="517"/>
      <c r="BM135" s="517"/>
      <c r="BN135" s="517"/>
      <c r="BO135" s="517"/>
      <c r="BP135" s="517"/>
      <c r="BQ135" s="517"/>
      <c r="BR135" s="517"/>
      <c r="BS135" s="517"/>
      <c r="BT135" s="517"/>
      <c r="BU135" s="517"/>
      <c r="BV135" s="517"/>
      <c r="BW135" s="517"/>
      <c r="BX135" s="517"/>
      <c r="BY135" s="517"/>
      <c r="BZ135" s="517"/>
      <c r="CA135" s="517"/>
      <c r="CB135" s="517"/>
      <c r="CC135" s="517"/>
      <c r="CD135" s="517"/>
      <c r="CE135" s="517"/>
      <c r="CF135" s="517"/>
      <c r="CG135" s="517"/>
      <c r="CH135" s="517"/>
      <c r="CI135" s="517"/>
      <c r="CJ135" s="517"/>
      <c r="CK135" s="517"/>
      <c r="CL135" s="517"/>
      <c r="CM135" s="517"/>
      <c r="CN135" s="517"/>
      <c r="CO135" s="517"/>
      <c r="CP135" s="517"/>
      <c r="CQ135" s="517"/>
      <c r="CR135" s="517"/>
      <c r="CS135" s="517"/>
      <c r="CT135" s="517"/>
      <c r="CU135" s="517"/>
      <c r="CV135" s="517"/>
      <c r="CW135" s="517"/>
      <c r="CX135" s="517"/>
      <c r="CY135" s="517"/>
      <c r="CZ135" s="517"/>
      <c r="DA135" s="517"/>
      <c r="DB135" s="517"/>
      <c r="DC135" s="592"/>
      <c r="DD135" s="592"/>
      <c r="DE135" s="517"/>
      <c r="DF135" s="517"/>
      <c r="DG135" s="517"/>
      <c r="DH135" s="517"/>
      <c r="DI135" s="517"/>
      <c r="DJ135" s="517"/>
      <c r="DK135" s="517"/>
      <c r="DL135" s="517"/>
      <c r="DM135" s="517"/>
      <c r="DN135" s="517"/>
      <c r="DO135" s="517"/>
      <c r="DP135" s="517"/>
      <c r="DQ135" s="517"/>
      <c r="DR135" s="517"/>
      <c r="DS135" s="517"/>
      <c r="DT135" s="517"/>
      <c r="DU135" s="517"/>
    </row>
    <row r="136" spans="1:125" ht="12.75" customHeight="1">
      <c r="A136" s="517"/>
      <c r="B136" s="517"/>
      <c r="C136" s="517"/>
      <c r="D136" s="517"/>
      <c r="E136" s="517"/>
      <c r="F136" s="517"/>
      <c r="G136" s="517"/>
      <c r="H136" s="517"/>
      <c r="I136" s="517"/>
      <c r="J136" s="517"/>
      <c r="K136" s="517"/>
      <c r="L136" s="517"/>
      <c r="M136" s="517"/>
      <c r="N136" s="517"/>
      <c r="O136" s="517"/>
      <c r="P136" s="517"/>
      <c r="Q136" s="517"/>
      <c r="R136" s="517"/>
      <c r="S136" s="517"/>
      <c r="T136" s="517"/>
      <c r="U136" s="517"/>
      <c r="V136" s="517"/>
      <c r="W136" s="517"/>
      <c r="X136" s="517"/>
      <c r="Y136" s="517"/>
      <c r="Z136" s="517"/>
      <c r="AA136" s="517"/>
      <c r="AB136" s="517"/>
      <c r="AC136" s="517"/>
      <c r="AD136" s="517"/>
      <c r="AE136" s="517"/>
      <c r="AF136" s="517"/>
      <c r="AG136" s="517"/>
      <c r="AH136" s="517"/>
      <c r="AI136" s="517"/>
      <c r="AJ136" s="517"/>
      <c r="AK136" s="517"/>
      <c r="AL136" s="517"/>
      <c r="AM136" s="517"/>
      <c r="AN136" s="517"/>
      <c r="AO136" s="517"/>
      <c r="AP136" s="517"/>
      <c r="AQ136" s="517"/>
      <c r="AR136" s="517"/>
      <c r="AS136" s="517"/>
      <c r="AT136" s="517"/>
      <c r="AU136" s="517"/>
      <c r="AV136" s="517"/>
      <c r="AW136" s="517"/>
      <c r="AX136" s="517"/>
      <c r="AY136" s="517"/>
      <c r="AZ136" s="517"/>
      <c r="BA136" s="517"/>
      <c r="BB136" s="517"/>
      <c r="BC136" s="517"/>
      <c r="BD136" s="517"/>
      <c r="BE136" s="517"/>
      <c r="BF136" s="517"/>
      <c r="BG136" s="517"/>
      <c r="BH136" s="517"/>
      <c r="BI136" s="517"/>
      <c r="BJ136" s="517"/>
      <c r="BK136" s="517"/>
      <c r="BL136" s="517"/>
      <c r="BM136" s="517"/>
      <c r="BN136" s="517"/>
      <c r="BO136" s="517"/>
      <c r="BP136" s="517"/>
      <c r="BQ136" s="517"/>
      <c r="BR136" s="517"/>
      <c r="BS136" s="517"/>
      <c r="BT136" s="517"/>
      <c r="BU136" s="517"/>
      <c r="BV136" s="517"/>
      <c r="BW136" s="517"/>
      <c r="BX136" s="517"/>
      <c r="BY136" s="517"/>
      <c r="BZ136" s="517"/>
      <c r="CA136" s="517"/>
      <c r="CB136" s="517"/>
      <c r="CC136" s="517"/>
      <c r="CD136" s="517"/>
      <c r="CE136" s="517"/>
      <c r="CF136" s="517"/>
      <c r="CG136" s="517"/>
      <c r="CH136" s="517"/>
      <c r="CI136" s="517"/>
      <c r="CJ136" s="517"/>
      <c r="CK136" s="517"/>
      <c r="CL136" s="517"/>
      <c r="CM136" s="517"/>
      <c r="CN136" s="517"/>
      <c r="CO136" s="517"/>
      <c r="CP136" s="517"/>
      <c r="CQ136" s="517"/>
      <c r="CR136" s="517"/>
      <c r="CS136" s="517"/>
      <c r="CT136" s="517"/>
      <c r="CU136" s="517"/>
      <c r="CV136" s="517"/>
      <c r="CW136" s="517"/>
      <c r="CX136" s="517"/>
      <c r="CY136" s="517"/>
      <c r="CZ136" s="517"/>
      <c r="DA136" s="517"/>
      <c r="DB136" s="517"/>
      <c r="DC136" s="592"/>
      <c r="DD136" s="592"/>
      <c r="DE136" s="517"/>
      <c r="DF136" s="517"/>
      <c r="DG136" s="517"/>
      <c r="DH136" s="517"/>
      <c r="DI136" s="517"/>
      <c r="DJ136" s="517"/>
      <c r="DK136" s="517"/>
      <c r="DL136" s="517"/>
      <c r="DM136" s="517"/>
      <c r="DN136" s="517"/>
      <c r="DO136" s="517"/>
      <c r="DP136" s="517"/>
      <c r="DQ136" s="517"/>
      <c r="DR136" s="517"/>
      <c r="DS136" s="517"/>
      <c r="DT136" s="517"/>
      <c r="DU136" s="517"/>
    </row>
    <row r="137" spans="1:125" ht="12.75" customHeight="1">
      <c r="A137" s="517"/>
      <c r="B137" s="517"/>
      <c r="C137" s="517"/>
      <c r="D137" s="517"/>
      <c r="E137" s="517"/>
      <c r="F137" s="517"/>
      <c r="G137" s="517"/>
      <c r="H137" s="517"/>
      <c r="I137" s="517"/>
      <c r="J137" s="517"/>
      <c r="K137" s="517"/>
      <c r="L137" s="517"/>
      <c r="M137" s="517"/>
      <c r="N137" s="517"/>
      <c r="O137" s="517"/>
      <c r="P137" s="517"/>
      <c r="Q137" s="517"/>
      <c r="R137" s="517"/>
      <c r="S137" s="517"/>
      <c r="T137" s="517"/>
      <c r="U137" s="517"/>
      <c r="V137" s="517"/>
      <c r="W137" s="517"/>
      <c r="X137" s="517"/>
      <c r="Y137" s="517"/>
      <c r="Z137" s="517"/>
      <c r="AA137" s="517"/>
      <c r="AB137" s="517"/>
      <c r="AC137" s="517"/>
      <c r="AD137" s="517"/>
      <c r="AE137" s="517"/>
      <c r="AF137" s="517"/>
      <c r="AG137" s="517"/>
      <c r="AH137" s="517"/>
      <c r="AI137" s="517"/>
      <c r="AJ137" s="517"/>
      <c r="AK137" s="517"/>
      <c r="AL137" s="517"/>
      <c r="AM137" s="517"/>
      <c r="AN137" s="517"/>
      <c r="AO137" s="517"/>
      <c r="AP137" s="517"/>
      <c r="AQ137" s="517"/>
      <c r="AR137" s="517"/>
      <c r="AS137" s="517"/>
      <c r="AT137" s="517"/>
      <c r="AU137" s="517"/>
      <c r="AV137" s="517"/>
      <c r="AW137" s="517"/>
      <c r="AX137" s="517"/>
      <c r="AY137" s="517"/>
      <c r="AZ137" s="517"/>
      <c r="BA137" s="517"/>
      <c r="BB137" s="517"/>
      <c r="BC137" s="517"/>
      <c r="BD137" s="517"/>
      <c r="BE137" s="517"/>
      <c r="BF137" s="517"/>
      <c r="BG137" s="517"/>
      <c r="BH137" s="517"/>
      <c r="BI137" s="517"/>
      <c r="BJ137" s="517"/>
      <c r="BK137" s="517"/>
      <c r="BL137" s="517"/>
      <c r="BM137" s="517"/>
      <c r="BN137" s="517"/>
      <c r="BO137" s="517"/>
      <c r="BP137" s="517"/>
      <c r="BQ137" s="517"/>
      <c r="BR137" s="517"/>
      <c r="BS137" s="517"/>
      <c r="BT137" s="517"/>
      <c r="BU137" s="517"/>
      <c r="BV137" s="517"/>
      <c r="BW137" s="517"/>
      <c r="BX137" s="517"/>
      <c r="BY137" s="517"/>
      <c r="BZ137" s="517"/>
      <c r="CA137" s="517"/>
      <c r="CB137" s="517"/>
      <c r="CC137" s="517"/>
      <c r="CD137" s="517"/>
      <c r="CE137" s="517"/>
      <c r="CF137" s="517"/>
      <c r="CG137" s="517"/>
      <c r="CH137" s="517"/>
      <c r="CI137" s="517"/>
      <c r="CJ137" s="517"/>
      <c r="CK137" s="517"/>
      <c r="CL137" s="517"/>
      <c r="CM137" s="517"/>
      <c r="CN137" s="517"/>
      <c r="CO137" s="517"/>
      <c r="CP137" s="517"/>
      <c r="CQ137" s="517"/>
      <c r="CR137" s="517"/>
      <c r="CS137" s="517"/>
      <c r="CT137" s="517"/>
      <c r="CU137" s="517"/>
      <c r="CV137" s="517"/>
      <c r="CW137" s="517"/>
      <c r="CX137" s="517"/>
      <c r="CY137" s="517"/>
      <c r="CZ137" s="517"/>
      <c r="DA137" s="517"/>
      <c r="DB137" s="517"/>
      <c r="DC137" s="592"/>
      <c r="DD137" s="592"/>
      <c r="DE137" s="517"/>
      <c r="DF137" s="517"/>
      <c r="DG137" s="517"/>
      <c r="DH137" s="517"/>
      <c r="DI137" s="517"/>
      <c r="DJ137" s="517"/>
      <c r="DK137" s="517"/>
      <c r="DL137" s="517"/>
      <c r="DM137" s="517"/>
      <c r="DN137" s="517"/>
      <c r="DO137" s="517"/>
      <c r="DP137" s="517"/>
      <c r="DQ137" s="517"/>
      <c r="DR137" s="517"/>
      <c r="DS137" s="517"/>
      <c r="DT137" s="517"/>
      <c r="DU137" s="517"/>
    </row>
    <row r="138" spans="1:125" ht="12.75" customHeight="1">
      <c r="A138" s="517"/>
      <c r="B138" s="517"/>
      <c r="C138" s="517"/>
      <c r="D138" s="517"/>
      <c r="E138" s="517"/>
      <c r="F138" s="517"/>
      <c r="G138" s="517"/>
      <c r="H138" s="517"/>
      <c r="I138" s="517"/>
      <c r="J138" s="517"/>
      <c r="K138" s="517"/>
      <c r="L138" s="517"/>
      <c r="M138" s="517"/>
      <c r="N138" s="517"/>
      <c r="O138" s="517"/>
      <c r="P138" s="517"/>
      <c r="Q138" s="517"/>
      <c r="R138" s="517"/>
      <c r="S138" s="517"/>
      <c r="T138" s="517"/>
      <c r="U138" s="517"/>
      <c r="V138" s="517"/>
      <c r="W138" s="517"/>
      <c r="X138" s="517"/>
      <c r="Y138" s="517"/>
      <c r="Z138" s="517"/>
      <c r="AA138" s="517"/>
      <c r="AB138" s="517"/>
      <c r="AC138" s="517"/>
      <c r="AD138" s="517"/>
      <c r="AE138" s="517"/>
      <c r="AF138" s="517"/>
      <c r="AG138" s="517"/>
      <c r="AH138" s="517"/>
      <c r="AI138" s="517"/>
      <c r="AJ138" s="517"/>
      <c r="AK138" s="517"/>
      <c r="AL138" s="517"/>
      <c r="AM138" s="517"/>
      <c r="AN138" s="517"/>
      <c r="AO138" s="517"/>
      <c r="AP138" s="517"/>
      <c r="AQ138" s="517"/>
      <c r="AR138" s="517"/>
      <c r="AS138" s="517"/>
      <c r="AT138" s="517"/>
      <c r="AU138" s="517"/>
      <c r="AV138" s="517"/>
      <c r="AW138" s="517"/>
      <c r="AX138" s="517"/>
      <c r="AY138" s="517"/>
      <c r="AZ138" s="517"/>
      <c r="BA138" s="517"/>
      <c r="BB138" s="517"/>
      <c r="BC138" s="517"/>
      <c r="BD138" s="517"/>
      <c r="BE138" s="517"/>
      <c r="BF138" s="517"/>
      <c r="BG138" s="517"/>
      <c r="BH138" s="517"/>
      <c r="BI138" s="517"/>
      <c r="BJ138" s="517"/>
      <c r="BK138" s="517"/>
      <c r="BL138" s="517"/>
      <c r="BM138" s="517"/>
      <c r="BN138" s="517"/>
      <c r="BO138" s="517"/>
      <c r="BP138" s="517"/>
      <c r="BQ138" s="517"/>
      <c r="BR138" s="517"/>
      <c r="BS138" s="517"/>
      <c r="BT138" s="517"/>
      <c r="BU138" s="517"/>
      <c r="BV138" s="517"/>
      <c r="BW138" s="517"/>
      <c r="BX138" s="517"/>
      <c r="BY138" s="517"/>
      <c r="BZ138" s="517"/>
      <c r="CA138" s="517"/>
      <c r="CB138" s="517"/>
      <c r="CC138" s="517"/>
      <c r="CD138" s="517"/>
      <c r="CE138" s="517"/>
      <c r="CF138" s="517"/>
      <c r="CG138" s="517"/>
      <c r="CH138" s="517"/>
      <c r="CI138" s="517"/>
      <c r="CJ138" s="517"/>
      <c r="CK138" s="517"/>
      <c r="CL138" s="517"/>
      <c r="CM138" s="517"/>
      <c r="CN138" s="517"/>
      <c r="CO138" s="517"/>
      <c r="CP138" s="517"/>
      <c r="CQ138" s="517"/>
      <c r="CR138" s="517"/>
      <c r="CS138" s="517"/>
      <c r="CT138" s="517"/>
      <c r="CU138" s="517"/>
      <c r="CV138" s="517"/>
      <c r="CW138" s="517"/>
      <c r="CX138" s="517"/>
      <c r="CY138" s="517"/>
      <c r="CZ138" s="517"/>
      <c r="DA138" s="517"/>
      <c r="DB138" s="517"/>
      <c r="DC138" s="592"/>
      <c r="DD138" s="592"/>
      <c r="DE138" s="517"/>
      <c r="DF138" s="517"/>
      <c r="DG138" s="517"/>
      <c r="DH138" s="517"/>
      <c r="DI138" s="517"/>
      <c r="DJ138" s="517"/>
      <c r="DK138" s="517"/>
      <c r="DL138" s="517"/>
      <c r="DM138" s="517"/>
      <c r="DN138" s="517"/>
      <c r="DO138" s="517"/>
      <c r="DP138" s="517"/>
      <c r="DQ138" s="517"/>
      <c r="DR138" s="517"/>
      <c r="DS138" s="517"/>
      <c r="DT138" s="517"/>
      <c r="DU138" s="517"/>
    </row>
    <row r="139" spans="1:125" ht="12.75" customHeight="1">
      <c r="A139" s="517"/>
      <c r="B139" s="517"/>
      <c r="C139" s="517"/>
      <c r="D139" s="517"/>
      <c r="E139" s="517"/>
      <c r="F139" s="517"/>
      <c r="G139" s="517"/>
      <c r="H139" s="517"/>
      <c r="I139" s="517"/>
      <c r="J139" s="517"/>
      <c r="K139" s="517"/>
      <c r="L139" s="517"/>
      <c r="M139" s="517"/>
      <c r="N139" s="517"/>
      <c r="O139" s="517"/>
      <c r="P139" s="517"/>
      <c r="Q139" s="517"/>
      <c r="R139" s="517"/>
      <c r="S139" s="517"/>
      <c r="T139" s="517"/>
      <c r="U139" s="517"/>
      <c r="V139" s="517"/>
      <c r="W139" s="517"/>
      <c r="X139" s="517"/>
      <c r="Y139" s="517"/>
      <c r="Z139" s="517"/>
      <c r="AA139" s="517"/>
      <c r="AB139" s="517"/>
      <c r="AC139" s="517"/>
      <c r="AD139" s="517"/>
      <c r="AE139" s="517"/>
      <c r="AF139" s="517"/>
      <c r="AG139" s="517"/>
      <c r="AH139" s="517"/>
      <c r="AI139" s="517"/>
      <c r="AJ139" s="517"/>
      <c r="AK139" s="517"/>
      <c r="AL139" s="517"/>
      <c r="AM139" s="517"/>
      <c r="AN139" s="517"/>
      <c r="AO139" s="517"/>
      <c r="AP139" s="517"/>
      <c r="AQ139" s="517"/>
      <c r="AR139" s="517"/>
      <c r="AS139" s="517"/>
      <c r="AT139" s="517"/>
      <c r="AU139" s="517"/>
      <c r="AV139" s="517"/>
      <c r="AW139" s="517"/>
      <c r="AX139" s="517"/>
      <c r="AY139" s="517"/>
      <c r="AZ139" s="517"/>
      <c r="BA139" s="517"/>
      <c r="BB139" s="517"/>
      <c r="BC139" s="517"/>
      <c r="BD139" s="517"/>
      <c r="BE139" s="517"/>
      <c r="BF139" s="517"/>
      <c r="BG139" s="517"/>
      <c r="BH139" s="517"/>
      <c r="BI139" s="517"/>
      <c r="BJ139" s="517"/>
      <c r="BK139" s="517"/>
      <c r="BL139" s="517"/>
      <c r="BM139" s="517"/>
      <c r="BN139" s="517"/>
      <c r="BO139" s="517"/>
      <c r="BP139" s="517"/>
      <c r="BQ139" s="517"/>
      <c r="BR139" s="517"/>
      <c r="BS139" s="517"/>
      <c r="BT139" s="517"/>
      <c r="BU139" s="517"/>
      <c r="BV139" s="517"/>
      <c r="BW139" s="517"/>
      <c r="BX139" s="517"/>
      <c r="BY139" s="517"/>
      <c r="BZ139" s="517"/>
      <c r="CA139" s="517"/>
      <c r="CB139" s="517"/>
      <c r="CC139" s="517"/>
      <c r="CD139" s="517"/>
      <c r="CE139" s="517"/>
      <c r="CF139" s="517"/>
      <c r="CG139" s="517"/>
      <c r="CH139" s="517"/>
      <c r="CI139" s="517"/>
      <c r="CJ139" s="517"/>
      <c r="CK139" s="517"/>
      <c r="CL139" s="517"/>
      <c r="CM139" s="517"/>
      <c r="CN139" s="517"/>
      <c r="CO139" s="517"/>
      <c r="CP139" s="517"/>
      <c r="CQ139" s="517"/>
      <c r="CR139" s="517"/>
      <c r="CS139" s="517"/>
      <c r="CT139" s="517"/>
      <c r="CU139" s="517"/>
      <c r="CV139" s="517"/>
      <c r="CW139" s="517"/>
      <c r="CX139" s="517"/>
      <c r="CY139" s="517"/>
      <c r="CZ139" s="517"/>
      <c r="DA139" s="517"/>
      <c r="DB139" s="517"/>
      <c r="DC139" s="592"/>
      <c r="DD139" s="592"/>
      <c r="DE139" s="517"/>
      <c r="DF139" s="517"/>
      <c r="DG139" s="517"/>
      <c r="DH139" s="517"/>
      <c r="DI139" s="517"/>
      <c r="DJ139" s="517"/>
      <c r="DK139" s="517"/>
      <c r="DL139" s="517"/>
      <c r="DM139" s="517"/>
      <c r="DN139" s="517"/>
      <c r="DO139" s="517"/>
      <c r="DP139" s="517"/>
      <c r="DQ139" s="517"/>
      <c r="DR139" s="517"/>
      <c r="DS139" s="517"/>
      <c r="DT139" s="517"/>
      <c r="DU139" s="517"/>
    </row>
    <row r="140" spans="1:125" ht="12.75" customHeight="1">
      <c r="A140" s="517"/>
      <c r="B140" s="517"/>
      <c r="C140" s="517"/>
      <c r="D140" s="517"/>
      <c r="E140" s="517"/>
      <c r="F140" s="517"/>
      <c r="G140" s="517"/>
      <c r="H140" s="517"/>
      <c r="I140" s="517"/>
      <c r="J140" s="517"/>
      <c r="K140" s="517"/>
      <c r="L140" s="517"/>
      <c r="M140" s="517"/>
      <c r="N140" s="517"/>
      <c r="O140" s="517"/>
      <c r="P140" s="517"/>
      <c r="Q140" s="517"/>
      <c r="R140" s="517"/>
      <c r="S140" s="517"/>
      <c r="T140" s="517"/>
      <c r="U140" s="517"/>
      <c r="V140" s="517"/>
      <c r="W140" s="517"/>
      <c r="X140" s="517"/>
      <c r="Y140" s="517"/>
      <c r="Z140" s="517"/>
      <c r="AA140" s="517"/>
      <c r="AB140" s="517"/>
      <c r="AC140" s="517"/>
      <c r="AD140" s="517"/>
      <c r="AE140" s="517"/>
      <c r="AF140" s="517"/>
      <c r="AG140" s="517"/>
      <c r="AH140" s="517"/>
      <c r="AI140" s="517"/>
      <c r="AJ140" s="517"/>
      <c r="AK140" s="517"/>
      <c r="AL140" s="517"/>
      <c r="AM140" s="517"/>
      <c r="AN140" s="517"/>
      <c r="AO140" s="517"/>
      <c r="AP140" s="517"/>
      <c r="AQ140" s="517"/>
      <c r="AR140" s="517"/>
      <c r="AS140" s="517"/>
      <c r="AT140" s="517"/>
      <c r="AU140" s="517"/>
      <c r="AV140" s="517"/>
      <c r="AW140" s="517"/>
      <c r="AX140" s="517"/>
      <c r="AY140" s="517"/>
      <c r="AZ140" s="517"/>
      <c r="BA140" s="517"/>
      <c r="BB140" s="517"/>
      <c r="BC140" s="517"/>
      <c r="BD140" s="517"/>
      <c r="BE140" s="517"/>
      <c r="BF140" s="517"/>
      <c r="BG140" s="517"/>
      <c r="BH140" s="517"/>
      <c r="BI140" s="517"/>
      <c r="BJ140" s="517"/>
      <c r="BK140" s="517"/>
      <c r="BL140" s="517"/>
      <c r="BM140" s="517"/>
      <c r="BN140" s="517"/>
      <c r="BO140" s="517"/>
      <c r="BP140" s="517"/>
      <c r="BQ140" s="517"/>
      <c r="BR140" s="517"/>
      <c r="BS140" s="517"/>
      <c r="BT140" s="517"/>
      <c r="BU140" s="517"/>
      <c r="BV140" s="517"/>
      <c r="BW140" s="517"/>
      <c r="BX140" s="517"/>
      <c r="BY140" s="517"/>
      <c r="BZ140" s="517"/>
      <c r="CA140" s="517"/>
      <c r="CB140" s="517"/>
      <c r="CC140" s="517"/>
      <c r="CD140" s="517"/>
      <c r="CE140" s="517"/>
      <c r="CF140" s="517"/>
      <c r="CG140" s="517"/>
      <c r="CH140" s="517"/>
      <c r="CI140" s="517"/>
      <c r="CJ140" s="517"/>
      <c r="CK140" s="517"/>
      <c r="CL140" s="517"/>
      <c r="CM140" s="517"/>
      <c r="CN140" s="517"/>
      <c r="CO140" s="517"/>
      <c r="CP140" s="517"/>
      <c r="CQ140" s="517"/>
      <c r="CR140" s="517"/>
      <c r="CS140" s="517"/>
      <c r="CT140" s="517"/>
      <c r="CU140" s="517"/>
      <c r="CV140" s="517"/>
      <c r="CW140" s="517"/>
      <c r="CX140" s="517"/>
      <c r="CY140" s="517"/>
      <c r="CZ140" s="517"/>
      <c r="DA140" s="517"/>
      <c r="DB140" s="517"/>
      <c r="DC140" s="592"/>
      <c r="DD140" s="592"/>
      <c r="DE140" s="517"/>
      <c r="DF140" s="517"/>
      <c r="DG140" s="517"/>
      <c r="DH140" s="517"/>
      <c r="DI140" s="517"/>
      <c r="DJ140" s="517"/>
      <c r="DK140" s="517"/>
      <c r="DL140" s="517"/>
      <c r="DM140" s="517"/>
      <c r="DN140" s="517"/>
      <c r="DO140" s="517"/>
      <c r="DP140" s="517"/>
      <c r="DQ140" s="517"/>
      <c r="DR140" s="517"/>
      <c r="DS140" s="517"/>
      <c r="DT140" s="517"/>
      <c r="DU140" s="517"/>
    </row>
    <row r="141" spans="1:125" ht="12.75" customHeight="1">
      <c r="A141" s="517"/>
      <c r="B141" s="517"/>
      <c r="C141" s="517"/>
      <c r="D141" s="517"/>
      <c r="E141" s="517"/>
      <c r="F141" s="517"/>
      <c r="G141" s="517"/>
      <c r="H141" s="517"/>
      <c r="I141" s="517"/>
      <c r="J141" s="517"/>
      <c r="K141" s="517"/>
      <c r="L141" s="517"/>
      <c r="M141" s="517"/>
      <c r="N141" s="517"/>
      <c r="O141" s="517"/>
      <c r="P141" s="517"/>
      <c r="Q141" s="517"/>
      <c r="R141" s="517"/>
      <c r="S141" s="517"/>
      <c r="T141" s="517"/>
      <c r="U141" s="517"/>
      <c r="V141" s="517"/>
      <c r="W141" s="517"/>
      <c r="X141" s="517"/>
      <c r="Y141" s="517"/>
      <c r="Z141" s="517"/>
      <c r="AA141" s="517"/>
      <c r="AB141" s="517"/>
      <c r="AC141" s="517"/>
      <c r="AD141" s="517"/>
      <c r="AE141" s="517"/>
      <c r="AF141" s="517"/>
      <c r="AG141" s="517"/>
      <c r="AH141" s="517"/>
      <c r="AI141" s="517"/>
      <c r="AJ141" s="517"/>
      <c r="AK141" s="517"/>
      <c r="AL141" s="517"/>
      <c r="AM141" s="517"/>
      <c r="AN141" s="517"/>
      <c r="AO141" s="517"/>
      <c r="AP141" s="517"/>
      <c r="AQ141" s="517"/>
      <c r="AR141" s="517"/>
      <c r="AS141" s="517"/>
      <c r="AT141" s="517"/>
      <c r="AU141" s="517"/>
      <c r="AV141" s="517"/>
      <c r="AW141" s="517"/>
      <c r="AX141" s="517"/>
      <c r="AY141" s="517"/>
      <c r="AZ141" s="517"/>
      <c r="BA141" s="517"/>
      <c r="BB141" s="517"/>
      <c r="BC141" s="517"/>
      <c r="BD141" s="517"/>
      <c r="BE141" s="517"/>
      <c r="BF141" s="517"/>
      <c r="BG141" s="517"/>
      <c r="BH141" s="517"/>
      <c r="BI141" s="517"/>
      <c r="BJ141" s="517"/>
      <c r="BK141" s="517"/>
      <c r="BL141" s="517"/>
      <c r="BM141" s="517"/>
      <c r="BN141" s="517"/>
      <c r="BO141" s="517"/>
      <c r="BP141" s="517"/>
      <c r="BQ141" s="517"/>
      <c r="BR141" s="517"/>
      <c r="BS141" s="517"/>
      <c r="BT141" s="517"/>
      <c r="BU141" s="517"/>
      <c r="BV141" s="517"/>
      <c r="BW141" s="517"/>
      <c r="BX141" s="517"/>
      <c r="BY141" s="517"/>
      <c r="BZ141" s="517"/>
      <c r="CA141" s="517"/>
      <c r="CB141" s="517"/>
      <c r="CC141" s="517"/>
      <c r="CD141" s="517"/>
      <c r="CE141" s="517"/>
      <c r="CF141" s="517"/>
      <c r="CG141" s="517"/>
      <c r="CH141" s="517"/>
      <c r="CI141" s="517"/>
      <c r="CJ141" s="517"/>
      <c r="CK141" s="517"/>
      <c r="CL141" s="517"/>
      <c r="CM141" s="517"/>
      <c r="CN141" s="517"/>
      <c r="CO141" s="517"/>
      <c r="CP141" s="517"/>
      <c r="CQ141" s="517"/>
      <c r="CR141" s="517"/>
      <c r="CS141" s="517"/>
      <c r="CT141" s="517"/>
      <c r="CU141" s="517"/>
      <c r="CV141" s="517"/>
      <c r="CW141" s="517"/>
      <c r="CX141" s="517"/>
      <c r="CY141" s="517"/>
      <c r="CZ141" s="517"/>
      <c r="DA141" s="517"/>
      <c r="DB141" s="517"/>
      <c r="DC141" s="592"/>
      <c r="DD141" s="592"/>
      <c r="DE141" s="517"/>
      <c r="DF141" s="517"/>
      <c r="DG141" s="517"/>
      <c r="DH141" s="517"/>
      <c r="DI141" s="517"/>
      <c r="DJ141" s="517"/>
      <c r="DK141" s="517"/>
      <c r="DL141" s="517"/>
      <c r="DM141" s="517"/>
      <c r="DN141" s="517"/>
      <c r="DO141" s="517"/>
      <c r="DP141" s="517"/>
      <c r="DQ141" s="517"/>
      <c r="DR141" s="517"/>
      <c r="DS141" s="517"/>
      <c r="DT141" s="517"/>
      <c r="DU141" s="517"/>
    </row>
    <row r="142" spans="1:125" ht="12.75" customHeight="1">
      <c r="A142" s="517"/>
      <c r="B142" s="517"/>
      <c r="C142" s="517"/>
      <c r="D142" s="517"/>
      <c r="E142" s="517"/>
      <c r="F142" s="517"/>
      <c r="G142" s="517"/>
      <c r="H142" s="517"/>
      <c r="I142" s="517"/>
      <c r="J142" s="517"/>
      <c r="K142" s="517"/>
      <c r="L142" s="517"/>
      <c r="M142" s="517"/>
      <c r="N142" s="517"/>
      <c r="O142" s="517"/>
      <c r="P142" s="517"/>
      <c r="Q142" s="517"/>
      <c r="R142" s="517"/>
      <c r="S142" s="517"/>
      <c r="T142" s="517"/>
      <c r="U142" s="517"/>
      <c r="V142" s="517"/>
      <c r="W142" s="517"/>
      <c r="X142" s="517"/>
      <c r="Y142" s="517"/>
      <c r="Z142" s="517"/>
      <c r="AA142" s="517"/>
      <c r="AB142" s="517"/>
      <c r="AC142" s="517"/>
      <c r="AD142" s="517"/>
      <c r="AE142" s="517"/>
      <c r="AF142" s="517"/>
      <c r="AG142" s="517"/>
      <c r="AH142" s="517"/>
      <c r="AI142" s="517"/>
      <c r="AJ142" s="517"/>
      <c r="AK142" s="517"/>
      <c r="AL142" s="517"/>
      <c r="AM142" s="517"/>
      <c r="AN142" s="517"/>
      <c r="AO142" s="517"/>
      <c r="AP142" s="517"/>
      <c r="AQ142" s="517"/>
      <c r="AR142" s="517"/>
      <c r="AS142" s="517"/>
      <c r="AT142" s="517"/>
      <c r="AU142" s="517"/>
      <c r="AV142" s="517"/>
      <c r="AW142" s="517"/>
      <c r="AX142" s="517"/>
      <c r="AY142" s="517"/>
      <c r="AZ142" s="517"/>
      <c r="BA142" s="517"/>
      <c r="BB142" s="517"/>
      <c r="BC142" s="517"/>
      <c r="BD142" s="517"/>
      <c r="BE142" s="517"/>
      <c r="BF142" s="517"/>
      <c r="BG142" s="517"/>
      <c r="BH142" s="517"/>
      <c r="BI142" s="517"/>
      <c r="BJ142" s="517"/>
      <c r="BK142" s="517"/>
      <c r="BL142" s="517"/>
      <c r="BM142" s="517"/>
      <c r="BN142" s="517"/>
      <c r="BO142" s="517"/>
      <c r="BP142" s="517"/>
      <c r="BQ142" s="517"/>
      <c r="BR142" s="517"/>
      <c r="BS142" s="517"/>
      <c r="BT142" s="517"/>
      <c r="BU142" s="517"/>
      <c r="BV142" s="517"/>
      <c r="BW142" s="517"/>
      <c r="BX142" s="517"/>
      <c r="BY142" s="517"/>
      <c r="BZ142" s="517"/>
      <c r="CA142" s="517"/>
      <c r="CB142" s="517"/>
      <c r="CC142" s="517"/>
      <c r="CD142" s="517"/>
      <c r="CE142" s="517"/>
      <c r="CF142" s="517"/>
      <c r="CG142" s="517"/>
      <c r="CH142" s="517"/>
      <c r="CI142" s="517"/>
      <c r="CJ142" s="517"/>
      <c r="CK142" s="517"/>
      <c r="CL142" s="517"/>
      <c r="CM142" s="517"/>
      <c r="CN142" s="517"/>
      <c r="CO142" s="517"/>
      <c r="CP142" s="517"/>
      <c r="CQ142" s="517"/>
      <c r="CR142" s="517"/>
      <c r="CS142" s="517"/>
      <c r="CT142" s="517"/>
      <c r="CU142" s="517"/>
      <c r="CV142" s="517"/>
      <c r="CW142" s="517"/>
      <c r="CX142" s="517"/>
      <c r="CY142" s="517"/>
      <c r="CZ142" s="517"/>
      <c r="DA142" s="517"/>
      <c r="DB142" s="517"/>
      <c r="DC142" s="592"/>
      <c r="DD142" s="592"/>
      <c r="DE142" s="517"/>
      <c r="DF142" s="517"/>
      <c r="DG142" s="517"/>
      <c r="DH142" s="517"/>
      <c r="DI142" s="517"/>
      <c r="DJ142" s="517"/>
      <c r="DK142" s="517"/>
      <c r="DL142" s="517"/>
      <c r="DM142" s="517"/>
      <c r="DN142" s="517"/>
      <c r="DO142" s="517"/>
      <c r="DP142" s="517"/>
      <c r="DQ142" s="517"/>
      <c r="DR142" s="517"/>
      <c r="DS142" s="517"/>
      <c r="DT142" s="517"/>
      <c r="DU142" s="517"/>
    </row>
    <row r="143" spans="1:125" ht="12.75" customHeight="1">
      <c r="A143" s="517"/>
      <c r="B143" s="517"/>
      <c r="C143" s="517"/>
      <c r="D143" s="517"/>
      <c r="E143" s="517"/>
      <c r="F143" s="517"/>
      <c r="G143" s="517"/>
      <c r="H143" s="517"/>
      <c r="I143" s="517"/>
      <c r="J143" s="517"/>
      <c r="K143" s="517"/>
      <c r="L143" s="517"/>
      <c r="M143" s="517"/>
      <c r="N143" s="517"/>
      <c r="O143" s="517"/>
      <c r="P143" s="517"/>
      <c r="Q143" s="517"/>
      <c r="R143" s="517"/>
      <c r="S143" s="517"/>
      <c r="T143" s="517"/>
      <c r="U143" s="517"/>
      <c r="V143" s="517"/>
      <c r="W143" s="517"/>
      <c r="X143" s="517"/>
      <c r="Y143" s="517"/>
      <c r="Z143" s="517"/>
      <c r="AA143" s="517"/>
      <c r="AB143" s="517"/>
      <c r="AC143" s="517"/>
      <c r="AD143" s="517"/>
      <c r="AE143" s="517"/>
      <c r="AF143" s="517"/>
      <c r="AG143" s="517"/>
      <c r="AH143" s="517"/>
      <c r="AI143" s="517"/>
      <c r="AJ143" s="517"/>
      <c r="AK143" s="517"/>
      <c r="AL143" s="517"/>
      <c r="AM143" s="517"/>
      <c r="AN143" s="517"/>
      <c r="AO143" s="517"/>
      <c r="AP143" s="517"/>
      <c r="AQ143" s="517"/>
      <c r="AR143" s="517"/>
      <c r="AS143" s="517"/>
      <c r="AT143" s="517"/>
      <c r="AU143" s="517"/>
      <c r="AV143" s="517"/>
      <c r="AW143" s="517"/>
      <c r="AX143" s="517"/>
      <c r="AY143" s="517"/>
      <c r="AZ143" s="517"/>
      <c r="BA143" s="517"/>
      <c r="BB143" s="517"/>
      <c r="BC143" s="517"/>
      <c r="BD143" s="517"/>
      <c r="BE143" s="517"/>
      <c r="BF143" s="517"/>
      <c r="BG143" s="517"/>
      <c r="BH143" s="517"/>
      <c r="BI143" s="517"/>
      <c r="BJ143" s="517"/>
      <c r="BK143" s="517"/>
      <c r="BL143" s="517"/>
      <c r="BM143" s="517"/>
      <c r="BN143" s="517"/>
      <c r="BO143" s="517"/>
      <c r="BP143" s="517"/>
      <c r="BQ143" s="517"/>
      <c r="BR143" s="517"/>
      <c r="BS143" s="517"/>
      <c r="BT143" s="517"/>
      <c r="BU143" s="517"/>
      <c r="BV143" s="517"/>
      <c r="BW143" s="517"/>
      <c r="BX143" s="517"/>
      <c r="BY143" s="517"/>
      <c r="BZ143" s="517"/>
      <c r="CA143" s="517"/>
      <c r="CB143" s="517"/>
      <c r="CC143" s="517"/>
      <c r="CD143" s="517"/>
      <c r="CE143" s="517"/>
      <c r="CF143" s="517"/>
      <c r="CG143" s="517"/>
      <c r="CH143" s="517"/>
      <c r="CI143" s="517"/>
      <c r="CJ143" s="517"/>
      <c r="CK143" s="517"/>
      <c r="CL143" s="517"/>
      <c r="CM143" s="517"/>
      <c r="CN143" s="517"/>
      <c r="CO143" s="517"/>
      <c r="CP143" s="517"/>
      <c r="CQ143" s="517"/>
      <c r="CR143" s="517"/>
      <c r="CS143" s="517"/>
      <c r="CT143" s="517"/>
      <c r="CU143" s="517"/>
      <c r="CV143" s="517"/>
      <c r="CW143" s="517"/>
      <c r="CX143" s="517"/>
      <c r="CY143" s="517"/>
      <c r="CZ143" s="517"/>
      <c r="DA143" s="517"/>
      <c r="DB143" s="517"/>
      <c r="DC143" s="592"/>
      <c r="DD143" s="592"/>
      <c r="DE143" s="517"/>
      <c r="DF143" s="517"/>
      <c r="DG143" s="517"/>
      <c r="DH143" s="517"/>
      <c r="DI143" s="517"/>
      <c r="DJ143" s="517"/>
      <c r="DK143" s="517"/>
      <c r="DL143" s="517"/>
      <c r="DM143" s="517"/>
      <c r="DN143" s="517"/>
      <c r="DO143" s="517"/>
      <c r="DP143" s="517"/>
      <c r="DQ143" s="517"/>
      <c r="DR143" s="517"/>
      <c r="DS143" s="517"/>
      <c r="DT143" s="517"/>
      <c r="DU143" s="517"/>
    </row>
    <row r="144" spans="1:125" ht="12.75" customHeight="1">
      <c r="A144" s="517"/>
      <c r="B144" s="517"/>
      <c r="C144" s="517"/>
      <c r="D144" s="517"/>
      <c r="E144" s="517"/>
      <c r="F144" s="517"/>
      <c r="G144" s="517"/>
      <c r="H144" s="517"/>
      <c r="I144" s="517"/>
      <c r="J144" s="517"/>
      <c r="K144" s="517"/>
      <c r="L144" s="517"/>
      <c r="M144" s="517"/>
      <c r="N144" s="517"/>
      <c r="O144" s="517"/>
      <c r="P144" s="517"/>
      <c r="Q144" s="517"/>
      <c r="R144" s="517"/>
      <c r="S144" s="517"/>
      <c r="T144" s="517"/>
      <c r="U144" s="517"/>
      <c r="V144" s="517"/>
      <c r="W144" s="517"/>
      <c r="X144" s="517"/>
      <c r="Y144" s="517"/>
      <c r="Z144" s="517"/>
      <c r="AA144" s="517"/>
      <c r="AB144" s="517"/>
      <c r="AC144" s="517"/>
      <c r="AD144" s="517"/>
      <c r="AE144" s="517"/>
      <c r="AF144" s="517"/>
      <c r="AG144" s="517"/>
      <c r="AH144" s="517"/>
      <c r="AI144" s="517"/>
      <c r="AJ144" s="517"/>
      <c r="AK144" s="517"/>
      <c r="AL144" s="517"/>
      <c r="AM144" s="517"/>
      <c r="AN144" s="517"/>
      <c r="AO144" s="517"/>
      <c r="AP144" s="517"/>
      <c r="AQ144" s="517"/>
      <c r="AR144" s="517"/>
      <c r="AS144" s="517"/>
      <c r="AT144" s="517"/>
      <c r="AU144" s="517"/>
      <c r="AV144" s="517"/>
      <c r="AW144" s="517"/>
      <c r="AX144" s="517"/>
      <c r="AY144" s="517"/>
      <c r="AZ144" s="517"/>
      <c r="BA144" s="517"/>
      <c r="BB144" s="517"/>
      <c r="BC144" s="517"/>
      <c r="BD144" s="517"/>
      <c r="BE144" s="517"/>
      <c r="BF144" s="517"/>
      <c r="BG144" s="517"/>
      <c r="BH144" s="517"/>
      <c r="BI144" s="517"/>
      <c r="BJ144" s="517"/>
      <c r="BK144" s="517"/>
      <c r="BL144" s="517"/>
      <c r="BM144" s="517"/>
      <c r="BN144" s="517"/>
      <c r="BO144" s="517"/>
      <c r="BP144" s="517"/>
      <c r="BQ144" s="517"/>
      <c r="BR144" s="517"/>
      <c r="BS144" s="517"/>
      <c r="BT144" s="517"/>
      <c r="BU144" s="517"/>
      <c r="BV144" s="517"/>
      <c r="BW144" s="517"/>
      <c r="BX144" s="517"/>
      <c r="BY144" s="517"/>
      <c r="BZ144" s="517"/>
      <c r="CA144" s="517"/>
      <c r="CB144" s="517"/>
      <c r="CC144" s="517"/>
      <c r="CD144" s="517"/>
      <c r="CE144" s="517"/>
      <c r="CF144" s="517"/>
      <c r="CG144" s="517"/>
      <c r="CH144" s="517"/>
      <c r="CI144" s="517"/>
      <c r="CJ144" s="517"/>
      <c r="CK144" s="517"/>
      <c r="CL144" s="517"/>
      <c r="CM144" s="517"/>
      <c r="CN144" s="517"/>
      <c r="CO144" s="517"/>
      <c r="CP144" s="517"/>
      <c r="CQ144" s="517"/>
      <c r="CR144" s="517"/>
      <c r="CS144" s="517"/>
      <c r="CT144" s="517"/>
      <c r="CU144" s="517"/>
      <c r="CV144" s="517"/>
      <c r="CW144" s="517"/>
      <c r="CX144" s="517"/>
      <c r="CY144" s="517"/>
      <c r="CZ144" s="517"/>
      <c r="DA144" s="517"/>
      <c r="DB144" s="517"/>
      <c r="DC144" s="592"/>
      <c r="DD144" s="592"/>
      <c r="DE144" s="517"/>
      <c r="DF144" s="517"/>
      <c r="DG144" s="517"/>
      <c r="DH144" s="517"/>
      <c r="DI144" s="517"/>
      <c r="DJ144" s="517"/>
      <c r="DK144" s="517"/>
      <c r="DL144" s="517"/>
      <c r="DM144" s="517"/>
      <c r="DN144" s="517"/>
      <c r="DO144" s="517"/>
      <c r="DP144" s="517"/>
      <c r="DQ144" s="517"/>
      <c r="DR144" s="517"/>
      <c r="DS144" s="517"/>
      <c r="DT144" s="517"/>
      <c r="DU144" s="517"/>
    </row>
    <row r="145" spans="1:125" ht="12.75" customHeight="1">
      <c r="A145" s="517"/>
      <c r="B145" s="517"/>
      <c r="C145" s="517"/>
      <c r="D145" s="517"/>
      <c r="E145" s="517"/>
      <c r="F145" s="517"/>
      <c r="G145" s="517"/>
      <c r="H145" s="517"/>
      <c r="I145" s="517"/>
      <c r="J145" s="517"/>
      <c r="K145" s="517"/>
      <c r="L145" s="517"/>
      <c r="M145" s="517"/>
      <c r="N145" s="517"/>
      <c r="O145" s="517"/>
      <c r="P145" s="517"/>
      <c r="Q145" s="517"/>
      <c r="R145" s="517"/>
      <c r="S145" s="517"/>
      <c r="T145" s="517"/>
      <c r="U145" s="517"/>
      <c r="V145" s="517"/>
      <c r="W145" s="517"/>
      <c r="X145" s="517"/>
      <c r="Y145" s="517"/>
      <c r="Z145" s="517"/>
      <c r="AA145" s="517"/>
      <c r="AB145" s="517"/>
      <c r="AC145" s="517"/>
      <c r="AD145" s="517"/>
      <c r="AE145" s="517"/>
      <c r="AF145" s="517"/>
      <c r="AG145" s="517"/>
      <c r="AH145" s="517"/>
      <c r="AI145" s="517"/>
      <c r="AJ145" s="517"/>
      <c r="AK145" s="517"/>
      <c r="AL145" s="517"/>
      <c r="AM145" s="517"/>
      <c r="AN145" s="517"/>
      <c r="AO145" s="517"/>
      <c r="AP145" s="517"/>
      <c r="AQ145" s="517"/>
      <c r="AR145" s="517"/>
      <c r="AS145" s="517"/>
      <c r="AT145" s="517"/>
      <c r="AU145" s="517"/>
      <c r="AV145" s="517"/>
      <c r="AW145" s="517"/>
      <c r="AX145" s="517"/>
      <c r="AY145" s="517"/>
      <c r="AZ145" s="517"/>
      <c r="BA145" s="517"/>
      <c r="BB145" s="517"/>
      <c r="BC145" s="517"/>
      <c r="BD145" s="517"/>
      <c r="BE145" s="517"/>
      <c r="BF145" s="517"/>
      <c r="BG145" s="517"/>
      <c r="BH145" s="517"/>
      <c r="BI145" s="517"/>
      <c r="BJ145" s="517"/>
      <c r="BK145" s="517"/>
      <c r="BL145" s="517"/>
      <c r="BM145" s="517"/>
      <c r="BN145" s="517"/>
      <c r="BO145" s="517"/>
      <c r="BP145" s="517"/>
      <c r="BQ145" s="517"/>
      <c r="BR145" s="517"/>
      <c r="BS145" s="517"/>
      <c r="BT145" s="517"/>
      <c r="BU145" s="517"/>
      <c r="BV145" s="517"/>
      <c r="BW145" s="517"/>
      <c r="BX145" s="517"/>
      <c r="BY145" s="517"/>
      <c r="BZ145" s="517"/>
      <c r="CA145" s="517"/>
      <c r="CB145" s="517"/>
      <c r="CC145" s="517"/>
      <c r="CD145" s="517"/>
      <c r="CE145" s="517"/>
      <c r="CF145" s="517"/>
      <c r="CG145" s="517"/>
      <c r="CH145" s="517"/>
      <c r="CI145" s="517"/>
      <c r="CJ145" s="517"/>
      <c r="CK145" s="517"/>
      <c r="CL145" s="517"/>
      <c r="CM145" s="517"/>
      <c r="CN145" s="517"/>
      <c r="CO145" s="517"/>
      <c r="CP145" s="517"/>
      <c r="CQ145" s="517"/>
      <c r="CR145" s="517"/>
      <c r="CS145" s="517"/>
      <c r="CT145" s="517"/>
      <c r="CU145" s="517"/>
      <c r="CV145" s="517"/>
      <c r="CW145" s="517"/>
      <c r="CX145" s="517"/>
      <c r="CY145" s="517"/>
      <c r="CZ145" s="517"/>
      <c r="DA145" s="517"/>
      <c r="DB145" s="517"/>
      <c r="DC145" s="592"/>
      <c r="DD145" s="592"/>
      <c r="DE145" s="517"/>
      <c r="DF145" s="517"/>
      <c r="DG145" s="517"/>
      <c r="DH145" s="517"/>
      <c r="DI145" s="517"/>
      <c r="DJ145" s="517"/>
      <c r="DK145" s="517"/>
      <c r="DL145" s="517"/>
      <c r="DM145" s="517"/>
      <c r="DN145" s="517"/>
      <c r="DO145" s="517"/>
      <c r="DP145" s="517"/>
      <c r="DQ145" s="517"/>
      <c r="DR145" s="517"/>
      <c r="DS145" s="517"/>
      <c r="DT145" s="517"/>
      <c r="DU145" s="517"/>
    </row>
    <row r="146" spans="1:125" ht="12.75" customHeight="1">
      <c r="A146" s="517"/>
      <c r="B146" s="517"/>
      <c r="C146" s="517"/>
      <c r="D146" s="517"/>
      <c r="E146" s="517"/>
      <c r="F146" s="517"/>
      <c r="G146" s="517"/>
      <c r="H146" s="517"/>
      <c r="I146" s="517"/>
      <c r="J146" s="517"/>
      <c r="K146" s="517"/>
      <c r="L146" s="517"/>
      <c r="M146" s="517"/>
      <c r="N146" s="517"/>
      <c r="O146" s="517"/>
      <c r="P146" s="517"/>
      <c r="Q146" s="517"/>
      <c r="R146" s="517"/>
      <c r="S146" s="517"/>
      <c r="T146" s="517"/>
      <c r="U146" s="517"/>
      <c r="V146" s="517"/>
      <c r="W146" s="517"/>
      <c r="X146" s="517"/>
      <c r="Y146" s="517"/>
      <c r="Z146" s="517"/>
      <c r="AA146" s="517"/>
      <c r="AB146" s="517"/>
      <c r="AC146" s="517"/>
      <c r="AD146" s="517"/>
      <c r="AE146" s="517"/>
      <c r="AF146" s="517"/>
      <c r="AG146" s="517"/>
      <c r="AH146" s="517"/>
      <c r="AI146" s="517"/>
      <c r="AJ146" s="517"/>
      <c r="AK146" s="517"/>
      <c r="AL146" s="517"/>
      <c r="AM146" s="517"/>
      <c r="AN146" s="517"/>
      <c r="AO146" s="517"/>
      <c r="AP146" s="517"/>
      <c r="AQ146" s="517"/>
      <c r="AR146" s="517"/>
      <c r="AS146" s="517"/>
      <c r="AT146" s="517"/>
      <c r="AU146" s="517"/>
      <c r="AV146" s="517"/>
      <c r="AW146" s="517"/>
      <c r="AX146" s="517"/>
      <c r="AY146" s="517"/>
      <c r="AZ146" s="517"/>
      <c r="BA146" s="517"/>
      <c r="BB146" s="517"/>
      <c r="BC146" s="517"/>
      <c r="BD146" s="517"/>
      <c r="BE146" s="517"/>
      <c r="BF146" s="517"/>
      <c r="BG146" s="517"/>
      <c r="BH146" s="517"/>
      <c r="BI146" s="517"/>
      <c r="BJ146" s="517"/>
      <c r="BK146" s="517"/>
      <c r="BL146" s="517"/>
      <c r="BM146" s="517"/>
      <c r="BN146" s="517"/>
      <c r="BO146" s="517"/>
      <c r="BP146" s="517"/>
      <c r="BQ146" s="517"/>
      <c r="BR146" s="517"/>
      <c r="BS146" s="517"/>
      <c r="BT146" s="517"/>
      <c r="BU146" s="517"/>
      <c r="BV146" s="517"/>
      <c r="BW146" s="517"/>
      <c r="BX146" s="517"/>
      <c r="BY146" s="517"/>
      <c r="BZ146" s="517"/>
      <c r="CA146" s="517"/>
      <c r="CB146" s="517"/>
      <c r="CC146" s="517"/>
      <c r="CD146" s="517"/>
      <c r="CE146" s="517"/>
      <c r="CF146" s="517"/>
      <c r="CG146" s="517"/>
      <c r="CH146" s="517"/>
      <c r="CI146" s="517"/>
      <c r="CJ146" s="517"/>
      <c r="CK146" s="517"/>
      <c r="CL146" s="517"/>
      <c r="CM146" s="517"/>
      <c r="CN146" s="517"/>
      <c r="CO146" s="517"/>
      <c r="CP146" s="517"/>
      <c r="CQ146" s="517"/>
      <c r="CR146" s="517"/>
      <c r="CS146" s="517"/>
      <c r="CT146" s="517"/>
      <c r="CU146" s="517"/>
      <c r="CV146" s="517"/>
      <c r="CW146" s="517"/>
      <c r="CX146" s="517"/>
      <c r="CY146" s="517"/>
      <c r="CZ146" s="517"/>
      <c r="DA146" s="517"/>
      <c r="DB146" s="517"/>
      <c r="DC146" s="592"/>
      <c r="DD146" s="592"/>
      <c r="DE146" s="517"/>
      <c r="DF146" s="517"/>
      <c r="DG146" s="517"/>
      <c r="DH146" s="517"/>
      <c r="DI146" s="517"/>
      <c r="DJ146" s="517"/>
      <c r="DK146" s="517"/>
      <c r="DL146" s="517"/>
      <c r="DM146" s="517"/>
      <c r="DN146" s="517"/>
      <c r="DO146" s="517"/>
      <c r="DP146" s="517"/>
      <c r="DQ146" s="517"/>
      <c r="DR146" s="517"/>
      <c r="DS146" s="517"/>
      <c r="DT146" s="517"/>
      <c r="DU146" s="517"/>
    </row>
    <row r="147" spans="1:125" ht="12.75" customHeight="1">
      <c r="A147" s="517"/>
      <c r="B147" s="517"/>
      <c r="C147" s="517"/>
      <c r="D147" s="517"/>
      <c r="E147" s="517"/>
      <c r="F147" s="517"/>
      <c r="G147" s="517"/>
      <c r="H147" s="517"/>
      <c r="I147" s="517"/>
      <c r="J147" s="517"/>
      <c r="K147" s="517"/>
      <c r="L147" s="517"/>
      <c r="M147" s="517"/>
      <c r="N147" s="517"/>
      <c r="O147" s="517"/>
      <c r="P147" s="517"/>
      <c r="Q147" s="517"/>
      <c r="R147" s="517"/>
      <c r="S147" s="517"/>
      <c r="T147" s="517"/>
      <c r="U147" s="517"/>
      <c r="V147" s="517"/>
      <c r="W147" s="517"/>
      <c r="X147" s="517"/>
      <c r="Y147" s="517"/>
      <c r="Z147" s="517"/>
      <c r="AA147" s="517"/>
      <c r="AB147" s="517"/>
      <c r="AC147" s="517"/>
      <c r="AD147" s="517"/>
      <c r="AE147" s="517"/>
      <c r="AF147" s="517"/>
      <c r="AG147" s="517"/>
      <c r="AH147" s="517"/>
      <c r="AI147" s="517"/>
      <c r="AJ147" s="517"/>
      <c r="AK147" s="517"/>
      <c r="AL147" s="517"/>
      <c r="AM147" s="517"/>
      <c r="AN147" s="517"/>
      <c r="AO147" s="517"/>
      <c r="AP147" s="517"/>
      <c r="AQ147" s="517"/>
      <c r="AR147" s="517"/>
      <c r="AS147" s="517"/>
      <c r="AT147" s="517"/>
      <c r="AU147" s="517"/>
      <c r="AV147" s="517"/>
      <c r="AW147" s="517"/>
      <c r="AX147" s="517"/>
      <c r="AY147" s="517"/>
      <c r="AZ147" s="517"/>
      <c r="BA147" s="517"/>
      <c r="BB147" s="517"/>
      <c r="BC147" s="517"/>
      <c r="BD147" s="517"/>
      <c r="BE147" s="517"/>
      <c r="BF147" s="517"/>
      <c r="BG147" s="517"/>
      <c r="BH147" s="517"/>
      <c r="BI147" s="517"/>
      <c r="BJ147" s="517"/>
      <c r="BK147" s="517"/>
      <c r="BL147" s="517"/>
      <c r="BM147" s="517"/>
      <c r="BN147" s="517"/>
      <c r="BO147" s="517"/>
      <c r="BP147" s="517"/>
      <c r="BQ147" s="517"/>
      <c r="BR147" s="517"/>
      <c r="BS147" s="517"/>
      <c r="BT147" s="517"/>
      <c r="BU147" s="517"/>
      <c r="BV147" s="517"/>
      <c r="BW147" s="517"/>
      <c r="BX147" s="517"/>
      <c r="BY147" s="517"/>
      <c r="BZ147" s="517"/>
      <c r="CA147" s="517"/>
      <c r="CB147" s="517"/>
      <c r="CC147" s="517"/>
      <c r="CD147" s="517"/>
      <c r="CE147" s="517"/>
      <c r="CF147" s="517"/>
      <c r="CG147" s="517"/>
      <c r="CH147" s="517"/>
      <c r="CI147" s="517"/>
      <c r="CJ147" s="517"/>
      <c r="CK147" s="517"/>
      <c r="CL147" s="517"/>
      <c r="CM147" s="517"/>
      <c r="CN147" s="517"/>
      <c r="CO147" s="517"/>
      <c r="CP147" s="517"/>
      <c r="CQ147" s="517"/>
      <c r="CR147" s="517"/>
      <c r="CS147" s="517"/>
      <c r="CT147" s="517"/>
      <c r="CU147" s="517"/>
      <c r="CV147" s="517"/>
      <c r="CW147" s="517"/>
      <c r="CX147" s="517"/>
      <c r="CY147" s="517"/>
      <c r="CZ147" s="517"/>
      <c r="DA147" s="517"/>
      <c r="DB147" s="517"/>
      <c r="DC147" s="592"/>
      <c r="DD147" s="592"/>
      <c r="DE147" s="517"/>
      <c r="DF147" s="517"/>
      <c r="DG147" s="517"/>
      <c r="DH147" s="517"/>
      <c r="DI147" s="517"/>
      <c r="DJ147" s="517"/>
      <c r="DK147" s="517"/>
      <c r="DL147" s="517"/>
      <c r="DM147" s="517"/>
      <c r="DN147" s="517"/>
      <c r="DO147" s="517"/>
      <c r="DP147" s="517"/>
      <c r="DQ147" s="517"/>
      <c r="DR147" s="517"/>
      <c r="DS147" s="517"/>
      <c r="DT147" s="517"/>
      <c r="DU147" s="517"/>
    </row>
    <row r="148" spans="1:125" ht="12.75" customHeight="1">
      <c r="A148" s="517"/>
      <c r="B148" s="517"/>
      <c r="C148" s="517"/>
      <c r="D148" s="517"/>
      <c r="E148" s="517"/>
      <c r="F148" s="517"/>
      <c r="G148" s="517"/>
      <c r="H148" s="517"/>
      <c r="I148" s="517"/>
      <c r="J148" s="517"/>
      <c r="K148" s="517"/>
      <c r="L148" s="517"/>
      <c r="M148" s="517"/>
      <c r="N148" s="517"/>
      <c r="O148" s="517"/>
      <c r="P148" s="517"/>
      <c r="Q148" s="517"/>
      <c r="R148" s="517"/>
      <c r="S148" s="517"/>
      <c r="T148" s="517"/>
      <c r="U148" s="517"/>
      <c r="V148" s="517"/>
      <c r="W148" s="517"/>
      <c r="X148" s="517"/>
      <c r="Y148" s="517"/>
      <c r="Z148" s="517"/>
      <c r="AA148" s="517"/>
      <c r="AB148" s="517"/>
      <c r="AC148" s="517"/>
      <c r="AD148" s="517"/>
      <c r="AE148" s="517"/>
      <c r="AF148" s="517"/>
      <c r="AG148" s="517"/>
      <c r="AH148" s="517"/>
      <c r="AI148" s="517"/>
      <c r="AJ148" s="517"/>
      <c r="AK148" s="517"/>
      <c r="AL148" s="517"/>
      <c r="AM148" s="517"/>
      <c r="AN148" s="517"/>
      <c r="AO148" s="517"/>
      <c r="AP148" s="517"/>
      <c r="AQ148" s="517"/>
      <c r="AR148" s="517"/>
      <c r="AS148" s="517"/>
      <c r="AT148" s="517"/>
      <c r="AU148" s="517"/>
      <c r="AV148" s="517"/>
      <c r="AW148" s="517"/>
      <c r="AX148" s="517"/>
      <c r="AY148" s="517"/>
      <c r="AZ148" s="517"/>
      <c r="BA148" s="517"/>
      <c r="BB148" s="517"/>
      <c r="BC148" s="517"/>
      <c r="BD148" s="517"/>
      <c r="BE148" s="517"/>
      <c r="BF148" s="517"/>
      <c r="BG148" s="517"/>
      <c r="BH148" s="517"/>
      <c r="BI148" s="517"/>
      <c r="BJ148" s="517"/>
      <c r="BK148" s="517"/>
      <c r="BL148" s="517"/>
      <c r="BM148" s="517"/>
      <c r="BN148" s="517"/>
      <c r="BO148" s="517"/>
      <c r="BP148" s="517"/>
      <c r="BQ148" s="517"/>
      <c r="BR148" s="517"/>
      <c r="BS148" s="517"/>
      <c r="BT148" s="517"/>
      <c r="BU148" s="517"/>
      <c r="BV148" s="517"/>
      <c r="BW148" s="517"/>
      <c r="BX148" s="517"/>
      <c r="BY148" s="517"/>
      <c r="BZ148" s="517"/>
      <c r="CA148" s="517"/>
      <c r="CB148" s="517"/>
      <c r="CC148" s="517"/>
      <c r="CD148" s="517"/>
      <c r="CE148" s="517"/>
      <c r="CF148" s="517"/>
      <c r="CG148" s="517"/>
      <c r="CH148" s="517"/>
      <c r="CI148" s="517"/>
      <c r="CJ148" s="517"/>
      <c r="CK148" s="517"/>
      <c r="CL148" s="517"/>
      <c r="CM148" s="517"/>
      <c r="CN148" s="517"/>
      <c r="CO148" s="517"/>
      <c r="CP148" s="517"/>
      <c r="CQ148" s="517"/>
      <c r="CR148" s="517"/>
      <c r="CS148" s="517"/>
      <c r="CT148" s="517"/>
      <c r="CU148" s="517"/>
      <c r="CV148" s="517"/>
      <c r="CW148" s="517"/>
      <c r="CX148" s="517"/>
      <c r="CY148" s="517"/>
      <c r="CZ148" s="517"/>
      <c r="DA148" s="517"/>
      <c r="DB148" s="517"/>
      <c r="DC148" s="592"/>
      <c r="DD148" s="592"/>
      <c r="DE148" s="517"/>
      <c r="DF148" s="517"/>
      <c r="DG148" s="517"/>
      <c r="DH148" s="517"/>
      <c r="DI148" s="517"/>
      <c r="DJ148" s="517"/>
      <c r="DK148" s="517"/>
      <c r="DL148" s="517"/>
      <c r="DM148" s="517"/>
      <c r="DN148" s="517"/>
      <c r="DO148" s="517"/>
      <c r="DP148" s="517"/>
      <c r="DQ148" s="517"/>
      <c r="DR148" s="517"/>
      <c r="DS148" s="517"/>
      <c r="DT148" s="517"/>
      <c r="DU148" s="517"/>
    </row>
    <row r="149" spans="1:125" ht="12.75" customHeight="1">
      <c r="A149" s="517"/>
      <c r="B149" s="517"/>
      <c r="C149" s="517"/>
      <c r="D149" s="517"/>
      <c r="E149" s="517"/>
      <c r="F149" s="517"/>
      <c r="G149" s="517"/>
      <c r="H149" s="517"/>
      <c r="I149" s="517"/>
      <c r="J149" s="517"/>
      <c r="K149" s="517"/>
      <c r="L149" s="517"/>
      <c r="M149" s="517"/>
      <c r="N149" s="517"/>
      <c r="O149" s="517"/>
      <c r="P149" s="517"/>
      <c r="Q149" s="517"/>
      <c r="R149" s="517"/>
      <c r="S149" s="517"/>
      <c r="T149" s="517"/>
      <c r="U149" s="517"/>
      <c r="V149" s="517"/>
      <c r="W149" s="517"/>
      <c r="X149" s="517"/>
      <c r="Y149" s="517"/>
      <c r="Z149" s="517"/>
      <c r="AA149" s="517"/>
      <c r="AB149" s="517"/>
      <c r="AC149" s="517"/>
      <c r="AD149" s="517"/>
      <c r="AE149" s="517"/>
      <c r="AF149" s="517"/>
      <c r="AG149" s="517"/>
      <c r="AH149" s="517"/>
      <c r="AI149" s="517"/>
      <c r="AJ149" s="517"/>
      <c r="AK149" s="517"/>
      <c r="AL149" s="517"/>
      <c r="AM149" s="517"/>
      <c r="AN149" s="517"/>
      <c r="AO149" s="517"/>
      <c r="AP149" s="517"/>
      <c r="AQ149" s="517"/>
      <c r="AR149" s="517"/>
      <c r="AS149" s="517"/>
      <c r="AT149" s="517"/>
      <c r="AU149" s="517"/>
      <c r="AV149" s="517"/>
      <c r="AW149" s="517"/>
      <c r="AX149" s="517"/>
      <c r="AY149" s="517"/>
      <c r="AZ149" s="517"/>
      <c r="BA149" s="517"/>
      <c r="BB149" s="517"/>
      <c r="BC149" s="517"/>
      <c r="BD149" s="517"/>
      <c r="BE149" s="517"/>
      <c r="BF149" s="517"/>
      <c r="BG149" s="517"/>
      <c r="BH149" s="517"/>
      <c r="BI149" s="517"/>
      <c r="BJ149" s="517"/>
      <c r="BK149" s="517"/>
      <c r="BL149" s="517"/>
      <c r="BM149" s="517"/>
      <c r="BN149" s="517"/>
      <c r="BO149" s="517"/>
      <c r="BP149" s="517"/>
      <c r="BQ149" s="517"/>
      <c r="BR149" s="517"/>
      <c r="BS149" s="517"/>
      <c r="BT149" s="517"/>
      <c r="BU149" s="517"/>
      <c r="BV149" s="517"/>
      <c r="BW149" s="517"/>
      <c r="BX149" s="517"/>
      <c r="BY149" s="517"/>
      <c r="BZ149" s="517"/>
      <c r="CA149" s="517"/>
      <c r="CB149" s="517"/>
      <c r="CC149" s="517"/>
      <c r="CD149" s="517"/>
      <c r="CE149" s="517"/>
      <c r="CF149" s="517"/>
      <c r="CG149" s="517"/>
      <c r="CH149" s="517"/>
      <c r="CI149" s="517"/>
      <c r="CJ149" s="517"/>
      <c r="CK149" s="517"/>
      <c r="CL149" s="517"/>
      <c r="CM149" s="517"/>
      <c r="CN149" s="517"/>
      <c r="CO149" s="517"/>
      <c r="CP149" s="517"/>
      <c r="CQ149" s="517"/>
      <c r="CR149" s="517"/>
      <c r="CS149" s="517"/>
      <c r="CT149" s="517"/>
      <c r="CU149" s="517"/>
      <c r="CV149" s="517"/>
      <c r="CW149" s="517"/>
      <c r="CX149" s="517"/>
      <c r="CY149" s="517"/>
      <c r="CZ149" s="517"/>
      <c r="DA149" s="517"/>
      <c r="DB149" s="517"/>
      <c r="DC149" s="592"/>
      <c r="DD149" s="592"/>
      <c r="DE149" s="517"/>
      <c r="DF149" s="517"/>
      <c r="DG149" s="517"/>
      <c r="DH149" s="517"/>
      <c r="DI149" s="517"/>
      <c r="DJ149" s="517"/>
      <c r="DK149" s="517"/>
      <c r="DL149" s="517"/>
      <c r="DM149" s="517"/>
      <c r="DN149" s="517"/>
      <c r="DO149" s="517"/>
      <c r="DP149" s="517"/>
      <c r="DQ149" s="517"/>
      <c r="DR149" s="517"/>
      <c r="DS149" s="517"/>
      <c r="DT149" s="517"/>
      <c r="DU149" s="517"/>
    </row>
    <row r="150" spans="1:125" ht="12.75" customHeight="1">
      <c r="A150" s="517"/>
      <c r="B150" s="517"/>
      <c r="C150" s="517"/>
      <c r="D150" s="517"/>
      <c r="E150" s="517"/>
      <c r="F150" s="517"/>
      <c r="G150" s="517"/>
      <c r="H150" s="517"/>
      <c r="I150" s="517"/>
      <c r="J150" s="517"/>
      <c r="K150" s="517"/>
      <c r="L150" s="517"/>
      <c r="M150" s="517"/>
      <c r="N150" s="517"/>
      <c r="O150" s="517"/>
      <c r="P150" s="517"/>
      <c r="Q150" s="517"/>
      <c r="R150" s="517"/>
      <c r="S150" s="517"/>
      <c r="T150" s="517"/>
      <c r="U150" s="517"/>
      <c r="V150" s="517"/>
      <c r="W150" s="517"/>
      <c r="X150" s="517"/>
      <c r="Y150" s="517"/>
      <c r="Z150" s="517"/>
      <c r="AA150" s="517"/>
      <c r="AB150" s="517"/>
      <c r="AC150" s="517"/>
      <c r="AD150" s="517"/>
      <c r="AE150" s="517"/>
      <c r="AF150" s="517"/>
      <c r="AG150" s="517"/>
      <c r="AH150" s="517"/>
      <c r="AI150" s="517"/>
      <c r="AJ150" s="517"/>
      <c r="AK150" s="517"/>
      <c r="AL150" s="517"/>
      <c r="AM150" s="517"/>
      <c r="AN150" s="517"/>
      <c r="AO150" s="517"/>
      <c r="AP150" s="517"/>
      <c r="AQ150" s="517"/>
      <c r="AR150" s="517"/>
      <c r="AS150" s="517"/>
      <c r="AT150" s="517"/>
      <c r="AU150" s="517"/>
      <c r="AV150" s="517"/>
      <c r="AW150" s="517"/>
      <c r="AX150" s="517"/>
      <c r="AY150" s="517"/>
      <c r="AZ150" s="517"/>
      <c r="BA150" s="517"/>
      <c r="BB150" s="517"/>
      <c r="BC150" s="517"/>
      <c r="BD150" s="517"/>
      <c r="BE150" s="517"/>
      <c r="BF150" s="517"/>
      <c r="BG150" s="517"/>
      <c r="BH150" s="517"/>
      <c r="BI150" s="517"/>
      <c r="BJ150" s="517"/>
      <c r="BK150" s="517"/>
      <c r="BL150" s="517"/>
      <c r="BM150" s="517"/>
      <c r="BN150" s="517"/>
      <c r="BO150" s="517"/>
      <c r="BP150" s="517"/>
      <c r="BQ150" s="517"/>
      <c r="BR150" s="517"/>
      <c r="BS150" s="517"/>
      <c r="BT150" s="517"/>
      <c r="BU150" s="517"/>
      <c r="BV150" s="517"/>
      <c r="BW150" s="517"/>
      <c r="BX150" s="517"/>
      <c r="BY150" s="517"/>
      <c r="BZ150" s="517"/>
      <c r="CA150" s="517"/>
      <c r="CB150" s="517"/>
      <c r="CC150" s="517"/>
      <c r="CD150" s="517"/>
      <c r="CE150" s="517"/>
      <c r="CF150" s="517"/>
      <c r="CG150" s="517"/>
      <c r="CH150" s="517"/>
      <c r="CI150" s="517"/>
      <c r="CJ150" s="517"/>
      <c r="CK150" s="517"/>
      <c r="CL150" s="517"/>
      <c r="CM150" s="517"/>
      <c r="CN150" s="517"/>
      <c r="CO150" s="517"/>
      <c r="CP150" s="517"/>
      <c r="CQ150" s="517"/>
      <c r="CR150" s="517"/>
      <c r="CS150" s="517"/>
      <c r="CT150" s="517"/>
      <c r="CU150" s="517"/>
      <c r="CV150" s="517"/>
      <c r="CW150" s="517"/>
      <c r="CX150" s="517"/>
      <c r="CY150" s="517"/>
      <c r="CZ150" s="517"/>
      <c r="DA150" s="517"/>
      <c r="DB150" s="517"/>
      <c r="DC150" s="592"/>
      <c r="DD150" s="592"/>
      <c r="DE150" s="517"/>
      <c r="DF150" s="517"/>
      <c r="DG150" s="517"/>
      <c r="DH150" s="517"/>
      <c r="DI150" s="517"/>
      <c r="DJ150" s="517"/>
      <c r="DK150" s="517"/>
      <c r="DL150" s="517"/>
      <c r="DM150" s="517"/>
      <c r="DN150" s="517"/>
      <c r="DO150" s="517"/>
      <c r="DP150" s="517"/>
      <c r="DQ150" s="517"/>
      <c r="DR150" s="517"/>
      <c r="DS150" s="517"/>
      <c r="DT150" s="517"/>
      <c r="DU150" s="517"/>
    </row>
    <row r="151" spans="1:125" ht="12.75" customHeight="1">
      <c r="A151" s="517"/>
      <c r="B151" s="517"/>
      <c r="C151" s="517"/>
      <c r="D151" s="517"/>
      <c r="E151" s="517"/>
      <c r="F151" s="517"/>
      <c r="G151" s="517"/>
      <c r="H151" s="517"/>
      <c r="I151" s="517"/>
      <c r="J151" s="517"/>
      <c r="K151" s="517"/>
      <c r="L151" s="517"/>
      <c r="M151" s="517"/>
      <c r="N151" s="517"/>
      <c r="O151" s="517"/>
      <c r="P151" s="517"/>
      <c r="Q151" s="517"/>
      <c r="R151" s="517"/>
      <c r="S151" s="517"/>
      <c r="T151" s="517"/>
      <c r="U151" s="517"/>
      <c r="V151" s="517"/>
      <c r="W151" s="517"/>
      <c r="X151" s="517"/>
      <c r="Y151" s="517"/>
      <c r="Z151" s="517"/>
      <c r="AA151" s="517"/>
      <c r="AB151" s="517"/>
      <c r="AC151" s="517"/>
      <c r="AD151" s="517"/>
      <c r="AE151" s="517"/>
      <c r="AF151" s="517"/>
      <c r="AG151" s="517"/>
      <c r="AH151" s="517"/>
      <c r="AI151" s="517"/>
      <c r="AJ151" s="517"/>
      <c r="AK151" s="517"/>
      <c r="AL151" s="517"/>
      <c r="AM151" s="517"/>
      <c r="AN151" s="517"/>
      <c r="AO151" s="517"/>
      <c r="AP151" s="517"/>
      <c r="AQ151" s="517"/>
      <c r="AR151" s="517"/>
      <c r="AS151" s="517"/>
      <c r="AT151" s="517"/>
      <c r="AU151" s="517"/>
      <c r="AV151" s="517"/>
      <c r="AW151" s="517"/>
      <c r="AX151" s="517"/>
      <c r="AY151" s="517"/>
      <c r="AZ151" s="517"/>
      <c r="BA151" s="517"/>
      <c r="BB151" s="517"/>
      <c r="BC151" s="517"/>
      <c r="BD151" s="517"/>
      <c r="BE151" s="517"/>
      <c r="BF151" s="517"/>
      <c r="BG151" s="517"/>
      <c r="BH151" s="517"/>
      <c r="BI151" s="517"/>
      <c r="BJ151" s="517"/>
      <c r="BK151" s="517"/>
      <c r="BL151" s="517"/>
      <c r="BM151" s="517"/>
      <c r="BN151" s="517"/>
      <c r="BO151" s="517"/>
      <c r="BP151" s="517"/>
      <c r="BQ151" s="517"/>
      <c r="BR151" s="517"/>
      <c r="BS151" s="517"/>
      <c r="BT151" s="517"/>
      <c r="BU151" s="517"/>
      <c r="BV151" s="517"/>
      <c r="BW151" s="517"/>
      <c r="BX151" s="517"/>
      <c r="BY151" s="517"/>
      <c r="BZ151" s="517"/>
      <c r="CA151" s="517"/>
      <c r="CB151" s="517"/>
      <c r="CC151" s="517"/>
      <c r="CD151" s="517"/>
      <c r="CE151" s="517"/>
      <c r="CF151" s="517"/>
      <c r="CG151" s="517"/>
      <c r="CH151" s="517"/>
      <c r="CI151" s="517"/>
      <c r="CJ151" s="517"/>
      <c r="CK151" s="517"/>
      <c r="CL151" s="517"/>
      <c r="CM151" s="517"/>
      <c r="CN151" s="517"/>
      <c r="CO151" s="517"/>
      <c r="CP151" s="517"/>
      <c r="CQ151" s="517"/>
      <c r="CR151" s="517"/>
      <c r="CS151" s="517"/>
      <c r="CT151" s="517"/>
      <c r="CU151" s="517"/>
      <c r="CV151" s="517"/>
      <c r="CW151" s="517"/>
      <c r="CX151" s="517"/>
      <c r="CY151" s="517"/>
      <c r="CZ151" s="517"/>
      <c r="DA151" s="517"/>
      <c r="DB151" s="517"/>
      <c r="DC151" s="592"/>
      <c r="DD151" s="592"/>
      <c r="DE151" s="517"/>
      <c r="DF151" s="517"/>
      <c r="DG151" s="517"/>
      <c r="DH151" s="517"/>
      <c r="DI151" s="517"/>
      <c r="DJ151" s="517"/>
      <c r="DK151" s="517"/>
      <c r="DL151" s="517"/>
      <c r="DM151" s="517"/>
      <c r="DN151" s="517"/>
      <c r="DO151" s="517"/>
      <c r="DP151" s="517"/>
      <c r="DQ151" s="517"/>
      <c r="DR151" s="517"/>
      <c r="DS151" s="517"/>
      <c r="DT151" s="517"/>
      <c r="DU151" s="517"/>
    </row>
    <row r="152" spans="1:125" ht="12.75" customHeight="1">
      <c r="A152" s="517"/>
      <c r="B152" s="517"/>
      <c r="C152" s="517"/>
      <c r="D152" s="517"/>
      <c r="E152" s="517"/>
      <c r="F152" s="517"/>
      <c r="G152" s="517"/>
      <c r="H152" s="517"/>
      <c r="I152" s="517"/>
      <c r="J152" s="517"/>
      <c r="K152" s="517"/>
      <c r="L152" s="517"/>
      <c r="M152" s="517"/>
      <c r="N152" s="517"/>
      <c r="O152" s="517"/>
      <c r="P152" s="517"/>
      <c r="Q152" s="517"/>
      <c r="R152" s="517"/>
      <c r="S152" s="517"/>
      <c r="T152" s="517"/>
      <c r="U152" s="517"/>
      <c r="V152" s="517"/>
      <c r="W152" s="517"/>
      <c r="X152" s="517"/>
      <c r="Y152" s="517"/>
      <c r="Z152" s="517"/>
      <c r="AA152" s="517"/>
      <c r="AB152" s="517"/>
      <c r="AC152" s="517"/>
      <c r="AD152" s="517"/>
      <c r="AE152" s="517"/>
      <c r="AF152" s="517"/>
      <c r="AG152" s="517"/>
      <c r="AH152" s="517"/>
      <c r="AI152" s="517"/>
      <c r="AJ152" s="517"/>
      <c r="AK152" s="517"/>
      <c r="AL152" s="517"/>
      <c r="AM152" s="517"/>
      <c r="AN152" s="517"/>
      <c r="AO152" s="517"/>
      <c r="AP152" s="517"/>
      <c r="AQ152" s="517"/>
      <c r="AR152" s="517"/>
      <c r="AS152" s="517"/>
      <c r="AT152" s="517"/>
      <c r="AU152" s="517"/>
      <c r="AV152" s="517"/>
      <c r="AW152" s="517"/>
      <c r="AX152" s="517"/>
      <c r="AY152" s="517"/>
      <c r="AZ152" s="517"/>
      <c r="BA152" s="517"/>
      <c r="BB152" s="517"/>
      <c r="BC152" s="517"/>
      <c r="BD152" s="517"/>
      <c r="BE152" s="517"/>
      <c r="BF152" s="517"/>
      <c r="BG152" s="517"/>
      <c r="BH152" s="517"/>
      <c r="BI152" s="517"/>
      <c r="BJ152" s="517"/>
      <c r="BK152" s="517"/>
      <c r="BL152" s="517"/>
      <c r="BM152" s="517"/>
      <c r="BN152" s="517"/>
      <c r="BO152" s="517"/>
      <c r="BP152" s="517"/>
      <c r="BQ152" s="517"/>
      <c r="BR152" s="517"/>
      <c r="BS152" s="517"/>
      <c r="BT152" s="517"/>
      <c r="BU152" s="517"/>
      <c r="BV152" s="517"/>
      <c r="BW152" s="517"/>
      <c r="BX152" s="517"/>
      <c r="BY152" s="517"/>
      <c r="BZ152" s="517"/>
      <c r="CA152" s="517"/>
      <c r="CB152" s="517"/>
      <c r="CC152" s="517"/>
      <c r="CD152" s="517"/>
      <c r="CE152" s="517"/>
      <c r="CF152" s="517"/>
      <c r="CG152" s="517"/>
      <c r="CH152" s="517"/>
      <c r="CI152" s="517"/>
      <c r="CJ152" s="517"/>
      <c r="CK152" s="517"/>
      <c r="CL152" s="517"/>
      <c r="CM152" s="517"/>
      <c r="CN152" s="517"/>
      <c r="CO152" s="517"/>
      <c r="CP152" s="517"/>
      <c r="CQ152" s="517"/>
      <c r="CR152" s="517"/>
      <c r="CS152" s="517"/>
      <c r="CT152" s="517"/>
      <c r="CU152" s="517"/>
      <c r="CV152" s="517"/>
      <c r="CW152" s="517"/>
      <c r="CX152" s="517"/>
      <c r="CY152" s="517"/>
      <c r="CZ152" s="517"/>
      <c r="DA152" s="517"/>
      <c r="DB152" s="517"/>
      <c r="DC152" s="592"/>
      <c r="DD152" s="592"/>
      <c r="DE152" s="517"/>
      <c r="DF152" s="517"/>
      <c r="DG152" s="517"/>
      <c r="DH152" s="517"/>
      <c r="DI152" s="517"/>
      <c r="DJ152" s="517"/>
      <c r="DK152" s="517"/>
      <c r="DL152" s="517"/>
      <c r="DM152" s="517"/>
      <c r="DN152" s="517"/>
      <c r="DO152" s="517"/>
      <c r="DP152" s="517"/>
      <c r="DQ152" s="517"/>
      <c r="DR152" s="517"/>
      <c r="DS152" s="517"/>
      <c r="DT152" s="517"/>
      <c r="DU152" s="517"/>
    </row>
    <row r="153" spans="1:125" ht="12.75" customHeight="1">
      <c r="A153" s="517"/>
      <c r="B153" s="517"/>
      <c r="C153" s="517"/>
      <c r="D153" s="517"/>
      <c r="E153" s="517"/>
      <c r="F153" s="517"/>
      <c r="G153" s="517"/>
      <c r="H153" s="517"/>
      <c r="I153" s="517"/>
      <c r="J153" s="517"/>
      <c r="K153" s="517"/>
      <c r="L153" s="517"/>
      <c r="M153" s="517"/>
      <c r="N153" s="517"/>
      <c r="O153" s="517"/>
      <c r="P153" s="517"/>
      <c r="Q153" s="517"/>
      <c r="R153" s="517"/>
      <c r="S153" s="517"/>
      <c r="T153" s="517"/>
      <c r="U153" s="517"/>
      <c r="V153" s="517"/>
      <c r="W153" s="517"/>
      <c r="X153" s="517"/>
      <c r="Y153" s="517"/>
      <c r="Z153" s="517"/>
      <c r="AA153" s="517"/>
      <c r="AB153" s="517"/>
      <c r="AC153" s="517"/>
      <c r="AD153" s="517"/>
      <c r="AE153" s="517"/>
      <c r="AF153" s="517"/>
      <c r="AG153" s="517"/>
      <c r="AH153" s="517"/>
      <c r="AI153" s="517"/>
      <c r="AJ153" s="517"/>
      <c r="AK153" s="517"/>
      <c r="AL153" s="517"/>
      <c r="AM153" s="517"/>
      <c r="AN153" s="517"/>
      <c r="AO153" s="517"/>
      <c r="AP153" s="517"/>
      <c r="AQ153" s="517"/>
      <c r="AR153" s="517"/>
      <c r="AS153" s="517"/>
      <c r="AT153" s="517"/>
      <c r="AU153" s="517"/>
      <c r="AV153" s="517"/>
      <c r="AW153" s="517"/>
      <c r="AX153" s="517"/>
      <c r="AY153" s="517"/>
      <c r="AZ153" s="517"/>
      <c r="BA153" s="517"/>
      <c r="BB153" s="517"/>
      <c r="BC153" s="517"/>
      <c r="BD153" s="517"/>
      <c r="BE153" s="517"/>
      <c r="BF153" s="517"/>
      <c r="BG153" s="517"/>
      <c r="BH153" s="517"/>
      <c r="BI153" s="517"/>
      <c r="BJ153" s="517"/>
      <c r="BK153" s="517"/>
      <c r="BL153" s="517"/>
      <c r="BM153" s="517"/>
      <c r="BN153" s="517"/>
      <c r="BO153" s="517"/>
      <c r="BP153" s="517"/>
      <c r="BQ153" s="517"/>
      <c r="BR153" s="517"/>
      <c r="BS153" s="517"/>
      <c r="BT153" s="517"/>
      <c r="BU153" s="517"/>
      <c r="BV153" s="517"/>
      <c r="BW153" s="517"/>
      <c r="BX153" s="517"/>
      <c r="BY153" s="517"/>
      <c r="BZ153" s="517"/>
      <c r="CA153" s="517"/>
      <c r="CB153" s="517"/>
      <c r="CC153" s="517"/>
      <c r="CD153" s="517"/>
      <c r="CE153" s="517"/>
      <c r="CF153" s="517"/>
      <c r="CG153" s="517"/>
      <c r="CH153" s="517"/>
      <c r="CI153" s="517"/>
      <c r="CJ153" s="517"/>
      <c r="CK153" s="517"/>
      <c r="CL153" s="517"/>
      <c r="CM153" s="517"/>
      <c r="CN153" s="517"/>
      <c r="CO153" s="517"/>
      <c r="CP153" s="517"/>
      <c r="CQ153" s="517"/>
      <c r="CR153" s="517"/>
      <c r="CS153" s="517"/>
      <c r="CT153" s="517"/>
      <c r="CU153" s="517"/>
      <c r="CV153" s="517"/>
      <c r="CW153" s="517"/>
      <c r="CX153" s="517"/>
      <c r="CY153" s="517"/>
      <c r="CZ153" s="517"/>
      <c r="DA153" s="517"/>
      <c r="DB153" s="517"/>
      <c r="DC153" s="592"/>
      <c r="DD153" s="592"/>
      <c r="DE153" s="517"/>
      <c r="DF153" s="517"/>
      <c r="DG153" s="517"/>
      <c r="DH153" s="517"/>
      <c r="DI153" s="517"/>
      <c r="DJ153" s="517"/>
      <c r="DK153" s="517"/>
      <c r="DL153" s="517"/>
      <c r="DM153" s="517"/>
      <c r="DN153" s="517"/>
      <c r="DO153" s="517"/>
      <c r="DP153" s="517"/>
      <c r="DQ153" s="517"/>
      <c r="DR153" s="517"/>
      <c r="DS153" s="517"/>
      <c r="DT153" s="517"/>
      <c r="DU153" s="517"/>
    </row>
    <row r="154" spans="1:125" ht="12.75" customHeight="1">
      <c r="A154" s="517"/>
      <c r="B154" s="517"/>
      <c r="C154" s="517"/>
      <c r="D154" s="517"/>
      <c r="E154" s="517"/>
      <c r="F154" s="517"/>
      <c r="G154" s="517"/>
      <c r="H154" s="517"/>
      <c r="I154" s="517"/>
      <c r="J154" s="517"/>
      <c r="K154" s="517"/>
      <c r="L154" s="517"/>
      <c r="M154" s="517"/>
      <c r="N154" s="517"/>
      <c r="O154" s="517"/>
      <c r="P154" s="517"/>
      <c r="Q154" s="517"/>
      <c r="R154" s="517"/>
      <c r="S154" s="517"/>
      <c r="T154" s="517"/>
      <c r="U154" s="517"/>
      <c r="V154" s="517"/>
      <c r="W154" s="517"/>
      <c r="X154" s="517"/>
      <c r="Y154" s="517"/>
      <c r="Z154" s="517"/>
      <c r="AA154" s="517"/>
      <c r="AB154" s="517"/>
      <c r="AC154" s="517"/>
      <c r="AD154" s="517"/>
      <c r="AE154" s="517"/>
      <c r="AF154" s="517"/>
      <c r="AG154" s="517"/>
      <c r="AH154" s="517"/>
      <c r="AI154" s="517"/>
      <c r="AJ154" s="517"/>
      <c r="AK154" s="517"/>
      <c r="AL154" s="517"/>
      <c r="AM154" s="517"/>
      <c r="AN154" s="517"/>
      <c r="AO154" s="517"/>
      <c r="AP154" s="517"/>
      <c r="AQ154" s="517"/>
      <c r="AR154" s="517"/>
      <c r="AS154" s="517"/>
      <c r="AT154" s="517"/>
      <c r="AU154" s="517"/>
      <c r="AV154" s="517"/>
      <c r="AW154" s="517"/>
      <c r="AX154" s="517"/>
      <c r="AY154" s="517"/>
      <c r="AZ154" s="517"/>
      <c r="BA154" s="517"/>
      <c r="BB154" s="517"/>
      <c r="BC154" s="517"/>
      <c r="BD154" s="517"/>
      <c r="BE154" s="517"/>
      <c r="BF154" s="517"/>
      <c r="BG154" s="517"/>
      <c r="BH154" s="517"/>
      <c r="BI154" s="517"/>
      <c r="BJ154" s="517"/>
      <c r="BK154" s="517"/>
      <c r="BL154" s="517"/>
      <c r="BM154" s="517"/>
      <c r="BN154" s="517"/>
      <c r="BO154" s="517"/>
      <c r="BP154" s="517"/>
      <c r="BQ154" s="517"/>
      <c r="BR154" s="517"/>
      <c r="BS154" s="517"/>
      <c r="BT154" s="517"/>
      <c r="BU154" s="517"/>
      <c r="BV154" s="517"/>
      <c r="BW154" s="517"/>
      <c r="BX154" s="517"/>
      <c r="BY154" s="517"/>
      <c r="BZ154" s="517"/>
      <c r="CA154" s="517"/>
      <c r="CB154" s="517"/>
      <c r="CC154" s="517"/>
      <c r="CD154" s="517"/>
      <c r="CE154" s="517"/>
      <c r="CF154" s="517"/>
      <c r="CG154" s="517"/>
      <c r="CH154" s="517"/>
      <c r="CI154" s="517"/>
      <c r="CJ154" s="517"/>
      <c r="CK154" s="517"/>
      <c r="CL154" s="517"/>
      <c r="CM154" s="517"/>
      <c r="CN154" s="517"/>
      <c r="CO154" s="517"/>
      <c r="CP154" s="517"/>
      <c r="CQ154" s="517"/>
      <c r="CR154" s="517"/>
      <c r="CS154" s="517"/>
      <c r="CT154" s="517"/>
      <c r="CU154" s="517"/>
      <c r="CV154" s="517"/>
      <c r="CW154" s="517"/>
      <c r="CX154" s="517"/>
      <c r="CY154" s="517"/>
      <c r="CZ154" s="517"/>
      <c r="DA154" s="517"/>
      <c r="DB154" s="517"/>
      <c r="DC154" s="592"/>
      <c r="DD154" s="592"/>
      <c r="DE154" s="517"/>
      <c r="DF154" s="517"/>
      <c r="DG154" s="517"/>
      <c r="DH154" s="517"/>
      <c r="DI154" s="517"/>
      <c r="DJ154" s="517"/>
      <c r="DK154" s="517"/>
      <c r="DL154" s="517"/>
      <c r="DM154" s="517"/>
      <c r="DN154" s="517"/>
      <c r="DO154" s="517"/>
      <c r="DP154" s="517"/>
      <c r="DQ154" s="517"/>
      <c r="DR154" s="517"/>
      <c r="DS154" s="517"/>
      <c r="DT154" s="517"/>
      <c r="DU154" s="517"/>
    </row>
    <row r="155" spans="1:125" ht="12.75" customHeight="1">
      <c r="A155" s="517"/>
      <c r="B155" s="517"/>
      <c r="C155" s="517"/>
      <c r="D155" s="517"/>
      <c r="E155" s="517"/>
      <c r="F155" s="517"/>
      <c r="G155" s="517"/>
      <c r="H155" s="517"/>
      <c r="I155" s="517"/>
      <c r="J155" s="517"/>
      <c r="K155" s="517"/>
      <c r="L155" s="517"/>
      <c r="M155" s="517"/>
      <c r="N155" s="517"/>
      <c r="O155" s="517"/>
      <c r="P155" s="517"/>
      <c r="Q155" s="517"/>
      <c r="R155" s="517"/>
      <c r="S155" s="517"/>
      <c r="T155" s="517"/>
      <c r="U155" s="517"/>
      <c r="V155" s="517"/>
      <c r="W155" s="517"/>
      <c r="X155" s="517"/>
      <c r="Y155" s="517"/>
      <c r="Z155" s="517"/>
      <c r="AA155" s="517"/>
      <c r="AB155" s="517"/>
      <c r="AC155" s="517"/>
      <c r="AD155" s="517"/>
      <c r="AE155" s="517"/>
      <c r="AF155" s="517"/>
      <c r="AG155" s="517"/>
      <c r="AH155" s="517"/>
      <c r="AI155" s="517"/>
      <c r="AJ155" s="517"/>
      <c r="AK155" s="517"/>
      <c r="AL155" s="517"/>
      <c r="AM155" s="517"/>
      <c r="AN155" s="517"/>
      <c r="AO155" s="517"/>
      <c r="AP155" s="517"/>
      <c r="AQ155" s="517"/>
      <c r="AR155" s="517"/>
      <c r="AS155" s="517"/>
      <c r="AT155" s="517"/>
      <c r="AU155" s="517"/>
      <c r="AV155" s="517"/>
      <c r="AW155" s="517"/>
      <c r="AX155" s="517"/>
      <c r="AY155" s="517"/>
      <c r="AZ155" s="517"/>
      <c r="BA155" s="517"/>
      <c r="BB155" s="517"/>
      <c r="BC155" s="517"/>
      <c r="BD155" s="517"/>
      <c r="BE155" s="517"/>
      <c r="BF155" s="517"/>
      <c r="BG155" s="517"/>
      <c r="BH155" s="517"/>
      <c r="BI155" s="517"/>
      <c r="BJ155" s="517"/>
      <c r="BK155" s="517"/>
      <c r="BL155" s="517"/>
      <c r="BM155" s="517"/>
      <c r="BN155" s="517"/>
      <c r="BO155" s="517"/>
      <c r="BP155" s="517"/>
      <c r="BQ155" s="517"/>
      <c r="BR155" s="517"/>
      <c r="BS155" s="517"/>
      <c r="BT155" s="517"/>
      <c r="BU155" s="517"/>
      <c r="BV155" s="517"/>
      <c r="BW155" s="517"/>
      <c r="BX155" s="517"/>
      <c r="BY155" s="517"/>
      <c r="BZ155" s="517"/>
      <c r="CA155" s="517"/>
      <c r="CB155" s="517"/>
      <c r="CC155" s="517"/>
      <c r="CD155" s="517"/>
      <c r="CE155" s="517"/>
      <c r="CF155" s="517"/>
      <c r="CG155" s="517"/>
      <c r="CH155" s="517"/>
      <c r="CI155" s="517"/>
      <c r="CJ155" s="517"/>
      <c r="CK155" s="517"/>
      <c r="CL155" s="517"/>
      <c r="CM155" s="517"/>
      <c r="CN155" s="517"/>
      <c r="CO155" s="517"/>
      <c r="CP155" s="517"/>
      <c r="CQ155" s="517"/>
      <c r="CR155" s="517"/>
      <c r="CS155" s="517"/>
      <c r="CT155" s="517"/>
      <c r="CU155" s="517"/>
      <c r="CV155" s="517"/>
      <c r="CW155" s="517"/>
      <c r="CX155" s="517"/>
      <c r="CY155" s="517"/>
      <c r="CZ155" s="517"/>
      <c r="DA155" s="517"/>
      <c r="DB155" s="517"/>
      <c r="DC155" s="592"/>
      <c r="DD155" s="592"/>
      <c r="DE155" s="517"/>
      <c r="DF155" s="517"/>
      <c r="DG155" s="517"/>
      <c r="DH155" s="517"/>
      <c r="DI155" s="517"/>
      <c r="DJ155" s="517"/>
      <c r="DK155" s="517"/>
      <c r="DL155" s="517"/>
      <c r="DM155" s="517"/>
      <c r="DN155" s="517"/>
      <c r="DO155" s="517"/>
      <c r="DP155" s="517"/>
      <c r="DQ155" s="517"/>
      <c r="DR155" s="517"/>
      <c r="DS155" s="517"/>
      <c r="DT155" s="517"/>
      <c r="DU155" s="517"/>
    </row>
    <row r="156" spans="1:125" ht="12.75" customHeight="1">
      <c r="A156" s="517"/>
      <c r="B156" s="517"/>
      <c r="C156" s="517"/>
      <c r="D156" s="517"/>
      <c r="E156" s="517"/>
      <c r="F156" s="517"/>
      <c r="G156" s="517"/>
      <c r="H156" s="517"/>
      <c r="I156" s="517"/>
      <c r="J156" s="517"/>
      <c r="K156" s="517"/>
      <c r="L156" s="517"/>
      <c r="M156" s="517"/>
      <c r="N156" s="517"/>
      <c r="O156" s="517"/>
      <c r="P156" s="517"/>
      <c r="Q156" s="517"/>
      <c r="R156" s="517"/>
      <c r="S156" s="517"/>
      <c r="T156" s="517"/>
      <c r="U156" s="517"/>
      <c r="V156" s="517"/>
      <c r="W156" s="517"/>
      <c r="X156" s="517"/>
      <c r="Y156" s="517"/>
      <c r="Z156" s="517"/>
      <c r="AA156" s="517"/>
      <c r="AB156" s="517"/>
      <c r="AC156" s="517"/>
      <c r="AD156" s="517"/>
      <c r="AE156" s="517"/>
      <c r="AF156" s="517"/>
      <c r="AG156" s="517"/>
      <c r="AH156" s="517"/>
      <c r="AI156" s="517"/>
      <c r="AJ156" s="517"/>
      <c r="AK156" s="517"/>
      <c r="AL156" s="517"/>
      <c r="AM156" s="517"/>
      <c r="AN156" s="517"/>
      <c r="AO156" s="517"/>
      <c r="AP156" s="517"/>
      <c r="AQ156" s="517"/>
      <c r="AR156" s="517"/>
      <c r="AS156" s="517"/>
      <c r="AT156" s="517"/>
      <c r="AU156" s="517"/>
      <c r="AV156" s="517"/>
      <c r="AW156" s="517"/>
      <c r="AX156" s="517"/>
      <c r="AY156" s="517"/>
      <c r="AZ156" s="517"/>
      <c r="BA156" s="517"/>
      <c r="BB156" s="517"/>
      <c r="BC156" s="517"/>
      <c r="BD156" s="517"/>
      <c r="BE156" s="517"/>
      <c r="BF156" s="517"/>
      <c r="BG156" s="517"/>
      <c r="BH156" s="517"/>
      <c r="BI156" s="517"/>
      <c r="BJ156" s="517"/>
      <c r="BK156" s="517"/>
      <c r="BL156" s="517"/>
      <c r="BM156" s="517"/>
      <c r="BN156" s="517"/>
      <c r="BO156" s="517"/>
      <c r="BP156" s="517"/>
      <c r="BQ156" s="517"/>
      <c r="BR156" s="517"/>
      <c r="BS156" s="517"/>
      <c r="BT156" s="517"/>
      <c r="BU156" s="517"/>
      <c r="BV156" s="517"/>
      <c r="BW156" s="517"/>
      <c r="BX156" s="517"/>
      <c r="BY156" s="517"/>
      <c r="BZ156" s="517"/>
      <c r="CA156" s="517"/>
      <c r="CB156" s="517"/>
      <c r="CC156" s="517"/>
      <c r="CD156" s="517"/>
      <c r="CE156" s="517"/>
      <c r="CF156" s="517"/>
      <c r="CG156" s="517"/>
      <c r="CH156" s="517"/>
      <c r="CI156" s="517"/>
      <c r="CJ156" s="517"/>
      <c r="CK156" s="517"/>
      <c r="CL156" s="517"/>
      <c r="CM156" s="517"/>
      <c r="CN156" s="517"/>
      <c r="CO156" s="517"/>
      <c r="CP156" s="517"/>
      <c r="CQ156" s="517"/>
      <c r="CR156" s="517"/>
      <c r="CS156" s="517"/>
      <c r="CT156" s="517"/>
      <c r="CU156" s="517"/>
      <c r="CV156" s="517"/>
      <c r="CW156" s="517"/>
      <c r="CX156" s="517"/>
      <c r="CY156" s="517"/>
      <c r="CZ156" s="517"/>
      <c r="DA156" s="517"/>
      <c r="DB156" s="517"/>
      <c r="DC156" s="592"/>
      <c r="DD156" s="592"/>
      <c r="DE156" s="517"/>
      <c r="DF156" s="517"/>
      <c r="DG156" s="517"/>
      <c r="DH156" s="517"/>
      <c r="DI156" s="517"/>
      <c r="DJ156" s="517"/>
      <c r="DK156" s="517"/>
      <c r="DL156" s="517"/>
      <c r="DM156" s="517"/>
      <c r="DN156" s="517"/>
      <c r="DO156" s="517"/>
      <c r="DP156" s="517"/>
      <c r="DQ156" s="517"/>
      <c r="DR156" s="517"/>
      <c r="DS156" s="517"/>
      <c r="DT156" s="517"/>
      <c r="DU156" s="517"/>
    </row>
    <row r="157" spans="1:125" ht="12.75" customHeight="1">
      <c r="A157" s="517"/>
      <c r="B157" s="517"/>
      <c r="C157" s="517"/>
      <c r="D157" s="517"/>
      <c r="E157" s="517"/>
      <c r="F157" s="517"/>
      <c r="G157" s="517"/>
      <c r="H157" s="517"/>
      <c r="I157" s="517"/>
      <c r="J157" s="517"/>
      <c r="K157" s="517"/>
      <c r="L157" s="517"/>
      <c r="M157" s="517"/>
      <c r="N157" s="517"/>
      <c r="O157" s="517"/>
      <c r="P157" s="517"/>
      <c r="Q157" s="517"/>
      <c r="R157" s="517"/>
      <c r="S157" s="517"/>
      <c r="T157" s="517"/>
      <c r="U157" s="517"/>
      <c r="V157" s="517"/>
      <c r="W157" s="517"/>
      <c r="X157" s="517"/>
      <c r="Y157" s="517"/>
      <c r="Z157" s="517"/>
      <c r="AA157" s="517"/>
      <c r="AB157" s="517"/>
      <c r="AC157" s="517"/>
      <c r="AD157" s="517"/>
      <c r="AE157" s="517"/>
      <c r="AF157" s="517"/>
      <c r="AG157" s="517"/>
      <c r="AH157" s="517"/>
      <c r="AI157" s="517"/>
      <c r="AJ157" s="517"/>
      <c r="AK157" s="517"/>
      <c r="AL157" s="517"/>
      <c r="AM157" s="517"/>
      <c r="AN157" s="517"/>
      <c r="AO157" s="517"/>
      <c r="AP157" s="517"/>
      <c r="AQ157" s="517"/>
      <c r="AR157" s="517"/>
      <c r="AS157" s="517"/>
      <c r="AT157" s="517"/>
      <c r="AU157" s="517"/>
      <c r="AV157" s="517"/>
      <c r="AW157" s="517"/>
      <c r="AX157" s="517"/>
      <c r="AY157" s="517"/>
      <c r="AZ157" s="517"/>
      <c r="BA157" s="517"/>
      <c r="BB157" s="517"/>
      <c r="BC157" s="517"/>
      <c r="BD157" s="517"/>
      <c r="BE157" s="517"/>
      <c r="BF157" s="517"/>
      <c r="BG157" s="517"/>
      <c r="BH157" s="517"/>
      <c r="BI157" s="517"/>
      <c r="BJ157" s="517"/>
      <c r="BK157" s="517"/>
      <c r="BL157" s="517"/>
      <c r="BM157" s="517"/>
      <c r="BN157" s="517"/>
      <c r="BO157" s="517"/>
      <c r="BP157" s="517"/>
      <c r="BQ157" s="517"/>
      <c r="BR157" s="517"/>
      <c r="BS157" s="517"/>
      <c r="BT157" s="517"/>
      <c r="BU157" s="517"/>
      <c r="BV157" s="517"/>
      <c r="BW157" s="517"/>
      <c r="BX157" s="517"/>
      <c r="BY157" s="517"/>
      <c r="BZ157" s="517"/>
      <c r="CA157" s="517"/>
      <c r="CB157" s="517"/>
      <c r="CC157" s="517"/>
      <c r="CD157" s="517"/>
      <c r="CE157" s="517"/>
      <c r="CF157" s="517"/>
      <c r="CG157" s="517"/>
      <c r="CH157" s="517"/>
      <c r="CI157" s="517"/>
      <c r="CJ157" s="517"/>
      <c r="CK157" s="517"/>
      <c r="CL157" s="517"/>
      <c r="CM157" s="517"/>
      <c r="CN157" s="517"/>
      <c r="CO157" s="517"/>
      <c r="CP157" s="517"/>
      <c r="CQ157" s="517"/>
      <c r="CR157" s="517"/>
      <c r="CS157" s="517"/>
      <c r="CT157" s="517"/>
      <c r="CU157" s="517"/>
      <c r="CV157" s="517"/>
      <c r="CW157" s="517"/>
      <c r="CX157" s="517"/>
      <c r="CY157" s="517"/>
      <c r="CZ157" s="517"/>
      <c r="DA157" s="517"/>
      <c r="DB157" s="517"/>
      <c r="DC157" s="592"/>
      <c r="DD157" s="592"/>
      <c r="DE157" s="517"/>
      <c r="DF157" s="517"/>
      <c r="DG157" s="517"/>
      <c r="DH157" s="517"/>
      <c r="DI157" s="517"/>
      <c r="DJ157" s="517"/>
      <c r="DK157" s="517"/>
      <c r="DL157" s="517"/>
      <c r="DM157" s="517"/>
      <c r="DN157" s="517"/>
      <c r="DO157" s="517"/>
      <c r="DP157" s="517"/>
      <c r="DQ157" s="517"/>
      <c r="DR157" s="517"/>
      <c r="DS157" s="517"/>
      <c r="DT157" s="517"/>
      <c r="DU157" s="517"/>
    </row>
    <row r="158" spans="1:125" ht="12.75" customHeight="1">
      <c r="A158" s="517"/>
      <c r="B158" s="517"/>
      <c r="C158" s="517"/>
      <c r="D158" s="517"/>
      <c r="E158" s="517"/>
      <c r="F158" s="517"/>
      <c r="G158" s="517"/>
      <c r="H158" s="517"/>
      <c r="I158" s="517"/>
      <c r="J158" s="517"/>
      <c r="K158" s="517"/>
      <c r="L158" s="517"/>
      <c r="M158" s="517"/>
      <c r="N158" s="517"/>
      <c r="O158" s="517"/>
      <c r="P158" s="517"/>
      <c r="Q158" s="517"/>
      <c r="R158" s="517"/>
      <c r="S158" s="517"/>
      <c r="T158" s="517"/>
      <c r="U158" s="517"/>
      <c r="V158" s="517"/>
      <c r="W158" s="517"/>
      <c r="X158" s="517"/>
      <c r="Y158" s="517"/>
      <c r="Z158" s="517"/>
      <c r="AA158" s="517"/>
      <c r="AB158" s="517"/>
      <c r="AC158" s="517"/>
      <c r="AD158" s="517"/>
      <c r="AE158" s="517"/>
      <c r="AF158" s="517"/>
      <c r="AG158" s="517"/>
      <c r="AH158" s="517"/>
      <c r="AI158" s="517"/>
      <c r="AJ158" s="517"/>
      <c r="AK158" s="517"/>
      <c r="AL158" s="517"/>
      <c r="AM158" s="517"/>
      <c r="AN158" s="517"/>
      <c r="AO158" s="517"/>
      <c r="AP158" s="517"/>
      <c r="AQ158" s="517"/>
      <c r="AR158" s="517"/>
      <c r="AS158" s="517"/>
      <c r="AT158" s="517"/>
      <c r="AU158" s="517"/>
      <c r="AV158" s="517"/>
      <c r="AW158" s="517"/>
      <c r="AX158" s="517"/>
      <c r="AY158" s="517"/>
      <c r="AZ158" s="517"/>
      <c r="BA158" s="517"/>
      <c r="BB158" s="517"/>
      <c r="BC158" s="517"/>
      <c r="BD158" s="517"/>
      <c r="BE158" s="517"/>
      <c r="BF158" s="517"/>
      <c r="BG158" s="517"/>
      <c r="BH158" s="517"/>
      <c r="BI158" s="517"/>
      <c r="BJ158" s="517"/>
      <c r="BK158" s="517"/>
      <c r="BL158" s="517"/>
      <c r="BM158" s="517"/>
      <c r="BN158" s="517"/>
      <c r="BO158" s="517"/>
      <c r="BP158" s="517"/>
      <c r="BQ158" s="517"/>
      <c r="BR158" s="517"/>
      <c r="BS158" s="517"/>
      <c r="BT158" s="517"/>
      <c r="BU158" s="517"/>
      <c r="BV158" s="517"/>
      <c r="BW158" s="517"/>
      <c r="BX158" s="517"/>
      <c r="BY158" s="517"/>
      <c r="BZ158" s="517"/>
      <c r="CA158" s="517"/>
      <c r="CB158" s="517"/>
      <c r="CC158" s="517"/>
      <c r="CD158" s="517"/>
      <c r="CE158" s="517"/>
      <c r="CF158" s="517"/>
      <c r="CG158" s="517"/>
      <c r="CH158" s="517"/>
      <c r="CI158" s="517"/>
      <c r="CJ158" s="517"/>
      <c r="CK158" s="517"/>
      <c r="CL158" s="517"/>
      <c r="CM158" s="517"/>
      <c r="CN158" s="517"/>
      <c r="CO158" s="517"/>
      <c r="CP158" s="517"/>
      <c r="CQ158" s="517"/>
      <c r="CR158" s="517"/>
      <c r="CS158" s="517"/>
      <c r="CT158" s="517"/>
      <c r="CU158" s="517"/>
      <c r="CV158" s="517"/>
      <c r="CW158" s="517"/>
      <c r="CX158" s="517"/>
      <c r="CY158" s="517"/>
      <c r="CZ158" s="517"/>
      <c r="DA158" s="517"/>
      <c r="DB158" s="517"/>
      <c r="DC158" s="592"/>
      <c r="DD158" s="592"/>
      <c r="DE158" s="517"/>
      <c r="DF158" s="517"/>
      <c r="DG158" s="517"/>
      <c r="DH158" s="517"/>
      <c r="DI158" s="517"/>
      <c r="DJ158" s="517"/>
      <c r="DK158" s="517"/>
      <c r="DL158" s="517"/>
      <c r="DM158" s="517"/>
      <c r="DN158" s="517"/>
      <c r="DO158" s="517"/>
      <c r="DP158" s="517"/>
      <c r="DQ158" s="517"/>
      <c r="DR158" s="517"/>
      <c r="DS158" s="517"/>
      <c r="DT158" s="517"/>
      <c r="DU158" s="517"/>
    </row>
    <row r="159" spans="1:125" ht="12.75" customHeight="1">
      <c r="A159" s="517"/>
      <c r="B159" s="517"/>
      <c r="C159" s="517"/>
      <c r="D159" s="517"/>
      <c r="E159" s="517"/>
      <c r="F159" s="517"/>
      <c r="G159" s="517"/>
      <c r="H159" s="517"/>
      <c r="I159" s="517"/>
      <c r="J159" s="517"/>
      <c r="K159" s="517"/>
      <c r="L159" s="517"/>
      <c r="M159" s="517"/>
      <c r="N159" s="517"/>
      <c r="O159" s="517"/>
      <c r="P159" s="517"/>
      <c r="Q159" s="517"/>
      <c r="R159" s="517"/>
      <c r="S159" s="517"/>
      <c r="T159" s="517"/>
      <c r="U159" s="517"/>
      <c r="V159" s="517"/>
      <c r="W159" s="517"/>
      <c r="X159" s="517"/>
      <c r="Y159" s="517"/>
      <c r="Z159" s="517"/>
      <c r="AA159" s="517"/>
      <c r="AB159" s="517"/>
      <c r="AC159" s="517"/>
      <c r="AD159" s="517"/>
      <c r="AE159" s="517"/>
      <c r="AF159" s="517"/>
      <c r="AG159" s="517"/>
      <c r="AH159" s="517"/>
      <c r="AI159" s="517"/>
      <c r="AJ159" s="517"/>
      <c r="AK159" s="517"/>
      <c r="AL159" s="517"/>
      <c r="AM159" s="517"/>
      <c r="AN159" s="517"/>
      <c r="AO159" s="517"/>
      <c r="AP159" s="517"/>
      <c r="AQ159" s="517"/>
      <c r="AR159" s="517"/>
      <c r="AS159" s="517"/>
      <c r="AT159" s="517"/>
      <c r="AU159" s="517"/>
      <c r="AV159" s="517"/>
      <c r="AW159" s="517"/>
      <c r="AX159" s="517"/>
      <c r="AY159" s="517"/>
      <c r="AZ159" s="517"/>
      <c r="BA159" s="517"/>
      <c r="BB159" s="517"/>
      <c r="BC159" s="517"/>
      <c r="BD159" s="517"/>
      <c r="BE159" s="517"/>
      <c r="BF159" s="517"/>
      <c r="BG159" s="517"/>
      <c r="BH159" s="517"/>
      <c r="BI159" s="517"/>
      <c r="BJ159" s="517"/>
      <c r="BK159" s="517"/>
      <c r="BL159" s="517"/>
      <c r="BM159" s="517"/>
      <c r="BN159" s="517"/>
      <c r="BO159" s="517"/>
      <c r="BP159" s="517"/>
      <c r="BQ159" s="517"/>
      <c r="BR159" s="517"/>
      <c r="BS159" s="517"/>
      <c r="BT159" s="517"/>
      <c r="BU159" s="517"/>
      <c r="BV159" s="517"/>
      <c r="BW159" s="517"/>
      <c r="BX159" s="517"/>
      <c r="BY159" s="517"/>
      <c r="BZ159" s="517"/>
      <c r="CA159" s="517"/>
      <c r="CB159" s="517"/>
      <c r="CC159" s="517"/>
      <c r="CD159" s="517"/>
      <c r="CE159" s="517"/>
      <c r="CF159" s="517"/>
      <c r="CG159" s="517"/>
      <c r="CH159" s="517"/>
      <c r="CI159" s="517"/>
      <c r="CJ159" s="517"/>
      <c r="CK159" s="517"/>
      <c r="CL159" s="517"/>
      <c r="CM159" s="517"/>
      <c r="CN159" s="517"/>
      <c r="CO159" s="517"/>
      <c r="CP159" s="517"/>
      <c r="CQ159" s="517"/>
      <c r="CR159" s="517"/>
      <c r="CS159" s="517"/>
      <c r="CT159" s="517"/>
      <c r="CU159" s="517"/>
      <c r="CV159" s="517"/>
      <c r="CW159" s="517"/>
      <c r="CX159" s="517"/>
      <c r="CY159" s="517"/>
      <c r="CZ159" s="517"/>
      <c r="DA159" s="517"/>
      <c r="DB159" s="517"/>
      <c r="DC159" s="592"/>
      <c r="DD159" s="592"/>
      <c r="DE159" s="517"/>
      <c r="DF159" s="517"/>
      <c r="DG159" s="517"/>
      <c r="DH159" s="517"/>
      <c r="DI159" s="517"/>
      <c r="DJ159" s="517"/>
      <c r="DK159" s="517"/>
      <c r="DL159" s="517"/>
      <c r="DM159" s="517"/>
      <c r="DN159" s="517"/>
      <c r="DO159" s="517"/>
      <c r="DP159" s="517"/>
      <c r="DQ159" s="517"/>
      <c r="DR159" s="517"/>
      <c r="DS159" s="517"/>
      <c r="DT159" s="517"/>
      <c r="DU159" s="517"/>
    </row>
    <row r="160" spans="1:125" ht="12.75" customHeight="1">
      <c r="A160" s="517"/>
      <c r="B160" s="517"/>
      <c r="C160" s="517"/>
      <c r="D160" s="517"/>
      <c r="E160" s="517"/>
      <c r="F160" s="517"/>
      <c r="G160" s="517"/>
      <c r="H160" s="517"/>
      <c r="I160" s="517"/>
      <c r="J160" s="517"/>
      <c r="K160" s="517"/>
      <c r="L160" s="517"/>
      <c r="M160" s="517"/>
      <c r="N160" s="517"/>
      <c r="O160" s="517"/>
      <c r="P160" s="517"/>
      <c r="Q160" s="517"/>
      <c r="R160" s="517"/>
      <c r="S160" s="517"/>
      <c r="T160" s="517"/>
      <c r="U160" s="517"/>
      <c r="V160" s="517"/>
      <c r="W160" s="517"/>
      <c r="X160" s="517"/>
      <c r="Y160" s="517"/>
      <c r="Z160" s="517"/>
      <c r="AA160" s="517"/>
      <c r="AB160" s="517"/>
      <c r="AC160" s="517"/>
      <c r="AD160" s="517"/>
      <c r="AE160" s="517"/>
      <c r="AF160" s="517"/>
      <c r="AG160" s="517"/>
      <c r="AH160" s="517"/>
      <c r="AI160" s="517"/>
      <c r="AJ160" s="517"/>
      <c r="AK160" s="517"/>
      <c r="AL160" s="517"/>
      <c r="AM160" s="517"/>
      <c r="AN160" s="517"/>
      <c r="AO160" s="517"/>
      <c r="AP160" s="517"/>
      <c r="AQ160" s="517"/>
      <c r="AR160" s="517"/>
      <c r="AS160" s="517"/>
      <c r="AT160" s="517"/>
      <c r="AU160" s="517"/>
      <c r="AV160" s="517"/>
      <c r="AW160" s="517"/>
      <c r="AX160" s="517"/>
      <c r="AY160" s="517"/>
      <c r="AZ160" s="517"/>
      <c r="BA160" s="517"/>
      <c r="BB160" s="517"/>
      <c r="BC160" s="517"/>
      <c r="BD160" s="517"/>
      <c r="BE160" s="517"/>
      <c r="BF160" s="517"/>
      <c r="BG160" s="517"/>
      <c r="BH160" s="517"/>
      <c r="BI160" s="517"/>
      <c r="BJ160" s="517"/>
      <c r="BK160" s="517"/>
      <c r="BL160" s="517"/>
      <c r="BM160" s="517"/>
      <c r="BN160" s="517"/>
      <c r="BO160" s="517"/>
      <c r="BP160" s="517"/>
      <c r="BQ160" s="517"/>
      <c r="BR160" s="517"/>
      <c r="BS160" s="517"/>
      <c r="BT160" s="517"/>
      <c r="BU160" s="517"/>
      <c r="BV160" s="517"/>
      <c r="BW160" s="517"/>
      <c r="BX160" s="517"/>
      <c r="BY160" s="517"/>
      <c r="BZ160" s="517"/>
      <c r="CA160" s="517"/>
      <c r="CB160" s="517"/>
      <c r="CC160" s="517"/>
      <c r="CD160" s="517"/>
      <c r="CE160" s="517"/>
      <c r="CF160" s="517"/>
      <c r="CG160" s="517"/>
      <c r="CH160" s="517"/>
      <c r="CI160" s="517"/>
      <c r="CJ160" s="517"/>
      <c r="CK160" s="517"/>
      <c r="CL160" s="517"/>
      <c r="CM160" s="517"/>
      <c r="CN160" s="517"/>
      <c r="CO160" s="517"/>
      <c r="CP160" s="517"/>
      <c r="CQ160" s="517"/>
      <c r="CR160" s="517"/>
      <c r="CS160" s="517"/>
      <c r="CT160" s="517"/>
      <c r="CU160" s="517"/>
      <c r="CV160" s="517"/>
      <c r="CW160" s="517"/>
      <c r="CX160" s="517"/>
      <c r="CY160" s="517"/>
      <c r="CZ160" s="517"/>
      <c r="DA160" s="517"/>
      <c r="DB160" s="517"/>
      <c r="DC160" s="592"/>
      <c r="DD160" s="592"/>
      <c r="DE160" s="517"/>
      <c r="DF160" s="517"/>
      <c r="DG160" s="517"/>
      <c r="DH160" s="517"/>
      <c r="DI160" s="517"/>
      <c r="DJ160" s="517"/>
      <c r="DK160" s="517"/>
      <c r="DL160" s="517"/>
      <c r="DM160" s="517"/>
      <c r="DN160" s="517"/>
      <c r="DO160" s="517"/>
      <c r="DP160" s="517"/>
      <c r="DQ160" s="517"/>
      <c r="DR160" s="517"/>
      <c r="DS160" s="517"/>
      <c r="DT160" s="517"/>
      <c r="DU160" s="517"/>
    </row>
    <row r="161" spans="1:125" ht="12.75" customHeight="1">
      <c r="A161" s="517"/>
      <c r="B161" s="517"/>
      <c r="C161" s="517"/>
      <c r="D161" s="517"/>
      <c r="E161" s="517"/>
      <c r="F161" s="517"/>
      <c r="G161" s="517"/>
      <c r="H161" s="517"/>
      <c r="I161" s="517"/>
      <c r="J161" s="517"/>
      <c r="K161" s="517"/>
      <c r="L161" s="517"/>
      <c r="M161" s="517"/>
      <c r="N161" s="517"/>
      <c r="O161" s="517"/>
      <c r="P161" s="517"/>
      <c r="Q161" s="517"/>
      <c r="R161" s="517"/>
      <c r="S161" s="517"/>
      <c r="T161" s="517"/>
      <c r="U161" s="517"/>
      <c r="V161" s="517"/>
      <c r="W161" s="517"/>
      <c r="X161" s="517"/>
      <c r="Y161" s="517"/>
      <c r="Z161" s="517"/>
      <c r="AA161" s="517"/>
      <c r="AB161" s="517"/>
      <c r="AC161" s="517"/>
      <c r="AD161" s="517"/>
      <c r="AE161" s="517"/>
      <c r="AF161" s="517"/>
      <c r="AG161" s="517"/>
      <c r="AH161" s="517"/>
      <c r="AI161" s="517"/>
      <c r="AJ161" s="517"/>
      <c r="AK161" s="517"/>
      <c r="AL161" s="517"/>
      <c r="AM161" s="517"/>
      <c r="AN161" s="517"/>
      <c r="AO161" s="517"/>
      <c r="AP161" s="517"/>
      <c r="AQ161" s="517"/>
      <c r="AR161" s="517"/>
      <c r="AS161" s="517"/>
      <c r="AT161" s="517"/>
      <c r="AU161" s="517"/>
      <c r="AV161" s="517"/>
      <c r="AW161" s="517"/>
      <c r="AX161" s="517"/>
      <c r="AY161" s="517"/>
      <c r="AZ161" s="517"/>
      <c r="BA161" s="517"/>
      <c r="BB161" s="517"/>
      <c r="BC161" s="517"/>
      <c r="BD161" s="517"/>
      <c r="BE161" s="517"/>
      <c r="BF161" s="517"/>
      <c r="BG161" s="517"/>
      <c r="BH161" s="517"/>
      <c r="BI161" s="517"/>
      <c r="BJ161" s="517"/>
      <c r="BK161" s="517"/>
      <c r="BL161" s="517"/>
      <c r="BM161" s="517"/>
      <c r="BN161" s="517"/>
      <c r="BO161" s="517"/>
      <c r="BP161" s="517"/>
      <c r="BQ161" s="517"/>
      <c r="BR161" s="517"/>
      <c r="BS161" s="517"/>
      <c r="BT161" s="517"/>
      <c r="BU161" s="517"/>
      <c r="BV161" s="517"/>
      <c r="BW161" s="517"/>
      <c r="BX161" s="517"/>
      <c r="BY161" s="517"/>
      <c r="BZ161" s="517"/>
      <c r="CA161" s="517"/>
      <c r="CB161" s="517"/>
      <c r="CC161" s="517"/>
      <c r="CD161" s="517"/>
      <c r="CE161" s="517"/>
      <c r="CF161" s="517"/>
      <c r="CG161" s="517"/>
      <c r="CH161" s="517"/>
      <c r="CI161" s="517"/>
      <c r="CJ161" s="517"/>
      <c r="CK161" s="517"/>
      <c r="CL161" s="517"/>
      <c r="CM161" s="517"/>
      <c r="CN161" s="517"/>
      <c r="CO161" s="517"/>
      <c r="CP161" s="517"/>
      <c r="CQ161" s="517"/>
      <c r="CR161" s="517"/>
      <c r="CS161" s="517"/>
      <c r="CT161" s="517"/>
      <c r="CU161" s="517"/>
      <c r="CV161" s="517"/>
      <c r="CW161" s="517"/>
      <c r="CX161" s="517"/>
      <c r="CY161" s="517"/>
      <c r="CZ161" s="517"/>
      <c r="DA161" s="517"/>
      <c r="DB161" s="517"/>
      <c r="DC161" s="592"/>
      <c r="DD161" s="592"/>
      <c r="DE161" s="517"/>
      <c r="DF161" s="517"/>
      <c r="DG161" s="517"/>
      <c r="DH161" s="517"/>
      <c r="DI161" s="517"/>
      <c r="DJ161" s="517"/>
      <c r="DK161" s="517"/>
      <c r="DL161" s="517"/>
      <c r="DM161" s="517"/>
      <c r="DN161" s="517"/>
      <c r="DO161" s="517"/>
      <c r="DP161" s="517"/>
      <c r="DQ161" s="517"/>
      <c r="DR161" s="517"/>
      <c r="DS161" s="517"/>
      <c r="DT161" s="517"/>
      <c r="DU161" s="517"/>
    </row>
    <row r="162" spans="1:125" ht="12.75" customHeight="1">
      <c r="A162" s="517"/>
      <c r="B162" s="517"/>
      <c r="C162" s="517"/>
      <c r="D162" s="517"/>
      <c r="E162" s="517"/>
      <c r="F162" s="517"/>
      <c r="G162" s="517"/>
      <c r="H162" s="517"/>
      <c r="I162" s="517"/>
      <c r="J162" s="517"/>
      <c r="K162" s="517"/>
      <c r="L162" s="517"/>
      <c r="M162" s="517"/>
      <c r="N162" s="517"/>
      <c r="O162" s="517"/>
      <c r="P162" s="517"/>
      <c r="Q162" s="517"/>
      <c r="R162" s="517"/>
      <c r="S162" s="517"/>
      <c r="T162" s="517"/>
      <c r="U162" s="517"/>
      <c r="V162" s="517"/>
      <c r="W162" s="517"/>
      <c r="X162" s="517"/>
      <c r="Y162" s="517"/>
      <c r="Z162" s="517"/>
      <c r="AA162" s="517"/>
      <c r="AB162" s="517"/>
      <c r="AC162" s="517"/>
      <c r="AD162" s="517"/>
      <c r="AE162" s="517"/>
      <c r="AF162" s="517"/>
      <c r="AG162" s="517"/>
      <c r="AH162" s="517"/>
      <c r="AI162" s="517"/>
      <c r="AJ162" s="517"/>
      <c r="AK162" s="517"/>
      <c r="AL162" s="517"/>
      <c r="AM162" s="517"/>
      <c r="AN162" s="517"/>
      <c r="AO162" s="517"/>
      <c r="AP162" s="517"/>
      <c r="AQ162" s="517"/>
      <c r="AR162" s="517"/>
      <c r="AS162" s="517"/>
      <c r="AT162" s="517"/>
      <c r="AU162" s="517"/>
      <c r="AV162" s="517"/>
      <c r="AW162" s="517"/>
      <c r="AX162" s="517"/>
      <c r="AY162" s="517"/>
      <c r="AZ162" s="517"/>
      <c r="BA162" s="517"/>
      <c r="BB162" s="517"/>
      <c r="BC162" s="517"/>
      <c r="BD162" s="517"/>
      <c r="BE162" s="517"/>
      <c r="BF162" s="517"/>
      <c r="BG162" s="517"/>
      <c r="BH162" s="517"/>
      <c r="BI162" s="517"/>
      <c r="BJ162" s="517"/>
      <c r="BK162" s="517"/>
      <c r="BL162" s="517"/>
      <c r="BM162" s="517"/>
      <c r="BN162" s="517"/>
      <c r="BO162" s="517"/>
      <c r="BP162" s="517"/>
      <c r="BQ162" s="517"/>
      <c r="BR162" s="517"/>
      <c r="BS162" s="517"/>
      <c r="BT162" s="517"/>
      <c r="BU162" s="517"/>
      <c r="BV162" s="517"/>
      <c r="BW162" s="517"/>
      <c r="BX162" s="517"/>
      <c r="BY162" s="517"/>
      <c r="BZ162" s="517"/>
      <c r="CA162" s="517"/>
      <c r="CB162" s="517"/>
      <c r="CC162" s="517"/>
      <c r="CD162" s="517"/>
      <c r="CE162" s="517"/>
      <c r="CF162" s="517"/>
      <c r="CG162" s="517"/>
      <c r="CH162" s="517"/>
      <c r="CI162" s="517"/>
      <c r="CJ162" s="517"/>
      <c r="CK162" s="517"/>
      <c r="CL162" s="517"/>
      <c r="CM162" s="517"/>
      <c r="CN162" s="517"/>
      <c r="CO162" s="517"/>
      <c r="CP162" s="517"/>
      <c r="CQ162" s="517"/>
      <c r="CR162" s="517"/>
      <c r="CS162" s="517"/>
      <c r="CT162" s="517"/>
      <c r="CU162" s="517"/>
      <c r="CV162" s="517"/>
      <c r="CW162" s="517"/>
      <c r="CX162" s="517"/>
      <c r="CY162" s="517"/>
      <c r="CZ162" s="517"/>
      <c r="DA162" s="517"/>
      <c r="DB162" s="517"/>
      <c r="DC162" s="592"/>
      <c r="DD162" s="592"/>
      <c r="DE162" s="517"/>
      <c r="DF162" s="517"/>
      <c r="DG162" s="517"/>
      <c r="DH162" s="517"/>
      <c r="DI162" s="517"/>
      <c r="DJ162" s="517"/>
      <c r="DK162" s="517"/>
      <c r="DL162" s="517"/>
      <c r="DM162" s="517"/>
      <c r="DN162" s="517"/>
      <c r="DO162" s="517"/>
      <c r="DP162" s="517"/>
      <c r="DQ162" s="517"/>
      <c r="DR162" s="517"/>
      <c r="DS162" s="517"/>
      <c r="DT162" s="517"/>
      <c r="DU162" s="517"/>
    </row>
    <row r="163" spans="1:125" ht="12.75" customHeight="1">
      <c r="A163" s="517"/>
      <c r="B163" s="517"/>
      <c r="C163" s="517"/>
      <c r="D163" s="517"/>
      <c r="E163" s="517"/>
      <c r="F163" s="517"/>
      <c r="G163" s="517"/>
      <c r="H163" s="517"/>
      <c r="I163" s="517"/>
      <c r="J163" s="517"/>
      <c r="K163" s="517"/>
      <c r="L163" s="517"/>
      <c r="M163" s="517"/>
      <c r="N163" s="517"/>
      <c r="O163" s="517"/>
      <c r="P163" s="517"/>
      <c r="Q163" s="517"/>
      <c r="R163" s="517"/>
      <c r="S163" s="517"/>
      <c r="T163" s="517"/>
      <c r="U163" s="517"/>
      <c r="V163" s="517"/>
      <c r="W163" s="517"/>
      <c r="X163" s="517"/>
      <c r="Y163" s="517"/>
      <c r="Z163" s="517"/>
      <c r="AA163" s="517"/>
      <c r="AB163" s="517"/>
      <c r="AC163" s="517"/>
      <c r="AD163" s="517"/>
      <c r="AE163" s="517"/>
      <c r="AF163" s="517"/>
      <c r="AG163" s="517"/>
      <c r="AH163" s="517"/>
      <c r="AI163" s="517"/>
      <c r="AJ163" s="517"/>
      <c r="AK163" s="517"/>
      <c r="AL163" s="517"/>
      <c r="AM163" s="517"/>
      <c r="AN163" s="517"/>
      <c r="AO163" s="517"/>
      <c r="AP163" s="517"/>
      <c r="AQ163" s="517"/>
      <c r="AR163" s="517"/>
      <c r="AS163" s="517"/>
      <c r="AT163" s="517"/>
      <c r="AU163" s="517"/>
      <c r="AV163" s="517"/>
      <c r="AW163" s="517"/>
      <c r="AX163" s="517"/>
      <c r="AY163" s="517"/>
      <c r="AZ163" s="517"/>
      <c r="BA163" s="517"/>
      <c r="BB163" s="517"/>
      <c r="BC163" s="517"/>
      <c r="BD163" s="517"/>
      <c r="BE163" s="517"/>
      <c r="BF163" s="517"/>
      <c r="BG163" s="517"/>
      <c r="BH163" s="517"/>
      <c r="BI163" s="517"/>
      <c r="BJ163" s="517"/>
      <c r="BK163" s="517"/>
      <c r="BL163" s="517"/>
      <c r="BM163" s="517"/>
      <c r="BN163" s="517"/>
      <c r="BO163" s="517"/>
      <c r="BP163" s="517"/>
      <c r="BQ163" s="517"/>
      <c r="BR163" s="517"/>
      <c r="BS163" s="517"/>
      <c r="BT163" s="517"/>
      <c r="BU163" s="517"/>
      <c r="BV163" s="517"/>
      <c r="BW163" s="517"/>
      <c r="BX163" s="517"/>
      <c r="BY163" s="517"/>
      <c r="BZ163" s="517"/>
      <c r="CA163" s="517"/>
      <c r="CB163" s="517"/>
      <c r="CC163" s="517"/>
      <c r="CD163" s="517"/>
      <c r="CE163" s="517"/>
      <c r="CF163" s="517"/>
      <c r="CG163" s="517"/>
      <c r="CH163" s="517"/>
      <c r="CI163" s="517"/>
      <c r="CJ163" s="517"/>
      <c r="CK163" s="517"/>
      <c r="CL163" s="517"/>
      <c r="CM163" s="517"/>
      <c r="CN163" s="517"/>
      <c r="CO163" s="517"/>
      <c r="CP163" s="517"/>
      <c r="CQ163" s="517"/>
      <c r="CR163" s="517"/>
      <c r="CS163" s="517"/>
      <c r="CT163" s="517"/>
      <c r="CU163" s="517"/>
      <c r="CV163" s="517"/>
      <c r="CW163" s="517"/>
      <c r="CX163" s="517"/>
      <c r="CY163" s="517"/>
      <c r="CZ163" s="517"/>
      <c r="DA163" s="517"/>
      <c r="DB163" s="517"/>
      <c r="DC163" s="592"/>
      <c r="DD163" s="592"/>
      <c r="DE163" s="517"/>
      <c r="DF163" s="517"/>
      <c r="DG163" s="517"/>
      <c r="DH163" s="517"/>
      <c r="DI163" s="517"/>
      <c r="DJ163" s="517"/>
      <c r="DK163" s="517"/>
      <c r="DL163" s="517"/>
      <c r="DM163" s="517"/>
      <c r="DN163" s="517"/>
      <c r="DO163" s="517"/>
      <c r="DP163" s="517"/>
      <c r="DQ163" s="517"/>
      <c r="DR163" s="517"/>
      <c r="DS163" s="517"/>
      <c r="DT163" s="517"/>
      <c r="DU163" s="517"/>
    </row>
    <row r="164" spans="1:125" ht="12.75" customHeight="1">
      <c r="A164" s="517"/>
      <c r="B164" s="517"/>
      <c r="C164" s="517"/>
      <c r="D164" s="517"/>
      <c r="E164" s="517"/>
      <c r="F164" s="517"/>
      <c r="G164" s="517"/>
      <c r="H164" s="517"/>
      <c r="I164" s="517"/>
      <c r="J164" s="517"/>
      <c r="K164" s="517"/>
      <c r="L164" s="517"/>
      <c r="M164" s="517"/>
      <c r="N164" s="517"/>
      <c r="O164" s="517"/>
      <c r="P164" s="517"/>
      <c r="Q164" s="517"/>
      <c r="R164" s="517"/>
      <c r="S164" s="517"/>
      <c r="T164" s="517"/>
      <c r="U164" s="517"/>
      <c r="V164" s="517"/>
      <c r="W164" s="517"/>
      <c r="X164" s="517"/>
      <c r="Y164" s="517"/>
      <c r="Z164" s="517"/>
      <c r="AA164" s="517"/>
      <c r="AB164" s="517"/>
      <c r="AC164" s="517"/>
      <c r="AD164" s="517"/>
      <c r="AE164" s="517"/>
      <c r="AF164" s="517"/>
      <c r="AG164" s="517"/>
      <c r="AH164" s="517"/>
      <c r="AI164" s="517"/>
      <c r="AJ164" s="517"/>
      <c r="AK164" s="517"/>
      <c r="AL164" s="517"/>
      <c r="AM164" s="517"/>
      <c r="AN164" s="517"/>
      <c r="AO164" s="517"/>
      <c r="AP164" s="517"/>
      <c r="AQ164" s="517"/>
      <c r="AR164" s="517"/>
      <c r="AS164" s="517"/>
      <c r="AT164" s="517"/>
      <c r="AU164" s="517"/>
      <c r="AV164" s="517"/>
      <c r="AW164" s="517"/>
      <c r="AX164" s="517"/>
      <c r="AY164" s="517"/>
      <c r="AZ164" s="517"/>
      <c r="BA164" s="517"/>
      <c r="BB164" s="517"/>
      <c r="BC164" s="517"/>
      <c r="BD164" s="517"/>
      <c r="BE164" s="517"/>
      <c r="BF164" s="517"/>
      <c r="BG164" s="517"/>
      <c r="BH164" s="517"/>
      <c r="BI164" s="517"/>
      <c r="BJ164" s="517"/>
      <c r="BK164" s="517"/>
      <c r="BL164" s="517"/>
      <c r="BM164" s="517"/>
      <c r="BN164" s="517"/>
      <c r="BO164" s="517"/>
      <c r="BP164" s="517"/>
      <c r="BQ164" s="517"/>
      <c r="BR164" s="517"/>
      <c r="BS164" s="517"/>
      <c r="BT164" s="517"/>
      <c r="BU164" s="517"/>
      <c r="BV164" s="517"/>
      <c r="BW164" s="517"/>
      <c r="BX164" s="517"/>
      <c r="BY164" s="517"/>
      <c r="BZ164" s="517"/>
      <c r="CA164" s="517"/>
      <c r="CB164" s="517"/>
      <c r="CC164" s="517"/>
      <c r="CD164" s="517"/>
      <c r="CE164" s="517"/>
      <c r="CF164" s="517"/>
      <c r="CG164" s="517"/>
      <c r="CH164" s="517"/>
      <c r="CI164" s="517"/>
      <c r="CJ164" s="517"/>
      <c r="CK164" s="517"/>
      <c r="CL164" s="517"/>
      <c r="CM164" s="517"/>
      <c r="CN164" s="517"/>
      <c r="CO164" s="517"/>
      <c r="CP164" s="517"/>
      <c r="CQ164" s="517"/>
      <c r="CR164" s="517"/>
      <c r="CS164" s="517"/>
      <c r="CT164" s="517"/>
      <c r="CU164" s="517"/>
      <c r="CV164" s="517"/>
      <c r="CW164" s="517"/>
      <c r="CX164" s="517"/>
      <c r="CY164" s="517"/>
      <c r="CZ164" s="517"/>
      <c r="DA164" s="517"/>
      <c r="DB164" s="517"/>
      <c r="DC164" s="592"/>
      <c r="DD164" s="592"/>
      <c r="DE164" s="517"/>
      <c r="DF164" s="517"/>
      <c r="DG164" s="517"/>
      <c r="DH164" s="517"/>
      <c r="DI164" s="517"/>
      <c r="DJ164" s="517"/>
      <c r="DK164" s="517"/>
      <c r="DL164" s="517"/>
      <c r="DM164" s="517"/>
      <c r="DN164" s="517"/>
      <c r="DO164" s="517"/>
      <c r="DP164" s="517"/>
      <c r="DQ164" s="517"/>
      <c r="DR164" s="517"/>
      <c r="DS164" s="517"/>
      <c r="DT164" s="517"/>
      <c r="DU164" s="517"/>
    </row>
    <row r="165" spans="1:125" ht="12.75" customHeight="1">
      <c r="A165" s="517"/>
      <c r="B165" s="517"/>
      <c r="C165" s="517"/>
      <c r="D165" s="517"/>
      <c r="E165" s="517"/>
      <c r="F165" s="517"/>
      <c r="G165" s="517"/>
      <c r="H165" s="517"/>
      <c r="I165" s="517"/>
      <c r="J165" s="517"/>
      <c r="K165" s="517"/>
      <c r="L165" s="517"/>
      <c r="M165" s="517"/>
      <c r="N165" s="517"/>
      <c r="O165" s="517"/>
      <c r="P165" s="517"/>
      <c r="Q165" s="517"/>
      <c r="R165" s="517"/>
      <c r="S165" s="517"/>
      <c r="T165" s="517"/>
      <c r="U165" s="517"/>
      <c r="V165" s="517"/>
      <c r="W165" s="517"/>
      <c r="X165" s="517"/>
      <c r="Y165" s="517"/>
      <c r="Z165" s="517"/>
      <c r="AA165" s="517"/>
      <c r="AB165" s="517"/>
      <c r="AC165" s="517"/>
      <c r="AD165" s="517"/>
      <c r="AE165" s="517"/>
      <c r="AF165" s="517"/>
      <c r="AG165" s="517"/>
      <c r="AH165" s="517"/>
      <c r="AI165" s="517"/>
      <c r="AJ165" s="517"/>
      <c r="AK165" s="517"/>
      <c r="AL165" s="517"/>
      <c r="AM165" s="517"/>
      <c r="AN165" s="517"/>
      <c r="AO165" s="517"/>
      <c r="AP165" s="517"/>
      <c r="AQ165" s="517"/>
      <c r="AR165" s="517"/>
      <c r="AS165" s="517"/>
      <c r="AT165" s="517"/>
      <c r="AU165" s="517"/>
      <c r="AV165" s="517"/>
      <c r="AW165" s="517"/>
      <c r="AX165" s="517"/>
      <c r="AY165" s="517"/>
      <c r="AZ165" s="517"/>
      <c r="BA165" s="517"/>
      <c r="BB165" s="517"/>
      <c r="BC165" s="517"/>
      <c r="BD165" s="517"/>
      <c r="BE165" s="517"/>
      <c r="BF165" s="517"/>
      <c r="BG165" s="517"/>
      <c r="BH165" s="517"/>
      <c r="BI165" s="517"/>
      <c r="BJ165" s="517"/>
      <c r="BK165" s="517"/>
      <c r="BL165" s="517"/>
      <c r="BM165" s="517"/>
      <c r="BN165" s="517"/>
      <c r="BO165" s="517"/>
      <c r="BP165" s="517"/>
      <c r="BQ165" s="517"/>
      <c r="BR165" s="517"/>
      <c r="BS165" s="517"/>
      <c r="BT165" s="517"/>
      <c r="BU165" s="517"/>
      <c r="BV165" s="517"/>
      <c r="BW165" s="517"/>
      <c r="BX165" s="517"/>
      <c r="BY165" s="517"/>
      <c r="BZ165" s="517"/>
      <c r="CA165" s="517"/>
      <c r="CB165" s="517"/>
      <c r="CC165" s="517"/>
      <c r="CD165" s="517"/>
      <c r="CE165" s="517"/>
      <c r="CF165" s="517"/>
      <c r="CG165" s="517"/>
      <c r="CH165" s="517"/>
      <c r="CI165" s="517"/>
      <c r="CJ165" s="517"/>
      <c r="CK165" s="517"/>
      <c r="CL165" s="517"/>
      <c r="CM165" s="517"/>
      <c r="CN165" s="517"/>
      <c r="CO165" s="517"/>
      <c r="CP165" s="517"/>
      <c r="CQ165" s="517"/>
      <c r="CR165" s="517"/>
      <c r="CS165" s="517"/>
      <c r="CT165" s="517"/>
      <c r="CU165" s="517"/>
      <c r="CV165" s="517"/>
      <c r="CW165" s="517"/>
      <c r="CX165" s="517"/>
      <c r="CY165" s="517"/>
      <c r="CZ165" s="517"/>
      <c r="DA165" s="517"/>
      <c r="DB165" s="517"/>
      <c r="DC165" s="592"/>
      <c r="DD165" s="592"/>
      <c r="DE165" s="517"/>
      <c r="DF165" s="517"/>
      <c r="DG165" s="517"/>
      <c r="DH165" s="517"/>
      <c r="DI165" s="517"/>
      <c r="DJ165" s="517"/>
      <c r="DK165" s="517"/>
      <c r="DL165" s="517"/>
      <c r="DM165" s="517"/>
      <c r="DN165" s="517"/>
      <c r="DO165" s="517"/>
      <c r="DP165" s="517"/>
      <c r="DQ165" s="517"/>
      <c r="DR165" s="517"/>
      <c r="DS165" s="517"/>
      <c r="DT165" s="517"/>
      <c r="DU165" s="517"/>
    </row>
    <row r="166" spans="1:125" ht="12.75" customHeight="1">
      <c r="A166" s="517"/>
      <c r="B166" s="517"/>
      <c r="C166" s="517"/>
      <c r="D166" s="517"/>
      <c r="E166" s="517"/>
      <c r="F166" s="517"/>
      <c r="G166" s="517"/>
      <c r="H166" s="517"/>
      <c r="I166" s="517"/>
      <c r="J166" s="517"/>
      <c r="K166" s="517"/>
      <c r="L166" s="517"/>
      <c r="M166" s="517"/>
      <c r="N166" s="517"/>
      <c r="O166" s="517"/>
      <c r="P166" s="517"/>
      <c r="Q166" s="517"/>
      <c r="R166" s="517"/>
      <c r="S166" s="517"/>
      <c r="T166" s="517"/>
      <c r="U166" s="517"/>
      <c r="V166" s="517"/>
      <c r="W166" s="517"/>
      <c r="X166" s="517"/>
      <c r="Y166" s="517"/>
      <c r="Z166" s="517"/>
      <c r="AA166" s="517"/>
      <c r="AB166" s="517"/>
      <c r="AC166" s="517"/>
      <c r="AD166" s="517"/>
      <c r="AE166" s="517"/>
      <c r="AF166" s="517"/>
      <c r="AG166" s="517"/>
      <c r="AH166" s="517"/>
      <c r="AI166" s="517"/>
      <c r="AJ166" s="517"/>
      <c r="AK166" s="517"/>
      <c r="AL166" s="517"/>
      <c r="AM166" s="517"/>
      <c r="AN166" s="517"/>
      <c r="AO166" s="517"/>
      <c r="AP166" s="517"/>
      <c r="AQ166" s="517"/>
      <c r="AR166" s="517"/>
      <c r="AS166" s="517"/>
      <c r="AT166" s="517"/>
      <c r="AU166" s="517"/>
      <c r="AV166" s="517"/>
      <c r="AW166" s="517"/>
      <c r="AX166" s="517"/>
      <c r="AY166" s="517"/>
      <c r="AZ166" s="517"/>
      <c r="BA166" s="517"/>
      <c r="BB166" s="517"/>
      <c r="BC166" s="517"/>
      <c r="BD166" s="517"/>
      <c r="BE166" s="517"/>
      <c r="BF166" s="517"/>
      <c r="BG166" s="517"/>
      <c r="BH166" s="517"/>
      <c r="BI166" s="517"/>
      <c r="BJ166" s="517"/>
      <c r="BK166" s="517"/>
      <c r="BL166" s="517"/>
      <c r="BM166" s="517"/>
      <c r="BN166" s="517"/>
      <c r="BO166" s="517"/>
      <c r="BP166" s="517"/>
      <c r="BQ166" s="517"/>
      <c r="BR166" s="517"/>
      <c r="BS166" s="517"/>
      <c r="BT166" s="517"/>
      <c r="BU166" s="517"/>
      <c r="BV166" s="517"/>
      <c r="BW166" s="517"/>
      <c r="BX166" s="517"/>
      <c r="BY166" s="517"/>
      <c r="BZ166" s="517"/>
      <c r="CA166" s="517"/>
      <c r="CB166" s="517"/>
      <c r="CC166" s="517"/>
      <c r="CD166" s="517"/>
      <c r="CE166" s="517"/>
      <c r="CF166" s="517"/>
      <c r="CG166" s="517"/>
      <c r="CH166" s="517"/>
      <c r="CI166" s="517"/>
      <c r="CJ166" s="517"/>
      <c r="CK166" s="517"/>
      <c r="CL166" s="517"/>
      <c r="CM166" s="517"/>
      <c r="CN166" s="517"/>
      <c r="CO166" s="517"/>
      <c r="CP166" s="517"/>
      <c r="CQ166" s="517"/>
      <c r="CR166" s="517"/>
      <c r="CS166" s="517"/>
      <c r="CT166" s="517"/>
      <c r="CU166" s="517"/>
      <c r="CV166" s="517"/>
      <c r="CW166" s="517"/>
      <c r="CX166" s="517"/>
      <c r="CY166" s="517"/>
      <c r="CZ166" s="517"/>
      <c r="DA166" s="517"/>
      <c r="DB166" s="517"/>
      <c r="DC166" s="592"/>
      <c r="DD166" s="592"/>
      <c r="DE166" s="517"/>
      <c r="DF166" s="517"/>
      <c r="DG166" s="517"/>
      <c r="DH166" s="517"/>
      <c r="DI166" s="517"/>
      <c r="DJ166" s="517"/>
      <c r="DK166" s="517"/>
      <c r="DL166" s="517"/>
      <c r="DM166" s="517"/>
      <c r="DN166" s="517"/>
      <c r="DO166" s="517"/>
      <c r="DP166" s="517"/>
      <c r="DQ166" s="517"/>
      <c r="DR166" s="517"/>
      <c r="DS166" s="517"/>
      <c r="DT166" s="517"/>
      <c r="DU166" s="517"/>
    </row>
    <row r="167" spans="1:125" ht="12.75" customHeight="1">
      <c r="A167" s="517"/>
      <c r="B167" s="517"/>
      <c r="C167" s="517"/>
      <c r="D167" s="517"/>
      <c r="E167" s="517"/>
      <c r="F167" s="517"/>
      <c r="G167" s="517"/>
      <c r="H167" s="517"/>
      <c r="I167" s="517"/>
      <c r="J167" s="517"/>
      <c r="K167" s="517"/>
      <c r="L167" s="517"/>
      <c r="M167" s="517"/>
      <c r="N167" s="517"/>
      <c r="O167" s="517"/>
      <c r="P167" s="517"/>
      <c r="Q167" s="517"/>
      <c r="R167" s="517"/>
      <c r="S167" s="517"/>
      <c r="T167" s="517"/>
      <c r="U167" s="517"/>
      <c r="V167" s="517"/>
      <c r="W167" s="517"/>
      <c r="X167" s="517"/>
      <c r="Y167" s="517"/>
      <c r="Z167" s="517"/>
      <c r="AA167" s="517"/>
      <c r="AB167" s="517"/>
      <c r="AC167" s="517"/>
      <c r="AD167" s="517"/>
      <c r="AE167" s="517"/>
      <c r="AF167" s="517"/>
      <c r="AG167" s="517"/>
      <c r="AH167" s="517"/>
      <c r="AI167" s="517"/>
      <c r="AJ167" s="517"/>
      <c r="AK167" s="517"/>
      <c r="AL167" s="517"/>
      <c r="AM167" s="517"/>
      <c r="AN167" s="517"/>
      <c r="AO167" s="517"/>
      <c r="AP167" s="517"/>
      <c r="AQ167" s="517"/>
      <c r="AR167" s="517"/>
      <c r="AS167" s="517"/>
      <c r="AT167" s="517"/>
      <c r="AU167" s="517"/>
      <c r="AV167" s="517"/>
      <c r="AW167" s="517"/>
      <c r="AX167" s="517"/>
      <c r="AY167" s="517"/>
      <c r="AZ167" s="517"/>
      <c r="BA167" s="517"/>
      <c r="BB167" s="517"/>
      <c r="BC167" s="517"/>
      <c r="BD167" s="517"/>
      <c r="BE167" s="517"/>
      <c r="BF167" s="517"/>
      <c r="BG167" s="517"/>
      <c r="BH167" s="517"/>
      <c r="BI167" s="517"/>
      <c r="BJ167" s="517"/>
      <c r="BK167" s="517"/>
      <c r="BL167" s="517"/>
      <c r="BM167" s="517"/>
      <c r="BN167" s="517"/>
      <c r="BO167" s="517"/>
      <c r="BP167" s="517"/>
      <c r="BQ167" s="517"/>
      <c r="BR167" s="517"/>
      <c r="BS167" s="517"/>
      <c r="BT167" s="517"/>
      <c r="BU167" s="517"/>
      <c r="BV167" s="517"/>
      <c r="BW167" s="517"/>
      <c r="BX167" s="517"/>
      <c r="BY167" s="517"/>
      <c r="BZ167" s="517"/>
      <c r="CA167" s="517"/>
      <c r="CB167" s="517"/>
      <c r="CC167" s="517"/>
      <c r="CD167" s="517"/>
      <c r="CE167" s="517"/>
      <c r="CF167" s="517"/>
      <c r="CG167" s="517"/>
      <c r="CH167" s="517"/>
      <c r="CI167" s="517"/>
      <c r="CJ167" s="517"/>
      <c r="CK167" s="517"/>
      <c r="CL167" s="517"/>
      <c r="CM167" s="517"/>
      <c r="CN167" s="517"/>
      <c r="CO167" s="517"/>
      <c r="CP167" s="517"/>
      <c r="CQ167" s="517"/>
      <c r="CR167" s="517"/>
      <c r="CS167" s="517"/>
      <c r="CT167" s="517"/>
      <c r="CU167" s="517"/>
      <c r="CV167" s="517"/>
      <c r="CW167" s="517"/>
      <c r="CX167" s="517"/>
      <c r="CY167" s="517"/>
      <c r="CZ167" s="517"/>
      <c r="DA167" s="517"/>
      <c r="DB167" s="517"/>
      <c r="DC167" s="592"/>
      <c r="DD167" s="592"/>
      <c r="DE167" s="517"/>
      <c r="DF167" s="517"/>
      <c r="DG167" s="517"/>
      <c r="DH167" s="517"/>
      <c r="DI167" s="517"/>
      <c r="DJ167" s="517"/>
      <c r="DK167" s="517"/>
      <c r="DL167" s="517"/>
      <c r="DM167" s="517"/>
      <c r="DN167" s="517"/>
      <c r="DO167" s="517"/>
      <c r="DP167" s="517"/>
      <c r="DQ167" s="517"/>
      <c r="DR167" s="517"/>
      <c r="DS167" s="517"/>
      <c r="DT167" s="517"/>
      <c r="DU167" s="517"/>
    </row>
    <row r="168" spans="1:125" ht="12.75" customHeight="1">
      <c r="A168" s="517"/>
      <c r="B168" s="517"/>
      <c r="C168" s="517"/>
      <c r="D168" s="517"/>
      <c r="E168" s="517"/>
      <c r="F168" s="517"/>
      <c r="G168" s="517"/>
      <c r="H168" s="517"/>
      <c r="I168" s="517"/>
      <c r="J168" s="517"/>
      <c r="K168" s="517"/>
      <c r="L168" s="517"/>
      <c r="M168" s="517"/>
      <c r="N168" s="517"/>
      <c r="O168" s="517"/>
      <c r="P168" s="517"/>
      <c r="Q168" s="517"/>
      <c r="R168" s="517"/>
      <c r="S168" s="517"/>
      <c r="T168" s="517"/>
      <c r="U168" s="517"/>
      <c r="V168" s="517"/>
      <c r="W168" s="517"/>
      <c r="X168" s="517"/>
      <c r="Y168" s="517"/>
      <c r="Z168" s="517"/>
      <c r="AA168" s="517"/>
      <c r="AB168" s="517"/>
      <c r="AC168" s="517"/>
      <c r="AD168" s="517"/>
      <c r="AE168" s="517"/>
      <c r="AF168" s="517"/>
      <c r="AG168" s="517"/>
      <c r="AH168" s="517"/>
      <c r="AI168" s="517"/>
      <c r="AJ168" s="517"/>
      <c r="AK168" s="517"/>
      <c r="AL168" s="517"/>
      <c r="AM168" s="517"/>
      <c r="AN168" s="517"/>
      <c r="AO168" s="517"/>
      <c r="AP168" s="517"/>
      <c r="AQ168" s="517"/>
      <c r="AR168" s="517"/>
      <c r="AS168" s="517"/>
      <c r="AT168" s="517"/>
      <c r="AU168" s="517"/>
      <c r="AV168" s="517"/>
      <c r="AW168" s="517"/>
      <c r="AX168" s="517"/>
      <c r="AY168" s="517"/>
      <c r="AZ168" s="517"/>
      <c r="BA168" s="517"/>
      <c r="BB168" s="517"/>
      <c r="BC168" s="517"/>
      <c r="BD168" s="517"/>
      <c r="BE168" s="517"/>
      <c r="BF168" s="517"/>
      <c r="BG168" s="517"/>
      <c r="BH168" s="517"/>
      <c r="BI168" s="517"/>
      <c r="BJ168" s="517"/>
      <c r="BK168" s="517"/>
      <c r="BL168" s="517"/>
      <c r="BM168" s="517"/>
      <c r="BN168" s="517"/>
      <c r="BO168" s="517"/>
      <c r="BP168" s="517"/>
      <c r="BQ168" s="517"/>
      <c r="BR168" s="517"/>
      <c r="BS168" s="517"/>
      <c r="BT168" s="517"/>
      <c r="BU168" s="517"/>
      <c r="BV168" s="517"/>
      <c r="BW168" s="517"/>
      <c r="BX168" s="517"/>
      <c r="BY168" s="517"/>
      <c r="BZ168" s="517"/>
      <c r="CA168" s="517"/>
      <c r="CB168" s="517"/>
      <c r="CC168" s="517"/>
      <c r="CD168" s="517"/>
      <c r="CE168" s="517"/>
      <c r="CF168" s="517"/>
      <c r="CG168" s="517"/>
      <c r="CH168" s="517"/>
      <c r="CI168" s="517"/>
      <c r="CJ168" s="517"/>
      <c r="CK168" s="517"/>
      <c r="CL168" s="517"/>
      <c r="CM168" s="517"/>
      <c r="CN168" s="517"/>
      <c r="CO168" s="517"/>
      <c r="CP168" s="517"/>
      <c r="CQ168" s="517"/>
      <c r="CR168" s="517"/>
      <c r="CS168" s="517"/>
      <c r="CT168" s="517"/>
      <c r="CU168" s="517"/>
      <c r="CV168" s="517"/>
      <c r="CW168" s="517"/>
      <c r="CX168" s="517"/>
      <c r="CY168" s="517"/>
      <c r="CZ168" s="517"/>
      <c r="DA168" s="517"/>
      <c r="DB168" s="517"/>
      <c r="DC168" s="592"/>
      <c r="DD168" s="592"/>
      <c r="DE168" s="517"/>
      <c r="DF168" s="517"/>
      <c r="DG168" s="517"/>
      <c r="DH168" s="517"/>
      <c r="DI168" s="517"/>
      <c r="DJ168" s="517"/>
      <c r="DK168" s="517"/>
      <c r="DL168" s="517"/>
      <c r="DM168" s="517"/>
      <c r="DN168" s="517"/>
      <c r="DO168" s="517"/>
      <c r="DP168" s="517"/>
      <c r="DQ168" s="517"/>
      <c r="DR168" s="517"/>
      <c r="DS168" s="517"/>
      <c r="DT168" s="517"/>
      <c r="DU168" s="517"/>
    </row>
    <row r="169" spans="1:125" ht="12.75" customHeight="1">
      <c r="A169" s="517"/>
      <c r="B169" s="517"/>
      <c r="C169" s="517"/>
      <c r="D169" s="517"/>
      <c r="E169" s="517"/>
      <c r="F169" s="517"/>
      <c r="G169" s="517"/>
      <c r="H169" s="517"/>
      <c r="I169" s="517"/>
      <c r="J169" s="517"/>
      <c r="K169" s="517"/>
      <c r="L169" s="517"/>
      <c r="M169" s="517"/>
      <c r="N169" s="517"/>
      <c r="O169" s="517"/>
      <c r="P169" s="517"/>
      <c r="Q169" s="517"/>
      <c r="R169" s="517"/>
      <c r="S169" s="517"/>
      <c r="T169" s="517"/>
      <c r="U169" s="517"/>
      <c r="V169" s="517"/>
      <c r="W169" s="517"/>
      <c r="X169" s="517"/>
      <c r="Y169" s="517"/>
      <c r="Z169" s="517"/>
      <c r="AA169" s="517"/>
      <c r="AB169" s="517"/>
      <c r="AC169" s="517"/>
      <c r="AD169" s="517"/>
      <c r="AE169" s="517"/>
      <c r="AF169" s="517"/>
      <c r="AG169" s="517"/>
      <c r="AH169" s="517"/>
      <c r="AI169" s="517"/>
      <c r="AJ169" s="517"/>
      <c r="AK169" s="517"/>
      <c r="AL169" s="517"/>
      <c r="AM169" s="517"/>
      <c r="AN169" s="517"/>
      <c r="AO169" s="517"/>
      <c r="AP169" s="517"/>
      <c r="AQ169" s="517"/>
      <c r="AR169" s="517"/>
      <c r="AS169" s="517"/>
      <c r="AT169" s="517"/>
      <c r="AU169" s="517"/>
      <c r="AV169" s="517"/>
      <c r="AW169" s="517"/>
      <c r="AX169" s="517"/>
      <c r="AY169" s="517"/>
      <c r="AZ169" s="517"/>
      <c r="BA169" s="517"/>
      <c r="BB169" s="517"/>
      <c r="BC169" s="517"/>
      <c r="BD169" s="517"/>
      <c r="BE169" s="517"/>
      <c r="BF169" s="517"/>
      <c r="BG169" s="517"/>
      <c r="BH169" s="517"/>
      <c r="BI169" s="517"/>
      <c r="BJ169" s="517"/>
      <c r="BK169" s="517"/>
      <c r="BL169" s="517"/>
      <c r="BM169" s="517"/>
      <c r="BN169" s="517"/>
      <c r="BO169" s="517"/>
      <c r="BP169" s="517"/>
      <c r="BQ169" s="517"/>
      <c r="BR169" s="517"/>
      <c r="BS169" s="517"/>
      <c r="BT169" s="517"/>
      <c r="BU169" s="517"/>
      <c r="BV169" s="517"/>
      <c r="BW169" s="517"/>
      <c r="BX169" s="517"/>
      <c r="BY169" s="517"/>
      <c r="BZ169" s="517"/>
      <c r="CA169" s="517"/>
      <c r="CB169" s="517"/>
      <c r="CC169" s="517"/>
      <c r="CD169" s="517"/>
      <c r="CE169" s="517"/>
      <c r="CF169" s="517"/>
      <c r="CG169" s="517"/>
      <c r="CH169" s="517"/>
      <c r="CI169" s="517"/>
      <c r="CJ169" s="517"/>
      <c r="CK169" s="517"/>
      <c r="CL169" s="517"/>
      <c r="CM169" s="517"/>
      <c r="CN169" s="517"/>
      <c r="CO169" s="517"/>
      <c r="CP169" s="517"/>
      <c r="CQ169" s="517"/>
      <c r="CR169" s="517"/>
      <c r="CS169" s="517"/>
      <c r="CT169" s="517"/>
      <c r="CU169" s="517"/>
      <c r="CV169" s="517"/>
      <c r="CW169" s="517"/>
      <c r="CX169" s="517"/>
      <c r="CY169" s="517"/>
      <c r="CZ169" s="517"/>
      <c r="DA169" s="517"/>
      <c r="DB169" s="517"/>
      <c r="DC169" s="592"/>
      <c r="DD169" s="592"/>
      <c r="DE169" s="517"/>
      <c r="DF169" s="517"/>
      <c r="DG169" s="517"/>
      <c r="DH169" s="517"/>
      <c r="DI169" s="517"/>
      <c r="DJ169" s="517"/>
      <c r="DK169" s="517"/>
      <c r="DL169" s="517"/>
      <c r="DM169" s="517"/>
      <c r="DN169" s="517"/>
      <c r="DO169" s="517"/>
      <c r="DP169" s="517"/>
      <c r="DQ169" s="517"/>
      <c r="DR169" s="517"/>
      <c r="DS169" s="517"/>
      <c r="DT169" s="517"/>
      <c r="DU169" s="517"/>
    </row>
    <row r="170" spans="1:125" ht="12.75" customHeight="1">
      <c r="A170" s="517"/>
      <c r="B170" s="517"/>
      <c r="C170" s="517"/>
      <c r="D170" s="517"/>
      <c r="E170" s="517"/>
      <c r="F170" s="517"/>
      <c r="G170" s="517"/>
      <c r="H170" s="517"/>
      <c r="I170" s="517"/>
      <c r="J170" s="517"/>
      <c r="K170" s="517"/>
      <c r="L170" s="517"/>
      <c r="M170" s="517"/>
      <c r="N170" s="517"/>
      <c r="O170" s="517"/>
      <c r="P170" s="517"/>
      <c r="Q170" s="517"/>
      <c r="R170" s="517"/>
      <c r="S170" s="517"/>
      <c r="T170" s="517"/>
      <c r="U170" s="517"/>
      <c r="V170" s="517"/>
      <c r="W170" s="517"/>
      <c r="X170" s="517"/>
      <c r="Y170" s="517"/>
      <c r="Z170" s="517"/>
      <c r="AA170" s="517"/>
      <c r="AB170" s="517"/>
      <c r="AC170" s="517"/>
      <c r="AD170" s="517"/>
      <c r="AE170" s="517"/>
      <c r="AF170" s="517"/>
      <c r="AG170" s="517"/>
      <c r="AH170" s="517"/>
      <c r="AI170" s="517"/>
      <c r="AJ170" s="517"/>
      <c r="AK170" s="517"/>
      <c r="AL170" s="517"/>
      <c r="AM170" s="517"/>
      <c r="AN170" s="517"/>
      <c r="AO170" s="517"/>
      <c r="AP170" s="517"/>
      <c r="AQ170" s="517"/>
      <c r="AR170" s="517"/>
      <c r="AS170" s="517"/>
      <c r="AT170" s="517"/>
      <c r="AU170" s="517"/>
      <c r="AV170" s="517"/>
      <c r="AW170" s="517"/>
      <c r="AX170" s="517"/>
      <c r="AY170" s="517"/>
      <c r="AZ170" s="517"/>
      <c r="BA170" s="517"/>
      <c r="BB170" s="517"/>
      <c r="BC170" s="517"/>
      <c r="BD170" s="517"/>
      <c r="BE170" s="517"/>
      <c r="BF170" s="517"/>
      <c r="BG170" s="517"/>
      <c r="BH170" s="517"/>
      <c r="BI170" s="517"/>
      <c r="BJ170" s="517"/>
      <c r="BK170" s="517"/>
      <c r="BL170" s="517"/>
      <c r="BM170" s="517"/>
      <c r="BN170" s="517"/>
      <c r="BO170" s="517"/>
      <c r="BP170" s="517"/>
      <c r="BQ170" s="517"/>
      <c r="BR170" s="517"/>
      <c r="BS170" s="517"/>
      <c r="BT170" s="517"/>
      <c r="BU170" s="517"/>
      <c r="BV170" s="517"/>
      <c r="BW170" s="517"/>
      <c r="BX170" s="517"/>
      <c r="BY170" s="517"/>
      <c r="BZ170" s="517"/>
      <c r="CA170" s="517"/>
      <c r="CB170" s="517"/>
      <c r="CC170" s="517"/>
      <c r="CD170" s="517"/>
      <c r="CE170" s="517"/>
      <c r="CF170" s="517"/>
      <c r="CG170" s="517"/>
      <c r="CH170" s="517"/>
      <c r="CI170" s="517"/>
      <c r="CJ170" s="517"/>
      <c r="CK170" s="517"/>
      <c r="CL170" s="517"/>
      <c r="CM170" s="517"/>
      <c r="CN170" s="517"/>
      <c r="CO170" s="517"/>
      <c r="CP170" s="517"/>
      <c r="CQ170" s="517"/>
      <c r="CR170" s="517"/>
      <c r="CS170" s="517"/>
      <c r="CT170" s="517"/>
      <c r="CU170" s="517"/>
      <c r="CV170" s="517"/>
      <c r="CW170" s="517"/>
      <c r="CX170" s="517"/>
      <c r="CY170" s="517"/>
      <c r="CZ170" s="517"/>
      <c r="DA170" s="517"/>
      <c r="DB170" s="517"/>
      <c r="DC170" s="592"/>
      <c r="DD170" s="592"/>
      <c r="DE170" s="517"/>
      <c r="DF170" s="517"/>
      <c r="DG170" s="517"/>
      <c r="DH170" s="517"/>
      <c r="DI170" s="517"/>
      <c r="DJ170" s="517"/>
      <c r="DK170" s="517"/>
      <c r="DL170" s="517"/>
      <c r="DM170" s="517"/>
      <c r="DN170" s="517"/>
      <c r="DO170" s="517"/>
      <c r="DP170" s="517"/>
      <c r="DQ170" s="517"/>
      <c r="DR170" s="517"/>
      <c r="DS170" s="517"/>
      <c r="DT170" s="517"/>
      <c r="DU170" s="517"/>
    </row>
    <row r="171" spans="1:125" ht="12.75" customHeight="1">
      <c r="A171" s="517"/>
      <c r="B171" s="517"/>
      <c r="C171" s="517"/>
      <c r="D171" s="517"/>
      <c r="E171" s="517"/>
      <c r="F171" s="517"/>
      <c r="G171" s="517"/>
      <c r="H171" s="517"/>
      <c r="I171" s="517"/>
      <c r="J171" s="517"/>
      <c r="K171" s="517"/>
      <c r="L171" s="517"/>
      <c r="M171" s="517"/>
      <c r="N171" s="517"/>
      <c r="O171" s="517"/>
      <c r="P171" s="517"/>
      <c r="Q171" s="517"/>
      <c r="R171" s="517"/>
      <c r="S171" s="517"/>
      <c r="T171" s="517"/>
      <c r="U171" s="517"/>
      <c r="V171" s="517"/>
      <c r="W171" s="517"/>
      <c r="X171" s="517"/>
      <c r="Y171" s="517"/>
      <c r="Z171" s="517"/>
      <c r="AA171" s="517"/>
      <c r="AB171" s="517"/>
      <c r="AC171" s="517"/>
      <c r="AD171" s="517"/>
      <c r="AE171" s="517"/>
      <c r="AF171" s="517"/>
      <c r="AG171" s="517"/>
      <c r="AH171" s="517"/>
      <c r="AI171" s="517"/>
      <c r="AJ171" s="517"/>
      <c r="AK171" s="517"/>
      <c r="AL171" s="517"/>
      <c r="AM171" s="517"/>
      <c r="AN171" s="517"/>
      <c r="AO171" s="517"/>
      <c r="AP171" s="517"/>
      <c r="AQ171" s="517"/>
      <c r="AR171" s="517"/>
      <c r="AS171" s="517"/>
      <c r="AT171" s="517"/>
      <c r="AU171" s="517"/>
      <c r="AV171" s="517"/>
      <c r="AW171" s="517"/>
      <c r="AX171" s="517"/>
      <c r="AY171" s="517"/>
      <c r="AZ171" s="517"/>
      <c r="BA171" s="517"/>
      <c r="BB171" s="517"/>
      <c r="BC171" s="517"/>
      <c r="BD171" s="517"/>
      <c r="BE171" s="517"/>
      <c r="BF171" s="517"/>
      <c r="BG171" s="517"/>
      <c r="BH171" s="517"/>
      <c r="BI171" s="517"/>
      <c r="BJ171" s="517"/>
      <c r="BK171" s="517"/>
      <c r="BL171" s="517"/>
      <c r="BM171" s="517"/>
      <c r="BN171" s="517"/>
      <c r="BO171" s="517"/>
      <c r="BP171" s="517"/>
      <c r="BQ171" s="517"/>
      <c r="BR171" s="517"/>
      <c r="BS171" s="517"/>
      <c r="BT171" s="517"/>
      <c r="BU171" s="517"/>
      <c r="BV171" s="517"/>
      <c r="BW171" s="517"/>
      <c r="BX171" s="517"/>
      <c r="BY171" s="517"/>
      <c r="BZ171" s="517"/>
      <c r="CA171" s="517"/>
      <c r="CB171" s="517"/>
      <c r="CC171" s="517"/>
      <c r="CD171" s="517"/>
      <c r="CE171" s="517"/>
      <c r="CF171" s="517"/>
      <c r="CG171" s="517"/>
      <c r="CH171" s="517"/>
      <c r="CI171" s="517"/>
      <c r="CJ171" s="517"/>
      <c r="CK171" s="517"/>
      <c r="CL171" s="517"/>
      <c r="CM171" s="517"/>
      <c r="CN171" s="517"/>
      <c r="CO171" s="517"/>
      <c r="CP171" s="517"/>
      <c r="CQ171" s="517"/>
      <c r="CR171" s="517"/>
      <c r="CS171" s="517"/>
      <c r="CT171" s="517"/>
      <c r="CU171" s="517"/>
      <c r="CV171" s="517"/>
      <c r="CW171" s="517"/>
      <c r="CX171" s="517"/>
      <c r="CY171" s="517"/>
      <c r="CZ171" s="517"/>
      <c r="DA171" s="517"/>
      <c r="DB171" s="517"/>
      <c r="DC171" s="592"/>
      <c r="DD171" s="592"/>
      <c r="DE171" s="517"/>
      <c r="DF171" s="517"/>
      <c r="DG171" s="517"/>
      <c r="DH171" s="517"/>
      <c r="DI171" s="517"/>
      <c r="DJ171" s="517"/>
      <c r="DK171" s="517"/>
      <c r="DL171" s="517"/>
      <c r="DM171" s="517"/>
      <c r="DN171" s="517"/>
      <c r="DO171" s="517"/>
      <c r="DP171" s="517"/>
      <c r="DQ171" s="517"/>
      <c r="DR171" s="517"/>
      <c r="DS171" s="517"/>
      <c r="DT171" s="517"/>
      <c r="DU171" s="517"/>
    </row>
    <row r="172" spans="1:125" ht="12.75" customHeight="1">
      <c r="A172" s="517"/>
      <c r="B172" s="517"/>
      <c r="C172" s="517"/>
      <c r="D172" s="517"/>
      <c r="E172" s="517"/>
      <c r="F172" s="517"/>
      <c r="G172" s="517"/>
      <c r="H172" s="517"/>
      <c r="I172" s="517"/>
      <c r="J172" s="517"/>
      <c r="K172" s="517"/>
      <c r="L172" s="517"/>
      <c r="M172" s="517"/>
      <c r="N172" s="517"/>
      <c r="O172" s="517"/>
      <c r="P172" s="517"/>
      <c r="Q172" s="517"/>
      <c r="R172" s="517"/>
      <c r="S172" s="517"/>
      <c r="T172" s="517"/>
      <c r="U172" s="517"/>
      <c r="V172" s="517"/>
      <c r="W172" s="517"/>
      <c r="X172" s="517"/>
      <c r="Y172" s="517"/>
      <c r="Z172" s="517"/>
      <c r="AA172" s="517"/>
      <c r="AB172" s="517"/>
      <c r="AC172" s="517"/>
      <c r="AD172" s="517"/>
      <c r="AE172" s="517"/>
      <c r="AF172" s="517"/>
      <c r="AG172" s="517"/>
      <c r="AH172" s="517"/>
      <c r="AI172" s="517"/>
      <c r="AJ172" s="517"/>
      <c r="AK172" s="517"/>
      <c r="AL172" s="517"/>
      <c r="AM172" s="517"/>
      <c r="AN172" s="517"/>
      <c r="AO172" s="517"/>
      <c r="AP172" s="517"/>
      <c r="AQ172" s="517"/>
      <c r="AR172" s="517"/>
      <c r="AS172" s="517"/>
      <c r="AT172" s="517"/>
      <c r="AU172" s="517"/>
      <c r="AV172" s="517"/>
      <c r="AW172" s="517"/>
      <c r="AX172" s="517"/>
      <c r="AY172" s="517"/>
      <c r="AZ172" s="517"/>
      <c r="BA172" s="517"/>
      <c r="BB172" s="517"/>
      <c r="BC172" s="517"/>
      <c r="BD172" s="517"/>
      <c r="BE172" s="517"/>
      <c r="BF172" s="517"/>
      <c r="BG172" s="517"/>
      <c r="BH172" s="517"/>
      <c r="BI172" s="517"/>
      <c r="BJ172" s="517"/>
      <c r="BK172" s="517"/>
      <c r="BL172" s="517"/>
      <c r="BM172" s="517"/>
      <c r="BN172" s="517"/>
      <c r="BO172" s="517"/>
      <c r="BP172" s="517"/>
      <c r="BQ172" s="517"/>
      <c r="BR172" s="517"/>
      <c r="BS172" s="517"/>
      <c r="BT172" s="517"/>
      <c r="BU172" s="517"/>
      <c r="BV172" s="517"/>
      <c r="BW172" s="517"/>
      <c r="BX172" s="517"/>
      <c r="BY172" s="517"/>
      <c r="BZ172" s="517"/>
      <c r="CA172" s="517"/>
      <c r="CB172" s="517"/>
      <c r="CC172" s="517"/>
      <c r="CD172" s="517"/>
      <c r="CE172" s="517"/>
      <c r="CF172" s="517"/>
      <c r="CG172" s="517"/>
      <c r="CH172" s="517"/>
      <c r="CI172" s="517"/>
      <c r="CJ172" s="517"/>
      <c r="CK172" s="517"/>
      <c r="CL172" s="517"/>
      <c r="CM172" s="517"/>
      <c r="CN172" s="517"/>
      <c r="CO172" s="517"/>
      <c r="CP172" s="517"/>
      <c r="CQ172" s="517"/>
      <c r="CR172" s="517"/>
      <c r="CS172" s="517"/>
      <c r="CT172" s="517"/>
      <c r="CU172" s="517"/>
      <c r="CV172" s="517"/>
      <c r="CW172" s="517"/>
      <c r="CX172" s="517"/>
      <c r="CY172" s="517"/>
      <c r="CZ172" s="517"/>
      <c r="DA172" s="517"/>
      <c r="DB172" s="517"/>
      <c r="DC172" s="592"/>
      <c r="DD172" s="592"/>
      <c r="DE172" s="517"/>
      <c r="DF172" s="517"/>
      <c r="DG172" s="517"/>
      <c r="DH172" s="517"/>
      <c r="DI172" s="517"/>
      <c r="DJ172" s="517"/>
      <c r="DK172" s="517"/>
      <c r="DL172" s="517"/>
      <c r="DM172" s="517"/>
      <c r="DN172" s="517"/>
      <c r="DO172" s="517"/>
      <c r="DP172" s="517"/>
      <c r="DQ172" s="517"/>
      <c r="DR172" s="517"/>
      <c r="DS172" s="517"/>
      <c r="DT172" s="517"/>
      <c r="DU172" s="517"/>
    </row>
    <row r="173" spans="1:125" ht="12.75" customHeight="1">
      <c r="A173" s="517"/>
      <c r="B173" s="517"/>
      <c r="C173" s="517"/>
      <c r="D173" s="517"/>
      <c r="E173" s="517"/>
      <c r="F173" s="517"/>
      <c r="G173" s="517"/>
      <c r="H173" s="517"/>
      <c r="I173" s="517"/>
      <c r="J173" s="517"/>
      <c r="K173" s="517"/>
      <c r="L173" s="517"/>
      <c r="M173" s="517"/>
      <c r="N173" s="517"/>
      <c r="O173" s="517"/>
      <c r="P173" s="517"/>
      <c r="Q173" s="517"/>
      <c r="R173" s="517"/>
      <c r="S173" s="517"/>
      <c r="T173" s="517"/>
      <c r="U173" s="517"/>
      <c r="V173" s="517"/>
      <c r="W173" s="517"/>
      <c r="X173" s="517"/>
      <c r="Y173" s="517"/>
      <c r="Z173" s="517"/>
      <c r="AA173" s="517"/>
      <c r="AB173" s="517"/>
      <c r="AC173" s="517"/>
      <c r="AD173" s="517"/>
      <c r="AE173" s="517"/>
      <c r="AF173" s="517"/>
      <c r="AG173" s="517"/>
      <c r="AH173" s="517"/>
      <c r="AI173" s="517"/>
      <c r="AJ173" s="517"/>
      <c r="AK173" s="517"/>
      <c r="AL173" s="517"/>
      <c r="AM173" s="517"/>
      <c r="AN173" s="517"/>
      <c r="AO173" s="517"/>
      <c r="AP173" s="517"/>
      <c r="AQ173" s="517"/>
      <c r="AR173" s="517"/>
      <c r="AS173" s="517"/>
      <c r="AT173" s="517"/>
      <c r="AU173" s="517"/>
      <c r="AV173" s="517"/>
      <c r="AW173" s="517"/>
      <c r="AX173" s="517"/>
      <c r="AY173" s="517"/>
      <c r="AZ173" s="517"/>
      <c r="BA173" s="517"/>
      <c r="BB173" s="517"/>
      <c r="BC173" s="517"/>
      <c r="BD173" s="517"/>
      <c r="BE173" s="517"/>
      <c r="BF173" s="517"/>
      <c r="BG173" s="517"/>
      <c r="BH173" s="517"/>
      <c r="BI173" s="517"/>
      <c r="BJ173" s="517"/>
      <c r="BK173" s="517"/>
      <c r="BL173" s="517"/>
      <c r="BM173" s="517"/>
      <c r="BN173" s="517"/>
      <c r="BO173" s="517"/>
      <c r="BP173" s="517"/>
      <c r="BQ173" s="517"/>
      <c r="BR173" s="517"/>
      <c r="BS173" s="517"/>
      <c r="BT173" s="517"/>
      <c r="BU173" s="517"/>
      <c r="BV173" s="517"/>
      <c r="BW173" s="517"/>
      <c r="BX173" s="517"/>
      <c r="BY173" s="517"/>
      <c r="BZ173" s="517"/>
      <c r="CA173" s="517"/>
      <c r="CB173" s="517"/>
      <c r="CC173" s="517"/>
      <c r="CD173" s="517"/>
      <c r="CE173" s="517"/>
      <c r="CF173" s="517"/>
      <c r="CG173" s="517"/>
      <c r="CH173" s="517"/>
      <c r="CI173" s="517"/>
      <c r="CJ173" s="517"/>
      <c r="CK173" s="517"/>
      <c r="CL173" s="517"/>
      <c r="CM173" s="517"/>
      <c r="CN173" s="517"/>
      <c r="CO173" s="517"/>
      <c r="CP173" s="517"/>
      <c r="CQ173" s="517"/>
      <c r="CR173" s="517"/>
      <c r="CS173" s="517"/>
      <c r="CT173" s="517"/>
      <c r="CU173" s="517"/>
      <c r="CV173" s="517"/>
      <c r="CW173" s="517"/>
      <c r="CX173" s="517"/>
      <c r="CY173" s="517"/>
      <c r="CZ173" s="517"/>
      <c r="DA173" s="517"/>
      <c r="DB173" s="517"/>
      <c r="DC173" s="592"/>
      <c r="DD173" s="592"/>
      <c r="DE173" s="517"/>
      <c r="DF173" s="517"/>
      <c r="DG173" s="517"/>
      <c r="DH173" s="517"/>
      <c r="DI173" s="517"/>
      <c r="DJ173" s="517"/>
      <c r="DK173" s="517"/>
      <c r="DL173" s="517"/>
      <c r="DM173" s="517"/>
      <c r="DN173" s="517"/>
      <c r="DO173" s="517"/>
      <c r="DP173" s="517"/>
      <c r="DQ173" s="517"/>
      <c r="DR173" s="517"/>
      <c r="DS173" s="517"/>
      <c r="DT173" s="517"/>
      <c r="DU173" s="517"/>
    </row>
    <row r="174" spans="1:125" ht="12.75" customHeight="1">
      <c r="A174" s="517"/>
      <c r="B174" s="517"/>
      <c r="C174" s="517"/>
      <c r="D174" s="517"/>
      <c r="E174" s="517"/>
      <c r="F174" s="517"/>
      <c r="G174" s="517"/>
      <c r="H174" s="517"/>
      <c r="I174" s="517"/>
      <c r="J174" s="517"/>
      <c r="K174" s="517"/>
      <c r="L174" s="517"/>
      <c r="M174" s="517"/>
      <c r="N174" s="517"/>
      <c r="O174" s="517"/>
      <c r="P174" s="517"/>
      <c r="Q174" s="517"/>
      <c r="R174" s="517"/>
      <c r="S174" s="517"/>
      <c r="T174" s="517"/>
      <c r="U174" s="517"/>
      <c r="V174" s="517"/>
      <c r="W174" s="517"/>
      <c r="X174" s="517"/>
      <c r="Y174" s="517"/>
      <c r="Z174" s="517"/>
      <c r="AA174" s="517"/>
      <c r="AB174" s="517"/>
      <c r="AC174" s="517"/>
      <c r="AD174" s="517"/>
      <c r="AE174" s="517"/>
      <c r="AF174" s="517"/>
      <c r="AG174" s="517"/>
      <c r="AH174" s="517"/>
      <c r="AI174" s="517"/>
      <c r="AJ174" s="517"/>
      <c r="AK174" s="517"/>
      <c r="AL174" s="517"/>
      <c r="AM174" s="517"/>
      <c r="AN174" s="517"/>
      <c r="AO174" s="517"/>
      <c r="AP174" s="517"/>
      <c r="AQ174" s="517"/>
      <c r="AR174" s="517"/>
      <c r="AS174" s="517"/>
      <c r="AT174" s="517"/>
      <c r="AU174" s="517"/>
      <c r="AV174" s="517"/>
      <c r="AW174" s="517"/>
      <c r="AX174" s="517"/>
      <c r="AY174" s="517"/>
      <c r="AZ174" s="517"/>
      <c r="BA174" s="517"/>
      <c r="BB174" s="517"/>
      <c r="BC174" s="517"/>
      <c r="BD174" s="517"/>
      <c r="BE174" s="517"/>
      <c r="BF174" s="517"/>
      <c r="BG174" s="517"/>
      <c r="BH174" s="517"/>
      <c r="BI174" s="517"/>
      <c r="BJ174" s="517"/>
      <c r="BK174" s="517"/>
      <c r="BL174" s="517"/>
      <c r="BM174" s="517"/>
      <c r="BN174" s="517"/>
      <c r="BO174" s="517"/>
      <c r="BP174" s="517"/>
      <c r="BQ174" s="517"/>
      <c r="BR174" s="517"/>
      <c r="BS174" s="517"/>
      <c r="BT174" s="517"/>
      <c r="BU174" s="517"/>
      <c r="BV174" s="517"/>
      <c r="BW174" s="517"/>
      <c r="BX174" s="517"/>
      <c r="BY174" s="517"/>
      <c r="BZ174" s="517"/>
      <c r="CA174" s="517"/>
      <c r="CB174" s="517"/>
      <c r="CC174" s="517"/>
      <c r="CD174" s="517"/>
      <c r="CE174" s="517"/>
      <c r="CF174" s="517"/>
      <c r="CG174" s="517"/>
      <c r="CH174" s="517"/>
      <c r="CI174" s="517"/>
      <c r="CJ174" s="517"/>
      <c r="CK174" s="517"/>
      <c r="CL174" s="517"/>
      <c r="CM174" s="517"/>
      <c r="CN174" s="517"/>
      <c r="CO174" s="517"/>
      <c r="CP174" s="517"/>
      <c r="CQ174" s="517"/>
      <c r="CR174" s="517"/>
      <c r="CS174" s="517"/>
      <c r="CT174" s="517"/>
      <c r="CU174" s="517"/>
      <c r="CV174" s="517"/>
      <c r="CW174" s="517"/>
      <c r="CX174" s="517"/>
      <c r="CY174" s="517"/>
      <c r="CZ174" s="517"/>
      <c r="DA174" s="517"/>
      <c r="DB174" s="517"/>
      <c r="DC174" s="592"/>
      <c r="DD174" s="592"/>
      <c r="DE174" s="517"/>
      <c r="DF174" s="517"/>
      <c r="DG174" s="517"/>
      <c r="DH174" s="517"/>
      <c r="DI174" s="517"/>
      <c r="DJ174" s="517"/>
      <c r="DK174" s="517"/>
      <c r="DL174" s="517"/>
      <c r="DM174" s="517"/>
      <c r="DN174" s="517"/>
      <c r="DO174" s="517"/>
      <c r="DP174" s="517"/>
      <c r="DQ174" s="517"/>
      <c r="DR174" s="517"/>
      <c r="DS174" s="517"/>
      <c r="DT174" s="517"/>
      <c r="DU174" s="517"/>
    </row>
    <row r="175" spans="1:125" ht="12.75" customHeight="1">
      <c r="A175" s="517"/>
      <c r="B175" s="517"/>
      <c r="C175" s="517"/>
      <c r="D175" s="517"/>
      <c r="E175" s="517"/>
      <c r="F175" s="517"/>
      <c r="G175" s="517"/>
      <c r="H175" s="517"/>
      <c r="I175" s="517"/>
      <c r="J175" s="517"/>
      <c r="K175" s="517"/>
      <c r="L175" s="517"/>
      <c r="M175" s="517"/>
      <c r="N175" s="517"/>
      <c r="O175" s="517"/>
      <c r="P175" s="517"/>
      <c r="Q175" s="517"/>
      <c r="R175" s="517"/>
      <c r="S175" s="517"/>
      <c r="T175" s="517"/>
      <c r="U175" s="517"/>
      <c r="V175" s="517"/>
      <c r="W175" s="517"/>
      <c r="X175" s="517"/>
      <c r="Y175" s="517"/>
      <c r="Z175" s="517"/>
      <c r="AA175" s="517"/>
      <c r="AB175" s="517"/>
      <c r="AC175" s="517"/>
      <c r="AD175" s="517"/>
      <c r="AE175" s="517"/>
      <c r="AF175" s="517"/>
      <c r="AG175" s="517"/>
      <c r="AH175" s="517"/>
      <c r="AI175" s="517"/>
      <c r="AJ175" s="517"/>
      <c r="AK175" s="517"/>
      <c r="AL175" s="517"/>
      <c r="AM175" s="517"/>
      <c r="AN175" s="517"/>
      <c r="AO175" s="517"/>
      <c r="AP175" s="517"/>
      <c r="AQ175" s="517"/>
      <c r="AR175" s="517"/>
      <c r="AS175" s="517"/>
      <c r="AT175" s="517"/>
      <c r="AU175" s="517"/>
      <c r="AV175" s="517"/>
      <c r="AW175" s="517"/>
      <c r="AX175" s="517"/>
      <c r="AY175" s="517"/>
      <c r="AZ175" s="517"/>
      <c r="BA175" s="517"/>
      <c r="BB175" s="517"/>
      <c r="BC175" s="517"/>
      <c r="BD175" s="517"/>
      <c r="BE175" s="517"/>
      <c r="BF175" s="517"/>
      <c r="BG175" s="517"/>
      <c r="BH175" s="517"/>
      <c r="BI175" s="517"/>
      <c r="BJ175" s="517"/>
      <c r="BK175" s="517"/>
      <c r="BL175" s="517"/>
      <c r="BM175" s="517"/>
      <c r="BN175" s="517"/>
      <c r="BO175" s="517"/>
      <c r="BP175" s="517"/>
      <c r="BQ175" s="517"/>
      <c r="BR175" s="517"/>
      <c r="BS175" s="517"/>
      <c r="BT175" s="517"/>
      <c r="BU175" s="517"/>
      <c r="BV175" s="517"/>
      <c r="BW175" s="517"/>
      <c r="BX175" s="517"/>
      <c r="BY175" s="517"/>
      <c r="BZ175" s="517"/>
      <c r="CA175" s="517"/>
      <c r="CB175" s="517"/>
      <c r="CC175" s="517"/>
      <c r="CD175" s="517"/>
      <c r="CE175" s="517"/>
      <c r="CF175" s="517"/>
      <c r="CG175" s="517"/>
      <c r="CH175" s="517"/>
      <c r="CI175" s="517"/>
      <c r="CJ175" s="517"/>
      <c r="CK175" s="517"/>
      <c r="CL175" s="517"/>
      <c r="CM175" s="517"/>
      <c r="CN175" s="517"/>
      <c r="CO175" s="517"/>
      <c r="CP175" s="517"/>
      <c r="CQ175" s="517"/>
      <c r="CR175" s="517"/>
      <c r="CS175" s="517"/>
      <c r="CT175" s="517"/>
      <c r="CU175" s="517"/>
      <c r="CV175" s="517"/>
      <c r="CW175" s="517"/>
      <c r="CX175" s="517"/>
      <c r="CY175" s="517"/>
      <c r="CZ175" s="517"/>
      <c r="DA175" s="517"/>
      <c r="DB175" s="517"/>
      <c r="DC175" s="592"/>
      <c r="DD175" s="592"/>
      <c r="DE175" s="517"/>
      <c r="DF175" s="517"/>
      <c r="DG175" s="517"/>
      <c r="DH175" s="517"/>
      <c r="DI175" s="517"/>
      <c r="DJ175" s="517"/>
      <c r="DK175" s="517"/>
      <c r="DL175" s="517"/>
      <c r="DM175" s="517"/>
      <c r="DN175" s="517"/>
      <c r="DO175" s="517"/>
      <c r="DP175" s="517"/>
      <c r="DQ175" s="517"/>
      <c r="DR175" s="517"/>
      <c r="DS175" s="517"/>
      <c r="DT175" s="517"/>
      <c r="DU175" s="517"/>
    </row>
    <row r="176" spans="1:125" ht="12.75" customHeight="1">
      <c r="A176" s="517"/>
      <c r="B176" s="517"/>
      <c r="C176" s="517"/>
      <c r="D176" s="517"/>
      <c r="E176" s="517"/>
      <c r="F176" s="517"/>
      <c r="G176" s="517"/>
      <c r="H176" s="517"/>
      <c r="I176" s="517"/>
      <c r="J176" s="517"/>
      <c r="K176" s="517"/>
      <c r="L176" s="517"/>
      <c r="M176" s="517"/>
      <c r="N176" s="517"/>
      <c r="O176" s="517"/>
      <c r="P176" s="517"/>
      <c r="Q176" s="517"/>
      <c r="R176" s="517"/>
      <c r="S176" s="517"/>
      <c r="T176" s="517"/>
      <c r="U176" s="517"/>
      <c r="V176" s="517"/>
      <c r="W176" s="517"/>
      <c r="X176" s="517"/>
      <c r="Y176" s="517"/>
      <c r="Z176" s="517"/>
      <c r="AA176" s="517"/>
      <c r="AB176" s="517"/>
      <c r="AC176" s="517"/>
      <c r="AD176" s="517"/>
      <c r="AE176" s="517"/>
      <c r="AF176" s="517"/>
      <c r="AG176" s="517"/>
      <c r="AH176" s="517"/>
      <c r="AI176" s="517"/>
      <c r="AJ176" s="517"/>
      <c r="AK176" s="517"/>
      <c r="AL176" s="517"/>
      <c r="AM176" s="517"/>
      <c r="AN176" s="517"/>
      <c r="AO176" s="517"/>
      <c r="AP176" s="517"/>
      <c r="AQ176" s="517"/>
      <c r="AR176" s="517"/>
      <c r="AS176" s="517"/>
      <c r="AT176" s="517"/>
      <c r="AU176" s="517"/>
      <c r="AV176" s="517"/>
      <c r="AW176" s="517"/>
      <c r="AX176" s="517"/>
      <c r="AY176" s="517"/>
      <c r="AZ176" s="517"/>
      <c r="BA176" s="517"/>
      <c r="BB176" s="517"/>
      <c r="BC176" s="517"/>
      <c r="BD176" s="517"/>
      <c r="BE176" s="517"/>
      <c r="BF176" s="517"/>
      <c r="BG176" s="517"/>
      <c r="BH176" s="517"/>
      <c r="BI176" s="517"/>
      <c r="BJ176" s="517"/>
      <c r="BK176" s="517"/>
      <c r="BL176" s="517"/>
      <c r="BM176" s="517"/>
      <c r="BN176" s="517"/>
      <c r="BO176" s="517"/>
      <c r="BP176" s="517"/>
      <c r="BQ176" s="517"/>
      <c r="BR176" s="517"/>
      <c r="BS176" s="517"/>
      <c r="BT176" s="517"/>
      <c r="BU176" s="517"/>
      <c r="BV176" s="517"/>
      <c r="BW176" s="517"/>
      <c r="BX176" s="517"/>
      <c r="BY176" s="517"/>
      <c r="BZ176" s="517"/>
      <c r="CA176" s="517"/>
      <c r="CB176" s="517"/>
      <c r="CC176" s="517"/>
      <c r="CD176" s="517"/>
      <c r="CE176" s="517"/>
      <c r="CF176" s="517"/>
      <c r="CG176" s="517"/>
      <c r="CH176" s="517"/>
      <c r="CI176" s="517"/>
      <c r="CJ176" s="517"/>
      <c r="CK176" s="517"/>
      <c r="CL176" s="517"/>
      <c r="CM176" s="517"/>
      <c r="CN176" s="517"/>
      <c r="CO176" s="517"/>
      <c r="CP176" s="517"/>
      <c r="CQ176" s="517"/>
      <c r="CR176" s="517"/>
      <c r="CS176" s="517"/>
      <c r="CT176" s="517"/>
      <c r="CU176" s="517"/>
      <c r="CV176" s="517"/>
      <c r="CW176" s="517"/>
      <c r="CX176" s="517"/>
      <c r="CY176" s="517"/>
      <c r="CZ176" s="517"/>
      <c r="DA176" s="517"/>
      <c r="DB176" s="517"/>
      <c r="DC176" s="592"/>
      <c r="DD176" s="592"/>
      <c r="DE176" s="517"/>
      <c r="DF176" s="517"/>
      <c r="DG176" s="517"/>
      <c r="DH176" s="517"/>
      <c r="DI176" s="517"/>
      <c r="DJ176" s="517"/>
      <c r="DK176" s="517"/>
      <c r="DL176" s="517"/>
      <c r="DM176" s="517"/>
      <c r="DN176" s="517"/>
      <c r="DO176" s="517"/>
      <c r="DP176" s="517"/>
      <c r="DQ176" s="517"/>
      <c r="DR176" s="517"/>
      <c r="DS176" s="517"/>
      <c r="DT176" s="517"/>
      <c r="DU176" s="517"/>
    </row>
    <row r="177" spans="1:125" ht="12.75" customHeight="1">
      <c r="A177" s="517"/>
      <c r="B177" s="517"/>
      <c r="C177" s="517"/>
      <c r="D177" s="517"/>
      <c r="E177" s="517"/>
      <c r="F177" s="517"/>
      <c r="G177" s="517"/>
      <c r="H177" s="517"/>
      <c r="I177" s="517"/>
      <c r="J177" s="517"/>
      <c r="K177" s="517"/>
      <c r="L177" s="517"/>
      <c r="M177" s="517"/>
      <c r="N177" s="517"/>
      <c r="O177" s="517"/>
      <c r="P177" s="517"/>
      <c r="Q177" s="517"/>
      <c r="R177" s="517"/>
      <c r="S177" s="517"/>
      <c r="T177" s="517"/>
      <c r="U177" s="517"/>
      <c r="V177" s="517"/>
      <c r="W177" s="517"/>
      <c r="X177" s="517"/>
      <c r="Y177" s="517"/>
      <c r="Z177" s="517"/>
      <c r="AA177" s="517"/>
      <c r="AB177" s="517"/>
      <c r="AC177" s="517"/>
      <c r="AD177" s="517"/>
      <c r="AE177" s="517"/>
      <c r="AF177" s="517"/>
      <c r="AG177" s="517"/>
      <c r="AH177" s="517"/>
      <c r="AI177" s="517"/>
      <c r="AJ177" s="517"/>
      <c r="AK177" s="517"/>
      <c r="AL177" s="517"/>
      <c r="AM177" s="517"/>
      <c r="AN177" s="517"/>
      <c r="AO177" s="517"/>
      <c r="AP177" s="517"/>
      <c r="AQ177" s="517"/>
      <c r="AR177" s="517"/>
      <c r="AS177" s="517"/>
      <c r="AT177" s="517"/>
      <c r="AU177" s="517"/>
      <c r="AV177" s="517"/>
      <c r="AW177" s="517"/>
      <c r="AX177" s="517"/>
      <c r="AY177" s="517"/>
      <c r="AZ177" s="517"/>
      <c r="BA177" s="517"/>
      <c r="BB177" s="517"/>
      <c r="BC177" s="517"/>
      <c r="BD177" s="517"/>
      <c r="BE177" s="517"/>
      <c r="BF177" s="517"/>
      <c r="BG177" s="517"/>
      <c r="BH177" s="517"/>
      <c r="BI177" s="517"/>
      <c r="BJ177" s="517"/>
      <c r="BK177" s="517"/>
      <c r="BL177" s="517"/>
      <c r="BM177" s="517"/>
      <c r="BN177" s="517"/>
      <c r="BO177" s="517"/>
      <c r="BP177" s="517"/>
      <c r="BQ177" s="517"/>
      <c r="BR177" s="517"/>
      <c r="BS177" s="517"/>
      <c r="BT177" s="517"/>
      <c r="BU177" s="517"/>
      <c r="BV177" s="517"/>
      <c r="BW177" s="517"/>
      <c r="BX177" s="517"/>
      <c r="BY177" s="517"/>
      <c r="BZ177" s="517"/>
      <c r="CA177" s="517"/>
      <c r="CB177" s="517"/>
      <c r="CC177" s="517"/>
      <c r="CD177" s="517"/>
      <c r="CE177" s="517"/>
      <c r="CF177" s="517"/>
      <c r="CG177" s="517"/>
      <c r="CH177" s="517"/>
      <c r="CI177" s="517"/>
      <c r="CJ177" s="517"/>
      <c r="CK177" s="517"/>
      <c r="CL177" s="517"/>
      <c r="CM177" s="517"/>
      <c r="CN177" s="517"/>
      <c r="CO177" s="517"/>
      <c r="CP177" s="517"/>
      <c r="CQ177" s="517"/>
      <c r="CR177" s="517"/>
      <c r="CS177" s="517"/>
      <c r="CT177" s="517"/>
      <c r="CU177" s="517"/>
      <c r="CV177" s="517"/>
      <c r="CW177" s="517"/>
      <c r="CX177" s="517"/>
      <c r="CY177" s="517"/>
      <c r="CZ177" s="517"/>
      <c r="DA177" s="517"/>
      <c r="DB177" s="517"/>
      <c r="DC177" s="592"/>
      <c r="DD177" s="592"/>
      <c r="DE177" s="517"/>
      <c r="DF177" s="517"/>
      <c r="DG177" s="517"/>
      <c r="DH177" s="517"/>
      <c r="DI177" s="517"/>
      <c r="DJ177" s="517"/>
      <c r="DK177" s="517"/>
      <c r="DL177" s="517"/>
      <c r="DM177" s="517"/>
      <c r="DN177" s="517"/>
      <c r="DO177" s="517"/>
      <c r="DP177" s="517"/>
      <c r="DQ177" s="517"/>
      <c r="DR177" s="517"/>
      <c r="DS177" s="517"/>
      <c r="DT177" s="517"/>
      <c r="DU177" s="517"/>
    </row>
    <row r="178" spans="1:125" ht="12.75" customHeight="1">
      <c r="A178" s="517"/>
      <c r="B178" s="517"/>
      <c r="C178" s="517"/>
      <c r="D178" s="517"/>
      <c r="E178" s="517"/>
      <c r="F178" s="517"/>
      <c r="G178" s="517"/>
      <c r="H178" s="517"/>
      <c r="I178" s="517"/>
      <c r="J178" s="517"/>
      <c r="K178" s="517"/>
      <c r="L178" s="517"/>
      <c r="M178" s="517"/>
      <c r="N178" s="517"/>
      <c r="O178" s="517"/>
      <c r="P178" s="517"/>
      <c r="Q178" s="517"/>
      <c r="R178" s="517"/>
      <c r="S178" s="517"/>
      <c r="T178" s="517"/>
      <c r="U178" s="517"/>
      <c r="V178" s="517"/>
      <c r="W178" s="517"/>
      <c r="X178" s="517"/>
      <c r="Y178" s="517"/>
      <c r="Z178" s="517"/>
      <c r="AA178" s="517"/>
      <c r="AB178" s="517"/>
      <c r="AC178" s="517"/>
      <c r="AD178" s="517"/>
      <c r="AE178" s="517"/>
      <c r="AF178" s="517"/>
      <c r="AG178" s="517"/>
      <c r="AH178" s="517"/>
      <c r="AI178" s="517"/>
      <c r="AJ178" s="517"/>
      <c r="AK178" s="517"/>
      <c r="AL178" s="517"/>
      <c r="AM178" s="517"/>
      <c r="AN178" s="517"/>
      <c r="AO178" s="517"/>
      <c r="AP178" s="517"/>
      <c r="AQ178" s="517"/>
      <c r="AR178" s="517"/>
      <c r="AS178" s="517"/>
      <c r="AT178" s="517"/>
      <c r="AU178" s="517"/>
      <c r="AV178" s="517"/>
      <c r="AW178" s="517"/>
      <c r="AX178" s="517"/>
      <c r="AY178" s="517"/>
      <c r="AZ178" s="517"/>
      <c r="BA178" s="517"/>
      <c r="BB178" s="517"/>
      <c r="BC178" s="517"/>
      <c r="BD178" s="517"/>
      <c r="BE178" s="517"/>
      <c r="BF178" s="517"/>
      <c r="BG178" s="517"/>
      <c r="BH178" s="517"/>
      <c r="BI178" s="517"/>
      <c r="BJ178" s="517"/>
      <c r="BK178" s="517"/>
      <c r="BL178" s="517"/>
      <c r="BM178" s="517"/>
      <c r="BN178" s="517"/>
      <c r="BO178" s="517"/>
      <c r="BP178" s="517"/>
      <c r="BQ178" s="517"/>
      <c r="BR178" s="517"/>
      <c r="BS178" s="517"/>
      <c r="BT178" s="517"/>
      <c r="BU178" s="517"/>
      <c r="BV178" s="517"/>
      <c r="BW178" s="517"/>
      <c r="BX178" s="517"/>
      <c r="BY178" s="517"/>
      <c r="BZ178" s="517"/>
      <c r="CA178" s="517"/>
      <c r="CB178" s="517"/>
      <c r="CC178" s="517"/>
      <c r="CD178" s="517"/>
      <c r="CE178" s="517"/>
      <c r="CF178" s="517"/>
      <c r="CG178" s="517"/>
      <c r="CH178" s="517"/>
      <c r="CI178" s="517"/>
      <c r="CJ178" s="517"/>
      <c r="CK178" s="517"/>
      <c r="CL178" s="517"/>
      <c r="CM178" s="517"/>
      <c r="CN178" s="517"/>
      <c r="CO178" s="517"/>
      <c r="CP178" s="517"/>
      <c r="CQ178" s="517"/>
      <c r="CR178" s="517"/>
      <c r="CS178" s="517"/>
      <c r="CT178" s="517"/>
      <c r="CU178" s="517"/>
      <c r="CV178" s="517"/>
      <c r="CW178" s="517"/>
      <c r="CX178" s="517"/>
      <c r="CY178" s="517"/>
      <c r="CZ178" s="517"/>
      <c r="DA178" s="517"/>
      <c r="DB178" s="517"/>
      <c r="DC178" s="592"/>
      <c r="DD178" s="592"/>
      <c r="DE178" s="517"/>
      <c r="DF178" s="517"/>
      <c r="DG178" s="517"/>
      <c r="DH178" s="517"/>
      <c r="DI178" s="517"/>
      <c r="DJ178" s="517"/>
      <c r="DK178" s="517"/>
      <c r="DL178" s="517"/>
      <c r="DM178" s="517"/>
      <c r="DN178" s="517"/>
      <c r="DO178" s="517"/>
      <c r="DP178" s="517"/>
      <c r="DQ178" s="517"/>
      <c r="DR178" s="517"/>
      <c r="DS178" s="517"/>
      <c r="DT178" s="517"/>
      <c r="DU178" s="517"/>
    </row>
    <row r="179" spans="1:125" ht="12.75" customHeight="1">
      <c r="A179" s="517"/>
      <c r="B179" s="517"/>
      <c r="C179" s="517"/>
      <c r="D179" s="517"/>
      <c r="E179" s="517"/>
      <c r="F179" s="517"/>
      <c r="G179" s="517"/>
      <c r="H179" s="517"/>
      <c r="I179" s="517"/>
      <c r="J179" s="517"/>
      <c r="K179" s="517"/>
      <c r="L179" s="517"/>
      <c r="M179" s="517"/>
      <c r="N179" s="517"/>
      <c r="O179" s="517"/>
      <c r="P179" s="517"/>
      <c r="Q179" s="517"/>
      <c r="R179" s="517"/>
      <c r="S179" s="517"/>
      <c r="T179" s="517"/>
      <c r="U179" s="517"/>
      <c r="V179" s="517"/>
      <c r="W179" s="517"/>
      <c r="X179" s="517"/>
      <c r="Y179" s="517"/>
      <c r="Z179" s="517"/>
      <c r="AA179" s="517"/>
      <c r="AB179" s="517"/>
      <c r="AC179" s="517"/>
      <c r="AD179" s="517"/>
      <c r="AE179" s="517"/>
      <c r="AF179" s="517"/>
      <c r="AG179" s="517"/>
      <c r="AH179" s="517"/>
      <c r="AI179" s="517"/>
      <c r="AJ179" s="517"/>
      <c r="AK179" s="517"/>
      <c r="AL179" s="517"/>
      <c r="AM179" s="517"/>
      <c r="AN179" s="517"/>
      <c r="AO179" s="517"/>
      <c r="AP179" s="517"/>
      <c r="AQ179" s="517"/>
      <c r="AR179" s="517"/>
      <c r="AS179" s="517"/>
      <c r="AT179" s="517"/>
      <c r="AU179" s="517"/>
      <c r="AV179" s="517"/>
      <c r="AW179" s="517"/>
      <c r="AX179" s="517"/>
      <c r="AY179" s="517"/>
      <c r="AZ179" s="517"/>
      <c r="BA179" s="517"/>
      <c r="BB179" s="517"/>
      <c r="BC179" s="517"/>
      <c r="BD179" s="517"/>
      <c r="BE179" s="517"/>
      <c r="BF179" s="517"/>
      <c r="BG179" s="517"/>
      <c r="BH179" s="517"/>
      <c r="BI179" s="517"/>
      <c r="BJ179" s="517"/>
      <c r="BK179" s="517"/>
      <c r="BL179" s="517"/>
      <c r="BM179" s="517"/>
      <c r="BN179" s="517"/>
      <c r="BO179" s="517"/>
      <c r="BP179" s="517"/>
      <c r="BQ179" s="517"/>
      <c r="BR179" s="517"/>
      <c r="BS179" s="517"/>
      <c r="BT179" s="517"/>
      <c r="BU179" s="517"/>
      <c r="BV179" s="517"/>
      <c r="BW179" s="517"/>
      <c r="BX179" s="517"/>
      <c r="BY179" s="517"/>
      <c r="BZ179" s="517"/>
      <c r="CA179" s="517"/>
      <c r="CB179" s="517"/>
      <c r="CC179" s="517"/>
      <c r="CD179" s="517"/>
      <c r="CE179" s="517"/>
      <c r="CF179" s="517"/>
      <c r="CG179" s="517"/>
      <c r="CH179" s="517"/>
      <c r="CI179" s="517"/>
      <c r="CJ179" s="517"/>
      <c r="CK179" s="517"/>
      <c r="CL179" s="517"/>
      <c r="CM179" s="517"/>
      <c r="CN179" s="517"/>
      <c r="CO179" s="517"/>
      <c r="CP179" s="517"/>
      <c r="CQ179" s="517"/>
      <c r="CR179" s="517"/>
      <c r="CS179" s="517"/>
      <c r="CT179" s="517"/>
      <c r="CU179" s="517"/>
      <c r="CV179" s="517"/>
      <c r="CW179" s="517"/>
      <c r="CX179" s="517"/>
      <c r="CY179" s="517"/>
      <c r="CZ179" s="517"/>
      <c r="DA179" s="517"/>
      <c r="DB179" s="517"/>
      <c r="DC179" s="592"/>
      <c r="DD179" s="592"/>
      <c r="DE179" s="517"/>
      <c r="DF179" s="517"/>
      <c r="DG179" s="517"/>
      <c r="DH179" s="517"/>
      <c r="DI179" s="517"/>
      <c r="DJ179" s="517"/>
      <c r="DK179" s="517"/>
      <c r="DL179" s="517"/>
      <c r="DM179" s="517"/>
      <c r="DN179" s="517"/>
      <c r="DO179" s="517"/>
      <c r="DP179" s="517"/>
      <c r="DQ179" s="517"/>
      <c r="DR179" s="517"/>
      <c r="DS179" s="517"/>
      <c r="DT179" s="517"/>
      <c r="DU179" s="517"/>
    </row>
    <row r="180" spans="1:125" ht="12.75" customHeight="1">
      <c r="A180" s="517"/>
      <c r="B180" s="517"/>
      <c r="C180" s="517"/>
      <c r="D180" s="517"/>
      <c r="E180" s="517"/>
      <c r="F180" s="517"/>
      <c r="G180" s="517"/>
      <c r="H180" s="517"/>
      <c r="I180" s="517"/>
      <c r="J180" s="517"/>
      <c r="K180" s="517"/>
      <c r="L180" s="517"/>
      <c r="M180" s="517"/>
      <c r="N180" s="517"/>
      <c r="O180" s="517"/>
      <c r="P180" s="517"/>
      <c r="Q180" s="517"/>
      <c r="R180" s="517"/>
      <c r="S180" s="517"/>
      <c r="T180" s="517"/>
      <c r="U180" s="517"/>
      <c r="V180" s="517"/>
      <c r="W180" s="517"/>
      <c r="X180" s="517"/>
      <c r="Y180" s="517"/>
      <c r="Z180" s="517"/>
      <c r="AA180" s="517"/>
      <c r="AB180" s="517"/>
      <c r="AC180" s="517"/>
      <c r="AD180" s="517"/>
      <c r="AE180" s="517"/>
      <c r="AF180" s="517"/>
      <c r="AG180" s="517"/>
      <c r="AH180" s="517"/>
      <c r="AI180" s="517"/>
      <c r="AJ180" s="517"/>
      <c r="AK180" s="517"/>
      <c r="AL180" s="517"/>
      <c r="AM180" s="517"/>
      <c r="AN180" s="517"/>
      <c r="AO180" s="517"/>
      <c r="AP180" s="517"/>
      <c r="AQ180" s="517"/>
      <c r="AR180" s="517"/>
      <c r="AS180" s="517"/>
      <c r="AT180" s="517"/>
      <c r="AU180" s="517"/>
      <c r="AV180" s="517"/>
      <c r="AW180" s="517"/>
      <c r="AX180" s="517"/>
      <c r="AY180" s="517"/>
      <c r="AZ180" s="517"/>
      <c r="BA180" s="517"/>
      <c r="BB180" s="517"/>
      <c r="BC180" s="517"/>
      <c r="BD180" s="517"/>
      <c r="BE180" s="517"/>
      <c r="BF180" s="517"/>
      <c r="BG180" s="517"/>
      <c r="BH180" s="517"/>
      <c r="BI180" s="517"/>
      <c r="BJ180" s="517"/>
      <c r="BK180" s="517"/>
      <c r="BL180" s="517"/>
      <c r="BM180" s="517"/>
      <c r="BN180" s="517"/>
      <c r="BO180" s="517"/>
      <c r="BP180" s="517"/>
      <c r="BQ180" s="517"/>
      <c r="BR180" s="517"/>
      <c r="BS180" s="517"/>
      <c r="BT180" s="517"/>
      <c r="BU180" s="517"/>
      <c r="BV180" s="517"/>
      <c r="BW180" s="517"/>
      <c r="BX180" s="517"/>
      <c r="BY180" s="517"/>
      <c r="BZ180" s="517"/>
      <c r="CA180" s="517"/>
      <c r="CB180" s="517"/>
      <c r="CC180" s="517"/>
      <c r="CD180" s="517"/>
      <c r="CE180" s="517"/>
      <c r="CF180" s="517"/>
      <c r="CG180" s="517"/>
      <c r="CH180" s="517"/>
      <c r="CI180" s="517"/>
      <c r="CJ180" s="517"/>
      <c r="CK180" s="517"/>
      <c r="CL180" s="517"/>
      <c r="CM180" s="517"/>
      <c r="CN180" s="517"/>
      <c r="CO180" s="517"/>
      <c r="CP180" s="517"/>
      <c r="CQ180" s="517"/>
      <c r="CR180" s="517"/>
      <c r="CS180" s="517"/>
      <c r="CT180" s="517"/>
      <c r="CU180" s="517"/>
      <c r="CV180" s="517"/>
      <c r="CW180" s="517"/>
      <c r="CX180" s="517"/>
      <c r="CY180" s="517"/>
      <c r="CZ180" s="517"/>
      <c r="DA180" s="517"/>
      <c r="DB180" s="517"/>
      <c r="DC180" s="592"/>
      <c r="DD180" s="592"/>
      <c r="DE180" s="517"/>
      <c r="DF180" s="517"/>
      <c r="DG180" s="517"/>
      <c r="DH180" s="517"/>
      <c r="DI180" s="517"/>
      <c r="DJ180" s="517"/>
      <c r="DK180" s="517"/>
      <c r="DL180" s="517"/>
      <c r="DM180" s="517"/>
      <c r="DN180" s="517"/>
      <c r="DO180" s="517"/>
      <c r="DP180" s="517"/>
      <c r="DQ180" s="517"/>
      <c r="DR180" s="517"/>
      <c r="DS180" s="517"/>
      <c r="DT180" s="517"/>
      <c r="DU180" s="517"/>
    </row>
    <row r="181" spans="1:125" ht="12.75" customHeight="1">
      <c r="A181" s="517"/>
      <c r="B181" s="517"/>
      <c r="C181" s="517"/>
      <c r="D181" s="517"/>
      <c r="E181" s="517"/>
      <c r="F181" s="517"/>
      <c r="G181" s="517"/>
      <c r="H181" s="517"/>
      <c r="I181" s="517"/>
      <c r="J181" s="517"/>
      <c r="K181" s="517"/>
      <c r="L181" s="517"/>
      <c r="M181" s="517"/>
      <c r="N181" s="517"/>
      <c r="O181" s="517"/>
      <c r="P181" s="517"/>
      <c r="Q181" s="517"/>
      <c r="R181" s="517"/>
      <c r="S181" s="517"/>
      <c r="T181" s="517"/>
      <c r="U181" s="517"/>
      <c r="V181" s="517"/>
      <c r="W181" s="517"/>
      <c r="X181" s="517"/>
      <c r="Y181" s="517"/>
      <c r="Z181" s="517"/>
      <c r="AA181" s="517"/>
      <c r="AB181" s="517"/>
      <c r="AC181" s="517"/>
      <c r="AD181" s="517"/>
      <c r="AE181" s="517"/>
      <c r="AF181" s="517"/>
      <c r="AG181" s="517"/>
      <c r="AH181" s="517"/>
      <c r="AI181" s="517"/>
      <c r="AJ181" s="517"/>
      <c r="AK181" s="517"/>
      <c r="AL181" s="517"/>
      <c r="AM181" s="517"/>
      <c r="AN181" s="517"/>
      <c r="AO181" s="517"/>
      <c r="AP181" s="517"/>
      <c r="AQ181" s="517"/>
      <c r="AR181" s="517"/>
      <c r="AS181" s="517"/>
      <c r="AT181" s="517"/>
      <c r="AU181" s="517"/>
      <c r="AV181" s="517"/>
      <c r="AW181" s="517"/>
      <c r="AX181" s="517"/>
      <c r="AY181" s="517"/>
      <c r="AZ181" s="517"/>
      <c r="BA181" s="517"/>
      <c r="BB181" s="517"/>
      <c r="BC181" s="517"/>
      <c r="BD181" s="517"/>
      <c r="BE181" s="517"/>
      <c r="BF181" s="517"/>
      <c r="BG181" s="517"/>
      <c r="BH181" s="517"/>
      <c r="BI181" s="517"/>
      <c r="BJ181" s="517"/>
      <c r="BK181" s="517"/>
      <c r="BL181" s="517"/>
      <c r="BM181" s="517"/>
      <c r="BN181" s="517"/>
      <c r="BO181" s="517"/>
      <c r="BP181" s="517"/>
      <c r="BQ181" s="517"/>
      <c r="BR181" s="517"/>
      <c r="BS181" s="517"/>
      <c r="BT181" s="517"/>
      <c r="BU181" s="517"/>
      <c r="BV181" s="517"/>
      <c r="BW181" s="517"/>
      <c r="BX181" s="517"/>
      <c r="BY181" s="517"/>
      <c r="BZ181" s="517"/>
      <c r="CA181" s="517"/>
      <c r="CB181" s="517"/>
      <c r="CC181" s="517"/>
      <c r="CD181" s="517"/>
      <c r="CE181" s="517"/>
      <c r="CF181" s="517"/>
      <c r="CG181" s="517"/>
      <c r="CH181" s="517"/>
      <c r="CI181" s="517"/>
      <c r="CJ181" s="517"/>
      <c r="CK181" s="517"/>
      <c r="CL181" s="517"/>
      <c r="CM181" s="517"/>
      <c r="CN181" s="517"/>
      <c r="CO181" s="517"/>
      <c r="CP181" s="517"/>
      <c r="CQ181" s="517"/>
      <c r="CR181" s="517"/>
      <c r="CS181" s="517"/>
      <c r="CT181" s="517"/>
      <c r="CU181" s="517"/>
      <c r="CV181" s="517"/>
      <c r="CW181" s="517"/>
      <c r="CX181" s="517"/>
      <c r="CY181" s="517"/>
      <c r="CZ181" s="517"/>
      <c r="DA181" s="517"/>
      <c r="DB181" s="517"/>
      <c r="DC181" s="592"/>
      <c r="DD181" s="592"/>
      <c r="DE181" s="517"/>
      <c r="DF181" s="517"/>
      <c r="DG181" s="517"/>
      <c r="DH181" s="517"/>
      <c r="DI181" s="517"/>
      <c r="DJ181" s="517"/>
      <c r="DK181" s="517"/>
      <c r="DL181" s="517"/>
      <c r="DM181" s="517"/>
      <c r="DN181" s="517"/>
      <c r="DO181" s="517"/>
      <c r="DP181" s="517"/>
      <c r="DQ181" s="517"/>
      <c r="DR181" s="517"/>
      <c r="DS181" s="517"/>
      <c r="DT181" s="517"/>
      <c r="DU181" s="517"/>
    </row>
    <row r="182" spans="1:125" ht="12.75" customHeight="1">
      <c r="A182" s="517"/>
      <c r="B182" s="517"/>
      <c r="C182" s="517"/>
      <c r="D182" s="517"/>
      <c r="E182" s="517"/>
      <c r="F182" s="517"/>
      <c r="G182" s="517"/>
      <c r="H182" s="517"/>
      <c r="I182" s="517"/>
      <c r="J182" s="517"/>
      <c r="K182" s="517"/>
      <c r="L182" s="517"/>
      <c r="M182" s="517"/>
      <c r="N182" s="517"/>
      <c r="O182" s="517"/>
      <c r="P182" s="517"/>
      <c r="Q182" s="517"/>
      <c r="R182" s="517"/>
      <c r="S182" s="517"/>
      <c r="T182" s="517"/>
      <c r="U182" s="517"/>
      <c r="V182" s="517"/>
      <c r="W182" s="517"/>
      <c r="X182" s="517"/>
      <c r="Y182" s="517"/>
      <c r="Z182" s="517"/>
      <c r="AA182" s="517"/>
      <c r="AB182" s="517"/>
      <c r="AC182" s="517"/>
      <c r="AD182" s="517"/>
      <c r="AE182" s="517"/>
      <c r="AF182" s="517"/>
      <c r="AG182" s="517"/>
      <c r="AH182" s="517"/>
      <c r="AI182" s="517"/>
      <c r="AJ182" s="517"/>
      <c r="AK182" s="517"/>
      <c r="AL182" s="517"/>
      <c r="AM182" s="517"/>
      <c r="AN182" s="517"/>
      <c r="AO182" s="517"/>
      <c r="AP182" s="517"/>
      <c r="AQ182" s="517"/>
      <c r="AR182" s="517"/>
      <c r="AS182" s="517"/>
      <c r="AT182" s="517"/>
      <c r="AU182" s="517"/>
      <c r="AV182" s="517"/>
      <c r="AW182" s="517"/>
      <c r="AX182" s="517"/>
      <c r="AY182" s="517"/>
      <c r="AZ182" s="517"/>
      <c r="BA182" s="517"/>
      <c r="BB182" s="517"/>
      <c r="BC182" s="517"/>
      <c r="BD182" s="517"/>
      <c r="BE182" s="517"/>
      <c r="BF182" s="517"/>
      <c r="BG182" s="517"/>
      <c r="BH182" s="517"/>
      <c r="BI182" s="517"/>
      <c r="BJ182" s="517"/>
      <c r="BK182" s="517"/>
      <c r="BL182" s="517"/>
      <c r="BM182" s="517"/>
      <c r="BN182" s="517"/>
      <c r="BO182" s="517"/>
      <c r="BP182" s="517"/>
      <c r="BQ182" s="517"/>
      <c r="BR182" s="517"/>
      <c r="BS182" s="517"/>
      <c r="BT182" s="517"/>
      <c r="BU182" s="517"/>
      <c r="BV182" s="517"/>
      <c r="BW182" s="517"/>
      <c r="BX182" s="517"/>
      <c r="BY182" s="517"/>
      <c r="BZ182" s="517"/>
      <c r="CA182" s="517"/>
      <c r="CB182" s="517"/>
      <c r="CC182" s="517"/>
      <c r="CD182" s="517"/>
      <c r="CE182" s="517"/>
      <c r="CF182" s="517"/>
      <c r="CG182" s="517"/>
      <c r="CH182" s="517"/>
      <c r="CI182" s="517"/>
      <c r="CJ182" s="517"/>
      <c r="CK182" s="517"/>
      <c r="CL182" s="517"/>
      <c r="CM182" s="517"/>
      <c r="CN182" s="517"/>
      <c r="CO182" s="517"/>
      <c r="CP182" s="517"/>
      <c r="CQ182" s="517"/>
      <c r="CR182" s="517"/>
      <c r="CS182" s="517"/>
      <c r="CT182" s="517"/>
      <c r="CU182" s="517"/>
      <c r="CV182" s="517"/>
      <c r="CW182" s="517"/>
      <c r="CX182" s="517"/>
      <c r="CY182" s="517"/>
      <c r="CZ182" s="517"/>
      <c r="DA182" s="517"/>
      <c r="DB182" s="517"/>
      <c r="DC182" s="592"/>
      <c r="DD182" s="592"/>
      <c r="DE182" s="517"/>
      <c r="DF182" s="517"/>
      <c r="DG182" s="517"/>
      <c r="DH182" s="517"/>
      <c r="DI182" s="517"/>
      <c r="DJ182" s="517"/>
      <c r="DK182" s="517"/>
      <c r="DL182" s="517"/>
      <c r="DM182" s="517"/>
      <c r="DN182" s="517"/>
      <c r="DO182" s="517"/>
      <c r="DP182" s="517"/>
      <c r="DQ182" s="517"/>
      <c r="DR182" s="517"/>
      <c r="DS182" s="517"/>
      <c r="DT182" s="517"/>
      <c r="DU182" s="517"/>
    </row>
    <row r="183" spans="1:125" ht="12.75" customHeight="1">
      <c r="A183" s="517"/>
      <c r="B183" s="517"/>
      <c r="C183" s="517"/>
      <c r="D183" s="517"/>
      <c r="E183" s="517"/>
      <c r="F183" s="517"/>
      <c r="G183" s="517"/>
      <c r="H183" s="517"/>
      <c r="I183" s="517"/>
      <c r="J183" s="517"/>
      <c r="K183" s="517"/>
      <c r="L183" s="517"/>
      <c r="M183" s="517"/>
      <c r="N183" s="517"/>
      <c r="O183" s="517"/>
      <c r="P183" s="517"/>
      <c r="Q183" s="517"/>
      <c r="R183" s="517"/>
      <c r="S183" s="517"/>
      <c r="T183" s="517"/>
      <c r="U183" s="517"/>
      <c r="V183" s="517"/>
      <c r="W183" s="517"/>
      <c r="X183" s="517"/>
      <c r="Y183" s="517"/>
      <c r="Z183" s="517"/>
      <c r="AA183" s="517"/>
      <c r="AB183" s="517"/>
      <c r="AC183" s="517"/>
      <c r="AD183" s="517"/>
      <c r="AE183" s="517"/>
      <c r="AF183" s="517"/>
      <c r="AG183" s="517"/>
      <c r="AH183" s="517"/>
      <c r="AI183" s="517"/>
      <c r="AJ183" s="517"/>
      <c r="AK183" s="517"/>
      <c r="AL183" s="517"/>
      <c r="AM183" s="517"/>
      <c r="AN183" s="517"/>
      <c r="AO183" s="517"/>
      <c r="AP183" s="517"/>
      <c r="AQ183" s="517"/>
      <c r="AR183" s="517"/>
      <c r="AS183" s="517"/>
      <c r="AT183" s="517"/>
      <c r="AU183" s="517"/>
      <c r="AV183" s="517"/>
      <c r="AW183" s="517"/>
      <c r="AX183" s="517"/>
      <c r="AY183" s="517"/>
      <c r="AZ183" s="517"/>
      <c r="BA183" s="517"/>
      <c r="BB183" s="517"/>
      <c r="BC183" s="517"/>
      <c r="BD183" s="517"/>
      <c r="BE183" s="517"/>
      <c r="BF183" s="517"/>
      <c r="BG183" s="517"/>
      <c r="BH183" s="517"/>
      <c r="BI183" s="517"/>
      <c r="BJ183" s="517"/>
      <c r="BK183" s="517"/>
      <c r="BL183" s="517"/>
      <c r="BM183" s="517"/>
      <c r="BN183" s="517"/>
      <c r="BO183" s="517"/>
      <c r="BP183" s="517"/>
      <c r="BQ183" s="517"/>
      <c r="BR183" s="517"/>
      <c r="BS183" s="517"/>
      <c r="BT183" s="517"/>
      <c r="BU183" s="517"/>
      <c r="BV183" s="517"/>
      <c r="BW183" s="517"/>
      <c r="BX183" s="517"/>
      <c r="BY183" s="517"/>
      <c r="BZ183" s="517"/>
      <c r="CA183" s="517"/>
      <c r="CB183" s="517"/>
      <c r="CC183" s="517"/>
      <c r="CD183" s="517"/>
      <c r="CE183" s="517"/>
      <c r="CF183" s="517"/>
      <c r="CG183" s="517"/>
      <c r="CH183" s="517"/>
      <c r="CI183" s="517"/>
      <c r="CJ183" s="517"/>
      <c r="CK183" s="517"/>
      <c r="CL183" s="517"/>
      <c r="CM183" s="517"/>
      <c r="CN183" s="517"/>
      <c r="CO183" s="517"/>
      <c r="CP183" s="517"/>
      <c r="CQ183" s="517"/>
      <c r="CR183" s="517"/>
      <c r="CS183" s="517"/>
      <c r="CT183" s="517"/>
      <c r="CU183" s="517"/>
      <c r="CV183" s="517"/>
      <c r="CW183" s="517"/>
      <c r="CX183" s="517"/>
      <c r="CY183" s="517"/>
      <c r="CZ183" s="517"/>
      <c r="DA183" s="517"/>
      <c r="DB183" s="517"/>
      <c r="DC183" s="592"/>
      <c r="DD183" s="592"/>
      <c r="DE183" s="517"/>
      <c r="DF183" s="517"/>
      <c r="DG183" s="517"/>
      <c r="DH183" s="517"/>
      <c r="DI183" s="517"/>
      <c r="DJ183" s="517"/>
      <c r="DK183" s="517"/>
      <c r="DL183" s="517"/>
      <c r="DM183" s="517"/>
      <c r="DN183" s="517"/>
      <c r="DO183" s="517"/>
      <c r="DP183" s="517"/>
      <c r="DQ183" s="517"/>
      <c r="DR183" s="517"/>
      <c r="DS183" s="517"/>
      <c r="DT183" s="517"/>
      <c r="DU183" s="517"/>
    </row>
    <row r="184" spans="1:125" ht="12.75" customHeight="1">
      <c r="A184" s="517"/>
      <c r="B184" s="517"/>
      <c r="C184" s="517"/>
      <c r="D184" s="517"/>
      <c r="E184" s="517"/>
      <c r="F184" s="517"/>
      <c r="G184" s="517"/>
      <c r="H184" s="517"/>
      <c r="I184" s="517"/>
      <c r="J184" s="517"/>
      <c r="K184" s="517"/>
      <c r="L184" s="517"/>
      <c r="M184" s="517"/>
      <c r="N184" s="517"/>
      <c r="O184" s="517"/>
      <c r="P184" s="517"/>
      <c r="Q184" s="517"/>
      <c r="R184" s="517"/>
      <c r="S184" s="517"/>
      <c r="T184" s="517"/>
      <c r="U184" s="517"/>
      <c r="V184" s="517"/>
      <c r="W184" s="517"/>
      <c r="X184" s="517"/>
      <c r="Y184" s="517"/>
      <c r="Z184" s="517"/>
      <c r="AA184" s="517"/>
      <c r="AB184" s="517"/>
      <c r="AC184" s="517"/>
      <c r="AD184" s="517"/>
      <c r="AE184" s="517"/>
      <c r="AF184" s="517"/>
      <c r="AG184" s="517"/>
      <c r="AH184" s="517"/>
      <c r="AI184" s="517"/>
      <c r="AJ184" s="517"/>
      <c r="AK184" s="517"/>
      <c r="AL184" s="517"/>
      <c r="AM184" s="517"/>
      <c r="AN184" s="517"/>
      <c r="AO184" s="517"/>
      <c r="AP184" s="517"/>
      <c r="AQ184" s="517"/>
      <c r="AR184" s="517"/>
      <c r="AS184" s="517"/>
      <c r="AT184" s="517"/>
      <c r="AU184" s="517"/>
      <c r="AV184" s="517"/>
      <c r="AW184" s="517"/>
      <c r="AX184" s="517"/>
      <c r="AY184" s="517"/>
      <c r="AZ184" s="517"/>
      <c r="BA184" s="517"/>
      <c r="BB184" s="517"/>
      <c r="BC184" s="517"/>
      <c r="BD184" s="517"/>
      <c r="BE184" s="517"/>
      <c r="BF184" s="517"/>
      <c r="BG184" s="517"/>
      <c r="BH184" s="517"/>
      <c r="BI184" s="517"/>
      <c r="BJ184" s="517"/>
      <c r="BK184" s="517"/>
      <c r="BL184" s="517"/>
      <c r="BM184" s="517"/>
      <c r="BN184" s="517"/>
      <c r="BO184" s="517"/>
      <c r="BP184" s="517"/>
      <c r="BQ184" s="517"/>
      <c r="BR184" s="517"/>
      <c r="BS184" s="517"/>
      <c r="BT184" s="517"/>
      <c r="BU184" s="517"/>
      <c r="BV184" s="517"/>
      <c r="BW184" s="517"/>
      <c r="BX184" s="517"/>
      <c r="BY184" s="517"/>
      <c r="BZ184" s="517"/>
      <c r="CA184" s="517"/>
      <c r="CB184" s="517"/>
      <c r="CC184" s="517"/>
      <c r="CD184" s="517"/>
      <c r="CE184" s="517"/>
      <c r="CF184" s="517"/>
      <c r="CG184" s="517"/>
      <c r="CH184" s="517"/>
      <c r="CI184" s="517"/>
      <c r="CJ184" s="517"/>
      <c r="CK184" s="517"/>
      <c r="CL184" s="517"/>
      <c r="CM184" s="517"/>
      <c r="CN184" s="517"/>
      <c r="CO184" s="517"/>
      <c r="CP184" s="517"/>
      <c r="CQ184" s="517"/>
      <c r="CR184" s="517"/>
      <c r="CS184" s="517"/>
      <c r="CT184" s="517"/>
      <c r="CU184" s="517"/>
      <c r="CV184" s="517"/>
      <c r="CW184" s="517"/>
      <c r="CX184" s="517"/>
      <c r="CY184" s="517"/>
      <c r="CZ184" s="517"/>
      <c r="DA184" s="517"/>
      <c r="DB184" s="517"/>
      <c r="DC184" s="592"/>
      <c r="DD184" s="592"/>
      <c r="DE184" s="517"/>
      <c r="DF184" s="517"/>
      <c r="DG184" s="517"/>
      <c r="DH184" s="517"/>
      <c r="DI184" s="517"/>
      <c r="DJ184" s="517"/>
      <c r="DK184" s="517"/>
      <c r="DL184" s="517"/>
      <c r="DM184" s="517"/>
      <c r="DN184" s="517"/>
      <c r="DO184" s="517"/>
      <c r="DP184" s="517"/>
      <c r="DQ184" s="517"/>
      <c r="DR184" s="517"/>
      <c r="DS184" s="517"/>
      <c r="DT184" s="517"/>
      <c r="DU184" s="517"/>
    </row>
    <row r="185" spans="1:125" ht="12.75" customHeight="1">
      <c r="A185" s="517"/>
      <c r="B185" s="517"/>
      <c r="C185" s="517"/>
      <c r="D185" s="517"/>
      <c r="E185" s="517"/>
      <c r="F185" s="517"/>
      <c r="G185" s="517"/>
      <c r="H185" s="517"/>
      <c r="I185" s="517"/>
      <c r="J185" s="517"/>
      <c r="K185" s="517"/>
      <c r="L185" s="517"/>
      <c r="M185" s="517"/>
      <c r="N185" s="517"/>
      <c r="O185" s="517"/>
      <c r="P185" s="517"/>
      <c r="Q185" s="517"/>
      <c r="R185" s="517"/>
      <c r="S185" s="517"/>
      <c r="T185" s="517"/>
      <c r="U185" s="517"/>
      <c r="V185" s="517"/>
      <c r="W185" s="517"/>
      <c r="X185" s="517"/>
      <c r="Y185" s="517"/>
      <c r="Z185" s="517"/>
      <c r="AA185" s="517"/>
      <c r="AB185" s="517"/>
      <c r="AC185" s="517"/>
      <c r="AD185" s="517"/>
      <c r="AE185" s="517"/>
      <c r="AF185" s="517"/>
      <c r="AG185" s="517"/>
      <c r="AH185" s="517"/>
      <c r="AI185" s="517"/>
      <c r="AJ185" s="517"/>
      <c r="AK185" s="517"/>
      <c r="AL185" s="517"/>
      <c r="AM185" s="517"/>
      <c r="AN185" s="517"/>
      <c r="AO185" s="517"/>
      <c r="AP185" s="517"/>
      <c r="AQ185" s="517"/>
      <c r="AR185" s="517"/>
      <c r="AS185" s="517"/>
      <c r="AT185" s="517"/>
      <c r="AU185" s="517"/>
      <c r="AV185" s="517"/>
      <c r="AW185" s="517"/>
      <c r="AX185" s="517"/>
      <c r="AY185" s="517"/>
      <c r="AZ185" s="517"/>
      <c r="BA185" s="517"/>
      <c r="BB185" s="517"/>
      <c r="BC185" s="517"/>
      <c r="BD185" s="517"/>
      <c r="BE185" s="517"/>
      <c r="BF185" s="517"/>
      <c r="BG185" s="517"/>
      <c r="BH185" s="517"/>
      <c r="BI185" s="517"/>
      <c r="BJ185" s="517"/>
      <c r="BK185" s="517"/>
      <c r="BL185" s="517"/>
      <c r="BM185" s="517"/>
      <c r="BN185" s="517"/>
      <c r="BO185" s="517"/>
      <c r="BP185" s="517"/>
      <c r="BQ185" s="517"/>
      <c r="BR185" s="517"/>
      <c r="BS185" s="517"/>
      <c r="BT185" s="517"/>
      <c r="BU185" s="517"/>
      <c r="BV185" s="517"/>
      <c r="BW185" s="517"/>
      <c r="BX185" s="517"/>
      <c r="BY185" s="517"/>
      <c r="BZ185" s="517"/>
      <c r="CA185" s="517"/>
      <c r="CB185" s="517"/>
      <c r="CC185" s="517"/>
      <c r="CD185" s="517"/>
      <c r="CE185" s="517"/>
      <c r="CF185" s="517"/>
      <c r="CG185" s="517"/>
      <c r="CH185" s="517"/>
      <c r="CI185" s="517"/>
      <c r="CJ185" s="517"/>
      <c r="CK185" s="517"/>
      <c r="CL185" s="517"/>
      <c r="CM185" s="517"/>
      <c r="CN185" s="517"/>
      <c r="CO185" s="517"/>
      <c r="CP185" s="517"/>
      <c r="CQ185" s="517"/>
      <c r="CR185" s="517"/>
      <c r="CS185" s="517"/>
      <c r="CT185" s="517"/>
      <c r="CU185" s="517"/>
      <c r="CV185" s="517"/>
      <c r="CW185" s="517"/>
      <c r="CX185" s="517"/>
      <c r="CY185" s="517"/>
      <c r="CZ185" s="517"/>
      <c r="DA185" s="517"/>
      <c r="DB185" s="517"/>
      <c r="DC185" s="592"/>
      <c r="DD185" s="592"/>
      <c r="DE185" s="517"/>
      <c r="DF185" s="517"/>
      <c r="DG185" s="517"/>
      <c r="DH185" s="517"/>
      <c r="DI185" s="517"/>
      <c r="DJ185" s="517"/>
      <c r="DK185" s="517"/>
      <c r="DL185" s="517"/>
      <c r="DM185" s="517"/>
      <c r="DN185" s="517"/>
      <c r="DO185" s="517"/>
      <c r="DP185" s="517"/>
      <c r="DQ185" s="517"/>
      <c r="DR185" s="517"/>
      <c r="DS185" s="517"/>
      <c r="DT185" s="517"/>
      <c r="DU185" s="517"/>
    </row>
    <row r="186" spans="1:125" ht="12.75" customHeight="1">
      <c r="A186" s="517"/>
      <c r="B186" s="517"/>
      <c r="C186" s="517"/>
      <c r="D186" s="517"/>
      <c r="E186" s="517"/>
      <c r="F186" s="517"/>
      <c r="G186" s="517"/>
      <c r="H186" s="517"/>
      <c r="I186" s="517"/>
      <c r="J186" s="517"/>
      <c r="K186" s="517"/>
      <c r="L186" s="517"/>
      <c r="M186" s="517"/>
      <c r="N186" s="517"/>
      <c r="O186" s="517"/>
      <c r="P186" s="517"/>
      <c r="Q186" s="517"/>
      <c r="R186" s="517"/>
      <c r="S186" s="517"/>
      <c r="T186" s="517"/>
      <c r="U186" s="517"/>
      <c r="V186" s="517"/>
      <c r="W186" s="517"/>
      <c r="X186" s="517"/>
      <c r="Y186" s="517"/>
      <c r="Z186" s="517"/>
      <c r="AA186" s="517"/>
      <c r="AB186" s="517"/>
      <c r="AC186" s="517"/>
      <c r="AD186" s="517"/>
      <c r="AE186" s="517"/>
      <c r="AF186" s="517"/>
      <c r="AG186" s="517"/>
      <c r="AH186" s="517"/>
      <c r="AI186" s="517"/>
      <c r="AJ186" s="517"/>
      <c r="AK186" s="517"/>
      <c r="AL186" s="517"/>
      <c r="AM186" s="517"/>
      <c r="AN186" s="517"/>
      <c r="AO186" s="517"/>
      <c r="AP186" s="517"/>
      <c r="AQ186" s="517"/>
      <c r="AR186" s="517"/>
      <c r="AS186" s="517"/>
      <c r="AT186" s="517"/>
      <c r="AU186" s="517"/>
      <c r="AV186" s="517"/>
      <c r="AW186" s="517"/>
      <c r="AX186" s="517"/>
      <c r="AY186" s="517"/>
      <c r="AZ186" s="517"/>
      <c r="BA186" s="517"/>
      <c r="BB186" s="517"/>
      <c r="BC186" s="517"/>
      <c r="BD186" s="517"/>
      <c r="BE186" s="517"/>
      <c r="BF186" s="517"/>
      <c r="BG186" s="517"/>
      <c r="BH186" s="517"/>
      <c r="BI186" s="517"/>
      <c r="BJ186" s="517"/>
      <c r="BK186" s="517"/>
      <c r="BL186" s="517"/>
      <c r="BM186" s="517"/>
      <c r="BN186" s="517"/>
      <c r="BO186" s="517"/>
      <c r="BP186" s="517"/>
      <c r="BQ186" s="517"/>
      <c r="BR186" s="517"/>
      <c r="BS186" s="517"/>
      <c r="BT186" s="517"/>
      <c r="BU186" s="517"/>
      <c r="BV186" s="517"/>
      <c r="BW186" s="517"/>
      <c r="BX186" s="517"/>
      <c r="BY186" s="517"/>
      <c r="BZ186" s="517"/>
      <c r="CA186" s="517"/>
      <c r="CB186" s="517"/>
      <c r="CC186" s="517"/>
      <c r="CD186" s="517"/>
      <c r="CE186" s="517"/>
      <c r="CF186" s="517"/>
      <c r="CG186" s="517"/>
      <c r="CH186" s="517"/>
      <c r="CI186" s="517"/>
      <c r="CJ186" s="517"/>
      <c r="CK186" s="517"/>
      <c r="CL186" s="517"/>
      <c r="CM186" s="517"/>
      <c r="CN186" s="517"/>
      <c r="CO186" s="517"/>
      <c r="CP186" s="517"/>
      <c r="CQ186" s="517"/>
      <c r="CR186" s="517"/>
      <c r="CS186" s="517"/>
      <c r="CT186" s="517"/>
      <c r="CU186" s="517"/>
      <c r="CV186" s="517"/>
      <c r="CW186" s="517"/>
      <c r="CX186" s="517"/>
      <c r="CY186" s="517"/>
      <c r="CZ186" s="517"/>
      <c r="DA186" s="517"/>
      <c r="DB186" s="517"/>
      <c r="DC186" s="592"/>
      <c r="DD186" s="592"/>
      <c r="DE186" s="517"/>
      <c r="DF186" s="517"/>
      <c r="DG186" s="517"/>
      <c r="DH186" s="517"/>
      <c r="DI186" s="517"/>
      <c r="DJ186" s="517"/>
      <c r="DK186" s="517"/>
      <c r="DL186" s="517"/>
      <c r="DM186" s="517"/>
      <c r="DN186" s="517"/>
      <c r="DO186" s="517"/>
      <c r="DP186" s="517"/>
      <c r="DQ186" s="517"/>
      <c r="DR186" s="517"/>
      <c r="DS186" s="517"/>
      <c r="DT186" s="517"/>
      <c r="DU186" s="517"/>
    </row>
    <row r="187" spans="1:125" ht="12.75" customHeight="1">
      <c r="A187" s="517"/>
      <c r="B187" s="517"/>
      <c r="C187" s="517"/>
      <c r="D187" s="517"/>
      <c r="E187" s="517"/>
      <c r="F187" s="517"/>
      <c r="G187" s="517"/>
      <c r="H187" s="517"/>
      <c r="I187" s="517"/>
      <c r="J187" s="517"/>
      <c r="K187" s="517"/>
      <c r="L187" s="517"/>
      <c r="M187" s="517"/>
      <c r="N187" s="517"/>
      <c r="O187" s="517"/>
      <c r="P187" s="517"/>
      <c r="Q187" s="517"/>
      <c r="R187" s="517"/>
      <c r="S187" s="517"/>
      <c r="T187" s="517"/>
      <c r="U187" s="517"/>
      <c r="V187" s="517"/>
      <c r="W187" s="517"/>
      <c r="X187" s="517"/>
      <c r="Y187" s="517"/>
      <c r="Z187" s="517"/>
      <c r="AA187" s="517"/>
      <c r="AB187" s="517"/>
      <c r="AC187" s="517"/>
      <c r="AD187" s="517"/>
      <c r="AE187" s="517"/>
      <c r="AF187" s="517"/>
      <c r="AG187" s="517"/>
      <c r="AH187" s="517"/>
      <c r="AI187" s="517"/>
      <c r="AJ187" s="517"/>
      <c r="AK187" s="517"/>
      <c r="AL187" s="517"/>
      <c r="AM187" s="517"/>
      <c r="AN187" s="517"/>
      <c r="AO187" s="517"/>
      <c r="AP187" s="517"/>
      <c r="AQ187" s="517"/>
      <c r="AR187" s="517"/>
      <c r="AS187" s="517"/>
      <c r="AT187" s="517"/>
      <c r="AU187" s="517"/>
      <c r="AV187" s="517"/>
      <c r="AW187" s="517"/>
      <c r="AX187" s="517"/>
      <c r="AY187" s="517"/>
      <c r="AZ187" s="517"/>
      <c r="BA187" s="517"/>
      <c r="BB187" s="517"/>
      <c r="BC187" s="517"/>
      <c r="BD187" s="517"/>
      <c r="BE187" s="517"/>
      <c r="BF187" s="517"/>
      <c r="BG187" s="517"/>
      <c r="BH187" s="517"/>
      <c r="BI187" s="517"/>
      <c r="BJ187" s="517"/>
      <c r="BK187" s="517"/>
      <c r="BL187" s="517"/>
      <c r="BM187" s="517"/>
      <c r="BN187" s="517"/>
      <c r="BO187" s="517"/>
      <c r="BP187" s="517"/>
      <c r="BQ187" s="517"/>
      <c r="BR187" s="517"/>
      <c r="BS187" s="517"/>
      <c r="BT187" s="517"/>
      <c r="BU187" s="517"/>
      <c r="BV187" s="517"/>
      <c r="BW187" s="517"/>
      <c r="BX187" s="517"/>
      <c r="BY187" s="517"/>
      <c r="BZ187" s="517"/>
      <c r="CA187" s="517"/>
      <c r="CB187" s="517"/>
      <c r="CC187" s="517"/>
      <c r="CD187" s="517"/>
      <c r="CE187" s="517"/>
      <c r="CF187" s="517"/>
      <c r="CG187" s="517"/>
      <c r="CH187" s="517"/>
      <c r="CI187" s="517"/>
      <c r="CJ187" s="517"/>
      <c r="CK187" s="517"/>
      <c r="CL187" s="517"/>
      <c r="CM187" s="517"/>
      <c r="CN187" s="517"/>
      <c r="CO187" s="517"/>
      <c r="CP187" s="517"/>
      <c r="CQ187" s="517"/>
      <c r="CR187" s="517"/>
      <c r="CS187" s="517"/>
      <c r="CT187" s="517"/>
      <c r="CU187" s="517"/>
      <c r="CV187" s="517"/>
      <c r="CW187" s="517"/>
      <c r="CX187" s="517"/>
      <c r="CY187" s="517"/>
      <c r="CZ187" s="517"/>
      <c r="DA187" s="517"/>
      <c r="DB187" s="517"/>
      <c r="DC187" s="592"/>
      <c r="DD187" s="592"/>
      <c r="DE187" s="517"/>
      <c r="DF187" s="517"/>
      <c r="DG187" s="517"/>
      <c r="DH187" s="517"/>
      <c r="DI187" s="517"/>
      <c r="DJ187" s="517"/>
      <c r="DK187" s="517"/>
      <c r="DL187" s="517"/>
      <c r="DM187" s="517"/>
      <c r="DN187" s="517"/>
      <c r="DO187" s="517"/>
      <c r="DP187" s="517"/>
      <c r="DQ187" s="517"/>
      <c r="DR187" s="517"/>
      <c r="DS187" s="517"/>
      <c r="DT187" s="517"/>
      <c r="DU187" s="517"/>
    </row>
    <row r="188" spans="1:125" ht="12.75" customHeight="1">
      <c r="A188" s="517"/>
      <c r="B188" s="517"/>
      <c r="C188" s="517"/>
      <c r="D188" s="517"/>
      <c r="E188" s="517"/>
      <c r="F188" s="517"/>
      <c r="G188" s="517"/>
      <c r="H188" s="517"/>
      <c r="I188" s="517"/>
      <c r="J188" s="517"/>
      <c r="K188" s="517"/>
      <c r="L188" s="517"/>
      <c r="M188" s="517"/>
      <c r="N188" s="517"/>
      <c r="O188" s="517"/>
      <c r="P188" s="517"/>
      <c r="Q188" s="517"/>
      <c r="R188" s="517"/>
      <c r="S188" s="517"/>
      <c r="T188" s="517"/>
      <c r="U188" s="517"/>
      <c r="V188" s="517"/>
      <c r="W188" s="517"/>
      <c r="X188" s="517"/>
      <c r="Y188" s="517"/>
      <c r="Z188" s="517"/>
      <c r="AA188" s="517"/>
      <c r="AB188" s="517"/>
      <c r="AC188" s="517"/>
      <c r="AD188" s="517"/>
      <c r="AE188" s="517"/>
      <c r="AF188" s="517"/>
      <c r="AG188" s="517"/>
      <c r="AH188" s="517"/>
      <c r="AI188" s="517"/>
      <c r="AJ188" s="517"/>
      <c r="AK188" s="517"/>
      <c r="AL188" s="517"/>
      <c r="AM188" s="517"/>
      <c r="AN188" s="517"/>
      <c r="AO188" s="517"/>
      <c r="AP188" s="517"/>
      <c r="AQ188" s="517"/>
      <c r="AR188" s="517"/>
      <c r="AS188" s="517"/>
      <c r="AT188" s="517"/>
      <c r="AU188" s="517"/>
      <c r="AV188" s="517"/>
      <c r="AW188" s="517"/>
      <c r="AX188" s="517"/>
      <c r="AY188" s="517"/>
      <c r="AZ188" s="517"/>
      <c r="BA188" s="517"/>
      <c r="BB188" s="517"/>
      <c r="BC188" s="517"/>
      <c r="BD188" s="517"/>
      <c r="BE188" s="517"/>
      <c r="BF188" s="517"/>
      <c r="BG188" s="517"/>
      <c r="BH188" s="517"/>
      <c r="BI188" s="517"/>
      <c r="BJ188" s="517"/>
      <c r="BK188" s="517"/>
      <c r="BL188" s="517"/>
      <c r="BM188" s="517"/>
      <c r="BN188" s="517"/>
      <c r="BO188" s="517"/>
      <c r="BP188" s="517"/>
      <c r="BQ188" s="517"/>
      <c r="BR188" s="517"/>
      <c r="BS188" s="517"/>
      <c r="BT188" s="517"/>
      <c r="BU188" s="517"/>
      <c r="BV188" s="517"/>
      <c r="BW188" s="517"/>
      <c r="BX188" s="517"/>
      <c r="BY188" s="517"/>
      <c r="BZ188" s="517"/>
      <c r="CA188" s="517"/>
      <c r="CB188" s="517"/>
      <c r="CC188" s="517"/>
      <c r="CD188" s="517"/>
      <c r="CE188" s="517"/>
      <c r="CF188" s="517"/>
      <c r="CG188" s="517"/>
      <c r="CH188" s="517"/>
      <c r="CI188" s="517"/>
      <c r="CJ188" s="517"/>
      <c r="CK188" s="517"/>
      <c r="CL188" s="517"/>
      <c r="CM188" s="517"/>
      <c r="CN188" s="517"/>
      <c r="CO188" s="517"/>
      <c r="CP188" s="517"/>
      <c r="CQ188" s="517"/>
      <c r="CR188" s="517"/>
      <c r="CS188" s="517"/>
      <c r="CT188" s="517"/>
      <c r="CU188" s="517"/>
      <c r="CV188" s="517"/>
      <c r="CW188" s="517"/>
      <c r="CX188" s="517"/>
      <c r="CY188" s="517"/>
      <c r="CZ188" s="517"/>
      <c r="DA188" s="517"/>
      <c r="DB188" s="517"/>
      <c r="DC188" s="592"/>
      <c r="DD188" s="592"/>
      <c r="DE188" s="517"/>
      <c r="DF188" s="517"/>
      <c r="DG188" s="517"/>
      <c r="DH188" s="517"/>
      <c r="DI188" s="517"/>
      <c r="DJ188" s="517"/>
      <c r="DK188" s="517"/>
      <c r="DL188" s="517"/>
      <c r="DM188" s="517"/>
      <c r="DN188" s="517"/>
      <c r="DO188" s="517"/>
      <c r="DP188" s="517"/>
      <c r="DQ188" s="517"/>
      <c r="DR188" s="517"/>
      <c r="DS188" s="517"/>
      <c r="DT188" s="517"/>
      <c r="DU188" s="517"/>
    </row>
    <row r="189" spans="1:125" ht="12.75" customHeight="1">
      <c r="A189" s="517"/>
      <c r="B189" s="517"/>
      <c r="C189" s="517"/>
      <c r="D189" s="517"/>
      <c r="E189" s="517"/>
      <c r="F189" s="517"/>
      <c r="G189" s="517"/>
      <c r="H189" s="517"/>
      <c r="I189" s="517"/>
      <c r="J189" s="517"/>
      <c r="K189" s="517"/>
      <c r="L189" s="517"/>
      <c r="M189" s="517"/>
      <c r="N189" s="517"/>
      <c r="O189" s="517"/>
      <c r="P189" s="517"/>
      <c r="Q189" s="517"/>
      <c r="R189" s="517"/>
      <c r="S189" s="517"/>
      <c r="T189" s="517"/>
      <c r="U189" s="517"/>
      <c r="V189" s="517"/>
      <c r="W189" s="517"/>
      <c r="X189" s="517"/>
      <c r="Y189" s="517"/>
      <c r="Z189" s="517"/>
      <c r="AA189" s="517"/>
      <c r="AB189" s="517"/>
      <c r="AC189" s="517"/>
      <c r="AD189" s="517"/>
      <c r="AE189" s="517"/>
      <c r="AF189" s="517"/>
      <c r="AG189" s="517"/>
      <c r="AH189" s="517"/>
      <c r="AI189" s="517"/>
      <c r="AJ189" s="517"/>
      <c r="AK189" s="517"/>
      <c r="AL189" s="517"/>
      <c r="AM189" s="517"/>
      <c r="AN189" s="517"/>
      <c r="AO189" s="517"/>
      <c r="AP189" s="517"/>
      <c r="AQ189" s="517"/>
      <c r="AR189" s="517"/>
      <c r="AS189" s="517"/>
      <c r="AT189" s="517"/>
      <c r="AU189" s="517"/>
      <c r="AV189" s="517"/>
      <c r="AW189" s="517"/>
      <c r="AX189" s="517"/>
      <c r="AY189" s="517"/>
      <c r="AZ189" s="517"/>
      <c r="BA189" s="517"/>
      <c r="BB189" s="517"/>
      <c r="BC189" s="517"/>
      <c r="BD189" s="517"/>
      <c r="BE189" s="517"/>
      <c r="BF189" s="517"/>
      <c r="BG189" s="517"/>
      <c r="BH189" s="517"/>
      <c r="BI189" s="517"/>
      <c r="BJ189" s="517"/>
      <c r="BK189" s="517"/>
      <c r="BL189" s="517"/>
      <c r="BM189" s="517"/>
      <c r="BN189" s="517"/>
      <c r="BO189" s="517"/>
      <c r="BP189" s="517"/>
      <c r="BQ189" s="517"/>
      <c r="BR189" s="517"/>
      <c r="BS189" s="517"/>
      <c r="BT189" s="517"/>
      <c r="BU189" s="517"/>
      <c r="BV189" s="517"/>
      <c r="BW189" s="517"/>
      <c r="BX189" s="517"/>
      <c r="BY189" s="517"/>
      <c r="BZ189" s="517"/>
      <c r="CA189" s="517"/>
      <c r="CB189" s="517"/>
      <c r="CC189" s="517"/>
      <c r="CD189" s="517"/>
      <c r="CE189" s="517"/>
      <c r="CF189" s="517"/>
      <c r="CG189" s="517"/>
      <c r="CH189" s="517"/>
      <c r="CI189" s="517"/>
      <c r="CJ189" s="517"/>
      <c r="CK189" s="517"/>
      <c r="CL189" s="517"/>
      <c r="CM189" s="517"/>
      <c r="CN189" s="517"/>
      <c r="CO189" s="517"/>
      <c r="CP189" s="517"/>
      <c r="CQ189" s="517"/>
      <c r="CR189" s="517"/>
      <c r="CS189" s="517"/>
      <c r="CT189" s="517"/>
      <c r="CU189" s="517"/>
      <c r="CV189" s="517"/>
      <c r="CW189" s="517"/>
      <c r="CX189" s="517"/>
      <c r="CY189" s="517"/>
      <c r="CZ189" s="517"/>
      <c r="DA189" s="517"/>
      <c r="DB189" s="517"/>
      <c r="DC189" s="592"/>
      <c r="DD189" s="592"/>
      <c r="DE189" s="517"/>
      <c r="DF189" s="517"/>
      <c r="DG189" s="517"/>
      <c r="DH189" s="517"/>
      <c r="DI189" s="517"/>
      <c r="DJ189" s="517"/>
      <c r="DK189" s="517"/>
      <c r="DL189" s="517"/>
      <c r="DM189" s="517"/>
      <c r="DN189" s="517"/>
      <c r="DO189" s="517"/>
      <c r="DP189" s="517"/>
      <c r="DQ189" s="517"/>
      <c r="DR189" s="517"/>
      <c r="DS189" s="517"/>
      <c r="DT189" s="517"/>
      <c r="DU189" s="517"/>
    </row>
    <row r="190" spans="1:125" ht="12.75" customHeight="1">
      <c r="A190" s="517"/>
      <c r="B190" s="517"/>
      <c r="C190" s="517"/>
      <c r="D190" s="517"/>
      <c r="E190" s="517"/>
      <c r="F190" s="517"/>
      <c r="G190" s="517"/>
      <c r="H190" s="517"/>
      <c r="I190" s="517"/>
      <c r="J190" s="517"/>
      <c r="K190" s="517"/>
      <c r="L190" s="517"/>
      <c r="M190" s="517"/>
      <c r="N190" s="517"/>
      <c r="O190" s="517"/>
      <c r="P190" s="517"/>
      <c r="Q190" s="517"/>
      <c r="R190" s="517"/>
      <c r="S190" s="517"/>
      <c r="T190" s="517"/>
      <c r="U190" s="517"/>
      <c r="V190" s="517"/>
      <c r="W190" s="517"/>
      <c r="X190" s="517"/>
      <c r="Y190" s="517"/>
      <c r="Z190" s="517"/>
      <c r="AA190" s="517"/>
      <c r="AB190" s="517"/>
      <c r="AC190" s="517"/>
      <c r="AD190" s="517"/>
      <c r="AE190" s="517"/>
      <c r="AF190" s="517"/>
      <c r="AG190" s="517"/>
      <c r="AH190" s="517"/>
      <c r="AI190" s="517"/>
      <c r="AJ190" s="517"/>
      <c r="AK190" s="517"/>
      <c r="AL190" s="517"/>
      <c r="AM190" s="517"/>
      <c r="AN190" s="517"/>
      <c r="AO190" s="517"/>
      <c r="AP190" s="517"/>
      <c r="AQ190" s="517"/>
      <c r="AR190" s="517"/>
      <c r="AS190" s="517"/>
      <c r="AT190" s="517"/>
      <c r="AU190" s="517"/>
      <c r="AV190" s="517"/>
      <c r="AW190" s="517"/>
      <c r="AX190" s="517"/>
      <c r="AY190" s="517"/>
      <c r="AZ190" s="517"/>
      <c r="BA190" s="517"/>
      <c r="BB190" s="517"/>
      <c r="BC190" s="517"/>
      <c r="BD190" s="517"/>
      <c r="BE190" s="517"/>
      <c r="BF190" s="517"/>
      <c r="BG190" s="517"/>
      <c r="BH190" s="517"/>
      <c r="BI190" s="517"/>
      <c r="BJ190" s="517"/>
      <c r="BK190" s="517"/>
      <c r="BL190" s="517"/>
      <c r="BM190" s="517"/>
      <c r="BN190" s="517"/>
      <c r="BO190" s="517"/>
      <c r="BP190" s="517"/>
      <c r="BQ190" s="517"/>
      <c r="BR190" s="517"/>
      <c r="BS190" s="517"/>
      <c r="BT190" s="517"/>
      <c r="BU190" s="517"/>
      <c r="BV190" s="517"/>
      <c r="BW190" s="517"/>
      <c r="BX190" s="517"/>
      <c r="BY190" s="517"/>
      <c r="BZ190" s="517"/>
      <c r="CA190" s="517"/>
      <c r="CB190" s="517"/>
      <c r="CC190" s="517"/>
      <c r="CD190" s="517"/>
      <c r="CE190" s="517"/>
      <c r="CF190" s="517"/>
      <c r="CG190" s="517"/>
      <c r="CH190" s="517"/>
      <c r="CI190" s="517"/>
      <c r="CJ190" s="517"/>
      <c r="CK190" s="517"/>
      <c r="CL190" s="517"/>
      <c r="CM190" s="517"/>
      <c r="CN190" s="517"/>
      <c r="CO190" s="517"/>
      <c r="CP190" s="517"/>
      <c r="CQ190" s="517"/>
      <c r="CR190" s="517"/>
      <c r="CS190" s="517"/>
      <c r="CT190" s="517"/>
      <c r="CU190" s="517"/>
      <c r="CV190" s="517"/>
      <c r="CW190" s="517"/>
      <c r="CX190" s="517"/>
      <c r="CY190" s="517"/>
      <c r="CZ190" s="517"/>
      <c r="DA190" s="517"/>
      <c r="DB190" s="517"/>
      <c r="DC190" s="592"/>
      <c r="DD190" s="592"/>
      <c r="DE190" s="517"/>
      <c r="DF190" s="517"/>
      <c r="DG190" s="517"/>
      <c r="DH190" s="517"/>
      <c r="DI190" s="517"/>
      <c r="DJ190" s="517"/>
      <c r="DK190" s="517"/>
      <c r="DL190" s="517"/>
      <c r="DM190" s="517"/>
      <c r="DN190" s="517"/>
      <c r="DO190" s="517"/>
      <c r="DP190" s="517"/>
      <c r="DQ190" s="517"/>
      <c r="DR190" s="517"/>
      <c r="DS190" s="517"/>
      <c r="DT190" s="517"/>
      <c r="DU190" s="517"/>
    </row>
    <row r="191" spans="1:125" ht="12.75" customHeight="1">
      <c r="A191" s="517"/>
      <c r="B191" s="517"/>
      <c r="C191" s="517"/>
      <c r="D191" s="517"/>
      <c r="E191" s="517"/>
      <c r="F191" s="517"/>
      <c r="G191" s="517"/>
      <c r="H191" s="517"/>
      <c r="I191" s="517"/>
      <c r="J191" s="517"/>
      <c r="K191" s="517"/>
      <c r="L191" s="517"/>
      <c r="M191" s="517"/>
      <c r="N191" s="517"/>
      <c r="O191" s="517"/>
      <c r="P191" s="517"/>
      <c r="Q191" s="517"/>
      <c r="R191" s="517"/>
      <c r="S191" s="517"/>
      <c r="T191" s="517"/>
      <c r="U191" s="517"/>
      <c r="V191" s="517"/>
      <c r="W191" s="517"/>
      <c r="X191" s="517"/>
      <c r="Y191" s="517"/>
      <c r="Z191" s="517"/>
      <c r="AA191" s="517"/>
      <c r="AB191" s="517"/>
      <c r="AC191" s="517"/>
      <c r="AD191" s="517"/>
      <c r="AE191" s="517"/>
      <c r="AF191" s="517"/>
      <c r="AG191" s="517"/>
      <c r="AH191" s="517"/>
      <c r="AI191" s="517"/>
      <c r="AJ191" s="517"/>
      <c r="AK191" s="517"/>
      <c r="AL191" s="517"/>
      <c r="AM191" s="517"/>
      <c r="AN191" s="517"/>
      <c r="AO191" s="517"/>
      <c r="AP191" s="517"/>
      <c r="AQ191" s="517"/>
      <c r="AR191" s="517"/>
      <c r="AS191" s="517"/>
      <c r="AT191" s="517"/>
      <c r="AU191" s="517"/>
      <c r="AV191" s="517"/>
      <c r="AW191" s="517"/>
      <c r="AX191" s="517"/>
      <c r="AY191" s="517"/>
      <c r="AZ191" s="517"/>
      <c r="BA191" s="517"/>
      <c r="BB191" s="517"/>
      <c r="BC191" s="517"/>
      <c r="BD191" s="517"/>
      <c r="BE191" s="517"/>
      <c r="BF191" s="517"/>
      <c r="BG191" s="517"/>
      <c r="BH191" s="517"/>
      <c r="BI191" s="517"/>
      <c r="BJ191" s="517"/>
      <c r="BK191" s="517"/>
      <c r="BL191" s="517"/>
      <c r="BM191" s="517"/>
      <c r="BN191" s="517"/>
      <c r="BO191" s="517"/>
      <c r="BP191" s="517"/>
      <c r="BQ191" s="517"/>
      <c r="BR191" s="517"/>
      <c r="BS191" s="517"/>
      <c r="BT191" s="517"/>
      <c r="BU191" s="517"/>
      <c r="BV191" s="517"/>
      <c r="BW191" s="517"/>
      <c r="BX191" s="517"/>
      <c r="BY191" s="517"/>
      <c r="BZ191" s="517"/>
      <c r="CA191" s="517"/>
      <c r="CB191" s="517"/>
      <c r="CC191" s="517"/>
      <c r="CD191" s="517"/>
      <c r="CE191" s="517"/>
      <c r="CF191" s="517"/>
      <c r="CG191" s="517"/>
      <c r="CH191" s="517"/>
      <c r="CI191" s="517"/>
      <c r="CJ191" s="517"/>
      <c r="CK191" s="517"/>
      <c r="CL191" s="517"/>
      <c r="CM191" s="517"/>
      <c r="CN191" s="517"/>
      <c r="CO191" s="517"/>
      <c r="CP191" s="517"/>
      <c r="CQ191" s="517"/>
      <c r="CR191" s="517"/>
      <c r="CS191" s="517"/>
      <c r="CT191" s="517"/>
      <c r="CU191" s="517"/>
      <c r="CV191" s="517"/>
      <c r="CW191" s="517"/>
      <c r="CX191" s="517"/>
      <c r="CY191" s="517"/>
      <c r="CZ191" s="517"/>
      <c r="DA191" s="517"/>
      <c r="DB191" s="517"/>
      <c r="DC191" s="592"/>
      <c r="DD191" s="592"/>
      <c r="DE191" s="517"/>
      <c r="DF191" s="517"/>
      <c r="DG191" s="517"/>
      <c r="DH191" s="517"/>
      <c r="DI191" s="517"/>
      <c r="DJ191" s="517"/>
      <c r="DK191" s="517"/>
      <c r="DL191" s="517"/>
      <c r="DM191" s="517"/>
      <c r="DN191" s="517"/>
      <c r="DO191" s="517"/>
      <c r="DP191" s="517"/>
      <c r="DQ191" s="517"/>
      <c r="DR191" s="517"/>
      <c r="DS191" s="517"/>
      <c r="DT191" s="517"/>
      <c r="DU191" s="517"/>
    </row>
    <row r="192" spans="1:125" ht="12.75" customHeight="1">
      <c r="A192" s="517"/>
      <c r="B192" s="517"/>
      <c r="C192" s="517"/>
      <c r="D192" s="517"/>
      <c r="E192" s="517"/>
      <c r="F192" s="517"/>
      <c r="G192" s="517"/>
      <c r="H192" s="517"/>
      <c r="I192" s="517"/>
      <c r="J192" s="517"/>
      <c r="K192" s="517"/>
      <c r="L192" s="517"/>
      <c r="M192" s="517"/>
      <c r="N192" s="517"/>
      <c r="O192" s="517"/>
      <c r="P192" s="517"/>
      <c r="Q192" s="517"/>
      <c r="R192" s="517"/>
      <c r="S192" s="517"/>
      <c r="T192" s="517"/>
      <c r="U192" s="517"/>
      <c r="V192" s="517"/>
      <c r="W192" s="517"/>
      <c r="X192" s="517"/>
      <c r="Y192" s="517"/>
      <c r="Z192" s="517"/>
      <c r="AA192" s="517"/>
      <c r="AB192" s="517"/>
      <c r="AC192" s="517"/>
      <c r="AD192" s="517"/>
      <c r="AE192" s="517"/>
      <c r="AF192" s="517"/>
      <c r="AG192" s="517"/>
      <c r="AH192" s="517"/>
      <c r="AI192" s="517"/>
      <c r="AJ192" s="517"/>
      <c r="AK192" s="517"/>
      <c r="AL192" s="517"/>
      <c r="AM192" s="517"/>
      <c r="AN192" s="517"/>
      <c r="AO192" s="517"/>
      <c r="AP192" s="517"/>
      <c r="AQ192" s="517"/>
      <c r="AR192" s="517"/>
      <c r="AS192" s="517"/>
      <c r="AT192" s="517"/>
      <c r="AU192" s="517"/>
      <c r="AV192" s="517"/>
      <c r="AW192" s="517"/>
      <c r="AX192" s="517"/>
      <c r="AY192" s="517"/>
      <c r="AZ192" s="517"/>
      <c r="BA192" s="517"/>
      <c r="BB192" s="517"/>
      <c r="BC192" s="517"/>
      <c r="BD192" s="517"/>
      <c r="BE192" s="517"/>
      <c r="BF192" s="517"/>
      <c r="BG192" s="517"/>
      <c r="BH192" s="517"/>
      <c r="BI192" s="517"/>
      <c r="BJ192" s="517"/>
      <c r="BK192" s="517"/>
      <c r="BL192" s="517"/>
      <c r="BM192" s="517"/>
      <c r="BN192" s="517"/>
      <c r="BO192" s="517"/>
      <c r="BP192" s="517"/>
      <c r="BQ192" s="517"/>
      <c r="BR192" s="517"/>
      <c r="BS192" s="517"/>
      <c r="BT192" s="517"/>
      <c r="BU192" s="517"/>
      <c r="BV192" s="517"/>
      <c r="BW192" s="517"/>
      <c r="BX192" s="517"/>
      <c r="BY192" s="517"/>
      <c r="BZ192" s="517"/>
      <c r="CA192" s="517"/>
      <c r="CB192" s="517"/>
      <c r="CC192" s="517"/>
      <c r="CD192" s="517"/>
      <c r="CE192" s="517"/>
      <c r="CF192" s="517"/>
      <c r="CG192" s="517"/>
      <c r="CH192" s="517"/>
      <c r="CI192" s="517"/>
      <c r="CJ192" s="517"/>
      <c r="CK192" s="517"/>
      <c r="CL192" s="517"/>
      <c r="CM192" s="517"/>
      <c r="CN192" s="517"/>
      <c r="CO192" s="517"/>
      <c r="CP192" s="517"/>
      <c r="CQ192" s="517"/>
      <c r="CR192" s="517"/>
      <c r="CS192" s="517"/>
      <c r="CT192" s="517"/>
      <c r="CU192" s="517"/>
      <c r="CV192" s="517"/>
      <c r="CW192" s="517"/>
      <c r="CX192" s="517"/>
      <c r="CY192" s="517"/>
      <c r="CZ192" s="517"/>
      <c r="DA192" s="517"/>
      <c r="DB192" s="517"/>
      <c r="DC192" s="592"/>
      <c r="DD192" s="592"/>
      <c r="DE192" s="517"/>
      <c r="DF192" s="517"/>
      <c r="DG192" s="517"/>
      <c r="DH192" s="517"/>
      <c r="DI192" s="517"/>
      <c r="DJ192" s="517"/>
      <c r="DK192" s="517"/>
      <c r="DL192" s="517"/>
      <c r="DM192" s="517"/>
      <c r="DN192" s="517"/>
      <c r="DO192" s="517"/>
      <c r="DP192" s="517"/>
      <c r="DQ192" s="517"/>
      <c r="DR192" s="517"/>
      <c r="DS192" s="517"/>
      <c r="DT192" s="517"/>
      <c r="DU192" s="517"/>
    </row>
    <row r="193" spans="1:125" ht="12.75" customHeight="1">
      <c r="A193" s="517"/>
      <c r="B193" s="517"/>
      <c r="C193" s="517"/>
      <c r="D193" s="517"/>
      <c r="E193" s="517"/>
      <c r="F193" s="517"/>
      <c r="G193" s="517"/>
      <c r="H193" s="517"/>
      <c r="I193" s="517"/>
      <c r="J193" s="517"/>
      <c r="K193" s="517"/>
      <c r="L193" s="517"/>
      <c r="M193" s="517"/>
      <c r="N193" s="517"/>
      <c r="O193" s="517"/>
      <c r="P193" s="517"/>
      <c r="Q193" s="517"/>
      <c r="R193" s="517"/>
      <c r="S193" s="517"/>
      <c r="T193" s="517"/>
      <c r="U193" s="517"/>
      <c r="V193" s="517"/>
      <c r="W193" s="517"/>
      <c r="X193" s="517"/>
      <c r="Y193" s="517"/>
      <c r="Z193" s="517"/>
      <c r="AA193" s="517"/>
      <c r="AB193" s="517"/>
      <c r="AC193" s="517"/>
      <c r="AD193" s="517"/>
      <c r="AE193" s="517"/>
      <c r="AF193" s="517"/>
      <c r="AG193" s="517"/>
      <c r="AH193" s="517"/>
      <c r="AI193" s="517"/>
      <c r="AJ193" s="517"/>
      <c r="AK193" s="517"/>
      <c r="AL193" s="517"/>
      <c r="AM193" s="517"/>
      <c r="AN193" s="517"/>
      <c r="AO193" s="517"/>
      <c r="AP193" s="517"/>
      <c r="AQ193" s="517"/>
      <c r="AR193" s="517"/>
      <c r="AS193" s="517"/>
      <c r="AT193" s="517"/>
      <c r="AU193" s="517"/>
      <c r="AV193" s="517"/>
      <c r="AW193" s="517"/>
      <c r="AX193" s="517"/>
      <c r="AY193" s="517"/>
      <c r="AZ193" s="517"/>
      <c r="BA193" s="517"/>
      <c r="BB193" s="517"/>
      <c r="BC193" s="517"/>
      <c r="BD193" s="517"/>
      <c r="BE193" s="517"/>
      <c r="BF193" s="517"/>
      <c r="BG193" s="517"/>
      <c r="BH193" s="517"/>
      <c r="BI193" s="517"/>
      <c r="BJ193" s="517"/>
      <c r="BK193" s="517"/>
      <c r="BL193" s="517"/>
      <c r="BM193" s="517"/>
      <c r="BN193" s="517"/>
      <c r="BO193" s="517"/>
      <c r="BP193" s="517"/>
      <c r="BQ193" s="517"/>
      <c r="BR193" s="517"/>
      <c r="BS193" s="517"/>
      <c r="BT193" s="517"/>
      <c r="BU193" s="517"/>
      <c r="BV193" s="517"/>
      <c r="BW193" s="517"/>
      <c r="BX193" s="517"/>
      <c r="BY193" s="517"/>
      <c r="BZ193" s="517"/>
      <c r="CA193" s="517"/>
      <c r="CB193" s="517"/>
      <c r="CC193" s="517"/>
      <c r="CD193" s="517"/>
      <c r="CE193" s="517"/>
      <c r="CF193" s="517"/>
      <c r="CG193" s="517"/>
      <c r="CH193" s="517"/>
      <c r="CI193" s="517"/>
      <c r="CJ193" s="517"/>
      <c r="CK193" s="517"/>
      <c r="CL193" s="517"/>
      <c r="CM193" s="517"/>
      <c r="CN193" s="517"/>
      <c r="CO193" s="517"/>
      <c r="CP193" s="517"/>
      <c r="CQ193" s="517"/>
      <c r="CR193" s="517"/>
      <c r="CS193" s="517"/>
      <c r="CT193" s="517"/>
      <c r="CU193" s="517"/>
      <c r="CV193" s="517"/>
      <c r="CW193" s="517"/>
      <c r="CX193" s="517"/>
      <c r="CY193" s="517"/>
      <c r="CZ193" s="517"/>
      <c r="DA193" s="517"/>
      <c r="DB193" s="517"/>
      <c r="DC193" s="592"/>
      <c r="DD193" s="592"/>
      <c r="DE193" s="517"/>
      <c r="DF193" s="517"/>
      <c r="DG193" s="517"/>
      <c r="DH193" s="517"/>
      <c r="DI193" s="517"/>
      <c r="DJ193" s="517"/>
      <c r="DK193" s="517"/>
      <c r="DL193" s="517"/>
      <c r="DM193" s="517"/>
      <c r="DN193" s="517"/>
      <c r="DO193" s="517"/>
      <c r="DP193" s="517"/>
      <c r="DQ193" s="517"/>
      <c r="DR193" s="517"/>
      <c r="DS193" s="517"/>
      <c r="DT193" s="517"/>
      <c r="DU193" s="517"/>
    </row>
    <row r="194" spans="1:125" ht="12.75" customHeight="1">
      <c r="A194" s="517"/>
      <c r="B194" s="517"/>
      <c r="C194" s="517"/>
      <c r="D194" s="517"/>
      <c r="E194" s="517"/>
      <c r="F194" s="517"/>
      <c r="G194" s="517"/>
      <c r="H194" s="517"/>
      <c r="I194" s="517"/>
      <c r="J194" s="517"/>
      <c r="K194" s="517"/>
      <c r="L194" s="517"/>
      <c r="M194" s="517"/>
      <c r="N194" s="517"/>
      <c r="O194" s="517"/>
      <c r="P194" s="517"/>
      <c r="Q194" s="517"/>
      <c r="R194" s="517"/>
      <c r="S194" s="517"/>
      <c r="T194" s="517"/>
      <c r="U194" s="517"/>
      <c r="V194" s="517"/>
      <c r="W194" s="517"/>
      <c r="X194" s="517"/>
      <c r="Y194" s="517"/>
      <c r="Z194" s="517"/>
      <c r="AA194" s="517"/>
      <c r="AB194" s="517"/>
      <c r="AC194" s="517"/>
      <c r="AD194" s="517"/>
      <c r="AE194" s="517"/>
      <c r="AF194" s="517"/>
      <c r="AG194" s="517"/>
      <c r="AH194" s="517"/>
      <c r="AI194" s="517"/>
      <c r="AJ194" s="517"/>
      <c r="AK194" s="517"/>
      <c r="AL194" s="517"/>
      <c r="AM194" s="517"/>
      <c r="AN194" s="517"/>
      <c r="AO194" s="517"/>
      <c r="AP194" s="517"/>
      <c r="AQ194" s="517"/>
      <c r="AR194" s="517"/>
      <c r="AS194" s="517"/>
      <c r="AT194" s="517"/>
      <c r="AU194" s="517"/>
      <c r="AV194" s="517"/>
      <c r="AW194" s="517"/>
      <c r="AX194" s="517"/>
      <c r="AY194" s="517"/>
      <c r="AZ194" s="517"/>
      <c r="BA194" s="517"/>
      <c r="BB194" s="517"/>
      <c r="BC194" s="517"/>
      <c r="BD194" s="517"/>
      <c r="BE194" s="517"/>
      <c r="BF194" s="517"/>
      <c r="BG194" s="517"/>
      <c r="BH194" s="517"/>
      <c r="BI194" s="517"/>
      <c r="BJ194" s="517"/>
      <c r="BK194" s="517"/>
      <c r="BL194" s="517"/>
      <c r="BM194" s="517"/>
      <c r="BN194" s="517"/>
      <c r="BO194" s="517"/>
      <c r="BP194" s="517"/>
      <c r="BQ194" s="517"/>
      <c r="BR194" s="517"/>
      <c r="BS194" s="517"/>
      <c r="BT194" s="517"/>
      <c r="BU194" s="517"/>
      <c r="BV194" s="517"/>
      <c r="BW194" s="517"/>
      <c r="BX194" s="517"/>
      <c r="BY194" s="517"/>
      <c r="BZ194" s="517"/>
      <c r="CA194" s="517"/>
      <c r="CB194" s="517"/>
      <c r="CC194" s="517"/>
      <c r="CD194" s="517"/>
      <c r="CE194" s="517"/>
      <c r="CF194" s="517"/>
      <c r="CG194" s="517"/>
      <c r="CH194" s="517"/>
      <c r="CI194" s="517"/>
      <c r="CJ194" s="517"/>
      <c r="CK194" s="517"/>
      <c r="CL194" s="517"/>
      <c r="CM194" s="517"/>
      <c r="CN194" s="517"/>
      <c r="CO194" s="517"/>
      <c r="CP194" s="517"/>
      <c r="CQ194" s="517"/>
      <c r="CR194" s="517"/>
      <c r="CS194" s="517"/>
      <c r="CT194" s="517"/>
      <c r="CU194" s="517"/>
      <c r="CV194" s="517"/>
      <c r="CW194" s="517"/>
      <c r="CX194" s="517"/>
      <c r="CY194" s="517"/>
      <c r="CZ194" s="517"/>
      <c r="DA194" s="517"/>
      <c r="DB194" s="517"/>
      <c r="DC194" s="592"/>
      <c r="DD194" s="592"/>
      <c r="DE194" s="517"/>
      <c r="DF194" s="517"/>
      <c r="DG194" s="517"/>
      <c r="DH194" s="517"/>
      <c r="DI194" s="517"/>
      <c r="DJ194" s="517"/>
      <c r="DK194" s="517"/>
      <c r="DL194" s="517"/>
      <c r="DM194" s="517"/>
      <c r="DN194" s="517"/>
      <c r="DO194" s="517"/>
      <c r="DP194" s="517"/>
      <c r="DQ194" s="517"/>
      <c r="DR194" s="517"/>
      <c r="DS194" s="517"/>
      <c r="DT194" s="517"/>
      <c r="DU194" s="517"/>
    </row>
    <row r="195" spans="1:125" ht="12.75" customHeight="1">
      <c r="A195" s="517"/>
      <c r="B195" s="517"/>
      <c r="C195" s="517"/>
      <c r="D195" s="517"/>
      <c r="E195" s="517"/>
      <c r="F195" s="517"/>
      <c r="G195" s="517"/>
      <c r="H195" s="517"/>
      <c r="I195" s="517"/>
      <c r="J195" s="517"/>
      <c r="K195" s="517"/>
      <c r="L195" s="517"/>
      <c r="M195" s="517"/>
      <c r="N195" s="517"/>
      <c r="O195" s="517"/>
      <c r="P195" s="517"/>
      <c r="Q195" s="517"/>
      <c r="R195" s="517"/>
      <c r="S195" s="517"/>
      <c r="T195" s="517"/>
      <c r="U195" s="517"/>
      <c r="V195" s="517"/>
      <c r="W195" s="517"/>
      <c r="X195" s="517"/>
      <c r="Y195" s="517"/>
      <c r="Z195" s="517"/>
      <c r="AA195" s="517"/>
      <c r="AB195" s="517"/>
      <c r="AC195" s="517"/>
      <c r="AD195" s="517"/>
      <c r="AE195" s="517"/>
      <c r="AF195" s="517"/>
      <c r="AG195" s="517"/>
      <c r="AH195" s="517"/>
      <c r="AI195" s="517"/>
      <c r="AJ195" s="517"/>
      <c r="AK195" s="517"/>
      <c r="AL195" s="517"/>
      <c r="AM195" s="517"/>
      <c r="AN195" s="517"/>
      <c r="AO195" s="517"/>
      <c r="AP195" s="517"/>
      <c r="AQ195" s="517"/>
      <c r="AR195" s="517"/>
      <c r="AS195" s="517"/>
      <c r="AT195" s="517"/>
      <c r="AU195" s="517"/>
      <c r="AV195" s="517"/>
      <c r="AW195" s="517"/>
      <c r="AX195" s="517"/>
      <c r="AY195" s="517"/>
      <c r="AZ195" s="517"/>
      <c r="BA195" s="517"/>
      <c r="BB195" s="517"/>
      <c r="BC195" s="517"/>
      <c r="BD195" s="517"/>
      <c r="BE195" s="517"/>
      <c r="BF195" s="517"/>
      <c r="BG195" s="517"/>
      <c r="BH195" s="517"/>
      <c r="BI195" s="517"/>
      <c r="BJ195" s="517"/>
      <c r="BK195" s="517"/>
      <c r="BL195" s="517"/>
      <c r="BM195" s="517"/>
      <c r="BN195" s="517"/>
      <c r="BO195" s="517"/>
      <c r="BP195" s="517"/>
      <c r="BQ195" s="517"/>
      <c r="BR195" s="517"/>
      <c r="BS195" s="517"/>
      <c r="BT195" s="517"/>
      <c r="BU195" s="517"/>
      <c r="BV195" s="517"/>
      <c r="BW195" s="517"/>
      <c r="BX195" s="517"/>
      <c r="BY195" s="517"/>
      <c r="BZ195" s="517"/>
      <c r="CA195" s="517"/>
      <c r="CB195" s="517"/>
      <c r="CC195" s="517"/>
      <c r="CD195" s="517"/>
      <c r="CE195" s="517"/>
      <c r="CF195" s="517"/>
      <c r="CG195" s="517"/>
      <c r="CH195" s="517"/>
      <c r="CI195" s="517"/>
      <c r="CJ195" s="517"/>
      <c r="CK195" s="517"/>
      <c r="CL195" s="517"/>
      <c r="CM195" s="517"/>
      <c r="CN195" s="517"/>
      <c r="CO195" s="517"/>
      <c r="CP195" s="517"/>
      <c r="CQ195" s="517"/>
      <c r="CR195" s="517"/>
      <c r="CS195" s="517"/>
      <c r="CT195" s="517"/>
      <c r="CU195" s="517"/>
      <c r="CV195" s="517"/>
      <c r="CW195" s="517"/>
      <c r="CX195" s="517"/>
      <c r="CY195" s="517"/>
      <c r="CZ195" s="517"/>
      <c r="DA195" s="517"/>
      <c r="DB195" s="517"/>
      <c r="DC195" s="592"/>
      <c r="DD195" s="592"/>
      <c r="DE195" s="517"/>
      <c r="DF195" s="517"/>
      <c r="DG195" s="517"/>
      <c r="DH195" s="517"/>
      <c r="DI195" s="517"/>
      <c r="DJ195" s="517"/>
      <c r="DK195" s="517"/>
      <c r="DL195" s="517"/>
      <c r="DM195" s="517"/>
      <c r="DN195" s="517"/>
      <c r="DO195" s="517"/>
      <c r="DP195" s="517"/>
      <c r="DQ195" s="517"/>
      <c r="DR195" s="517"/>
      <c r="DS195" s="517"/>
      <c r="DT195" s="517"/>
      <c r="DU195" s="517"/>
    </row>
    <row r="196" spans="1:125" ht="12.75" customHeight="1">
      <c r="A196" s="517"/>
      <c r="B196" s="517"/>
      <c r="C196" s="517"/>
      <c r="D196" s="517"/>
      <c r="E196" s="517"/>
      <c r="F196" s="517"/>
      <c r="G196" s="517"/>
      <c r="H196" s="517"/>
      <c r="I196" s="517"/>
      <c r="J196" s="517"/>
      <c r="K196" s="517"/>
      <c r="L196" s="517"/>
      <c r="M196" s="517"/>
      <c r="N196" s="517"/>
      <c r="O196" s="517"/>
      <c r="P196" s="517"/>
      <c r="Q196" s="517"/>
      <c r="R196" s="517"/>
      <c r="S196" s="517"/>
      <c r="T196" s="517"/>
      <c r="U196" s="517"/>
      <c r="V196" s="517"/>
      <c r="W196" s="517"/>
      <c r="X196" s="517"/>
      <c r="Y196" s="517"/>
      <c r="Z196" s="517"/>
      <c r="AA196" s="517"/>
      <c r="AB196" s="517"/>
      <c r="AC196" s="517"/>
      <c r="AD196" s="517"/>
      <c r="AE196" s="517"/>
      <c r="AF196" s="517"/>
      <c r="AG196" s="517"/>
      <c r="AH196" s="517"/>
      <c r="AI196" s="517"/>
      <c r="AJ196" s="517"/>
      <c r="AK196" s="517"/>
      <c r="AL196" s="517"/>
      <c r="AM196" s="517"/>
      <c r="AN196" s="517"/>
      <c r="AO196" s="517"/>
      <c r="AP196" s="517"/>
      <c r="AQ196" s="517"/>
      <c r="AR196" s="517"/>
      <c r="AS196" s="517"/>
      <c r="AT196" s="517"/>
      <c r="AU196" s="517"/>
      <c r="AV196" s="517"/>
      <c r="AW196" s="517"/>
      <c r="AX196" s="517"/>
      <c r="AY196" s="517"/>
      <c r="AZ196" s="517"/>
      <c r="BA196" s="517"/>
      <c r="BB196" s="517"/>
      <c r="BC196" s="517"/>
      <c r="BD196" s="517"/>
      <c r="BE196" s="517"/>
      <c r="BF196" s="517"/>
      <c r="BG196" s="517"/>
      <c r="BH196" s="517"/>
      <c r="BI196" s="517"/>
      <c r="BJ196" s="517"/>
      <c r="BK196" s="517"/>
      <c r="BL196" s="517"/>
      <c r="BM196" s="517"/>
      <c r="BN196" s="517"/>
      <c r="BO196" s="517"/>
      <c r="BP196" s="517"/>
      <c r="BQ196" s="517"/>
      <c r="BR196" s="517"/>
      <c r="BS196" s="517"/>
      <c r="BT196" s="517"/>
      <c r="BU196" s="517"/>
      <c r="BV196" s="517"/>
      <c r="BW196" s="517"/>
      <c r="BX196" s="517"/>
      <c r="BY196" s="517"/>
      <c r="BZ196" s="517"/>
      <c r="CA196" s="517"/>
      <c r="CB196" s="517"/>
      <c r="CC196" s="517"/>
      <c r="CD196" s="517"/>
      <c r="CE196" s="517"/>
      <c r="CF196" s="517"/>
      <c r="CG196" s="517"/>
      <c r="CH196" s="517"/>
      <c r="CI196" s="517"/>
      <c r="CJ196" s="517"/>
      <c r="CK196" s="517"/>
      <c r="CL196" s="517"/>
      <c r="CM196" s="517"/>
      <c r="CN196" s="517"/>
      <c r="CO196" s="517"/>
      <c r="CP196" s="517"/>
      <c r="CQ196" s="517"/>
      <c r="CR196" s="517"/>
      <c r="CS196" s="517"/>
      <c r="CT196" s="517"/>
      <c r="CU196" s="517"/>
      <c r="CV196" s="517"/>
      <c r="CW196" s="517"/>
      <c r="CX196" s="517"/>
      <c r="CY196" s="517"/>
      <c r="CZ196" s="517"/>
      <c r="DA196" s="517"/>
      <c r="DB196" s="517"/>
      <c r="DC196" s="592"/>
      <c r="DD196" s="592"/>
      <c r="DE196" s="517"/>
      <c r="DF196" s="517"/>
      <c r="DG196" s="517"/>
      <c r="DH196" s="517"/>
      <c r="DI196" s="517"/>
      <c r="DJ196" s="517"/>
      <c r="DK196" s="517"/>
      <c r="DL196" s="517"/>
      <c r="DM196" s="517"/>
      <c r="DN196" s="517"/>
      <c r="DO196" s="517"/>
      <c r="DP196" s="517"/>
      <c r="DQ196" s="517"/>
      <c r="DR196" s="517"/>
      <c r="DS196" s="517"/>
      <c r="DT196" s="517"/>
      <c r="DU196" s="517"/>
    </row>
    <row r="197" spans="1:125" ht="12.75" customHeight="1">
      <c r="A197" s="517"/>
      <c r="B197" s="517"/>
      <c r="C197" s="517"/>
      <c r="D197" s="517"/>
      <c r="E197" s="517"/>
      <c r="F197" s="517"/>
      <c r="G197" s="517"/>
      <c r="H197" s="517"/>
      <c r="I197" s="517"/>
      <c r="J197" s="517"/>
      <c r="K197" s="517"/>
      <c r="L197" s="517"/>
      <c r="M197" s="517"/>
      <c r="N197" s="517"/>
      <c r="O197" s="517"/>
      <c r="P197" s="517"/>
      <c r="Q197" s="517"/>
      <c r="R197" s="517"/>
      <c r="S197" s="517"/>
      <c r="T197" s="517"/>
      <c r="U197" s="517"/>
      <c r="V197" s="517"/>
      <c r="W197" s="517"/>
      <c r="X197" s="517"/>
      <c r="Y197" s="517"/>
      <c r="Z197" s="517"/>
      <c r="AA197" s="517"/>
      <c r="AB197" s="517"/>
      <c r="AC197" s="517"/>
      <c r="AD197" s="517"/>
      <c r="AE197" s="517"/>
      <c r="AF197" s="517"/>
      <c r="AG197" s="517"/>
      <c r="AH197" s="517"/>
      <c r="AI197" s="517"/>
      <c r="AJ197" s="517"/>
      <c r="AK197" s="517"/>
      <c r="AL197" s="517"/>
      <c r="AM197" s="517"/>
      <c r="AN197" s="517"/>
      <c r="AO197" s="517"/>
      <c r="AP197" s="517"/>
      <c r="AQ197" s="517"/>
      <c r="AR197" s="517"/>
      <c r="AS197" s="517"/>
      <c r="AT197" s="517"/>
      <c r="AU197" s="517"/>
      <c r="AV197" s="517"/>
      <c r="AW197" s="517"/>
      <c r="AX197" s="517"/>
      <c r="AY197" s="517"/>
      <c r="AZ197" s="517"/>
      <c r="BA197" s="517"/>
      <c r="BB197" s="517"/>
      <c r="BC197" s="517"/>
      <c r="BD197" s="517"/>
      <c r="BE197" s="517"/>
      <c r="BF197" s="517"/>
      <c r="BG197" s="517"/>
      <c r="BH197" s="517"/>
      <c r="BI197" s="517"/>
      <c r="BJ197" s="517"/>
      <c r="BK197" s="517"/>
      <c r="BL197" s="517"/>
      <c r="BM197" s="517"/>
      <c r="BN197" s="517"/>
      <c r="BO197" s="517"/>
      <c r="BP197" s="517"/>
      <c r="BQ197" s="517"/>
      <c r="BR197" s="517"/>
      <c r="BS197" s="517"/>
      <c r="BT197" s="517"/>
      <c r="BU197" s="517"/>
      <c r="BV197" s="517"/>
      <c r="BW197" s="517"/>
      <c r="BX197" s="517"/>
      <c r="BY197" s="517"/>
      <c r="BZ197" s="517"/>
      <c r="CA197" s="517"/>
      <c r="CB197" s="517"/>
      <c r="CC197" s="517"/>
      <c r="CD197" s="517"/>
      <c r="CE197" s="517"/>
      <c r="CF197" s="517"/>
      <c r="CG197" s="517"/>
      <c r="CH197" s="517"/>
      <c r="CI197" s="517"/>
      <c r="CJ197" s="517"/>
      <c r="CK197" s="517"/>
      <c r="CL197" s="517"/>
      <c r="CM197" s="517"/>
      <c r="CN197" s="517"/>
      <c r="CO197" s="517"/>
      <c r="CP197" s="517"/>
      <c r="CQ197" s="517"/>
      <c r="CR197" s="517"/>
      <c r="CS197" s="517"/>
      <c r="CT197" s="517"/>
      <c r="CU197" s="517"/>
      <c r="CV197" s="517"/>
      <c r="CW197" s="517"/>
      <c r="CX197" s="517"/>
      <c r="CY197" s="517"/>
      <c r="CZ197" s="517"/>
      <c r="DA197" s="517"/>
      <c r="DB197" s="517"/>
      <c r="DC197" s="592"/>
      <c r="DD197" s="592"/>
      <c r="DE197" s="517"/>
      <c r="DF197" s="517"/>
      <c r="DG197" s="517"/>
      <c r="DH197" s="517"/>
      <c r="DI197" s="517"/>
      <c r="DJ197" s="517"/>
      <c r="DK197" s="517"/>
      <c r="DL197" s="517"/>
      <c r="DM197" s="517"/>
      <c r="DN197" s="517"/>
      <c r="DO197" s="517"/>
      <c r="DP197" s="517"/>
      <c r="DQ197" s="517"/>
      <c r="DR197" s="517"/>
      <c r="DS197" s="517"/>
      <c r="DT197" s="517"/>
      <c r="DU197" s="517"/>
    </row>
    <row r="198" spans="1:125" ht="12.75" customHeight="1">
      <c r="A198" s="517"/>
      <c r="B198" s="517"/>
      <c r="C198" s="517"/>
      <c r="D198" s="517"/>
      <c r="E198" s="517"/>
      <c r="F198" s="517"/>
      <c r="G198" s="517"/>
      <c r="H198" s="517"/>
      <c r="I198" s="517"/>
      <c r="J198" s="517"/>
      <c r="K198" s="517"/>
      <c r="L198" s="517"/>
      <c r="M198" s="517"/>
      <c r="N198" s="517"/>
      <c r="O198" s="517"/>
      <c r="P198" s="517"/>
      <c r="Q198" s="517"/>
      <c r="R198" s="517"/>
      <c r="S198" s="517"/>
      <c r="T198" s="517"/>
      <c r="U198" s="517"/>
      <c r="V198" s="517"/>
      <c r="W198" s="517"/>
      <c r="X198" s="517"/>
      <c r="Y198" s="517"/>
      <c r="Z198" s="517"/>
      <c r="AA198" s="517"/>
      <c r="AB198" s="517"/>
      <c r="AC198" s="517"/>
      <c r="AD198" s="517"/>
      <c r="AE198" s="517"/>
      <c r="AF198" s="517"/>
      <c r="AG198" s="517"/>
      <c r="AH198" s="517"/>
      <c r="AI198" s="517"/>
      <c r="AJ198" s="517"/>
      <c r="AK198" s="517"/>
      <c r="AL198" s="517"/>
      <c r="AM198" s="517"/>
      <c r="AN198" s="517"/>
      <c r="AO198" s="517"/>
      <c r="AP198" s="517"/>
      <c r="AQ198" s="517"/>
      <c r="AR198" s="517"/>
      <c r="AS198" s="517"/>
      <c r="AT198" s="517"/>
      <c r="AU198" s="517"/>
      <c r="AV198" s="517"/>
      <c r="AW198" s="517"/>
      <c r="AX198" s="517"/>
      <c r="AY198" s="517"/>
      <c r="AZ198" s="517"/>
      <c r="BA198" s="517"/>
      <c r="BB198" s="517"/>
      <c r="BC198" s="517"/>
      <c r="BD198" s="517"/>
      <c r="BE198" s="517"/>
      <c r="BF198" s="517"/>
      <c r="BG198" s="517"/>
      <c r="BH198" s="517"/>
      <c r="BI198" s="517"/>
      <c r="BJ198" s="517"/>
      <c r="BK198" s="517"/>
      <c r="BL198" s="517"/>
      <c r="BM198" s="517"/>
      <c r="BN198" s="517"/>
      <c r="BO198" s="517"/>
      <c r="BP198" s="517"/>
      <c r="BQ198" s="517"/>
      <c r="BR198" s="517"/>
      <c r="BS198" s="517"/>
      <c r="BT198" s="517"/>
      <c r="BU198" s="517"/>
      <c r="BV198" s="517"/>
      <c r="BW198" s="517"/>
      <c r="BX198" s="517"/>
      <c r="BY198" s="517"/>
      <c r="BZ198" s="517"/>
      <c r="CA198" s="517"/>
      <c r="CB198" s="517"/>
      <c r="CC198" s="517"/>
      <c r="CD198" s="517"/>
      <c r="CE198" s="517"/>
      <c r="CF198" s="517"/>
      <c r="CG198" s="517"/>
      <c r="CH198" s="517"/>
      <c r="CI198" s="517"/>
      <c r="CJ198" s="517"/>
      <c r="CK198" s="517"/>
      <c r="CL198" s="517"/>
      <c r="CM198" s="517"/>
      <c r="CN198" s="517"/>
      <c r="CO198" s="517"/>
      <c r="CP198" s="517"/>
      <c r="CQ198" s="517"/>
      <c r="CR198" s="517"/>
      <c r="CS198" s="517"/>
      <c r="CT198" s="517"/>
      <c r="CU198" s="517"/>
      <c r="CV198" s="517"/>
      <c r="CW198" s="517"/>
      <c r="CX198" s="517"/>
      <c r="CY198" s="517"/>
      <c r="CZ198" s="517"/>
      <c r="DA198" s="517"/>
      <c r="DB198" s="517"/>
      <c r="DC198" s="592"/>
      <c r="DD198" s="592"/>
      <c r="DE198" s="517"/>
      <c r="DF198" s="517"/>
      <c r="DG198" s="517"/>
      <c r="DH198" s="517"/>
      <c r="DI198" s="517"/>
      <c r="DJ198" s="517"/>
      <c r="DK198" s="517"/>
      <c r="DL198" s="517"/>
      <c r="DM198" s="517"/>
      <c r="DN198" s="517"/>
      <c r="DO198" s="517"/>
      <c r="DP198" s="517"/>
      <c r="DQ198" s="517"/>
      <c r="DR198" s="517"/>
      <c r="DS198" s="517"/>
      <c r="DT198" s="517"/>
      <c r="DU198" s="517"/>
    </row>
    <row r="199" spans="1:125" ht="12.75" customHeight="1">
      <c r="A199" s="517"/>
      <c r="B199" s="517"/>
      <c r="C199" s="517"/>
      <c r="D199" s="517"/>
      <c r="E199" s="517"/>
      <c r="F199" s="517"/>
      <c r="G199" s="517"/>
      <c r="H199" s="517"/>
      <c r="I199" s="517"/>
      <c r="J199" s="517"/>
      <c r="K199" s="517"/>
      <c r="L199" s="517"/>
      <c r="M199" s="517"/>
      <c r="N199" s="517"/>
      <c r="O199" s="517"/>
      <c r="P199" s="517"/>
      <c r="Q199" s="517"/>
      <c r="R199" s="517"/>
      <c r="S199" s="517"/>
      <c r="T199" s="517"/>
      <c r="U199" s="517"/>
      <c r="V199" s="517"/>
      <c r="W199" s="517"/>
      <c r="X199" s="517"/>
      <c r="Y199" s="517"/>
      <c r="Z199" s="517"/>
      <c r="AA199" s="517"/>
      <c r="AB199" s="517"/>
      <c r="AC199" s="517"/>
      <c r="AD199" s="517"/>
      <c r="AE199" s="517"/>
      <c r="AF199" s="517"/>
      <c r="AG199" s="517"/>
      <c r="AH199" s="517"/>
      <c r="AI199" s="517"/>
      <c r="AJ199" s="517"/>
      <c r="AK199" s="517"/>
      <c r="AL199" s="517"/>
      <c r="AM199" s="517"/>
      <c r="AN199" s="517"/>
      <c r="AO199" s="517"/>
      <c r="AP199" s="517"/>
      <c r="AQ199" s="517"/>
      <c r="AR199" s="517"/>
      <c r="AS199" s="517"/>
      <c r="AT199" s="517"/>
      <c r="AU199" s="517"/>
      <c r="AV199" s="517"/>
      <c r="AW199" s="517"/>
      <c r="AX199" s="517"/>
      <c r="AY199" s="517"/>
      <c r="AZ199" s="517"/>
      <c r="BA199" s="517"/>
      <c r="BB199" s="517"/>
      <c r="BC199" s="517"/>
      <c r="BD199" s="517"/>
      <c r="BE199" s="517"/>
      <c r="BF199" s="517"/>
      <c r="BG199" s="517"/>
      <c r="BH199" s="517"/>
      <c r="BI199" s="517"/>
      <c r="BJ199" s="517"/>
      <c r="BK199" s="517"/>
      <c r="BL199" s="517"/>
      <c r="BM199" s="517"/>
      <c r="BN199" s="517"/>
      <c r="BO199" s="517"/>
      <c r="BP199" s="517"/>
      <c r="BQ199" s="517"/>
      <c r="BR199" s="517"/>
      <c r="BS199" s="517"/>
      <c r="BT199" s="517"/>
      <c r="BU199" s="517"/>
      <c r="BV199" s="517"/>
      <c r="BW199" s="517"/>
      <c r="BX199" s="517"/>
      <c r="BY199" s="517"/>
      <c r="BZ199" s="517"/>
      <c r="CA199" s="517"/>
      <c r="CB199" s="517"/>
      <c r="CC199" s="517"/>
      <c r="CD199" s="517"/>
      <c r="CE199" s="517"/>
      <c r="CF199" s="517"/>
      <c r="CG199" s="517"/>
      <c r="CH199" s="517"/>
      <c r="CI199" s="517"/>
      <c r="CJ199" s="517"/>
      <c r="CK199" s="517"/>
      <c r="CL199" s="517"/>
      <c r="CM199" s="517"/>
      <c r="CN199" s="517"/>
      <c r="CO199" s="517"/>
      <c r="CP199" s="517"/>
      <c r="CQ199" s="517"/>
      <c r="CR199" s="517"/>
      <c r="CS199" s="517"/>
      <c r="CT199" s="517"/>
      <c r="CU199" s="517"/>
      <c r="CV199" s="517"/>
      <c r="CW199" s="517"/>
      <c r="CX199" s="517"/>
      <c r="CY199" s="517"/>
      <c r="CZ199" s="517"/>
      <c r="DA199" s="517"/>
      <c r="DB199" s="517"/>
      <c r="DC199" s="592"/>
      <c r="DD199" s="592"/>
      <c r="DE199" s="517"/>
      <c r="DF199" s="517"/>
      <c r="DG199" s="517"/>
      <c r="DH199" s="517"/>
      <c r="DI199" s="517"/>
      <c r="DJ199" s="517"/>
      <c r="DK199" s="517"/>
      <c r="DL199" s="517"/>
      <c r="DM199" s="517"/>
      <c r="DN199" s="517"/>
      <c r="DO199" s="517"/>
      <c r="DP199" s="517"/>
      <c r="DQ199" s="517"/>
      <c r="DR199" s="517"/>
      <c r="DS199" s="517"/>
      <c r="DT199" s="517"/>
      <c r="DU199" s="517"/>
    </row>
    <row r="200" spans="1:125" ht="12.75" customHeight="1">
      <c r="A200" s="517"/>
      <c r="B200" s="517"/>
      <c r="C200" s="517"/>
      <c r="D200" s="517"/>
      <c r="E200" s="517"/>
      <c r="F200" s="517"/>
      <c r="G200" s="517"/>
      <c r="H200" s="517"/>
      <c r="I200" s="517"/>
      <c r="J200" s="517"/>
      <c r="K200" s="517"/>
      <c r="L200" s="517"/>
      <c r="M200" s="517"/>
      <c r="N200" s="517"/>
      <c r="O200" s="517"/>
      <c r="P200" s="517"/>
      <c r="Q200" s="517"/>
      <c r="R200" s="517"/>
      <c r="S200" s="517"/>
      <c r="T200" s="517"/>
      <c r="U200" s="517"/>
      <c r="V200" s="517"/>
      <c r="W200" s="517"/>
      <c r="X200" s="517"/>
      <c r="Y200" s="517"/>
      <c r="Z200" s="517"/>
      <c r="AA200" s="517"/>
      <c r="AB200" s="517"/>
      <c r="AC200" s="517"/>
      <c r="AD200" s="517"/>
      <c r="AE200" s="517"/>
      <c r="AF200" s="517"/>
      <c r="AG200" s="517"/>
      <c r="AH200" s="517"/>
      <c r="AI200" s="517"/>
      <c r="AJ200" s="517"/>
      <c r="AK200" s="517"/>
      <c r="AL200" s="517"/>
      <c r="AM200" s="517"/>
      <c r="AN200" s="517"/>
      <c r="AO200" s="517"/>
      <c r="AP200" s="517"/>
      <c r="AQ200" s="517"/>
      <c r="AR200" s="517"/>
      <c r="AS200" s="517"/>
      <c r="AT200" s="517"/>
      <c r="AU200" s="517"/>
      <c r="AV200" s="517"/>
      <c r="AW200" s="517"/>
      <c r="AX200" s="517"/>
      <c r="AY200" s="517"/>
      <c r="AZ200" s="517"/>
      <c r="BA200" s="517"/>
      <c r="BB200" s="517"/>
      <c r="BC200" s="517"/>
      <c r="BD200" s="517"/>
      <c r="BE200" s="517"/>
      <c r="BF200" s="517"/>
      <c r="BG200" s="517"/>
      <c r="BH200" s="517"/>
      <c r="BI200" s="517"/>
      <c r="BJ200" s="517"/>
      <c r="BK200" s="517"/>
      <c r="BL200" s="517"/>
      <c r="BM200" s="517"/>
      <c r="BN200" s="517"/>
      <c r="BO200" s="517"/>
      <c r="BP200" s="517"/>
      <c r="BQ200" s="517"/>
      <c r="BR200" s="517"/>
      <c r="BS200" s="517"/>
      <c r="BT200" s="517"/>
      <c r="BU200" s="517"/>
      <c r="BV200" s="517"/>
      <c r="BW200" s="517"/>
      <c r="BX200" s="517"/>
      <c r="BY200" s="517"/>
      <c r="BZ200" s="517"/>
      <c r="CA200" s="517"/>
      <c r="CB200" s="517"/>
      <c r="CC200" s="517"/>
      <c r="CD200" s="517"/>
      <c r="CE200" s="517"/>
      <c r="CF200" s="517"/>
      <c r="CG200" s="517"/>
      <c r="CH200" s="517"/>
      <c r="CI200" s="517"/>
      <c r="CJ200" s="517"/>
      <c r="CK200" s="517"/>
      <c r="CL200" s="517"/>
      <c r="CM200" s="517"/>
      <c r="CN200" s="517"/>
      <c r="CO200" s="517"/>
      <c r="CP200" s="517"/>
      <c r="CQ200" s="517"/>
      <c r="CR200" s="517"/>
      <c r="CS200" s="517"/>
      <c r="CT200" s="517"/>
      <c r="CU200" s="517"/>
      <c r="CV200" s="517"/>
      <c r="CW200" s="517"/>
      <c r="CX200" s="517"/>
      <c r="CY200" s="517"/>
      <c r="CZ200" s="517"/>
      <c r="DA200" s="517"/>
      <c r="DB200" s="517"/>
      <c r="DC200" s="592"/>
      <c r="DD200" s="592"/>
      <c r="DE200" s="517"/>
      <c r="DF200" s="517"/>
      <c r="DG200" s="517"/>
      <c r="DH200" s="517"/>
      <c r="DI200" s="517"/>
      <c r="DJ200" s="517"/>
      <c r="DK200" s="517"/>
      <c r="DL200" s="517"/>
      <c r="DM200" s="517"/>
      <c r="DN200" s="517"/>
      <c r="DO200" s="517"/>
      <c r="DP200" s="517"/>
      <c r="DQ200" s="517"/>
      <c r="DR200" s="517"/>
      <c r="DS200" s="517"/>
      <c r="DT200" s="517"/>
      <c r="DU200" s="517"/>
    </row>
    <row r="201" spans="1:125" ht="12.75" customHeight="1">
      <c r="A201" s="517"/>
      <c r="B201" s="517"/>
      <c r="C201" s="517"/>
      <c r="D201" s="517"/>
      <c r="E201" s="517"/>
      <c r="F201" s="517"/>
      <c r="G201" s="517"/>
      <c r="H201" s="517"/>
      <c r="I201" s="517"/>
      <c r="J201" s="517"/>
      <c r="K201" s="517"/>
      <c r="L201" s="517"/>
      <c r="M201" s="517"/>
      <c r="N201" s="517"/>
      <c r="O201" s="517"/>
      <c r="P201" s="517"/>
      <c r="Q201" s="517"/>
      <c r="R201" s="517"/>
      <c r="S201" s="517"/>
      <c r="T201" s="517"/>
      <c r="U201" s="517"/>
      <c r="V201" s="517"/>
      <c r="W201" s="517"/>
      <c r="X201" s="517"/>
      <c r="Y201" s="517"/>
      <c r="Z201" s="517"/>
      <c r="AA201" s="517"/>
      <c r="AB201" s="517"/>
      <c r="AC201" s="517"/>
      <c r="AD201" s="517"/>
      <c r="AE201" s="517"/>
      <c r="AF201" s="517"/>
      <c r="AG201" s="517"/>
      <c r="AH201" s="517"/>
      <c r="AI201" s="517"/>
      <c r="AJ201" s="517"/>
      <c r="AK201" s="517"/>
      <c r="AL201" s="517"/>
      <c r="AM201" s="517"/>
      <c r="AN201" s="517"/>
      <c r="AO201" s="517"/>
      <c r="AP201" s="517"/>
      <c r="AQ201" s="517"/>
      <c r="AR201" s="517"/>
      <c r="AS201" s="517"/>
      <c r="AT201" s="517"/>
      <c r="AU201" s="517"/>
      <c r="AV201" s="517"/>
      <c r="AW201" s="517"/>
      <c r="AX201" s="517"/>
      <c r="AY201" s="517"/>
      <c r="AZ201" s="517"/>
      <c r="BA201" s="517"/>
      <c r="BB201" s="517"/>
      <c r="BC201" s="517"/>
      <c r="BD201" s="517"/>
      <c r="BE201" s="517"/>
      <c r="BF201" s="517"/>
      <c r="BG201" s="517"/>
      <c r="BH201" s="517"/>
      <c r="BI201" s="517"/>
      <c r="BJ201" s="517"/>
      <c r="BK201" s="517"/>
      <c r="BL201" s="517"/>
      <c r="BM201" s="517"/>
      <c r="BN201" s="517"/>
      <c r="BO201" s="517"/>
      <c r="BP201" s="517"/>
      <c r="BQ201" s="517"/>
      <c r="BR201" s="517"/>
      <c r="BS201" s="517"/>
      <c r="BT201" s="517"/>
      <c r="BU201" s="517"/>
      <c r="BV201" s="517"/>
      <c r="BW201" s="517"/>
      <c r="BX201" s="517"/>
      <c r="BY201" s="517"/>
      <c r="BZ201" s="517"/>
      <c r="CA201" s="517"/>
      <c r="CB201" s="517"/>
      <c r="CC201" s="517"/>
      <c r="CD201" s="517"/>
      <c r="CE201" s="517"/>
      <c r="CF201" s="517"/>
      <c r="CG201" s="517"/>
      <c r="CH201" s="517"/>
      <c r="CI201" s="517"/>
      <c r="CJ201" s="517"/>
      <c r="CK201" s="517"/>
      <c r="CL201" s="517"/>
      <c r="CM201" s="517"/>
      <c r="CN201" s="517"/>
      <c r="CO201" s="517"/>
      <c r="CP201" s="517"/>
      <c r="CQ201" s="517"/>
      <c r="CR201" s="517"/>
      <c r="CS201" s="517"/>
      <c r="CT201" s="517"/>
      <c r="CU201" s="517"/>
      <c r="CV201" s="517"/>
      <c r="CW201" s="517"/>
      <c r="CX201" s="517"/>
      <c r="CY201" s="517"/>
      <c r="CZ201" s="517"/>
      <c r="DA201" s="517"/>
      <c r="DB201" s="517"/>
      <c r="DC201" s="592"/>
      <c r="DD201" s="592"/>
      <c r="DE201" s="517"/>
      <c r="DF201" s="517"/>
      <c r="DG201" s="517"/>
      <c r="DH201" s="517"/>
      <c r="DI201" s="517"/>
      <c r="DJ201" s="517"/>
      <c r="DK201" s="517"/>
      <c r="DL201" s="517"/>
      <c r="DM201" s="517"/>
      <c r="DN201" s="517"/>
      <c r="DO201" s="517"/>
      <c r="DP201" s="517"/>
      <c r="DQ201" s="517"/>
      <c r="DR201" s="517"/>
      <c r="DS201" s="517"/>
      <c r="DT201" s="517"/>
      <c r="DU201" s="517"/>
    </row>
    <row r="202" spans="1:125" ht="12.75" customHeight="1">
      <c r="A202" s="517"/>
      <c r="B202" s="517"/>
      <c r="C202" s="517"/>
      <c r="D202" s="517"/>
      <c r="E202" s="517"/>
      <c r="F202" s="517"/>
      <c r="G202" s="517"/>
      <c r="H202" s="517"/>
      <c r="I202" s="517"/>
      <c r="J202" s="517"/>
      <c r="K202" s="517"/>
      <c r="L202" s="517"/>
      <c r="M202" s="517"/>
      <c r="N202" s="517"/>
      <c r="O202" s="517"/>
      <c r="P202" s="517"/>
      <c r="Q202" s="517"/>
      <c r="R202" s="517"/>
      <c r="S202" s="517"/>
      <c r="T202" s="517"/>
      <c r="U202" s="517"/>
      <c r="V202" s="517"/>
      <c r="W202" s="517"/>
      <c r="X202" s="517"/>
      <c r="Y202" s="517"/>
      <c r="Z202" s="517"/>
      <c r="AA202" s="517"/>
      <c r="AB202" s="517"/>
      <c r="AC202" s="517"/>
      <c r="AD202" s="517"/>
      <c r="AE202" s="517"/>
      <c r="AF202" s="517"/>
      <c r="AG202" s="517"/>
      <c r="AH202" s="517"/>
      <c r="AI202" s="517"/>
      <c r="AJ202" s="517"/>
      <c r="AK202" s="517"/>
      <c r="AL202" s="517"/>
      <c r="AM202" s="517"/>
      <c r="AN202" s="517"/>
      <c r="AO202" s="517"/>
      <c r="AP202" s="517"/>
      <c r="AQ202" s="517"/>
      <c r="AR202" s="517"/>
      <c r="AS202" s="517"/>
      <c r="AT202" s="517"/>
      <c r="AU202" s="517"/>
      <c r="AV202" s="517"/>
      <c r="AW202" s="517"/>
      <c r="AX202" s="517"/>
      <c r="AY202" s="517"/>
      <c r="AZ202" s="517"/>
      <c r="BA202" s="517"/>
      <c r="BB202" s="517"/>
      <c r="BC202" s="517"/>
      <c r="BD202" s="517"/>
      <c r="BE202" s="517"/>
      <c r="BF202" s="517"/>
      <c r="BG202" s="517"/>
      <c r="BH202" s="517"/>
      <c r="BI202" s="517"/>
      <c r="BJ202" s="517"/>
      <c r="BK202" s="517"/>
      <c r="BL202" s="517"/>
      <c r="BM202" s="517"/>
      <c r="BN202" s="517"/>
      <c r="BO202" s="517"/>
      <c r="BP202" s="517"/>
      <c r="BQ202" s="517"/>
      <c r="BR202" s="517"/>
      <c r="BS202" s="517"/>
      <c r="BT202" s="517"/>
      <c r="BU202" s="517"/>
      <c r="BV202" s="517"/>
      <c r="BW202" s="517"/>
      <c r="BX202" s="517"/>
      <c r="BY202" s="517"/>
      <c r="BZ202" s="517"/>
      <c r="CA202" s="517"/>
      <c r="CB202" s="517"/>
      <c r="CC202" s="517"/>
      <c r="CD202" s="517"/>
      <c r="CE202" s="517"/>
      <c r="CF202" s="517"/>
      <c r="CG202" s="517"/>
      <c r="CH202" s="517"/>
      <c r="CI202" s="517"/>
      <c r="CJ202" s="517"/>
      <c r="CK202" s="517"/>
      <c r="CL202" s="517"/>
      <c r="CM202" s="517"/>
      <c r="CN202" s="517"/>
      <c r="CO202" s="517"/>
      <c r="CP202" s="517"/>
      <c r="CQ202" s="517"/>
      <c r="CR202" s="517"/>
      <c r="CS202" s="517"/>
      <c r="CT202" s="517"/>
      <c r="CU202" s="517"/>
      <c r="CV202" s="517"/>
      <c r="CW202" s="517"/>
      <c r="CX202" s="517"/>
      <c r="CY202" s="517"/>
      <c r="CZ202" s="517"/>
      <c r="DA202" s="517"/>
      <c r="DB202" s="517"/>
      <c r="DC202" s="592"/>
      <c r="DD202" s="592"/>
      <c r="DE202" s="517"/>
      <c r="DF202" s="517"/>
      <c r="DG202" s="517"/>
      <c r="DH202" s="517"/>
      <c r="DI202" s="517"/>
      <c r="DJ202" s="517"/>
      <c r="DK202" s="517"/>
      <c r="DL202" s="517"/>
      <c r="DM202" s="517"/>
      <c r="DN202" s="517"/>
      <c r="DO202" s="517"/>
      <c r="DP202" s="517"/>
      <c r="DQ202" s="517"/>
      <c r="DR202" s="517"/>
      <c r="DS202" s="517"/>
      <c r="DT202" s="517"/>
      <c r="DU202" s="517"/>
    </row>
    <row r="203" spans="1:125" ht="12.75" customHeight="1">
      <c r="A203" s="517"/>
      <c r="B203" s="517"/>
      <c r="C203" s="517"/>
      <c r="D203" s="517"/>
      <c r="E203" s="517"/>
      <c r="F203" s="517"/>
      <c r="G203" s="517"/>
      <c r="H203" s="517"/>
      <c r="I203" s="517"/>
      <c r="J203" s="517"/>
      <c r="K203" s="517"/>
      <c r="L203" s="517"/>
      <c r="M203" s="517"/>
      <c r="N203" s="517"/>
      <c r="O203" s="517"/>
      <c r="P203" s="517"/>
      <c r="Q203" s="517"/>
      <c r="R203" s="517"/>
      <c r="S203" s="517"/>
      <c r="T203" s="517"/>
      <c r="U203" s="517"/>
      <c r="V203" s="517"/>
      <c r="W203" s="517"/>
      <c r="X203" s="517"/>
      <c r="Y203" s="517"/>
      <c r="Z203" s="517"/>
      <c r="AA203" s="517"/>
      <c r="AB203" s="517"/>
      <c r="AC203" s="517"/>
      <c r="AD203" s="517"/>
      <c r="AE203" s="517"/>
      <c r="AF203" s="517"/>
      <c r="AG203" s="517"/>
      <c r="AH203" s="517"/>
      <c r="AI203" s="517"/>
      <c r="AJ203" s="517"/>
      <c r="AK203" s="517"/>
      <c r="AL203" s="517"/>
      <c r="AM203" s="517"/>
      <c r="AN203" s="517"/>
      <c r="AO203" s="517"/>
      <c r="AP203" s="517"/>
      <c r="AQ203" s="517"/>
      <c r="AR203" s="517"/>
      <c r="AS203" s="517"/>
      <c r="AT203" s="517"/>
      <c r="AU203" s="517"/>
      <c r="AV203" s="517"/>
      <c r="AW203" s="517"/>
      <c r="AX203" s="517"/>
      <c r="AY203" s="517"/>
      <c r="AZ203" s="517"/>
      <c r="BA203" s="517"/>
      <c r="BB203" s="517"/>
      <c r="BC203" s="517"/>
      <c r="BD203" s="517"/>
      <c r="BE203" s="517"/>
      <c r="BF203" s="517"/>
      <c r="BG203" s="517"/>
      <c r="BH203" s="517"/>
      <c r="BI203" s="517"/>
      <c r="BJ203" s="517"/>
      <c r="BK203" s="517"/>
      <c r="BL203" s="517"/>
      <c r="BM203" s="517"/>
      <c r="BN203" s="517"/>
      <c r="BO203" s="517"/>
      <c r="BP203" s="517"/>
      <c r="BQ203" s="517"/>
      <c r="BR203" s="517"/>
      <c r="BS203" s="517"/>
      <c r="BT203" s="517"/>
      <c r="BU203" s="517"/>
      <c r="BV203" s="517"/>
      <c r="BW203" s="517"/>
      <c r="BX203" s="517"/>
      <c r="BY203" s="517"/>
      <c r="BZ203" s="517"/>
      <c r="CA203" s="517"/>
      <c r="CB203" s="517"/>
      <c r="CC203" s="517"/>
      <c r="CD203" s="517"/>
      <c r="CE203" s="517"/>
      <c r="CF203" s="517"/>
      <c r="CG203" s="517"/>
      <c r="CH203" s="517"/>
      <c r="CI203" s="517"/>
      <c r="CJ203" s="517"/>
      <c r="CK203" s="517"/>
      <c r="CL203" s="517"/>
      <c r="CM203" s="517"/>
      <c r="CN203" s="517"/>
      <c r="CO203" s="517"/>
      <c r="CP203" s="517"/>
      <c r="CQ203" s="517"/>
      <c r="CR203" s="517"/>
      <c r="CS203" s="517"/>
      <c r="CT203" s="517"/>
      <c r="CU203" s="517"/>
      <c r="CV203" s="517"/>
      <c r="CW203" s="517"/>
      <c r="CX203" s="517"/>
      <c r="CY203" s="517"/>
      <c r="CZ203" s="517"/>
      <c r="DA203" s="517"/>
      <c r="DB203" s="517"/>
      <c r="DC203" s="592"/>
      <c r="DD203" s="592"/>
      <c r="DE203" s="517"/>
      <c r="DF203" s="517"/>
      <c r="DG203" s="517"/>
      <c r="DH203" s="517"/>
      <c r="DI203" s="517"/>
      <c r="DJ203" s="517"/>
      <c r="DK203" s="517"/>
      <c r="DL203" s="517"/>
      <c r="DM203" s="517"/>
      <c r="DN203" s="517"/>
      <c r="DO203" s="517"/>
      <c r="DP203" s="517"/>
      <c r="DQ203" s="517"/>
      <c r="DR203" s="517"/>
      <c r="DS203" s="517"/>
      <c r="DT203" s="517"/>
      <c r="DU203" s="517"/>
    </row>
    <row r="204" spans="1:125" ht="12.75" customHeight="1">
      <c r="A204" s="517"/>
      <c r="B204" s="517"/>
      <c r="C204" s="517"/>
      <c r="D204" s="517"/>
      <c r="E204" s="517"/>
      <c r="F204" s="517"/>
      <c r="G204" s="517"/>
      <c r="H204" s="517"/>
      <c r="I204" s="517"/>
      <c r="J204" s="517"/>
      <c r="K204" s="517"/>
      <c r="L204" s="517"/>
      <c r="M204" s="517"/>
      <c r="N204" s="517"/>
      <c r="O204" s="517"/>
      <c r="P204" s="517"/>
      <c r="Q204" s="517"/>
      <c r="R204" s="517"/>
      <c r="S204" s="517"/>
      <c r="T204" s="517"/>
      <c r="U204" s="517"/>
      <c r="V204" s="517"/>
      <c r="W204" s="517"/>
      <c r="X204" s="517"/>
      <c r="Y204" s="517"/>
      <c r="Z204" s="517"/>
      <c r="AA204" s="517"/>
      <c r="AB204" s="517"/>
      <c r="AC204" s="517"/>
      <c r="AD204" s="517"/>
      <c r="AE204" s="517"/>
      <c r="AF204" s="517"/>
      <c r="AG204" s="517"/>
      <c r="AH204" s="517"/>
      <c r="AI204" s="517"/>
      <c r="AJ204" s="517"/>
      <c r="AK204" s="517"/>
      <c r="AL204" s="517"/>
      <c r="AM204" s="517"/>
      <c r="AN204" s="517"/>
      <c r="AO204" s="517"/>
      <c r="AP204" s="517"/>
      <c r="AQ204" s="517"/>
      <c r="AR204" s="517"/>
      <c r="AS204" s="517"/>
      <c r="AT204" s="517"/>
      <c r="AU204" s="517"/>
      <c r="AV204" s="517"/>
      <c r="AW204" s="517"/>
      <c r="AX204" s="517"/>
      <c r="AY204" s="517"/>
      <c r="AZ204" s="517"/>
      <c r="BA204" s="517"/>
      <c r="BB204" s="517"/>
      <c r="BC204" s="517"/>
      <c r="BD204" s="517"/>
      <c r="BE204" s="517"/>
      <c r="BF204" s="517"/>
      <c r="BG204" s="517"/>
      <c r="BH204" s="517"/>
      <c r="BI204" s="517"/>
      <c r="BJ204" s="517"/>
      <c r="BK204" s="517"/>
      <c r="BL204" s="517"/>
      <c r="BM204" s="517"/>
      <c r="BN204" s="517"/>
      <c r="BO204" s="517"/>
      <c r="BP204" s="517"/>
      <c r="BQ204" s="517"/>
      <c r="BR204" s="517"/>
      <c r="BS204" s="517"/>
      <c r="BT204" s="517"/>
      <c r="BU204" s="517"/>
      <c r="BV204" s="517"/>
      <c r="BW204" s="517"/>
      <c r="BX204" s="517"/>
      <c r="BY204" s="517"/>
      <c r="BZ204" s="517"/>
      <c r="CA204" s="517"/>
      <c r="CB204" s="517"/>
      <c r="CC204" s="517"/>
      <c r="CD204" s="517"/>
      <c r="CE204" s="517"/>
      <c r="CF204" s="517"/>
      <c r="CG204" s="517"/>
      <c r="CH204" s="517"/>
      <c r="CI204" s="517"/>
      <c r="CJ204" s="517"/>
      <c r="CK204" s="517"/>
      <c r="CL204" s="517"/>
      <c r="CM204" s="517"/>
      <c r="CN204" s="517"/>
      <c r="CO204" s="517"/>
      <c r="CP204" s="517"/>
      <c r="CQ204" s="517"/>
      <c r="CR204" s="517"/>
      <c r="CS204" s="517"/>
      <c r="CT204" s="517"/>
      <c r="CU204" s="517"/>
      <c r="CV204" s="517"/>
      <c r="CW204" s="517"/>
      <c r="CX204" s="517"/>
      <c r="CY204" s="517"/>
      <c r="CZ204" s="517"/>
      <c r="DA204" s="517"/>
      <c r="DB204" s="517"/>
      <c r="DC204" s="592"/>
      <c r="DD204" s="592"/>
      <c r="DE204" s="517"/>
      <c r="DF204" s="517"/>
      <c r="DG204" s="517"/>
      <c r="DH204" s="517"/>
      <c r="DI204" s="517"/>
      <c r="DJ204" s="517"/>
      <c r="DK204" s="517"/>
      <c r="DL204" s="517"/>
      <c r="DM204" s="517"/>
      <c r="DN204" s="517"/>
      <c r="DO204" s="517"/>
      <c r="DP204" s="517"/>
      <c r="DQ204" s="517"/>
      <c r="DR204" s="517"/>
      <c r="DS204" s="517"/>
      <c r="DT204" s="517"/>
      <c r="DU204" s="517"/>
    </row>
    <row r="205" spans="1:125" ht="12.75" customHeight="1">
      <c r="A205" s="517"/>
      <c r="B205" s="517"/>
      <c r="C205" s="517"/>
      <c r="D205" s="517"/>
      <c r="E205" s="517"/>
      <c r="F205" s="517"/>
      <c r="G205" s="517"/>
      <c r="H205" s="517"/>
      <c r="I205" s="517"/>
      <c r="J205" s="517"/>
      <c r="K205" s="517"/>
      <c r="L205" s="517"/>
      <c r="M205" s="517"/>
      <c r="N205" s="517"/>
      <c r="O205" s="517"/>
      <c r="P205" s="517"/>
      <c r="Q205" s="517"/>
      <c r="R205" s="517"/>
      <c r="S205" s="517"/>
      <c r="T205" s="517"/>
      <c r="U205" s="517"/>
      <c r="V205" s="517"/>
      <c r="W205" s="517"/>
      <c r="X205" s="517"/>
      <c r="Y205" s="517"/>
      <c r="Z205" s="517"/>
      <c r="AA205" s="517"/>
      <c r="AB205" s="517"/>
      <c r="AC205" s="517"/>
      <c r="AD205" s="517"/>
      <c r="AE205" s="517"/>
      <c r="AF205" s="517"/>
      <c r="AG205" s="517"/>
      <c r="AH205" s="517"/>
      <c r="AI205" s="517"/>
      <c r="AJ205" s="517"/>
      <c r="AK205" s="517"/>
      <c r="AL205" s="517"/>
      <c r="AM205" s="517"/>
      <c r="AN205" s="517"/>
      <c r="AO205" s="517"/>
      <c r="AP205" s="517"/>
      <c r="AQ205" s="517"/>
      <c r="AR205" s="517"/>
      <c r="AS205" s="517"/>
      <c r="AT205" s="517"/>
      <c r="AU205" s="517"/>
      <c r="AV205" s="517"/>
      <c r="AW205" s="517"/>
      <c r="AX205" s="517"/>
      <c r="AY205" s="517"/>
      <c r="AZ205" s="517"/>
      <c r="BA205" s="517"/>
      <c r="BB205" s="517"/>
      <c r="BC205" s="517"/>
      <c r="BD205" s="517"/>
      <c r="BE205" s="517"/>
      <c r="BF205" s="517"/>
      <c r="BG205" s="517"/>
      <c r="BH205" s="517"/>
      <c r="BI205" s="517"/>
      <c r="BJ205" s="517"/>
      <c r="BK205" s="517"/>
      <c r="BL205" s="517"/>
      <c r="BM205" s="517"/>
      <c r="BN205" s="517"/>
      <c r="BO205" s="517"/>
      <c r="BP205" s="517"/>
      <c r="BQ205" s="517"/>
      <c r="BR205" s="517"/>
      <c r="BS205" s="517"/>
      <c r="BT205" s="517"/>
      <c r="BU205" s="517"/>
      <c r="BV205" s="517"/>
      <c r="BW205" s="517"/>
      <c r="BX205" s="517"/>
      <c r="BY205" s="517"/>
      <c r="BZ205" s="517"/>
      <c r="CA205" s="517"/>
      <c r="CB205" s="517"/>
      <c r="CC205" s="517"/>
      <c r="CD205" s="517"/>
      <c r="CE205" s="517"/>
      <c r="CF205" s="517"/>
      <c r="CG205" s="517"/>
      <c r="CH205" s="517"/>
      <c r="CI205" s="517"/>
      <c r="CJ205" s="517"/>
      <c r="CK205" s="517"/>
      <c r="CL205" s="517"/>
      <c r="CM205" s="517"/>
      <c r="CN205" s="517"/>
      <c r="CO205" s="517"/>
      <c r="CP205" s="517"/>
      <c r="CQ205" s="517"/>
      <c r="CR205" s="517"/>
      <c r="CS205" s="517"/>
      <c r="CT205" s="517"/>
      <c r="CU205" s="517"/>
      <c r="CV205" s="517"/>
      <c r="CW205" s="517"/>
      <c r="CX205" s="517"/>
      <c r="CY205" s="517"/>
      <c r="CZ205" s="517"/>
      <c r="DA205" s="517"/>
      <c r="DB205" s="517"/>
      <c r="DC205" s="592"/>
      <c r="DD205" s="592"/>
      <c r="DE205" s="517"/>
      <c r="DF205" s="517"/>
      <c r="DG205" s="517"/>
      <c r="DH205" s="517"/>
      <c r="DI205" s="517"/>
      <c r="DJ205" s="517"/>
      <c r="DK205" s="517"/>
      <c r="DL205" s="517"/>
      <c r="DM205" s="517"/>
      <c r="DN205" s="517"/>
      <c r="DO205" s="517"/>
      <c r="DP205" s="517"/>
      <c r="DQ205" s="517"/>
      <c r="DR205" s="517"/>
      <c r="DS205" s="517"/>
      <c r="DT205" s="517"/>
      <c r="DU205" s="517"/>
    </row>
    <row r="206" spans="1:125" ht="12.75" customHeight="1">
      <c r="A206" s="517"/>
      <c r="B206" s="517"/>
      <c r="C206" s="517"/>
      <c r="D206" s="517"/>
      <c r="E206" s="517"/>
      <c r="F206" s="517"/>
      <c r="G206" s="517"/>
      <c r="H206" s="517"/>
      <c r="I206" s="517"/>
      <c r="J206" s="517"/>
      <c r="K206" s="517"/>
      <c r="L206" s="517"/>
      <c r="M206" s="517"/>
      <c r="N206" s="517"/>
      <c r="O206" s="517"/>
      <c r="P206" s="517"/>
      <c r="Q206" s="517"/>
      <c r="R206" s="517"/>
      <c r="S206" s="517"/>
      <c r="T206" s="517"/>
      <c r="U206" s="517"/>
      <c r="V206" s="517"/>
      <c r="W206" s="517"/>
      <c r="X206" s="517"/>
      <c r="Y206" s="517"/>
      <c r="Z206" s="517"/>
      <c r="AA206" s="517"/>
      <c r="AB206" s="517"/>
      <c r="AC206" s="517"/>
      <c r="AD206" s="517"/>
      <c r="AE206" s="517"/>
      <c r="AF206" s="517"/>
      <c r="AG206" s="517"/>
      <c r="AH206" s="517"/>
      <c r="AI206" s="517"/>
      <c r="AJ206" s="517"/>
      <c r="AK206" s="517"/>
      <c r="AL206" s="517"/>
      <c r="AM206" s="517"/>
      <c r="AN206" s="517"/>
      <c r="AO206" s="517"/>
      <c r="AP206" s="517"/>
      <c r="AQ206" s="517"/>
      <c r="AR206" s="517"/>
      <c r="AS206" s="517"/>
      <c r="AT206" s="517"/>
      <c r="AU206" s="517"/>
      <c r="AV206" s="517"/>
      <c r="AW206" s="517"/>
      <c r="AX206" s="517"/>
      <c r="AY206" s="517"/>
      <c r="AZ206" s="517"/>
      <c r="BA206" s="517"/>
      <c r="BB206" s="517"/>
      <c r="BC206" s="517"/>
      <c r="BD206" s="517"/>
      <c r="BE206" s="517"/>
      <c r="BF206" s="517"/>
      <c r="BG206" s="517"/>
      <c r="BH206" s="517"/>
      <c r="BI206" s="517"/>
      <c r="BJ206" s="517"/>
      <c r="BK206" s="517"/>
      <c r="BL206" s="517"/>
      <c r="BM206" s="517"/>
      <c r="BN206" s="517"/>
      <c r="BO206" s="517"/>
      <c r="BP206" s="517"/>
      <c r="BQ206" s="517"/>
      <c r="BR206" s="517"/>
      <c r="BS206" s="517"/>
      <c r="BT206" s="517"/>
      <c r="BU206" s="517"/>
      <c r="BV206" s="517"/>
      <c r="BW206" s="517"/>
      <c r="BX206" s="517"/>
      <c r="BY206" s="517"/>
      <c r="BZ206" s="517"/>
      <c r="CA206" s="517"/>
      <c r="CB206" s="517"/>
      <c r="CC206" s="517"/>
      <c r="CD206" s="517"/>
      <c r="CE206" s="517"/>
      <c r="CF206" s="517"/>
      <c r="CG206" s="517"/>
      <c r="CH206" s="517"/>
      <c r="CI206" s="517"/>
      <c r="CJ206" s="517"/>
      <c r="CK206" s="517"/>
      <c r="CL206" s="517"/>
      <c r="CM206" s="517"/>
      <c r="CN206" s="517"/>
      <c r="CO206" s="517"/>
      <c r="CP206" s="517"/>
      <c r="CQ206" s="517"/>
      <c r="CR206" s="517"/>
      <c r="CS206" s="517"/>
      <c r="CT206" s="517"/>
      <c r="CU206" s="517"/>
      <c r="CV206" s="517"/>
      <c r="CW206" s="517"/>
      <c r="CX206" s="517"/>
      <c r="CY206" s="517"/>
      <c r="CZ206" s="517"/>
      <c r="DA206" s="517"/>
      <c r="DB206" s="517"/>
      <c r="DC206" s="592"/>
      <c r="DD206" s="592"/>
      <c r="DE206" s="517"/>
      <c r="DF206" s="517"/>
      <c r="DG206" s="517"/>
      <c r="DH206" s="517"/>
      <c r="DI206" s="517"/>
      <c r="DJ206" s="517"/>
      <c r="DK206" s="517"/>
      <c r="DL206" s="517"/>
      <c r="DM206" s="517"/>
      <c r="DN206" s="517"/>
      <c r="DO206" s="517"/>
      <c r="DP206" s="517"/>
      <c r="DQ206" s="517"/>
      <c r="DR206" s="517"/>
      <c r="DS206" s="517"/>
      <c r="DT206" s="517"/>
      <c r="DU206" s="517"/>
    </row>
    <row r="207" spans="1:125" ht="12.75" customHeight="1">
      <c r="A207" s="517"/>
      <c r="B207" s="517"/>
      <c r="C207" s="517"/>
      <c r="D207" s="517"/>
      <c r="E207" s="517"/>
      <c r="F207" s="517"/>
      <c r="G207" s="517"/>
      <c r="H207" s="517"/>
      <c r="I207" s="517"/>
      <c r="J207" s="517"/>
      <c r="K207" s="517"/>
      <c r="L207" s="517"/>
      <c r="M207" s="517"/>
      <c r="N207" s="517"/>
      <c r="O207" s="517"/>
      <c r="P207" s="517"/>
      <c r="Q207" s="517"/>
      <c r="R207" s="517"/>
      <c r="S207" s="517"/>
      <c r="T207" s="517"/>
      <c r="U207" s="517"/>
      <c r="V207" s="517"/>
      <c r="W207" s="517"/>
      <c r="X207" s="517"/>
      <c r="Y207" s="517"/>
      <c r="Z207" s="517"/>
      <c r="AA207" s="517"/>
      <c r="AB207" s="517"/>
      <c r="AC207" s="517"/>
      <c r="AD207" s="517"/>
      <c r="AE207" s="517"/>
      <c r="AF207" s="517"/>
      <c r="AG207" s="517"/>
      <c r="AH207" s="517"/>
      <c r="AI207" s="517"/>
      <c r="AJ207" s="517"/>
      <c r="AK207" s="517"/>
      <c r="AL207" s="517"/>
      <c r="AM207" s="517"/>
      <c r="AN207" s="517"/>
      <c r="AO207" s="517"/>
      <c r="AP207" s="517"/>
      <c r="AQ207" s="517"/>
      <c r="AR207" s="517"/>
      <c r="AS207" s="517"/>
      <c r="AT207" s="517"/>
      <c r="AU207" s="517"/>
      <c r="AV207" s="517"/>
      <c r="AW207" s="517"/>
      <c r="AX207" s="517"/>
      <c r="AY207" s="517"/>
      <c r="AZ207" s="517"/>
      <c r="BA207" s="517"/>
      <c r="BB207" s="517"/>
      <c r="BC207" s="517"/>
      <c r="BD207" s="517"/>
      <c r="BE207" s="517"/>
      <c r="BF207" s="517"/>
      <c r="BG207" s="517"/>
      <c r="BH207" s="517"/>
      <c r="BI207" s="517"/>
      <c r="BJ207" s="517"/>
      <c r="BK207" s="517"/>
      <c r="BL207" s="517"/>
      <c r="BM207" s="517"/>
      <c r="BN207" s="517"/>
      <c r="BO207" s="517"/>
      <c r="BP207" s="517"/>
      <c r="BQ207" s="517"/>
      <c r="BR207" s="517"/>
      <c r="BS207" s="517"/>
      <c r="BT207" s="517"/>
      <c r="BU207" s="517"/>
      <c r="BV207" s="517"/>
      <c r="BW207" s="517"/>
      <c r="BX207" s="517"/>
      <c r="BY207" s="517"/>
      <c r="BZ207" s="517"/>
      <c r="CA207" s="517"/>
      <c r="CB207" s="517"/>
      <c r="CC207" s="517"/>
      <c r="CD207" s="517"/>
      <c r="CE207" s="517"/>
      <c r="CF207" s="517"/>
      <c r="CG207" s="517"/>
      <c r="CH207" s="517"/>
      <c r="CI207" s="517"/>
      <c r="CJ207" s="517"/>
      <c r="CK207" s="517"/>
      <c r="CL207" s="517"/>
      <c r="CM207" s="517"/>
      <c r="CN207" s="517"/>
      <c r="CO207" s="517"/>
      <c r="CP207" s="517"/>
      <c r="CQ207" s="517"/>
      <c r="CR207" s="517"/>
      <c r="CS207" s="517"/>
      <c r="CT207" s="517"/>
      <c r="CU207" s="517"/>
      <c r="CV207" s="517"/>
      <c r="CW207" s="517"/>
      <c r="CX207" s="517"/>
      <c r="CY207" s="517"/>
      <c r="CZ207" s="517"/>
      <c r="DA207" s="517"/>
      <c r="DB207" s="517"/>
      <c r="DC207" s="592"/>
      <c r="DD207" s="592"/>
      <c r="DE207" s="517"/>
      <c r="DF207" s="517"/>
      <c r="DG207" s="517"/>
      <c r="DH207" s="517"/>
      <c r="DI207" s="517"/>
      <c r="DJ207" s="517"/>
      <c r="DK207" s="517"/>
      <c r="DL207" s="517"/>
      <c r="DM207" s="517"/>
      <c r="DN207" s="517"/>
      <c r="DO207" s="517"/>
      <c r="DP207" s="517"/>
      <c r="DQ207" s="517"/>
      <c r="DR207" s="517"/>
      <c r="DS207" s="517"/>
      <c r="DT207" s="517"/>
      <c r="DU207" s="517"/>
    </row>
    <row r="208" spans="1:125" ht="12.75" customHeight="1">
      <c r="A208" s="517"/>
      <c r="B208" s="517"/>
      <c r="C208" s="517"/>
      <c r="D208" s="517"/>
      <c r="E208" s="517"/>
      <c r="F208" s="517"/>
      <c r="G208" s="517"/>
      <c r="H208" s="517"/>
      <c r="I208" s="517"/>
      <c r="J208" s="517"/>
      <c r="K208" s="517"/>
      <c r="L208" s="517"/>
      <c r="M208" s="517"/>
      <c r="N208" s="517"/>
      <c r="O208" s="517"/>
      <c r="P208" s="517"/>
      <c r="Q208" s="517"/>
      <c r="R208" s="517"/>
      <c r="S208" s="517"/>
      <c r="T208" s="517"/>
      <c r="U208" s="517"/>
      <c r="V208" s="517"/>
      <c r="W208" s="517"/>
      <c r="X208" s="517"/>
      <c r="Y208" s="517"/>
      <c r="Z208" s="517"/>
      <c r="AA208" s="517"/>
      <c r="AB208" s="517"/>
      <c r="AC208" s="517"/>
      <c r="AD208" s="517"/>
      <c r="AE208" s="517"/>
      <c r="AF208" s="517"/>
      <c r="AG208" s="517"/>
      <c r="AH208" s="517"/>
      <c r="AI208" s="517"/>
      <c r="AJ208" s="517"/>
      <c r="AK208" s="517"/>
      <c r="AL208" s="517"/>
      <c r="AM208" s="517"/>
      <c r="AN208" s="517"/>
      <c r="AO208" s="517"/>
      <c r="AP208" s="517"/>
      <c r="AQ208" s="517"/>
      <c r="AR208" s="517"/>
      <c r="AS208" s="517"/>
      <c r="AT208" s="517"/>
      <c r="AU208" s="517"/>
      <c r="AV208" s="517"/>
      <c r="AW208" s="517"/>
      <c r="AX208" s="517"/>
      <c r="AY208" s="517"/>
      <c r="AZ208" s="517"/>
      <c r="BA208" s="517"/>
      <c r="BB208" s="517"/>
      <c r="BC208" s="517"/>
      <c r="BD208" s="517"/>
      <c r="BE208" s="517"/>
      <c r="BF208" s="517"/>
      <c r="BG208" s="517"/>
      <c r="BH208" s="517"/>
      <c r="BI208" s="517"/>
      <c r="BJ208" s="517"/>
      <c r="BK208" s="517"/>
      <c r="BL208" s="517"/>
      <c r="BM208" s="517"/>
      <c r="BN208" s="517"/>
      <c r="BO208" s="517"/>
      <c r="BP208" s="517"/>
      <c r="BQ208" s="517"/>
      <c r="BR208" s="517"/>
      <c r="BS208" s="517"/>
      <c r="BT208" s="517"/>
      <c r="BU208" s="517"/>
      <c r="BV208" s="517"/>
      <c r="BW208" s="517"/>
      <c r="BX208" s="517"/>
      <c r="BY208" s="517"/>
      <c r="BZ208" s="517"/>
      <c r="CA208" s="517"/>
      <c r="CB208" s="517"/>
      <c r="CC208" s="517"/>
      <c r="CD208" s="517"/>
      <c r="CE208" s="517"/>
      <c r="CF208" s="517"/>
      <c r="CG208" s="517"/>
      <c r="CH208" s="517"/>
      <c r="CI208" s="517"/>
      <c r="CJ208" s="517"/>
      <c r="CK208" s="517"/>
      <c r="CL208" s="517"/>
      <c r="CM208" s="517"/>
      <c r="CN208" s="517"/>
      <c r="CO208" s="517"/>
      <c r="CP208" s="517"/>
      <c r="CQ208" s="517"/>
      <c r="CR208" s="517"/>
      <c r="CS208" s="517"/>
      <c r="CT208" s="517"/>
      <c r="CU208" s="517"/>
      <c r="CV208" s="517"/>
      <c r="CW208" s="517"/>
      <c r="CX208" s="517"/>
      <c r="CY208" s="517"/>
      <c r="CZ208" s="517"/>
      <c r="DA208" s="517"/>
      <c r="DB208" s="517"/>
      <c r="DC208" s="592"/>
      <c r="DD208" s="592"/>
      <c r="DE208" s="517"/>
      <c r="DF208" s="517"/>
      <c r="DG208" s="517"/>
      <c r="DH208" s="517"/>
      <c r="DI208" s="517"/>
      <c r="DJ208" s="517"/>
      <c r="DK208" s="517"/>
      <c r="DL208" s="517"/>
      <c r="DM208" s="517"/>
      <c r="DN208" s="517"/>
      <c r="DO208" s="517"/>
      <c r="DP208" s="517"/>
      <c r="DQ208" s="517"/>
      <c r="DR208" s="517"/>
      <c r="DS208" s="517"/>
      <c r="DT208" s="517"/>
      <c r="DU208" s="517"/>
    </row>
    <row r="209" spans="1:125" ht="12.75" customHeight="1">
      <c r="A209" s="517"/>
      <c r="B209" s="517"/>
      <c r="C209" s="517"/>
      <c r="D209" s="517"/>
      <c r="E209" s="517"/>
      <c r="F209" s="517"/>
      <c r="G209" s="517"/>
      <c r="H209" s="517"/>
      <c r="I209" s="517"/>
      <c r="J209" s="517"/>
      <c r="K209" s="517"/>
      <c r="L209" s="517"/>
      <c r="M209" s="517"/>
      <c r="N209" s="517"/>
      <c r="O209" s="517"/>
      <c r="P209" s="517"/>
      <c r="Q209" s="517"/>
      <c r="R209" s="517"/>
      <c r="S209" s="517"/>
      <c r="T209" s="517"/>
      <c r="U209" s="517"/>
      <c r="V209" s="517"/>
      <c r="W209" s="517"/>
      <c r="X209" s="517"/>
      <c r="Y209" s="517"/>
      <c r="Z209" s="517"/>
      <c r="AA209" s="517"/>
      <c r="AB209" s="517"/>
      <c r="AC209" s="517"/>
      <c r="AD209" s="517"/>
      <c r="AE209" s="517"/>
      <c r="AF209" s="517"/>
      <c r="AG209" s="517"/>
      <c r="AH209" s="517"/>
      <c r="AI209" s="517"/>
      <c r="AJ209" s="517"/>
      <c r="AK209" s="517"/>
      <c r="AL209" s="517"/>
      <c r="AM209" s="517"/>
      <c r="AN209" s="517"/>
      <c r="AO209" s="517"/>
      <c r="AP209" s="517"/>
      <c r="AQ209" s="517"/>
      <c r="AR209" s="517"/>
      <c r="AS209" s="517"/>
      <c r="AT209" s="517"/>
      <c r="AU209" s="517"/>
      <c r="AV209" s="517"/>
      <c r="AW209" s="517"/>
      <c r="AX209" s="517"/>
      <c r="AY209" s="517"/>
      <c r="AZ209" s="517"/>
      <c r="BA209" s="517"/>
      <c r="BB209" s="517"/>
      <c r="BC209" s="517"/>
      <c r="BD209" s="517"/>
      <c r="BE209" s="517"/>
      <c r="BF209" s="517"/>
      <c r="BG209" s="517"/>
      <c r="BH209" s="517"/>
      <c r="BI209" s="517"/>
      <c r="BJ209" s="517"/>
      <c r="BK209" s="517"/>
      <c r="BL209" s="517"/>
      <c r="BM209" s="517"/>
      <c r="BN209" s="517"/>
      <c r="BO209" s="517"/>
      <c r="BP209" s="517"/>
      <c r="BQ209" s="517"/>
      <c r="BR209" s="517"/>
      <c r="BS209" s="517"/>
      <c r="BT209" s="517"/>
      <c r="BU209" s="517"/>
      <c r="BV209" s="517"/>
      <c r="BW209" s="517"/>
      <c r="BX209" s="517"/>
      <c r="BY209" s="517"/>
      <c r="BZ209" s="517"/>
      <c r="CA209" s="517"/>
      <c r="CB209" s="517"/>
      <c r="CC209" s="517"/>
      <c r="CD209" s="517"/>
      <c r="CE209" s="517"/>
      <c r="CF209" s="517"/>
      <c r="CG209" s="517"/>
      <c r="CH209" s="517"/>
      <c r="CI209" s="517"/>
      <c r="CJ209" s="517"/>
      <c r="CK209" s="517"/>
      <c r="CL209" s="517"/>
      <c r="CM209" s="517"/>
      <c r="CN209" s="517"/>
      <c r="CO209" s="517"/>
      <c r="CP209" s="517"/>
      <c r="CQ209" s="517"/>
      <c r="CR209" s="517"/>
      <c r="CS209" s="517"/>
      <c r="CT209" s="517"/>
      <c r="CU209" s="517"/>
      <c r="CV209" s="517"/>
      <c r="CW209" s="517"/>
      <c r="CX209" s="517"/>
      <c r="CY209" s="517"/>
      <c r="CZ209" s="517"/>
      <c r="DA209" s="517"/>
      <c r="DB209" s="517"/>
      <c r="DC209" s="592"/>
      <c r="DD209" s="592"/>
      <c r="DE209" s="517"/>
      <c r="DF209" s="517"/>
      <c r="DG209" s="517"/>
      <c r="DH209" s="517"/>
      <c r="DI209" s="517"/>
      <c r="DJ209" s="517"/>
      <c r="DK209" s="517"/>
      <c r="DL209" s="517"/>
      <c r="DM209" s="517"/>
      <c r="DN209" s="517"/>
      <c r="DO209" s="517"/>
      <c r="DP209" s="517"/>
      <c r="DQ209" s="517"/>
      <c r="DR209" s="517"/>
      <c r="DS209" s="517"/>
      <c r="DT209" s="517"/>
      <c r="DU209" s="517"/>
    </row>
    <row r="210" spans="1:125" ht="12.75" customHeight="1">
      <c r="A210" s="517"/>
      <c r="B210" s="517"/>
      <c r="C210" s="517"/>
      <c r="D210" s="517"/>
      <c r="E210" s="517"/>
      <c r="F210" s="517"/>
      <c r="G210" s="517"/>
      <c r="H210" s="517"/>
      <c r="I210" s="517"/>
      <c r="J210" s="517"/>
      <c r="K210" s="517"/>
      <c r="L210" s="517"/>
      <c r="M210" s="517"/>
      <c r="N210" s="517"/>
      <c r="O210" s="517"/>
      <c r="P210" s="517"/>
      <c r="Q210" s="517"/>
      <c r="R210" s="517"/>
      <c r="S210" s="517"/>
      <c r="T210" s="517"/>
      <c r="U210" s="517"/>
      <c r="V210" s="517"/>
      <c r="W210" s="517"/>
      <c r="X210" s="517"/>
      <c r="Y210" s="517"/>
      <c r="Z210" s="517"/>
      <c r="AA210" s="517"/>
      <c r="AB210" s="517"/>
      <c r="AC210" s="517"/>
      <c r="AD210" s="517"/>
      <c r="AE210" s="517"/>
      <c r="AF210" s="517"/>
      <c r="AG210" s="517"/>
      <c r="AH210" s="517"/>
      <c r="AI210" s="517"/>
      <c r="AJ210" s="517"/>
      <c r="AK210" s="517"/>
      <c r="AL210" s="517"/>
      <c r="AM210" s="517"/>
      <c r="AN210" s="517"/>
      <c r="AO210" s="517"/>
      <c r="AP210" s="517"/>
      <c r="AQ210" s="517"/>
      <c r="AR210" s="517"/>
      <c r="AS210" s="517"/>
      <c r="AT210" s="517"/>
      <c r="AU210" s="517"/>
      <c r="AV210" s="517"/>
      <c r="AW210" s="517"/>
      <c r="AX210" s="517"/>
      <c r="AY210" s="517"/>
      <c r="AZ210" s="517"/>
      <c r="BA210" s="517"/>
      <c r="BB210" s="517"/>
      <c r="BC210" s="517"/>
      <c r="BD210" s="517"/>
      <c r="BE210" s="517"/>
      <c r="BF210" s="517"/>
      <c r="BG210" s="517"/>
      <c r="BH210" s="517"/>
      <c r="BI210" s="517"/>
      <c r="BJ210" s="517"/>
      <c r="BK210" s="517"/>
      <c r="BL210" s="517"/>
      <c r="BM210" s="517"/>
      <c r="BN210" s="517"/>
      <c r="BO210" s="517"/>
      <c r="BP210" s="517"/>
      <c r="BQ210" s="517"/>
      <c r="BR210" s="517"/>
      <c r="BS210" s="517"/>
      <c r="BT210" s="517"/>
      <c r="BU210" s="517"/>
      <c r="BV210" s="517"/>
      <c r="BW210" s="517"/>
      <c r="BX210" s="517"/>
      <c r="BY210" s="517"/>
      <c r="BZ210" s="517"/>
      <c r="CA210" s="517"/>
      <c r="CB210" s="517"/>
      <c r="CC210" s="517"/>
      <c r="CD210" s="517"/>
      <c r="CE210" s="517"/>
      <c r="CF210" s="517"/>
      <c r="CG210" s="517"/>
      <c r="CH210" s="517"/>
      <c r="CI210" s="517"/>
      <c r="CJ210" s="517"/>
      <c r="CK210" s="517"/>
      <c r="CL210" s="517"/>
      <c r="CM210" s="517"/>
      <c r="CN210" s="517"/>
      <c r="CO210" s="517"/>
      <c r="CP210" s="517"/>
      <c r="CQ210" s="517"/>
      <c r="CR210" s="517"/>
      <c r="CS210" s="517"/>
      <c r="CT210" s="517"/>
      <c r="CU210" s="517"/>
      <c r="CV210" s="517"/>
      <c r="CW210" s="517"/>
      <c r="CX210" s="517"/>
      <c r="CY210" s="517"/>
      <c r="CZ210" s="517"/>
      <c r="DA210" s="517"/>
      <c r="DB210" s="517"/>
      <c r="DC210" s="592"/>
      <c r="DD210" s="592"/>
      <c r="DE210" s="517"/>
      <c r="DF210" s="517"/>
      <c r="DG210" s="517"/>
      <c r="DH210" s="517"/>
      <c r="DI210" s="517"/>
      <c r="DJ210" s="517"/>
      <c r="DK210" s="517"/>
      <c r="DL210" s="517"/>
      <c r="DM210" s="517"/>
      <c r="DN210" s="517"/>
      <c r="DO210" s="517"/>
      <c r="DP210" s="517"/>
      <c r="DQ210" s="517"/>
      <c r="DR210" s="517"/>
      <c r="DS210" s="517"/>
      <c r="DT210" s="517"/>
      <c r="DU210" s="517"/>
    </row>
    <row r="211" spans="1:125" ht="12.75" customHeight="1">
      <c r="A211" s="517"/>
      <c r="B211" s="517"/>
      <c r="C211" s="517"/>
      <c r="D211" s="517"/>
      <c r="E211" s="517"/>
      <c r="F211" s="517"/>
      <c r="G211" s="517"/>
      <c r="H211" s="517"/>
      <c r="I211" s="517"/>
      <c r="J211" s="517"/>
      <c r="K211" s="517"/>
      <c r="L211" s="517"/>
      <c r="M211" s="517"/>
      <c r="N211" s="517"/>
      <c r="O211" s="517"/>
      <c r="P211" s="517"/>
      <c r="Q211" s="517"/>
      <c r="R211" s="517"/>
      <c r="S211" s="517"/>
      <c r="T211" s="517"/>
      <c r="U211" s="517"/>
      <c r="V211" s="517"/>
      <c r="W211" s="517"/>
      <c r="X211" s="517"/>
      <c r="Y211" s="517"/>
      <c r="Z211" s="517"/>
      <c r="AA211" s="517"/>
      <c r="AB211" s="517"/>
      <c r="AC211" s="517"/>
      <c r="AD211" s="517"/>
      <c r="AE211" s="517"/>
      <c r="AF211" s="517"/>
      <c r="AG211" s="517"/>
      <c r="AH211" s="517"/>
      <c r="AI211" s="517"/>
      <c r="AJ211" s="517"/>
      <c r="AK211" s="517"/>
      <c r="AL211" s="517"/>
      <c r="AM211" s="517"/>
      <c r="AN211" s="517"/>
      <c r="AO211" s="517"/>
      <c r="AP211" s="517"/>
      <c r="AQ211" s="517"/>
      <c r="AR211" s="517"/>
      <c r="AS211" s="517"/>
      <c r="AT211" s="517"/>
      <c r="AU211" s="517"/>
      <c r="AV211" s="517"/>
      <c r="AW211" s="517"/>
      <c r="AX211" s="517"/>
      <c r="AY211" s="517"/>
      <c r="AZ211" s="517"/>
      <c r="BA211" s="517"/>
      <c r="BB211" s="517"/>
      <c r="BC211" s="517"/>
      <c r="BD211" s="517"/>
      <c r="BE211" s="517"/>
      <c r="BF211" s="517"/>
      <c r="BG211" s="517"/>
      <c r="BH211" s="517"/>
      <c r="BI211" s="517"/>
      <c r="BJ211" s="517"/>
      <c r="BK211" s="517"/>
      <c r="BL211" s="517"/>
      <c r="BM211" s="517"/>
      <c r="BN211" s="517"/>
      <c r="BO211" s="517"/>
      <c r="BP211" s="517"/>
      <c r="BQ211" s="517"/>
      <c r="BR211" s="517"/>
      <c r="BS211" s="517"/>
      <c r="BT211" s="517"/>
      <c r="BU211" s="517"/>
      <c r="BV211" s="517"/>
      <c r="BW211" s="517"/>
      <c r="BX211" s="517"/>
      <c r="BY211" s="517"/>
      <c r="BZ211" s="517"/>
      <c r="CA211" s="517"/>
      <c r="CB211" s="517"/>
      <c r="CC211" s="517"/>
      <c r="CD211" s="517"/>
      <c r="CE211" s="517"/>
      <c r="CF211" s="517"/>
      <c r="CG211" s="517"/>
      <c r="CH211" s="517"/>
      <c r="CI211" s="517"/>
      <c r="CJ211" s="517"/>
      <c r="CK211" s="517"/>
      <c r="CL211" s="517"/>
      <c r="CM211" s="517"/>
      <c r="CN211" s="517"/>
      <c r="CO211" s="517"/>
      <c r="CP211" s="517"/>
      <c r="CQ211" s="517"/>
      <c r="CR211" s="517"/>
      <c r="CS211" s="517"/>
      <c r="CT211" s="517"/>
      <c r="CU211" s="517"/>
      <c r="CV211" s="517"/>
      <c r="CW211" s="517"/>
      <c r="CX211" s="517"/>
      <c r="CY211" s="517"/>
      <c r="CZ211" s="517"/>
      <c r="DA211" s="517"/>
      <c r="DB211" s="517"/>
      <c r="DC211" s="592"/>
      <c r="DD211" s="592"/>
      <c r="DE211" s="517"/>
      <c r="DF211" s="517"/>
      <c r="DG211" s="517"/>
      <c r="DH211" s="517"/>
      <c r="DI211" s="517"/>
      <c r="DJ211" s="517"/>
      <c r="DK211" s="517"/>
      <c r="DL211" s="517"/>
      <c r="DM211" s="517"/>
      <c r="DN211" s="517"/>
      <c r="DO211" s="517"/>
      <c r="DP211" s="517"/>
      <c r="DQ211" s="517"/>
      <c r="DR211" s="517"/>
      <c r="DS211" s="517"/>
      <c r="DT211" s="517"/>
      <c r="DU211" s="517"/>
    </row>
    <row r="212" spans="1:125" ht="12.75" customHeight="1">
      <c r="A212" s="517"/>
      <c r="B212" s="517"/>
      <c r="C212" s="517"/>
      <c r="D212" s="517"/>
      <c r="E212" s="517"/>
      <c r="F212" s="517"/>
      <c r="G212" s="517"/>
      <c r="H212" s="517"/>
      <c r="I212" s="517"/>
      <c r="J212" s="517"/>
      <c r="K212" s="517"/>
      <c r="L212" s="517"/>
      <c r="M212" s="517"/>
      <c r="N212" s="517"/>
      <c r="O212" s="517"/>
      <c r="P212" s="517"/>
      <c r="Q212" s="517"/>
      <c r="R212" s="517"/>
      <c r="S212" s="517"/>
      <c r="T212" s="517"/>
      <c r="U212" s="517"/>
      <c r="V212" s="517"/>
      <c r="W212" s="517"/>
      <c r="X212" s="517"/>
      <c r="Y212" s="517"/>
      <c r="Z212" s="517"/>
      <c r="AA212" s="517"/>
      <c r="AB212" s="517"/>
      <c r="AC212" s="517"/>
      <c r="AD212" s="517"/>
      <c r="AE212" s="517"/>
      <c r="AF212" s="517"/>
      <c r="AG212" s="517"/>
      <c r="AH212" s="517"/>
      <c r="AI212" s="517"/>
      <c r="AJ212" s="517"/>
      <c r="AK212" s="517"/>
      <c r="AL212" s="517"/>
      <c r="AM212" s="517"/>
      <c r="AN212" s="517"/>
      <c r="AO212" s="517"/>
      <c r="AP212" s="517"/>
      <c r="AQ212" s="517"/>
      <c r="AR212" s="517"/>
      <c r="AS212" s="517"/>
      <c r="AT212" s="517"/>
      <c r="AU212" s="517"/>
      <c r="AV212" s="517"/>
      <c r="AW212" s="517"/>
      <c r="AX212" s="517"/>
      <c r="AY212" s="517"/>
      <c r="AZ212" s="517"/>
      <c r="BA212" s="517"/>
      <c r="BB212" s="517"/>
      <c r="BC212" s="517"/>
      <c r="BD212" s="517"/>
      <c r="BE212" s="517"/>
      <c r="BF212" s="517"/>
      <c r="BG212" s="517"/>
      <c r="BH212" s="517"/>
      <c r="BI212" s="517"/>
      <c r="BJ212" s="517"/>
      <c r="BK212" s="517"/>
      <c r="BL212" s="517"/>
      <c r="BM212" s="517"/>
      <c r="BN212" s="517"/>
      <c r="BO212" s="517"/>
      <c r="BP212" s="517"/>
      <c r="BQ212" s="517"/>
      <c r="BR212" s="517"/>
      <c r="BS212" s="517"/>
      <c r="BT212" s="517"/>
      <c r="BU212" s="517"/>
      <c r="BV212" s="517"/>
      <c r="BW212" s="517"/>
      <c r="BX212" s="517"/>
      <c r="BY212" s="517"/>
      <c r="BZ212" s="517"/>
      <c r="CA212" s="517"/>
      <c r="CB212" s="517"/>
      <c r="CC212" s="517"/>
      <c r="CD212" s="517"/>
      <c r="CE212" s="517"/>
      <c r="CF212" s="517"/>
      <c r="CG212" s="517"/>
      <c r="CH212" s="517"/>
      <c r="CI212" s="517"/>
      <c r="CJ212" s="517"/>
      <c r="CK212" s="517"/>
      <c r="CL212" s="517"/>
      <c r="CM212" s="517"/>
      <c r="CN212" s="517"/>
      <c r="CO212" s="517"/>
      <c r="CP212" s="517"/>
      <c r="CQ212" s="517"/>
      <c r="CR212" s="517"/>
      <c r="CS212" s="517"/>
      <c r="CT212" s="517"/>
      <c r="CU212" s="517"/>
      <c r="CV212" s="517"/>
      <c r="CW212" s="517"/>
      <c r="CX212" s="517"/>
      <c r="CY212" s="517"/>
      <c r="CZ212" s="517"/>
      <c r="DA212" s="517"/>
      <c r="DB212" s="517"/>
      <c r="DC212" s="592"/>
      <c r="DD212" s="592"/>
      <c r="DE212" s="517"/>
      <c r="DF212" s="517"/>
      <c r="DG212" s="517"/>
      <c r="DH212" s="517"/>
      <c r="DI212" s="517"/>
      <c r="DJ212" s="517"/>
      <c r="DK212" s="517"/>
      <c r="DL212" s="517"/>
      <c r="DM212" s="517"/>
      <c r="DN212" s="517"/>
      <c r="DO212" s="517"/>
      <c r="DP212" s="517"/>
      <c r="DQ212" s="517"/>
      <c r="DR212" s="517"/>
      <c r="DS212" s="517"/>
      <c r="DT212" s="517"/>
      <c r="DU212" s="517"/>
    </row>
    <row r="213" spans="1:125" ht="12.75" customHeight="1">
      <c r="A213" s="517"/>
      <c r="B213" s="517"/>
      <c r="C213" s="517"/>
      <c r="D213" s="517"/>
      <c r="E213" s="517"/>
      <c r="F213" s="517"/>
      <c r="G213" s="517"/>
      <c r="H213" s="517"/>
      <c r="I213" s="517"/>
      <c r="J213" s="517"/>
      <c r="K213" s="517"/>
      <c r="L213" s="517"/>
      <c r="M213" s="517"/>
      <c r="N213" s="517"/>
      <c r="O213" s="517"/>
      <c r="P213" s="517"/>
      <c r="Q213" s="517"/>
      <c r="R213" s="517"/>
      <c r="S213" s="517"/>
      <c r="T213" s="517"/>
      <c r="U213" s="517"/>
      <c r="V213" s="517"/>
      <c r="W213" s="517"/>
      <c r="X213" s="517"/>
      <c r="Y213" s="517"/>
      <c r="Z213" s="517"/>
      <c r="AA213" s="517"/>
      <c r="AB213" s="517"/>
      <c r="AC213" s="517"/>
      <c r="AD213" s="517"/>
      <c r="AE213" s="517"/>
      <c r="AF213" s="517"/>
      <c r="AG213" s="517"/>
      <c r="AH213" s="517"/>
      <c r="AI213" s="517"/>
      <c r="AJ213" s="517"/>
      <c r="AK213" s="517"/>
      <c r="AL213" s="517"/>
      <c r="AM213" s="517"/>
      <c r="AN213" s="517"/>
      <c r="AO213" s="517"/>
      <c r="AP213" s="517"/>
      <c r="AQ213" s="517"/>
      <c r="AR213" s="517"/>
      <c r="AS213" s="517"/>
      <c r="AT213" s="517"/>
      <c r="AU213" s="517"/>
      <c r="AV213" s="517"/>
      <c r="AW213" s="517"/>
      <c r="AX213" s="517"/>
      <c r="AY213" s="517"/>
      <c r="AZ213" s="517"/>
      <c r="BA213" s="517"/>
      <c r="BB213" s="517"/>
      <c r="BC213" s="517"/>
      <c r="BD213" s="517"/>
      <c r="BE213" s="517"/>
      <c r="BF213" s="517"/>
      <c r="BG213" s="517"/>
      <c r="BH213" s="517"/>
      <c r="BI213" s="517"/>
      <c r="BJ213" s="517"/>
      <c r="BK213" s="517"/>
      <c r="BL213" s="517"/>
      <c r="BM213" s="517"/>
      <c r="BN213" s="517"/>
      <c r="BO213" s="517"/>
      <c r="BP213" s="517"/>
      <c r="BQ213" s="517"/>
      <c r="BR213" s="517"/>
      <c r="BS213" s="517"/>
      <c r="BT213" s="517"/>
      <c r="BU213" s="517"/>
      <c r="BV213" s="517"/>
      <c r="BW213" s="517"/>
      <c r="BX213" s="517"/>
      <c r="BY213" s="517"/>
      <c r="BZ213" s="517"/>
      <c r="CA213" s="517"/>
      <c r="CB213" s="517"/>
      <c r="CC213" s="517"/>
      <c r="CD213" s="517"/>
      <c r="CE213" s="517"/>
      <c r="CF213" s="517"/>
      <c r="CG213" s="517"/>
      <c r="CH213" s="517"/>
      <c r="CI213" s="517"/>
      <c r="CJ213" s="517"/>
      <c r="CK213" s="517"/>
      <c r="CL213" s="517"/>
      <c r="CM213" s="517"/>
      <c r="CN213" s="517"/>
      <c r="CO213" s="517"/>
      <c r="CP213" s="517"/>
      <c r="CQ213" s="517"/>
      <c r="CR213" s="517"/>
      <c r="CS213" s="517"/>
      <c r="CT213" s="517"/>
      <c r="CU213" s="517"/>
      <c r="CV213" s="517"/>
      <c r="CW213" s="517"/>
      <c r="CX213" s="517"/>
      <c r="CY213" s="517"/>
      <c r="CZ213" s="517"/>
      <c r="DA213" s="517"/>
      <c r="DB213" s="517"/>
      <c r="DC213" s="592"/>
      <c r="DD213" s="592"/>
      <c r="DE213" s="517"/>
      <c r="DF213" s="517"/>
      <c r="DG213" s="517"/>
      <c r="DH213" s="517"/>
      <c r="DI213" s="517"/>
      <c r="DJ213" s="517"/>
      <c r="DK213" s="517"/>
      <c r="DL213" s="517"/>
      <c r="DM213" s="517"/>
      <c r="DN213" s="517"/>
      <c r="DO213" s="517"/>
      <c r="DP213" s="517"/>
      <c r="DQ213" s="517"/>
      <c r="DR213" s="517"/>
      <c r="DS213" s="517"/>
      <c r="DT213" s="517"/>
      <c r="DU213" s="517"/>
    </row>
    <row r="214" spans="1:125" ht="12.75" customHeight="1">
      <c r="A214" s="517"/>
      <c r="B214" s="517"/>
      <c r="C214" s="517"/>
      <c r="D214" s="517"/>
      <c r="E214" s="517"/>
      <c r="F214" s="517"/>
      <c r="G214" s="517"/>
      <c r="H214" s="517"/>
      <c r="I214" s="517"/>
      <c r="J214" s="517"/>
      <c r="K214" s="517"/>
      <c r="L214" s="517"/>
      <c r="M214" s="517"/>
      <c r="N214" s="517"/>
      <c r="O214" s="517"/>
      <c r="P214" s="517"/>
      <c r="Q214" s="517"/>
      <c r="R214" s="517"/>
      <c r="S214" s="517"/>
      <c r="T214" s="517"/>
      <c r="U214" s="517"/>
      <c r="V214" s="517"/>
      <c r="W214" s="517"/>
      <c r="X214" s="517"/>
      <c r="Y214" s="517"/>
      <c r="Z214" s="517"/>
      <c r="AA214" s="517"/>
      <c r="AB214" s="517"/>
      <c r="AC214" s="517"/>
      <c r="AD214" s="517"/>
      <c r="AE214" s="517"/>
      <c r="AF214" s="517"/>
      <c r="AG214" s="517"/>
      <c r="AH214" s="517"/>
      <c r="AI214" s="517"/>
      <c r="AJ214" s="517"/>
      <c r="AK214" s="517"/>
      <c r="AL214" s="517"/>
      <c r="AM214" s="517"/>
      <c r="AN214" s="517"/>
      <c r="AO214" s="517"/>
      <c r="AP214" s="517"/>
      <c r="AQ214" s="517"/>
      <c r="AR214" s="517"/>
      <c r="AS214" s="517"/>
      <c r="AT214" s="517"/>
      <c r="AU214" s="517"/>
      <c r="AV214" s="517"/>
      <c r="AW214" s="517"/>
      <c r="AX214" s="517"/>
      <c r="AY214" s="517"/>
      <c r="AZ214" s="517"/>
      <c r="BA214" s="517"/>
      <c r="BB214" s="517"/>
      <c r="BC214" s="517"/>
      <c r="BD214" s="517"/>
      <c r="BE214" s="517"/>
      <c r="BF214" s="517"/>
      <c r="BG214" s="517"/>
      <c r="BH214" s="517"/>
      <c r="BI214" s="517"/>
      <c r="BJ214" s="517"/>
      <c r="BK214" s="517"/>
      <c r="BL214" s="517"/>
      <c r="BM214" s="517"/>
      <c r="BN214" s="517"/>
      <c r="BO214" s="517"/>
      <c r="BP214" s="517"/>
      <c r="BQ214" s="517"/>
      <c r="BR214" s="517"/>
      <c r="BS214" s="517"/>
      <c r="BT214" s="517"/>
      <c r="BU214" s="517"/>
      <c r="BV214" s="517"/>
      <c r="BW214" s="517"/>
      <c r="BX214" s="517"/>
      <c r="BY214" s="517"/>
      <c r="BZ214" s="517"/>
      <c r="CA214" s="517"/>
      <c r="CB214" s="517"/>
      <c r="CC214" s="517"/>
      <c r="CD214" s="517"/>
      <c r="CE214" s="517"/>
      <c r="CF214" s="517"/>
      <c r="CG214" s="517"/>
      <c r="CH214" s="517"/>
      <c r="CI214" s="517"/>
      <c r="CJ214" s="517"/>
      <c r="CK214" s="517"/>
      <c r="CL214" s="517"/>
      <c r="CM214" s="517"/>
      <c r="CN214" s="517"/>
      <c r="CO214" s="517"/>
      <c r="CP214" s="517"/>
      <c r="CQ214" s="517"/>
      <c r="CR214" s="517"/>
      <c r="CS214" s="517"/>
      <c r="CT214" s="517"/>
      <c r="CU214" s="517"/>
      <c r="CV214" s="517"/>
      <c r="CW214" s="517"/>
      <c r="CX214" s="517"/>
      <c r="CY214" s="517"/>
      <c r="CZ214" s="517"/>
      <c r="DA214" s="517"/>
      <c r="DB214" s="517"/>
      <c r="DC214" s="592"/>
      <c r="DD214" s="592"/>
      <c r="DE214" s="517"/>
      <c r="DF214" s="517"/>
      <c r="DG214" s="517"/>
      <c r="DH214" s="517"/>
      <c r="DI214" s="517"/>
      <c r="DJ214" s="517"/>
      <c r="DK214" s="517"/>
      <c r="DL214" s="517"/>
      <c r="DM214" s="517"/>
      <c r="DN214" s="517"/>
      <c r="DO214" s="517"/>
      <c r="DP214" s="517"/>
      <c r="DQ214" s="517"/>
      <c r="DR214" s="517"/>
      <c r="DS214" s="517"/>
      <c r="DT214" s="517"/>
      <c r="DU214" s="517"/>
    </row>
    <row r="215" spans="1:125" ht="12.75" customHeight="1">
      <c r="A215" s="517"/>
      <c r="B215" s="517"/>
      <c r="C215" s="517"/>
      <c r="D215" s="517"/>
      <c r="E215" s="517"/>
      <c r="F215" s="517"/>
      <c r="G215" s="517"/>
      <c r="H215" s="517"/>
      <c r="I215" s="517"/>
      <c r="J215" s="517"/>
      <c r="K215" s="517"/>
      <c r="L215" s="517"/>
      <c r="M215" s="517"/>
      <c r="N215" s="517"/>
      <c r="O215" s="517"/>
      <c r="P215" s="517"/>
      <c r="Q215" s="517"/>
      <c r="R215" s="517"/>
      <c r="S215" s="517"/>
      <c r="T215" s="517"/>
      <c r="U215" s="517"/>
      <c r="V215" s="517"/>
      <c r="W215" s="517"/>
      <c r="X215" s="517"/>
      <c r="Y215" s="517"/>
      <c r="Z215" s="517"/>
      <c r="AA215" s="517"/>
      <c r="AB215" s="517"/>
      <c r="AC215" s="517"/>
      <c r="AD215" s="517"/>
      <c r="AE215" s="517"/>
      <c r="AF215" s="517"/>
      <c r="AG215" s="517"/>
      <c r="AH215" s="517"/>
      <c r="AI215" s="517"/>
      <c r="AJ215" s="517"/>
      <c r="AK215" s="517"/>
      <c r="AL215" s="517"/>
      <c r="AM215" s="517"/>
      <c r="AN215" s="517"/>
      <c r="AO215" s="517"/>
      <c r="AP215" s="517"/>
      <c r="AQ215" s="517"/>
      <c r="AR215" s="517"/>
      <c r="AS215" s="517"/>
      <c r="AT215" s="517"/>
      <c r="AU215" s="517"/>
      <c r="AV215" s="517"/>
      <c r="AW215" s="517"/>
      <c r="AX215" s="517"/>
      <c r="AY215" s="517"/>
      <c r="AZ215" s="517"/>
      <c r="BA215" s="517"/>
      <c r="BB215" s="517"/>
      <c r="BC215" s="517"/>
      <c r="BD215" s="517"/>
      <c r="BE215" s="517"/>
      <c r="BF215" s="517"/>
      <c r="BG215" s="517"/>
      <c r="BH215" s="517"/>
      <c r="BI215" s="517"/>
      <c r="BJ215" s="517"/>
      <c r="BK215" s="517"/>
      <c r="BL215" s="517"/>
      <c r="BM215" s="517"/>
      <c r="BN215" s="517"/>
      <c r="BO215" s="517"/>
      <c r="BP215" s="517"/>
      <c r="BQ215" s="517"/>
      <c r="BR215" s="517"/>
      <c r="BS215" s="517"/>
      <c r="BT215" s="517"/>
      <c r="BU215" s="517"/>
      <c r="BV215" s="517"/>
      <c r="BW215" s="517"/>
      <c r="BX215" s="517"/>
      <c r="BY215" s="517"/>
      <c r="BZ215" s="517"/>
      <c r="CA215" s="517"/>
      <c r="CB215" s="517"/>
      <c r="CC215" s="517"/>
      <c r="CD215" s="517"/>
      <c r="CE215" s="517"/>
      <c r="CF215" s="517"/>
      <c r="CG215" s="517"/>
      <c r="CH215" s="517"/>
      <c r="CI215" s="517"/>
      <c r="CJ215" s="517"/>
      <c r="CK215" s="517"/>
      <c r="CL215" s="517"/>
      <c r="CM215" s="517"/>
      <c r="CN215" s="517"/>
      <c r="CO215" s="517"/>
      <c r="CP215" s="517"/>
      <c r="CQ215" s="517"/>
      <c r="CR215" s="517"/>
      <c r="CS215" s="517"/>
      <c r="CT215" s="517"/>
      <c r="CU215" s="517"/>
      <c r="CV215" s="517"/>
      <c r="CW215" s="517"/>
      <c r="CX215" s="517"/>
      <c r="CY215" s="517"/>
      <c r="CZ215" s="517"/>
      <c r="DA215" s="517"/>
      <c r="DB215" s="517"/>
      <c r="DC215" s="592"/>
      <c r="DD215" s="592"/>
      <c r="DE215" s="517"/>
      <c r="DF215" s="517"/>
      <c r="DG215" s="517"/>
      <c r="DH215" s="517"/>
      <c r="DI215" s="517"/>
      <c r="DJ215" s="517"/>
      <c r="DK215" s="517"/>
      <c r="DL215" s="517"/>
      <c r="DM215" s="517"/>
      <c r="DN215" s="517"/>
      <c r="DO215" s="517"/>
      <c r="DP215" s="517"/>
      <c r="DQ215" s="517"/>
      <c r="DR215" s="517"/>
      <c r="DS215" s="517"/>
      <c r="DT215" s="517"/>
      <c r="DU215" s="517"/>
    </row>
    <row r="216" spans="1:125" ht="12.75" customHeight="1">
      <c r="A216" s="517"/>
      <c r="B216" s="517"/>
      <c r="C216" s="517"/>
      <c r="D216" s="517"/>
      <c r="E216" s="517"/>
      <c r="F216" s="517"/>
      <c r="G216" s="517"/>
      <c r="H216" s="517"/>
      <c r="I216" s="517"/>
      <c r="J216" s="517"/>
      <c r="K216" s="517"/>
      <c r="L216" s="517"/>
      <c r="M216" s="517"/>
      <c r="N216" s="517"/>
      <c r="O216" s="517"/>
      <c r="P216" s="517"/>
      <c r="Q216" s="517"/>
      <c r="R216" s="517"/>
      <c r="S216" s="517"/>
      <c r="T216" s="517"/>
      <c r="U216" s="517"/>
      <c r="V216" s="517"/>
      <c r="W216" s="517"/>
      <c r="X216" s="517"/>
      <c r="Y216" s="517"/>
      <c r="Z216" s="517"/>
      <c r="AA216" s="517"/>
      <c r="AB216" s="517"/>
      <c r="AC216" s="517"/>
      <c r="AD216" s="517"/>
      <c r="AE216" s="517"/>
      <c r="AF216" s="517"/>
      <c r="AG216" s="517"/>
      <c r="AH216" s="517"/>
      <c r="AI216" s="517"/>
      <c r="AJ216" s="517"/>
      <c r="AK216" s="517"/>
      <c r="AL216" s="517"/>
      <c r="AM216" s="517"/>
      <c r="AN216" s="517"/>
      <c r="AO216" s="517"/>
      <c r="AP216" s="517"/>
      <c r="AQ216" s="517"/>
      <c r="AR216" s="517"/>
      <c r="AS216" s="517"/>
      <c r="AT216" s="517"/>
      <c r="AU216" s="517"/>
      <c r="AV216" s="517"/>
      <c r="AW216" s="517"/>
      <c r="AX216" s="517"/>
      <c r="AY216" s="517"/>
      <c r="AZ216" s="517"/>
      <c r="BA216" s="517"/>
      <c r="BB216" s="517"/>
      <c r="BC216" s="517"/>
      <c r="BD216" s="517"/>
      <c r="BE216" s="517"/>
      <c r="BF216" s="517"/>
      <c r="BG216" s="517"/>
      <c r="BH216" s="517"/>
      <c r="BI216" s="517"/>
      <c r="BJ216" s="517"/>
      <c r="BK216" s="517"/>
      <c r="BL216" s="517"/>
      <c r="BM216" s="517"/>
      <c r="BN216" s="517"/>
      <c r="BO216" s="517"/>
      <c r="BP216" s="517"/>
      <c r="BQ216" s="517"/>
      <c r="BR216" s="517"/>
      <c r="BS216" s="517"/>
      <c r="BT216" s="517"/>
      <c r="BU216" s="517"/>
      <c r="BV216" s="517"/>
      <c r="BW216" s="517"/>
      <c r="BX216" s="517"/>
      <c r="BY216" s="517"/>
      <c r="BZ216" s="517"/>
      <c r="CA216" s="517"/>
      <c r="CB216" s="517"/>
      <c r="CC216" s="517"/>
      <c r="CD216" s="517"/>
      <c r="CE216" s="517"/>
      <c r="CF216" s="517"/>
      <c r="CG216" s="517"/>
      <c r="CH216" s="517"/>
      <c r="CI216" s="517"/>
      <c r="CJ216" s="517"/>
      <c r="CK216" s="517"/>
      <c r="CL216" s="517"/>
      <c r="CM216" s="517"/>
      <c r="CN216" s="517"/>
      <c r="CO216" s="517"/>
      <c r="CP216" s="517"/>
      <c r="CQ216" s="517"/>
      <c r="CR216" s="517"/>
      <c r="CS216" s="517"/>
      <c r="CT216" s="517"/>
      <c r="CU216" s="517"/>
      <c r="CV216" s="517"/>
      <c r="CW216" s="517"/>
      <c r="CX216" s="517"/>
      <c r="CY216" s="517"/>
      <c r="CZ216" s="517"/>
      <c r="DA216" s="517"/>
      <c r="DB216" s="517"/>
      <c r="DC216" s="592"/>
      <c r="DD216" s="592"/>
      <c r="DE216" s="517"/>
      <c r="DF216" s="517"/>
      <c r="DG216" s="517"/>
      <c r="DH216" s="517"/>
      <c r="DI216" s="517"/>
      <c r="DJ216" s="517"/>
      <c r="DK216" s="517"/>
      <c r="DL216" s="517"/>
      <c r="DM216" s="517"/>
      <c r="DN216" s="517"/>
      <c r="DO216" s="517"/>
      <c r="DP216" s="517"/>
      <c r="DQ216" s="517"/>
      <c r="DR216" s="517"/>
      <c r="DS216" s="517"/>
      <c r="DT216" s="517"/>
      <c r="DU216" s="517"/>
    </row>
    <row r="217" spans="1:125" ht="12.75" customHeight="1">
      <c r="A217" s="517"/>
      <c r="B217" s="517"/>
      <c r="C217" s="517"/>
      <c r="D217" s="517"/>
      <c r="E217" s="517"/>
      <c r="F217" s="517"/>
      <c r="G217" s="517"/>
      <c r="H217" s="517"/>
      <c r="I217" s="517"/>
      <c r="J217" s="517"/>
      <c r="K217" s="517"/>
      <c r="L217" s="517"/>
      <c r="M217" s="517"/>
      <c r="N217" s="517"/>
      <c r="O217" s="517"/>
      <c r="P217" s="517"/>
      <c r="Q217" s="517"/>
      <c r="R217" s="517"/>
      <c r="S217" s="517"/>
      <c r="T217" s="517"/>
      <c r="U217" s="517"/>
      <c r="V217" s="517"/>
      <c r="W217" s="517"/>
      <c r="X217" s="517"/>
      <c r="Y217" s="517"/>
      <c r="Z217" s="517"/>
      <c r="AA217" s="517"/>
      <c r="AB217" s="517"/>
      <c r="AC217" s="517"/>
      <c r="AD217" s="517"/>
      <c r="AE217" s="517"/>
      <c r="AF217" s="517"/>
      <c r="AG217" s="517"/>
      <c r="AH217" s="517"/>
      <c r="AI217" s="517"/>
      <c r="AJ217" s="517"/>
      <c r="AK217" s="517"/>
      <c r="AL217" s="517"/>
      <c r="AM217" s="517"/>
      <c r="AN217" s="517"/>
      <c r="AO217" s="517"/>
      <c r="AP217" s="517"/>
      <c r="AQ217" s="517"/>
      <c r="AR217" s="517"/>
      <c r="AS217" s="517"/>
      <c r="AT217" s="517"/>
      <c r="AU217" s="517"/>
      <c r="AV217" s="517"/>
      <c r="AW217" s="517"/>
      <c r="AX217" s="517"/>
      <c r="AY217" s="517"/>
      <c r="AZ217" s="517"/>
      <c r="BA217" s="517"/>
      <c r="BB217" s="517"/>
      <c r="BC217" s="517"/>
      <c r="BD217" s="517"/>
      <c r="BE217" s="517"/>
      <c r="BF217" s="517"/>
      <c r="BG217" s="517"/>
      <c r="BH217" s="517"/>
      <c r="BI217" s="517"/>
      <c r="BJ217" s="517"/>
      <c r="BK217" s="517"/>
      <c r="BL217" s="517"/>
      <c r="BM217" s="517"/>
      <c r="BN217" s="517"/>
      <c r="BO217" s="517"/>
      <c r="BP217" s="517"/>
      <c r="BQ217" s="517"/>
      <c r="BR217" s="517"/>
      <c r="BS217" s="517"/>
      <c r="BT217" s="517"/>
      <c r="BU217" s="517"/>
      <c r="BV217" s="517"/>
      <c r="BW217" s="517"/>
      <c r="BX217" s="517"/>
      <c r="BY217" s="517"/>
      <c r="BZ217" s="517"/>
      <c r="CA217" s="517"/>
      <c r="CB217" s="517"/>
      <c r="CC217" s="517"/>
      <c r="CD217" s="517"/>
      <c r="CE217" s="517"/>
      <c r="CF217" s="517"/>
      <c r="CG217" s="517"/>
      <c r="CH217" s="517"/>
      <c r="CI217" s="517"/>
      <c r="CJ217" s="517"/>
      <c r="CK217" s="517"/>
      <c r="CL217" s="517"/>
      <c r="CM217" s="517"/>
      <c r="CN217" s="517"/>
      <c r="CO217" s="517"/>
      <c r="CP217" s="517"/>
      <c r="CQ217" s="517"/>
      <c r="CR217" s="517"/>
      <c r="CS217" s="517"/>
      <c r="CT217" s="517"/>
      <c r="CU217" s="517"/>
      <c r="CV217" s="517"/>
      <c r="CW217" s="517"/>
      <c r="CX217" s="517"/>
      <c r="CY217" s="517"/>
      <c r="CZ217" s="517"/>
      <c r="DA217" s="517"/>
      <c r="DB217" s="517"/>
      <c r="DC217" s="592"/>
      <c r="DD217" s="592"/>
      <c r="DE217" s="517"/>
      <c r="DF217" s="517"/>
      <c r="DG217" s="517"/>
      <c r="DH217" s="517"/>
      <c r="DI217" s="517"/>
      <c r="DJ217" s="517"/>
      <c r="DK217" s="517"/>
      <c r="DL217" s="517"/>
      <c r="DM217" s="517"/>
      <c r="DN217" s="517"/>
      <c r="DO217" s="517"/>
      <c r="DP217" s="517"/>
      <c r="DQ217" s="517"/>
      <c r="DR217" s="517"/>
      <c r="DS217" s="517"/>
      <c r="DT217" s="517"/>
      <c r="DU217" s="517"/>
    </row>
    <row r="218" spans="1:125" ht="12.75" customHeight="1">
      <c r="A218" s="517"/>
      <c r="B218" s="517"/>
      <c r="C218" s="517"/>
      <c r="D218" s="517"/>
      <c r="E218" s="517"/>
      <c r="F218" s="517"/>
      <c r="G218" s="517"/>
      <c r="H218" s="517"/>
      <c r="I218" s="517"/>
      <c r="J218" s="517"/>
      <c r="K218" s="517"/>
      <c r="L218" s="517"/>
      <c r="M218" s="517"/>
      <c r="N218" s="517"/>
      <c r="O218" s="517"/>
      <c r="P218" s="517"/>
      <c r="Q218" s="517"/>
      <c r="R218" s="517"/>
      <c r="S218" s="517"/>
      <c r="T218" s="517"/>
      <c r="U218" s="517"/>
      <c r="V218" s="517"/>
      <c r="W218" s="517"/>
      <c r="X218" s="517"/>
      <c r="Y218" s="517"/>
      <c r="Z218" s="517"/>
      <c r="AA218" s="517"/>
      <c r="AB218" s="517"/>
      <c r="AC218" s="517"/>
      <c r="AD218" s="517"/>
      <c r="AE218" s="517"/>
      <c r="AF218" s="517"/>
      <c r="AG218" s="517"/>
      <c r="AH218" s="517"/>
      <c r="AI218" s="517"/>
      <c r="AJ218" s="517"/>
      <c r="AK218" s="517"/>
      <c r="AL218" s="517"/>
      <c r="AM218" s="517"/>
      <c r="AN218" s="517"/>
      <c r="AO218" s="517"/>
      <c r="AP218" s="517"/>
      <c r="AQ218" s="517"/>
      <c r="AR218" s="517"/>
      <c r="AS218" s="517"/>
      <c r="AT218" s="517"/>
      <c r="AU218" s="517"/>
      <c r="AV218" s="517"/>
      <c r="AW218" s="517"/>
      <c r="AX218" s="517"/>
      <c r="AY218" s="517"/>
      <c r="AZ218" s="517"/>
      <c r="BA218" s="517"/>
      <c r="BB218" s="517"/>
      <c r="BC218" s="517"/>
      <c r="BD218" s="517"/>
      <c r="BE218" s="517"/>
      <c r="BF218" s="517"/>
      <c r="BG218" s="517"/>
      <c r="BH218" s="517"/>
      <c r="BI218" s="517"/>
      <c r="BJ218" s="517"/>
      <c r="BK218" s="517"/>
      <c r="BL218" s="517"/>
      <c r="BM218" s="517"/>
      <c r="BN218" s="517"/>
      <c r="BO218" s="517"/>
      <c r="BP218" s="517"/>
      <c r="BQ218" s="517"/>
      <c r="BR218" s="517"/>
      <c r="BS218" s="517"/>
      <c r="BT218" s="517"/>
      <c r="BU218" s="517"/>
      <c r="BV218" s="517"/>
      <c r="BW218" s="517"/>
      <c r="BX218" s="517"/>
      <c r="BY218" s="517"/>
      <c r="BZ218" s="517"/>
      <c r="CA218" s="517"/>
      <c r="CB218" s="517"/>
      <c r="CC218" s="517"/>
      <c r="CD218" s="517"/>
      <c r="CE218" s="517"/>
      <c r="CF218" s="517"/>
      <c r="CG218" s="517"/>
      <c r="CH218" s="517"/>
      <c r="CI218" s="517"/>
      <c r="CJ218" s="517"/>
      <c r="CK218" s="517"/>
      <c r="CL218" s="517"/>
      <c r="CM218" s="517"/>
      <c r="CN218" s="517"/>
      <c r="CO218" s="517"/>
      <c r="CP218" s="517"/>
      <c r="CQ218" s="517"/>
      <c r="CR218" s="517"/>
      <c r="CS218" s="517"/>
      <c r="CT218" s="517"/>
      <c r="CU218" s="517"/>
      <c r="CV218" s="517"/>
      <c r="CW218" s="517"/>
      <c r="CX218" s="517"/>
      <c r="CY218" s="517"/>
      <c r="CZ218" s="517"/>
      <c r="DA218" s="517"/>
      <c r="DB218" s="517"/>
      <c r="DC218" s="592"/>
      <c r="DD218" s="592"/>
      <c r="DE218" s="517"/>
      <c r="DF218" s="517"/>
      <c r="DG218" s="517"/>
      <c r="DH218" s="517"/>
      <c r="DI218" s="517"/>
      <c r="DJ218" s="517"/>
      <c r="DK218" s="517"/>
      <c r="DL218" s="517"/>
      <c r="DM218" s="517"/>
      <c r="DN218" s="517"/>
      <c r="DO218" s="517"/>
      <c r="DP218" s="517"/>
      <c r="DQ218" s="517"/>
      <c r="DR218" s="517"/>
      <c r="DS218" s="517"/>
      <c r="DT218" s="517"/>
      <c r="DU218" s="517"/>
    </row>
    <row r="219" spans="1:125" ht="12.75" customHeight="1">
      <c r="A219" s="517"/>
      <c r="B219" s="517"/>
      <c r="C219" s="517"/>
      <c r="D219" s="517"/>
      <c r="E219" s="517"/>
      <c r="F219" s="517"/>
      <c r="G219" s="517"/>
      <c r="H219" s="517"/>
      <c r="I219" s="517"/>
      <c r="J219" s="517"/>
      <c r="K219" s="517"/>
      <c r="L219" s="517"/>
      <c r="M219" s="517"/>
      <c r="N219" s="517"/>
      <c r="O219" s="517"/>
      <c r="P219" s="517"/>
      <c r="Q219" s="517"/>
      <c r="R219" s="517"/>
      <c r="S219" s="517"/>
      <c r="T219" s="517"/>
      <c r="U219" s="517"/>
      <c r="V219" s="517"/>
      <c r="W219" s="517"/>
      <c r="X219" s="517"/>
      <c r="Y219" s="517"/>
      <c r="Z219" s="517"/>
      <c r="AA219" s="517"/>
      <c r="AB219" s="517"/>
      <c r="AC219" s="517"/>
      <c r="AD219" s="517"/>
      <c r="AE219" s="517"/>
      <c r="AF219" s="517"/>
      <c r="AG219" s="517"/>
      <c r="AH219" s="517"/>
      <c r="AI219" s="517"/>
      <c r="AJ219" s="517"/>
      <c r="AK219" s="517"/>
      <c r="AL219" s="517"/>
      <c r="AM219" s="517"/>
      <c r="AN219" s="517"/>
      <c r="AO219" s="517"/>
      <c r="AP219" s="517"/>
      <c r="AQ219" s="517"/>
      <c r="AR219" s="517"/>
      <c r="AS219" s="517"/>
      <c r="AT219" s="517"/>
      <c r="AU219" s="517"/>
      <c r="AV219" s="517"/>
      <c r="AW219" s="517"/>
      <c r="AX219" s="517"/>
      <c r="AY219" s="517"/>
      <c r="AZ219" s="517"/>
      <c r="BA219" s="517"/>
      <c r="BB219" s="517"/>
      <c r="BC219" s="517"/>
      <c r="BD219" s="517"/>
      <c r="BE219" s="517"/>
      <c r="BF219" s="517"/>
      <c r="BG219" s="517"/>
      <c r="BH219" s="517"/>
      <c r="BI219" s="517"/>
      <c r="BJ219" s="517"/>
      <c r="BK219" s="517"/>
      <c r="BL219" s="517"/>
      <c r="BM219" s="517"/>
      <c r="BN219" s="517"/>
      <c r="BO219" s="517"/>
      <c r="BP219" s="517"/>
      <c r="BQ219" s="517"/>
      <c r="BR219" s="517"/>
      <c r="BS219" s="517"/>
      <c r="BT219" s="517"/>
      <c r="BU219" s="517"/>
      <c r="BV219" s="517"/>
      <c r="BW219" s="517"/>
      <c r="BX219" s="517"/>
      <c r="BY219" s="517"/>
      <c r="BZ219" s="517"/>
      <c r="CA219" s="517"/>
      <c r="CB219" s="517"/>
      <c r="CC219" s="517"/>
      <c r="CD219" s="517"/>
      <c r="CE219" s="517"/>
      <c r="CF219" s="517"/>
      <c r="CG219" s="517"/>
      <c r="CH219" s="517"/>
      <c r="CI219" s="517"/>
      <c r="CJ219" s="517"/>
      <c r="CK219" s="517"/>
      <c r="CL219" s="517"/>
      <c r="CM219" s="517"/>
      <c r="CN219" s="517"/>
      <c r="CO219" s="517"/>
      <c r="CP219" s="517"/>
      <c r="CQ219" s="517"/>
      <c r="CR219" s="517"/>
      <c r="CS219" s="517"/>
      <c r="CT219" s="517"/>
      <c r="CU219" s="517"/>
      <c r="CV219" s="517"/>
      <c r="CW219" s="517"/>
      <c r="CX219" s="517"/>
      <c r="CY219" s="517"/>
      <c r="CZ219" s="517"/>
      <c r="DA219" s="517"/>
      <c r="DB219" s="517"/>
      <c r="DC219" s="592"/>
      <c r="DD219" s="592"/>
      <c r="DE219" s="517"/>
      <c r="DF219" s="517"/>
      <c r="DG219" s="517"/>
      <c r="DH219" s="517"/>
      <c r="DI219" s="517"/>
      <c r="DJ219" s="517"/>
      <c r="DK219" s="517"/>
      <c r="DL219" s="517"/>
      <c r="DM219" s="517"/>
      <c r="DN219" s="517"/>
      <c r="DO219" s="517"/>
      <c r="DP219" s="517"/>
      <c r="DQ219" s="517"/>
      <c r="DR219" s="517"/>
      <c r="DS219" s="517"/>
      <c r="DT219" s="517"/>
      <c r="DU219" s="517"/>
    </row>
    <row r="220" spans="1:125" ht="12.75" customHeight="1">
      <c r="A220" s="517"/>
      <c r="B220" s="517"/>
      <c r="C220" s="517"/>
      <c r="D220" s="517"/>
      <c r="E220" s="517"/>
      <c r="F220" s="517"/>
      <c r="G220" s="517"/>
      <c r="H220" s="517"/>
      <c r="I220" s="517"/>
      <c r="J220" s="517"/>
      <c r="K220" s="517"/>
      <c r="L220" s="517"/>
      <c r="M220" s="517"/>
      <c r="N220" s="517"/>
      <c r="O220" s="517"/>
      <c r="P220" s="517"/>
      <c r="Q220" s="517"/>
      <c r="R220" s="517"/>
      <c r="S220" s="517"/>
      <c r="T220" s="517"/>
      <c r="U220" s="517"/>
      <c r="V220" s="517"/>
      <c r="W220" s="517"/>
      <c r="X220" s="517"/>
      <c r="Y220" s="517"/>
      <c r="Z220" s="517"/>
      <c r="AA220" s="517"/>
      <c r="AB220" s="517"/>
      <c r="AC220" s="517"/>
      <c r="AD220" s="517"/>
      <c r="AE220" s="517"/>
      <c r="AF220" s="517"/>
      <c r="AG220" s="517"/>
      <c r="AH220" s="517"/>
      <c r="AI220" s="517"/>
      <c r="AJ220" s="517"/>
      <c r="AK220" s="517"/>
      <c r="AL220" s="517"/>
      <c r="AM220" s="517"/>
      <c r="AN220" s="517"/>
      <c r="AO220" s="517"/>
      <c r="AP220" s="517"/>
      <c r="AQ220" s="517"/>
      <c r="AR220" s="517"/>
      <c r="AS220" s="517"/>
      <c r="AT220" s="517"/>
      <c r="AU220" s="517"/>
      <c r="AV220" s="517"/>
      <c r="AW220" s="517"/>
      <c r="AX220" s="517"/>
      <c r="AY220" s="517"/>
      <c r="AZ220" s="517"/>
      <c r="BA220" s="517"/>
      <c r="BB220" s="517"/>
      <c r="BC220" s="517"/>
      <c r="BD220" s="517"/>
      <c r="BE220" s="517"/>
      <c r="BF220" s="517"/>
      <c r="BG220" s="517"/>
      <c r="BH220" s="517"/>
      <c r="BI220" s="517"/>
      <c r="BJ220" s="517"/>
      <c r="BK220" s="517"/>
      <c r="BL220" s="517"/>
      <c r="BM220" s="517"/>
      <c r="BN220" s="517"/>
      <c r="BO220" s="517"/>
      <c r="BP220" s="517"/>
      <c r="BQ220" s="517"/>
      <c r="BR220" s="517"/>
      <c r="BS220" s="517"/>
      <c r="BT220" s="517"/>
      <c r="BU220" s="517"/>
      <c r="BV220" s="517"/>
      <c r="BW220" s="517"/>
      <c r="BX220" s="517"/>
      <c r="BY220" s="517"/>
      <c r="BZ220" s="517"/>
      <c r="CA220" s="517"/>
      <c r="CB220" s="517"/>
      <c r="CC220" s="517"/>
      <c r="CD220" s="517"/>
      <c r="CE220" s="517"/>
      <c r="CF220" s="517"/>
      <c r="CG220" s="517"/>
      <c r="CH220" s="517"/>
      <c r="CI220" s="517"/>
      <c r="CJ220" s="517"/>
      <c r="CK220" s="517"/>
      <c r="CL220" s="517"/>
      <c r="CM220" s="517"/>
      <c r="CN220" s="517"/>
      <c r="CO220" s="517"/>
      <c r="CP220" s="517"/>
      <c r="CQ220" s="517"/>
      <c r="CR220" s="517"/>
      <c r="CS220" s="517"/>
      <c r="CT220" s="517"/>
      <c r="CU220" s="517"/>
      <c r="CV220" s="517"/>
      <c r="CW220" s="517"/>
      <c r="CX220" s="517"/>
      <c r="CY220" s="517"/>
      <c r="CZ220" s="517"/>
      <c r="DA220" s="517"/>
      <c r="DB220" s="517"/>
      <c r="DC220" s="592"/>
      <c r="DD220" s="592"/>
      <c r="DE220" s="517"/>
      <c r="DF220" s="517"/>
      <c r="DG220" s="517"/>
      <c r="DH220" s="517"/>
      <c r="DI220" s="517"/>
      <c r="DJ220" s="517"/>
      <c r="DK220" s="517"/>
      <c r="DL220" s="517"/>
      <c r="DM220" s="517"/>
      <c r="DN220" s="517"/>
      <c r="DO220" s="517"/>
      <c r="DP220" s="517"/>
      <c r="DQ220" s="517"/>
      <c r="DR220" s="517"/>
      <c r="DS220" s="517"/>
      <c r="DT220" s="517"/>
      <c r="DU220" s="517"/>
    </row>
    <row r="221" spans="1:125" ht="12.75" customHeight="1">
      <c r="A221" s="517"/>
      <c r="B221" s="517"/>
      <c r="C221" s="517"/>
      <c r="D221" s="517"/>
      <c r="E221" s="517"/>
      <c r="F221" s="517"/>
      <c r="G221" s="517"/>
      <c r="H221" s="517"/>
      <c r="I221" s="517"/>
      <c r="J221" s="517"/>
      <c r="K221" s="517"/>
      <c r="L221" s="517"/>
      <c r="M221" s="517"/>
      <c r="N221" s="517"/>
      <c r="O221" s="517"/>
      <c r="P221" s="517"/>
      <c r="Q221" s="517"/>
      <c r="R221" s="517"/>
      <c r="S221" s="517"/>
      <c r="T221" s="517"/>
      <c r="U221" s="517"/>
      <c r="V221" s="517"/>
      <c r="W221" s="517"/>
      <c r="X221" s="517"/>
      <c r="Y221" s="517"/>
      <c r="Z221" s="517"/>
      <c r="AA221" s="517"/>
      <c r="AB221" s="517"/>
      <c r="AC221" s="517"/>
      <c r="AD221" s="517"/>
      <c r="AE221" s="517"/>
      <c r="AF221" s="517"/>
      <c r="AG221" s="517"/>
      <c r="AH221" s="517"/>
      <c r="AI221" s="517"/>
      <c r="AJ221" s="517"/>
      <c r="AK221" s="517"/>
      <c r="AL221" s="517"/>
      <c r="AM221" s="517"/>
      <c r="AN221" s="517"/>
      <c r="AO221" s="517"/>
      <c r="AP221" s="517"/>
      <c r="AQ221" s="517"/>
      <c r="AR221" s="517"/>
      <c r="AS221" s="517"/>
      <c r="AT221" s="517"/>
      <c r="AU221" s="517"/>
      <c r="AV221" s="517"/>
      <c r="AW221" s="517"/>
      <c r="AX221" s="517"/>
      <c r="AY221" s="517"/>
      <c r="AZ221" s="517"/>
      <c r="BA221" s="517"/>
      <c r="BB221" s="517"/>
      <c r="BC221" s="517"/>
      <c r="BD221" s="517"/>
      <c r="BE221" s="517"/>
      <c r="BF221" s="517"/>
      <c r="BG221" s="517"/>
      <c r="BH221" s="517"/>
      <c r="BI221" s="517"/>
      <c r="BJ221" s="517"/>
      <c r="BK221" s="517"/>
      <c r="BL221" s="517"/>
      <c r="BM221" s="517"/>
      <c r="BN221" s="517"/>
      <c r="BO221" s="517"/>
      <c r="BP221" s="517"/>
      <c r="BQ221" s="517"/>
      <c r="BR221" s="517"/>
      <c r="BS221" s="517"/>
      <c r="BT221" s="517"/>
      <c r="BU221" s="517"/>
      <c r="BV221" s="517"/>
      <c r="BW221" s="517"/>
      <c r="BX221" s="517"/>
      <c r="BY221" s="517"/>
      <c r="BZ221" s="517"/>
      <c r="CA221" s="517"/>
      <c r="CB221" s="517"/>
      <c r="CC221" s="517"/>
      <c r="CD221" s="517"/>
      <c r="CE221" s="517"/>
      <c r="CF221" s="517"/>
      <c r="CG221" s="517"/>
      <c r="CH221" s="517"/>
      <c r="CI221" s="517"/>
      <c r="CJ221" s="517"/>
      <c r="CK221" s="517"/>
      <c r="CL221" s="517"/>
      <c r="CM221" s="517"/>
      <c r="CN221" s="517"/>
      <c r="CO221" s="517"/>
      <c r="CP221" s="517"/>
      <c r="CQ221" s="517"/>
      <c r="CR221" s="517"/>
      <c r="CS221" s="517"/>
      <c r="CT221" s="517"/>
      <c r="CU221" s="517"/>
      <c r="CV221" s="517"/>
      <c r="CW221" s="517"/>
      <c r="CX221" s="517"/>
      <c r="CY221" s="517"/>
      <c r="CZ221" s="517"/>
      <c r="DA221" s="517"/>
      <c r="DB221" s="517"/>
      <c r="DC221" s="592"/>
      <c r="DD221" s="592"/>
      <c r="DE221" s="517"/>
      <c r="DF221" s="517"/>
      <c r="DG221" s="517"/>
      <c r="DH221" s="517"/>
      <c r="DI221" s="517"/>
      <c r="DJ221" s="517"/>
      <c r="DK221" s="517"/>
      <c r="DL221" s="517"/>
      <c r="DM221" s="517"/>
      <c r="DN221" s="517"/>
      <c r="DO221" s="517"/>
      <c r="DP221" s="517"/>
      <c r="DQ221" s="517"/>
      <c r="DR221" s="517"/>
      <c r="DS221" s="517"/>
      <c r="DT221" s="517"/>
      <c r="DU221" s="517"/>
    </row>
    <row r="222" spans="1:125" ht="12.75" customHeight="1">
      <c r="A222" s="517"/>
      <c r="B222" s="517"/>
      <c r="C222" s="517"/>
      <c r="D222" s="517"/>
      <c r="E222" s="517"/>
      <c r="F222" s="517"/>
      <c r="G222" s="517"/>
      <c r="H222" s="517"/>
      <c r="I222" s="517"/>
      <c r="J222" s="517"/>
      <c r="K222" s="517"/>
      <c r="L222" s="517"/>
      <c r="M222" s="517"/>
      <c r="N222" s="517"/>
      <c r="O222" s="517"/>
      <c r="P222" s="517"/>
      <c r="Q222" s="517"/>
      <c r="R222" s="517"/>
      <c r="S222" s="517"/>
      <c r="T222" s="517"/>
      <c r="U222" s="517"/>
      <c r="V222" s="517"/>
      <c r="W222" s="517"/>
      <c r="X222" s="517"/>
      <c r="Y222" s="517"/>
      <c r="Z222" s="517"/>
      <c r="AA222" s="517"/>
      <c r="AB222" s="517"/>
      <c r="AC222" s="517"/>
      <c r="AD222" s="517"/>
      <c r="AE222" s="517"/>
      <c r="AF222" s="517"/>
      <c r="AG222" s="517"/>
      <c r="AH222" s="517"/>
      <c r="AI222" s="517"/>
      <c r="AJ222" s="517"/>
      <c r="AK222" s="517"/>
      <c r="AL222" s="517"/>
      <c r="AM222" s="517"/>
      <c r="AN222" s="517"/>
      <c r="AO222" s="517"/>
      <c r="AP222" s="517"/>
      <c r="AQ222" s="517"/>
      <c r="AR222" s="517"/>
      <c r="AS222" s="517"/>
      <c r="AT222" s="517"/>
      <c r="AU222" s="517"/>
      <c r="AV222" s="517"/>
      <c r="AW222" s="517"/>
      <c r="AX222" s="517"/>
      <c r="AY222" s="517"/>
      <c r="AZ222" s="517"/>
      <c r="BA222" s="517"/>
      <c r="BB222" s="517"/>
      <c r="BC222" s="517"/>
      <c r="BD222" s="517"/>
      <c r="BE222" s="517"/>
      <c r="BF222" s="517"/>
      <c r="BG222" s="517"/>
      <c r="BH222" s="517"/>
      <c r="BI222" s="517"/>
      <c r="BJ222" s="517"/>
      <c r="BK222" s="517"/>
      <c r="BL222" s="517"/>
      <c r="BM222" s="517"/>
      <c r="BN222" s="517"/>
      <c r="BO222" s="517"/>
      <c r="BP222" s="517"/>
      <c r="BQ222" s="517"/>
      <c r="BR222" s="517"/>
      <c r="BS222" s="517"/>
      <c r="BT222" s="517"/>
      <c r="BU222" s="517"/>
      <c r="BV222" s="517"/>
      <c r="BW222" s="517"/>
      <c r="BX222" s="517"/>
      <c r="BY222" s="517"/>
      <c r="BZ222" s="517"/>
      <c r="CA222" s="517"/>
      <c r="CB222" s="517"/>
      <c r="CC222" s="517"/>
      <c r="CD222" s="517"/>
      <c r="CE222" s="517"/>
      <c r="CF222" s="517"/>
      <c r="CG222" s="517"/>
      <c r="CH222" s="517"/>
      <c r="CI222" s="517"/>
      <c r="CJ222" s="517"/>
      <c r="CK222" s="517"/>
      <c r="CL222" s="517"/>
      <c r="CM222" s="517"/>
      <c r="CN222" s="517"/>
      <c r="CO222" s="517"/>
      <c r="CP222" s="517"/>
      <c r="CQ222" s="517"/>
      <c r="CR222" s="517"/>
      <c r="CS222" s="517"/>
      <c r="CT222" s="517"/>
      <c r="CU222" s="517"/>
      <c r="CV222" s="517"/>
      <c r="CW222" s="517"/>
      <c r="CX222" s="517"/>
      <c r="CY222" s="517"/>
      <c r="CZ222" s="517"/>
      <c r="DA222" s="517"/>
      <c r="DB222" s="517"/>
      <c r="DC222" s="592"/>
      <c r="DD222" s="592"/>
      <c r="DE222" s="517"/>
      <c r="DF222" s="517"/>
      <c r="DG222" s="517"/>
      <c r="DH222" s="517"/>
      <c r="DI222" s="517"/>
      <c r="DJ222" s="517"/>
      <c r="DK222" s="517"/>
      <c r="DL222" s="517"/>
      <c r="DM222" s="517"/>
      <c r="DN222" s="517"/>
      <c r="DO222" s="517"/>
      <c r="DP222" s="517"/>
      <c r="DQ222" s="517"/>
      <c r="DR222" s="517"/>
      <c r="DS222" s="517"/>
      <c r="DT222" s="517"/>
      <c r="DU222" s="517"/>
    </row>
    <row r="223" spans="1:125" ht="12.75" customHeight="1">
      <c r="A223" s="517"/>
      <c r="B223" s="517"/>
      <c r="C223" s="517"/>
      <c r="D223" s="517"/>
      <c r="E223" s="517"/>
      <c r="F223" s="517"/>
      <c r="G223" s="517"/>
      <c r="H223" s="517"/>
      <c r="I223" s="517"/>
      <c r="J223" s="517"/>
      <c r="K223" s="517"/>
      <c r="L223" s="517"/>
      <c r="M223" s="517"/>
      <c r="N223" s="517"/>
      <c r="O223" s="517"/>
      <c r="P223" s="517"/>
      <c r="Q223" s="517"/>
      <c r="R223" s="517"/>
      <c r="S223" s="517"/>
      <c r="T223" s="517"/>
      <c r="U223" s="517"/>
      <c r="V223" s="517"/>
      <c r="W223" s="517"/>
      <c r="X223" s="517"/>
      <c r="Y223" s="517"/>
      <c r="Z223" s="517"/>
      <c r="AA223" s="517"/>
      <c r="AB223" s="517"/>
      <c r="AC223" s="517"/>
      <c r="AD223" s="517"/>
      <c r="AE223" s="517"/>
      <c r="AF223" s="517"/>
      <c r="AG223" s="517"/>
      <c r="AH223" s="517"/>
      <c r="AI223" s="517"/>
      <c r="AJ223" s="517"/>
      <c r="AK223" s="517"/>
      <c r="AL223" s="517"/>
      <c r="AM223" s="517"/>
      <c r="AN223" s="517"/>
      <c r="AO223" s="517"/>
      <c r="AP223" s="517"/>
      <c r="AQ223" s="517"/>
      <c r="AR223" s="517"/>
      <c r="AS223" s="517"/>
      <c r="AT223" s="517"/>
      <c r="AU223" s="517"/>
      <c r="AV223" s="517"/>
      <c r="AW223" s="517"/>
      <c r="AX223" s="517"/>
      <c r="AY223" s="517"/>
      <c r="AZ223" s="517"/>
      <c r="BA223" s="517"/>
      <c r="BB223" s="517"/>
      <c r="BC223" s="517"/>
      <c r="BD223" s="517"/>
      <c r="BE223" s="517"/>
      <c r="BF223" s="517"/>
      <c r="BG223" s="517"/>
      <c r="BH223" s="517"/>
      <c r="BI223" s="517"/>
      <c r="BJ223" s="517"/>
      <c r="BK223" s="517"/>
      <c r="BL223" s="517"/>
      <c r="BM223" s="517"/>
      <c r="BN223" s="517"/>
      <c r="BO223" s="517"/>
      <c r="BP223" s="517"/>
      <c r="BQ223" s="517"/>
      <c r="BR223" s="517"/>
      <c r="BS223" s="517"/>
      <c r="BT223" s="517"/>
      <c r="BU223" s="517"/>
      <c r="BV223" s="517"/>
      <c r="BW223" s="517"/>
      <c r="BX223" s="517"/>
      <c r="BY223" s="517"/>
      <c r="BZ223" s="517"/>
      <c r="CA223" s="517"/>
      <c r="CB223" s="517"/>
      <c r="CC223" s="517"/>
      <c r="CD223" s="517"/>
      <c r="CE223" s="517"/>
      <c r="CF223" s="517"/>
      <c r="CG223" s="517"/>
      <c r="CH223" s="517"/>
      <c r="CI223" s="517"/>
      <c r="CJ223" s="517"/>
      <c r="CK223" s="517"/>
      <c r="CL223" s="517"/>
      <c r="CM223" s="517"/>
      <c r="CN223" s="517"/>
      <c r="CO223" s="517"/>
      <c r="CP223" s="517"/>
      <c r="CQ223" s="517"/>
      <c r="CR223" s="517"/>
      <c r="CS223" s="517"/>
      <c r="CT223" s="517"/>
      <c r="CU223" s="517"/>
      <c r="CV223" s="517"/>
      <c r="CW223" s="517"/>
      <c r="CX223" s="517"/>
      <c r="CY223" s="517"/>
      <c r="CZ223" s="517"/>
      <c r="DA223" s="517"/>
      <c r="DB223" s="517"/>
      <c r="DC223" s="592"/>
      <c r="DD223" s="592"/>
      <c r="DE223" s="517"/>
      <c r="DF223" s="517"/>
      <c r="DG223" s="517"/>
      <c r="DH223" s="517"/>
      <c r="DI223" s="517"/>
      <c r="DJ223" s="517"/>
      <c r="DK223" s="517"/>
      <c r="DL223" s="517"/>
      <c r="DM223" s="517"/>
      <c r="DN223" s="517"/>
      <c r="DO223" s="517"/>
      <c r="DP223" s="517"/>
      <c r="DQ223" s="517"/>
      <c r="DR223" s="517"/>
      <c r="DS223" s="517"/>
      <c r="DT223" s="517"/>
      <c r="DU223" s="517"/>
    </row>
    <row r="224" spans="1:125" ht="12.75" customHeight="1">
      <c r="A224" s="517"/>
      <c r="B224" s="517"/>
      <c r="C224" s="517"/>
      <c r="D224" s="517"/>
      <c r="E224" s="517"/>
      <c r="F224" s="517"/>
      <c r="G224" s="517"/>
      <c r="H224" s="517"/>
      <c r="I224" s="517"/>
      <c r="J224" s="517"/>
      <c r="K224" s="517"/>
      <c r="L224" s="517"/>
      <c r="M224" s="517"/>
      <c r="N224" s="517"/>
      <c r="O224" s="517"/>
      <c r="P224" s="517"/>
      <c r="Q224" s="517"/>
      <c r="R224" s="517"/>
      <c r="S224" s="517"/>
      <c r="T224" s="517"/>
      <c r="U224" s="517"/>
      <c r="V224" s="517"/>
      <c r="W224" s="517"/>
      <c r="X224" s="517"/>
      <c r="Y224" s="517"/>
      <c r="Z224" s="517"/>
      <c r="AA224" s="517"/>
      <c r="AB224" s="517"/>
      <c r="AC224" s="517"/>
      <c r="AD224" s="517"/>
      <c r="AE224" s="517"/>
      <c r="AF224" s="517"/>
      <c r="AG224" s="517"/>
      <c r="AH224" s="517"/>
      <c r="AI224" s="517"/>
      <c r="AJ224" s="517"/>
      <c r="AK224" s="517"/>
      <c r="AL224" s="517"/>
      <c r="AM224" s="517"/>
      <c r="AN224" s="517"/>
      <c r="AO224" s="517"/>
      <c r="AP224" s="517"/>
      <c r="AQ224" s="517"/>
      <c r="AR224" s="517"/>
      <c r="AS224" s="517"/>
      <c r="AT224" s="517"/>
      <c r="AU224" s="517"/>
      <c r="AV224" s="517"/>
      <c r="AW224" s="517"/>
      <c r="AX224" s="517"/>
      <c r="AY224" s="517"/>
      <c r="AZ224" s="517"/>
      <c r="BA224" s="517"/>
      <c r="BB224" s="517"/>
      <c r="BC224" s="517"/>
      <c r="BD224" s="517"/>
      <c r="BE224" s="517"/>
      <c r="BF224" s="517"/>
      <c r="BG224" s="517"/>
      <c r="BH224" s="517"/>
      <c r="BI224" s="517"/>
      <c r="BJ224" s="517"/>
      <c r="BK224" s="517"/>
      <c r="BL224" s="517"/>
      <c r="BM224" s="517"/>
      <c r="BN224" s="517"/>
      <c r="BO224" s="517"/>
      <c r="BP224" s="517"/>
      <c r="BQ224" s="517"/>
      <c r="BR224" s="517"/>
      <c r="BS224" s="517"/>
      <c r="BT224" s="517"/>
      <c r="BU224" s="517"/>
      <c r="BV224" s="517"/>
      <c r="BW224" s="517"/>
      <c r="BX224" s="517"/>
      <c r="BY224" s="517"/>
      <c r="BZ224" s="517"/>
      <c r="CA224" s="517"/>
      <c r="CB224" s="517"/>
      <c r="CC224" s="517"/>
      <c r="CD224" s="517"/>
      <c r="CE224" s="517"/>
      <c r="CF224" s="517"/>
      <c r="CG224" s="517"/>
      <c r="CH224" s="517"/>
      <c r="CI224" s="517"/>
      <c r="CJ224" s="517"/>
      <c r="CK224" s="517"/>
      <c r="CL224" s="517"/>
      <c r="CM224" s="517"/>
      <c r="CN224" s="517"/>
      <c r="CO224" s="517"/>
      <c r="CP224" s="517"/>
      <c r="CQ224" s="517"/>
      <c r="CR224" s="517"/>
      <c r="CS224" s="517"/>
      <c r="CT224" s="517"/>
      <c r="CU224" s="517"/>
      <c r="CV224" s="517"/>
      <c r="CW224" s="517"/>
      <c r="CX224" s="517"/>
      <c r="CY224" s="517"/>
      <c r="CZ224" s="517"/>
      <c r="DA224" s="517"/>
      <c r="DB224" s="517"/>
      <c r="DC224" s="592"/>
      <c r="DD224" s="592"/>
      <c r="DE224" s="517"/>
      <c r="DF224" s="517"/>
      <c r="DG224" s="517"/>
      <c r="DH224" s="517"/>
      <c r="DI224" s="517"/>
      <c r="DJ224" s="517"/>
      <c r="DK224" s="517"/>
      <c r="DL224" s="517"/>
      <c r="DM224" s="517"/>
      <c r="DN224" s="517"/>
      <c r="DO224" s="517"/>
      <c r="DP224" s="517"/>
      <c r="DQ224" s="517"/>
      <c r="DR224" s="517"/>
      <c r="DS224" s="517"/>
      <c r="DT224" s="517"/>
      <c r="DU224" s="517"/>
    </row>
    <row r="225" spans="1:125" ht="12.75" customHeight="1">
      <c r="A225" s="517"/>
      <c r="B225" s="517"/>
      <c r="C225" s="517"/>
      <c r="D225" s="517"/>
      <c r="E225" s="517"/>
      <c r="F225" s="517"/>
      <c r="G225" s="517"/>
      <c r="H225" s="517"/>
      <c r="I225" s="517"/>
      <c r="J225" s="517"/>
      <c r="K225" s="517"/>
      <c r="L225" s="517"/>
      <c r="M225" s="517"/>
      <c r="N225" s="517"/>
      <c r="O225" s="517"/>
      <c r="P225" s="517"/>
      <c r="Q225" s="517"/>
      <c r="R225" s="517"/>
      <c r="S225" s="517"/>
      <c r="T225" s="517"/>
      <c r="U225" s="517"/>
      <c r="V225" s="517"/>
      <c r="W225" s="517"/>
      <c r="X225" s="517"/>
      <c r="Y225" s="517"/>
      <c r="Z225" s="517"/>
      <c r="AA225" s="517"/>
      <c r="AB225" s="517"/>
      <c r="AC225" s="517"/>
      <c r="AD225" s="517"/>
      <c r="AE225" s="517"/>
      <c r="AF225" s="517"/>
      <c r="AG225" s="517"/>
      <c r="AH225" s="517"/>
      <c r="AI225" s="517"/>
      <c r="AJ225" s="517"/>
      <c r="AK225" s="517"/>
      <c r="AL225" s="517"/>
      <c r="AM225" s="517"/>
      <c r="AN225" s="517"/>
      <c r="AO225" s="517"/>
      <c r="AP225" s="517"/>
      <c r="AQ225" s="517"/>
      <c r="AR225" s="517"/>
      <c r="AS225" s="517"/>
      <c r="AT225" s="517"/>
      <c r="AU225" s="517"/>
      <c r="AV225" s="517"/>
      <c r="AW225" s="517"/>
      <c r="AX225" s="517"/>
      <c r="AY225" s="517"/>
      <c r="AZ225" s="517"/>
      <c r="BA225" s="517"/>
      <c r="BB225" s="517"/>
      <c r="BC225" s="517"/>
      <c r="BD225" s="517"/>
      <c r="BE225" s="517"/>
      <c r="BF225" s="517"/>
      <c r="BG225" s="517"/>
      <c r="BH225" s="517"/>
      <c r="BI225" s="517"/>
      <c r="BJ225" s="517"/>
      <c r="BK225" s="517"/>
      <c r="BL225" s="517"/>
      <c r="BM225" s="517"/>
      <c r="BN225" s="517"/>
      <c r="BO225" s="517"/>
      <c r="BP225" s="517"/>
      <c r="BQ225" s="517"/>
      <c r="BR225" s="517"/>
      <c r="BS225" s="517"/>
      <c r="BT225" s="517"/>
      <c r="BU225" s="517"/>
      <c r="BV225" s="517"/>
      <c r="BW225" s="517"/>
      <c r="BX225" s="517"/>
      <c r="BY225" s="517"/>
      <c r="BZ225" s="517"/>
      <c r="CA225" s="517"/>
      <c r="CB225" s="517"/>
      <c r="CC225" s="517"/>
      <c r="CD225" s="517"/>
      <c r="CE225" s="517"/>
      <c r="CF225" s="517"/>
      <c r="CG225" s="517"/>
      <c r="CH225" s="517"/>
      <c r="CI225" s="517"/>
      <c r="CJ225" s="517"/>
      <c r="CK225" s="517"/>
      <c r="CL225" s="517"/>
      <c r="CM225" s="517"/>
      <c r="CN225" s="517"/>
      <c r="CO225" s="517"/>
      <c r="CP225" s="517"/>
      <c r="CQ225" s="517"/>
      <c r="CR225" s="517"/>
      <c r="CS225" s="517"/>
      <c r="CT225" s="517"/>
      <c r="CU225" s="517"/>
      <c r="CV225" s="517"/>
      <c r="CW225" s="517"/>
      <c r="CX225" s="517"/>
      <c r="CY225" s="517"/>
      <c r="CZ225" s="517"/>
      <c r="DA225" s="517"/>
      <c r="DB225" s="517"/>
      <c r="DC225" s="592"/>
      <c r="DD225" s="592"/>
      <c r="DE225" s="517"/>
      <c r="DF225" s="517"/>
      <c r="DG225" s="517"/>
      <c r="DH225" s="517"/>
      <c r="DI225" s="517"/>
      <c r="DJ225" s="517"/>
      <c r="DK225" s="517"/>
      <c r="DL225" s="517"/>
      <c r="DM225" s="517"/>
      <c r="DN225" s="517"/>
      <c r="DO225" s="517"/>
      <c r="DP225" s="517"/>
      <c r="DQ225" s="517"/>
      <c r="DR225" s="517"/>
      <c r="DS225" s="517"/>
      <c r="DT225" s="517"/>
      <c r="DU225" s="517"/>
    </row>
    <row r="226" spans="1:125" ht="12.75" customHeight="1">
      <c r="A226" s="517"/>
      <c r="B226" s="517"/>
      <c r="C226" s="517"/>
      <c r="D226" s="517"/>
      <c r="E226" s="517"/>
      <c r="F226" s="517"/>
      <c r="G226" s="517"/>
      <c r="H226" s="517"/>
      <c r="I226" s="517"/>
      <c r="J226" s="517"/>
      <c r="K226" s="517"/>
      <c r="L226" s="517"/>
      <c r="M226" s="517"/>
      <c r="N226" s="517"/>
      <c r="O226" s="517"/>
      <c r="P226" s="517"/>
      <c r="Q226" s="517"/>
      <c r="R226" s="517"/>
      <c r="S226" s="517"/>
      <c r="T226" s="517"/>
      <c r="U226" s="517"/>
      <c r="V226" s="517"/>
      <c r="W226" s="517"/>
      <c r="X226" s="517"/>
      <c r="Y226" s="517"/>
      <c r="Z226" s="517"/>
      <c r="AA226" s="517"/>
      <c r="AB226" s="517"/>
      <c r="AC226" s="517"/>
      <c r="AD226" s="517"/>
      <c r="AE226" s="517"/>
      <c r="AF226" s="517"/>
      <c r="AG226" s="517"/>
      <c r="AH226" s="517"/>
      <c r="AI226" s="517"/>
      <c r="AJ226" s="517"/>
      <c r="AK226" s="517"/>
      <c r="AL226" s="517"/>
      <c r="AM226" s="517"/>
      <c r="AN226" s="517"/>
      <c r="AO226" s="517"/>
      <c r="AP226" s="517"/>
      <c r="AQ226" s="517"/>
      <c r="AR226" s="517"/>
      <c r="AS226" s="517"/>
      <c r="AT226" s="517"/>
      <c r="AU226" s="517"/>
      <c r="AV226" s="517"/>
      <c r="AW226" s="517"/>
      <c r="AX226" s="517"/>
      <c r="AY226" s="517"/>
      <c r="AZ226" s="517"/>
      <c r="BA226" s="517"/>
      <c r="BB226" s="517"/>
      <c r="BC226" s="517"/>
      <c r="BD226" s="517"/>
      <c r="BE226" s="517"/>
      <c r="BF226" s="517"/>
      <c r="BG226" s="517"/>
      <c r="BH226" s="517"/>
      <c r="BI226" s="517"/>
      <c r="BJ226" s="517"/>
      <c r="BK226" s="517"/>
      <c r="BL226" s="517"/>
      <c r="BM226" s="517"/>
      <c r="BN226" s="517"/>
      <c r="BO226" s="517"/>
      <c r="BP226" s="517"/>
      <c r="BQ226" s="517"/>
      <c r="BR226" s="517"/>
      <c r="BS226" s="517"/>
      <c r="BT226" s="517"/>
      <c r="BU226" s="517"/>
      <c r="BV226" s="517"/>
      <c r="BW226" s="517"/>
      <c r="BX226" s="517"/>
      <c r="BY226" s="517"/>
      <c r="BZ226" s="517"/>
      <c r="CA226" s="517"/>
      <c r="CB226" s="517"/>
      <c r="CC226" s="517"/>
      <c r="CD226" s="517"/>
      <c r="CE226" s="517"/>
      <c r="CF226" s="517"/>
      <c r="CG226" s="517"/>
      <c r="CH226" s="517"/>
      <c r="CI226" s="517"/>
      <c r="CJ226" s="517"/>
      <c r="CK226" s="517"/>
      <c r="CL226" s="517"/>
      <c r="CM226" s="517"/>
      <c r="CN226" s="517"/>
      <c r="CO226" s="517"/>
      <c r="CP226" s="517"/>
      <c r="CQ226" s="517"/>
      <c r="CR226" s="517"/>
      <c r="CS226" s="517"/>
      <c r="CT226" s="517"/>
      <c r="CU226" s="517"/>
      <c r="CV226" s="517"/>
      <c r="CW226" s="517"/>
      <c r="CX226" s="517"/>
      <c r="CY226" s="517"/>
      <c r="CZ226" s="517"/>
      <c r="DA226" s="517"/>
      <c r="DB226" s="517"/>
      <c r="DC226" s="592"/>
      <c r="DD226" s="592"/>
      <c r="DE226" s="517"/>
      <c r="DF226" s="517"/>
      <c r="DG226" s="517"/>
      <c r="DH226" s="517"/>
      <c r="DI226" s="517"/>
      <c r="DJ226" s="517"/>
      <c r="DK226" s="517"/>
      <c r="DL226" s="517"/>
      <c r="DM226" s="517"/>
      <c r="DN226" s="517"/>
      <c r="DO226" s="517"/>
      <c r="DP226" s="517"/>
      <c r="DQ226" s="517"/>
      <c r="DR226" s="517"/>
      <c r="DS226" s="517"/>
      <c r="DT226" s="517"/>
      <c r="DU226" s="517"/>
    </row>
    <row r="227" spans="1:125" ht="12.75" customHeight="1">
      <c r="A227" s="517"/>
      <c r="B227" s="517"/>
      <c r="C227" s="517"/>
      <c r="D227" s="517"/>
      <c r="E227" s="517"/>
      <c r="F227" s="517"/>
      <c r="G227" s="517"/>
      <c r="H227" s="517"/>
      <c r="I227" s="517"/>
      <c r="J227" s="517"/>
      <c r="K227" s="517"/>
      <c r="L227" s="517"/>
      <c r="M227" s="517"/>
      <c r="N227" s="517"/>
      <c r="O227" s="517"/>
      <c r="P227" s="517"/>
      <c r="Q227" s="517"/>
      <c r="R227" s="517"/>
      <c r="S227" s="517"/>
      <c r="T227" s="517"/>
      <c r="U227" s="517"/>
      <c r="V227" s="517"/>
      <c r="W227" s="517"/>
      <c r="X227" s="517"/>
      <c r="Y227" s="517"/>
      <c r="Z227" s="517"/>
      <c r="AA227" s="517"/>
      <c r="AB227" s="517"/>
      <c r="AC227" s="517"/>
      <c r="AD227" s="517"/>
      <c r="AE227" s="517"/>
      <c r="AF227" s="517"/>
      <c r="AG227" s="517"/>
      <c r="AH227" s="517"/>
      <c r="AI227" s="517"/>
      <c r="AJ227" s="517"/>
      <c r="AK227" s="517"/>
      <c r="AL227" s="517"/>
      <c r="AM227" s="517"/>
      <c r="AN227" s="517"/>
      <c r="AO227" s="517"/>
      <c r="AP227" s="517"/>
      <c r="AQ227" s="517"/>
      <c r="AR227" s="517"/>
      <c r="AS227" s="517"/>
      <c r="AT227" s="517"/>
      <c r="AU227" s="517"/>
      <c r="AV227" s="517"/>
      <c r="AW227" s="517"/>
      <c r="AX227" s="517"/>
      <c r="AY227" s="517"/>
      <c r="AZ227" s="517"/>
      <c r="BA227" s="517"/>
      <c r="BB227" s="517"/>
      <c r="BC227" s="517"/>
      <c r="BD227" s="517"/>
      <c r="BE227" s="517"/>
      <c r="BF227" s="517"/>
      <c r="BG227" s="517"/>
      <c r="BH227" s="517"/>
      <c r="BI227" s="517"/>
      <c r="BJ227" s="517"/>
      <c r="BK227" s="517"/>
      <c r="BL227" s="517"/>
      <c r="BM227" s="517"/>
      <c r="BN227" s="517"/>
      <c r="BO227" s="517"/>
      <c r="BP227" s="517"/>
      <c r="BQ227" s="517"/>
      <c r="BR227" s="517"/>
      <c r="BS227" s="517"/>
      <c r="BT227" s="517"/>
      <c r="BU227" s="517"/>
      <c r="BV227" s="517"/>
      <c r="BW227" s="517"/>
      <c r="BX227" s="517"/>
      <c r="BY227" s="517"/>
      <c r="BZ227" s="517"/>
      <c r="CA227" s="517"/>
      <c r="CB227" s="517"/>
      <c r="CC227" s="517"/>
      <c r="CD227" s="517"/>
      <c r="CE227" s="517"/>
      <c r="CF227" s="517"/>
      <c r="CG227" s="517"/>
      <c r="CH227" s="517"/>
      <c r="CI227" s="517"/>
      <c r="CJ227" s="517"/>
      <c r="CK227" s="517"/>
      <c r="CL227" s="517"/>
      <c r="CM227" s="517"/>
      <c r="CN227" s="517"/>
      <c r="CO227" s="517"/>
      <c r="CP227" s="517"/>
      <c r="CQ227" s="517"/>
      <c r="CR227" s="517"/>
      <c r="CS227" s="517"/>
      <c r="CT227" s="517"/>
      <c r="CU227" s="517"/>
      <c r="CV227" s="517"/>
      <c r="CW227" s="517"/>
      <c r="CX227" s="517"/>
      <c r="CY227" s="517"/>
      <c r="CZ227" s="517"/>
      <c r="DA227" s="517"/>
      <c r="DB227" s="517"/>
      <c r="DC227" s="592"/>
      <c r="DD227" s="592"/>
      <c r="DE227" s="517"/>
      <c r="DF227" s="517"/>
      <c r="DG227" s="517"/>
      <c r="DH227" s="517"/>
      <c r="DI227" s="517"/>
      <c r="DJ227" s="517"/>
      <c r="DK227" s="517"/>
      <c r="DL227" s="517"/>
      <c r="DM227" s="517"/>
      <c r="DN227" s="517"/>
      <c r="DO227" s="517"/>
      <c r="DP227" s="517"/>
      <c r="DQ227" s="517"/>
      <c r="DR227" s="517"/>
      <c r="DS227" s="517"/>
      <c r="DT227" s="517"/>
      <c r="DU227" s="517"/>
    </row>
    <row r="228" spans="1:125" ht="12.75" customHeight="1">
      <c r="A228" s="517"/>
      <c r="B228" s="517"/>
      <c r="C228" s="517"/>
      <c r="D228" s="517"/>
      <c r="E228" s="517"/>
      <c r="F228" s="517"/>
      <c r="G228" s="517"/>
      <c r="H228" s="517"/>
      <c r="I228" s="517"/>
      <c r="J228" s="517"/>
      <c r="K228" s="517"/>
      <c r="L228" s="517"/>
      <c r="M228" s="517"/>
      <c r="N228" s="517"/>
      <c r="O228" s="517"/>
      <c r="P228" s="517"/>
      <c r="Q228" s="517"/>
      <c r="R228" s="517"/>
      <c r="S228" s="517"/>
      <c r="T228" s="517"/>
      <c r="U228" s="517"/>
      <c r="V228" s="517"/>
      <c r="W228" s="517"/>
      <c r="X228" s="517"/>
      <c r="Y228" s="517"/>
      <c r="Z228" s="517"/>
      <c r="AA228" s="517"/>
      <c r="AB228" s="517"/>
      <c r="AC228" s="517"/>
      <c r="AD228" s="517"/>
      <c r="AE228" s="517"/>
      <c r="AF228" s="517"/>
      <c r="AG228" s="517"/>
      <c r="AH228" s="517"/>
      <c r="AI228" s="517"/>
      <c r="AJ228" s="517"/>
      <c r="AK228" s="517"/>
      <c r="AL228" s="517"/>
      <c r="AM228" s="517"/>
      <c r="AN228" s="517"/>
      <c r="AO228" s="517"/>
      <c r="AP228" s="517"/>
      <c r="AQ228" s="517"/>
      <c r="AR228" s="517"/>
      <c r="AS228" s="517"/>
      <c r="AT228" s="517"/>
      <c r="AU228" s="517"/>
      <c r="AV228" s="517"/>
      <c r="AW228" s="517"/>
      <c r="AX228" s="517"/>
      <c r="AY228" s="517"/>
      <c r="AZ228" s="517"/>
      <c r="BA228" s="517"/>
      <c r="BB228" s="517"/>
      <c r="BC228" s="517"/>
      <c r="BD228" s="517"/>
      <c r="BE228" s="517"/>
      <c r="BF228" s="517"/>
      <c r="BG228" s="517"/>
      <c r="BH228" s="517"/>
      <c r="BI228" s="517"/>
      <c r="BJ228" s="517"/>
      <c r="BK228" s="517"/>
      <c r="BL228" s="517"/>
      <c r="BM228" s="517"/>
      <c r="BN228" s="517"/>
      <c r="BO228" s="517"/>
      <c r="BP228" s="517"/>
      <c r="BQ228" s="517"/>
      <c r="BR228" s="517"/>
      <c r="BS228" s="517"/>
      <c r="BT228" s="517"/>
      <c r="BU228" s="517"/>
      <c r="BV228" s="517"/>
      <c r="BW228" s="517"/>
      <c r="BX228" s="517"/>
      <c r="BY228" s="517"/>
      <c r="BZ228" s="517"/>
      <c r="CA228" s="517"/>
      <c r="CB228" s="517"/>
      <c r="CC228" s="517"/>
      <c r="CD228" s="517"/>
      <c r="CE228" s="517"/>
      <c r="CF228" s="517"/>
      <c r="CG228" s="517"/>
      <c r="CH228" s="517"/>
      <c r="CI228" s="517"/>
      <c r="CJ228" s="517"/>
      <c r="CK228" s="517"/>
      <c r="CL228" s="517"/>
      <c r="CM228" s="517"/>
      <c r="CN228" s="517"/>
      <c r="CO228" s="517"/>
      <c r="CP228" s="517"/>
      <c r="CQ228" s="517"/>
      <c r="CR228" s="517"/>
      <c r="CS228" s="517"/>
      <c r="CT228" s="517"/>
      <c r="CU228" s="517"/>
      <c r="CV228" s="517"/>
      <c r="CW228" s="517"/>
      <c r="CX228" s="517"/>
      <c r="CY228" s="517"/>
      <c r="CZ228" s="517"/>
      <c r="DA228" s="517"/>
      <c r="DB228" s="517"/>
      <c r="DC228" s="592"/>
      <c r="DD228" s="592"/>
      <c r="DE228" s="517"/>
      <c r="DF228" s="517"/>
      <c r="DG228" s="517"/>
      <c r="DH228" s="517"/>
      <c r="DI228" s="517"/>
      <c r="DJ228" s="517"/>
      <c r="DK228" s="517"/>
      <c r="DL228" s="517"/>
      <c r="DM228" s="517"/>
      <c r="DN228" s="517"/>
      <c r="DO228" s="517"/>
      <c r="DP228" s="517"/>
      <c r="DQ228" s="517"/>
      <c r="DR228" s="517"/>
      <c r="DS228" s="517"/>
      <c r="DT228" s="517"/>
      <c r="DU228" s="517"/>
    </row>
    <row r="229" spans="1:125" ht="12.75" customHeight="1">
      <c r="A229" s="517"/>
      <c r="B229" s="517"/>
      <c r="C229" s="517"/>
      <c r="D229" s="517"/>
      <c r="E229" s="517"/>
      <c r="F229" s="517"/>
      <c r="G229" s="517"/>
      <c r="H229" s="517"/>
      <c r="I229" s="517"/>
      <c r="J229" s="517"/>
      <c r="K229" s="517"/>
      <c r="L229" s="517"/>
      <c r="M229" s="517"/>
      <c r="N229" s="517"/>
      <c r="O229" s="517"/>
      <c r="P229" s="517"/>
      <c r="Q229" s="517"/>
      <c r="R229" s="517"/>
      <c r="S229" s="517"/>
      <c r="T229" s="517"/>
      <c r="U229" s="517"/>
      <c r="V229" s="517"/>
      <c r="W229" s="517"/>
      <c r="X229" s="517"/>
      <c r="Y229" s="517"/>
      <c r="Z229" s="517"/>
      <c r="AA229" s="517"/>
      <c r="AB229" s="517"/>
      <c r="AC229" s="517"/>
      <c r="AD229" s="517"/>
      <c r="AE229" s="517"/>
      <c r="AF229" s="517"/>
      <c r="AG229" s="517"/>
      <c r="AH229" s="517"/>
      <c r="AI229" s="517"/>
      <c r="AJ229" s="517"/>
      <c r="AK229" s="517"/>
      <c r="AL229" s="517"/>
      <c r="AM229" s="517"/>
      <c r="AN229" s="517"/>
      <c r="AO229" s="517"/>
      <c r="AP229" s="517"/>
      <c r="AQ229" s="517"/>
      <c r="AR229" s="517"/>
      <c r="AS229" s="517"/>
      <c r="AT229" s="517"/>
      <c r="AU229" s="517"/>
      <c r="AV229" s="517"/>
      <c r="AW229" s="517"/>
      <c r="AX229" s="517"/>
      <c r="AY229" s="517"/>
      <c r="AZ229" s="517"/>
      <c r="BA229" s="517"/>
      <c r="BB229" s="517"/>
      <c r="BC229" s="517"/>
      <c r="BD229" s="517"/>
      <c r="BE229" s="517"/>
      <c r="BF229" s="517"/>
      <c r="BG229" s="517"/>
      <c r="BH229" s="517"/>
      <c r="BI229" s="517"/>
      <c r="BJ229" s="517"/>
      <c r="BK229" s="517"/>
      <c r="BL229" s="517"/>
      <c r="BM229" s="517"/>
      <c r="BN229" s="517"/>
      <c r="BO229" s="517"/>
      <c r="BP229" s="517"/>
      <c r="BQ229" s="517"/>
      <c r="BR229" s="517"/>
      <c r="BS229" s="517"/>
      <c r="BT229" s="517"/>
      <c r="BU229" s="517"/>
      <c r="BV229" s="517"/>
      <c r="BW229" s="517"/>
      <c r="BX229" s="517"/>
      <c r="BY229" s="517"/>
      <c r="BZ229" s="517"/>
      <c r="CA229" s="517"/>
      <c r="CB229" s="517"/>
      <c r="CC229" s="517"/>
      <c r="CD229" s="517"/>
      <c r="CE229" s="517"/>
      <c r="CF229" s="517"/>
      <c r="CG229" s="517"/>
      <c r="CH229" s="517"/>
      <c r="CI229" s="517"/>
      <c r="CJ229" s="517"/>
      <c r="CK229" s="517"/>
      <c r="CL229" s="517"/>
      <c r="CM229" s="517"/>
      <c r="CN229" s="517"/>
      <c r="CO229" s="517"/>
      <c r="CP229" s="517"/>
      <c r="CQ229" s="517"/>
      <c r="CR229" s="517"/>
      <c r="CS229" s="517"/>
      <c r="CT229" s="517"/>
      <c r="CU229" s="517"/>
      <c r="CV229" s="517"/>
      <c r="CW229" s="517"/>
      <c r="CX229" s="517"/>
      <c r="CY229" s="517"/>
      <c r="CZ229" s="517"/>
      <c r="DA229" s="517"/>
      <c r="DB229" s="517"/>
      <c r="DC229" s="592"/>
      <c r="DD229" s="592"/>
      <c r="DE229" s="517"/>
      <c r="DF229" s="517"/>
      <c r="DG229" s="517"/>
      <c r="DH229" s="517"/>
      <c r="DI229" s="517"/>
      <c r="DJ229" s="517"/>
      <c r="DK229" s="517"/>
      <c r="DL229" s="517"/>
      <c r="DM229" s="517"/>
      <c r="DN229" s="517"/>
      <c r="DO229" s="517"/>
      <c r="DP229" s="517"/>
      <c r="DQ229" s="517"/>
      <c r="DR229" s="517"/>
      <c r="DS229" s="517"/>
      <c r="DT229" s="517"/>
      <c r="DU229" s="517"/>
    </row>
    <row r="230" spans="1:125" ht="12.75" customHeight="1">
      <c r="A230" s="517"/>
      <c r="B230" s="517"/>
      <c r="C230" s="517"/>
      <c r="D230" s="517"/>
      <c r="E230" s="517"/>
      <c r="F230" s="517"/>
      <c r="G230" s="517"/>
      <c r="H230" s="517"/>
      <c r="I230" s="517"/>
      <c r="J230" s="517"/>
      <c r="K230" s="517"/>
      <c r="L230" s="517"/>
      <c r="M230" s="517"/>
      <c r="N230" s="517"/>
      <c r="O230" s="517"/>
      <c r="P230" s="517"/>
      <c r="Q230" s="517"/>
      <c r="R230" s="517"/>
      <c r="S230" s="517"/>
      <c r="T230" s="517"/>
      <c r="U230" s="517"/>
      <c r="V230" s="517"/>
      <c r="W230" s="517"/>
      <c r="X230" s="517"/>
      <c r="Y230" s="517"/>
      <c r="Z230" s="517"/>
      <c r="AA230" s="517"/>
      <c r="AB230" s="517"/>
      <c r="AC230" s="517"/>
      <c r="AD230" s="517"/>
      <c r="AE230" s="517"/>
      <c r="AF230" s="517"/>
      <c r="AG230" s="517"/>
      <c r="AH230" s="517"/>
      <c r="AI230" s="517"/>
      <c r="AJ230" s="517"/>
      <c r="AK230" s="517"/>
      <c r="AL230" s="517"/>
      <c r="AM230" s="517"/>
      <c r="AN230" s="517"/>
      <c r="AO230" s="517"/>
      <c r="AP230" s="517"/>
      <c r="AQ230" s="517"/>
      <c r="AR230" s="517"/>
      <c r="AS230" s="517"/>
      <c r="AT230" s="517"/>
      <c r="AU230" s="517"/>
      <c r="AV230" s="517"/>
      <c r="AW230" s="517"/>
      <c r="AX230" s="517"/>
      <c r="AY230" s="517"/>
      <c r="AZ230" s="517"/>
      <c r="BA230" s="517"/>
      <c r="BB230" s="517"/>
      <c r="BC230" s="517"/>
      <c r="BD230" s="517"/>
      <c r="BE230" s="517"/>
      <c r="BF230" s="517"/>
      <c r="BG230" s="517"/>
      <c r="BH230" s="517"/>
      <c r="BI230" s="517"/>
      <c r="BJ230" s="517"/>
      <c r="BK230" s="517"/>
      <c r="BL230" s="517"/>
      <c r="BM230" s="517"/>
      <c r="BN230" s="517"/>
      <c r="BO230" s="517"/>
      <c r="BP230" s="517"/>
      <c r="BQ230" s="517"/>
      <c r="BR230" s="517"/>
      <c r="BS230" s="517"/>
      <c r="BT230" s="517"/>
      <c r="BU230" s="517"/>
      <c r="BV230" s="517"/>
      <c r="BW230" s="517"/>
      <c r="BX230" s="517"/>
      <c r="BY230" s="517"/>
      <c r="BZ230" s="517"/>
      <c r="CA230" s="517"/>
      <c r="CB230" s="517"/>
      <c r="CC230" s="517"/>
      <c r="CD230" s="517"/>
      <c r="CE230" s="517"/>
      <c r="CF230" s="517"/>
      <c r="CG230" s="517"/>
      <c r="CH230" s="517"/>
      <c r="CI230" s="517"/>
      <c r="CJ230" s="517"/>
      <c r="CK230" s="517"/>
      <c r="CL230" s="517"/>
      <c r="CM230" s="517"/>
      <c r="CN230" s="517"/>
      <c r="CO230" s="517"/>
      <c r="CP230" s="517"/>
      <c r="CQ230" s="517"/>
      <c r="CR230" s="517"/>
      <c r="CS230" s="517"/>
      <c r="CT230" s="517"/>
      <c r="CU230" s="517"/>
      <c r="CV230" s="517"/>
      <c r="CW230" s="517"/>
      <c r="CX230" s="517"/>
      <c r="CY230" s="517"/>
      <c r="CZ230" s="517"/>
      <c r="DA230" s="517"/>
      <c r="DB230" s="517"/>
      <c r="DC230" s="592"/>
      <c r="DD230" s="592"/>
      <c r="DE230" s="517"/>
      <c r="DF230" s="517"/>
      <c r="DG230" s="517"/>
      <c r="DH230" s="517"/>
      <c r="DI230" s="517"/>
      <c r="DJ230" s="517"/>
      <c r="DK230" s="517"/>
      <c r="DL230" s="517"/>
      <c r="DM230" s="517"/>
      <c r="DN230" s="517"/>
      <c r="DO230" s="517"/>
      <c r="DP230" s="517"/>
      <c r="DQ230" s="517"/>
      <c r="DR230" s="517"/>
      <c r="DS230" s="517"/>
      <c r="DT230" s="517"/>
      <c r="DU230" s="517"/>
    </row>
    <row r="231" spans="1:125" ht="12.75" customHeight="1">
      <c r="A231" s="517"/>
      <c r="B231" s="517"/>
      <c r="C231" s="517"/>
      <c r="D231" s="517"/>
      <c r="E231" s="517"/>
      <c r="F231" s="517"/>
      <c r="G231" s="517"/>
      <c r="H231" s="517"/>
      <c r="I231" s="517"/>
      <c r="J231" s="517"/>
      <c r="K231" s="517"/>
      <c r="L231" s="517"/>
      <c r="M231" s="517"/>
      <c r="N231" s="517"/>
      <c r="O231" s="517"/>
      <c r="P231" s="517"/>
      <c r="Q231" s="517"/>
      <c r="R231" s="517"/>
      <c r="S231" s="517"/>
      <c r="T231" s="517"/>
      <c r="U231" s="517"/>
      <c r="V231" s="517"/>
      <c r="W231" s="517"/>
      <c r="X231" s="517"/>
      <c r="Y231" s="517"/>
      <c r="Z231" s="517"/>
      <c r="AA231" s="517"/>
      <c r="AB231" s="517"/>
      <c r="AC231" s="517"/>
      <c r="AD231" s="517"/>
      <c r="AE231" s="517"/>
      <c r="AF231" s="517"/>
      <c r="AG231" s="517"/>
      <c r="AH231" s="517"/>
      <c r="AI231" s="517"/>
      <c r="AJ231" s="517"/>
      <c r="AK231" s="517"/>
      <c r="AL231" s="517"/>
      <c r="AM231" s="517"/>
      <c r="AN231" s="517"/>
      <c r="AO231" s="517"/>
      <c r="AP231" s="517"/>
      <c r="AQ231" s="517"/>
      <c r="AR231" s="517"/>
      <c r="AS231" s="517"/>
      <c r="AT231" s="517"/>
      <c r="AU231" s="517"/>
      <c r="AV231" s="517"/>
      <c r="AW231" s="517"/>
      <c r="AX231" s="517"/>
      <c r="AY231" s="517"/>
      <c r="AZ231" s="517"/>
      <c r="BA231" s="517"/>
      <c r="BB231" s="517"/>
      <c r="BC231" s="517"/>
      <c r="BD231" s="517"/>
      <c r="BE231" s="517"/>
      <c r="BF231" s="517"/>
      <c r="BG231" s="517"/>
      <c r="BH231" s="517"/>
      <c r="BI231" s="517"/>
      <c r="BJ231" s="517"/>
      <c r="BK231" s="517"/>
      <c r="BL231" s="517"/>
      <c r="BM231" s="517"/>
      <c r="BN231" s="517"/>
      <c r="BO231" s="517"/>
      <c r="BP231" s="517"/>
      <c r="BQ231" s="517"/>
      <c r="BR231" s="517"/>
      <c r="BS231" s="517"/>
      <c r="BT231" s="517"/>
      <c r="BU231" s="517"/>
      <c r="BV231" s="517"/>
      <c r="BW231" s="517"/>
      <c r="BX231" s="517"/>
      <c r="BY231" s="517"/>
      <c r="BZ231" s="517"/>
      <c r="CA231" s="517"/>
      <c r="CB231" s="517"/>
      <c r="CC231" s="517"/>
      <c r="CD231" s="517"/>
      <c r="CE231" s="517"/>
      <c r="CF231" s="517"/>
      <c r="CG231" s="517"/>
      <c r="CH231" s="517"/>
      <c r="CI231" s="517"/>
      <c r="CJ231" s="517"/>
      <c r="CK231" s="517"/>
      <c r="CL231" s="517"/>
      <c r="CM231" s="517"/>
      <c r="CN231" s="517"/>
      <c r="CO231" s="517"/>
      <c r="CP231" s="517"/>
      <c r="CQ231" s="517"/>
      <c r="CR231" s="517"/>
      <c r="CS231" s="517"/>
      <c r="CT231" s="517"/>
      <c r="CU231" s="517"/>
      <c r="CV231" s="517"/>
      <c r="CW231" s="517"/>
      <c r="CX231" s="517"/>
      <c r="CY231" s="517"/>
      <c r="CZ231" s="517"/>
      <c r="DA231" s="517"/>
      <c r="DB231" s="517"/>
      <c r="DC231" s="592"/>
      <c r="DD231" s="592"/>
      <c r="DE231" s="517"/>
      <c r="DF231" s="517"/>
      <c r="DG231" s="517"/>
      <c r="DH231" s="517"/>
      <c r="DI231" s="517"/>
      <c r="DJ231" s="517"/>
      <c r="DK231" s="517"/>
      <c r="DL231" s="517"/>
      <c r="DM231" s="517"/>
      <c r="DN231" s="517"/>
      <c r="DO231" s="517"/>
      <c r="DP231" s="517"/>
      <c r="DQ231" s="517"/>
      <c r="DR231" s="517"/>
      <c r="DS231" s="517"/>
      <c r="DT231" s="517"/>
      <c r="DU231" s="517"/>
    </row>
    <row r="232" spans="1:125" ht="12.75" customHeight="1">
      <c r="A232" s="517"/>
      <c r="B232" s="517"/>
      <c r="C232" s="517"/>
      <c r="D232" s="517"/>
      <c r="E232" s="517"/>
      <c r="F232" s="517"/>
      <c r="G232" s="517"/>
      <c r="H232" s="517"/>
      <c r="I232" s="517"/>
      <c r="J232" s="517"/>
      <c r="K232" s="517"/>
      <c r="L232" s="517"/>
      <c r="M232" s="517"/>
      <c r="N232" s="517"/>
      <c r="O232" s="517"/>
      <c r="P232" s="517"/>
      <c r="Q232" s="517"/>
      <c r="R232" s="517"/>
      <c r="S232" s="517"/>
      <c r="T232" s="517"/>
      <c r="U232" s="517"/>
      <c r="V232" s="517"/>
      <c r="W232" s="517"/>
      <c r="X232" s="517"/>
      <c r="Y232" s="517"/>
      <c r="Z232" s="517"/>
      <c r="AA232" s="517"/>
      <c r="AB232" s="517"/>
      <c r="AC232" s="517"/>
      <c r="AD232" s="517"/>
      <c r="AE232" s="517"/>
      <c r="AF232" s="517"/>
      <c r="AG232" s="517"/>
      <c r="AH232" s="517"/>
      <c r="AI232" s="517"/>
      <c r="AJ232" s="517"/>
      <c r="AK232" s="517"/>
      <c r="AL232" s="517"/>
      <c r="AM232" s="517"/>
      <c r="AN232" s="517"/>
      <c r="AO232" s="517"/>
      <c r="AP232" s="517"/>
      <c r="AQ232" s="517"/>
      <c r="AR232" s="517"/>
      <c r="AS232" s="517"/>
      <c r="AT232" s="517"/>
      <c r="AU232" s="517"/>
      <c r="AV232" s="517"/>
      <c r="AW232" s="517"/>
      <c r="AX232" s="517"/>
      <c r="AY232" s="517"/>
      <c r="AZ232" s="517"/>
      <c r="BA232" s="517"/>
      <c r="BB232" s="517"/>
      <c r="BC232" s="517"/>
      <c r="BD232" s="517"/>
      <c r="BE232" s="517"/>
      <c r="BF232" s="517"/>
      <c r="BG232" s="517"/>
      <c r="BH232" s="517"/>
      <c r="BI232" s="517"/>
      <c r="BJ232" s="517"/>
      <c r="BK232" s="517"/>
      <c r="BL232" s="517"/>
      <c r="BM232" s="517"/>
      <c r="BN232" s="517"/>
      <c r="BO232" s="517"/>
      <c r="BP232" s="517"/>
      <c r="BQ232" s="517"/>
      <c r="BR232" s="517"/>
      <c r="BS232" s="517"/>
      <c r="BT232" s="517"/>
      <c r="BU232" s="517"/>
      <c r="BV232" s="517"/>
      <c r="BW232" s="517"/>
      <c r="BX232" s="517"/>
      <c r="BY232" s="517"/>
      <c r="BZ232" s="517"/>
      <c r="CA232" s="517"/>
      <c r="CB232" s="517"/>
      <c r="CC232" s="517"/>
      <c r="CD232" s="517"/>
      <c r="CE232" s="517"/>
      <c r="CF232" s="517"/>
      <c r="CG232" s="517"/>
      <c r="CH232" s="517"/>
      <c r="CI232" s="517"/>
      <c r="CJ232" s="517"/>
      <c r="CK232" s="517"/>
      <c r="CL232" s="517"/>
      <c r="CM232" s="517"/>
      <c r="CN232" s="517"/>
      <c r="CO232" s="517"/>
      <c r="CP232" s="517"/>
      <c r="CQ232" s="517"/>
      <c r="CR232" s="517"/>
      <c r="CS232" s="517"/>
      <c r="CT232" s="517"/>
      <c r="CU232" s="517"/>
      <c r="CV232" s="517"/>
      <c r="CW232" s="517"/>
      <c r="CX232" s="517"/>
      <c r="CY232" s="517"/>
      <c r="CZ232" s="517"/>
      <c r="DA232" s="517"/>
      <c r="DB232" s="517"/>
      <c r="DC232" s="592"/>
      <c r="DD232" s="592"/>
      <c r="DE232" s="517"/>
      <c r="DF232" s="517"/>
      <c r="DG232" s="517"/>
      <c r="DH232" s="517"/>
      <c r="DI232" s="517"/>
      <c r="DJ232" s="517"/>
      <c r="DK232" s="517"/>
      <c r="DL232" s="517"/>
      <c r="DM232" s="517"/>
      <c r="DN232" s="517"/>
      <c r="DO232" s="517"/>
      <c r="DP232" s="517"/>
      <c r="DQ232" s="517"/>
      <c r="DR232" s="517"/>
      <c r="DS232" s="517"/>
      <c r="DT232" s="517"/>
      <c r="DU232" s="517"/>
    </row>
    <row r="233" spans="1:125" ht="12.75" customHeight="1">
      <c r="A233" s="517"/>
      <c r="B233" s="517"/>
      <c r="C233" s="517"/>
      <c r="D233" s="517"/>
      <c r="E233" s="517"/>
      <c r="F233" s="517"/>
      <c r="G233" s="517"/>
      <c r="H233" s="517"/>
      <c r="I233" s="517"/>
      <c r="J233" s="517"/>
      <c r="K233" s="517"/>
      <c r="L233" s="517"/>
      <c r="M233" s="517"/>
      <c r="N233" s="517"/>
      <c r="O233" s="517"/>
      <c r="P233" s="517"/>
      <c r="Q233" s="517"/>
      <c r="R233" s="517"/>
      <c r="S233" s="517"/>
      <c r="T233" s="517"/>
      <c r="U233" s="517"/>
      <c r="V233" s="517"/>
      <c r="W233" s="517"/>
      <c r="X233" s="517"/>
      <c r="Y233" s="517"/>
      <c r="Z233" s="517"/>
      <c r="AA233" s="517"/>
      <c r="AB233" s="517"/>
      <c r="AC233" s="517"/>
      <c r="AD233" s="517"/>
      <c r="AE233" s="517"/>
      <c r="AF233" s="517"/>
      <c r="AG233" s="517"/>
      <c r="AH233" s="517"/>
      <c r="AI233" s="517"/>
      <c r="AJ233" s="517"/>
      <c r="AK233" s="517"/>
      <c r="AL233" s="517"/>
      <c r="AM233" s="517"/>
      <c r="AN233" s="517"/>
      <c r="AO233" s="517"/>
      <c r="AP233" s="517"/>
      <c r="AQ233" s="517"/>
      <c r="AR233" s="517"/>
      <c r="AS233" s="517"/>
      <c r="AT233" s="517"/>
      <c r="AU233" s="517"/>
      <c r="AV233" s="517"/>
      <c r="AW233" s="517"/>
      <c r="AX233" s="517"/>
      <c r="AY233" s="517"/>
      <c r="AZ233" s="517"/>
      <c r="BA233" s="517"/>
      <c r="BB233" s="517"/>
      <c r="BC233" s="517"/>
      <c r="BD233" s="517"/>
      <c r="BE233" s="517"/>
      <c r="BF233" s="517"/>
      <c r="BG233" s="517"/>
      <c r="BH233" s="517"/>
      <c r="BI233" s="517"/>
      <c r="BJ233" s="517"/>
      <c r="BK233" s="517"/>
      <c r="BL233" s="517"/>
      <c r="BM233" s="517"/>
      <c r="BN233" s="517"/>
      <c r="BO233" s="517"/>
      <c r="BP233" s="517"/>
      <c r="BQ233" s="517"/>
      <c r="BR233" s="517"/>
      <c r="BS233" s="517"/>
      <c r="BT233" s="517"/>
      <c r="BU233" s="517"/>
      <c r="BV233" s="517"/>
      <c r="BW233" s="517"/>
      <c r="BX233" s="517"/>
      <c r="BY233" s="517"/>
      <c r="BZ233" s="517"/>
      <c r="CA233" s="517"/>
      <c r="CB233" s="517"/>
      <c r="CC233" s="517"/>
      <c r="CD233" s="517"/>
      <c r="CE233" s="517"/>
      <c r="CF233" s="517"/>
      <c r="CG233" s="517"/>
      <c r="CH233" s="517"/>
      <c r="CI233" s="517"/>
      <c r="CJ233" s="517"/>
      <c r="CK233" s="517"/>
      <c r="CL233" s="517"/>
      <c r="CM233" s="517"/>
      <c r="CN233" s="517"/>
      <c r="CO233" s="517"/>
      <c r="CP233" s="517"/>
      <c r="CQ233" s="517"/>
      <c r="CR233" s="517"/>
      <c r="CS233" s="517"/>
      <c r="CT233" s="517"/>
      <c r="CU233" s="517"/>
      <c r="CV233" s="517"/>
      <c r="CW233" s="517"/>
      <c r="CX233" s="517"/>
      <c r="CY233" s="517"/>
      <c r="CZ233" s="517"/>
      <c r="DA233" s="517"/>
      <c r="DB233" s="517"/>
      <c r="DC233" s="592"/>
      <c r="DD233" s="592"/>
      <c r="DE233" s="517"/>
      <c r="DF233" s="517"/>
      <c r="DG233" s="517"/>
      <c r="DH233" s="517"/>
      <c r="DI233" s="517"/>
      <c r="DJ233" s="517"/>
      <c r="DK233" s="517"/>
      <c r="DL233" s="517"/>
      <c r="DM233" s="517"/>
      <c r="DN233" s="517"/>
      <c r="DO233" s="517"/>
      <c r="DP233" s="517"/>
      <c r="DQ233" s="517"/>
      <c r="DR233" s="517"/>
      <c r="DS233" s="517"/>
      <c r="DT233" s="517"/>
      <c r="DU233" s="517"/>
    </row>
    <row r="234" spans="1:125" ht="12.75" customHeight="1">
      <c r="A234" s="517"/>
      <c r="B234" s="517"/>
      <c r="C234" s="517"/>
      <c r="D234" s="517"/>
      <c r="E234" s="517"/>
      <c r="F234" s="517"/>
      <c r="G234" s="517"/>
      <c r="H234" s="517"/>
      <c r="I234" s="517"/>
      <c r="J234" s="517"/>
      <c r="K234" s="517"/>
      <c r="L234" s="517"/>
      <c r="M234" s="517"/>
      <c r="N234" s="517"/>
      <c r="O234" s="517"/>
      <c r="P234" s="517"/>
      <c r="Q234" s="517"/>
      <c r="R234" s="517"/>
      <c r="S234" s="517"/>
      <c r="T234" s="517"/>
      <c r="U234" s="517"/>
      <c r="V234" s="517"/>
      <c r="W234" s="517"/>
      <c r="X234" s="517"/>
      <c r="Y234" s="517"/>
      <c r="Z234" s="517"/>
      <c r="AA234" s="517"/>
      <c r="AB234" s="517"/>
      <c r="AC234" s="517"/>
      <c r="AD234" s="517"/>
      <c r="AE234" s="517"/>
      <c r="AF234" s="517"/>
      <c r="AG234" s="517"/>
      <c r="AH234" s="517"/>
      <c r="AI234" s="517"/>
      <c r="AJ234" s="517"/>
      <c r="AK234" s="517"/>
      <c r="AL234" s="517"/>
      <c r="AM234" s="517"/>
      <c r="AN234" s="517"/>
      <c r="AO234" s="517"/>
      <c r="AP234" s="517"/>
      <c r="AQ234" s="517"/>
      <c r="AR234" s="517"/>
      <c r="AS234" s="517"/>
      <c r="AT234" s="517"/>
      <c r="AU234" s="517"/>
      <c r="AV234" s="517"/>
      <c r="AW234" s="517"/>
      <c r="AX234" s="517"/>
      <c r="AY234" s="517"/>
      <c r="AZ234" s="517"/>
      <c r="BA234" s="517"/>
      <c r="BB234" s="517"/>
      <c r="BC234" s="517"/>
      <c r="BD234" s="517"/>
      <c r="BE234" s="517"/>
      <c r="BF234" s="517"/>
      <c r="BG234" s="517"/>
      <c r="BH234" s="517"/>
      <c r="BI234" s="517"/>
      <c r="BJ234" s="517"/>
      <c r="BK234" s="517"/>
      <c r="BL234" s="517"/>
      <c r="BM234" s="517"/>
      <c r="BN234" s="517"/>
      <c r="BO234" s="517"/>
      <c r="BP234" s="517"/>
      <c r="BQ234" s="517"/>
      <c r="BR234" s="517"/>
      <c r="BS234" s="517"/>
      <c r="BT234" s="517"/>
      <c r="BU234" s="517"/>
      <c r="BV234" s="517"/>
      <c r="BW234" s="517"/>
      <c r="BX234" s="517"/>
      <c r="BY234" s="517"/>
      <c r="BZ234" s="517"/>
      <c r="CA234" s="517"/>
      <c r="CB234" s="517"/>
      <c r="CC234" s="517"/>
      <c r="CD234" s="517"/>
      <c r="CE234" s="517"/>
      <c r="CF234" s="517"/>
      <c r="CG234" s="517"/>
      <c r="CH234" s="517"/>
      <c r="CI234" s="517"/>
      <c r="CJ234" s="517"/>
      <c r="CK234" s="517"/>
      <c r="CL234" s="517"/>
      <c r="CM234" s="517"/>
      <c r="CN234" s="517"/>
      <c r="CO234" s="517"/>
      <c r="CP234" s="517"/>
      <c r="CQ234" s="517"/>
      <c r="CR234" s="517"/>
      <c r="CS234" s="517"/>
      <c r="CT234" s="517"/>
      <c r="CU234" s="517"/>
      <c r="CV234" s="517"/>
      <c r="CW234" s="517"/>
      <c r="CX234" s="517"/>
      <c r="CY234" s="517"/>
      <c r="CZ234" s="517"/>
      <c r="DA234" s="517"/>
      <c r="DB234" s="517"/>
      <c r="DC234" s="592"/>
      <c r="DD234" s="592"/>
      <c r="DE234" s="517"/>
      <c r="DF234" s="517"/>
      <c r="DG234" s="517"/>
      <c r="DH234" s="517"/>
      <c r="DI234" s="517"/>
      <c r="DJ234" s="517"/>
      <c r="DK234" s="517"/>
      <c r="DL234" s="517"/>
      <c r="DM234" s="517"/>
      <c r="DN234" s="517"/>
      <c r="DO234" s="517"/>
      <c r="DP234" s="517"/>
      <c r="DQ234" s="517"/>
      <c r="DR234" s="517"/>
      <c r="DS234" s="517"/>
      <c r="DT234" s="517"/>
      <c r="DU234" s="517"/>
    </row>
    <row r="235" spans="1:125" ht="12.75" customHeight="1">
      <c r="A235" s="517"/>
      <c r="B235" s="517"/>
      <c r="C235" s="517"/>
      <c r="D235" s="517"/>
      <c r="E235" s="517"/>
      <c r="F235" s="517"/>
      <c r="G235" s="517"/>
      <c r="H235" s="517"/>
      <c r="I235" s="517"/>
      <c r="J235" s="517"/>
      <c r="K235" s="517"/>
      <c r="L235" s="517"/>
      <c r="M235" s="517"/>
      <c r="N235" s="517"/>
      <c r="O235" s="517"/>
      <c r="P235" s="517"/>
      <c r="Q235" s="517"/>
      <c r="R235" s="517"/>
      <c r="S235" s="517"/>
      <c r="T235" s="517"/>
      <c r="U235" s="517"/>
      <c r="V235" s="517"/>
      <c r="W235" s="517"/>
      <c r="X235" s="517"/>
      <c r="Y235" s="517"/>
      <c r="Z235" s="517"/>
      <c r="AA235" s="517"/>
      <c r="AB235" s="517"/>
      <c r="AC235" s="517"/>
      <c r="AD235" s="517"/>
      <c r="AE235" s="517"/>
      <c r="AF235" s="517"/>
      <c r="AG235" s="517"/>
      <c r="AH235" s="517"/>
      <c r="AI235" s="517"/>
      <c r="AJ235" s="517"/>
      <c r="AK235" s="517"/>
      <c r="AL235" s="517"/>
      <c r="AM235" s="517"/>
      <c r="AN235" s="517"/>
      <c r="AO235" s="517"/>
      <c r="AP235" s="517"/>
      <c r="AQ235" s="517"/>
      <c r="AR235" s="517"/>
      <c r="AS235" s="517"/>
      <c r="AT235" s="517"/>
      <c r="AU235" s="517"/>
      <c r="AV235" s="517"/>
      <c r="AW235" s="517"/>
      <c r="AX235" s="517"/>
      <c r="AY235" s="517"/>
      <c r="AZ235" s="517"/>
      <c r="BA235" s="517"/>
      <c r="BB235" s="517"/>
      <c r="BC235" s="517"/>
      <c r="BD235" s="517"/>
      <c r="BE235" s="517"/>
      <c r="BF235" s="517"/>
      <c r="BG235" s="517"/>
      <c r="BH235" s="517"/>
      <c r="BI235" s="517"/>
      <c r="BJ235" s="517"/>
      <c r="BK235" s="517"/>
      <c r="BL235" s="517"/>
      <c r="BM235" s="517"/>
      <c r="BN235" s="517"/>
      <c r="BO235" s="517"/>
      <c r="BP235" s="517"/>
      <c r="BQ235" s="517"/>
      <c r="BR235" s="517"/>
      <c r="BS235" s="517"/>
      <c r="BT235" s="517"/>
      <c r="BU235" s="517"/>
      <c r="BV235" s="517"/>
      <c r="BW235" s="517"/>
      <c r="BX235" s="517"/>
      <c r="BY235" s="517"/>
      <c r="BZ235" s="517"/>
      <c r="CA235" s="517"/>
      <c r="CB235" s="517"/>
      <c r="CC235" s="517"/>
      <c r="CD235" s="517"/>
      <c r="CE235" s="517"/>
      <c r="CF235" s="517"/>
      <c r="CG235" s="517"/>
      <c r="CH235" s="517"/>
      <c r="CI235" s="517"/>
      <c r="CJ235" s="517"/>
      <c r="CK235" s="517"/>
      <c r="CL235" s="517"/>
      <c r="CM235" s="517"/>
      <c r="CN235" s="517"/>
      <c r="CO235" s="517"/>
      <c r="CP235" s="517"/>
      <c r="CQ235" s="517"/>
      <c r="CR235" s="517"/>
      <c r="CS235" s="517"/>
      <c r="CT235" s="517"/>
      <c r="CU235" s="517"/>
      <c r="CV235" s="517"/>
      <c r="CW235" s="517"/>
      <c r="CX235" s="517"/>
      <c r="CY235" s="517"/>
      <c r="CZ235" s="517"/>
      <c r="DA235" s="517"/>
      <c r="DB235" s="517"/>
      <c r="DC235" s="592"/>
      <c r="DD235" s="592"/>
      <c r="DE235" s="517"/>
      <c r="DF235" s="517"/>
      <c r="DG235" s="517"/>
      <c r="DH235" s="517"/>
      <c r="DI235" s="517"/>
      <c r="DJ235" s="517"/>
      <c r="DK235" s="517"/>
      <c r="DL235" s="517"/>
      <c r="DM235" s="517"/>
      <c r="DN235" s="517"/>
      <c r="DO235" s="517"/>
      <c r="DP235" s="517"/>
      <c r="DQ235" s="517"/>
      <c r="DR235" s="517"/>
      <c r="DS235" s="517"/>
      <c r="DT235" s="517"/>
      <c r="DU235" s="517"/>
    </row>
    <row r="236" spans="1:125" ht="12.75" customHeight="1">
      <c r="A236" s="517"/>
      <c r="B236" s="517"/>
      <c r="C236" s="517"/>
      <c r="D236" s="517"/>
      <c r="E236" s="517"/>
      <c r="F236" s="517"/>
      <c r="G236" s="517"/>
      <c r="H236" s="517"/>
      <c r="I236" s="517"/>
      <c r="J236" s="517"/>
      <c r="K236" s="517"/>
      <c r="L236" s="517"/>
      <c r="M236" s="517"/>
      <c r="N236" s="517"/>
      <c r="O236" s="517"/>
      <c r="P236" s="517"/>
      <c r="Q236" s="517"/>
      <c r="R236" s="517"/>
      <c r="S236" s="517"/>
      <c r="T236" s="517"/>
      <c r="U236" s="517"/>
      <c r="V236" s="517"/>
      <c r="W236" s="517"/>
      <c r="X236" s="517"/>
      <c r="Y236" s="517"/>
      <c r="Z236" s="517"/>
      <c r="AA236" s="517"/>
      <c r="AB236" s="517"/>
      <c r="AC236" s="517"/>
      <c r="AD236" s="517"/>
      <c r="AE236" s="517"/>
      <c r="AF236" s="517"/>
      <c r="AG236" s="517"/>
      <c r="AH236" s="517"/>
      <c r="AI236" s="517"/>
      <c r="AJ236" s="517"/>
      <c r="AK236" s="517"/>
      <c r="AL236" s="517"/>
      <c r="AM236" s="517"/>
      <c r="AN236" s="517"/>
      <c r="AO236" s="517"/>
      <c r="AP236" s="517"/>
      <c r="AQ236" s="517"/>
      <c r="AR236" s="517"/>
      <c r="AS236" s="517"/>
      <c r="AT236" s="517"/>
      <c r="AU236" s="517"/>
      <c r="AV236" s="517"/>
      <c r="AW236" s="517"/>
      <c r="AX236" s="517"/>
      <c r="AY236" s="517"/>
      <c r="AZ236" s="517"/>
      <c r="BA236" s="517"/>
      <c r="BB236" s="517"/>
      <c r="BC236" s="517"/>
      <c r="BD236" s="517"/>
      <c r="BE236" s="517"/>
      <c r="BF236" s="517"/>
      <c r="BG236" s="517"/>
      <c r="BH236" s="517"/>
      <c r="BI236" s="517"/>
      <c r="BJ236" s="517"/>
      <c r="BK236" s="517"/>
      <c r="BL236" s="517"/>
      <c r="BM236" s="517"/>
      <c r="BN236" s="517"/>
      <c r="BO236" s="517"/>
      <c r="BP236" s="517"/>
      <c r="BQ236" s="517"/>
      <c r="BR236" s="517"/>
      <c r="BS236" s="517"/>
      <c r="BT236" s="517"/>
      <c r="BU236" s="517"/>
      <c r="BV236" s="517"/>
      <c r="BW236" s="517"/>
      <c r="BX236" s="517"/>
      <c r="BY236" s="517"/>
      <c r="BZ236" s="517"/>
      <c r="CA236" s="517"/>
      <c r="CB236" s="517"/>
      <c r="CC236" s="517"/>
      <c r="CD236" s="517"/>
      <c r="CE236" s="517"/>
      <c r="CF236" s="517"/>
      <c r="CG236" s="517"/>
      <c r="CH236" s="517"/>
      <c r="CI236" s="517"/>
      <c r="CJ236" s="517"/>
      <c r="CK236" s="517"/>
      <c r="CL236" s="517"/>
      <c r="CM236" s="517"/>
      <c r="CN236" s="517"/>
      <c r="CO236" s="517"/>
      <c r="CP236" s="517"/>
      <c r="CQ236" s="517"/>
      <c r="CR236" s="517"/>
      <c r="CS236" s="517"/>
      <c r="CT236" s="517"/>
      <c r="CU236" s="517"/>
      <c r="CV236" s="517"/>
      <c r="CW236" s="517"/>
      <c r="CX236" s="517"/>
      <c r="CY236" s="517"/>
      <c r="CZ236" s="517"/>
      <c r="DA236" s="517"/>
      <c r="DB236" s="517"/>
      <c r="DC236" s="592"/>
      <c r="DD236" s="592"/>
      <c r="DE236" s="517"/>
      <c r="DF236" s="517"/>
      <c r="DG236" s="517"/>
      <c r="DH236" s="517"/>
      <c r="DI236" s="517"/>
      <c r="DJ236" s="517"/>
      <c r="DK236" s="517"/>
      <c r="DL236" s="517"/>
      <c r="DM236" s="517"/>
      <c r="DN236" s="517"/>
      <c r="DO236" s="517"/>
      <c r="DP236" s="517"/>
      <c r="DQ236" s="517"/>
      <c r="DR236" s="517"/>
      <c r="DS236" s="517"/>
      <c r="DT236" s="517"/>
      <c r="DU236" s="517"/>
    </row>
    <row r="237" spans="1:125" ht="12.75" customHeight="1">
      <c r="A237" s="517"/>
      <c r="B237" s="517"/>
      <c r="C237" s="517"/>
      <c r="D237" s="517"/>
      <c r="E237" s="517"/>
      <c r="F237" s="517"/>
      <c r="G237" s="517"/>
      <c r="H237" s="517"/>
      <c r="I237" s="517"/>
      <c r="J237" s="517"/>
      <c r="K237" s="517"/>
      <c r="L237" s="517"/>
      <c r="M237" s="517"/>
      <c r="N237" s="517"/>
      <c r="O237" s="517"/>
      <c r="P237" s="517"/>
      <c r="Q237" s="517"/>
      <c r="R237" s="517"/>
      <c r="S237" s="517"/>
      <c r="T237" s="517"/>
      <c r="U237" s="517"/>
      <c r="V237" s="517"/>
      <c r="W237" s="517"/>
      <c r="X237" s="517"/>
      <c r="Y237" s="517"/>
      <c r="Z237" s="517"/>
      <c r="AA237" s="517"/>
      <c r="AB237" s="517"/>
      <c r="AC237" s="517"/>
      <c r="AD237" s="517"/>
      <c r="AE237" s="517"/>
      <c r="AF237" s="517"/>
      <c r="AG237" s="517"/>
      <c r="AH237" s="517"/>
      <c r="AI237" s="517"/>
      <c r="AJ237" s="517"/>
      <c r="AK237" s="517"/>
      <c r="AL237" s="517"/>
      <c r="AM237" s="517"/>
      <c r="AN237" s="517"/>
      <c r="AO237" s="517"/>
      <c r="AP237" s="517"/>
      <c r="AQ237" s="517"/>
      <c r="AR237" s="517"/>
      <c r="AS237" s="517"/>
      <c r="AT237" s="517"/>
      <c r="AU237" s="517"/>
      <c r="AV237" s="517"/>
      <c r="AW237" s="517"/>
      <c r="AX237" s="517"/>
      <c r="AY237" s="517"/>
      <c r="AZ237" s="517"/>
      <c r="BA237" s="517"/>
      <c r="BB237" s="517"/>
      <c r="BC237" s="517"/>
      <c r="BD237" s="517"/>
      <c r="BE237" s="517"/>
      <c r="BF237" s="517"/>
      <c r="BG237" s="517"/>
      <c r="BH237" s="517"/>
      <c r="BI237" s="517"/>
      <c r="BJ237" s="517"/>
      <c r="BK237" s="517"/>
      <c r="BL237" s="517"/>
      <c r="BM237" s="517"/>
      <c r="BN237" s="517"/>
      <c r="BO237" s="517"/>
      <c r="BP237" s="517"/>
      <c r="BQ237" s="517"/>
      <c r="BR237" s="517"/>
      <c r="BS237" s="517"/>
      <c r="BT237" s="517"/>
      <c r="BU237" s="517"/>
      <c r="BV237" s="517"/>
      <c r="BW237" s="517"/>
      <c r="BX237" s="517"/>
      <c r="BY237" s="517"/>
      <c r="BZ237" s="517"/>
      <c r="CA237" s="517"/>
      <c r="CB237" s="517"/>
      <c r="CC237" s="517"/>
      <c r="CD237" s="517"/>
      <c r="CE237" s="517"/>
      <c r="CF237" s="517"/>
      <c r="CG237" s="517"/>
      <c r="CH237" s="517"/>
      <c r="CI237" s="517"/>
      <c r="CJ237" s="517"/>
      <c r="CK237" s="517"/>
      <c r="CL237" s="517"/>
      <c r="CM237" s="517"/>
      <c r="CN237" s="517"/>
      <c r="CO237" s="517"/>
      <c r="CP237" s="517"/>
      <c r="CQ237" s="517"/>
      <c r="CR237" s="517"/>
      <c r="CS237" s="517"/>
      <c r="CT237" s="517"/>
      <c r="CU237" s="517"/>
      <c r="CV237" s="517"/>
      <c r="CW237" s="517"/>
      <c r="CX237" s="517"/>
      <c r="CY237" s="517"/>
      <c r="CZ237" s="517"/>
      <c r="DA237" s="517"/>
      <c r="DB237" s="517"/>
      <c r="DC237" s="592"/>
      <c r="DD237" s="592"/>
      <c r="DE237" s="517"/>
      <c r="DF237" s="517"/>
      <c r="DG237" s="517"/>
      <c r="DH237" s="517"/>
      <c r="DI237" s="517"/>
      <c r="DJ237" s="517"/>
      <c r="DK237" s="517"/>
      <c r="DL237" s="517"/>
      <c r="DM237" s="517"/>
      <c r="DN237" s="517"/>
      <c r="DO237" s="517"/>
      <c r="DP237" s="517"/>
      <c r="DQ237" s="517"/>
      <c r="DR237" s="517"/>
      <c r="DS237" s="517"/>
      <c r="DT237" s="517"/>
      <c r="DU237" s="517"/>
    </row>
    <row r="238" spans="1:125" ht="12.75" customHeight="1">
      <c r="A238" s="517"/>
      <c r="B238" s="517"/>
      <c r="C238" s="517"/>
      <c r="D238" s="517"/>
      <c r="E238" s="517"/>
      <c r="F238" s="517"/>
      <c r="G238" s="517"/>
      <c r="H238" s="517"/>
      <c r="I238" s="517"/>
      <c r="J238" s="517"/>
      <c r="K238" s="517"/>
      <c r="L238" s="517"/>
      <c r="M238" s="517"/>
      <c r="N238" s="517"/>
      <c r="O238" s="517"/>
      <c r="P238" s="517"/>
      <c r="Q238" s="517"/>
      <c r="R238" s="517"/>
      <c r="S238" s="517"/>
      <c r="T238" s="517"/>
      <c r="U238" s="517"/>
      <c r="V238" s="517"/>
      <c r="W238" s="517"/>
      <c r="X238" s="517"/>
      <c r="Y238" s="517"/>
      <c r="Z238" s="517"/>
      <c r="AA238" s="517"/>
      <c r="AB238" s="517"/>
      <c r="AC238" s="517"/>
      <c r="AD238" s="517"/>
      <c r="AE238" s="517"/>
      <c r="AF238" s="517"/>
      <c r="AG238" s="517"/>
      <c r="AH238" s="517"/>
      <c r="AI238" s="517"/>
      <c r="AJ238" s="517"/>
      <c r="AK238" s="517"/>
      <c r="AL238" s="517"/>
      <c r="AM238" s="517"/>
      <c r="AN238" s="517"/>
      <c r="AO238" s="517"/>
      <c r="AP238" s="517"/>
      <c r="AQ238" s="517"/>
      <c r="AR238" s="517"/>
      <c r="AS238" s="517"/>
      <c r="AT238" s="517"/>
      <c r="AU238" s="517"/>
      <c r="AV238" s="517"/>
      <c r="AW238" s="517"/>
      <c r="AX238" s="517"/>
      <c r="AY238" s="517"/>
      <c r="AZ238" s="517"/>
      <c r="BA238" s="517"/>
      <c r="BB238" s="517"/>
      <c r="BC238" s="517"/>
      <c r="BD238" s="517"/>
      <c r="BE238" s="517"/>
      <c r="BF238" s="517"/>
      <c r="BG238" s="517"/>
      <c r="BH238" s="517"/>
      <c r="BI238" s="517"/>
      <c r="BJ238" s="517"/>
      <c r="BK238" s="517"/>
      <c r="BL238" s="517"/>
      <c r="BM238" s="517"/>
      <c r="BN238" s="517"/>
      <c r="BO238" s="517"/>
      <c r="BP238" s="517"/>
      <c r="BQ238" s="517"/>
      <c r="BR238" s="517"/>
      <c r="BS238" s="517"/>
      <c r="BT238" s="517"/>
      <c r="BU238" s="517"/>
      <c r="BV238" s="517"/>
      <c r="BW238" s="517"/>
      <c r="BX238" s="517"/>
      <c r="BY238" s="517"/>
      <c r="BZ238" s="517"/>
      <c r="CA238" s="517"/>
      <c r="CB238" s="517"/>
      <c r="CC238" s="517"/>
      <c r="CD238" s="517"/>
      <c r="CE238" s="517"/>
      <c r="CF238" s="517"/>
      <c r="CG238" s="517"/>
      <c r="CH238" s="517"/>
      <c r="CI238" s="517"/>
      <c r="CJ238" s="517"/>
      <c r="CK238" s="517"/>
      <c r="CL238" s="517"/>
      <c r="CM238" s="517"/>
      <c r="CN238" s="517"/>
      <c r="CO238" s="517"/>
      <c r="CP238" s="517"/>
      <c r="CQ238" s="517"/>
      <c r="CR238" s="517"/>
      <c r="CS238" s="517"/>
      <c r="CT238" s="517"/>
      <c r="CU238" s="517"/>
      <c r="CV238" s="517"/>
      <c r="CW238" s="517"/>
      <c r="CX238" s="517"/>
      <c r="CY238" s="517"/>
      <c r="CZ238" s="517"/>
      <c r="DA238" s="517"/>
      <c r="DB238" s="517"/>
      <c r="DC238" s="592"/>
      <c r="DD238" s="592"/>
      <c r="DE238" s="517"/>
      <c r="DF238" s="517"/>
      <c r="DG238" s="517"/>
      <c r="DH238" s="517"/>
      <c r="DI238" s="517"/>
      <c r="DJ238" s="517"/>
      <c r="DK238" s="517"/>
      <c r="DL238" s="517"/>
      <c r="DM238" s="517"/>
      <c r="DN238" s="517"/>
      <c r="DO238" s="517"/>
      <c r="DP238" s="517"/>
      <c r="DQ238" s="517"/>
      <c r="DR238" s="517"/>
      <c r="DS238" s="517"/>
      <c r="DT238" s="517"/>
      <c r="DU238" s="517"/>
    </row>
    <row r="239" spans="1:125" ht="12.75" customHeight="1">
      <c r="A239" s="517"/>
      <c r="B239" s="517"/>
      <c r="C239" s="517"/>
      <c r="D239" s="517"/>
      <c r="E239" s="517"/>
      <c r="F239" s="517"/>
      <c r="G239" s="517"/>
      <c r="H239" s="517"/>
      <c r="I239" s="517"/>
      <c r="J239" s="517"/>
      <c r="K239" s="517"/>
      <c r="L239" s="517"/>
      <c r="M239" s="517"/>
      <c r="N239" s="517"/>
      <c r="O239" s="517"/>
      <c r="P239" s="517"/>
      <c r="Q239" s="517"/>
      <c r="R239" s="517"/>
      <c r="S239" s="517"/>
      <c r="T239" s="517"/>
      <c r="U239" s="517"/>
      <c r="V239" s="517"/>
      <c r="W239" s="517"/>
      <c r="X239" s="517"/>
      <c r="Y239" s="517"/>
      <c r="Z239" s="517"/>
      <c r="AA239" s="517"/>
      <c r="AB239" s="517"/>
      <c r="AC239" s="517"/>
      <c r="AD239" s="517"/>
      <c r="AE239" s="517"/>
      <c r="AF239" s="517"/>
      <c r="AG239" s="517"/>
      <c r="AH239" s="517"/>
      <c r="AI239" s="517"/>
      <c r="AJ239" s="517"/>
      <c r="AK239" s="517"/>
      <c r="AL239" s="517"/>
      <c r="AM239" s="517"/>
      <c r="AN239" s="517"/>
      <c r="AO239" s="517"/>
      <c r="AP239" s="517"/>
      <c r="AQ239" s="517"/>
      <c r="AR239" s="517"/>
      <c r="AS239" s="517"/>
      <c r="AT239" s="517"/>
      <c r="AU239" s="517"/>
      <c r="AV239" s="517"/>
      <c r="AW239" s="517"/>
      <c r="AX239" s="517"/>
      <c r="AY239" s="517"/>
      <c r="AZ239" s="517"/>
      <c r="BA239" s="517"/>
      <c r="BB239" s="517"/>
      <c r="BC239" s="517"/>
      <c r="BD239" s="517"/>
      <c r="BE239" s="517"/>
      <c r="BF239" s="517"/>
      <c r="BG239" s="517"/>
      <c r="BH239" s="517"/>
      <c r="BI239" s="517"/>
      <c r="BJ239" s="517"/>
      <c r="BK239" s="517"/>
      <c r="BL239" s="517"/>
      <c r="BM239" s="517"/>
      <c r="BN239" s="517"/>
      <c r="BO239" s="517"/>
      <c r="BP239" s="517"/>
      <c r="BQ239" s="517"/>
      <c r="BR239" s="517"/>
      <c r="BS239" s="517"/>
      <c r="BT239" s="517"/>
      <c r="BU239" s="517"/>
      <c r="BV239" s="517"/>
      <c r="BW239" s="517"/>
      <c r="BX239" s="517"/>
      <c r="BY239" s="517"/>
      <c r="BZ239" s="517"/>
      <c r="CA239" s="517"/>
      <c r="CB239" s="517"/>
      <c r="CC239" s="517"/>
      <c r="CD239" s="517"/>
      <c r="CE239" s="517"/>
      <c r="CF239" s="517"/>
      <c r="CG239" s="517"/>
      <c r="CH239" s="517"/>
      <c r="CI239" s="517"/>
      <c r="CJ239" s="517"/>
      <c r="CK239" s="517"/>
      <c r="CL239" s="517"/>
      <c r="CM239" s="517"/>
      <c r="CN239" s="517"/>
      <c r="CO239" s="517"/>
      <c r="CP239" s="517"/>
      <c r="CQ239" s="517"/>
      <c r="CR239" s="517"/>
      <c r="CS239" s="517"/>
      <c r="CT239" s="517"/>
      <c r="CU239" s="517"/>
      <c r="CV239" s="517"/>
      <c r="CW239" s="517"/>
      <c r="CX239" s="517"/>
      <c r="CY239" s="517"/>
      <c r="CZ239" s="517"/>
      <c r="DA239" s="517"/>
      <c r="DB239" s="517"/>
      <c r="DC239" s="592"/>
      <c r="DD239" s="592"/>
      <c r="DE239" s="517"/>
      <c r="DF239" s="517"/>
      <c r="DG239" s="517"/>
      <c r="DH239" s="517"/>
      <c r="DI239" s="517"/>
      <c r="DJ239" s="517"/>
      <c r="DK239" s="517"/>
      <c r="DL239" s="517"/>
      <c r="DM239" s="517"/>
      <c r="DN239" s="517"/>
      <c r="DO239" s="517"/>
      <c r="DP239" s="517"/>
      <c r="DQ239" s="517"/>
      <c r="DR239" s="517"/>
      <c r="DS239" s="517"/>
      <c r="DT239" s="517"/>
      <c r="DU239" s="517"/>
    </row>
    <row r="240" spans="1:125" ht="12.75" customHeight="1">
      <c r="A240" s="517"/>
      <c r="B240" s="517"/>
      <c r="C240" s="517"/>
      <c r="D240" s="517"/>
      <c r="E240" s="517"/>
      <c r="F240" s="517"/>
      <c r="G240" s="517"/>
      <c r="H240" s="517"/>
      <c r="I240" s="517"/>
      <c r="J240" s="517"/>
      <c r="K240" s="517"/>
      <c r="L240" s="517"/>
      <c r="M240" s="517"/>
      <c r="N240" s="517"/>
      <c r="O240" s="517"/>
      <c r="P240" s="517"/>
      <c r="Q240" s="517"/>
      <c r="R240" s="517"/>
      <c r="S240" s="517"/>
      <c r="T240" s="517"/>
      <c r="U240" s="517"/>
      <c r="V240" s="517"/>
      <c r="W240" s="517"/>
      <c r="X240" s="517"/>
      <c r="Y240" s="517"/>
      <c r="Z240" s="517"/>
      <c r="AA240" s="517"/>
      <c r="AB240" s="517"/>
      <c r="AC240" s="517"/>
      <c r="AD240" s="517"/>
      <c r="AE240" s="517"/>
      <c r="AF240" s="517"/>
      <c r="AG240" s="517"/>
      <c r="AH240" s="517"/>
      <c r="AI240" s="517"/>
      <c r="AJ240" s="517"/>
      <c r="AK240" s="517"/>
      <c r="AL240" s="517"/>
      <c r="AM240" s="517"/>
      <c r="AN240" s="517"/>
      <c r="AO240" s="517"/>
      <c r="AP240" s="517"/>
      <c r="AQ240" s="517"/>
      <c r="AR240" s="517"/>
      <c r="AS240" s="517"/>
      <c r="AT240" s="517"/>
      <c r="AU240" s="517"/>
      <c r="AV240" s="517"/>
      <c r="AW240" s="517"/>
      <c r="AX240" s="517"/>
      <c r="AY240" s="517"/>
      <c r="AZ240" s="517"/>
      <c r="BA240" s="517"/>
      <c r="BB240" s="517"/>
      <c r="BC240" s="517"/>
      <c r="BD240" s="517"/>
      <c r="BE240" s="517"/>
      <c r="BF240" s="517"/>
      <c r="BG240" s="517"/>
      <c r="BH240" s="517"/>
      <c r="BI240" s="517"/>
      <c r="BJ240" s="517"/>
      <c r="BK240" s="517"/>
      <c r="BL240" s="517"/>
      <c r="BM240" s="517"/>
      <c r="BN240" s="517"/>
      <c r="BO240" s="517"/>
      <c r="BP240" s="517"/>
      <c r="BQ240" s="517"/>
      <c r="BR240" s="517"/>
      <c r="BS240" s="517"/>
      <c r="BT240" s="517"/>
      <c r="BU240" s="517"/>
      <c r="BV240" s="517"/>
      <c r="BW240" s="517"/>
      <c r="BX240" s="517"/>
      <c r="BY240" s="517"/>
      <c r="BZ240" s="517"/>
      <c r="CA240" s="517"/>
      <c r="CB240" s="517"/>
      <c r="CC240" s="517"/>
      <c r="CD240" s="517"/>
      <c r="CE240" s="517"/>
      <c r="CF240" s="517"/>
      <c r="CG240" s="517"/>
      <c r="CH240" s="517"/>
      <c r="CI240" s="517"/>
      <c r="CJ240" s="517"/>
      <c r="CK240" s="517"/>
      <c r="CL240" s="517"/>
      <c r="CM240" s="517"/>
      <c r="CN240" s="517"/>
      <c r="CO240" s="517"/>
      <c r="CP240" s="517"/>
      <c r="CQ240" s="517"/>
      <c r="CR240" s="517"/>
      <c r="CS240" s="517"/>
      <c r="CT240" s="517"/>
      <c r="CU240" s="517"/>
      <c r="CV240" s="517"/>
      <c r="CW240" s="517"/>
      <c r="CX240" s="517"/>
      <c r="CY240" s="517"/>
      <c r="CZ240" s="517"/>
      <c r="DA240" s="517"/>
      <c r="DB240" s="517"/>
      <c r="DC240" s="592"/>
      <c r="DD240" s="592"/>
      <c r="DE240" s="517"/>
      <c r="DF240" s="517"/>
      <c r="DG240" s="517"/>
      <c r="DH240" s="517"/>
      <c r="DI240" s="517"/>
      <c r="DJ240" s="517"/>
      <c r="DK240" s="517"/>
      <c r="DL240" s="517"/>
      <c r="DM240" s="517"/>
      <c r="DN240" s="517"/>
      <c r="DO240" s="517"/>
      <c r="DP240" s="517"/>
      <c r="DQ240" s="517"/>
      <c r="DR240" s="517"/>
      <c r="DS240" s="517"/>
      <c r="DT240" s="517"/>
      <c r="DU240" s="517"/>
    </row>
    <row r="241" spans="1:125" ht="12.75" customHeight="1">
      <c r="A241" s="517"/>
      <c r="B241" s="517"/>
      <c r="C241" s="517"/>
      <c r="D241" s="517"/>
      <c r="E241" s="517"/>
      <c r="F241" s="517"/>
      <c r="G241" s="517"/>
      <c r="H241" s="517"/>
      <c r="I241" s="517"/>
      <c r="J241" s="517"/>
      <c r="K241" s="517"/>
      <c r="L241" s="517"/>
      <c r="M241" s="517"/>
      <c r="N241" s="517"/>
      <c r="O241" s="517"/>
      <c r="P241" s="517"/>
      <c r="Q241" s="517"/>
      <c r="R241" s="517"/>
      <c r="S241" s="517"/>
      <c r="T241" s="517"/>
      <c r="U241" s="517"/>
      <c r="V241" s="517"/>
      <c r="W241" s="517"/>
      <c r="X241" s="517"/>
      <c r="Y241" s="517"/>
      <c r="Z241" s="517"/>
      <c r="AA241" s="517"/>
      <c r="AB241" s="517"/>
      <c r="AC241" s="517"/>
      <c r="AD241" s="517"/>
      <c r="AE241" s="517"/>
      <c r="AF241" s="517"/>
      <c r="AG241" s="517"/>
      <c r="AH241" s="517"/>
      <c r="AI241" s="517"/>
      <c r="AJ241" s="517"/>
      <c r="AK241" s="517"/>
      <c r="AL241" s="517"/>
      <c r="AM241" s="517"/>
      <c r="AN241" s="517"/>
      <c r="AO241" s="517"/>
      <c r="AP241" s="517"/>
      <c r="AQ241" s="517"/>
      <c r="AR241" s="517"/>
      <c r="AS241" s="517"/>
      <c r="AT241" s="517"/>
      <c r="AU241" s="517"/>
      <c r="AV241" s="517"/>
      <c r="AW241" s="517"/>
      <c r="AX241" s="517"/>
      <c r="AY241" s="517"/>
      <c r="AZ241" s="517"/>
      <c r="BA241" s="517"/>
      <c r="BB241" s="517"/>
      <c r="BC241" s="517"/>
      <c r="BD241" s="517"/>
      <c r="BE241" s="517"/>
      <c r="BF241" s="517"/>
      <c r="BG241" s="517"/>
      <c r="BH241" s="517"/>
      <c r="BI241" s="517"/>
      <c r="BJ241" s="517"/>
      <c r="BK241" s="517"/>
      <c r="BL241" s="517"/>
      <c r="BM241" s="517"/>
      <c r="BN241" s="517"/>
      <c r="BO241" s="517"/>
      <c r="BP241" s="517"/>
      <c r="BQ241" s="517"/>
      <c r="BR241" s="517"/>
      <c r="BS241" s="517"/>
      <c r="BT241" s="517"/>
      <c r="BU241" s="517"/>
      <c r="BV241" s="517"/>
      <c r="BW241" s="517"/>
      <c r="BX241" s="517"/>
      <c r="BY241" s="517"/>
      <c r="BZ241" s="517"/>
      <c r="CA241" s="517"/>
      <c r="CB241" s="517"/>
      <c r="CC241" s="517"/>
      <c r="CD241" s="517"/>
      <c r="CE241" s="517"/>
      <c r="CF241" s="517"/>
      <c r="CG241" s="517"/>
      <c r="CH241" s="517"/>
      <c r="CI241" s="517"/>
      <c r="CJ241" s="517"/>
      <c r="CK241" s="517"/>
      <c r="CL241" s="517"/>
      <c r="CM241" s="517"/>
      <c r="CN241" s="517"/>
      <c r="CO241" s="517"/>
      <c r="CP241" s="517"/>
      <c r="CQ241" s="517"/>
      <c r="CR241" s="517"/>
      <c r="CS241" s="517"/>
      <c r="CT241" s="517"/>
      <c r="CU241" s="517"/>
      <c r="CV241" s="517"/>
      <c r="CW241" s="517"/>
      <c r="CX241" s="517"/>
      <c r="CY241" s="517"/>
      <c r="CZ241" s="517"/>
      <c r="DA241" s="517"/>
      <c r="DB241" s="517"/>
      <c r="DC241" s="592"/>
      <c r="DD241" s="592"/>
      <c r="DE241" s="517"/>
      <c r="DF241" s="517"/>
      <c r="DG241" s="517"/>
      <c r="DH241" s="517"/>
      <c r="DI241" s="517"/>
      <c r="DJ241" s="517"/>
      <c r="DK241" s="517"/>
      <c r="DL241" s="517"/>
      <c r="DM241" s="517"/>
      <c r="DN241" s="517"/>
      <c r="DO241" s="517"/>
      <c r="DP241" s="517"/>
      <c r="DQ241" s="517"/>
      <c r="DR241" s="517"/>
      <c r="DS241" s="517"/>
      <c r="DT241" s="517"/>
      <c r="DU241" s="517"/>
    </row>
    <row r="242" spans="1:125" ht="12.75" customHeight="1">
      <c r="A242" s="517"/>
      <c r="B242" s="517"/>
      <c r="C242" s="517"/>
      <c r="D242" s="517"/>
      <c r="E242" s="517"/>
      <c r="F242" s="517"/>
      <c r="G242" s="517"/>
      <c r="H242" s="517"/>
      <c r="I242" s="517"/>
      <c r="J242" s="517"/>
      <c r="K242" s="517"/>
      <c r="L242" s="517"/>
      <c r="M242" s="517"/>
      <c r="N242" s="517"/>
      <c r="O242" s="517"/>
      <c r="P242" s="517"/>
      <c r="Q242" s="517"/>
      <c r="R242" s="517"/>
      <c r="S242" s="517"/>
      <c r="T242" s="517"/>
      <c r="U242" s="517"/>
      <c r="V242" s="517"/>
      <c r="W242" s="517"/>
      <c r="X242" s="517"/>
      <c r="Y242" s="517"/>
      <c r="Z242" s="517"/>
      <c r="AA242" s="517"/>
      <c r="AB242" s="517"/>
      <c r="AC242" s="517"/>
      <c r="AD242" s="517"/>
      <c r="AE242" s="517"/>
      <c r="AF242" s="517"/>
      <c r="AG242" s="517"/>
      <c r="AH242" s="517"/>
      <c r="AI242" s="517"/>
      <c r="AJ242" s="517"/>
      <c r="AK242" s="517"/>
      <c r="AL242" s="517"/>
      <c r="AM242" s="517"/>
      <c r="AN242" s="517"/>
      <c r="AO242" s="517"/>
      <c r="AP242" s="517"/>
      <c r="AQ242" s="517"/>
      <c r="AR242" s="517"/>
      <c r="AS242" s="517"/>
      <c r="AT242" s="517"/>
      <c r="AU242" s="517"/>
      <c r="AV242" s="517"/>
      <c r="AW242" s="517"/>
      <c r="AX242" s="517"/>
      <c r="AY242" s="517"/>
      <c r="AZ242" s="517"/>
      <c r="BA242" s="517"/>
      <c r="BB242" s="517"/>
      <c r="BC242" s="517"/>
      <c r="BD242" s="517"/>
      <c r="BE242" s="517"/>
      <c r="BF242" s="517"/>
      <c r="BG242" s="517"/>
      <c r="BH242" s="517"/>
      <c r="BI242" s="517"/>
      <c r="BJ242" s="517"/>
      <c r="BK242" s="517"/>
      <c r="BL242" s="517"/>
      <c r="BM242" s="517"/>
      <c r="BN242" s="517"/>
      <c r="BO242" s="517"/>
      <c r="BP242" s="517"/>
      <c r="BQ242" s="517"/>
      <c r="BR242" s="517"/>
      <c r="BS242" s="517"/>
      <c r="BT242" s="517"/>
      <c r="BU242" s="517"/>
      <c r="BV242" s="517"/>
      <c r="BW242" s="517"/>
      <c r="BX242" s="517"/>
      <c r="BY242" s="517"/>
      <c r="BZ242" s="517"/>
      <c r="CA242" s="517"/>
      <c r="CB242" s="517"/>
      <c r="CC242" s="517"/>
      <c r="CD242" s="517"/>
      <c r="CE242" s="517"/>
      <c r="CF242" s="517"/>
      <c r="CG242" s="517"/>
      <c r="CH242" s="517"/>
      <c r="CI242" s="517"/>
      <c r="CJ242" s="517"/>
      <c r="CK242" s="517"/>
      <c r="CL242" s="517"/>
      <c r="CM242" s="517"/>
      <c r="CN242" s="517"/>
      <c r="CO242" s="517"/>
      <c r="CP242" s="517"/>
      <c r="CQ242" s="517"/>
      <c r="CR242" s="517"/>
      <c r="CS242" s="517"/>
      <c r="CT242" s="517"/>
      <c r="CU242" s="517"/>
      <c r="CV242" s="517"/>
      <c r="CW242" s="517"/>
      <c r="CX242" s="517"/>
      <c r="CY242" s="517"/>
      <c r="CZ242" s="517"/>
      <c r="DA242" s="517"/>
      <c r="DB242" s="517"/>
      <c r="DC242" s="592"/>
      <c r="DD242" s="592"/>
      <c r="DE242" s="517"/>
      <c r="DF242" s="517"/>
      <c r="DG242" s="517"/>
      <c r="DH242" s="517"/>
      <c r="DI242" s="517"/>
      <c r="DJ242" s="517"/>
      <c r="DK242" s="517"/>
      <c r="DL242" s="517"/>
      <c r="DM242" s="517"/>
      <c r="DN242" s="517"/>
      <c r="DO242" s="517"/>
      <c r="DP242" s="517"/>
      <c r="DQ242" s="517"/>
      <c r="DR242" s="517"/>
      <c r="DS242" s="517"/>
      <c r="DT242" s="517"/>
      <c r="DU242" s="517"/>
    </row>
    <row r="243" spans="1:125" ht="12.75" customHeight="1">
      <c r="A243" s="517"/>
      <c r="B243" s="517"/>
      <c r="C243" s="517"/>
      <c r="D243" s="517"/>
      <c r="E243" s="517"/>
      <c r="F243" s="517"/>
      <c r="G243" s="517"/>
      <c r="H243" s="517"/>
      <c r="I243" s="517"/>
      <c r="J243" s="517"/>
      <c r="K243" s="517"/>
      <c r="L243" s="517"/>
      <c r="M243" s="517"/>
      <c r="N243" s="517"/>
      <c r="O243" s="517"/>
      <c r="P243" s="517"/>
      <c r="Q243" s="517"/>
      <c r="R243" s="517"/>
      <c r="S243" s="517"/>
      <c r="T243" s="517"/>
      <c r="U243" s="517"/>
      <c r="V243" s="517"/>
      <c r="W243" s="517"/>
      <c r="X243" s="517"/>
      <c r="Y243" s="517"/>
      <c r="Z243" s="517"/>
      <c r="AA243" s="517"/>
      <c r="AB243" s="517"/>
      <c r="AC243" s="517"/>
      <c r="AD243" s="517"/>
      <c r="AE243" s="517"/>
      <c r="AF243" s="517"/>
      <c r="AG243" s="517"/>
      <c r="AH243" s="517"/>
      <c r="AI243" s="517"/>
      <c r="AJ243" s="517"/>
      <c r="AK243" s="517"/>
      <c r="AL243" s="517"/>
      <c r="AM243" s="517"/>
      <c r="AN243" s="517"/>
      <c r="AO243" s="517"/>
      <c r="AP243" s="517"/>
      <c r="AQ243" s="517"/>
      <c r="AR243" s="517"/>
      <c r="AS243" s="517"/>
      <c r="AT243" s="517"/>
      <c r="AU243" s="517"/>
      <c r="AV243" s="517"/>
      <c r="AW243" s="517"/>
      <c r="AX243" s="517"/>
      <c r="AY243" s="517"/>
      <c r="AZ243" s="517"/>
      <c r="BA243" s="517"/>
      <c r="BB243" s="517"/>
      <c r="BC243" s="517"/>
      <c r="BD243" s="517"/>
      <c r="BE243" s="517"/>
      <c r="BF243" s="517"/>
      <c r="BG243" s="517"/>
      <c r="BH243" s="517"/>
      <c r="BI243" s="517"/>
      <c r="BJ243" s="517"/>
      <c r="BK243" s="517"/>
      <c r="BL243" s="517"/>
      <c r="BM243" s="517"/>
      <c r="BN243" s="517"/>
      <c r="BO243" s="517"/>
      <c r="BP243" s="517"/>
      <c r="BQ243" s="517"/>
      <c r="BR243" s="517"/>
      <c r="BS243" s="517"/>
      <c r="BT243" s="517"/>
      <c r="BU243" s="517"/>
      <c r="BV243" s="517"/>
      <c r="BW243" s="517"/>
      <c r="BX243" s="517"/>
      <c r="BY243" s="517"/>
      <c r="BZ243" s="517"/>
      <c r="CA243" s="517"/>
      <c r="CB243" s="517"/>
      <c r="CC243" s="517"/>
      <c r="CD243" s="517"/>
      <c r="CE243" s="517"/>
      <c r="CF243" s="517"/>
      <c r="CG243" s="517"/>
      <c r="CH243" s="517"/>
      <c r="CI243" s="517"/>
      <c r="CJ243" s="517"/>
      <c r="CK243" s="517"/>
      <c r="CL243" s="517"/>
      <c r="CM243" s="517"/>
      <c r="CN243" s="517"/>
      <c r="CO243" s="517"/>
      <c r="CP243" s="517"/>
      <c r="CQ243" s="517"/>
      <c r="CR243" s="517"/>
      <c r="CS243" s="517"/>
      <c r="CT243" s="517"/>
      <c r="CU243" s="517"/>
      <c r="CV243" s="517"/>
      <c r="CW243" s="517"/>
      <c r="CX243" s="517"/>
      <c r="CY243" s="517"/>
      <c r="CZ243" s="517"/>
      <c r="DA243" s="517"/>
      <c r="DB243" s="517"/>
      <c r="DC243" s="592"/>
      <c r="DD243" s="592"/>
      <c r="DE243" s="517"/>
      <c r="DF243" s="517"/>
      <c r="DG243" s="517"/>
      <c r="DH243" s="517"/>
      <c r="DI243" s="517"/>
      <c r="DJ243" s="517"/>
      <c r="DK243" s="517"/>
      <c r="DL243" s="517"/>
      <c r="DM243" s="517"/>
      <c r="DN243" s="517"/>
      <c r="DO243" s="517"/>
      <c r="DP243" s="517"/>
      <c r="DQ243" s="517"/>
      <c r="DR243" s="517"/>
      <c r="DS243" s="517"/>
      <c r="DT243" s="517"/>
      <c r="DU243" s="517"/>
    </row>
    <row r="244" spans="1:125" ht="12.75" customHeight="1">
      <c r="A244" s="517"/>
      <c r="B244" s="517"/>
      <c r="C244" s="517"/>
      <c r="D244" s="517"/>
      <c r="E244" s="517"/>
      <c r="F244" s="517"/>
      <c r="G244" s="517"/>
      <c r="H244" s="517"/>
      <c r="I244" s="517"/>
      <c r="J244" s="517"/>
      <c r="K244" s="517"/>
      <c r="L244" s="517"/>
      <c r="M244" s="517"/>
      <c r="N244" s="517"/>
      <c r="O244" s="517"/>
      <c r="P244" s="517"/>
      <c r="Q244" s="517"/>
      <c r="R244" s="517"/>
      <c r="S244" s="517"/>
      <c r="T244" s="517"/>
      <c r="U244" s="517"/>
      <c r="V244" s="517"/>
      <c r="W244" s="517"/>
      <c r="X244" s="517"/>
      <c r="Y244" s="517"/>
      <c r="Z244" s="517"/>
      <c r="AA244" s="517"/>
      <c r="AB244" s="517"/>
      <c r="AC244" s="517"/>
      <c r="AD244" s="517"/>
      <c r="AE244" s="517"/>
      <c r="AF244" s="517"/>
      <c r="AG244" s="517"/>
      <c r="AH244" s="517"/>
      <c r="AI244" s="517"/>
      <c r="AJ244" s="517"/>
      <c r="AK244" s="517"/>
      <c r="AL244" s="517"/>
      <c r="AM244" s="517"/>
      <c r="AN244" s="517"/>
      <c r="AO244" s="517"/>
      <c r="AP244" s="517"/>
      <c r="AQ244" s="517"/>
      <c r="AR244" s="517"/>
      <c r="AS244" s="517"/>
      <c r="AT244" s="517"/>
      <c r="AU244" s="517"/>
      <c r="AV244" s="517"/>
      <c r="AW244" s="517"/>
      <c r="AX244" s="517"/>
      <c r="AY244" s="517"/>
      <c r="AZ244" s="517"/>
      <c r="BA244" s="517"/>
      <c r="BB244" s="517"/>
      <c r="BC244" s="517"/>
      <c r="BD244" s="517"/>
      <c r="BE244" s="517"/>
      <c r="BF244" s="517"/>
      <c r="BG244" s="517"/>
      <c r="BH244" s="517"/>
      <c r="BI244" s="517"/>
      <c r="BJ244" s="517"/>
      <c r="BK244" s="517"/>
      <c r="BL244" s="517"/>
      <c r="BM244" s="517"/>
      <c r="BN244" s="517"/>
      <c r="BO244" s="517"/>
      <c r="BP244" s="517"/>
      <c r="BQ244" s="517"/>
      <c r="BR244" s="517"/>
      <c r="BS244" s="517"/>
      <c r="BT244" s="517"/>
      <c r="BU244" s="517"/>
      <c r="BV244" s="517"/>
      <c r="BW244" s="517"/>
      <c r="BX244" s="517"/>
      <c r="BY244" s="517"/>
      <c r="BZ244" s="517"/>
      <c r="CA244" s="517"/>
      <c r="CB244" s="517"/>
      <c r="CC244" s="517"/>
      <c r="CD244" s="517"/>
      <c r="CE244" s="517"/>
      <c r="CF244" s="517"/>
      <c r="CG244" s="517"/>
      <c r="CH244" s="517"/>
      <c r="CI244" s="517"/>
      <c r="CJ244" s="517"/>
      <c r="CK244" s="517"/>
      <c r="CL244" s="517"/>
      <c r="CM244" s="517"/>
      <c r="CN244" s="517"/>
      <c r="CO244" s="517"/>
      <c r="CP244" s="517"/>
      <c r="CQ244" s="517"/>
      <c r="CR244" s="517"/>
      <c r="CS244" s="517"/>
      <c r="CT244" s="517"/>
      <c r="CU244" s="517"/>
      <c r="CV244" s="517"/>
      <c r="CW244" s="517"/>
      <c r="CX244" s="517"/>
      <c r="CY244" s="517"/>
      <c r="CZ244" s="517"/>
      <c r="DA244" s="517"/>
      <c r="DB244" s="517"/>
      <c r="DC244" s="592"/>
      <c r="DD244" s="592"/>
      <c r="DE244" s="517"/>
      <c r="DF244" s="517"/>
      <c r="DG244" s="517"/>
      <c r="DH244" s="517"/>
      <c r="DI244" s="517"/>
      <c r="DJ244" s="517"/>
      <c r="DK244" s="517"/>
      <c r="DL244" s="517"/>
      <c r="DM244" s="517"/>
      <c r="DN244" s="517"/>
      <c r="DO244" s="517"/>
      <c r="DP244" s="517"/>
      <c r="DQ244" s="517"/>
      <c r="DR244" s="517"/>
      <c r="DS244" s="517"/>
      <c r="DT244" s="517"/>
      <c r="DU244" s="517"/>
    </row>
    <row r="245" spans="1:125" ht="12.75" customHeight="1">
      <c r="A245" s="517"/>
      <c r="B245" s="517"/>
      <c r="C245" s="517"/>
      <c r="D245" s="517"/>
      <c r="E245" s="517"/>
      <c r="F245" s="517"/>
      <c r="G245" s="517"/>
      <c r="H245" s="517"/>
      <c r="I245" s="517"/>
      <c r="J245" s="517"/>
      <c r="K245" s="517"/>
      <c r="L245" s="517"/>
      <c r="M245" s="517"/>
      <c r="N245" s="517"/>
      <c r="O245" s="517"/>
      <c r="P245" s="517"/>
      <c r="Q245" s="517"/>
      <c r="R245" s="517"/>
      <c r="S245" s="517"/>
      <c r="T245" s="517"/>
      <c r="U245" s="517"/>
      <c r="V245" s="517"/>
      <c r="W245" s="517"/>
      <c r="X245" s="517"/>
      <c r="Y245" s="517"/>
      <c r="Z245" s="517"/>
      <c r="AA245" s="517"/>
      <c r="AB245" s="517"/>
      <c r="AC245" s="517"/>
      <c r="AD245" s="517"/>
      <c r="AE245" s="517"/>
      <c r="AF245" s="517"/>
      <c r="AG245" s="517"/>
      <c r="AH245" s="517"/>
      <c r="AI245" s="517"/>
      <c r="AJ245" s="517"/>
      <c r="AK245" s="517"/>
      <c r="AL245" s="517"/>
      <c r="AM245" s="517"/>
      <c r="AN245" s="517"/>
      <c r="AO245" s="517"/>
      <c r="AP245" s="517"/>
      <c r="AQ245" s="517"/>
      <c r="AR245" s="517"/>
      <c r="AS245" s="517"/>
      <c r="AT245" s="517"/>
      <c r="AU245" s="517"/>
      <c r="AV245" s="517"/>
      <c r="AW245" s="517"/>
      <c r="AX245" s="517"/>
      <c r="AY245" s="517"/>
      <c r="AZ245" s="517"/>
      <c r="BA245" s="517"/>
      <c r="BB245" s="517"/>
      <c r="BC245" s="517"/>
      <c r="BD245" s="517"/>
      <c r="BE245" s="517"/>
      <c r="BF245" s="517"/>
      <c r="BG245" s="517"/>
      <c r="BH245" s="517"/>
      <c r="BI245" s="517"/>
      <c r="BJ245" s="517"/>
      <c r="BK245" s="517"/>
      <c r="BL245" s="517"/>
      <c r="BM245" s="517"/>
      <c r="BN245" s="517"/>
      <c r="BO245" s="517"/>
      <c r="BP245" s="517"/>
      <c r="BQ245" s="517"/>
      <c r="BR245" s="517"/>
      <c r="BS245" s="517"/>
      <c r="BT245" s="517"/>
      <c r="BU245" s="517"/>
      <c r="BV245" s="517"/>
      <c r="BW245" s="517"/>
      <c r="BX245" s="517"/>
      <c r="BY245" s="517"/>
      <c r="BZ245" s="517"/>
      <c r="CA245" s="517"/>
      <c r="CB245" s="517"/>
      <c r="CC245" s="517"/>
      <c r="CD245" s="517"/>
      <c r="CE245" s="517"/>
      <c r="CF245" s="517"/>
      <c r="CG245" s="517"/>
      <c r="CH245" s="517"/>
      <c r="CI245" s="517"/>
      <c r="CJ245" s="517"/>
      <c r="CK245" s="517"/>
      <c r="CL245" s="517"/>
      <c r="CM245" s="517"/>
      <c r="CN245" s="517"/>
      <c r="CO245" s="517"/>
      <c r="CP245" s="517"/>
      <c r="CQ245" s="517"/>
      <c r="CR245" s="517"/>
      <c r="CS245" s="517"/>
      <c r="CT245" s="517"/>
      <c r="CU245" s="517"/>
      <c r="CV245" s="517"/>
      <c r="CW245" s="517"/>
      <c r="CX245" s="517"/>
      <c r="CY245" s="517"/>
      <c r="CZ245" s="517"/>
      <c r="DA245" s="517"/>
      <c r="DB245" s="517"/>
      <c r="DC245" s="592"/>
      <c r="DD245" s="592"/>
      <c r="DE245" s="517"/>
      <c r="DF245" s="517"/>
      <c r="DG245" s="517"/>
      <c r="DH245" s="517"/>
      <c r="DI245" s="517"/>
      <c r="DJ245" s="517"/>
      <c r="DK245" s="517"/>
      <c r="DL245" s="517"/>
      <c r="DM245" s="517"/>
      <c r="DN245" s="517"/>
      <c r="DO245" s="517"/>
      <c r="DP245" s="517"/>
      <c r="DQ245" s="517"/>
      <c r="DR245" s="517"/>
      <c r="DS245" s="517"/>
      <c r="DT245" s="517"/>
      <c r="DU245" s="517"/>
    </row>
    <row r="246" spans="1:125" ht="12.75" customHeight="1">
      <c r="A246" s="517"/>
      <c r="B246" s="517"/>
      <c r="C246" s="517"/>
      <c r="D246" s="517"/>
      <c r="E246" s="517"/>
      <c r="F246" s="517"/>
      <c r="G246" s="517"/>
      <c r="H246" s="517"/>
      <c r="I246" s="517"/>
      <c r="J246" s="517"/>
      <c r="K246" s="517"/>
      <c r="L246" s="517"/>
      <c r="M246" s="517"/>
      <c r="N246" s="517"/>
      <c r="O246" s="517"/>
      <c r="P246" s="517"/>
      <c r="Q246" s="517"/>
      <c r="R246" s="517"/>
      <c r="S246" s="517"/>
      <c r="T246" s="517"/>
      <c r="U246" s="517"/>
      <c r="V246" s="517"/>
      <c r="W246" s="517"/>
      <c r="X246" s="517"/>
      <c r="Y246" s="517"/>
      <c r="Z246" s="517"/>
      <c r="AA246" s="517"/>
      <c r="AB246" s="517"/>
      <c r="AC246" s="517"/>
      <c r="AD246" s="517"/>
      <c r="AE246" s="517"/>
      <c r="AF246" s="517"/>
      <c r="AG246" s="517"/>
      <c r="AH246" s="517"/>
      <c r="AI246" s="517"/>
      <c r="AJ246" s="517"/>
      <c r="AK246" s="517"/>
      <c r="AL246" s="517"/>
      <c r="AM246" s="517"/>
      <c r="AN246" s="517"/>
      <c r="AO246" s="517"/>
      <c r="AP246" s="517"/>
      <c r="AQ246" s="517"/>
      <c r="AR246" s="517"/>
      <c r="AS246" s="517"/>
      <c r="AT246" s="517"/>
      <c r="AU246" s="517"/>
      <c r="AV246" s="517"/>
      <c r="AW246" s="517"/>
      <c r="AX246" s="517"/>
      <c r="AY246" s="517"/>
      <c r="AZ246" s="517"/>
      <c r="BA246" s="517"/>
      <c r="BB246" s="517"/>
      <c r="BC246" s="517"/>
      <c r="BD246" s="517"/>
      <c r="BE246" s="517"/>
      <c r="BF246" s="517"/>
      <c r="BG246" s="517"/>
      <c r="BH246" s="517"/>
      <c r="BI246" s="517"/>
      <c r="BJ246" s="517"/>
      <c r="BK246" s="517"/>
      <c r="BL246" s="517"/>
      <c r="BM246" s="517"/>
      <c r="BN246" s="517"/>
      <c r="BO246" s="517"/>
      <c r="BP246" s="517"/>
      <c r="BQ246" s="517"/>
      <c r="BR246" s="517"/>
      <c r="BS246" s="517"/>
      <c r="BT246" s="517"/>
      <c r="BU246" s="517"/>
      <c r="BV246" s="517"/>
      <c r="BW246" s="517"/>
      <c r="BX246" s="517"/>
      <c r="BY246" s="517"/>
      <c r="BZ246" s="517"/>
      <c r="CA246" s="517"/>
      <c r="CB246" s="517"/>
      <c r="CC246" s="517"/>
      <c r="CD246" s="517"/>
      <c r="CE246" s="517"/>
      <c r="CF246" s="517"/>
      <c r="CG246" s="517"/>
      <c r="CH246" s="517"/>
      <c r="CI246" s="517"/>
      <c r="CJ246" s="517"/>
      <c r="CK246" s="517"/>
      <c r="CL246" s="517"/>
      <c r="CM246" s="517"/>
      <c r="CN246" s="517"/>
      <c r="CO246" s="517"/>
      <c r="CP246" s="517"/>
      <c r="CQ246" s="517"/>
      <c r="CR246" s="517"/>
      <c r="CS246" s="517"/>
      <c r="CT246" s="517"/>
      <c r="CU246" s="517"/>
      <c r="CV246" s="517"/>
      <c r="CW246" s="517"/>
      <c r="CX246" s="517"/>
      <c r="CY246" s="517"/>
      <c r="CZ246" s="517"/>
      <c r="DA246" s="517"/>
      <c r="DB246" s="517"/>
      <c r="DC246" s="592"/>
      <c r="DD246" s="592"/>
      <c r="DE246" s="517"/>
      <c r="DF246" s="517"/>
      <c r="DG246" s="517"/>
      <c r="DH246" s="517"/>
      <c r="DI246" s="517"/>
      <c r="DJ246" s="517"/>
      <c r="DK246" s="517"/>
      <c r="DL246" s="517"/>
      <c r="DM246" s="517"/>
      <c r="DN246" s="517"/>
      <c r="DO246" s="517"/>
      <c r="DP246" s="517"/>
      <c r="DQ246" s="517"/>
      <c r="DR246" s="517"/>
      <c r="DS246" s="517"/>
      <c r="DT246" s="517"/>
      <c r="DU246" s="517"/>
    </row>
    <row r="247" spans="1:125" ht="12.75" customHeight="1">
      <c r="A247" s="517"/>
      <c r="B247" s="517"/>
      <c r="C247" s="517"/>
      <c r="D247" s="517"/>
      <c r="E247" s="517"/>
      <c r="F247" s="517"/>
      <c r="G247" s="517"/>
      <c r="H247" s="517"/>
      <c r="I247" s="517"/>
      <c r="J247" s="517"/>
      <c r="K247" s="517"/>
      <c r="L247" s="517"/>
      <c r="M247" s="517"/>
      <c r="N247" s="517"/>
      <c r="O247" s="517"/>
      <c r="P247" s="517"/>
      <c r="Q247" s="517"/>
      <c r="R247" s="517"/>
      <c r="S247" s="517"/>
      <c r="T247" s="517"/>
      <c r="U247" s="517"/>
      <c r="V247" s="517"/>
      <c r="W247" s="517"/>
      <c r="X247" s="517"/>
      <c r="Y247" s="517"/>
      <c r="Z247" s="517"/>
      <c r="AA247" s="517"/>
      <c r="AB247" s="517"/>
      <c r="AC247" s="517"/>
      <c r="AD247" s="517"/>
      <c r="AE247" s="517"/>
      <c r="AF247" s="517"/>
      <c r="AG247" s="517"/>
      <c r="AH247" s="517"/>
      <c r="AI247" s="517"/>
      <c r="AJ247" s="517"/>
      <c r="AK247" s="517"/>
      <c r="AL247" s="517"/>
      <c r="AM247" s="517"/>
      <c r="AN247" s="517"/>
      <c r="AO247" s="517"/>
      <c r="AP247" s="517"/>
      <c r="AQ247" s="517"/>
      <c r="AR247" s="517"/>
      <c r="AS247" s="517"/>
      <c r="AT247" s="517"/>
      <c r="AU247" s="517"/>
      <c r="AV247" s="517"/>
      <c r="AW247" s="517"/>
      <c r="AX247" s="517"/>
      <c r="AY247" s="517"/>
      <c r="AZ247" s="517"/>
      <c r="BA247" s="517"/>
      <c r="BB247" s="517"/>
      <c r="BC247" s="517"/>
      <c r="BD247" s="517"/>
      <c r="BE247" s="517"/>
      <c r="BF247" s="517"/>
      <c r="BG247" s="517"/>
      <c r="BH247" s="517"/>
      <c r="BI247" s="517"/>
      <c r="BJ247" s="517"/>
      <c r="BK247" s="517"/>
      <c r="BL247" s="517"/>
      <c r="BM247" s="517"/>
      <c r="BN247" s="517"/>
      <c r="BO247" s="517"/>
      <c r="BP247" s="517"/>
      <c r="BQ247" s="517"/>
      <c r="BR247" s="517"/>
      <c r="BS247" s="517"/>
      <c r="BT247" s="517"/>
      <c r="BU247" s="517"/>
      <c r="BV247" s="517"/>
      <c r="BW247" s="517"/>
      <c r="BX247" s="517"/>
      <c r="BY247" s="517"/>
      <c r="BZ247" s="517"/>
      <c r="CA247" s="517"/>
      <c r="CB247" s="517"/>
      <c r="CC247" s="517"/>
      <c r="CD247" s="517"/>
      <c r="CE247" s="517"/>
      <c r="CF247" s="517"/>
      <c r="CG247" s="517"/>
      <c r="CH247" s="517"/>
      <c r="CI247" s="517"/>
      <c r="CJ247" s="517"/>
      <c r="CK247" s="517"/>
      <c r="CL247" s="517"/>
      <c r="CM247" s="517"/>
      <c r="CN247" s="517"/>
      <c r="CO247" s="517"/>
      <c r="CP247" s="517"/>
      <c r="CQ247" s="517"/>
      <c r="CR247" s="517"/>
      <c r="CS247" s="517"/>
      <c r="CT247" s="517"/>
      <c r="CU247" s="517"/>
      <c r="CV247" s="517"/>
      <c r="CW247" s="517"/>
      <c r="CX247" s="517"/>
      <c r="CY247" s="517"/>
      <c r="CZ247" s="517"/>
      <c r="DA247" s="517"/>
      <c r="DB247" s="517"/>
      <c r="DC247" s="592"/>
      <c r="DD247" s="592"/>
      <c r="DE247" s="517"/>
      <c r="DF247" s="517"/>
      <c r="DG247" s="517"/>
      <c r="DH247" s="517"/>
      <c r="DI247" s="517"/>
      <c r="DJ247" s="517"/>
      <c r="DK247" s="517"/>
      <c r="DL247" s="517"/>
      <c r="DM247" s="517"/>
      <c r="DN247" s="517"/>
      <c r="DO247" s="517"/>
      <c r="DP247" s="517"/>
      <c r="DQ247" s="517"/>
      <c r="DR247" s="517"/>
      <c r="DS247" s="517"/>
      <c r="DT247" s="517"/>
      <c r="DU247" s="517"/>
    </row>
    <row r="248" spans="1:125" ht="12.75" customHeight="1">
      <c r="A248" s="517"/>
      <c r="B248" s="517"/>
      <c r="C248" s="517"/>
      <c r="D248" s="517"/>
      <c r="E248" s="517"/>
      <c r="F248" s="517"/>
      <c r="G248" s="517"/>
      <c r="H248" s="517"/>
      <c r="I248" s="517"/>
      <c r="J248" s="517"/>
      <c r="K248" s="517"/>
      <c r="L248" s="517"/>
      <c r="M248" s="517"/>
      <c r="N248" s="517"/>
      <c r="O248" s="517"/>
      <c r="P248" s="517"/>
      <c r="Q248" s="517"/>
      <c r="R248" s="517"/>
      <c r="S248" s="517"/>
      <c r="T248" s="517"/>
      <c r="U248" s="517"/>
      <c r="V248" s="517"/>
      <c r="W248" s="517"/>
      <c r="X248" s="517"/>
      <c r="Y248" s="517"/>
      <c r="Z248" s="517"/>
      <c r="AA248" s="517"/>
      <c r="AB248" s="517"/>
      <c r="AC248" s="517"/>
      <c r="AD248" s="517"/>
      <c r="AE248" s="517"/>
      <c r="AF248" s="517"/>
      <c r="AG248" s="517"/>
      <c r="AH248" s="517"/>
      <c r="AI248" s="517"/>
      <c r="AJ248" s="517"/>
      <c r="AK248" s="517"/>
      <c r="AL248" s="517"/>
      <c r="AM248" s="517"/>
      <c r="AN248" s="517"/>
      <c r="AO248" s="517"/>
      <c r="AP248" s="517"/>
      <c r="AQ248" s="517"/>
      <c r="AR248" s="517"/>
      <c r="AS248" s="517"/>
      <c r="AT248" s="517"/>
      <c r="AU248" s="517"/>
      <c r="AV248" s="517"/>
      <c r="AW248" s="517"/>
      <c r="AX248" s="517"/>
      <c r="AY248" s="517"/>
      <c r="AZ248" s="517"/>
      <c r="BA248" s="517"/>
      <c r="BB248" s="517"/>
      <c r="BC248" s="517"/>
      <c r="BD248" s="517"/>
      <c r="BE248" s="517"/>
      <c r="BF248" s="517"/>
      <c r="BG248" s="517"/>
      <c r="BH248" s="517"/>
      <c r="BI248" s="517"/>
      <c r="BJ248" s="517"/>
      <c r="BK248" s="517"/>
      <c r="BL248" s="517"/>
      <c r="BM248" s="517"/>
      <c r="BN248" s="517"/>
      <c r="BO248" s="517"/>
      <c r="BP248" s="517"/>
      <c r="BQ248" s="517"/>
      <c r="BR248" s="517"/>
      <c r="BS248" s="517"/>
      <c r="BT248" s="517"/>
      <c r="BU248" s="517"/>
      <c r="BV248" s="517"/>
      <c r="BW248" s="517"/>
      <c r="BX248" s="517"/>
      <c r="BY248" s="517"/>
      <c r="BZ248" s="517"/>
      <c r="CA248" s="517"/>
      <c r="CB248" s="517"/>
      <c r="CC248" s="517"/>
      <c r="CD248" s="517"/>
      <c r="CE248" s="517"/>
      <c r="CF248" s="517"/>
      <c r="CG248" s="517"/>
      <c r="CH248" s="517"/>
      <c r="CI248" s="517"/>
      <c r="CJ248" s="517"/>
      <c r="CK248" s="517"/>
      <c r="CL248" s="517"/>
      <c r="CM248" s="517"/>
      <c r="CN248" s="517"/>
      <c r="CO248" s="517"/>
      <c r="CP248" s="517"/>
      <c r="CQ248" s="517"/>
      <c r="CR248" s="517"/>
      <c r="CS248" s="517"/>
      <c r="CT248" s="517"/>
      <c r="CU248" s="517"/>
      <c r="CV248" s="517"/>
      <c r="CW248" s="517"/>
      <c r="CX248" s="517"/>
      <c r="CY248" s="517"/>
      <c r="CZ248" s="517"/>
      <c r="DA248" s="517"/>
      <c r="DB248" s="517"/>
      <c r="DC248" s="592"/>
      <c r="DD248" s="592"/>
      <c r="DE248" s="517"/>
      <c r="DF248" s="517"/>
      <c r="DG248" s="517"/>
      <c r="DH248" s="517"/>
      <c r="DI248" s="517"/>
      <c r="DJ248" s="517"/>
      <c r="DK248" s="517"/>
      <c r="DL248" s="517"/>
      <c r="DM248" s="517"/>
      <c r="DN248" s="517"/>
      <c r="DO248" s="517"/>
      <c r="DP248" s="517"/>
      <c r="DQ248" s="517"/>
      <c r="DR248" s="517"/>
      <c r="DS248" s="517"/>
      <c r="DT248" s="517"/>
      <c r="DU248" s="517"/>
    </row>
    <row r="249" spans="1:125" ht="12.75" customHeight="1">
      <c r="A249" s="517"/>
      <c r="B249" s="517"/>
      <c r="C249" s="517"/>
      <c r="D249" s="517"/>
      <c r="E249" s="517"/>
      <c r="F249" s="517"/>
      <c r="G249" s="517"/>
      <c r="H249" s="517"/>
      <c r="I249" s="517"/>
      <c r="J249" s="517"/>
      <c r="K249" s="517"/>
      <c r="L249" s="517"/>
      <c r="M249" s="517"/>
      <c r="N249" s="517"/>
      <c r="O249" s="517"/>
      <c r="P249" s="517"/>
      <c r="Q249" s="517"/>
      <c r="R249" s="517"/>
      <c r="S249" s="517"/>
      <c r="T249" s="517"/>
      <c r="U249" s="517"/>
      <c r="V249" s="517"/>
      <c r="W249" s="517"/>
      <c r="X249" s="517"/>
      <c r="Y249" s="517"/>
      <c r="Z249" s="517"/>
      <c r="AA249" s="517"/>
      <c r="AB249" s="517"/>
      <c r="AC249" s="517"/>
      <c r="AD249" s="517"/>
      <c r="AE249" s="517"/>
      <c r="AF249" s="517"/>
      <c r="AG249" s="517"/>
      <c r="AH249" s="517"/>
      <c r="AI249" s="517"/>
      <c r="AJ249" s="517"/>
      <c r="AK249" s="517"/>
      <c r="AL249" s="517"/>
      <c r="AM249" s="517"/>
      <c r="AN249" s="517"/>
      <c r="AO249" s="517"/>
      <c r="AP249" s="517"/>
      <c r="AQ249" s="517"/>
      <c r="AR249" s="517"/>
      <c r="AS249" s="517"/>
      <c r="AT249" s="517"/>
      <c r="AU249" s="517"/>
      <c r="AV249" s="517"/>
      <c r="AW249" s="517"/>
      <c r="AX249" s="517"/>
      <c r="AY249" s="517"/>
      <c r="AZ249" s="517"/>
      <c r="BA249" s="517"/>
      <c r="BB249" s="517"/>
      <c r="BC249" s="517"/>
      <c r="BD249" s="517"/>
      <c r="BE249" s="517"/>
      <c r="BF249" s="517"/>
      <c r="BG249" s="517"/>
      <c r="BH249" s="517"/>
      <c r="BI249" s="517"/>
      <c r="BJ249" s="517"/>
      <c r="BK249" s="517"/>
      <c r="BL249" s="517"/>
      <c r="BM249" s="517"/>
      <c r="BN249" s="517"/>
      <c r="BO249" s="517"/>
      <c r="BP249" s="517"/>
      <c r="BQ249" s="517"/>
      <c r="BR249" s="517"/>
      <c r="BS249" s="517"/>
      <c r="BT249" s="517"/>
      <c r="BU249" s="517"/>
      <c r="BV249" s="517"/>
      <c r="BW249" s="517"/>
      <c r="BX249" s="517"/>
      <c r="BY249" s="517"/>
      <c r="BZ249" s="517"/>
      <c r="CA249" s="517"/>
      <c r="CB249" s="517"/>
      <c r="CC249" s="517"/>
      <c r="CD249" s="517"/>
      <c r="CE249" s="517"/>
      <c r="CF249" s="517"/>
      <c r="CG249" s="517"/>
      <c r="CH249" s="517"/>
      <c r="CI249" s="517"/>
      <c r="CJ249" s="517"/>
      <c r="CK249" s="517"/>
      <c r="CL249" s="517"/>
      <c r="CM249" s="517"/>
      <c r="CN249" s="517"/>
      <c r="CO249" s="517"/>
      <c r="CP249" s="517"/>
      <c r="CQ249" s="517"/>
      <c r="CR249" s="517"/>
      <c r="CS249" s="517"/>
      <c r="CT249" s="517"/>
      <c r="CU249" s="517"/>
      <c r="CV249" s="517"/>
      <c r="CW249" s="517"/>
      <c r="CX249" s="517"/>
      <c r="CY249" s="517"/>
      <c r="CZ249" s="517"/>
      <c r="DA249" s="517"/>
      <c r="DB249" s="517"/>
      <c r="DC249" s="592"/>
      <c r="DD249" s="592"/>
      <c r="DE249" s="517"/>
      <c r="DF249" s="517"/>
      <c r="DG249" s="517"/>
      <c r="DH249" s="517"/>
      <c r="DI249" s="517"/>
      <c r="DJ249" s="517"/>
      <c r="DK249" s="517"/>
      <c r="DL249" s="517"/>
      <c r="DM249" s="517"/>
      <c r="DN249" s="517"/>
      <c r="DO249" s="517"/>
      <c r="DP249" s="517"/>
      <c r="DQ249" s="517"/>
      <c r="DR249" s="517"/>
      <c r="DS249" s="517"/>
      <c r="DT249" s="517"/>
      <c r="DU249" s="517"/>
    </row>
    <row r="250" spans="1:125" ht="12.75" customHeight="1">
      <c r="A250" s="517"/>
      <c r="B250" s="517"/>
      <c r="C250" s="517"/>
      <c r="D250" s="517"/>
      <c r="E250" s="517"/>
      <c r="F250" s="517"/>
      <c r="G250" s="517"/>
      <c r="H250" s="517"/>
      <c r="I250" s="517"/>
      <c r="J250" s="517"/>
      <c r="K250" s="517"/>
      <c r="L250" s="517"/>
      <c r="M250" s="517"/>
      <c r="N250" s="517"/>
      <c r="O250" s="517"/>
      <c r="P250" s="517"/>
      <c r="Q250" s="517"/>
      <c r="R250" s="517"/>
      <c r="S250" s="517"/>
      <c r="T250" s="517"/>
      <c r="U250" s="517"/>
      <c r="V250" s="517"/>
      <c r="W250" s="517"/>
      <c r="X250" s="517"/>
      <c r="Y250" s="517"/>
      <c r="Z250" s="517"/>
      <c r="AA250" s="517"/>
      <c r="AB250" s="517"/>
      <c r="AC250" s="517"/>
      <c r="AD250" s="517"/>
      <c r="AE250" s="517"/>
      <c r="AF250" s="517"/>
      <c r="AG250" s="517"/>
      <c r="AH250" s="517"/>
      <c r="AI250" s="517"/>
      <c r="AJ250" s="517"/>
      <c r="AK250" s="517"/>
      <c r="AL250" s="517"/>
      <c r="AM250" s="517"/>
      <c r="AN250" s="517"/>
      <c r="AO250" s="517"/>
      <c r="AP250" s="517"/>
      <c r="AQ250" s="517"/>
      <c r="AR250" s="517"/>
      <c r="AS250" s="517"/>
      <c r="AT250" s="517"/>
      <c r="AU250" s="517"/>
      <c r="AV250" s="517"/>
      <c r="AW250" s="517"/>
      <c r="AX250" s="517"/>
      <c r="AY250" s="517"/>
      <c r="AZ250" s="517"/>
      <c r="BA250" s="517"/>
      <c r="BB250" s="517"/>
      <c r="BC250" s="517"/>
      <c r="BD250" s="517"/>
      <c r="BE250" s="517"/>
      <c r="BF250" s="517"/>
      <c r="BG250" s="517"/>
      <c r="BH250" s="517"/>
      <c r="BI250" s="517"/>
      <c r="BJ250" s="517"/>
      <c r="BK250" s="517"/>
      <c r="BL250" s="517"/>
      <c r="BM250" s="517"/>
      <c r="BN250" s="517"/>
      <c r="BO250" s="517"/>
      <c r="BP250" s="517"/>
      <c r="BQ250" s="517"/>
      <c r="BR250" s="517"/>
      <c r="BS250" s="517"/>
      <c r="BT250" s="517"/>
      <c r="BU250" s="517"/>
      <c r="BV250" s="517"/>
      <c r="BW250" s="517"/>
      <c r="BX250" s="517"/>
      <c r="BY250" s="517"/>
      <c r="BZ250" s="517"/>
      <c r="CA250" s="517"/>
      <c r="CB250" s="517"/>
      <c r="CC250" s="517"/>
      <c r="CD250" s="517"/>
      <c r="CE250" s="517"/>
      <c r="CF250" s="517"/>
      <c r="CG250" s="517"/>
      <c r="CH250" s="517"/>
      <c r="CI250" s="517"/>
      <c r="CJ250" s="517"/>
      <c r="CK250" s="517"/>
      <c r="CL250" s="517"/>
      <c r="CM250" s="517"/>
      <c r="CN250" s="517"/>
      <c r="CO250" s="517"/>
      <c r="CP250" s="517"/>
      <c r="CQ250" s="517"/>
      <c r="CR250" s="517"/>
      <c r="CS250" s="517"/>
      <c r="CT250" s="517"/>
      <c r="CU250" s="517"/>
      <c r="CV250" s="517"/>
      <c r="CW250" s="517"/>
      <c r="CX250" s="517"/>
      <c r="CY250" s="517"/>
      <c r="CZ250" s="517"/>
      <c r="DA250" s="517"/>
      <c r="DB250" s="517"/>
      <c r="DC250" s="592"/>
      <c r="DD250" s="592"/>
      <c r="DE250" s="517"/>
      <c r="DF250" s="517"/>
      <c r="DG250" s="517"/>
      <c r="DH250" s="517"/>
      <c r="DI250" s="517"/>
      <c r="DJ250" s="517"/>
      <c r="DK250" s="517"/>
      <c r="DL250" s="517"/>
      <c r="DM250" s="517"/>
      <c r="DN250" s="517"/>
      <c r="DO250" s="517"/>
      <c r="DP250" s="517"/>
      <c r="DQ250" s="517"/>
      <c r="DR250" s="517"/>
      <c r="DS250" s="517"/>
      <c r="DT250" s="517"/>
      <c r="DU250" s="517"/>
    </row>
    <row r="251" spans="1:125" ht="12.75" customHeight="1">
      <c r="A251" s="517"/>
      <c r="B251" s="517"/>
      <c r="C251" s="517"/>
      <c r="D251" s="517"/>
      <c r="E251" s="517"/>
      <c r="F251" s="517"/>
      <c r="G251" s="517"/>
      <c r="H251" s="517"/>
      <c r="I251" s="517"/>
      <c r="J251" s="517"/>
      <c r="K251" s="517"/>
      <c r="L251" s="517"/>
      <c r="M251" s="517"/>
      <c r="N251" s="517"/>
      <c r="O251" s="517"/>
      <c r="P251" s="517"/>
      <c r="Q251" s="517"/>
      <c r="R251" s="517"/>
      <c r="S251" s="517"/>
      <c r="T251" s="517"/>
      <c r="U251" s="517"/>
      <c r="V251" s="517"/>
      <c r="W251" s="517"/>
      <c r="X251" s="517"/>
      <c r="Y251" s="517"/>
      <c r="Z251" s="517"/>
      <c r="AA251" s="517"/>
      <c r="AB251" s="517"/>
      <c r="AC251" s="517"/>
      <c r="AD251" s="517"/>
      <c r="AE251" s="517"/>
      <c r="AF251" s="517"/>
      <c r="AG251" s="517"/>
      <c r="AH251" s="517"/>
      <c r="AI251" s="517"/>
      <c r="AJ251" s="517"/>
      <c r="AK251" s="517"/>
      <c r="AL251" s="517"/>
      <c r="AM251" s="517"/>
      <c r="AN251" s="517"/>
      <c r="AO251" s="517"/>
      <c r="AP251" s="517"/>
      <c r="AQ251" s="517"/>
      <c r="AR251" s="517"/>
      <c r="AS251" s="517"/>
      <c r="AT251" s="517"/>
      <c r="AU251" s="517"/>
      <c r="AV251" s="517"/>
      <c r="AW251" s="517"/>
      <c r="AX251" s="517"/>
      <c r="AY251" s="517"/>
      <c r="AZ251" s="517"/>
      <c r="BA251" s="517"/>
      <c r="BB251" s="517"/>
      <c r="BC251" s="517"/>
      <c r="BD251" s="517"/>
      <c r="BE251" s="517"/>
      <c r="BF251" s="517"/>
      <c r="BG251" s="517"/>
      <c r="BH251" s="517"/>
      <c r="BI251" s="517"/>
      <c r="BJ251" s="517"/>
      <c r="BK251" s="517"/>
      <c r="BL251" s="517"/>
      <c r="BM251" s="517"/>
      <c r="BN251" s="517"/>
      <c r="BO251" s="517"/>
      <c r="BP251" s="517"/>
      <c r="BQ251" s="517"/>
      <c r="BR251" s="517"/>
      <c r="BS251" s="517"/>
      <c r="BT251" s="517"/>
      <c r="BU251" s="517"/>
      <c r="BV251" s="517"/>
      <c r="BW251" s="517"/>
      <c r="BX251" s="517"/>
      <c r="BY251" s="517"/>
      <c r="BZ251" s="517"/>
      <c r="CA251" s="517"/>
      <c r="CB251" s="517"/>
      <c r="CC251" s="517"/>
      <c r="CD251" s="517"/>
      <c r="CE251" s="517"/>
      <c r="CF251" s="517"/>
      <c r="CG251" s="517"/>
      <c r="CH251" s="517"/>
      <c r="CI251" s="517"/>
      <c r="CJ251" s="517"/>
      <c r="CK251" s="517"/>
      <c r="CL251" s="517"/>
      <c r="CM251" s="517"/>
      <c r="CN251" s="517"/>
      <c r="CO251" s="517"/>
      <c r="CP251" s="517"/>
      <c r="CQ251" s="517"/>
      <c r="CR251" s="517"/>
      <c r="CS251" s="517"/>
      <c r="CT251" s="517"/>
      <c r="CU251" s="517"/>
      <c r="CV251" s="517"/>
      <c r="CW251" s="517"/>
      <c r="CX251" s="517"/>
      <c r="CY251" s="517"/>
      <c r="CZ251" s="517"/>
      <c r="DA251" s="517"/>
      <c r="DB251" s="517"/>
      <c r="DC251" s="592"/>
      <c r="DD251" s="592"/>
      <c r="DE251" s="517"/>
      <c r="DF251" s="517"/>
      <c r="DG251" s="517"/>
      <c r="DH251" s="517"/>
      <c r="DI251" s="517"/>
      <c r="DJ251" s="517"/>
      <c r="DK251" s="517"/>
      <c r="DL251" s="517"/>
      <c r="DM251" s="517"/>
      <c r="DN251" s="517"/>
      <c r="DO251" s="517"/>
      <c r="DP251" s="517"/>
      <c r="DQ251" s="517"/>
      <c r="DR251" s="517"/>
      <c r="DS251" s="517"/>
      <c r="DT251" s="517"/>
      <c r="DU251" s="517"/>
    </row>
    <row r="252" spans="1:125" ht="12.75" customHeight="1">
      <c r="A252" s="517"/>
      <c r="B252" s="517"/>
      <c r="C252" s="517"/>
      <c r="D252" s="517"/>
      <c r="E252" s="517"/>
      <c r="F252" s="517"/>
      <c r="G252" s="517"/>
      <c r="H252" s="517"/>
      <c r="I252" s="517"/>
      <c r="J252" s="517"/>
      <c r="K252" s="517"/>
      <c r="L252" s="517"/>
      <c r="M252" s="517"/>
      <c r="N252" s="517"/>
      <c r="O252" s="517"/>
      <c r="P252" s="517"/>
      <c r="Q252" s="517"/>
      <c r="R252" s="517"/>
      <c r="S252" s="517"/>
      <c r="T252" s="517"/>
      <c r="U252" s="517"/>
      <c r="V252" s="517"/>
      <c r="W252" s="517"/>
      <c r="X252" s="517"/>
      <c r="Y252" s="517"/>
      <c r="Z252" s="517"/>
      <c r="AA252" s="517"/>
      <c r="AB252" s="517"/>
      <c r="AC252" s="517"/>
      <c r="AD252" s="517"/>
      <c r="AE252" s="517"/>
      <c r="AF252" s="517"/>
      <c r="AG252" s="517"/>
      <c r="AH252" s="517"/>
      <c r="AI252" s="517"/>
      <c r="AJ252" s="517"/>
      <c r="AK252" s="517"/>
      <c r="AL252" s="517"/>
      <c r="AM252" s="517"/>
      <c r="AN252" s="517"/>
      <c r="AO252" s="517"/>
      <c r="AP252" s="517"/>
      <c r="AQ252" s="517"/>
      <c r="AR252" s="517"/>
      <c r="AS252" s="517"/>
      <c r="AT252" s="517"/>
      <c r="AU252" s="517"/>
      <c r="AV252" s="517"/>
      <c r="AW252" s="517"/>
      <c r="AX252" s="517"/>
      <c r="AY252" s="517"/>
      <c r="AZ252" s="517"/>
      <c r="BA252" s="517"/>
      <c r="BB252" s="517"/>
      <c r="BC252" s="517"/>
      <c r="BD252" s="517"/>
      <c r="BE252" s="517"/>
      <c r="BF252" s="517"/>
      <c r="BG252" s="517"/>
      <c r="BH252" s="517"/>
      <c r="BI252" s="517"/>
      <c r="BJ252" s="517"/>
      <c r="BK252" s="517"/>
      <c r="BL252" s="517"/>
      <c r="BM252" s="517"/>
      <c r="BN252" s="517"/>
      <c r="BO252" s="517"/>
      <c r="BP252" s="517"/>
      <c r="BQ252" s="517"/>
      <c r="BR252" s="517"/>
      <c r="BS252" s="517"/>
      <c r="BT252" s="517"/>
      <c r="BU252" s="517"/>
      <c r="BV252" s="517"/>
      <c r="BW252" s="517"/>
      <c r="BX252" s="517"/>
      <c r="BY252" s="517"/>
      <c r="BZ252" s="517"/>
      <c r="CA252" s="517"/>
      <c r="CB252" s="517"/>
      <c r="CC252" s="517"/>
      <c r="CD252" s="517"/>
      <c r="CE252" s="517"/>
      <c r="CF252" s="517"/>
      <c r="CG252" s="517"/>
      <c r="CH252" s="517"/>
      <c r="CI252" s="517"/>
      <c r="CJ252" s="517"/>
      <c r="CK252" s="517"/>
      <c r="CL252" s="517"/>
      <c r="CM252" s="517"/>
      <c r="CN252" s="517"/>
      <c r="CO252" s="517"/>
      <c r="CP252" s="517"/>
      <c r="CQ252" s="517"/>
      <c r="CR252" s="517"/>
      <c r="CS252" s="517"/>
      <c r="CT252" s="517"/>
      <c r="CU252" s="517"/>
      <c r="CV252" s="517"/>
      <c r="CW252" s="517"/>
      <c r="CX252" s="517"/>
      <c r="CY252" s="517"/>
      <c r="CZ252" s="517"/>
      <c r="DA252" s="517"/>
      <c r="DB252" s="517"/>
      <c r="DC252" s="592"/>
      <c r="DD252" s="592"/>
      <c r="DE252" s="517"/>
      <c r="DF252" s="517"/>
      <c r="DG252" s="517"/>
      <c r="DH252" s="517"/>
      <c r="DI252" s="517"/>
      <c r="DJ252" s="517"/>
      <c r="DK252" s="517"/>
      <c r="DL252" s="517"/>
      <c r="DM252" s="517"/>
      <c r="DN252" s="517"/>
      <c r="DO252" s="517"/>
      <c r="DP252" s="517"/>
      <c r="DQ252" s="517"/>
      <c r="DR252" s="517"/>
      <c r="DS252" s="517"/>
      <c r="DT252" s="517"/>
      <c r="DU252" s="517"/>
    </row>
    <row r="253" spans="1:125" ht="12.75" customHeight="1">
      <c r="A253" s="517"/>
      <c r="B253" s="517"/>
      <c r="C253" s="517"/>
      <c r="D253" s="517"/>
      <c r="E253" s="517"/>
      <c r="F253" s="517"/>
      <c r="G253" s="517"/>
      <c r="H253" s="517"/>
      <c r="I253" s="517"/>
      <c r="J253" s="517"/>
      <c r="K253" s="517"/>
      <c r="L253" s="517"/>
      <c r="M253" s="517"/>
      <c r="N253" s="517"/>
      <c r="O253" s="517"/>
      <c r="P253" s="517"/>
      <c r="Q253" s="517"/>
      <c r="R253" s="517"/>
      <c r="S253" s="517"/>
      <c r="T253" s="517"/>
      <c r="U253" s="517"/>
      <c r="V253" s="517"/>
      <c r="W253" s="517"/>
      <c r="X253" s="517"/>
      <c r="Y253" s="517"/>
      <c r="Z253" s="517"/>
      <c r="AA253" s="517"/>
      <c r="AB253" s="517"/>
      <c r="AC253" s="517"/>
      <c r="AD253" s="517"/>
      <c r="AE253" s="517"/>
      <c r="AF253" s="517"/>
      <c r="AG253" s="517"/>
      <c r="AH253" s="517"/>
      <c r="AI253" s="517"/>
      <c r="AJ253" s="517"/>
      <c r="AK253" s="517"/>
      <c r="AL253" s="517"/>
      <c r="AM253" s="517"/>
      <c r="AN253" s="517"/>
      <c r="AO253" s="517"/>
      <c r="AP253" s="517"/>
      <c r="AQ253" s="517"/>
      <c r="AR253" s="517"/>
      <c r="AS253" s="517"/>
      <c r="AT253" s="517"/>
      <c r="AU253" s="517"/>
      <c r="AV253" s="517"/>
      <c r="AW253" s="517"/>
      <c r="AX253" s="517"/>
      <c r="AY253" s="517"/>
      <c r="AZ253" s="517"/>
      <c r="BA253" s="517"/>
      <c r="BB253" s="517"/>
      <c r="BC253" s="517"/>
      <c r="BD253" s="517"/>
      <c r="BE253" s="517"/>
      <c r="BF253" s="517"/>
      <c r="BG253" s="517"/>
      <c r="BH253" s="517"/>
      <c r="BI253" s="517"/>
      <c r="BJ253" s="517"/>
      <c r="BK253" s="517"/>
      <c r="BL253" s="517"/>
      <c r="BM253" s="517"/>
      <c r="BN253" s="517"/>
      <c r="BO253" s="517"/>
      <c r="BP253" s="517"/>
      <c r="BQ253" s="517"/>
      <c r="BR253" s="517"/>
      <c r="BS253" s="517"/>
      <c r="BT253" s="517"/>
      <c r="BU253" s="517"/>
      <c r="BV253" s="517"/>
      <c r="BW253" s="517"/>
      <c r="BX253" s="517"/>
      <c r="BY253" s="517"/>
      <c r="BZ253" s="517"/>
      <c r="CA253" s="517"/>
      <c r="CB253" s="517"/>
      <c r="CC253" s="517"/>
      <c r="CD253" s="517"/>
      <c r="CE253" s="517"/>
      <c r="CF253" s="517"/>
      <c r="CG253" s="517"/>
      <c r="CH253" s="517"/>
      <c r="CI253" s="517"/>
      <c r="CJ253" s="517"/>
      <c r="CK253" s="517"/>
      <c r="CL253" s="517"/>
      <c r="CM253" s="517"/>
      <c r="CN253" s="517"/>
      <c r="CO253" s="517"/>
      <c r="CP253" s="517"/>
      <c r="CQ253" s="517"/>
      <c r="CR253" s="517"/>
      <c r="CS253" s="517"/>
      <c r="CT253" s="517"/>
      <c r="CU253" s="517"/>
      <c r="CV253" s="517"/>
      <c r="CW253" s="517"/>
      <c r="CX253" s="517"/>
      <c r="CY253" s="517"/>
      <c r="CZ253" s="517"/>
      <c r="DA253" s="517"/>
      <c r="DB253" s="517"/>
      <c r="DC253" s="592"/>
      <c r="DD253" s="592"/>
      <c r="DE253" s="517"/>
      <c r="DF253" s="517"/>
      <c r="DG253" s="517"/>
      <c r="DH253" s="517"/>
      <c r="DI253" s="517"/>
      <c r="DJ253" s="517"/>
      <c r="DK253" s="517"/>
      <c r="DL253" s="517"/>
      <c r="DM253" s="517"/>
      <c r="DN253" s="517"/>
      <c r="DO253" s="517"/>
      <c r="DP253" s="517"/>
      <c r="DQ253" s="517"/>
      <c r="DR253" s="517"/>
      <c r="DS253" s="517"/>
      <c r="DT253" s="517"/>
      <c r="DU253" s="517"/>
    </row>
    <row r="254" spans="1:125" ht="12.75" customHeight="1">
      <c r="A254" s="517"/>
      <c r="B254" s="517"/>
      <c r="C254" s="517"/>
      <c r="D254" s="517"/>
      <c r="E254" s="517"/>
      <c r="F254" s="517"/>
      <c r="G254" s="517"/>
      <c r="H254" s="517"/>
      <c r="I254" s="517"/>
      <c r="J254" s="517"/>
      <c r="K254" s="517"/>
      <c r="L254" s="517"/>
      <c r="M254" s="517"/>
      <c r="N254" s="517"/>
      <c r="O254" s="517"/>
      <c r="P254" s="517"/>
      <c r="Q254" s="517"/>
      <c r="R254" s="517"/>
      <c r="S254" s="517"/>
      <c r="T254" s="517"/>
      <c r="U254" s="517"/>
      <c r="V254" s="517"/>
      <c r="W254" s="517"/>
      <c r="X254" s="517"/>
      <c r="Y254" s="517"/>
      <c r="Z254" s="517"/>
      <c r="AA254" s="517"/>
      <c r="AB254" s="517"/>
      <c r="AC254" s="517"/>
      <c r="AD254" s="517"/>
      <c r="AE254" s="517"/>
      <c r="AF254" s="517"/>
      <c r="AG254" s="517"/>
      <c r="AH254" s="517"/>
      <c r="AI254" s="517"/>
      <c r="AJ254" s="517"/>
      <c r="AK254" s="517"/>
      <c r="AL254" s="517"/>
      <c r="AM254" s="517"/>
      <c r="AN254" s="517"/>
      <c r="AO254" s="517"/>
      <c r="AP254" s="517"/>
      <c r="AQ254" s="517"/>
      <c r="AR254" s="517"/>
      <c r="AS254" s="517"/>
      <c r="AT254" s="517"/>
      <c r="AU254" s="517"/>
      <c r="AV254" s="517"/>
      <c r="AW254" s="517"/>
      <c r="AX254" s="517"/>
      <c r="AY254" s="517"/>
      <c r="AZ254" s="517"/>
      <c r="BA254" s="517"/>
      <c r="BB254" s="517"/>
      <c r="BC254" s="517"/>
      <c r="BD254" s="517"/>
      <c r="BE254" s="517"/>
      <c r="BF254" s="517"/>
      <c r="BG254" s="517"/>
      <c r="BH254" s="517"/>
      <c r="BI254" s="517"/>
      <c r="BJ254" s="517"/>
      <c r="BK254" s="517"/>
      <c r="BL254" s="517"/>
      <c r="BM254" s="517"/>
      <c r="BN254" s="517"/>
      <c r="BO254" s="517"/>
      <c r="BP254" s="517"/>
      <c r="BQ254" s="517"/>
      <c r="BR254" s="517"/>
      <c r="BS254" s="517"/>
      <c r="BT254" s="517"/>
      <c r="BU254" s="517"/>
      <c r="BV254" s="517"/>
      <c r="BW254" s="517"/>
      <c r="BX254" s="517"/>
      <c r="BY254" s="517"/>
      <c r="BZ254" s="517"/>
      <c r="CA254" s="517"/>
      <c r="CB254" s="517"/>
      <c r="CC254" s="517"/>
      <c r="CD254" s="517"/>
      <c r="CE254" s="517"/>
      <c r="CF254" s="517"/>
      <c r="CG254" s="517"/>
      <c r="CH254" s="517"/>
      <c r="CI254" s="517"/>
      <c r="CJ254" s="517"/>
      <c r="CK254" s="517"/>
      <c r="CL254" s="517"/>
      <c r="CM254" s="517"/>
      <c r="CN254" s="517"/>
      <c r="CO254" s="517"/>
      <c r="CP254" s="517"/>
      <c r="CQ254" s="517"/>
      <c r="CR254" s="517"/>
      <c r="CS254" s="517"/>
      <c r="CT254" s="517"/>
      <c r="CU254" s="517"/>
      <c r="CV254" s="517"/>
      <c r="CW254" s="517"/>
      <c r="CX254" s="517"/>
      <c r="CY254" s="517"/>
      <c r="CZ254" s="517"/>
      <c r="DA254" s="517"/>
      <c r="DB254" s="517"/>
      <c r="DC254" s="592"/>
      <c r="DD254" s="592"/>
      <c r="DE254" s="517"/>
      <c r="DF254" s="517"/>
      <c r="DG254" s="517"/>
      <c r="DH254" s="517"/>
      <c r="DI254" s="517"/>
      <c r="DJ254" s="517"/>
      <c r="DK254" s="517"/>
      <c r="DL254" s="517"/>
      <c r="DM254" s="517"/>
      <c r="DN254" s="517"/>
      <c r="DO254" s="517"/>
      <c r="DP254" s="517"/>
      <c r="DQ254" s="517"/>
      <c r="DR254" s="517"/>
      <c r="DS254" s="517"/>
      <c r="DT254" s="517"/>
      <c r="DU254" s="517"/>
    </row>
    <row r="255" spans="1:125" ht="12.75" customHeight="1">
      <c r="A255" s="517"/>
      <c r="B255" s="517"/>
      <c r="C255" s="517"/>
      <c r="D255" s="517"/>
      <c r="E255" s="517"/>
      <c r="F255" s="517"/>
      <c r="G255" s="517"/>
      <c r="H255" s="517"/>
      <c r="I255" s="517"/>
      <c r="J255" s="517"/>
      <c r="K255" s="517"/>
      <c r="L255" s="517"/>
      <c r="M255" s="517"/>
      <c r="N255" s="517"/>
      <c r="O255" s="517"/>
      <c r="P255" s="517"/>
      <c r="Q255" s="517"/>
      <c r="R255" s="517"/>
      <c r="S255" s="517"/>
      <c r="T255" s="517"/>
      <c r="U255" s="517"/>
      <c r="V255" s="517"/>
      <c r="W255" s="517"/>
      <c r="X255" s="517"/>
      <c r="Y255" s="517"/>
      <c r="Z255" s="517"/>
      <c r="AA255" s="517"/>
      <c r="AB255" s="517"/>
      <c r="AC255" s="517"/>
      <c r="AD255" s="517"/>
      <c r="AE255" s="517"/>
      <c r="AF255" s="517"/>
      <c r="AG255" s="517"/>
      <c r="AH255" s="517"/>
      <c r="AI255" s="517"/>
      <c r="AJ255" s="517"/>
      <c r="AK255" s="517"/>
      <c r="AL255" s="517"/>
      <c r="AM255" s="517"/>
      <c r="AN255" s="517"/>
      <c r="AO255" s="517"/>
      <c r="AP255" s="517"/>
      <c r="AQ255" s="517"/>
      <c r="AR255" s="517"/>
      <c r="AS255" s="517"/>
      <c r="AT255" s="517"/>
      <c r="AU255" s="517"/>
      <c r="AV255" s="517"/>
      <c r="AW255" s="517"/>
      <c r="AX255" s="517"/>
      <c r="AY255" s="517"/>
      <c r="AZ255" s="517"/>
      <c r="BA255" s="517"/>
      <c r="BB255" s="517"/>
      <c r="BC255" s="517"/>
      <c r="BD255" s="517"/>
      <c r="BE255" s="517"/>
      <c r="BF255" s="517"/>
      <c r="BG255" s="517"/>
      <c r="BH255" s="517"/>
      <c r="BI255" s="517"/>
      <c r="BJ255" s="517"/>
      <c r="BK255" s="517"/>
      <c r="BL255" s="517"/>
      <c r="BM255" s="517"/>
      <c r="BN255" s="517"/>
      <c r="BO255" s="517"/>
      <c r="BP255" s="517"/>
      <c r="BQ255" s="517"/>
      <c r="BR255" s="517"/>
      <c r="BS255" s="517"/>
      <c r="BT255" s="517"/>
      <c r="BU255" s="517"/>
      <c r="BV255" s="517"/>
      <c r="BW255" s="517"/>
      <c r="BX255" s="517"/>
      <c r="BY255" s="517"/>
      <c r="BZ255" s="517"/>
      <c r="CA255" s="517"/>
      <c r="CB255" s="517"/>
      <c r="CC255" s="517"/>
      <c r="CD255" s="517"/>
      <c r="CE255" s="517"/>
      <c r="CF255" s="517"/>
      <c r="CG255" s="517"/>
      <c r="CH255" s="517"/>
      <c r="CI255" s="517"/>
      <c r="CJ255" s="517"/>
      <c r="CK255" s="517"/>
      <c r="CL255" s="517"/>
      <c r="CM255" s="517"/>
      <c r="CN255" s="517"/>
      <c r="CO255" s="517"/>
      <c r="CP255" s="517"/>
      <c r="CQ255" s="517"/>
      <c r="CR255" s="517"/>
      <c r="CS255" s="517"/>
      <c r="CT255" s="517"/>
      <c r="CU255" s="517"/>
      <c r="CV255" s="517"/>
      <c r="CW255" s="517"/>
      <c r="CX255" s="517"/>
      <c r="CY255" s="517"/>
      <c r="CZ255" s="517"/>
      <c r="DA255" s="517"/>
      <c r="DB255" s="517"/>
      <c r="DC255" s="592"/>
      <c r="DD255" s="592"/>
      <c r="DE255" s="517"/>
      <c r="DF255" s="517"/>
      <c r="DG255" s="517"/>
      <c r="DH255" s="517"/>
      <c r="DI255" s="517"/>
      <c r="DJ255" s="517"/>
      <c r="DK255" s="517"/>
      <c r="DL255" s="517"/>
      <c r="DM255" s="517"/>
      <c r="DN255" s="517"/>
      <c r="DO255" s="517"/>
      <c r="DP255" s="517"/>
      <c r="DQ255" s="517"/>
      <c r="DR255" s="517"/>
      <c r="DS255" s="517"/>
      <c r="DT255" s="517"/>
      <c r="DU255" s="517"/>
    </row>
    <row r="256" spans="1:125" ht="12.75" customHeight="1">
      <c r="A256" s="517"/>
      <c r="B256" s="517"/>
      <c r="C256" s="517"/>
      <c r="D256" s="517"/>
      <c r="E256" s="517"/>
      <c r="F256" s="517"/>
      <c r="G256" s="517"/>
      <c r="H256" s="517"/>
      <c r="I256" s="517"/>
      <c r="J256" s="517"/>
      <c r="K256" s="517"/>
      <c r="L256" s="517"/>
      <c r="M256" s="517"/>
      <c r="N256" s="517"/>
      <c r="O256" s="517"/>
      <c r="P256" s="517"/>
      <c r="Q256" s="517"/>
      <c r="R256" s="517"/>
      <c r="S256" s="517"/>
      <c r="T256" s="517"/>
      <c r="U256" s="517"/>
      <c r="V256" s="517"/>
      <c r="W256" s="517"/>
      <c r="X256" s="517"/>
      <c r="Y256" s="517"/>
      <c r="Z256" s="517"/>
      <c r="AA256" s="517"/>
      <c r="AB256" s="517"/>
      <c r="AC256" s="517"/>
      <c r="AD256" s="517"/>
      <c r="AE256" s="517"/>
      <c r="AF256" s="517"/>
      <c r="AG256" s="517"/>
      <c r="AH256" s="517"/>
      <c r="AI256" s="517"/>
      <c r="AJ256" s="517"/>
      <c r="AK256" s="517"/>
      <c r="AL256" s="517"/>
      <c r="AM256" s="517"/>
      <c r="AN256" s="517"/>
      <c r="AO256" s="517"/>
      <c r="AP256" s="517"/>
      <c r="AQ256" s="517"/>
      <c r="AR256" s="517"/>
      <c r="AS256" s="517"/>
      <c r="AT256" s="517"/>
      <c r="AU256" s="517"/>
      <c r="AV256" s="517"/>
      <c r="AW256" s="517"/>
      <c r="AX256" s="517"/>
      <c r="AY256" s="517"/>
      <c r="AZ256" s="517"/>
      <c r="BA256" s="517"/>
      <c r="BB256" s="517"/>
      <c r="BC256" s="517"/>
      <c r="BD256" s="517"/>
      <c r="BE256" s="517"/>
      <c r="BF256" s="517"/>
      <c r="BG256" s="517"/>
      <c r="BH256" s="517"/>
      <c r="BI256" s="517"/>
      <c r="BJ256" s="517"/>
      <c r="BK256" s="517"/>
      <c r="BL256" s="517"/>
      <c r="BM256" s="517"/>
      <c r="BN256" s="517"/>
      <c r="BO256" s="517"/>
      <c r="BP256" s="517"/>
      <c r="BQ256" s="517"/>
      <c r="BR256" s="517"/>
      <c r="BS256" s="517"/>
      <c r="BT256" s="517"/>
      <c r="BU256" s="517"/>
      <c r="BV256" s="517"/>
      <c r="BW256" s="517"/>
      <c r="BX256" s="517"/>
      <c r="BY256" s="517"/>
      <c r="BZ256" s="517"/>
      <c r="CA256" s="517"/>
      <c r="CB256" s="517"/>
      <c r="CC256" s="517"/>
      <c r="CD256" s="517"/>
      <c r="CE256" s="517"/>
      <c r="CF256" s="517"/>
      <c r="CG256" s="517"/>
      <c r="CH256" s="517"/>
      <c r="CI256" s="517"/>
      <c r="CJ256" s="517"/>
      <c r="CK256" s="517"/>
      <c r="CL256" s="517"/>
      <c r="CM256" s="517"/>
      <c r="CN256" s="517"/>
      <c r="CO256" s="517"/>
      <c r="CP256" s="517"/>
      <c r="CQ256" s="517"/>
      <c r="CR256" s="517"/>
      <c r="CS256" s="517"/>
      <c r="CT256" s="517"/>
      <c r="CU256" s="517"/>
      <c r="CV256" s="517"/>
      <c r="CW256" s="517"/>
      <c r="CX256" s="517"/>
      <c r="CY256" s="517"/>
      <c r="CZ256" s="517"/>
      <c r="DA256" s="517"/>
      <c r="DB256" s="517"/>
      <c r="DC256" s="592"/>
      <c r="DD256" s="592"/>
      <c r="DE256" s="517"/>
      <c r="DF256" s="517"/>
      <c r="DG256" s="517"/>
      <c r="DH256" s="517"/>
      <c r="DI256" s="517"/>
      <c r="DJ256" s="517"/>
      <c r="DK256" s="517"/>
      <c r="DL256" s="517"/>
      <c r="DM256" s="517"/>
      <c r="DN256" s="517"/>
      <c r="DO256" s="517"/>
      <c r="DP256" s="517"/>
      <c r="DQ256" s="517"/>
      <c r="DR256" s="517"/>
      <c r="DS256" s="517"/>
      <c r="DT256" s="517"/>
      <c r="DU256" s="517"/>
    </row>
    <row r="257" spans="1:125" ht="12.75" customHeight="1">
      <c r="A257" s="517"/>
      <c r="B257" s="517"/>
      <c r="C257" s="517"/>
      <c r="D257" s="517"/>
      <c r="E257" s="517"/>
      <c r="F257" s="517"/>
      <c r="G257" s="517"/>
      <c r="H257" s="517"/>
      <c r="I257" s="517"/>
      <c r="J257" s="517"/>
      <c r="K257" s="517"/>
      <c r="L257" s="517"/>
      <c r="M257" s="517"/>
      <c r="N257" s="517"/>
      <c r="O257" s="517"/>
      <c r="P257" s="517"/>
      <c r="Q257" s="517"/>
      <c r="R257" s="517"/>
      <c r="S257" s="517"/>
      <c r="T257" s="517"/>
      <c r="U257" s="517"/>
      <c r="V257" s="517"/>
      <c r="W257" s="517"/>
      <c r="X257" s="517"/>
      <c r="Y257" s="517"/>
      <c r="Z257" s="517"/>
      <c r="AA257" s="517"/>
      <c r="AB257" s="517"/>
      <c r="AC257" s="517"/>
      <c r="AD257" s="517"/>
      <c r="AE257" s="517"/>
      <c r="AF257" s="517"/>
      <c r="AG257" s="517"/>
      <c r="AH257" s="517"/>
      <c r="AI257" s="517"/>
      <c r="AJ257" s="517"/>
      <c r="AK257" s="517"/>
      <c r="AL257" s="517"/>
      <c r="AM257" s="517"/>
      <c r="AN257" s="517"/>
      <c r="AO257" s="517"/>
      <c r="AP257" s="517"/>
      <c r="AQ257" s="517"/>
      <c r="AR257" s="517"/>
      <c r="AS257" s="517"/>
      <c r="AT257" s="517"/>
      <c r="AU257" s="517"/>
      <c r="AV257" s="517"/>
      <c r="AW257" s="517"/>
      <c r="AX257" s="517"/>
      <c r="AY257" s="517"/>
      <c r="AZ257" s="517"/>
      <c r="BA257" s="517"/>
      <c r="BB257" s="517"/>
      <c r="BC257" s="517"/>
      <c r="BD257" s="517"/>
      <c r="BE257" s="517"/>
      <c r="BF257" s="517"/>
      <c r="BG257" s="517"/>
      <c r="BH257" s="517"/>
      <c r="BI257" s="517"/>
      <c r="BJ257" s="517"/>
      <c r="BK257" s="517"/>
      <c r="BL257" s="517"/>
      <c r="BM257" s="517"/>
      <c r="BN257" s="517"/>
      <c r="BO257" s="517"/>
      <c r="BP257" s="517"/>
      <c r="BQ257" s="517"/>
      <c r="BR257" s="517"/>
      <c r="BS257" s="517"/>
      <c r="BT257" s="517"/>
      <c r="BU257" s="517"/>
      <c r="BV257" s="517"/>
      <c r="BW257" s="517"/>
      <c r="BX257" s="517"/>
      <c r="BY257" s="517"/>
      <c r="BZ257" s="517"/>
      <c r="CA257" s="517"/>
      <c r="CB257" s="517"/>
      <c r="CC257" s="517"/>
      <c r="CD257" s="517"/>
      <c r="CE257" s="517"/>
      <c r="CF257" s="517"/>
      <c r="CG257" s="517"/>
      <c r="CH257" s="517"/>
      <c r="CI257" s="517"/>
      <c r="CJ257" s="517"/>
      <c r="CK257" s="517"/>
      <c r="CL257" s="517"/>
      <c r="CM257" s="517"/>
      <c r="CN257" s="517"/>
      <c r="CO257" s="517"/>
      <c r="CP257" s="517"/>
      <c r="CQ257" s="517"/>
      <c r="CR257" s="517"/>
      <c r="CS257" s="517"/>
      <c r="CT257" s="517"/>
      <c r="CU257" s="517"/>
      <c r="CV257" s="517"/>
      <c r="CW257" s="517"/>
      <c r="CX257" s="517"/>
      <c r="CY257" s="517"/>
      <c r="CZ257" s="517"/>
      <c r="DA257" s="517"/>
      <c r="DB257" s="517"/>
      <c r="DC257" s="592"/>
      <c r="DD257" s="592"/>
      <c r="DE257" s="517"/>
      <c r="DF257" s="517"/>
      <c r="DG257" s="517"/>
      <c r="DH257" s="517"/>
      <c r="DI257" s="517"/>
      <c r="DJ257" s="517"/>
      <c r="DK257" s="517"/>
      <c r="DL257" s="517"/>
      <c r="DM257" s="517"/>
      <c r="DN257" s="517"/>
      <c r="DO257" s="517"/>
      <c r="DP257" s="517"/>
      <c r="DQ257" s="517"/>
      <c r="DR257" s="517"/>
      <c r="DS257" s="517"/>
      <c r="DT257" s="517"/>
      <c r="DU257" s="517"/>
    </row>
    <row r="258" spans="1:125" ht="12.75" customHeight="1">
      <c r="A258" s="517"/>
      <c r="B258" s="517"/>
      <c r="C258" s="517"/>
      <c r="D258" s="517"/>
      <c r="E258" s="517"/>
      <c r="F258" s="517"/>
      <c r="G258" s="517"/>
      <c r="H258" s="517"/>
      <c r="I258" s="517"/>
      <c r="J258" s="517"/>
      <c r="K258" s="517"/>
      <c r="L258" s="517"/>
      <c r="M258" s="517"/>
      <c r="N258" s="517"/>
      <c r="O258" s="517"/>
      <c r="P258" s="517"/>
      <c r="Q258" s="517"/>
      <c r="R258" s="517"/>
      <c r="S258" s="517"/>
      <c r="T258" s="517"/>
      <c r="U258" s="517"/>
      <c r="V258" s="517"/>
      <c r="W258" s="517"/>
      <c r="X258" s="517"/>
      <c r="Y258" s="517"/>
      <c r="Z258" s="517"/>
      <c r="AA258" s="517"/>
      <c r="AB258" s="517"/>
      <c r="AC258" s="517"/>
      <c r="AD258" s="517"/>
      <c r="AE258" s="517"/>
      <c r="AF258" s="517"/>
      <c r="AG258" s="517"/>
      <c r="AH258" s="517"/>
      <c r="AI258" s="517"/>
      <c r="AJ258" s="517"/>
      <c r="AK258" s="517"/>
      <c r="AL258" s="517"/>
      <c r="AM258" s="517"/>
      <c r="AN258" s="517"/>
      <c r="AO258" s="517"/>
      <c r="AP258" s="517"/>
      <c r="AQ258" s="517"/>
      <c r="AR258" s="517"/>
      <c r="AS258" s="517"/>
      <c r="AT258" s="517"/>
      <c r="AU258" s="517"/>
      <c r="AV258" s="517"/>
      <c r="AW258" s="517"/>
      <c r="AX258" s="517"/>
      <c r="AY258" s="517"/>
      <c r="AZ258" s="517"/>
      <c r="BA258" s="517"/>
      <c r="BB258" s="517"/>
      <c r="BC258" s="517"/>
      <c r="BD258" s="517"/>
      <c r="BE258" s="517"/>
      <c r="BF258" s="517"/>
      <c r="BG258" s="517"/>
      <c r="BH258" s="517"/>
      <c r="BI258" s="517"/>
      <c r="BJ258" s="517"/>
      <c r="BK258" s="517"/>
      <c r="BL258" s="517"/>
      <c r="BM258" s="517"/>
      <c r="BN258" s="517"/>
      <c r="BO258" s="517"/>
      <c r="BP258" s="517"/>
      <c r="BQ258" s="517"/>
      <c r="BR258" s="517"/>
      <c r="BS258" s="517"/>
      <c r="BT258" s="517"/>
      <c r="BU258" s="517"/>
      <c r="BV258" s="517"/>
      <c r="BW258" s="517"/>
      <c r="BX258" s="517"/>
      <c r="BY258" s="517"/>
      <c r="BZ258" s="517"/>
      <c r="CA258" s="517"/>
      <c r="CB258" s="517"/>
      <c r="CC258" s="517"/>
      <c r="CD258" s="517"/>
      <c r="CE258" s="517"/>
      <c r="CF258" s="517"/>
      <c r="CG258" s="517"/>
      <c r="CH258" s="517"/>
      <c r="CI258" s="517"/>
      <c r="CJ258" s="517"/>
      <c r="CK258" s="517"/>
      <c r="CL258" s="517"/>
      <c r="CM258" s="517"/>
      <c r="CN258" s="517"/>
      <c r="CO258" s="517"/>
      <c r="CP258" s="517"/>
      <c r="CQ258" s="517"/>
      <c r="CR258" s="517"/>
      <c r="CS258" s="517"/>
      <c r="CT258" s="517"/>
      <c r="CU258" s="517"/>
      <c r="CV258" s="517"/>
      <c r="CW258" s="517"/>
      <c r="CX258" s="517"/>
      <c r="CY258" s="517"/>
      <c r="CZ258" s="517"/>
      <c r="DA258" s="517"/>
      <c r="DB258" s="517"/>
      <c r="DC258" s="592"/>
      <c r="DD258" s="592"/>
      <c r="DE258" s="517"/>
      <c r="DF258" s="517"/>
      <c r="DG258" s="517"/>
      <c r="DH258" s="517"/>
      <c r="DI258" s="517"/>
      <c r="DJ258" s="517"/>
      <c r="DK258" s="517"/>
      <c r="DL258" s="517"/>
      <c r="DM258" s="517"/>
      <c r="DN258" s="517"/>
      <c r="DO258" s="517"/>
      <c r="DP258" s="517"/>
      <c r="DQ258" s="517"/>
      <c r="DR258" s="517"/>
      <c r="DS258" s="517"/>
      <c r="DT258" s="517"/>
      <c r="DU258" s="517"/>
    </row>
  </sheetData>
  <sheetProtection algorithmName="SHA-512" hashValue="rCxWnGrYsjH2Py7qDDYpH6sAoljYCTWnAlS56uGGEZtMAP4AP/XvaEQ3DY5QyzW69pY4M1bpSf6nAnzk12Xykg==" saltValue="nCw5ld86fZl02aLrzNgY/g==" spinCount="100000" sheet="1" objects="1" scenarios="1"/>
  <mergeCells count="90">
    <mergeCell ref="Z2:AD2"/>
    <mergeCell ref="AT2:AX2"/>
    <mergeCell ref="BY2:CC2"/>
    <mergeCell ref="DI2:DJ2"/>
    <mergeCell ref="B3:B7"/>
    <mergeCell ref="C3:C7"/>
    <mergeCell ref="D3:D7"/>
    <mergeCell ref="E3:E4"/>
    <mergeCell ref="CP3:CQ3"/>
    <mergeCell ref="AO4:AS4"/>
    <mergeCell ref="AT4:AX4"/>
    <mergeCell ref="AZ4:BD4"/>
    <mergeCell ref="BE4:BI4"/>
    <mergeCell ref="DJ3:DJ7"/>
    <mergeCell ref="BY4:CC4"/>
    <mergeCell ref="CD4:CH4"/>
    <mergeCell ref="DK3:DK7"/>
    <mergeCell ref="F4:J4"/>
    <mergeCell ref="K4:O4"/>
    <mergeCell ref="P4:T4"/>
    <mergeCell ref="U4:Y4"/>
    <mergeCell ref="Z4:AD4"/>
    <mergeCell ref="AE4:AI4"/>
    <mergeCell ref="AJ4:AN4"/>
    <mergeCell ref="CS3:CT3"/>
    <mergeCell ref="CN4:CR4"/>
    <mergeCell ref="CS4:CW4"/>
    <mergeCell ref="CX4:DB4"/>
    <mergeCell ref="DC6:DC7"/>
    <mergeCell ref="BJ4:BN4"/>
    <mergeCell ref="BO4:BS4"/>
    <mergeCell ref="BT4:BX4"/>
    <mergeCell ref="CI4:CM4"/>
    <mergeCell ref="DC3:DI5"/>
    <mergeCell ref="DF6:DF7"/>
    <mergeCell ref="DG6:DG7"/>
    <mergeCell ref="DH6:DH7"/>
    <mergeCell ref="DI6:DI7"/>
    <mergeCell ref="D8:E8"/>
    <mergeCell ref="DD6:DD7"/>
    <mergeCell ref="DE6:DE7"/>
    <mergeCell ref="D21:E21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9:E9"/>
    <mergeCell ref="D33:E33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45:E45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57:E57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</mergeCells>
  <conditionalFormatting sqref="F8:AX57">
    <cfRule type="cellIs" dxfId="24" priority="50" operator="equal">
      <formula>"ข"</formula>
    </cfRule>
  </conditionalFormatting>
  <conditionalFormatting sqref="F8:DB57">
    <cfRule type="cellIs" dxfId="23" priority="1" operator="equal">
      <formula>"ล"</formula>
    </cfRule>
    <cfRule type="cellIs" dxfId="22" priority="2" operator="equal">
      <formula>"ป"</formula>
    </cfRule>
  </conditionalFormatting>
  <conditionalFormatting sqref="AE8:DB57">
    <cfRule type="cellIs" dxfId="21" priority="3" operator="equal">
      <formula>"ข"</formula>
    </cfRule>
  </conditionalFormatting>
  <conditionalFormatting sqref="AZ8:DB57">
    <cfRule type="cellIs" dxfId="20" priority="58" operator="equal">
      <formula>"ล"</formula>
    </cfRule>
    <cfRule type="cellIs" dxfId="19" priority="59" operator="equal">
      <formula>"ข"</formula>
    </cfRule>
    <cfRule type="cellIs" dxfId="18" priority="60" operator="equal">
      <formula>"ป"</formula>
    </cfRule>
  </conditionalFormatting>
  <conditionalFormatting sqref="CD8:DB57">
    <cfRule type="cellIs" dxfId="17" priority="55" operator="equal">
      <formula>"ป"</formula>
    </cfRule>
    <cfRule type="cellIs" dxfId="16" priority="56" operator="equal">
      <formula>"ล"</formula>
    </cfRule>
    <cfRule type="cellIs" dxfId="15" priority="57" operator="equal">
      <formula>"ข"</formula>
    </cfRule>
  </conditionalFormatting>
  <printOptions horizontalCentered="1"/>
  <pageMargins left="0.11811023622047245" right="0.11811023622047245" top="0.31496062992125984" bottom="0.23622047244094491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17</vt:i4>
      </vt:variant>
      <vt:variant>
        <vt:lpstr>ช่วงที่มีชื่อ</vt:lpstr>
      </vt:variant>
      <vt:variant>
        <vt:i4>24</vt:i4>
      </vt:variant>
    </vt:vector>
  </HeadingPairs>
  <TitlesOfParts>
    <vt:vector size="41" baseType="lpstr">
      <vt:lpstr>คำชี้แจง</vt:lpstr>
      <vt:lpstr>1 ข้อมูลรายวิชา</vt:lpstr>
      <vt:lpstr>2 วันเดือนปี</vt:lpstr>
      <vt:lpstr>3บันทึกตัวชี้วัด</vt:lpstr>
      <vt:lpstr>3บันทึกตัวชี้วัดหน้า2 (ถ้ามี)</vt:lpstr>
      <vt:lpstr>4บันทึกเวลาเรียน</vt:lpstr>
      <vt:lpstr>5บันทึกคะแนน</vt:lpstr>
      <vt:lpstr>1พิมพ์ปกปพ</vt:lpstr>
      <vt:lpstr>2พิมพ์เวลาเรียน</vt:lpstr>
      <vt:lpstr>DT</vt:lpstr>
      <vt:lpstr>3พิมพ์คะแนน</vt:lpstr>
      <vt:lpstr>4พิมพ์จปส.</vt:lpstr>
      <vt:lpstr>4.2พิมพ์จปส.หน้า2 (ถ้ามี)</vt:lpstr>
      <vt:lpstr>พิมพ์สรุปผลSAR</vt:lpstr>
      <vt:lpstr>รายงาน 0 ร มส</vt:lpstr>
      <vt:lpstr>ส่งรายงาน0รมส</vt:lpstr>
      <vt:lpstr>ประเมินคุณลักษณะอ่านคิดวิเคราะห</vt:lpstr>
      <vt:lpstr>'1พิมพ์ปกปพ'!Print_Area</vt:lpstr>
      <vt:lpstr>'2พิมพ์เวลาเรียน'!Print_Area</vt:lpstr>
      <vt:lpstr>'3บันทึกตัวชี้วัด'!Print_Area</vt:lpstr>
      <vt:lpstr>'3บันทึกตัวชี้วัดหน้า2 (ถ้ามี)'!Print_Area</vt:lpstr>
      <vt:lpstr>'3พิมพ์คะแนน'!Print_Area</vt:lpstr>
      <vt:lpstr>'4.2พิมพ์จปส.หน้า2 (ถ้ามี)'!Print_Area</vt:lpstr>
      <vt:lpstr>'4พิมพ์จปส.'!Print_Area</vt:lpstr>
      <vt:lpstr>ประเมินคุณลักษณะอ่านคิดวิเคราะห!Print_Area</vt:lpstr>
      <vt:lpstr>พิมพ์สรุปผลSAR!Print_Area</vt:lpstr>
      <vt:lpstr>'รายงาน 0 ร มส'!Print_Area</vt:lpstr>
      <vt:lpstr>'4.2พิมพ์จปส.หน้า2 (ถ้ามี)'!Z_91809F3A_D06D_4BF8_87EA_0EE51397F810_.wvu.Cols</vt:lpstr>
      <vt:lpstr>'4บันทึกเวลาเรียน'!Z_91809F3A_D06D_4BF8_87EA_0EE51397F810_.wvu.Cols</vt:lpstr>
      <vt:lpstr>'4พิมพ์จปส.'!Z_91809F3A_D06D_4BF8_87EA_0EE51397F810_.wvu.Cols</vt:lpstr>
      <vt:lpstr>'1พิมพ์ปกปพ'!Z_91809F3A_D06D_4BF8_87EA_0EE51397F810_.wvu.PrintArea</vt:lpstr>
      <vt:lpstr>'2พิมพ์เวลาเรียน'!Z_91809F3A_D06D_4BF8_87EA_0EE51397F810_.wvu.PrintArea</vt:lpstr>
      <vt:lpstr>'3พิมพ์คะแนน'!Z_91809F3A_D06D_4BF8_87EA_0EE51397F810_.wvu.PrintArea</vt:lpstr>
      <vt:lpstr>'4.2พิมพ์จปส.หน้า2 (ถ้ามี)'!Z_91809F3A_D06D_4BF8_87EA_0EE51397F810_.wvu.PrintArea</vt:lpstr>
      <vt:lpstr>'4บันทึกเวลาเรียน'!Z_91809F3A_D06D_4BF8_87EA_0EE51397F810_.wvu.PrintArea</vt:lpstr>
      <vt:lpstr>'4พิมพ์จปส.'!Z_91809F3A_D06D_4BF8_87EA_0EE51397F810_.wvu.PrintArea</vt:lpstr>
      <vt:lpstr>'3พิมพ์คะแนน'!Z_91809F3A_D06D_4BF8_87EA_0EE51397F810_.wvu.Rows</vt:lpstr>
      <vt:lpstr>'4.2พิมพ์จปส.หน้า2 (ถ้ามี)'!Z_91809F3A_D06D_4BF8_87EA_0EE51397F810_.wvu.Rows</vt:lpstr>
      <vt:lpstr>'4บันทึกเวลาเรียน'!Z_91809F3A_D06D_4BF8_87EA_0EE51397F810_.wvu.Rows</vt:lpstr>
      <vt:lpstr>'4พิมพ์จปส.'!Z_91809F3A_D06D_4BF8_87EA_0EE51397F810_.wvu.Rows</vt:lpstr>
      <vt:lpstr>'5บันทึกคะแนน'!Z_91809F3A_D06D_4BF8_87EA_0EE51397F810_.wvu.Rows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User</cp:lastModifiedBy>
  <cp:lastPrinted>2023-10-26T03:46:13Z</cp:lastPrinted>
  <dcterms:created xsi:type="dcterms:W3CDTF">2023-06-11T04:49:51Z</dcterms:created>
  <dcterms:modified xsi:type="dcterms:W3CDTF">2023-10-26T03:46:33Z</dcterms:modified>
</cp:coreProperties>
</file>